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\\10.0.1.25\h\Sales_Semi\Marketing\02_官網維護\WEB\01_Product Overview File(POF)\01_產品\Shared Product List\"/>
    </mc:Choice>
  </mc:AlternateContent>
  <xr:revisionPtr revIDLastSave="0" documentId="13_ncr:1_{573BB858-AE9E-46FE-A70E-017B5A228B26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Contents" sheetId="51" r:id="rId1"/>
    <sheet name="planar-schottky-4" sheetId="5" r:id="rId2"/>
    <sheet name="standard-bridge-7" sheetId="7" r:id="rId3"/>
    <sheet name="trench-schottky-5" sheetId="6" r:id="rId4"/>
    <sheet name="fast-recovery-trr-100-500ns-8" sheetId="8" r:id="rId5"/>
    <sheet name="high-efficiency-trr-50-99ns-9" sheetId="9" r:id="rId6"/>
    <sheet name="fast-recovery-trr-100-500ns-13" sheetId="13" r:id="rId7"/>
    <sheet name="super-fast-recovery-10" sheetId="10" r:id="rId8"/>
    <sheet name="schottky-bridge-11" sheetId="11" r:id="rId9"/>
    <sheet name="standard-rectifier-12" sheetId="12" r:id="rId10"/>
    <sheet name="high-efficiency-trr-50-99ns-14" sheetId="14" r:id="rId11"/>
    <sheet name="super-fast-recovery-15" sheetId="15" r:id="rId12"/>
    <sheet name="ultra-fast-recovery-16" sheetId="16" r:id="rId13"/>
    <sheet name="tvs-18" sheetId="17" r:id="rId14"/>
    <sheet name="esd-protection-19" sheetId="18" r:id="rId15"/>
    <sheet name="automotive-mosfets-21" sheetId="19" r:id="rId16"/>
    <sheet name="low-voltage-mosfets-250v-23" sheetId="20" r:id="rId17"/>
    <sheet name="high-voltage-mosfets-500v-24" sheetId="21" r:id="rId18"/>
    <sheet name="p-channel-mosfets-25" sheetId="22" r:id="rId19"/>
    <sheet name="n-and-n-channel-dual-mosfets-27" sheetId="50" r:id="rId20"/>
    <sheet name="n-and-p-channel-dual-mosfets-28" sheetId="23" r:id="rId21"/>
    <sheet name="p-and-p-channel-dual-mosfets-29" sheetId="24" r:id="rId22"/>
    <sheet name="small-signal-mosfets-30" sheetId="25" r:id="rId23"/>
    <sheet name="npn-transistor-32" sheetId="26" r:id="rId24"/>
    <sheet name="pnp-transistor-33" sheetId="27" r:id="rId25"/>
    <sheet name="zener-diode-35" sheetId="28" r:id="rId26"/>
    <sheet name="switching-diode-36" sheetId="29" r:id="rId27"/>
    <sheet name="schottky-diode-37" sheetId="33" r:id="rId28"/>
    <sheet name="amplifier-comparator-39" sheetId="34" r:id="rId29"/>
    <sheet name="automotive-voltage-regulator-41" sheetId="35" r:id="rId30"/>
    <sheet name="linear-voltage-regulator-42" sheetId="36" r:id="rId31"/>
    <sheet name="switching-regulator-43" sheetId="37" r:id="rId32"/>
    <sheet name="automotive-led-driver-45" sheetId="38" r:id="rId33"/>
    <sheet name="voltage-reference-49" sheetId="42" r:id="rId34"/>
    <sheet name="omni-polar-52" sheetId="43" r:id="rId35"/>
    <sheet name="uni-polar-53" sheetId="44" r:id="rId36"/>
    <sheet name="latch-54" sheetId="45" r:id="rId37"/>
    <sheet name="linear-55" sheetId="46" r:id="rId38"/>
    <sheet name="sic-schottky-diode-57" sheetId="48" r:id="rId39"/>
    <sheet name="gan-transistor-59" sheetId="47" r:id="rId40"/>
  </sheets>
  <definedNames>
    <definedName name="_xlnm._FilterDatabase" localSheetId="28" hidden="1">'amplifier-comparator-39'!$A$2:$O$2</definedName>
    <definedName name="_xlnm._FilterDatabase" localSheetId="32" hidden="1">'automotive-led-driver-45'!$A$2:$L$2</definedName>
    <definedName name="_xlnm._FilterDatabase" localSheetId="15" hidden="1">'automotive-mosfets-21'!$A$2:$Z$2</definedName>
    <definedName name="_xlnm._FilterDatabase" localSheetId="29" hidden="1">'automotive-voltage-regulator-41'!$A$2:$L$2</definedName>
    <definedName name="_xlnm._FilterDatabase" localSheetId="0" hidden="1">Contents!$A$1:$I$1</definedName>
    <definedName name="_xlnm._FilterDatabase" localSheetId="14" hidden="1">'esd-protection-19'!$A$2:$P$2</definedName>
    <definedName name="_xlnm._FilterDatabase" localSheetId="6" hidden="1">'fast-recovery-trr-100-500ns-13'!$A$2:$N$2</definedName>
    <definedName name="_xlnm._FilterDatabase" localSheetId="4" hidden="1">'fast-recovery-trr-100-500ns-8'!$A$2:$N$2</definedName>
    <definedName name="_xlnm._FilterDatabase" localSheetId="39" hidden="1">'gan-transistor-59'!$A$2:$T$2</definedName>
    <definedName name="_xlnm._FilterDatabase" localSheetId="10" hidden="1">'high-efficiency-trr-50-99ns-14'!$A$2:$N$2</definedName>
    <definedName name="_xlnm._FilterDatabase" localSheetId="5" hidden="1">'high-efficiency-trr-50-99ns-9'!$A$2:$N$2</definedName>
    <definedName name="_xlnm._FilterDatabase" localSheetId="17" hidden="1">'high-voltage-mosfets-500v-24'!$A$2:$W$2</definedName>
    <definedName name="_xlnm._FilterDatabase" localSheetId="36" hidden="1">'latch-54'!$A$2:$N$2</definedName>
    <definedName name="_xlnm._FilterDatabase" localSheetId="37" hidden="1">'linear-55'!$A$2:$L$2</definedName>
    <definedName name="_xlnm._FilterDatabase" localSheetId="30" hidden="1">'linear-voltage-regulator-42'!$A$2:$N$2</definedName>
    <definedName name="_xlnm._FilterDatabase" localSheetId="16" hidden="1">'low-voltage-mosfets-250v-23'!$A$2:$AD$2</definedName>
    <definedName name="_xlnm._FilterDatabase" localSheetId="19" hidden="1">'n-and-n-channel-dual-mosfets-27'!$A$2:$Z$2</definedName>
    <definedName name="_xlnm._FilterDatabase" localSheetId="20" hidden="1">'n-and-p-channel-dual-mosfets-28'!$A$2:$AC$2</definedName>
    <definedName name="_xlnm._FilterDatabase" localSheetId="23" hidden="1">'npn-transistor-32'!$A$2:$O$2</definedName>
    <definedName name="_xlnm._FilterDatabase" localSheetId="34" hidden="1">'omni-polar-52'!$A$2:$N$2</definedName>
    <definedName name="_xlnm._FilterDatabase" localSheetId="21" hidden="1">'p-and-p-channel-dual-mosfets-29'!$A$2:$AC$2</definedName>
    <definedName name="_xlnm._FilterDatabase" localSheetId="18" hidden="1">'p-channel-mosfets-25'!$A$2:$AC$2</definedName>
    <definedName name="_xlnm._FilterDatabase" localSheetId="1" hidden="1">'planar-schottky-4'!$A$2:$N$2</definedName>
    <definedName name="_xlnm._FilterDatabase" localSheetId="24" hidden="1">'pnp-transistor-33'!$A$2:$O$2</definedName>
    <definedName name="_xlnm._FilterDatabase" localSheetId="8" hidden="1">'schottky-bridge-11'!$A$2:$M$2</definedName>
    <definedName name="_xlnm._FilterDatabase" localSheetId="27" hidden="1">'schottky-diode-37'!$A$2:$N$2</definedName>
    <definedName name="_xlnm._FilterDatabase" localSheetId="38" hidden="1">'sic-schottky-diode-57'!$A$2:$L$2</definedName>
    <definedName name="_xlnm._FilterDatabase" localSheetId="22" hidden="1">'small-signal-mosfets-30'!$A$2:$Z$2</definedName>
    <definedName name="_xlnm._FilterDatabase" localSheetId="2" hidden="1">'standard-bridge-7'!$A$2:$N$2</definedName>
    <definedName name="_xlnm._FilterDatabase" localSheetId="9" hidden="1">'standard-rectifier-12'!$A$2:$N$2</definedName>
    <definedName name="_xlnm._FilterDatabase" localSheetId="7" hidden="1">'super-fast-recovery-10'!$A$2:$N$2</definedName>
    <definedName name="_xlnm._FilterDatabase" localSheetId="11" hidden="1">'super-fast-recovery-15'!$A$2:$N$2</definedName>
    <definedName name="_xlnm._FilterDatabase" localSheetId="26" hidden="1">'switching-diode-36'!$A$2:$R$2</definedName>
    <definedName name="_xlnm._FilterDatabase" localSheetId="31" hidden="1">'switching-regulator-43'!$A$2:$P$2</definedName>
    <definedName name="_xlnm._FilterDatabase" localSheetId="3" hidden="1">'trench-schottky-5'!$A$2:$N$2</definedName>
    <definedName name="_xlnm._FilterDatabase" localSheetId="13" hidden="1">'tvs-18'!$A$2:$Q$2</definedName>
    <definedName name="_xlnm._FilterDatabase" localSheetId="12" hidden="1">'ultra-fast-recovery-16'!$A$2:$N$2</definedName>
    <definedName name="_xlnm._FilterDatabase" localSheetId="35" hidden="1">'uni-polar-53'!$A$2:$N$2</definedName>
    <definedName name="_xlnm._FilterDatabase" localSheetId="33" hidden="1">'voltage-reference-49'!$A$2:$L$2</definedName>
    <definedName name="_xlnm._FilterDatabase" localSheetId="25" hidden="1">'zener-diode-35'!$A$2:$Q$2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1" i="51" l="1"/>
  <c r="C40" i="51"/>
  <c r="C39" i="51"/>
  <c r="C37" i="51"/>
  <c r="C36" i="51"/>
  <c r="C34" i="51"/>
  <c r="D33" i="51"/>
  <c r="D32" i="51"/>
  <c r="D31" i="51"/>
  <c r="C29" i="51"/>
  <c r="D28" i="51"/>
  <c r="D27" i="51"/>
  <c r="C25" i="51"/>
  <c r="C23" i="51"/>
  <c r="G22" i="51"/>
  <c r="C22" i="51"/>
  <c r="G21" i="51"/>
  <c r="F20" i="51"/>
  <c r="C20" i="51"/>
  <c r="H19" i="51"/>
  <c r="C19" i="51"/>
  <c r="H18" i="51"/>
  <c r="C18" i="51"/>
  <c r="H17" i="51"/>
  <c r="C17" i="51"/>
  <c r="H16" i="51"/>
  <c r="C16" i="51"/>
  <c r="D15" i="51"/>
  <c r="D14" i="51"/>
  <c r="G13" i="51"/>
  <c r="D13" i="51"/>
  <c r="H12" i="51"/>
  <c r="D12" i="51"/>
  <c r="D11" i="51"/>
  <c r="H10" i="51"/>
  <c r="H9" i="51"/>
  <c r="D9" i="51"/>
  <c r="H8" i="51"/>
  <c r="D8" i="51"/>
  <c r="G6" i="51"/>
  <c r="A1" i="47"/>
  <c r="A1" i="48"/>
  <c r="A1" i="46"/>
  <c r="A1" i="45"/>
  <c r="A1" i="44"/>
  <c r="A1" i="43"/>
  <c r="A1" i="42"/>
  <c r="A1" i="38"/>
  <c r="A1" i="37"/>
  <c r="A1" i="36"/>
  <c r="A1" i="35"/>
  <c r="A1" i="34"/>
  <c r="A1" i="33"/>
  <c r="A1" i="29"/>
  <c r="A1" i="28"/>
  <c r="A1" i="27"/>
  <c r="A1" i="26"/>
  <c r="A1" i="25"/>
  <c r="A1" i="24"/>
  <c r="A1" i="23"/>
  <c r="A1" i="50"/>
  <c r="A1" i="22"/>
  <c r="A1" i="21"/>
  <c r="A1" i="20"/>
  <c r="A1" i="19"/>
  <c r="A1" i="18"/>
  <c r="A1" i="17"/>
  <c r="A1" i="16"/>
  <c r="A1" i="15"/>
  <c r="A1" i="14"/>
  <c r="A1" i="12"/>
  <c r="A1" i="11"/>
  <c r="A1" i="10"/>
  <c r="A1" i="13"/>
  <c r="A1" i="9"/>
  <c r="A1" i="8"/>
  <c r="A1" i="6"/>
  <c r="A1" i="7"/>
  <c r="A1" i="5"/>
</calcChain>
</file>

<file path=xl/sharedStrings.xml><?xml version="1.0" encoding="utf-8"?>
<sst xmlns="http://schemas.openxmlformats.org/spreadsheetml/2006/main" count="55531" uniqueCount="10273">
  <si>
    <t>Trench</t>
  </si>
  <si>
    <t>Active</t>
  </si>
  <si>
    <t>DO-204AL (DO-41)</t>
  </si>
  <si>
    <t>Yes</t>
  </si>
  <si>
    <t>DO-214AC (SMA)</t>
  </si>
  <si>
    <t>DO-214AA (SMB)</t>
  </si>
  <si>
    <t>DO-214AB (SMC)</t>
  </si>
  <si>
    <t>DO-204AC (DO-15)</t>
  </si>
  <si>
    <t>SOD-123W</t>
  </si>
  <si>
    <t>Standard</t>
  </si>
  <si>
    <t>1N5817</t>
  </si>
  <si>
    <t xml:space="preserve"> Schottky</t>
  </si>
  <si>
    <t>1N5818</t>
  </si>
  <si>
    <t>1N5819</t>
  </si>
  <si>
    <t>1N5820</t>
  </si>
  <si>
    <t>DO-201AD</t>
  </si>
  <si>
    <t>1N5821</t>
  </si>
  <si>
    <t>1N5822</t>
  </si>
  <si>
    <t>MBR10100</t>
  </si>
  <si>
    <t>TO-220AC</t>
  </si>
  <si>
    <t>MBR10100CT</t>
  </si>
  <si>
    <t>TO-220AB</t>
  </si>
  <si>
    <t>MBR10100CT-Y</t>
  </si>
  <si>
    <t>MBR10150</t>
  </si>
  <si>
    <t>MBR10150CT</t>
  </si>
  <si>
    <t>MBR10150CT-Y</t>
  </si>
  <si>
    <t>MBR10200</t>
  </si>
  <si>
    <t>MBR10200CT</t>
  </si>
  <si>
    <t>MBR10200CT-Y</t>
  </si>
  <si>
    <t>MBR1035</t>
  </si>
  <si>
    <t>MBR1035CT</t>
  </si>
  <si>
    <t>MBR1045</t>
  </si>
  <si>
    <t>MBR1045CT</t>
  </si>
  <si>
    <t>MBR1045CT-Y</t>
  </si>
  <si>
    <t>MBR1050</t>
  </si>
  <si>
    <t>MBR1050CT</t>
  </si>
  <si>
    <t>MBR1060</t>
  </si>
  <si>
    <t>MBR1060CT</t>
  </si>
  <si>
    <t>MBR1060CT-Y</t>
  </si>
  <si>
    <t>MBR1090</t>
  </si>
  <si>
    <t>MBR1090CT</t>
  </si>
  <si>
    <t>MBR10H100CT</t>
  </si>
  <si>
    <t>MBR10H150CT</t>
  </si>
  <si>
    <t>MBR10H200CT</t>
  </si>
  <si>
    <t>MBR10L100CT</t>
  </si>
  <si>
    <t>MBR15100CT</t>
  </si>
  <si>
    <t>MBR15100CT-Y</t>
  </si>
  <si>
    <t>MBR15150CT</t>
  </si>
  <si>
    <t>MBR15150CT-Y</t>
  </si>
  <si>
    <t>MBR15200CT-Y</t>
  </si>
  <si>
    <t>MBR1535CT</t>
  </si>
  <si>
    <t>MBR1545CT</t>
  </si>
  <si>
    <t>MBR1545CT-Y</t>
  </si>
  <si>
    <t>MBR1550CT</t>
  </si>
  <si>
    <t>MBR1560CT</t>
  </si>
  <si>
    <t>MBR1560CT-Y</t>
  </si>
  <si>
    <t>MBR1590CT</t>
  </si>
  <si>
    <t>MBR16100</t>
  </si>
  <si>
    <t>MBR16150</t>
  </si>
  <si>
    <t>MBR1635</t>
  </si>
  <si>
    <t>MBR1645</t>
  </si>
  <si>
    <t>MBR1650</t>
  </si>
  <si>
    <t>MBR1660</t>
  </si>
  <si>
    <t>MBR1690</t>
  </si>
  <si>
    <t>MBR20100CT</t>
  </si>
  <si>
    <t>MBR20100CT-Y</t>
  </si>
  <si>
    <t>MBR20100PT</t>
  </si>
  <si>
    <t>TO-247AD (TO-3P)</t>
  </si>
  <si>
    <t>MBR20150CT</t>
  </si>
  <si>
    <t>MBR20150CT-Y</t>
  </si>
  <si>
    <t>MBR20150PT</t>
  </si>
  <si>
    <t>MBR20200CT</t>
  </si>
  <si>
    <t>MBR20200CT-Y</t>
  </si>
  <si>
    <t>MBR20200PT</t>
  </si>
  <si>
    <t>MBR2035CT</t>
  </si>
  <si>
    <t>MBR2035CT-Y</t>
  </si>
  <si>
    <t>MBR2035PT</t>
  </si>
  <si>
    <t>MBR2045CT</t>
  </si>
  <si>
    <t>MBR2045CT-Y</t>
  </si>
  <si>
    <t>MBR2045PT</t>
  </si>
  <si>
    <t>MBR2050CT</t>
  </si>
  <si>
    <t>MBR2050CT-Y</t>
  </si>
  <si>
    <t>MBR2050PT</t>
  </si>
  <si>
    <t>MBR2060CT</t>
  </si>
  <si>
    <t>MBR2060CT-Y</t>
  </si>
  <si>
    <t>MBR2060PT</t>
  </si>
  <si>
    <t>MBR2090CT</t>
  </si>
  <si>
    <t>MBR2090CT-Y</t>
  </si>
  <si>
    <t>MBR2090PT</t>
  </si>
  <si>
    <t>MBR20H100CT</t>
  </si>
  <si>
    <t>MBR20H150CT</t>
  </si>
  <si>
    <t>MBR20H200CT</t>
  </si>
  <si>
    <t>MBR20L100CT</t>
  </si>
  <si>
    <t>MBR20L120CT</t>
  </si>
  <si>
    <t>MBR25100CT</t>
  </si>
  <si>
    <t>MBR25100CT-Y</t>
  </si>
  <si>
    <t>MBR25150CT</t>
  </si>
  <si>
    <t>MBR25150CT-Y</t>
  </si>
  <si>
    <t>MBR2535CT</t>
  </si>
  <si>
    <t>MBR2545CT</t>
  </si>
  <si>
    <t>MBR2545CT-Y</t>
  </si>
  <si>
    <t>MBR2550CT</t>
  </si>
  <si>
    <t>MBR2560CT</t>
  </si>
  <si>
    <t>MBR2560CT-Y</t>
  </si>
  <si>
    <t>MBR2590CT</t>
  </si>
  <si>
    <t>MBR30100CT</t>
  </si>
  <si>
    <t>MBR30100CT-Y</t>
  </si>
  <si>
    <t>MBR30100PT</t>
  </si>
  <si>
    <t>MBR30150CT</t>
  </si>
  <si>
    <t>MBR30150CT-Y</t>
  </si>
  <si>
    <t>MBR30150PT</t>
  </si>
  <si>
    <t>MBR30200PT</t>
  </si>
  <si>
    <t>MBR3035CT</t>
  </si>
  <si>
    <t>MBR3035PT</t>
  </si>
  <si>
    <t>MBR3045CT</t>
  </si>
  <si>
    <t>MBR3045CT-Y</t>
  </si>
  <si>
    <t>MBR3045PT</t>
  </si>
  <si>
    <t>MBR3050CT</t>
  </si>
  <si>
    <t>MBR3050PT</t>
  </si>
  <si>
    <t>MBR3060CT</t>
  </si>
  <si>
    <t>MBR3060CT-Y</t>
  </si>
  <si>
    <t>MBR3060PT</t>
  </si>
  <si>
    <t>MBR3080CT-Y</t>
  </si>
  <si>
    <t>MBR3090CT</t>
  </si>
  <si>
    <t>MBR3090PT</t>
  </si>
  <si>
    <t>MBR30L60CT</t>
  </si>
  <si>
    <t>MBR40100PT</t>
  </si>
  <si>
    <t>MBR40200PT</t>
  </si>
  <si>
    <t>MBR4035PT</t>
  </si>
  <si>
    <t>MBR4045PT</t>
  </si>
  <si>
    <t>MBR4050PT</t>
  </si>
  <si>
    <t>MBR4060PT</t>
  </si>
  <si>
    <t>MBR4090PT</t>
  </si>
  <si>
    <t>MBR60100PT</t>
  </si>
  <si>
    <t>MBR6035PT</t>
  </si>
  <si>
    <t>MBR6040CT</t>
  </si>
  <si>
    <t>MBR6045PT</t>
  </si>
  <si>
    <t>MBR6050PT</t>
  </si>
  <si>
    <t>MBR6060PT</t>
  </si>
  <si>
    <t>MBR6090PT</t>
  </si>
  <si>
    <t>MBR7100</t>
  </si>
  <si>
    <t>MBR7150</t>
  </si>
  <si>
    <t>MBR735</t>
  </si>
  <si>
    <t>MBR745</t>
  </si>
  <si>
    <t>MBR750</t>
  </si>
  <si>
    <t>MBR760</t>
  </si>
  <si>
    <t>MBR790</t>
  </si>
  <si>
    <t>MBRAD10100DH</t>
  </si>
  <si>
    <t>MBRAD10100H</t>
  </si>
  <si>
    <t>MBRAD10150DH</t>
  </si>
  <si>
    <t>MBRAD10150H</t>
  </si>
  <si>
    <t>MBRAD10200DH</t>
  </si>
  <si>
    <t>MBRAD10200H</t>
  </si>
  <si>
    <t>MBRAD1045DH</t>
  </si>
  <si>
    <t>MBRAD1045H</t>
  </si>
  <si>
    <t>MBRAD1060DH</t>
  </si>
  <si>
    <t>MBRAD1060H</t>
  </si>
  <si>
    <t>MBRAD15100DH</t>
  </si>
  <si>
    <t>MBRAD15100H</t>
  </si>
  <si>
    <t>MBRAD15150DH</t>
  </si>
  <si>
    <t>MBRAD15150H</t>
  </si>
  <si>
    <t>MBRAD15200DH</t>
  </si>
  <si>
    <t>MBRAD1545DH</t>
  </si>
  <si>
    <t>MBRAD1545H</t>
  </si>
  <si>
    <t>MBRAD1560DH</t>
  </si>
  <si>
    <t>MBRAD1560H</t>
  </si>
  <si>
    <t>MBRAD20100H</t>
  </si>
  <si>
    <t>MBRAD20150H</t>
  </si>
  <si>
    <t>MBRAD20200H</t>
  </si>
  <si>
    <t>MBRAD2045H</t>
  </si>
  <si>
    <t>MBRAD2060H</t>
  </si>
  <si>
    <t>MBRAD5100H</t>
  </si>
  <si>
    <t>MBRAD5150H</t>
  </si>
  <si>
    <t>MBRAD5200H</t>
  </si>
  <si>
    <t>MBRAD545H</t>
  </si>
  <si>
    <t>MBRAD560H</t>
  </si>
  <si>
    <t>MBRAD8100H</t>
  </si>
  <si>
    <t>MBRAD8150H</t>
  </si>
  <si>
    <t>MBRAD8200H</t>
  </si>
  <si>
    <t>MBRAD845H</t>
  </si>
  <si>
    <t>MBRAD860H</t>
  </si>
  <si>
    <t>MBRF10100</t>
  </si>
  <si>
    <t>ITO-220AC</t>
  </si>
  <si>
    <t>MBRF10100CT</t>
  </si>
  <si>
    <t>ITO-220AB</t>
  </si>
  <si>
    <t>MBRF10100CT-Y</t>
  </si>
  <si>
    <t>MBRF10150</t>
  </si>
  <si>
    <t>MBRF10150CT</t>
  </si>
  <si>
    <t>MBRF10150CT-Y</t>
  </si>
  <si>
    <t>MBRF10200</t>
  </si>
  <si>
    <t>MBRF10200CT</t>
  </si>
  <si>
    <t>MBRF10200CT-Y</t>
  </si>
  <si>
    <t>MBRF1035</t>
  </si>
  <si>
    <t>MBRF1035CT</t>
  </si>
  <si>
    <t>MBRF1045</t>
  </si>
  <si>
    <t>MBRF1045CT</t>
  </si>
  <si>
    <t>MBRF1045CT-Y</t>
  </si>
  <si>
    <t>MBRF1050</t>
  </si>
  <si>
    <t>MBRF1050CT</t>
  </si>
  <si>
    <t>MBRF1060</t>
  </si>
  <si>
    <t>MBRF1060CT</t>
  </si>
  <si>
    <t>MBRF1060CT-Y</t>
  </si>
  <si>
    <t>MBRF1090</t>
  </si>
  <si>
    <t>MBRF1090CT</t>
  </si>
  <si>
    <t>MBRF10H100CT</t>
  </si>
  <si>
    <t>MBRF10H150CT</t>
  </si>
  <si>
    <t>MBRF10H200CT</t>
  </si>
  <si>
    <t>MBRF10L100CT</t>
  </si>
  <si>
    <t>MBRF15100CT</t>
  </si>
  <si>
    <t>MBRF15100CT-Y</t>
  </si>
  <si>
    <t>MBRF15150CT</t>
  </si>
  <si>
    <t>MBRF15150CT-Y</t>
  </si>
  <si>
    <t>MBRF15200CT-Y</t>
  </si>
  <si>
    <t>MBRF1535CT</t>
  </si>
  <si>
    <t>MBRF1545CT</t>
  </si>
  <si>
    <t>MBRF1545CT-Y</t>
  </si>
  <si>
    <t>MBRF1550CT</t>
  </si>
  <si>
    <t>MBRF1560CT</t>
  </si>
  <si>
    <t>MBRF1560CT-Y</t>
  </si>
  <si>
    <t>MBRF1590CT</t>
  </si>
  <si>
    <t>MBRF16150</t>
  </si>
  <si>
    <t>MBRF1635</t>
  </si>
  <si>
    <t>MBRF1645</t>
  </si>
  <si>
    <t>MBRF1650</t>
  </si>
  <si>
    <t>MBRF1660</t>
  </si>
  <si>
    <t>MBRF1690</t>
  </si>
  <si>
    <t>MBRF16H45</t>
  </si>
  <si>
    <t>MBRF20100</t>
  </si>
  <si>
    <t>MBRF20100CT</t>
  </si>
  <si>
    <t>MBRF20100CT-Y</t>
  </si>
  <si>
    <t>MBRF20150CT-Y</t>
  </si>
  <si>
    <t>MBRF20200CT</t>
  </si>
  <si>
    <t>MBRF20200CT-Y</t>
  </si>
  <si>
    <t>MBRF2035</t>
  </si>
  <si>
    <t>MBRF2035CT</t>
  </si>
  <si>
    <t>MBRF2045</t>
  </si>
  <si>
    <t>MBRF2045CT</t>
  </si>
  <si>
    <t>MBRF2045CT-Y</t>
  </si>
  <si>
    <t>MBRF2050</t>
  </si>
  <si>
    <t>MBRF2050CT</t>
  </si>
  <si>
    <t>MBRF2060</t>
  </si>
  <si>
    <t>MBRF2060CT</t>
  </si>
  <si>
    <t>MBRF2060CT-Y</t>
  </si>
  <si>
    <t>MBRF2080CT</t>
  </si>
  <si>
    <t>MBRF2090</t>
  </si>
  <si>
    <t>MBRF2090CT</t>
  </si>
  <si>
    <t>MBRF20H100CT</t>
  </si>
  <si>
    <t>MBRF20H150CT</t>
  </si>
  <si>
    <t>MBRF20H200CT</t>
  </si>
  <si>
    <t>MBRF20L100CT</t>
  </si>
  <si>
    <t>MBRF20L120CT</t>
  </si>
  <si>
    <t>MBRF25100CT</t>
  </si>
  <si>
    <t>MBRF25100CT-Y</t>
  </si>
  <si>
    <t>MBRF25150CT</t>
  </si>
  <si>
    <t>MBRF25150CT-Y</t>
  </si>
  <si>
    <t>MBRF2535CT</t>
  </si>
  <si>
    <t>MBRF2545CT</t>
  </si>
  <si>
    <t>MBRF2545CT-Y</t>
  </si>
  <si>
    <t>MBRF2550CT</t>
  </si>
  <si>
    <t>MBRF2560CT</t>
  </si>
  <si>
    <t>MBRF2560CT-Y</t>
  </si>
  <si>
    <t>MBRF2590CT</t>
  </si>
  <si>
    <t>MBRF30100CT</t>
  </si>
  <si>
    <t>MBRF30100CT-Y</t>
  </si>
  <si>
    <t>MBRF30150CT</t>
  </si>
  <si>
    <t>MBRF30150CT-Y</t>
  </si>
  <si>
    <t>MBRF30200CT</t>
  </si>
  <si>
    <t>MBRF30200CT-Y</t>
  </si>
  <si>
    <t>MBRF3035CT</t>
  </si>
  <si>
    <t>MBRF3045CT</t>
  </si>
  <si>
    <t>MBRF3045CT-Y</t>
  </si>
  <si>
    <t>MBRF3050CT</t>
  </si>
  <si>
    <t>MBRF3060CT</t>
  </si>
  <si>
    <t>MBRF3060CT-Y</t>
  </si>
  <si>
    <t>MBRF3080CT</t>
  </si>
  <si>
    <t>MBRF3080CT-Y</t>
  </si>
  <si>
    <t>MBRF3090CT</t>
  </si>
  <si>
    <t>MBRF30L120CT</t>
  </si>
  <si>
    <t>MBRF30L45CT</t>
  </si>
  <si>
    <t>MBRF5100</t>
  </si>
  <si>
    <t>MBRF5150</t>
  </si>
  <si>
    <t>MBRF5200</t>
  </si>
  <si>
    <t>MBRF7100</t>
  </si>
  <si>
    <t>MBRF7150</t>
  </si>
  <si>
    <t>MBRF735</t>
  </si>
  <si>
    <t>MBRF745</t>
  </si>
  <si>
    <t>MBRF750</t>
  </si>
  <si>
    <t>MBRF760</t>
  </si>
  <si>
    <t>MBRF790</t>
  </si>
  <si>
    <t>MBRF8100CT</t>
  </si>
  <si>
    <t>MBRF8150CT</t>
  </si>
  <si>
    <t>MBRF835CT</t>
  </si>
  <si>
    <t>MBRF845CT</t>
  </si>
  <si>
    <t>MBRF850CT</t>
  </si>
  <si>
    <t>MBRF860CT</t>
  </si>
  <si>
    <t>MBRF890CT</t>
  </si>
  <si>
    <t>MBRS10100</t>
  </si>
  <si>
    <t>TO-263AB (D²-PAK)</t>
  </si>
  <si>
    <t>MBRS10100CT</t>
  </si>
  <si>
    <t>MBRS10100CT-Y</t>
  </si>
  <si>
    <t>MBRS10150</t>
  </si>
  <si>
    <t>MBRS10150CT</t>
  </si>
  <si>
    <t>MBRS10150CT-Y</t>
  </si>
  <si>
    <t>MBRS1035</t>
  </si>
  <si>
    <t>MBRS1035CT</t>
  </si>
  <si>
    <t>MBRS1045</t>
  </si>
  <si>
    <t>MBRS1045CT</t>
  </si>
  <si>
    <t>MBRS1045CT-Y</t>
  </si>
  <si>
    <t>MBRS1050</t>
  </si>
  <si>
    <t>MBRS1050CT</t>
  </si>
  <si>
    <t>MBRS1060</t>
  </si>
  <si>
    <t>MBRS1060CT</t>
  </si>
  <si>
    <t>MBRS1060CT-Y</t>
  </si>
  <si>
    <t>MBRS1090</t>
  </si>
  <si>
    <t>MBRS1090CT</t>
  </si>
  <si>
    <t>MBRS10H100CT</t>
  </si>
  <si>
    <t>MBRS15100CT</t>
  </si>
  <si>
    <t>MBRS15100CT-Y</t>
  </si>
  <si>
    <t>MBRS15150CT</t>
  </si>
  <si>
    <t>MBRS15150CT-Y</t>
  </si>
  <si>
    <t>MBRS15200CT-Y</t>
  </si>
  <si>
    <t>MBRS1535CT</t>
  </si>
  <si>
    <t>MBRS1545CT</t>
  </si>
  <si>
    <t>MBRS1545CT-Y</t>
  </si>
  <si>
    <t>MBRS1550CT</t>
  </si>
  <si>
    <t>MBRS1560CT</t>
  </si>
  <si>
    <t>MBRS1560CT-Y</t>
  </si>
  <si>
    <t>MBRS1590CT</t>
  </si>
  <si>
    <t>MBRS15H45CT</t>
  </si>
  <si>
    <t>MBRS16100</t>
  </si>
  <si>
    <t>MBRS16150</t>
  </si>
  <si>
    <t>MBRS1635</t>
  </si>
  <si>
    <t>MBRS1645</t>
  </si>
  <si>
    <t>MBRS1650</t>
  </si>
  <si>
    <t>MBRS1660</t>
  </si>
  <si>
    <t>MBRS1690</t>
  </si>
  <si>
    <t>MBRS20100CT</t>
  </si>
  <si>
    <t>MBRS20100CT-Y</t>
  </si>
  <si>
    <t>MBRS20150CT</t>
  </si>
  <si>
    <t>MBRS20150CT-Y</t>
  </si>
  <si>
    <t>MBRS20200CT-Y</t>
  </si>
  <si>
    <t>MBRS2035CT</t>
  </si>
  <si>
    <t>MBRS2045CT</t>
  </si>
  <si>
    <t>MBRS2045CT-Y</t>
  </si>
  <si>
    <t>MBRS2050CT</t>
  </si>
  <si>
    <t>MBRS2060CT</t>
  </si>
  <si>
    <t>MBRS2060CT-Y</t>
  </si>
  <si>
    <t>MBRS2090CT</t>
  </si>
  <si>
    <t>MBRS20H100CT</t>
  </si>
  <si>
    <t>MBRS25100CT</t>
  </si>
  <si>
    <t>MBRS25150CT</t>
  </si>
  <si>
    <t>MBRS2535CT</t>
  </si>
  <si>
    <t>MBRS2545CT</t>
  </si>
  <si>
    <t>MBRS2550CT</t>
  </si>
  <si>
    <t>MBRS2560CT</t>
  </si>
  <si>
    <t>MBRS2590CT</t>
  </si>
  <si>
    <t>MBRS25H45CT</t>
  </si>
  <si>
    <t>MBRS3045CT</t>
  </si>
  <si>
    <t>MBRS30H45CT</t>
  </si>
  <si>
    <t>MBRS4060CT</t>
  </si>
  <si>
    <t>MBRS6040CT</t>
  </si>
  <si>
    <t>MBRS6040CTH</t>
  </si>
  <si>
    <t>SK110B</t>
  </si>
  <si>
    <t>SK110BH</t>
  </si>
  <si>
    <t>SK115B</t>
  </si>
  <si>
    <t>SK115BH</t>
  </si>
  <si>
    <t>SK12BH</t>
  </si>
  <si>
    <t>SK12H45</t>
  </si>
  <si>
    <t>SK12H60</t>
  </si>
  <si>
    <t>SK13B</t>
  </si>
  <si>
    <t>SK13BH</t>
  </si>
  <si>
    <t>SK14B</t>
  </si>
  <si>
    <t>SK14BH</t>
  </si>
  <si>
    <t>SK15B</t>
  </si>
  <si>
    <t>SK15BH</t>
  </si>
  <si>
    <t>TSUP15M45SH</t>
  </si>
  <si>
    <t>SK16B</t>
  </si>
  <si>
    <t>SK16BH</t>
  </si>
  <si>
    <t>SK19B</t>
  </si>
  <si>
    <t>SK19BH</t>
  </si>
  <si>
    <t>TSF20U45C</t>
  </si>
  <si>
    <t>SK210A</t>
  </si>
  <si>
    <t>SK210AH</t>
  </si>
  <si>
    <t>0.85 at 25</t>
  </si>
  <si>
    <t>SK215A</t>
  </si>
  <si>
    <t>SK215AH</t>
  </si>
  <si>
    <t>0.95 at 25</t>
  </si>
  <si>
    <t>SK22A</t>
  </si>
  <si>
    <t>SK22AH</t>
  </si>
  <si>
    <t>0.5 at 25</t>
  </si>
  <si>
    <t>SK23A</t>
  </si>
  <si>
    <t>SK23AH</t>
  </si>
  <si>
    <t>SK24A</t>
  </si>
  <si>
    <t>SK24AH</t>
  </si>
  <si>
    <t>SK25A</t>
  </si>
  <si>
    <t>SK25AH</t>
  </si>
  <si>
    <t>0.7 at 25</t>
  </si>
  <si>
    <t>SK26A</t>
  </si>
  <si>
    <t>SK26AH</t>
  </si>
  <si>
    <t>SK29A</t>
  </si>
  <si>
    <t>SK29AH</t>
  </si>
  <si>
    <t>SK310A</t>
  </si>
  <si>
    <t>SK310AH</t>
  </si>
  <si>
    <t>SK310B</t>
  </si>
  <si>
    <t>SK310BH</t>
  </si>
  <si>
    <t>SK315A</t>
  </si>
  <si>
    <t>SK315AH</t>
  </si>
  <si>
    <t>SK315B</t>
  </si>
  <si>
    <t>SK315BH</t>
  </si>
  <si>
    <t>SK320A</t>
  </si>
  <si>
    <t>SK320AH</t>
  </si>
  <si>
    <t>SK320B</t>
  </si>
  <si>
    <t>SK320BH</t>
  </si>
  <si>
    <t>SK32A</t>
  </si>
  <si>
    <t>SK32AH</t>
  </si>
  <si>
    <t>SK32B</t>
  </si>
  <si>
    <t>SK32BH</t>
  </si>
  <si>
    <t>SK33A</t>
  </si>
  <si>
    <t>SK33AH</t>
  </si>
  <si>
    <t>SK33B</t>
  </si>
  <si>
    <t>SK33BH</t>
  </si>
  <si>
    <t>SK34A</t>
  </si>
  <si>
    <t>SK34AH</t>
  </si>
  <si>
    <t>SK34B</t>
  </si>
  <si>
    <t>SK34BH</t>
  </si>
  <si>
    <t>SK35A</t>
  </si>
  <si>
    <t>SK35AH</t>
  </si>
  <si>
    <t>SK35B</t>
  </si>
  <si>
    <t>SK35BH</t>
  </si>
  <si>
    <t>SK36A</t>
  </si>
  <si>
    <t>SK36AH</t>
  </si>
  <si>
    <t>SK36B</t>
  </si>
  <si>
    <t>SK36BH</t>
  </si>
  <si>
    <t>SK39A</t>
  </si>
  <si>
    <t>SK39AH</t>
  </si>
  <si>
    <t>SK39B</t>
  </si>
  <si>
    <t>SK39BH</t>
  </si>
  <si>
    <t>SK510B</t>
  </si>
  <si>
    <t>SK510BH</t>
  </si>
  <si>
    <t>SK510C</t>
  </si>
  <si>
    <t>SK510CH</t>
  </si>
  <si>
    <t>SK515B</t>
  </si>
  <si>
    <t>SK515BH</t>
  </si>
  <si>
    <t>SK515C</t>
  </si>
  <si>
    <t>SK515CH</t>
  </si>
  <si>
    <t>SK520C</t>
  </si>
  <si>
    <t>SK520CH</t>
  </si>
  <si>
    <t>SK52B</t>
  </si>
  <si>
    <t>SK52BH</t>
  </si>
  <si>
    <t>SK52C</t>
  </si>
  <si>
    <t>SK52CH</t>
  </si>
  <si>
    <t>SK53B</t>
  </si>
  <si>
    <t>SK53BH</t>
  </si>
  <si>
    <t>SK53C</t>
  </si>
  <si>
    <t>SK53CH</t>
  </si>
  <si>
    <t>SK54B</t>
  </si>
  <si>
    <t>SK54BH</t>
  </si>
  <si>
    <t>SK54C</t>
  </si>
  <si>
    <t>SK54CH</t>
  </si>
  <si>
    <t>SK55B</t>
  </si>
  <si>
    <t>SK55BH</t>
  </si>
  <si>
    <t>SK55C</t>
  </si>
  <si>
    <t>SK55CH</t>
  </si>
  <si>
    <t>SK56B</t>
  </si>
  <si>
    <t>SK56BH</t>
  </si>
  <si>
    <t>SK56C</t>
  </si>
  <si>
    <t>SK56CH</t>
  </si>
  <si>
    <t>SK59B</t>
  </si>
  <si>
    <t>SK59BH</t>
  </si>
  <si>
    <t>SK59C</t>
  </si>
  <si>
    <t>SK59CH</t>
  </si>
  <si>
    <t>SK810C</t>
  </si>
  <si>
    <t>SK810CH</t>
  </si>
  <si>
    <t>SK82C</t>
  </si>
  <si>
    <t>SK82CH</t>
  </si>
  <si>
    <t>SK83C</t>
  </si>
  <si>
    <t>SK83CH</t>
  </si>
  <si>
    <t>SK84C</t>
  </si>
  <si>
    <t>SK84CH</t>
  </si>
  <si>
    <t>SK85C</t>
  </si>
  <si>
    <t>SK85CH</t>
  </si>
  <si>
    <t>SK86C</t>
  </si>
  <si>
    <t>SK86CH</t>
  </si>
  <si>
    <t>SKL13B</t>
  </si>
  <si>
    <t>SKL13BH</t>
  </si>
  <si>
    <t>SR002</t>
  </si>
  <si>
    <t>SR003</t>
  </si>
  <si>
    <t>SR004</t>
  </si>
  <si>
    <t>SR005</t>
  </si>
  <si>
    <t>SR006</t>
  </si>
  <si>
    <t>SR009</t>
  </si>
  <si>
    <t>SR010</t>
  </si>
  <si>
    <t>SR10100</t>
  </si>
  <si>
    <t>SR10150</t>
  </si>
  <si>
    <t>SR102</t>
  </si>
  <si>
    <t>SR1020</t>
  </si>
  <si>
    <t>SR103</t>
  </si>
  <si>
    <t>SR1030</t>
  </si>
  <si>
    <t>SR104</t>
  </si>
  <si>
    <t>SR1040</t>
  </si>
  <si>
    <t>SR105</t>
  </si>
  <si>
    <t>SR1050</t>
  </si>
  <si>
    <t>SR106</t>
  </si>
  <si>
    <t>SR1060</t>
  </si>
  <si>
    <t>SR109</t>
  </si>
  <si>
    <t>SR1090</t>
  </si>
  <si>
    <t>SR110</t>
  </si>
  <si>
    <t>SR115</t>
  </si>
  <si>
    <t>SR1202</t>
  </si>
  <si>
    <t>SR1203</t>
  </si>
  <si>
    <t>SR1204</t>
  </si>
  <si>
    <t>SR16100</t>
  </si>
  <si>
    <t>SR16100PT</t>
  </si>
  <si>
    <t>SR16150</t>
  </si>
  <si>
    <t>SR16150PT</t>
  </si>
  <si>
    <t>SR1620</t>
  </si>
  <si>
    <t>SR1620PT</t>
  </si>
  <si>
    <t>SR1630</t>
  </si>
  <si>
    <t>SR1630PT</t>
  </si>
  <si>
    <t>SR1640</t>
  </si>
  <si>
    <t>SR1640PT</t>
  </si>
  <si>
    <t>SR1650</t>
  </si>
  <si>
    <t>SR1650PT</t>
  </si>
  <si>
    <t>SR1660</t>
  </si>
  <si>
    <t>SR1660PT</t>
  </si>
  <si>
    <t>SR1690</t>
  </si>
  <si>
    <t>SR1690PT</t>
  </si>
  <si>
    <t>SR20100PT</t>
  </si>
  <si>
    <t>SR20150</t>
  </si>
  <si>
    <t>SR20150PT</t>
  </si>
  <si>
    <t>SR2020</t>
  </si>
  <si>
    <t>SR2020PT</t>
  </si>
  <si>
    <t>SR203</t>
  </si>
  <si>
    <t>SR2030</t>
  </si>
  <si>
    <t>SR2030PT</t>
  </si>
  <si>
    <t>SR204</t>
  </si>
  <si>
    <t>SR2040</t>
  </si>
  <si>
    <t>SR2040PT</t>
  </si>
  <si>
    <t>SR205</t>
  </si>
  <si>
    <t>SR2050</t>
  </si>
  <si>
    <t>SR2050PT</t>
  </si>
  <si>
    <t>SR206</t>
  </si>
  <si>
    <t>SR2060</t>
  </si>
  <si>
    <t>SR2060PT</t>
  </si>
  <si>
    <t>SR209</t>
  </si>
  <si>
    <t>SR2090</t>
  </si>
  <si>
    <t>SR2090PT</t>
  </si>
  <si>
    <t>SR210</t>
  </si>
  <si>
    <t>SR215</t>
  </si>
  <si>
    <t>SR220</t>
  </si>
  <si>
    <t>SR30100PT</t>
  </si>
  <si>
    <t>SR30150PT</t>
  </si>
  <si>
    <t>SR302</t>
  </si>
  <si>
    <t>SR3020PT</t>
  </si>
  <si>
    <t>SR303</t>
  </si>
  <si>
    <t>SR3030PT</t>
  </si>
  <si>
    <t>SR304</t>
  </si>
  <si>
    <t>SR3040PT</t>
  </si>
  <si>
    <t>SR305</t>
  </si>
  <si>
    <t>SR3050PT</t>
  </si>
  <si>
    <t>SR306</t>
  </si>
  <si>
    <t>SR3060PT</t>
  </si>
  <si>
    <t>SR309</t>
  </si>
  <si>
    <t>SR3090PT</t>
  </si>
  <si>
    <t>SR310</t>
  </si>
  <si>
    <t>SR315</t>
  </si>
  <si>
    <t>SR320</t>
  </si>
  <si>
    <t>SR40100PT</t>
  </si>
  <si>
    <t>SR4020PT</t>
  </si>
  <si>
    <t>SR4030PT</t>
  </si>
  <si>
    <t>SR4040PT</t>
  </si>
  <si>
    <t>SR4050PT</t>
  </si>
  <si>
    <t>SR4060PT</t>
  </si>
  <si>
    <t>SR4090PT</t>
  </si>
  <si>
    <t>SR502</t>
  </si>
  <si>
    <t>SR503</t>
  </si>
  <si>
    <t>SR504</t>
  </si>
  <si>
    <t>SR505</t>
  </si>
  <si>
    <t>SR506</t>
  </si>
  <si>
    <t>SR509</t>
  </si>
  <si>
    <t>SR510</t>
  </si>
  <si>
    <t>SR515</t>
  </si>
  <si>
    <t>SR520</t>
  </si>
  <si>
    <t>SR802</t>
  </si>
  <si>
    <t>SR803</t>
  </si>
  <si>
    <t>SR804</t>
  </si>
  <si>
    <t>SR805</t>
  </si>
  <si>
    <t>SR806</t>
  </si>
  <si>
    <t>SR809</t>
  </si>
  <si>
    <t>SR810</t>
  </si>
  <si>
    <t>SR815</t>
  </si>
  <si>
    <t>SRA10150</t>
  </si>
  <si>
    <t>SRA1020</t>
  </si>
  <si>
    <t>SRA1030</t>
  </si>
  <si>
    <t>SRA1040</t>
  </si>
  <si>
    <t>SRA1050</t>
  </si>
  <si>
    <t>SRA1060</t>
  </si>
  <si>
    <t>SRA1090</t>
  </si>
  <si>
    <t>SRA1620</t>
  </si>
  <si>
    <t>SRA1630</t>
  </si>
  <si>
    <t>SRA1640</t>
  </si>
  <si>
    <t>SRA1650</t>
  </si>
  <si>
    <t>SRA1660</t>
  </si>
  <si>
    <t>SRA1690</t>
  </si>
  <si>
    <t>SRA2020</t>
  </si>
  <si>
    <t>SRA2030</t>
  </si>
  <si>
    <t>SRA2040</t>
  </si>
  <si>
    <t>SRA2050</t>
  </si>
  <si>
    <t>SRA2060</t>
  </si>
  <si>
    <t>SRA2090</t>
  </si>
  <si>
    <t>SRA8150</t>
  </si>
  <si>
    <t>SRA820</t>
  </si>
  <si>
    <t>SRA830</t>
  </si>
  <si>
    <t>SRA840</t>
  </si>
  <si>
    <t>SRA850</t>
  </si>
  <si>
    <t>SRA860</t>
  </si>
  <si>
    <t>SRA890</t>
  </si>
  <si>
    <t>SRAF10150</t>
  </si>
  <si>
    <t>SRAF1020</t>
  </si>
  <si>
    <t>SRAF1030</t>
  </si>
  <si>
    <t>SRAF1040</t>
  </si>
  <si>
    <t>SRAF1050</t>
  </si>
  <si>
    <t>SRAF1060</t>
  </si>
  <si>
    <t>SRAF1090</t>
  </si>
  <si>
    <t>SRAF1620</t>
  </si>
  <si>
    <t>SRAF1630</t>
  </si>
  <si>
    <t>SRAF1640</t>
  </si>
  <si>
    <t>SRAF1650</t>
  </si>
  <si>
    <t>SRAF1660</t>
  </si>
  <si>
    <t>SRAF1690</t>
  </si>
  <si>
    <t>SRAF5150</t>
  </si>
  <si>
    <t>SRAF520</t>
  </si>
  <si>
    <t>SRAF530</t>
  </si>
  <si>
    <t>SRAF540</t>
  </si>
  <si>
    <t>SRAF550</t>
  </si>
  <si>
    <t>SRAF560</t>
  </si>
  <si>
    <t>SRAF590</t>
  </si>
  <si>
    <t>SRAF8150</t>
  </si>
  <si>
    <t>SRAF820</t>
  </si>
  <si>
    <t>SRAF830</t>
  </si>
  <si>
    <t>SRAF840</t>
  </si>
  <si>
    <t>SRAF850</t>
  </si>
  <si>
    <t>SRAF860</t>
  </si>
  <si>
    <t>SRAF890</t>
  </si>
  <si>
    <t>SRAS20100H</t>
  </si>
  <si>
    <t>SRAS20150</t>
  </si>
  <si>
    <t>SRAS20150H</t>
  </si>
  <si>
    <t>SRAS2020</t>
  </si>
  <si>
    <t>SRAS2020H</t>
  </si>
  <si>
    <t>SRAS2030</t>
  </si>
  <si>
    <t>SRAS2030H</t>
  </si>
  <si>
    <t>SRAS2040</t>
  </si>
  <si>
    <t>SRAS2040H</t>
  </si>
  <si>
    <t>SRAS2050</t>
  </si>
  <si>
    <t>SRAS2050H</t>
  </si>
  <si>
    <t>SRAS2060</t>
  </si>
  <si>
    <t>SRAS2060H</t>
  </si>
  <si>
    <t>SRAS2090</t>
  </si>
  <si>
    <t>SRAS2090H</t>
  </si>
  <si>
    <t>SRAS8100H</t>
  </si>
  <si>
    <t>SRAS8150</t>
  </si>
  <si>
    <t>SRAS8150H</t>
  </si>
  <si>
    <t>SRAS820</t>
  </si>
  <si>
    <t>SRAS820H</t>
  </si>
  <si>
    <t>SRAS830</t>
  </si>
  <si>
    <t>SRAS830H</t>
  </si>
  <si>
    <t>SRAS840</t>
  </si>
  <si>
    <t>SRAS840H</t>
  </si>
  <si>
    <t>SRAS850</t>
  </si>
  <si>
    <t>SRAS850H</t>
  </si>
  <si>
    <t>SRAS860</t>
  </si>
  <si>
    <t>SRAS860H</t>
  </si>
  <si>
    <t>SRAS890</t>
  </si>
  <si>
    <t>SRAS890H</t>
  </si>
  <si>
    <t>SRF10150</t>
  </si>
  <si>
    <t>SRF1020</t>
  </si>
  <si>
    <t>SRF10200</t>
  </si>
  <si>
    <t>SRF1030</t>
  </si>
  <si>
    <t>SRF1040</t>
  </si>
  <si>
    <t>SRF1050</t>
  </si>
  <si>
    <t>SRF1060</t>
  </si>
  <si>
    <t>SRF1090</t>
  </si>
  <si>
    <t>SRF16150</t>
  </si>
  <si>
    <t>SRF1620</t>
  </si>
  <si>
    <t>SRF1630</t>
  </si>
  <si>
    <t>SRF1640</t>
  </si>
  <si>
    <t>SRF1650</t>
  </si>
  <si>
    <t>SRF1660</t>
  </si>
  <si>
    <t>SRF1690</t>
  </si>
  <si>
    <t>SRF20150</t>
  </si>
  <si>
    <t>SRF2020</t>
  </si>
  <si>
    <t>SRF2030</t>
  </si>
  <si>
    <t>SRF2040</t>
  </si>
  <si>
    <t>SRF2050</t>
  </si>
  <si>
    <t>SRF2060</t>
  </si>
  <si>
    <t>SRF2090</t>
  </si>
  <si>
    <t>SRS10100</t>
  </si>
  <si>
    <t>SRS10150</t>
  </si>
  <si>
    <t>SRS1020</t>
  </si>
  <si>
    <t>SRS1030</t>
  </si>
  <si>
    <t>SRS1040</t>
  </si>
  <si>
    <t>SRS1050</t>
  </si>
  <si>
    <t>SRS1060</t>
  </si>
  <si>
    <t>SRS1090</t>
  </si>
  <si>
    <t>SRS16100</t>
  </si>
  <si>
    <t>SRS1620</t>
  </si>
  <si>
    <t>SRS1630</t>
  </si>
  <si>
    <t>SRS1640</t>
  </si>
  <si>
    <t>SRS1650</t>
  </si>
  <si>
    <t>SRS1660</t>
  </si>
  <si>
    <t>SRS1690</t>
  </si>
  <si>
    <t>SRS20150</t>
  </si>
  <si>
    <t>SRS2020</t>
  </si>
  <si>
    <t>SRS2030</t>
  </si>
  <si>
    <t>SRS2040</t>
  </si>
  <si>
    <t>SRS2050</t>
  </si>
  <si>
    <t>SRS2060</t>
  </si>
  <si>
    <t>SRS2090</t>
  </si>
  <si>
    <t>TS-1</t>
  </si>
  <si>
    <t>SRT115</t>
  </si>
  <si>
    <t>SRT12</t>
  </si>
  <si>
    <t>SRT13</t>
  </si>
  <si>
    <t>SRT14</t>
  </si>
  <si>
    <t>SRT15</t>
  </si>
  <si>
    <t>SRT16</t>
  </si>
  <si>
    <t>SRT19</t>
  </si>
  <si>
    <t>SS110ALH</t>
  </si>
  <si>
    <t>Thin SMA</t>
  </si>
  <si>
    <t>SS110FSH</t>
  </si>
  <si>
    <t>SS110H</t>
  </si>
  <si>
    <t>SS110LW</t>
  </si>
  <si>
    <t>SS110LS</t>
  </si>
  <si>
    <t>SS110LSH</t>
  </si>
  <si>
    <t>SS110LWH</t>
  </si>
  <si>
    <t>SS115</t>
  </si>
  <si>
    <t>SS115ALH</t>
  </si>
  <si>
    <t>SS115FSH</t>
  </si>
  <si>
    <t>SS115H</t>
  </si>
  <si>
    <t>SS115LW</t>
  </si>
  <si>
    <t>SS115LS</t>
  </si>
  <si>
    <t>SS115LSH</t>
  </si>
  <si>
    <t>SS115LWH</t>
  </si>
  <si>
    <t>SS12</t>
  </si>
  <si>
    <t>SS120</t>
  </si>
  <si>
    <t>SS120ALH</t>
  </si>
  <si>
    <t>SS120FSH</t>
  </si>
  <si>
    <t>SS120H</t>
  </si>
  <si>
    <t>SS12H</t>
  </si>
  <si>
    <t>SS14LW</t>
  </si>
  <si>
    <t>SS12LS</t>
  </si>
  <si>
    <t>SS12LSH</t>
  </si>
  <si>
    <t>SS13</t>
  </si>
  <si>
    <t>SS13H</t>
  </si>
  <si>
    <t>SS13LS</t>
  </si>
  <si>
    <t>SS13LSH</t>
  </si>
  <si>
    <t>SS13M</t>
  </si>
  <si>
    <t>Micro SMA</t>
  </si>
  <si>
    <t>SS14</t>
  </si>
  <si>
    <t>SS14ALH</t>
  </si>
  <si>
    <t>SS14FSH</t>
  </si>
  <si>
    <t>SS14H</t>
  </si>
  <si>
    <t>SS14LS</t>
  </si>
  <si>
    <t>SS14LSH</t>
  </si>
  <si>
    <t>SS14LWH</t>
  </si>
  <si>
    <t>SS14M</t>
  </si>
  <si>
    <t>SS15</t>
  </si>
  <si>
    <t>SS15H</t>
  </si>
  <si>
    <t>SS16LW</t>
  </si>
  <si>
    <t>SS16</t>
  </si>
  <si>
    <t>SS16ALH</t>
  </si>
  <si>
    <t>SS16FSH</t>
  </si>
  <si>
    <t>SS16H</t>
  </si>
  <si>
    <t>SS16LS</t>
  </si>
  <si>
    <t>SS16LSH</t>
  </si>
  <si>
    <t>SS16LWH</t>
  </si>
  <si>
    <t>SS16M</t>
  </si>
  <si>
    <t>SS19</t>
  </si>
  <si>
    <t>SS19H</t>
  </si>
  <si>
    <t>SS1H10LS</t>
  </si>
  <si>
    <t>SOD-123HE</t>
  </si>
  <si>
    <t>SS1H10LSH</t>
  </si>
  <si>
    <t>SS1H10LW</t>
  </si>
  <si>
    <t>SS1H10LWH</t>
  </si>
  <si>
    <t>SS1H15LS</t>
  </si>
  <si>
    <t>SS1H15LSH</t>
  </si>
  <si>
    <t>SS1H15LW</t>
  </si>
  <si>
    <t>SS1H15LWH</t>
  </si>
  <si>
    <t>SS1H20LS</t>
  </si>
  <si>
    <t>SS1H20LSH</t>
  </si>
  <si>
    <t>SS1H20LW</t>
  </si>
  <si>
    <t>SS1H20LWH</t>
  </si>
  <si>
    <t>SS1H4LS</t>
  </si>
  <si>
    <t>SS1H4LSH</t>
  </si>
  <si>
    <t>SS1H4LW</t>
  </si>
  <si>
    <t>SS1H4LWH</t>
  </si>
  <si>
    <t>SS1H6LS</t>
  </si>
  <si>
    <t>SS1H6LSH</t>
  </si>
  <si>
    <t>SS1H6LW</t>
  </si>
  <si>
    <t>SS1H6LWH</t>
  </si>
  <si>
    <t>SS210</t>
  </si>
  <si>
    <t>SS210ALH</t>
  </si>
  <si>
    <t>SS210FSH</t>
  </si>
  <si>
    <t>SS210H</t>
  </si>
  <si>
    <t>SS210LW</t>
  </si>
  <si>
    <t>SS210LWH</t>
  </si>
  <si>
    <t>SS215</t>
  </si>
  <si>
    <t>SS215ALH</t>
  </si>
  <si>
    <t>SS215FSH</t>
  </si>
  <si>
    <t>SS215H</t>
  </si>
  <si>
    <t>SS215LW</t>
  </si>
  <si>
    <t>SS215LWH</t>
  </si>
  <si>
    <t>SS22</t>
  </si>
  <si>
    <t>SS220ALH</t>
  </si>
  <si>
    <t>SS220FSH</t>
  </si>
  <si>
    <t>SS220LW</t>
  </si>
  <si>
    <t>SS220LWH</t>
  </si>
  <si>
    <t>SS22H</t>
  </si>
  <si>
    <t>SS24LW</t>
  </si>
  <si>
    <t>SS22M</t>
  </si>
  <si>
    <t>SS22MH</t>
  </si>
  <si>
    <t>SS23</t>
  </si>
  <si>
    <t>SS23H</t>
  </si>
  <si>
    <t>SS23M</t>
  </si>
  <si>
    <t>SS23MH</t>
  </si>
  <si>
    <t>SS24</t>
  </si>
  <si>
    <t>SS24ALH</t>
  </si>
  <si>
    <t>SS24FSH</t>
  </si>
  <si>
    <t>SS24H</t>
  </si>
  <si>
    <t>SS24LWH</t>
  </si>
  <si>
    <t>SS24M</t>
  </si>
  <si>
    <t>SS24MH</t>
  </si>
  <si>
    <t>SS25</t>
  </si>
  <si>
    <t>SS25H</t>
  </si>
  <si>
    <t>SS26LW</t>
  </si>
  <si>
    <t>SS26</t>
  </si>
  <si>
    <t>SS26ALH</t>
  </si>
  <si>
    <t>SS26FSH</t>
  </si>
  <si>
    <t>SS26H</t>
  </si>
  <si>
    <t>SS26LWH</t>
  </si>
  <si>
    <t>SS29</t>
  </si>
  <si>
    <t>SS29H</t>
  </si>
  <si>
    <t>SS310</t>
  </si>
  <si>
    <t>SS310ALH</t>
  </si>
  <si>
    <t>SS310FSH</t>
  </si>
  <si>
    <t>SS310H</t>
  </si>
  <si>
    <t>SS310LW</t>
  </si>
  <si>
    <t>SS310LWH</t>
  </si>
  <si>
    <t>SS315</t>
  </si>
  <si>
    <t>SS315ALH</t>
  </si>
  <si>
    <t>SS315FSH</t>
  </si>
  <si>
    <t>SS315H</t>
  </si>
  <si>
    <t>SS315LW</t>
  </si>
  <si>
    <t>SS315LWH</t>
  </si>
  <si>
    <t>SS32</t>
  </si>
  <si>
    <t>SS320</t>
  </si>
  <si>
    <t>SS320ALH</t>
  </si>
  <si>
    <t>SS320FSH</t>
  </si>
  <si>
    <t>SS320H</t>
  </si>
  <si>
    <t>SS320LW</t>
  </si>
  <si>
    <t>SS320LWH</t>
  </si>
  <si>
    <t>SS32H</t>
  </si>
  <si>
    <t>SS33</t>
  </si>
  <si>
    <t>SS33H</t>
  </si>
  <si>
    <t>SS34</t>
  </si>
  <si>
    <t>SS34ALH</t>
  </si>
  <si>
    <t>SS34FSH</t>
  </si>
  <si>
    <t>SS34H</t>
  </si>
  <si>
    <t>SS34LW</t>
  </si>
  <si>
    <t>SS34LWH</t>
  </si>
  <si>
    <t>SS35</t>
  </si>
  <si>
    <t>SS35H</t>
  </si>
  <si>
    <t>SS36</t>
  </si>
  <si>
    <t>SS36ALH</t>
  </si>
  <si>
    <t>SS36FSH</t>
  </si>
  <si>
    <t>SS36H</t>
  </si>
  <si>
    <t>SS36LW</t>
  </si>
  <si>
    <t>SS36LWH</t>
  </si>
  <si>
    <t>SS39</t>
  </si>
  <si>
    <t>SS39H</t>
  </si>
  <si>
    <t>SS510ALH</t>
  </si>
  <si>
    <t>SS510FSH</t>
  </si>
  <si>
    <t>SS515ALH</t>
  </si>
  <si>
    <t>SS515FSH</t>
  </si>
  <si>
    <t>SS520ALH</t>
  </si>
  <si>
    <t>SS520FSH</t>
  </si>
  <si>
    <t>SS54ALH</t>
  </si>
  <si>
    <t>SS54FSH</t>
  </si>
  <si>
    <t>SS56ALH</t>
  </si>
  <si>
    <t>SS56FSH</t>
  </si>
  <si>
    <t>SSB44</t>
  </si>
  <si>
    <t>SSH210</t>
  </si>
  <si>
    <t>SSH210H</t>
  </si>
  <si>
    <t>SSL12</t>
  </si>
  <si>
    <t>SSL12H</t>
  </si>
  <si>
    <t>SSL13</t>
  </si>
  <si>
    <t>SSL13H</t>
  </si>
  <si>
    <t>SSL14</t>
  </si>
  <si>
    <t>SSL14H</t>
  </si>
  <si>
    <t>SSL22</t>
  </si>
  <si>
    <t>SSL22H</t>
  </si>
  <si>
    <t>SSL23</t>
  </si>
  <si>
    <t>SSL23H</t>
  </si>
  <si>
    <t>SSL24</t>
  </si>
  <si>
    <t>SSL24H</t>
  </si>
  <si>
    <t>SSL32</t>
  </si>
  <si>
    <t>SSL32H</t>
  </si>
  <si>
    <t>SSL33</t>
  </si>
  <si>
    <t>SSL33H</t>
  </si>
  <si>
    <t>SSL34</t>
  </si>
  <si>
    <t>SSL34H</t>
  </si>
  <si>
    <t>No</t>
  </si>
  <si>
    <t>MBR30H100CT</t>
  </si>
  <si>
    <t>MBR30L100CT</t>
  </si>
  <si>
    <t>MBR30L120CT</t>
  </si>
  <si>
    <t>MBR30L45CT</t>
  </si>
  <si>
    <t>ThinDPAK</t>
  </si>
  <si>
    <t>0.83 at 25</t>
  </si>
  <si>
    <t>0.88 at 25</t>
  </si>
  <si>
    <t>0.75 at 25</t>
  </si>
  <si>
    <t>0.8 at 25</t>
  </si>
  <si>
    <t>0.63 at 25</t>
  </si>
  <si>
    <t>0.9 at 25</t>
  </si>
  <si>
    <t>0.73 at 25</t>
  </si>
  <si>
    <t>MBRF16100</t>
  </si>
  <si>
    <t>MBRF20150CT</t>
  </si>
  <si>
    <t>MBRS10100CTH</t>
  </si>
  <si>
    <t>MBRS10100H</t>
  </si>
  <si>
    <t>MBRS10150CTH</t>
  </si>
  <si>
    <t>MBRS10150H</t>
  </si>
  <si>
    <t>MBRS1035CTH</t>
  </si>
  <si>
    <t>MBRS1035H</t>
  </si>
  <si>
    <t>MBRS1045CTH</t>
  </si>
  <si>
    <t>MBRS1045H</t>
  </si>
  <si>
    <t>MBRS1050CTH</t>
  </si>
  <si>
    <t>MBRS1050H</t>
  </si>
  <si>
    <t>MBRS1060CTH</t>
  </si>
  <si>
    <t>MBRS1060H</t>
  </si>
  <si>
    <t>MBRS1090CTH</t>
  </si>
  <si>
    <t>MBRS1090H</t>
  </si>
  <si>
    <t>MBRS10H100CTH</t>
  </si>
  <si>
    <t>MBRS15100CTH</t>
  </si>
  <si>
    <t>MBRS15150CTH</t>
  </si>
  <si>
    <t>MBRS1535CTH</t>
  </si>
  <si>
    <t>MBRS1545CTH</t>
  </si>
  <si>
    <t>MBRS1550CTH</t>
  </si>
  <si>
    <t>MBRS1560CTH</t>
  </si>
  <si>
    <t>MBRS1590CTH</t>
  </si>
  <si>
    <t>MBRS15H45CTH</t>
  </si>
  <si>
    <t>MBRS16100H</t>
  </si>
  <si>
    <t>MBRS16150H</t>
  </si>
  <si>
    <t>MBRS1635H</t>
  </si>
  <si>
    <t>MBRS1645H</t>
  </si>
  <si>
    <t>MBRS1650H</t>
  </si>
  <si>
    <t>MBRS1660H</t>
  </si>
  <si>
    <t>MBRS1690H</t>
  </si>
  <si>
    <t>MBRS20100CTH</t>
  </si>
  <si>
    <t>MBRS20150CTH</t>
  </si>
  <si>
    <t>MBRS2035CTH</t>
  </si>
  <si>
    <t>MBRS2045CTH</t>
  </si>
  <si>
    <t>MBRS2050CTH</t>
  </si>
  <si>
    <t>MBRS2060CTH</t>
  </si>
  <si>
    <t>MBRS2090CTH</t>
  </si>
  <si>
    <t>MBRS25100CTH</t>
  </si>
  <si>
    <t>MBRS25150CTH</t>
  </si>
  <si>
    <t>MBRS2535CTH</t>
  </si>
  <si>
    <t>MBRS2545CTH</t>
  </si>
  <si>
    <t>MBRS2550CTH</t>
  </si>
  <si>
    <t>MBRS2560CTH</t>
  </si>
  <si>
    <t>MBRS2590CTH</t>
  </si>
  <si>
    <t>MBRS25H45CTH</t>
  </si>
  <si>
    <t>MBRS3045CTH</t>
  </si>
  <si>
    <t>MBRS30H45CTH</t>
  </si>
  <si>
    <t>MBRS4060CTH</t>
  </si>
  <si>
    <t>SK12B</t>
  </si>
  <si>
    <t>0.50 at 25</t>
  </si>
  <si>
    <t>0.55 at 25</t>
  </si>
  <si>
    <t>SR20100</t>
  </si>
  <si>
    <t>SR202</t>
  </si>
  <si>
    <t>SR820</t>
  </si>
  <si>
    <t>SRA10100</t>
  </si>
  <si>
    <t>SRA16100</t>
  </si>
  <si>
    <t>SRA20100</t>
  </si>
  <si>
    <t>SRA8100</t>
  </si>
  <si>
    <t>SRAF10100</t>
  </si>
  <si>
    <t>SRAF16100</t>
  </si>
  <si>
    <t>SRAF5100</t>
  </si>
  <si>
    <t>SRAF8100</t>
  </si>
  <si>
    <t>SRAS20100</t>
  </si>
  <si>
    <t>SRAS8100</t>
  </si>
  <si>
    <t>SRF10100</t>
  </si>
  <si>
    <t>SRF16100</t>
  </si>
  <si>
    <t>SRF20100</t>
  </si>
  <si>
    <t>SRS10100H</t>
  </si>
  <si>
    <t>SRS10150H</t>
  </si>
  <si>
    <t>SRS1020H</t>
  </si>
  <si>
    <t>SRS1030H</t>
  </si>
  <si>
    <t>SRS1040H</t>
  </si>
  <si>
    <t>SRS1050H</t>
  </si>
  <si>
    <t>SRS1060H</t>
  </si>
  <si>
    <t>SRS1090H</t>
  </si>
  <si>
    <t>SRS16100H</t>
  </si>
  <si>
    <t>SRS1620H</t>
  </si>
  <si>
    <t>SRS1630H</t>
  </si>
  <si>
    <t>SRS1640H</t>
  </si>
  <si>
    <t>SRS1650H</t>
  </si>
  <si>
    <t>SRS1660H</t>
  </si>
  <si>
    <t>SRS1690H</t>
  </si>
  <si>
    <t>SRS20100</t>
  </si>
  <si>
    <t>SRS20100H</t>
  </si>
  <si>
    <t>SRS20150H</t>
  </si>
  <si>
    <t>SRS2020H</t>
  </si>
  <si>
    <t>SRS2030H</t>
  </si>
  <si>
    <t>SRS2040H</t>
  </si>
  <si>
    <t>SRS2050H</t>
  </si>
  <si>
    <t>SRS2060H</t>
  </si>
  <si>
    <t>SRS2090H</t>
  </si>
  <si>
    <t>SRT110</t>
  </si>
  <si>
    <t>SS110</t>
  </si>
  <si>
    <t>SOD-128</t>
  </si>
  <si>
    <t>0.45 at 25</t>
  </si>
  <si>
    <t>SS13MH</t>
  </si>
  <si>
    <t>SS14MH</t>
  </si>
  <si>
    <t>SS16MH</t>
  </si>
  <si>
    <t>SSB44H</t>
  </si>
  <si>
    <t>0.41 at 25</t>
  </si>
  <si>
    <t>SSP8H100SH</t>
    <phoneticPr fontId="47" type="noConversion"/>
  </si>
  <si>
    <t>Trench</t>
    <phoneticPr fontId="47" type="noConversion"/>
  </si>
  <si>
    <t>Yes</t>
    <phoneticPr fontId="47" type="noConversion"/>
  </si>
  <si>
    <t>Active</t>
    <phoneticPr fontId="47" type="noConversion"/>
  </si>
  <si>
    <t>No</t>
    <phoneticPr fontId="47" type="noConversion"/>
  </si>
  <si>
    <t>TSF10H45C</t>
  </si>
  <si>
    <t>ITO-220AB</t>
    <phoneticPr fontId="48" type="noConversion"/>
  </si>
  <si>
    <t>TSF10H60C</t>
  </si>
  <si>
    <t>TSF20H45C</t>
  </si>
  <si>
    <t>TSF20H60C</t>
  </si>
  <si>
    <t>TSF30H45C</t>
  </si>
  <si>
    <t>TSF30H60C</t>
  </si>
  <si>
    <t>TSF30L45C</t>
  </si>
  <si>
    <t>TSF30U45C</t>
  </si>
  <si>
    <t>TSF30U60C</t>
  </si>
  <si>
    <t>TSF40L150C</t>
  </si>
  <si>
    <t>TSN520M60H</t>
  </si>
  <si>
    <t>PDFN56</t>
    <phoneticPr fontId="48" type="noConversion"/>
  </si>
  <si>
    <t>TSS83L45</t>
  </si>
  <si>
    <t>TSSA3U45</t>
  </si>
  <si>
    <t>0.48 at 25</t>
    <phoneticPr fontId="47" type="noConversion"/>
  </si>
  <si>
    <t>DO-214AC (SMA)</t>
    <phoneticPr fontId="47" type="noConversion"/>
  </si>
  <si>
    <t>TSSA3U45H</t>
  </si>
  <si>
    <t>TSSA3U60</t>
  </si>
  <si>
    <t>0.54 at 25</t>
    <phoneticPr fontId="47" type="noConversion"/>
  </si>
  <si>
    <t>TSSA3U60H</t>
  </si>
  <si>
    <t>TSSA5U50</t>
  </si>
  <si>
    <t>TSSA5U50H</t>
    <phoneticPr fontId="47" type="noConversion"/>
  </si>
  <si>
    <t>TSSA5U60</t>
  </si>
  <si>
    <t>TSSA5U60H</t>
    <phoneticPr fontId="47" type="noConversion"/>
  </si>
  <si>
    <t>0.56 at 25</t>
    <phoneticPr fontId="47" type="noConversion"/>
  </si>
  <si>
    <t>TSSE3H45</t>
  </si>
  <si>
    <t>SOD-123HE</t>
    <phoneticPr fontId="47" type="noConversion"/>
  </si>
  <si>
    <t>TSSE3H45H</t>
  </si>
  <si>
    <t>TSSE3H60</t>
  </si>
  <si>
    <t>TSSE3H60H</t>
  </si>
  <si>
    <t>TSSE3U45</t>
  </si>
  <si>
    <t>TSSE3U45H</t>
  </si>
  <si>
    <t>TSSE3U60</t>
  </si>
  <si>
    <t>TSSE3U60H</t>
  </si>
  <si>
    <t>TSSW3U45</t>
  </si>
  <si>
    <t>SOD-123W</t>
    <phoneticPr fontId="47" type="noConversion"/>
  </si>
  <si>
    <t>TSSW3U45H</t>
  </si>
  <si>
    <t>TSSW3U60</t>
  </si>
  <si>
    <t>TSSW3U60H</t>
  </si>
  <si>
    <t>TST10H45C</t>
  </si>
  <si>
    <t>TST10H60C</t>
    <phoneticPr fontId="47" type="noConversion"/>
  </si>
  <si>
    <t>TST20H45C</t>
  </si>
  <si>
    <t>TST20H60C</t>
  </si>
  <si>
    <t>TO-220AB</t>
    <phoneticPr fontId="48" type="noConversion"/>
  </si>
  <si>
    <t>TST20U45C</t>
  </si>
  <si>
    <t>TST30H45C</t>
  </si>
  <si>
    <t>TST30H60C</t>
  </si>
  <si>
    <t>TST30L45C</t>
  </si>
  <si>
    <t>TST30U45C</t>
  </si>
  <si>
    <t>TST30U60C</t>
  </si>
  <si>
    <t>TSU1M45H</t>
    <phoneticPr fontId="47" type="noConversion"/>
  </si>
  <si>
    <t>0.6 at 25</t>
    <phoneticPr fontId="47" type="noConversion"/>
  </si>
  <si>
    <t>TSU1M60H</t>
  </si>
  <si>
    <t>0.65 at 25</t>
    <phoneticPr fontId="47" type="noConversion"/>
  </si>
  <si>
    <t>TSU2M45H</t>
  </si>
  <si>
    <t>0.67 at 25</t>
    <phoneticPr fontId="47" type="noConversion"/>
  </si>
  <si>
    <t>TSU2M60H</t>
    <phoneticPr fontId="47" type="noConversion"/>
  </si>
  <si>
    <t>0.81 at 25</t>
    <phoneticPr fontId="47" type="noConversion"/>
  </si>
  <si>
    <t>TSUP10M45SH</t>
  </si>
  <si>
    <t>TO-277A (SMPC4.6U)</t>
  </si>
  <si>
    <t>TSUP10M60SH</t>
  </si>
  <si>
    <t>TSUP15M60SH</t>
  </si>
  <si>
    <t>TSUP5M45SH</t>
  </si>
  <si>
    <t>TSUP5M60SH</t>
  </si>
  <si>
    <t>TSUP8M45SH</t>
  </si>
  <si>
    <t>TSUP8M60SH</t>
  </si>
  <si>
    <t>0.79 at 25</t>
    <phoneticPr fontId="5" type="noConversion"/>
  </si>
  <si>
    <t>ABS10</t>
  </si>
  <si>
    <t>ABS</t>
  </si>
  <si>
    <t>ABS10-T</t>
  </si>
  <si>
    <t>ABS15J</t>
  </si>
  <si>
    <t>ABS15M</t>
  </si>
  <si>
    <t>ABS2</t>
  </si>
  <si>
    <t>ABS20M</t>
  </si>
  <si>
    <t>ABS20M-T</t>
  </si>
  <si>
    <t>ABS4</t>
  </si>
  <si>
    <t>ABS4-K</t>
  </si>
  <si>
    <t>ABS6</t>
  </si>
  <si>
    <t>ABS6-K</t>
  </si>
  <si>
    <t>ABS6-T</t>
  </si>
  <si>
    <t>ABS8</t>
  </si>
  <si>
    <t>ABS8-K</t>
  </si>
  <si>
    <t>ABS8-T</t>
  </si>
  <si>
    <t>D2SB05</t>
  </si>
  <si>
    <t>GBL</t>
  </si>
  <si>
    <t>D2SB10</t>
  </si>
  <si>
    <t>D2SB20</t>
  </si>
  <si>
    <t>D2SB40</t>
  </si>
  <si>
    <t>D2SB60</t>
  </si>
  <si>
    <t>D2SB80</t>
  </si>
  <si>
    <t>DBL101G</t>
  </si>
  <si>
    <t>DBL102G</t>
  </si>
  <si>
    <t>DBL</t>
  </si>
  <si>
    <t>DBL103G</t>
  </si>
  <si>
    <t>DBL104G</t>
  </si>
  <si>
    <t>DBL104G-T</t>
  </si>
  <si>
    <t>DBL105G</t>
  </si>
  <si>
    <t>DBL105G-T</t>
  </si>
  <si>
    <t>DBL106G</t>
  </si>
  <si>
    <t>DBL106G-T</t>
  </si>
  <si>
    <t>DBL107G</t>
  </si>
  <si>
    <t>DBL107G-T</t>
  </si>
  <si>
    <t>DBL151G</t>
  </si>
  <si>
    <t>DBL152G</t>
  </si>
  <si>
    <t>DBL153G</t>
  </si>
  <si>
    <t>DBL154G</t>
  </si>
  <si>
    <t>DBL154G-T</t>
  </si>
  <si>
    <t>DBL155G</t>
  </si>
  <si>
    <t>DBL155G-T</t>
  </si>
  <si>
    <t>DBL156G</t>
  </si>
  <si>
    <t>DBL156G-T</t>
  </si>
  <si>
    <t>DBL157G</t>
  </si>
  <si>
    <t>DBL157G-T</t>
  </si>
  <si>
    <t>DBL158G</t>
  </si>
  <si>
    <t>DBL159G</t>
  </si>
  <si>
    <t>DBL201G</t>
  </si>
  <si>
    <t>DBL202G</t>
  </si>
  <si>
    <t>DBL203G</t>
  </si>
  <si>
    <t>DBL204G</t>
  </si>
  <si>
    <t>DBL204G-T</t>
  </si>
  <si>
    <t>DBL205G</t>
  </si>
  <si>
    <t>DBL205G-T</t>
  </si>
  <si>
    <t>DBL206G</t>
  </si>
  <si>
    <t>DBL206G-T</t>
  </si>
  <si>
    <t>DBL207G</t>
  </si>
  <si>
    <t>DBL207G-T</t>
  </si>
  <si>
    <t>DBL208G</t>
  </si>
  <si>
    <t>DBL209G</t>
  </si>
  <si>
    <t>DBLS101G</t>
  </si>
  <si>
    <t>DBLS</t>
  </si>
  <si>
    <t>DBLS102G</t>
  </si>
  <si>
    <t>DBLS103G</t>
  </si>
  <si>
    <t>DBLS104G</t>
  </si>
  <si>
    <t>DBLS104G-T</t>
  </si>
  <si>
    <t>DBLS105G</t>
  </si>
  <si>
    <t>DBLS105G-T</t>
  </si>
  <si>
    <t>DBLS106G</t>
  </si>
  <si>
    <t>DBLS106G-T</t>
  </si>
  <si>
    <t>DBLS107G</t>
  </si>
  <si>
    <t>DBLS107G-T</t>
  </si>
  <si>
    <t>DBLS151G</t>
  </si>
  <si>
    <t>DBLS152G</t>
  </si>
  <si>
    <t>DBLS153G</t>
  </si>
  <si>
    <t>DBLS154G</t>
  </si>
  <si>
    <t>DBLS154G-T</t>
  </si>
  <si>
    <t>DBLS155G</t>
  </si>
  <si>
    <t>DBLS155G-T</t>
  </si>
  <si>
    <t>DBLS156G</t>
  </si>
  <si>
    <t>DBLS156G-T</t>
  </si>
  <si>
    <t>DBLS157G</t>
  </si>
  <si>
    <t>DBLS157G-T</t>
  </si>
  <si>
    <t>DBLS158G</t>
  </si>
  <si>
    <t>DBLS159G</t>
  </si>
  <si>
    <t>DBLS201G</t>
  </si>
  <si>
    <t>DBLS202G</t>
  </si>
  <si>
    <t>DBLS203G</t>
  </si>
  <si>
    <t>DBLS204G</t>
  </si>
  <si>
    <t>DBLS204G-T</t>
  </si>
  <si>
    <t>DBLS205G</t>
  </si>
  <si>
    <t>DBLS205G-T</t>
  </si>
  <si>
    <t>DBLS206G</t>
  </si>
  <si>
    <t>DBLS206G-T</t>
  </si>
  <si>
    <t>DBLS207G</t>
  </si>
  <si>
    <t>DBLS207G-T</t>
  </si>
  <si>
    <t>DBLS208G</t>
  </si>
  <si>
    <t>DBLS209G</t>
  </si>
  <si>
    <t>GBL005</t>
  </si>
  <si>
    <t>GBL01</t>
  </si>
  <si>
    <t>GBL02</t>
  </si>
  <si>
    <t>GBL04</t>
  </si>
  <si>
    <t>GBL06</t>
  </si>
  <si>
    <t>GBL08</t>
  </si>
  <si>
    <t>GBL10</t>
  </si>
  <si>
    <t>GBL201</t>
  </si>
  <si>
    <t>GBL202</t>
  </si>
  <si>
    <t>GBL203</t>
  </si>
  <si>
    <t>GBL204</t>
  </si>
  <si>
    <t>GBL205</t>
  </si>
  <si>
    <t>GBL206</t>
  </si>
  <si>
    <t>GBL207</t>
  </si>
  <si>
    <t>GBLA005</t>
  </si>
  <si>
    <t>GBLA01</t>
  </si>
  <si>
    <t>GBLA02</t>
  </si>
  <si>
    <t>GBLA04</t>
  </si>
  <si>
    <t>GBLA06</t>
  </si>
  <si>
    <t>GBLA08</t>
  </si>
  <si>
    <t>GBLA10</t>
  </si>
  <si>
    <t>GBPC15005</t>
  </si>
  <si>
    <t>GBPC</t>
  </si>
  <si>
    <t>GBPC15005M</t>
  </si>
  <si>
    <t>GBPC-M</t>
  </si>
  <si>
    <t>GBPC15005W</t>
  </si>
  <si>
    <t>GBPC-W</t>
  </si>
  <si>
    <t>GBPC1501</t>
  </si>
  <si>
    <t>GBPC1501M</t>
  </si>
  <si>
    <t>GBPC1501W</t>
  </si>
  <si>
    <t>GBPC1502</t>
  </si>
  <si>
    <t>GBPC1502M</t>
  </si>
  <si>
    <t>GBPC1502W</t>
  </si>
  <si>
    <t>GBPC1504</t>
  </si>
  <si>
    <t>GBPC1504M</t>
  </si>
  <si>
    <t>GBPC1504W</t>
  </si>
  <si>
    <t>GBPC1506</t>
  </si>
  <si>
    <t>GBPC1506M</t>
  </si>
  <si>
    <t>GBPC1506W</t>
  </si>
  <si>
    <t>GBPC1508</t>
  </si>
  <si>
    <t>GBPC1508M</t>
  </si>
  <si>
    <t>GBPC1508W</t>
  </si>
  <si>
    <t>GBPC1510</t>
  </si>
  <si>
    <t>GBPC1510M</t>
  </si>
  <si>
    <t>GBPC1510W</t>
  </si>
  <si>
    <t>GBPC25005</t>
  </si>
  <si>
    <t>GBPC25005M</t>
  </si>
  <si>
    <t>GBPC25005W</t>
  </si>
  <si>
    <t>GBPC2501</t>
  </si>
  <si>
    <t>GBPC2501M</t>
  </si>
  <si>
    <t>GBPC2501W</t>
  </si>
  <si>
    <t>GBPC2502</t>
  </si>
  <si>
    <t>GBPC2502M</t>
  </si>
  <si>
    <t>GBPC2502W</t>
  </si>
  <si>
    <t>GBPC2504</t>
  </si>
  <si>
    <t>GBPC2504M</t>
  </si>
  <si>
    <t>GBPC2504W</t>
  </si>
  <si>
    <t>GBPC2506</t>
  </si>
  <si>
    <t>GBPC2506M</t>
  </si>
  <si>
    <t>GBPC2506W</t>
  </si>
  <si>
    <t>GBPC2508</t>
  </si>
  <si>
    <t>GBPC2508M</t>
  </si>
  <si>
    <t>GBPC2508W</t>
  </si>
  <si>
    <t>GBPC2510</t>
  </si>
  <si>
    <t>GBPC2510M</t>
  </si>
  <si>
    <t>GBPC2510W</t>
  </si>
  <si>
    <t>GBPC35005</t>
  </si>
  <si>
    <t>GBPC35005M</t>
  </si>
  <si>
    <t>GBPC35005W</t>
  </si>
  <si>
    <t>GBPC3501</t>
  </si>
  <si>
    <t>GBPC3501M</t>
  </si>
  <si>
    <t>GBPC3501W</t>
  </si>
  <si>
    <t>GBPC3502</t>
  </si>
  <si>
    <t>GBPC3502M</t>
  </si>
  <si>
    <t>GBPC3502W</t>
  </si>
  <si>
    <t>GBPC3504</t>
  </si>
  <si>
    <t>GBPC3504M</t>
  </si>
  <si>
    <t>GBPC3504W</t>
  </si>
  <si>
    <t>GBPC3506</t>
  </si>
  <si>
    <t>GBPC3506M</t>
  </si>
  <si>
    <t>GBPC3506W</t>
  </si>
  <si>
    <t>GBPC3508</t>
  </si>
  <si>
    <t>GBPC3508M</t>
  </si>
  <si>
    <t>GBPC3508W</t>
  </si>
  <si>
    <t>GBPC3510</t>
  </si>
  <si>
    <t>GBPC3510M</t>
  </si>
  <si>
    <t>GBPC3510W</t>
  </si>
  <si>
    <t>GBPC40005</t>
  </si>
  <si>
    <t>GBPC40</t>
  </si>
  <si>
    <t>GBPC40005M</t>
  </si>
  <si>
    <t>GBPC40-M</t>
  </si>
  <si>
    <t>GBPC4001</t>
  </si>
  <si>
    <t>GBPC4001M</t>
  </si>
  <si>
    <t>GBPC4002</t>
  </si>
  <si>
    <t>GBPC4002M</t>
  </si>
  <si>
    <t>GBPC4004</t>
  </si>
  <si>
    <t>GBPC4004M</t>
  </si>
  <si>
    <t>GBPC4006</t>
  </si>
  <si>
    <t>GBPC4006M</t>
  </si>
  <si>
    <t>GBPC4008</t>
  </si>
  <si>
    <t>GBPC4008M</t>
  </si>
  <si>
    <t>GBPC4010</t>
  </si>
  <si>
    <t>GBPC4010M</t>
  </si>
  <si>
    <t>GBPC50005</t>
  </si>
  <si>
    <t>GBPC50005M</t>
  </si>
  <si>
    <t>GBPC5001</t>
  </si>
  <si>
    <t>GBPC5001M</t>
  </si>
  <si>
    <t>GBPC5002</t>
  </si>
  <si>
    <t>GBPC5002M</t>
  </si>
  <si>
    <t>GBPC5004</t>
  </si>
  <si>
    <t>GBPC5004M</t>
  </si>
  <si>
    <t>GBPC5006</t>
  </si>
  <si>
    <t>GBPC5006M</t>
  </si>
  <si>
    <t>GBPC5008</t>
  </si>
  <si>
    <t>GBPC5008M</t>
  </si>
  <si>
    <t>GBPC5010</t>
  </si>
  <si>
    <t>GBPC5010M</t>
  </si>
  <si>
    <t>GBU1001</t>
  </si>
  <si>
    <t>GBU</t>
  </si>
  <si>
    <t>GBU1002</t>
  </si>
  <si>
    <t>GBU1003</t>
  </si>
  <si>
    <t>GBU1004</t>
  </si>
  <si>
    <t>GBU1005</t>
  </si>
  <si>
    <t>GBU1006</t>
  </si>
  <si>
    <t>GBU1006-K</t>
  </si>
  <si>
    <t>GBU1007</t>
  </si>
  <si>
    <t>GBU1505</t>
  </si>
  <si>
    <t>GBU1506</t>
  </si>
  <si>
    <t>GBU1507</t>
  </si>
  <si>
    <t>GBU15L05</t>
  </si>
  <si>
    <t>GBU15L06</t>
  </si>
  <si>
    <t>GBU2504</t>
  </si>
  <si>
    <t>GBU2505</t>
  </si>
  <si>
    <t>GBU2506</t>
  </si>
  <si>
    <t>GBU2507</t>
  </si>
  <si>
    <t>GBU401</t>
  </si>
  <si>
    <t>GBU402</t>
  </si>
  <si>
    <t>GBU403</t>
  </si>
  <si>
    <t>GBU404</t>
  </si>
  <si>
    <t>GBU404-K</t>
  </si>
  <si>
    <t>GBU405</t>
  </si>
  <si>
    <t>GBU405-K</t>
  </si>
  <si>
    <t>GBU406</t>
  </si>
  <si>
    <t>GBU406-K</t>
  </si>
  <si>
    <t>GBU407</t>
  </si>
  <si>
    <t>GBU407-K</t>
  </si>
  <si>
    <t>GBU601</t>
  </si>
  <si>
    <t>GBU602</t>
  </si>
  <si>
    <t>GBU603</t>
  </si>
  <si>
    <t>GBU604</t>
  </si>
  <si>
    <t>GBU604-K</t>
  </si>
  <si>
    <t>GBU605</t>
  </si>
  <si>
    <t>GBU605-K</t>
  </si>
  <si>
    <t>GBU606</t>
  </si>
  <si>
    <t>GBU606-K</t>
  </si>
  <si>
    <t>GBU607</t>
  </si>
  <si>
    <t>GBU607-K</t>
  </si>
  <si>
    <t>GBU801</t>
  </si>
  <si>
    <t>GBU802</t>
  </si>
  <si>
    <t>GBU803</t>
  </si>
  <si>
    <t>GBU804</t>
  </si>
  <si>
    <t>GBU804-K</t>
  </si>
  <si>
    <t>GBU805</t>
  </si>
  <si>
    <t>GBU805-K</t>
  </si>
  <si>
    <t>GBU806</t>
  </si>
  <si>
    <t>GBU806-K</t>
  </si>
  <si>
    <t>GBU807</t>
  </si>
  <si>
    <t>GBU807-K</t>
  </si>
  <si>
    <t>KBL401G</t>
  </si>
  <si>
    <t>KBL</t>
  </si>
  <si>
    <t>KBL402G</t>
  </si>
  <si>
    <t>KBL403G</t>
  </si>
  <si>
    <t>KBL404G</t>
  </si>
  <si>
    <t>KBL405G</t>
  </si>
  <si>
    <t>KBL406G</t>
  </si>
  <si>
    <t>KBL407G</t>
  </si>
  <si>
    <t>KBL601G</t>
  </si>
  <si>
    <t>KBL602G</t>
  </si>
  <si>
    <t>KBL603G</t>
  </si>
  <si>
    <t>KBL604G</t>
  </si>
  <si>
    <t>KBL605G</t>
  </si>
  <si>
    <t>KBL606G</t>
  </si>
  <si>
    <t>KBL607G</t>
  </si>
  <si>
    <t>KBPF204G</t>
  </si>
  <si>
    <t>KBPF</t>
  </si>
  <si>
    <t>KBPF205G</t>
  </si>
  <si>
    <t>KBPF206G</t>
  </si>
  <si>
    <t>KBPF207G</t>
  </si>
  <si>
    <t>KBPF304G</t>
  </si>
  <si>
    <t>KBPF305G</t>
  </si>
  <si>
    <t>KBPF306G</t>
  </si>
  <si>
    <t>KBPF307G</t>
  </si>
  <si>
    <t>KBPF404G</t>
  </si>
  <si>
    <t>KBPF405G</t>
  </si>
  <si>
    <t>KBPF406G</t>
  </si>
  <si>
    <t>KBPF407G</t>
  </si>
  <si>
    <t>KBU1001G</t>
  </si>
  <si>
    <t>KBU</t>
  </si>
  <si>
    <t>KBU1002G</t>
  </si>
  <si>
    <t>KBU1003G</t>
  </si>
  <si>
    <t>KBU1004G</t>
  </si>
  <si>
    <t>KBU1005G</t>
  </si>
  <si>
    <t>KBU1006G</t>
  </si>
  <si>
    <t>KBU1007G</t>
  </si>
  <si>
    <t>KBU401G</t>
  </si>
  <si>
    <t>KBU402G</t>
  </si>
  <si>
    <t>KBU403G</t>
  </si>
  <si>
    <t>KBU404G</t>
  </si>
  <si>
    <t>KBU405G</t>
  </si>
  <si>
    <t>KBU406G</t>
  </si>
  <si>
    <t>KBU407G</t>
  </si>
  <si>
    <t>KBU601G</t>
  </si>
  <si>
    <t>KBU602G</t>
  </si>
  <si>
    <t>KBU603G</t>
  </si>
  <si>
    <t>KBU604G</t>
  </si>
  <si>
    <t>KBU605G</t>
  </si>
  <si>
    <t>KBU606G</t>
  </si>
  <si>
    <t>KBU607G</t>
  </si>
  <si>
    <t>KBU801G</t>
  </si>
  <si>
    <t>KBU802G</t>
  </si>
  <si>
    <t>KBU803G</t>
  </si>
  <si>
    <t>KBU804G</t>
  </si>
  <si>
    <t>KBU805G</t>
  </si>
  <si>
    <t>KBU806G</t>
  </si>
  <si>
    <t>KBU807G</t>
  </si>
  <si>
    <t>MBS10</t>
  </si>
  <si>
    <t>MBS</t>
  </si>
  <si>
    <t>MBS10-K</t>
  </si>
  <si>
    <t>MBS2</t>
  </si>
  <si>
    <t>MBS4</t>
  </si>
  <si>
    <t>MBS6</t>
  </si>
  <si>
    <t>MBS6-K</t>
  </si>
  <si>
    <t>MBS8</t>
  </si>
  <si>
    <t>MBS8-K</t>
  </si>
  <si>
    <t>T10JA05G-K</t>
  </si>
  <si>
    <t>TS-6PL</t>
  </si>
  <si>
    <t>T10JA06G-K</t>
  </si>
  <si>
    <t>T10JA07G-K</t>
  </si>
  <si>
    <t>T15JA05G-K</t>
  </si>
  <si>
    <t>T15JA06G-K</t>
  </si>
  <si>
    <t>T15JA07G-K</t>
  </si>
  <si>
    <t>T25JA05G-K</t>
  </si>
  <si>
    <t>T25JA06G-K</t>
  </si>
  <si>
    <t>T25JA07G-K</t>
  </si>
  <si>
    <t>TBS806</t>
  </si>
  <si>
    <t>TBS</t>
  </si>
  <si>
    <t>TBS808</t>
  </si>
  <si>
    <t>TBS810</t>
  </si>
  <si>
    <t>TS4K</t>
  </si>
  <si>
    <t>TS10K40</t>
  </si>
  <si>
    <t>TS10K40-A</t>
  </si>
  <si>
    <t>TS10K60</t>
  </si>
  <si>
    <t>TS10K60-A</t>
  </si>
  <si>
    <t>TS10K80</t>
  </si>
  <si>
    <t>TS10K80-A</t>
  </si>
  <si>
    <t>TS10KL100</t>
  </si>
  <si>
    <t>TS10KL60</t>
  </si>
  <si>
    <t>TS10KL80</t>
  </si>
  <si>
    <t>TS10P01G</t>
  </si>
  <si>
    <t>TS10P01G-K</t>
  </si>
  <si>
    <t>TS-6P</t>
  </si>
  <si>
    <t>TS10P02G</t>
  </si>
  <si>
    <t>TS10P02G-K</t>
  </si>
  <si>
    <t>TS10P03G</t>
  </si>
  <si>
    <t>TS10P03G-K</t>
  </si>
  <si>
    <t>TS10P04G</t>
  </si>
  <si>
    <t>TS10P04G-K</t>
  </si>
  <si>
    <t>TS10P05G</t>
  </si>
  <si>
    <t>TS10P05G-K</t>
  </si>
  <si>
    <t>TS10P06G</t>
  </si>
  <si>
    <t>TS10P06G-K</t>
  </si>
  <si>
    <t>TS10P07G</t>
  </si>
  <si>
    <t>TS10P07G-K</t>
  </si>
  <si>
    <t>TS15P01G</t>
  </si>
  <si>
    <t>TS15P02G</t>
  </si>
  <si>
    <t>TS15P03G</t>
  </si>
  <si>
    <t>TS15P04G</t>
  </si>
  <si>
    <t>TS15P05G</t>
  </si>
  <si>
    <t>TS15P05G-K</t>
  </si>
  <si>
    <t>TS15P06G</t>
  </si>
  <si>
    <t>TS15P06G-K</t>
  </si>
  <si>
    <t>TS15P07G</t>
  </si>
  <si>
    <t>TS15P07G-K</t>
  </si>
  <si>
    <t>TS15PL05G</t>
  </si>
  <si>
    <t>TS15PL06G</t>
  </si>
  <si>
    <t>TS20P01G</t>
  </si>
  <si>
    <t>TS20P02G</t>
  </si>
  <si>
    <t>TS20P03G</t>
  </si>
  <si>
    <t>TS20P04G</t>
  </si>
  <si>
    <t>TS20P05G</t>
  </si>
  <si>
    <t>TS20P06G</t>
  </si>
  <si>
    <t>TS20P07G</t>
  </si>
  <si>
    <t>TS25P01G</t>
  </si>
  <si>
    <t>TS25P02G</t>
  </si>
  <si>
    <t>TS25P03G</t>
  </si>
  <si>
    <t>TS25P04G</t>
  </si>
  <si>
    <t>TS25P05G</t>
  </si>
  <si>
    <t>TS25P05G-K</t>
  </si>
  <si>
    <t>TS25P06G</t>
  </si>
  <si>
    <t>TS25P06G-K</t>
  </si>
  <si>
    <t>TS25P07G</t>
  </si>
  <si>
    <t>TS25P07G-K</t>
  </si>
  <si>
    <t>TS25PL05G</t>
  </si>
  <si>
    <t>TS25PL06G</t>
  </si>
  <si>
    <t>TS35P05G</t>
  </si>
  <si>
    <t>TS35P06G</t>
  </si>
  <si>
    <t>TS35P07G</t>
  </si>
  <si>
    <t>TS40P05G</t>
  </si>
  <si>
    <t>TS40P06G</t>
  </si>
  <si>
    <t>TS40P07G</t>
  </si>
  <si>
    <t>TS4K40</t>
  </si>
  <si>
    <t>TS4K40-A</t>
  </si>
  <si>
    <t>TS4K60</t>
  </si>
  <si>
    <t>TS4K60-A</t>
  </si>
  <si>
    <t>TS4K80</t>
  </si>
  <si>
    <t>TS4K80-A</t>
  </si>
  <si>
    <t>TS50P05G</t>
  </si>
  <si>
    <t>TS50P06G</t>
  </si>
  <si>
    <t>TS50P07G</t>
  </si>
  <si>
    <t>TS6K40</t>
  </si>
  <si>
    <t>TS6K40-T</t>
  </si>
  <si>
    <t>TS6K60</t>
  </si>
  <si>
    <t>TS6K60-T</t>
  </si>
  <si>
    <t>TS6K80</t>
  </si>
  <si>
    <t>TS6K80-T</t>
  </si>
  <si>
    <t>TS6KL100</t>
  </si>
  <si>
    <t>TS6KL60</t>
  </si>
  <si>
    <t>TS6KL80</t>
  </si>
  <si>
    <t>TS6P01G</t>
  </si>
  <si>
    <t>TS6P01G-K</t>
  </si>
  <si>
    <t>TS6P02G</t>
  </si>
  <si>
    <t>TS6P02G-K</t>
  </si>
  <si>
    <t>TS6P03G</t>
  </si>
  <si>
    <t>TS6P03G-K</t>
  </si>
  <si>
    <t>TS6P04G</t>
  </si>
  <si>
    <t>TS6P04G-K</t>
  </si>
  <si>
    <t>TS6P05G</t>
  </si>
  <si>
    <t>TS6P05G-K</t>
  </si>
  <si>
    <t>TS6P06G</t>
  </si>
  <si>
    <t>TS6P06G-K</t>
  </si>
  <si>
    <t>TS6P07G</t>
  </si>
  <si>
    <t>TS6P07G-K</t>
  </si>
  <si>
    <t>TS8P01G</t>
  </si>
  <si>
    <t>TS8P02G</t>
  </si>
  <si>
    <t>TS8P03G</t>
  </si>
  <si>
    <t>TS8P04G</t>
  </si>
  <si>
    <t>TS8P05G</t>
  </si>
  <si>
    <t>TS8P06G</t>
  </si>
  <si>
    <t>TS8P07G</t>
  </si>
  <si>
    <t>UR2KB100</t>
  </si>
  <si>
    <t>D3K</t>
  </si>
  <si>
    <t>UR2KB60</t>
  </si>
  <si>
    <t>UR2KB80</t>
  </si>
  <si>
    <t>UR3KB100</t>
  </si>
  <si>
    <t>UR3KB60</t>
  </si>
  <si>
    <t>UR3KB80</t>
  </si>
  <si>
    <t>UR4KB100-B</t>
  </si>
  <si>
    <t>UR4KB60-B</t>
  </si>
  <si>
    <t>UR4KB80-B</t>
  </si>
  <si>
    <t>UR8KB100</t>
  </si>
  <si>
    <t>UR8KB60</t>
  </si>
  <si>
    <t>UR8KB80</t>
  </si>
  <si>
    <t>YBS2204G</t>
  </si>
  <si>
    <t>YBS</t>
  </si>
  <si>
    <t>YBS2205G</t>
  </si>
  <si>
    <t>YBS2206G</t>
  </si>
  <si>
    <t>YBS2207G</t>
  </si>
  <si>
    <t>YBS3004G</t>
  </si>
  <si>
    <t>YBS3005G</t>
  </si>
  <si>
    <t>YBS3006G</t>
  </si>
  <si>
    <t>YBS3007G</t>
  </si>
  <si>
    <t>ABS10-K</t>
  </si>
  <si>
    <t>GBU1005-K</t>
  </si>
  <si>
    <t>GBU1007-K</t>
  </si>
  <si>
    <t>TBS406</t>
  </si>
  <si>
    <t>TBS408</t>
  </si>
  <si>
    <t>TBS410</t>
  </si>
  <si>
    <t>TBS606</t>
  </si>
  <si>
    <t>TBS608</t>
  </si>
  <si>
    <t>TBS610</t>
  </si>
  <si>
    <t>TS10K100</t>
  </si>
  <si>
    <t>KBJL</t>
  </si>
  <si>
    <t>TS20K100-T</t>
  </si>
  <si>
    <t>TS20K40-T</t>
  </si>
  <si>
    <t>TS20K60-T</t>
  </si>
  <si>
    <t>TS20K80-T</t>
  </si>
  <si>
    <t>TS4K100</t>
  </si>
  <si>
    <t>TS6K100</t>
  </si>
  <si>
    <t>Standard</t>
    <phoneticPr fontId="5" type="noConversion"/>
  </si>
  <si>
    <t>RABS15M</t>
  </si>
  <si>
    <t>ABS-L</t>
  </si>
  <si>
    <t>RABS20M</t>
  </si>
  <si>
    <t>RDBLS207G</t>
  </si>
  <si>
    <t>RMB2S</t>
  </si>
  <si>
    <t>RMB4S</t>
  </si>
  <si>
    <t>RMB6S</t>
  </si>
  <si>
    <t>RTBS40M</t>
  </si>
  <si>
    <t>RTBS60M</t>
  </si>
  <si>
    <t>RYBS30M</t>
  </si>
  <si>
    <t>HDBL101G</t>
  </si>
  <si>
    <t>High Efficient</t>
  </si>
  <si>
    <t>HDBL102G</t>
  </si>
  <si>
    <t>HDBL103G</t>
  </si>
  <si>
    <t>HDBL104G</t>
  </si>
  <si>
    <t>HDBL105G</t>
  </si>
  <si>
    <t>HDBL106G</t>
  </si>
  <si>
    <t>HDBL107G</t>
  </si>
  <si>
    <t>HDBLS101G</t>
  </si>
  <si>
    <t>HDBLS102G</t>
  </si>
  <si>
    <t>HDBLS103G</t>
  </si>
  <si>
    <t>HDBLS104G</t>
  </si>
  <si>
    <t>HDBLS105G</t>
  </si>
  <si>
    <t>HDBLS106G</t>
  </si>
  <si>
    <t>HDBLS107G</t>
  </si>
  <si>
    <t>EABS1D</t>
  </si>
  <si>
    <t>EABS1G</t>
  </si>
  <si>
    <t>EABS1J</t>
  </si>
  <si>
    <t>SBS25</t>
  </si>
  <si>
    <t>SBS26</t>
  </si>
  <si>
    <t>SBS34</t>
  </si>
  <si>
    <t>SBS36</t>
  </si>
  <si>
    <t>1N4001G</t>
  </si>
  <si>
    <t>GPP</t>
  </si>
  <si>
    <t>1N4001G-K</t>
  </si>
  <si>
    <t>1N4002G</t>
  </si>
  <si>
    <t>1N4002G-K</t>
  </si>
  <si>
    <t>1N4003G</t>
  </si>
  <si>
    <t>1N4003G-K</t>
  </si>
  <si>
    <t>1N4004G</t>
  </si>
  <si>
    <t>1N4004G-K</t>
  </si>
  <si>
    <t>1N4005G</t>
  </si>
  <si>
    <t>1N4005G-K</t>
  </si>
  <si>
    <t>1N4006G</t>
  </si>
  <si>
    <t>1N4006G-K</t>
  </si>
  <si>
    <t>1N4007G</t>
  </si>
  <si>
    <t>1N4007G-K</t>
  </si>
  <si>
    <t>1N5391G</t>
  </si>
  <si>
    <t>1N5391G-T</t>
  </si>
  <si>
    <t>1N5392G</t>
  </si>
  <si>
    <t>1N5392G-T</t>
  </si>
  <si>
    <t>1N5393G</t>
  </si>
  <si>
    <t>1N5393G-T</t>
  </si>
  <si>
    <t>1N5395G</t>
  </si>
  <si>
    <t>1N5395G-T</t>
  </si>
  <si>
    <t>1N5397G</t>
  </si>
  <si>
    <t>1N5397G-T</t>
  </si>
  <si>
    <t>1N5398G</t>
  </si>
  <si>
    <t>1N5398G-T</t>
  </si>
  <si>
    <t>1N5399G</t>
  </si>
  <si>
    <t>1N5399G-T</t>
  </si>
  <si>
    <t>1N5400G</t>
  </si>
  <si>
    <t>1N5400G-K</t>
  </si>
  <si>
    <t>1N5401G</t>
  </si>
  <si>
    <t>1N5401G-K</t>
  </si>
  <si>
    <t>1N5402G</t>
  </si>
  <si>
    <t>1N5402G-K</t>
  </si>
  <si>
    <t>1N5404G</t>
  </si>
  <si>
    <t>1N5404G-K</t>
  </si>
  <si>
    <t>1N5406G</t>
  </si>
  <si>
    <t>1N5406G-K</t>
  </si>
  <si>
    <t>1N5407G</t>
  </si>
  <si>
    <t>1N5407G-K</t>
  </si>
  <si>
    <t>1N5408G</t>
  </si>
  <si>
    <t>1N5408G-K</t>
  </si>
  <si>
    <t>1T1G</t>
  </si>
  <si>
    <t>1T2G</t>
  </si>
  <si>
    <t>1T3G</t>
  </si>
  <si>
    <t>1T4G</t>
  </si>
  <si>
    <t>1T5G</t>
  </si>
  <si>
    <t>1T6G</t>
  </si>
  <si>
    <t>1T7G</t>
  </si>
  <si>
    <t>2A01G</t>
  </si>
  <si>
    <t>2A01G-T</t>
  </si>
  <si>
    <t>2A02G</t>
  </si>
  <si>
    <t>2A02G-T</t>
  </si>
  <si>
    <t>2A03G</t>
  </si>
  <si>
    <t>2A03G-T</t>
  </si>
  <si>
    <t>2A04G</t>
  </si>
  <si>
    <t>2A04G-T</t>
  </si>
  <si>
    <t>2A05G</t>
  </si>
  <si>
    <t>2A05G-T</t>
  </si>
  <si>
    <t>2A06G</t>
  </si>
  <si>
    <t>2A06G-T</t>
  </si>
  <si>
    <t>2A07G</t>
  </si>
  <si>
    <t>2A07G-T</t>
  </si>
  <si>
    <t>3A100</t>
  </si>
  <si>
    <t>3A60</t>
  </si>
  <si>
    <t>S5A</t>
  </si>
  <si>
    <t>S5M</t>
  </si>
  <si>
    <t>S5B</t>
  </si>
  <si>
    <t>S5D</t>
  </si>
  <si>
    <t>S5G</t>
  </si>
  <si>
    <t>S5J</t>
  </si>
  <si>
    <t>S5K</t>
  </si>
  <si>
    <t>BY251G</t>
  </si>
  <si>
    <t>BY252G</t>
  </si>
  <si>
    <t>BY253G</t>
  </si>
  <si>
    <t>BY254G</t>
  </si>
  <si>
    <t>GP1001</t>
  </si>
  <si>
    <t>GP1002</t>
  </si>
  <si>
    <t>GP1003</t>
  </si>
  <si>
    <t>GP1004</t>
  </si>
  <si>
    <t>GP1005</t>
  </si>
  <si>
    <t>GP1006</t>
  </si>
  <si>
    <t>GP1007</t>
  </si>
  <si>
    <t>GP1601</t>
  </si>
  <si>
    <t>GP1602</t>
  </si>
  <si>
    <t>GP1603</t>
  </si>
  <si>
    <t>GP1604</t>
  </si>
  <si>
    <t>GP1605</t>
  </si>
  <si>
    <t>GP1606</t>
  </si>
  <si>
    <t>GP1607</t>
  </si>
  <si>
    <t>GPA801</t>
  </si>
  <si>
    <t>GPA802</t>
  </si>
  <si>
    <t>GPA803</t>
  </si>
  <si>
    <t>GPA804</t>
  </si>
  <si>
    <t>GPA805</t>
  </si>
  <si>
    <t>GPA806</t>
  </si>
  <si>
    <t>GPA807</t>
  </si>
  <si>
    <t>GPAS1001</t>
  </si>
  <si>
    <t>GPAS1002</t>
  </si>
  <si>
    <t>GPAS1003</t>
  </si>
  <si>
    <t>GPAS1004</t>
  </si>
  <si>
    <t>GPAS1005</t>
  </si>
  <si>
    <t>GPAS1006</t>
  </si>
  <si>
    <t>GPAS1007</t>
  </si>
  <si>
    <t>P2500M</t>
  </si>
  <si>
    <t>S10GC</t>
  </si>
  <si>
    <t>S10GCH</t>
  </si>
  <si>
    <t>S10JC</t>
  </si>
  <si>
    <t>S10JCH</t>
  </si>
  <si>
    <t>S10KC</t>
  </si>
  <si>
    <t>S10KCH</t>
  </si>
  <si>
    <t>S10MC</t>
  </si>
  <si>
    <t>S10MCH</t>
  </si>
  <si>
    <t>S12GC</t>
  </si>
  <si>
    <t>S12GCH</t>
  </si>
  <si>
    <t>S12JC</t>
  </si>
  <si>
    <t>S12JCH</t>
  </si>
  <si>
    <t>S12KC</t>
  </si>
  <si>
    <t>S12KCH</t>
  </si>
  <si>
    <t>S12MC</t>
  </si>
  <si>
    <t>S12MCH</t>
  </si>
  <si>
    <t>S15DLW</t>
  </si>
  <si>
    <t>S15DLWH</t>
  </si>
  <si>
    <t>S15GC</t>
  </si>
  <si>
    <t>S15GCH</t>
  </si>
  <si>
    <t>S15GLW</t>
  </si>
  <si>
    <t>S15GLWH</t>
  </si>
  <si>
    <t>S15JC</t>
  </si>
  <si>
    <t>S15JCH</t>
  </si>
  <si>
    <t>S15JLW</t>
  </si>
  <si>
    <t>S15JLWH</t>
  </si>
  <si>
    <t>S15KC</t>
  </si>
  <si>
    <t>S15KCH</t>
  </si>
  <si>
    <t>S15KLW</t>
  </si>
  <si>
    <t>S15KLWH</t>
  </si>
  <si>
    <t>S15MC</t>
  </si>
  <si>
    <t>S15MCH</t>
  </si>
  <si>
    <t>S15MLW</t>
  </si>
  <si>
    <t>S15MLWH</t>
  </si>
  <si>
    <t>S1A</t>
  </si>
  <si>
    <t>S1AB</t>
  </si>
  <si>
    <t>S1ABH</t>
  </si>
  <si>
    <t>S1AH</t>
  </si>
  <si>
    <t>S1DLW</t>
  </si>
  <si>
    <t>S1B</t>
  </si>
  <si>
    <t>S1BB</t>
  </si>
  <si>
    <t>S1BBH</t>
  </si>
  <si>
    <t>S1BH</t>
  </si>
  <si>
    <t>S1D</t>
  </si>
  <si>
    <t>S1DAL</t>
  </si>
  <si>
    <t>S1DALH</t>
  </si>
  <si>
    <t>S1DB</t>
  </si>
  <si>
    <t>S1DBH</t>
  </si>
  <si>
    <t>S1DFS</t>
  </si>
  <si>
    <t>S1DF-T</t>
  </si>
  <si>
    <t>SMAF</t>
  </si>
  <si>
    <t>S1DH</t>
  </si>
  <si>
    <t>S1D-K</t>
  </si>
  <si>
    <t>S1DLSH</t>
  </si>
  <si>
    <t>S1DLWH</t>
  </si>
  <si>
    <t>S1D-T</t>
  </si>
  <si>
    <t>S1G</t>
  </si>
  <si>
    <t>S1GAL</t>
  </si>
  <si>
    <t>S1GALH</t>
  </si>
  <si>
    <t>S1GB</t>
  </si>
  <si>
    <t>S1GBH</t>
  </si>
  <si>
    <t>S1GFL</t>
  </si>
  <si>
    <t>S1GFS</t>
  </si>
  <si>
    <t>S1GF-T</t>
  </si>
  <si>
    <t>S1GH</t>
  </si>
  <si>
    <t>S1G-K</t>
  </si>
  <si>
    <t>S1GLW</t>
  </si>
  <si>
    <t>S1GLSH</t>
  </si>
  <si>
    <t>S1GLWH</t>
  </si>
  <si>
    <t>S1GM</t>
  </si>
  <si>
    <t>S1GMH</t>
  </si>
  <si>
    <t>S1G-T</t>
  </si>
  <si>
    <t>S1J</t>
  </si>
  <si>
    <t>S1JAL</t>
  </si>
  <si>
    <t>S1JALH</t>
  </si>
  <si>
    <t>S1JB</t>
  </si>
  <si>
    <t>S1JBH</t>
  </si>
  <si>
    <t>S1JFL</t>
  </si>
  <si>
    <t>S1JFS</t>
  </si>
  <si>
    <t>S1JF-T</t>
  </si>
  <si>
    <t>S1JH</t>
  </si>
  <si>
    <t>S1J-K</t>
  </si>
  <si>
    <t>S1JLW</t>
  </si>
  <si>
    <t>S1JLS</t>
  </si>
  <si>
    <t>S1JLSH</t>
  </si>
  <si>
    <t>S1JLWH</t>
  </si>
  <si>
    <t>S1JM</t>
  </si>
  <si>
    <t>S1JMH</t>
  </si>
  <si>
    <t>S1J-T</t>
  </si>
  <si>
    <t>S1K</t>
  </si>
  <si>
    <t>S1KAL</t>
  </si>
  <si>
    <t>S1KALH</t>
  </si>
  <si>
    <t>S1KB</t>
  </si>
  <si>
    <t>S1KBH</t>
  </si>
  <si>
    <t>S1KFS</t>
  </si>
  <si>
    <t>S1KF-T</t>
  </si>
  <si>
    <t>S1KH</t>
  </si>
  <si>
    <t>S1K-K</t>
  </si>
  <si>
    <t>S1KLW</t>
  </si>
  <si>
    <t>S1KLS</t>
  </si>
  <si>
    <t>S1KLSH</t>
  </si>
  <si>
    <t>S1KLWH</t>
  </si>
  <si>
    <t>S1K-T</t>
  </si>
  <si>
    <t>S1M</t>
  </si>
  <si>
    <t>S1MAL</t>
  </si>
  <si>
    <t>S1MALH</t>
  </si>
  <si>
    <t>S1MB</t>
  </si>
  <si>
    <t>S1MBH</t>
  </si>
  <si>
    <t>S1MFL</t>
  </si>
  <si>
    <t>S1MFS</t>
  </si>
  <si>
    <t>S1MF-T</t>
  </si>
  <si>
    <t>S1MH</t>
  </si>
  <si>
    <t>S1M-K</t>
  </si>
  <si>
    <t>S1MLW</t>
  </si>
  <si>
    <t>S1MLS</t>
  </si>
  <si>
    <t>S1MLSH</t>
  </si>
  <si>
    <t>S1MLWH</t>
  </si>
  <si>
    <t>S1M-T</t>
  </si>
  <si>
    <t>S1Q</t>
  </si>
  <si>
    <t>S2A</t>
  </si>
  <si>
    <t>S2AA</t>
  </si>
  <si>
    <t>S2AAH</t>
  </si>
  <si>
    <t>S2AH</t>
  </si>
  <si>
    <t>S2B</t>
  </si>
  <si>
    <t>S2BA</t>
  </si>
  <si>
    <t>S2BAH</t>
  </si>
  <si>
    <t>S2BH</t>
  </si>
  <si>
    <t>S2D</t>
  </si>
  <si>
    <t>S2DA</t>
  </si>
  <si>
    <t>S2DAF-T</t>
  </si>
  <si>
    <t>S2DAH</t>
  </si>
  <si>
    <t>S2DAL</t>
  </si>
  <si>
    <t>S2DALH</t>
  </si>
  <si>
    <t>S2DA-T</t>
  </si>
  <si>
    <t>S2DFL</t>
  </si>
  <si>
    <t>SOD-123FL</t>
  </si>
  <si>
    <t>S2DFS</t>
  </si>
  <si>
    <t>S2DFSH</t>
  </si>
  <si>
    <t>S2DH</t>
  </si>
  <si>
    <t>S2D-T</t>
  </si>
  <si>
    <t>S2G</t>
  </si>
  <si>
    <t>S2GA</t>
  </si>
  <si>
    <t>S2GAF-T</t>
  </si>
  <si>
    <t>S2GAH</t>
  </si>
  <si>
    <t>S2GAL</t>
  </si>
  <si>
    <t>S2GALH</t>
  </si>
  <si>
    <t>S2GA-T</t>
  </si>
  <si>
    <t>S2GFL</t>
  </si>
  <si>
    <t>S2GFS</t>
  </si>
  <si>
    <t>S2GFSH</t>
  </si>
  <si>
    <t>S2GH</t>
  </si>
  <si>
    <t>S2G-T</t>
  </si>
  <si>
    <t>S2J</t>
  </si>
  <si>
    <t>S2JA</t>
  </si>
  <si>
    <t>S2JAF-T</t>
  </si>
  <si>
    <t>S2JAH</t>
  </si>
  <si>
    <t>S2JAL</t>
  </si>
  <si>
    <t>S2JALH</t>
  </si>
  <si>
    <t>S2JA-T</t>
  </si>
  <si>
    <t>S2JFL</t>
  </si>
  <si>
    <t>S2JFS</t>
  </si>
  <si>
    <t>S2JFSH</t>
  </si>
  <si>
    <t>S2JH</t>
  </si>
  <si>
    <t>S2J-T</t>
  </si>
  <si>
    <t>S2K</t>
  </si>
  <si>
    <t>S2KA</t>
  </si>
  <si>
    <t>S2KAF-T</t>
  </si>
  <si>
    <t>S2KAH</t>
  </si>
  <si>
    <t>S2KAL</t>
  </si>
  <si>
    <t>S2KALH</t>
  </si>
  <si>
    <t>S2KA-T</t>
  </si>
  <si>
    <t>S2KFL</t>
  </si>
  <si>
    <t>S2KFS</t>
  </si>
  <si>
    <t>S2KFSH</t>
  </si>
  <si>
    <t>S2KH</t>
  </si>
  <si>
    <t>S2K-T</t>
  </si>
  <si>
    <t>S2M</t>
  </si>
  <si>
    <t>S2MA</t>
  </si>
  <si>
    <t>S2MAF-T</t>
  </si>
  <si>
    <t>S2MAH</t>
  </si>
  <si>
    <t>S2MAL</t>
  </si>
  <si>
    <t>S2MALH</t>
  </si>
  <si>
    <t>S2MA-T</t>
  </si>
  <si>
    <t>S2MFL</t>
  </si>
  <si>
    <t>S2MFS</t>
  </si>
  <si>
    <t>S2MFSH</t>
  </si>
  <si>
    <t>S2MH</t>
  </si>
  <si>
    <t>S2M-T</t>
  </si>
  <si>
    <t>S2Q</t>
  </si>
  <si>
    <t>S2QH</t>
  </si>
  <si>
    <t>S2V</t>
  </si>
  <si>
    <t>S2VH</t>
  </si>
  <si>
    <t>S3AB</t>
  </si>
  <si>
    <t>S3ABH</t>
  </si>
  <si>
    <t>S3AH</t>
  </si>
  <si>
    <t>S3A-T</t>
  </si>
  <si>
    <t>S3B</t>
  </si>
  <si>
    <t>S3BB</t>
  </si>
  <si>
    <t>S3BBH</t>
  </si>
  <si>
    <t>S3BH</t>
  </si>
  <si>
    <t>S3B-T</t>
  </si>
  <si>
    <t>S3D</t>
  </si>
  <si>
    <t>S3DB</t>
  </si>
  <si>
    <t>S3DBH</t>
  </si>
  <si>
    <t>S3DB-K</t>
  </si>
  <si>
    <t>S3DH</t>
  </si>
  <si>
    <t>S3D-T</t>
  </si>
  <si>
    <t>S3G</t>
  </si>
  <si>
    <t>S3GB</t>
  </si>
  <si>
    <t>S3GBH</t>
  </si>
  <si>
    <t>S3GB-K</t>
  </si>
  <si>
    <t>S3GH</t>
  </si>
  <si>
    <t>S3G-T</t>
  </si>
  <si>
    <t>S3J</t>
  </si>
  <si>
    <t>S3JB</t>
  </si>
  <si>
    <t>S3JBH</t>
  </si>
  <si>
    <t>S3JB-K</t>
  </si>
  <si>
    <t>S3JH</t>
  </si>
  <si>
    <t>S3J-T</t>
  </si>
  <si>
    <t>S3K</t>
  </si>
  <si>
    <t>S3KB</t>
  </si>
  <si>
    <t>S3KBH</t>
  </si>
  <si>
    <t>S3KB-K</t>
  </si>
  <si>
    <t>S3KH</t>
  </si>
  <si>
    <t>S3K-T</t>
  </si>
  <si>
    <t>S3M</t>
  </si>
  <si>
    <t>S3MB</t>
  </si>
  <si>
    <t>S3MBH</t>
  </si>
  <si>
    <t>S3MB-K</t>
  </si>
  <si>
    <t>S3MH</t>
  </si>
  <si>
    <t>S3M-T</t>
  </si>
  <si>
    <t>S3Q</t>
  </si>
  <si>
    <t>S4A</t>
  </si>
  <si>
    <t>S4AH</t>
  </si>
  <si>
    <t>S4B</t>
  </si>
  <si>
    <t>S4BH</t>
  </si>
  <si>
    <t>S4D</t>
  </si>
  <si>
    <t>S4DH</t>
  </si>
  <si>
    <t>S4G</t>
  </si>
  <si>
    <t>S4GH</t>
  </si>
  <si>
    <t>S4J</t>
  </si>
  <si>
    <t>S4JH</t>
  </si>
  <si>
    <t>S4K</t>
  </si>
  <si>
    <t>S4KH</t>
  </si>
  <si>
    <t>S4M</t>
  </si>
  <si>
    <t>S4MH</t>
  </si>
  <si>
    <t>S5AC-K</t>
  </si>
  <si>
    <t>S5AH</t>
  </si>
  <si>
    <t>S5BH</t>
  </si>
  <si>
    <t>S5DH</t>
  </si>
  <si>
    <t>S5GB</t>
  </si>
  <si>
    <t>S5GBH</t>
  </si>
  <si>
    <t>S5GH</t>
  </si>
  <si>
    <t>S5JB</t>
  </si>
  <si>
    <t>S5JBH</t>
  </si>
  <si>
    <t>S5JH</t>
  </si>
  <si>
    <t>S5KB</t>
  </si>
  <si>
    <t>S5KBH</t>
  </si>
  <si>
    <t>S5KH</t>
  </si>
  <si>
    <t>S5MB</t>
  </si>
  <si>
    <t>S5MBH</t>
  </si>
  <si>
    <t>S5MH</t>
  </si>
  <si>
    <t>S5Q</t>
  </si>
  <si>
    <t>S5QB</t>
  </si>
  <si>
    <t>S8GC</t>
  </si>
  <si>
    <t>S8GCH</t>
  </si>
  <si>
    <t>S8JC</t>
  </si>
  <si>
    <t>S8JCH</t>
  </si>
  <si>
    <t>S8JC-T</t>
  </si>
  <si>
    <t>S8KC</t>
  </si>
  <si>
    <t>S8KCH</t>
  </si>
  <si>
    <t>S8KC-T</t>
  </si>
  <si>
    <t>S8MC</t>
  </si>
  <si>
    <t>S8MCH</t>
  </si>
  <si>
    <t>S8MC-T</t>
  </si>
  <si>
    <t>SDLW</t>
  </si>
  <si>
    <t>SDLWH</t>
  </si>
  <si>
    <t>SGLW</t>
  </si>
  <si>
    <t>SGLWH</t>
  </si>
  <si>
    <t>SJLW</t>
  </si>
  <si>
    <t>SJLWH</t>
  </si>
  <si>
    <t>SKLW</t>
  </si>
  <si>
    <t>SKLWH</t>
  </si>
  <si>
    <t>SMLW</t>
  </si>
  <si>
    <t>SMLWH</t>
  </si>
  <si>
    <t>TSD1G</t>
  </si>
  <si>
    <t>TSD1GH</t>
  </si>
  <si>
    <t>TSD2GH</t>
  </si>
  <si>
    <t>TSD3G</t>
  </si>
  <si>
    <t>TSD3GH</t>
  </si>
  <si>
    <t>TSDGLW</t>
  </si>
  <si>
    <t>TSDGLWH</t>
  </si>
  <si>
    <t>TUAS3DH</t>
  </si>
  <si>
    <t>TUAS3GH</t>
  </si>
  <si>
    <t>TUAS3JH</t>
  </si>
  <si>
    <t>TUAS3KH</t>
  </si>
  <si>
    <t>TUAS3MH</t>
  </si>
  <si>
    <t>TUAS4DH</t>
  </si>
  <si>
    <t>TUAS4GH</t>
  </si>
  <si>
    <t>TUAS4JH</t>
  </si>
  <si>
    <t>TUAS4KH</t>
  </si>
  <si>
    <t>TUAS4MH</t>
  </si>
  <si>
    <t>TUAS6DH</t>
  </si>
  <si>
    <t>TUAS6GH</t>
  </si>
  <si>
    <t>TUAS6JH</t>
  </si>
  <si>
    <t>TUAS6KH</t>
  </si>
  <si>
    <t>TUAS6MH</t>
  </si>
  <si>
    <t>TUAS8D</t>
  </si>
  <si>
    <t>TUAS8DH</t>
  </si>
  <si>
    <t>TUAS8G</t>
  </si>
  <si>
    <t>TUAS8GH</t>
  </si>
  <si>
    <t>TUAS8J</t>
  </si>
  <si>
    <t>TUAS8JH</t>
  </si>
  <si>
    <t>TUAS8K</t>
  </si>
  <si>
    <t>TUAS8KH</t>
  </si>
  <si>
    <t>TUAS8M</t>
  </si>
  <si>
    <t>TUAS8MH</t>
  </si>
  <si>
    <t>P2500</t>
  </si>
  <si>
    <t>S1DFSH</t>
  </si>
  <si>
    <t>S1DLS</t>
  </si>
  <si>
    <t>S1GFSH</t>
  </si>
  <si>
    <t>S1GLS</t>
  </si>
  <si>
    <t>S1JFSH</t>
  </si>
  <si>
    <t>S1KFSH</t>
  </si>
  <si>
    <t>S1MFSH</t>
  </si>
  <si>
    <t>S3A</t>
  </si>
  <si>
    <t>S3JAL</t>
  </si>
  <si>
    <t>S3JALH</t>
  </si>
  <si>
    <t>S3JFS</t>
  </si>
  <si>
    <t>S3JFSH</t>
  </si>
  <si>
    <t>S5BC-K</t>
  </si>
  <si>
    <t>S5DC-K</t>
  </si>
  <si>
    <t>S5GC-K</t>
  </si>
  <si>
    <t>S5JC-K</t>
  </si>
  <si>
    <t>S5KC-K</t>
  </si>
  <si>
    <t>S5MC-K</t>
  </si>
  <si>
    <t>S8GC-T</t>
  </si>
  <si>
    <t>ESD Capability</t>
  </si>
  <si>
    <t>TSD2G</t>
  </si>
  <si>
    <t>1N4933G</t>
  </si>
  <si>
    <t>1N4933G-K</t>
  </si>
  <si>
    <t>1N4934G</t>
  </si>
  <si>
    <t>1N4934G-K</t>
  </si>
  <si>
    <t>1N4935G</t>
  </si>
  <si>
    <t>1N4935G-K</t>
  </si>
  <si>
    <t>1N4936G-K</t>
  </si>
  <si>
    <t>1N4937G</t>
  </si>
  <si>
    <t>1N4937G-K</t>
  </si>
  <si>
    <t>BA157G</t>
  </si>
  <si>
    <t>BA157G-K</t>
  </si>
  <si>
    <t>BA158G</t>
  </si>
  <si>
    <t>BA158G-K</t>
  </si>
  <si>
    <t>BA159G</t>
  </si>
  <si>
    <t>BA159G-K</t>
  </si>
  <si>
    <t>BYG21M</t>
  </si>
  <si>
    <t>BYG21MH</t>
  </si>
  <si>
    <t>F1T1G</t>
  </si>
  <si>
    <t>F1T2G</t>
  </si>
  <si>
    <t>F1T3G</t>
  </si>
  <si>
    <t>F1T4G</t>
  </si>
  <si>
    <t>F1T5G</t>
  </si>
  <si>
    <t>F1T6G</t>
  </si>
  <si>
    <t>F1T7G</t>
  </si>
  <si>
    <t>FR101G</t>
  </si>
  <si>
    <t>FR101G-K</t>
  </si>
  <si>
    <t>FR102G</t>
  </si>
  <si>
    <t>FR102G-K</t>
  </si>
  <si>
    <t>FR103G</t>
  </si>
  <si>
    <t>FR103G-K</t>
  </si>
  <si>
    <t>FR104G</t>
  </si>
  <si>
    <t>FR104G-K</t>
  </si>
  <si>
    <t>FR105G</t>
  </si>
  <si>
    <t>FR105G-K</t>
  </si>
  <si>
    <t>FR106G</t>
  </si>
  <si>
    <t>FR106G-K</t>
  </si>
  <si>
    <t>FR107G</t>
  </si>
  <si>
    <t>FR107G-K</t>
  </si>
  <si>
    <t>FR151G</t>
  </si>
  <si>
    <t>FR151G-T</t>
  </si>
  <si>
    <t>FR152G</t>
  </si>
  <si>
    <t>FR152G-T</t>
  </si>
  <si>
    <t>FR153G</t>
  </si>
  <si>
    <t>FR153G-T</t>
  </si>
  <si>
    <t>FR154G</t>
  </si>
  <si>
    <t>FR154G-T</t>
  </si>
  <si>
    <t>FR155G</t>
  </si>
  <si>
    <t>FR155G-T</t>
  </si>
  <si>
    <t>FR156G</t>
  </si>
  <si>
    <t>FR156G-T</t>
  </si>
  <si>
    <t>FR157G</t>
  </si>
  <si>
    <t>FR157G-T</t>
  </si>
  <si>
    <t>FR201G</t>
  </si>
  <si>
    <t>FR201G-T</t>
  </si>
  <si>
    <t>FR202G</t>
  </si>
  <si>
    <t>FR202G-T</t>
  </si>
  <si>
    <t>FR203G</t>
  </si>
  <si>
    <t>FR203G-T</t>
  </si>
  <si>
    <t>FR204G</t>
  </si>
  <si>
    <t>FR204G-T</t>
  </si>
  <si>
    <t>FR205G</t>
  </si>
  <si>
    <t>FR205G-T</t>
  </si>
  <si>
    <t>FR206G</t>
  </si>
  <si>
    <t>FR206G-T</t>
  </si>
  <si>
    <t>FR207G</t>
  </si>
  <si>
    <t>FR207G-T</t>
  </si>
  <si>
    <t>FR301G</t>
  </si>
  <si>
    <t>FR301G-K</t>
  </si>
  <si>
    <t>FR302G</t>
  </si>
  <si>
    <t>FR302G-K</t>
  </si>
  <si>
    <t>FR303G</t>
  </si>
  <si>
    <t>FR303G-K</t>
  </si>
  <si>
    <t>FR304G</t>
  </si>
  <si>
    <t>FR304G-K</t>
  </si>
  <si>
    <t>FR305G</t>
  </si>
  <si>
    <t>FR305G-K</t>
  </si>
  <si>
    <t>FR306G</t>
  </si>
  <si>
    <t>FR306G-K</t>
  </si>
  <si>
    <t>FR307G</t>
  </si>
  <si>
    <t>FR307G-K</t>
  </si>
  <si>
    <t>FRAF8JG</t>
  </si>
  <si>
    <t>RS1A</t>
  </si>
  <si>
    <t>RS1AH</t>
  </si>
  <si>
    <t>RS1DLW</t>
  </si>
  <si>
    <t>RS1B</t>
  </si>
  <si>
    <t>RS1BH</t>
  </si>
  <si>
    <t>RS1D</t>
  </si>
  <si>
    <t>RS1DAL</t>
  </si>
  <si>
    <t>RS1DALH</t>
  </si>
  <si>
    <t>RS1DFSH</t>
  </si>
  <si>
    <t>RS1DF-T</t>
  </si>
  <si>
    <t>RS1DH</t>
  </si>
  <si>
    <t>RS1DLWH</t>
  </si>
  <si>
    <t>RS1D-T</t>
  </si>
  <si>
    <t>RS1G</t>
  </si>
  <si>
    <t>RS1GAL</t>
  </si>
  <si>
    <t>RS1GALH</t>
  </si>
  <si>
    <t>RS1GFS</t>
  </si>
  <si>
    <t>RS1GFSH</t>
  </si>
  <si>
    <t>RS1GF-T</t>
  </si>
  <si>
    <t>RS1GH</t>
  </si>
  <si>
    <t>RS1GLW</t>
  </si>
  <si>
    <t>RS1GLWH</t>
  </si>
  <si>
    <t>RS1G-T</t>
  </si>
  <si>
    <t>RS1J</t>
  </si>
  <si>
    <t>RS1JAL</t>
  </si>
  <si>
    <t>RS1JALH</t>
  </si>
  <si>
    <t>RS1JFS</t>
  </si>
  <si>
    <t>RS1JFSH</t>
  </si>
  <si>
    <t>RS1JF-T</t>
  </si>
  <si>
    <t>RS1JH</t>
  </si>
  <si>
    <t>RS1JLW</t>
  </si>
  <si>
    <t>RS1JLS</t>
  </si>
  <si>
    <t>RS1JLSH</t>
  </si>
  <si>
    <t>RS1JLWH</t>
  </si>
  <si>
    <t>RS1JM</t>
  </si>
  <si>
    <t>RS1J-T</t>
  </si>
  <si>
    <t>RS1K</t>
  </si>
  <si>
    <t>RS1KAL</t>
  </si>
  <si>
    <t>RS1KALH</t>
  </si>
  <si>
    <t>RS1KFS</t>
  </si>
  <si>
    <t>RS1KFSH</t>
  </si>
  <si>
    <t>RS1KF-T</t>
  </si>
  <si>
    <t>RS1KH</t>
  </si>
  <si>
    <t>RS1KLW</t>
  </si>
  <si>
    <t>RS1KLS</t>
  </si>
  <si>
    <t>RS1KLSH</t>
  </si>
  <si>
    <t>RS1KLWH</t>
  </si>
  <si>
    <t>RS1KM</t>
  </si>
  <si>
    <t>RS1K-T</t>
  </si>
  <si>
    <t>RS1M</t>
  </si>
  <si>
    <t>RS1MAL</t>
  </si>
  <si>
    <t>RS1MALH</t>
  </si>
  <si>
    <t>RS1MFL</t>
  </si>
  <si>
    <t>RS1MFS</t>
  </si>
  <si>
    <t>RS1MFSH</t>
  </si>
  <si>
    <t>RS1MF-T</t>
  </si>
  <si>
    <t>RS1MH</t>
  </si>
  <si>
    <t>RS1MLW</t>
  </si>
  <si>
    <t>RS1MLS</t>
  </si>
  <si>
    <t>RS1MLSH</t>
  </si>
  <si>
    <t>RS1MLWH</t>
  </si>
  <si>
    <t>RS1M-T</t>
  </si>
  <si>
    <t>RS2A</t>
  </si>
  <si>
    <t>RS2AA</t>
  </si>
  <si>
    <t>RS2AAH</t>
  </si>
  <si>
    <t>RS2AH</t>
  </si>
  <si>
    <t>RS2B</t>
  </si>
  <si>
    <t>RS2BA</t>
  </si>
  <si>
    <t>RS2BAH</t>
  </si>
  <si>
    <t>RS2BH</t>
  </si>
  <si>
    <t>RS2D</t>
  </si>
  <si>
    <t>RS2DA</t>
  </si>
  <si>
    <t>RS2DAF-T</t>
  </si>
  <si>
    <t>RS2DAH</t>
  </si>
  <si>
    <t>RS2DAL</t>
  </si>
  <si>
    <t>RS2DALH</t>
  </si>
  <si>
    <t>RS2DA-T</t>
  </si>
  <si>
    <t>RS2DFL</t>
  </si>
  <si>
    <t>RS2DFS</t>
  </si>
  <si>
    <t>RS2DFSH</t>
  </si>
  <si>
    <t>RS2DH</t>
  </si>
  <si>
    <t>RS2D-T</t>
  </si>
  <si>
    <t>RS2G</t>
  </si>
  <si>
    <t>RS2GA</t>
  </si>
  <si>
    <t>RS2GAF-T</t>
  </si>
  <si>
    <t>RS2GAH</t>
  </si>
  <si>
    <t>RS2GAL</t>
  </si>
  <si>
    <t>RS2GALH</t>
  </si>
  <si>
    <t>RS2GA-T</t>
  </si>
  <si>
    <t>RS2GFL</t>
  </si>
  <si>
    <t>RS2GFS</t>
  </si>
  <si>
    <t>RS2GFSH</t>
  </si>
  <si>
    <t>RS2GH</t>
  </si>
  <si>
    <t>RS2G-T</t>
  </si>
  <si>
    <t>RS2J</t>
  </si>
  <si>
    <t>RS2JA</t>
  </si>
  <si>
    <t>RS2JAF-T</t>
  </si>
  <si>
    <t>RS2JAH</t>
  </si>
  <si>
    <t>RS2JAL</t>
  </si>
  <si>
    <t>RS2JALH</t>
  </si>
  <si>
    <t>RS2JA-T</t>
  </si>
  <si>
    <t>RS2JFL</t>
  </si>
  <si>
    <t>RS2JFS</t>
  </si>
  <si>
    <t>RS2JFSH</t>
  </si>
  <si>
    <t>RS2JH</t>
  </si>
  <si>
    <t>RS2J-T</t>
  </si>
  <si>
    <t>RS2K</t>
  </si>
  <si>
    <t>RS2KA</t>
  </si>
  <si>
    <t>RS2KAF-T</t>
  </si>
  <si>
    <t>RS2KAH</t>
  </si>
  <si>
    <t>RS2KAL</t>
  </si>
  <si>
    <t>RS2KALH</t>
  </si>
  <si>
    <t>RS2KA-T</t>
  </si>
  <si>
    <t>RS2KFL</t>
  </si>
  <si>
    <t>RS2KFS</t>
  </si>
  <si>
    <t>RS2KFSH</t>
  </si>
  <si>
    <t>RS2KH</t>
  </si>
  <si>
    <t>RS2K-T</t>
  </si>
  <si>
    <t>RS2M</t>
  </si>
  <si>
    <t>RS2MA</t>
  </si>
  <si>
    <t>RS2MAF-T</t>
  </si>
  <si>
    <t>RS2MAH</t>
  </si>
  <si>
    <t>RS2MAL</t>
  </si>
  <si>
    <t>RS2MALH</t>
  </si>
  <si>
    <t>RS2MA-T</t>
  </si>
  <si>
    <t>RS2MFL</t>
  </si>
  <si>
    <t>RS2MFS</t>
  </si>
  <si>
    <t>RS2MFSH</t>
  </si>
  <si>
    <t>RS2MH</t>
  </si>
  <si>
    <t>RS2M-T</t>
  </si>
  <si>
    <t>RS3A</t>
  </si>
  <si>
    <t>RS3AH</t>
  </si>
  <si>
    <t>RS3A-K</t>
  </si>
  <si>
    <t>RS3B</t>
  </si>
  <si>
    <t>RS3BH</t>
  </si>
  <si>
    <t>RS3D</t>
  </si>
  <si>
    <t>RS3DB-T</t>
  </si>
  <si>
    <t>RS3DH</t>
  </si>
  <si>
    <t>RS3G</t>
  </si>
  <si>
    <t>RS3GB-T</t>
  </si>
  <si>
    <t>RS3GH</t>
  </si>
  <si>
    <t>RS3J</t>
  </si>
  <si>
    <t>RS3JB-T</t>
  </si>
  <si>
    <t>RS3JH</t>
  </si>
  <si>
    <t>RS3K</t>
  </si>
  <si>
    <t>RS3KB-T</t>
  </si>
  <si>
    <t>RS3KH</t>
  </si>
  <si>
    <t>RS3M</t>
  </si>
  <si>
    <t>RS3MB-T</t>
  </si>
  <si>
    <t>RS3MFS</t>
  </si>
  <si>
    <t>RS3MH</t>
  </si>
  <si>
    <t>RS3M-K</t>
  </si>
  <si>
    <t>RS5D-T</t>
  </si>
  <si>
    <t>RS5G-T</t>
  </si>
  <si>
    <t>RS5J-T</t>
  </si>
  <si>
    <t>RS5K-T</t>
  </si>
  <si>
    <t>TUAR4DH</t>
  </si>
  <si>
    <t>TUAR4GH</t>
  </si>
  <si>
    <t>TUAR4JH</t>
  </si>
  <si>
    <t>TUAR4KH</t>
  </si>
  <si>
    <t>TUAR4MH</t>
  </si>
  <si>
    <t>1N4936G</t>
  </si>
  <si>
    <t>FRAF10JG</t>
  </si>
  <si>
    <t>RS1AFL</t>
  </si>
  <si>
    <t>RS1BFL</t>
  </si>
  <si>
    <t>RS1DFL</t>
  </si>
  <si>
    <t>RS1DFS</t>
  </si>
  <si>
    <t>RS1GFL</t>
  </si>
  <si>
    <t>RS1JFL</t>
  </si>
  <si>
    <t>RS1KFL</t>
  </si>
  <si>
    <t>RS3B-K</t>
  </si>
  <si>
    <t>RS3D-K</t>
  </si>
  <si>
    <t>RS3G-K</t>
  </si>
  <si>
    <t>RS3J-K</t>
  </si>
  <si>
    <t>RS3K-K</t>
  </si>
  <si>
    <t>RS3MFSH</t>
  </si>
  <si>
    <t>HER306G</t>
  </si>
  <si>
    <t>HS5A</t>
  </si>
  <si>
    <t>HS5B</t>
  </si>
  <si>
    <t>HS5D</t>
  </si>
  <si>
    <t>HS5F</t>
  </si>
  <si>
    <t>HS5G</t>
  </si>
  <si>
    <t>HS5J</t>
  </si>
  <si>
    <t>HS1DLW</t>
  </si>
  <si>
    <t>HS1GLW</t>
  </si>
  <si>
    <t>HS1JLW</t>
  </si>
  <si>
    <t>HS1KLW</t>
  </si>
  <si>
    <t>HS1MLW</t>
  </si>
  <si>
    <t>TUAU4DH</t>
  </si>
  <si>
    <t>TUAU4GH</t>
  </si>
  <si>
    <t>TUAU4JH</t>
  </si>
  <si>
    <t>BYG20D</t>
  </si>
  <si>
    <t>BYG20DH</t>
  </si>
  <si>
    <t>BYG20G</t>
  </si>
  <si>
    <t>BYG20GH</t>
  </si>
  <si>
    <t>BYG20J</t>
  </si>
  <si>
    <t>BYG20JH</t>
  </si>
  <si>
    <t>BYG23M</t>
  </si>
  <si>
    <t>BYG23MH</t>
  </si>
  <si>
    <t>HER1001G</t>
  </si>
  <si>
    <t>HER1002G</t>
  </si>
  <si>
    <t>HER1003G</t>
  </si>
  <si>
    <t>HER1004G</t>
  </si>
  <si>
    <t>HER1005G</t>
  </si>
  <si>
    <t>HER1006G</t>
  </si>
  <si>
    <t>HER1007G</t>
  </si>
  <si>
    <t>HER1008G</t>
  </si>
  <si>
    <t>HER101G</t>
  </si>
  <si>
    <t>HER101G-K</t>
  </si>
  <si>
    <t>HER102G</t>
  </si>
  <si>
    <t>HER102G-K</t>
  </si>
  <si>
    <t>HER103G</t>
  </si>
  <si>
    <t>HER103G-K</t>
  </si>
  <si>
    <t>HER104G</t>
  </si>
  <si>
    <t>HER104G-K</t>
  </si>
  <si>
    <t>HER105G</t>
  </si>
  <si>
    <t>HER105G-K</t>
  </si>
  <si>
    <t>HER106G</t>
  </si>
  <si>
    <t>HER106G-K</t>
  </si>
  <si>
    <t>HER107G</t>
  </si>
  <si>
    <t>HER107G-K</t>
  </si>
  <si>
    <t>HER108G</t>
  </si>
  <si>
    <t>HER108G-K</t>
  </si>
  <si>
    <t>HER151G</t>
  </si>
  <si>
    <t>HER151G-T</t>
  </si>
  <si>
    <t>HER152G</t>
  </si>
  <si>
    <t>HER152G-T</t>
  </si>
  <si>
    <t>HER153G</t>
  </si>
  <si>
    <t>HER153G-T</t>
  </si>
  <si>
    <t>HER154G</t>
  </si>
  <si>
    <t>HER154G-T</t>
  </si>
  <si>
    <t>HER155G</t>
  </si>
  <si>
    <t>HER155G-T</t>
  </si>
  <si>
    <t>HER156G</t>
  </si>
  <si>
    <t>HER156G-T</t>
  </si>
  <si>
    <t>HER157G</t>
  </si>
  <si>
    <t>HER157G-K</t>
  </si>
  <si>
    <t>HER158G</t>
  </si>
  <si>
    <t>HER158G-K</t>
  </si>
  <si>
    <t>HER1601G</t>
  </si>
  <si>
    <t>HER1601PT</t>
  </si>
  <si>
    <t>HER1602G</t>
  </si>
  <si>
    <t>HER1602PT</t>
  </si>
  <si>
    <t>HER1603G</t>
  </si>
  <si>
    <t>HER1603PT</t>
  </si>
  <si>
    <t>HER1604G</t>
  </si>
  <si>
    <t>HER1604PT</t>
  </si>
  <si>
    <t>HER1605G</t>
  </si>
  <si>
    <t>HER1605PT</t>
  </si>
  <si>
    <t>HER1606G</t>
  </si>
  <si>
    <t>HER1606PT</t>
  </si>
  <si>
    <t>HER1607G</t>
  </si>
  <si>
    <t>HER1607PT</t>
  </si>
  <si>
    <t>HER1608G</t>
  </si>
  <si>
    <t>HER1608PT</t>
  </si>
  <si>
    <t>HER201G</t>
  </si>
  <si>
    <t>HER201G-T</t>
  </si>
  <si>
    <t>HER202G</t>
  </si>
  <si>
    <t>HER202G-T</t>
  </si>
  <si>
    <t>HER203G</t>
  </si>
  <si>
    <t>HER203G-T</t>
  </si>
  <si>
    <t>HER204G</t>
  </si>
  <si>
    <t>HER204G-T</t>
  </si>
  <si>
    <t>HER205G</t>
  </si>
  <si>
    <t>HER205G-T</t>
  </si>
  <si>
    <t>HER206G</t>
  </si>
  <si>
    <t>HER206G-T</t>
  </si>
  <si>
    <t>HER207G</t>
  </si>
  <si>
    <t>HER207G-K</t>
  </si>
  <si>
    <t>HER208G</t>
  </si>
  <si>
    <t>HER208G-K</t>
  </si>
  <si>
    <t>HER3001PT</t>
  </si>
  <si>
    <t>HER3002PT</t>
  </si>
  <si>
    <t>HER3003PT</t>
  </si>
  <si>
    <t>HER3004PT</t>
  </si>
  <si>
    <t>HER3005PT</t>
  </si>
  <si>
    <t>HER3006PT</t>
  </si>
  <si>
    <t>HER301G</t>
  </si>
  <si>
    <t>HER301G-K</t>
  </si>
  <si>
    <t>HER302G</t>
  </si>
  <si>
    <t>HER302G-K</t>
  </si>
  <si>
    <t>HER303G</t>
  </si>
  <si>
    <t>HER303G-K</t>
  </si>
  <si>
    <t>HER304G</t>
  </si>
  <si>
    <t>HER304G-K</t>
  </si>
  <si>
    <t>HER305G</t>
  </si>
  <si>
    <t>HER305G-K</t>
  </si>
  <si>
    <t>HER306G-K</t>
  </si>
  <si>
    <t>HER307G</t>
  </si>
  <si>
    <t>HER307G-K</t>
  </si>
  <si>
    <t>HER308G</t>
  </si>
  <si>
    <t>HER308G-K</t>
  </si>
  <si>
    <t>HER3L03G</t>
  </si>
  <si>
    <t>HER3L05G</t>
  </si>
  <si>
    <t>HERA801G</t>
  </si>
  <si>
    <t>HERA802G</t>
  </si>
  <si>
    <t>HERA803G</t>
  </si>
  <si>
    <t>HERA804G</t>
  </si>
  <si>
    <t>HERA805G</t>
  </si>
  <si>
    <t>HERA806G</t>
  </si>
  <si>
    <t>HERA807G</t>
  </si>
  <si>
    <t>HERA808G</t>
  </si>
  <si>
    <t>HERAF1001G</t>
  </si>
  <si>
    <t>HERAF1002G</t>
  </si>
  <si>
    <t>HERAF1003G</t>
  </si>
  <si>
    <t>HERAF1004G</t>
  </si>
  <si>
    <t>HERAF1005G</t>
  </si>
  <si>
    <t>HERAF1006G</t>
  </si>
  <si>
    <t>HERAF1007G</t>
  </si>
  <si>
    <t>HERAF1008G</t>
  </si>
  <si>
    <t>HERAF1601G</t>
  </si>
  <si>
    <t>HERAF1602G</t>
  </si>
  <si>
    <t>HERAF1603G</t>
  </si>
  <si>
    <t>HERAF1604G</t>
  </si>
  <si>
    <t>HERAF1605G</t>
  </si>
  <si>
    <t>HERAF1606G</t>
  </si>
  <si>
    <t>HERAF801G</t>
  </si>
  <si>
    <t>HERAF802G</t>
  </si>
  <si>
    <t>HERAF803G</t>
  </si>
  <si>
    <t>HERAF804G</t>
  </si>
  <si>
    <t>HERAF805G</t>
  </si>
  <si>
    <t>HERAF806G</t>
  </si>
  <si>
    <t>HERAF807G</t>
  </si>
  <si>
    <t>HERAF808G</t>
  </si>
  <si>
    <t>HERF1001G</t>
  </si>
  <si>
    <t>HERF1002G</t>
  </si>
  <si>
    <t>HERF1003G</t>
  </si>
  <si>
    <t>HERF1004G</t>
  </si>
  <si>
    <t>HERF1005G</t>
  </si>
  <si>
    <t>HERF1006G</t>
  </si>
  <si>
    <t>HERF1007G</t>
  </si>
  <si>
    <t>HERF1007GA</t>
  </si>
  <si>
    <t>HERF1008G</t>
  </si>
  <si>
    <t>HERF1008GA</t>
  </si>
  <si>
    <t>HERF1601G</t>
  </si>
  <si>
    <t>HERF1602G</t>
  </si>
  <si>
    <t>HERF1603G</t>
  </si>
  <si>
    <t>HERF1604G</t>
  </si>
  <si>
    <t>HERF1605G</t>
  </si>
  <si>
    <t>HERF1606G</t>
  </si>
  <si>
    <t>HERF1607G</t>
  </si>
  <si>
    <t>HERF1608G</t>
  </si>
  <si>
    <t>HS15DLW</t>
  </si>
  <si>
    <t>HS15DLWH</t>
  </si>
  <si>
    <t>HS15GLW</t>
  </si>
  <si>
    <t>HS15GLWH</t>
  </si>
  <si>
    <t>HS15JLW</t>
  </si>
  <si>
    <t>HS15JLWH</t>
  </si>
  <si>
    <t>HS15KLW</t>
  </si>
  <si>
    <t>HS15KLWH</t>
  </si>
  <si>
    <t>HS15MLW</t>
  </si>
  <si>
    <t>HS15MLWH</t>
  </si>
  <si>
    <t>HS1A</t>
  </si>
  <si>
    <t>HS1AFL</t>
  </si>
  <si>
    <t>HS1AH</t>
  </si>
  <si>
    <t>HS1DLWH</t>
  </si>
  <si>
    <t>HS1B</t>
  </si>
  <si>
    <t>HS1BFL</t>
  </si>
  <si>
    <t>HS1BH</t>
  </si>
  <si>
    <t>HS1D</t>
  </si>
  <si>
    <t>HS1DAL</t>
  </si>
  <si>
    <t>HS1DALH</t>
  </si>
  <si>
    <t>HS1DFL</t>
  </si>
  <si>
    <t>HS1DFS</t>
  </si>
  <si>
    <t>HS1DFSH</t>
  </si>
  <si>
    <t>HS1DF-T</t>
  </si>
  <si>
    <t>HS1DH</t>
  </si>
  <si>
    <t>HS1D-K</t>
  </si>
  <si>
    <t>HS1F</t>
  </si>
  <si>
    <t>HS1FFL</t>
  </si>
  <si>
    <t>HS1FH</t>
  </si>
  <si>
    <t>HS1GLWH</t>
  </si>
  <si>
    <t>HS1G</t>
  </si>
  <si>
    <t>HS1GAL</t>
  </si>
  <si>
    <t>HS1GALH</t>
  </si>
  <si>
    <t>HS1GFL</t>
  </si>
  <si>
    <t>HS1GFS</t>
  </si>
  <si>
    <t>HS1GFSH</t>
  </si>
  <si>
    <t>HS1GF-T</t>
  </si>
  <si>
    <t>HS1GH</t>
  </si>
  <si>
    <t>HS1G-K</t>
  </si>
  <si>
    <t>HS1J</t>
  </si>
  <si>
    <t>HS1JAL</t>
  </si>
  <si>
    <t>HS1JALH</t>
  </si>
  <si>
    <t>HS1JFL</t>
  </si>
  <si>
    <t>HS1JFS</t>
  </si>
  <si>
    <t>HS1JFSH</t>
  </si>
  <si>
    <t>HS1JF-T</t>
  </si>
  <si>
    <t>HS1JH</t>
  </si>
  <si>
    <t>HS1J-K</t>
  </si>
  <si>
    <t>HS1JLWH</t>
  </si>
  <si>
    <t>HS1K</t>
  </si>
  <si>
    <t>HS1KAL</t>
  </si>
  <si>
    <t>HS1KALH</t>
  </si>
  <si>
    <t>HS1KFL</t>
  </si>
  <si>
    <t>HS1KFS</t>
  </si>
  <si>
    <t>HS1KFSH</t>
  </si>
  <si>
    <t>HS1KF-T</t>
  </si>
  <si>
    <t>HS1KH</t>
  </si>
  <si>
    <t>HS1K-K</t>
  </si>
  <si>
    <t>HS1KLWH</t>
  </si>
  <si>
    <t>HS1M</t>
  </si>
  <si>
    <t>HS1MAL</t>
  </si>
  <si>
    <t>HS1MALH</t>
  </si>
  <si>
    <t>HS1MFL</t>
  </si>
  <si>
    <t>HS1MFS</t>
  </si>
  <si>
    <t>HS1MFSH</t>
  </si>
  <si>
    <t>HS1MF-T</t>
  </si>
  <si>
    <t>HS1MH</t>
  </si>
  <si>
    <t>HS1M-K</t>
  </si>
  <si>
    <t>HS1MLWH</t>
  </si>
  <si>
    <t>HS2A</t>
  </si>
  <si>
    <t>HS2AA</t>
  </si>
  <si>
    <t>HS2AAH</t>
  </si>
  <si>
    <t>HS2AH</t>
  </si>
  <si>
    <t>HS2B</t>
  </si>
  <si>
    <t>HS2BA</t>
  </si>
  <si>
    <t>HS2BAH</t>
  </si>
  <si>
    <t>HS2BH</t>
  </si>
  <si>
    <t>HS2D</t>
  </si>
  <si>
    <t>HS2DA</t>
  </si>
  <si>
    <t>HS2DAF-T</t>
  </si>
  <si>
    <t>HS2DAH</t>
  </si>
  <si>
    <t>HS2DAL</t>
  </si>
  <si>
    <t>HS2DALH</t>
  </si>
  <si>
    <t>HS2DA-T</t>
  </si>
  <si>
    <t>HS2DFL</t>
  </si>
  <si>
    <t>HS2DFS</t>
  </si>
  <si>
    <t>HS2DFSH</t>
  </si>
  <si>
    <t>HS2DH</t>
  </si>
  <si>
    <t>HS2D-T</t>
  </si>
  <si>
    <t>HS2F</t>
  </si>
  <si>
    <t>HS2FA</t>
  </si>
  <si>
    <t>HS2FAH</t>
  </si>
  <si>
    <t>HS2FH</t>
  </si>
  <si>
    <t>HS2G</t>
  </si>
  <si>
    <t>HS2GA</t>
  </si>
  <si>
    <t>HS2GAF-T</t>
  </si>
  <si>
    <t>HS2GAH</t>
  </si>
  <si>
    <t>HS2GAL</t>
  </si>
  <si>
    <t>HS2GALH</t>
  </si>
  <si>
    <t>HS2GA-T</t>
  </si>
  <si>
    <t>HS2GFL</t>
  </si>
  <si>
    <t>HS2GFS</t>
  </si>
  <si>
    <t>HS2GFSH</t>
  </si>
  <si>
    <t>HS2GH</t>
  </si>
  <si>
    <t>HS2G-T</t>
  </si>
  <si>
    <t>HS2J</t>
  </si>
  <si>
    <t>HS2JA</t>
  </si>
  <si>
    <t>HS2JAF-T</t>
  </si>
  <si>
    <t>HS2JAH</t>
  </si>
  <si>
    <t>HS2JAL</t>
  </si>
  <si>
    <t>HS2JALH</t>
  </si>
  <si>
    <t>HS2JA-T</t>
  </si>
  <si>
    <t>HS2JFL</t>
  </si>
  <si>
    <t>HS2JFS</t>
  </si>
  <si>
    <t>HS2JFSH</t>
  </si>
  <si>
    <t>HS2JH</t>
  </si>
  <si>
    <t>HS2J-T</t>
  </si>
  <si>
    <t>HS2K</t>
  </si>
  <si>
    <t>HS2KA</t>
  </si>
  <si>
    <t>HS2KAF-T</t>
  </si>
  <si>
    <t>HS2KAH</t>
  </si>
  <si>
    <t>HS2KAL</t>
  </si>
  <si>
    <t>HS2KALH</t>
  </si>
  <si>
    <t>HS2KA-T</t>
  </si>
  <si>
    <t>HS2KFL</t>
  </si>
  <si>
    <t>HS2KFS</t>
  </si>
  <si>
    <t>HS2KFSH</t>
  </si>
  <si>
    <t>HS2KH</t>
  </si>
  <si>
    <t>HS2K-T</t>
  </si>
  <si>
    <t>HS2M</t>
  </si>
  <si>
    <t>HS2MA</t>
  </si>
  <si>
    <t>HS2MAF-T</t>
  </si>
  <si>
    <t>HS2MAH</t>
  </si>
  <si>
    <t>HS2MAL</t>
  </si>
  <si>
    <t>HS2MALH</t>
  </si>
  <si>
    <t>HS2MA-T</t>
  </si>
  <si>
    <t>HS2MFL</t>
  </si>
  <si>
    <t>HS2MFS</t>
  </si>
  <si>
    <t>HS2MFSH</t>
  </si>
  <si>
    <t>HS2MH</t>
  </si>
  <si>
    <t>HS2M-T</t>
  </si>
  <si>
    <t>HS3A</t>
  </si>
  <si>
    <t>HS3AB</t>
  </si>
  <si>
    <t>HS3ABH</t>
  </si>
  <si>
    <t>HS3AH</t>
  </si>
  <si>
    <t>HS3B</t>
  </si>
  <si>
    <t>HS3BB</t>
  </si>
  <si>
    <t>HS3BBH</t>
  </si>
  <si>
    <t>HS3BH</t>
  </si>
  <si>
    <t>HS3D</t>
  </si>
  <si>
    <t>HS3DB</t>
  </si>
  <si>
    <t>HS3DBH</t>
  </si>
  <si>
    <t>HS3DB-K</t>
  </si>
  <si>
    <t>HS3DH</t>
  </si>
  <si>
    <t>HS3D-K</t>
  </si>
  <si>
    <t>HS3F</t>
  </si>
  <si>
    <t>HS3FB</t>
  </si>
  <si>
    <t>HS3FBH</t>
  </si>
  <si>
    <t>HS3FH</t>
  </si>
  <si>
    <t>HS3G</t>
  </si>
  <si>
    <t>HS3GB</t>
  </si>
  <si>
    <t>HS3GBH</t>
  </si>
  <si>
    <t>HS3GB-K</t>
  </si>
  <si>
    <t>HS3GH</t>
  </si>
  <si>
    <t>HS3G-K</t>
  </si>
  <si>
    <t>HS3J</t>
  </si>
  <si>
    <t>HS3JB</t>
  </si>
  <si>
    <t>HS3JBH</t>
  </si>
  <si>
    <t>HS3JB-K</t>
  </si>
  <si>
    <t>HS3JH</t>
  </si>
  <si>
    <t>HS3J-K</t>
  </si>
  <si>
    <t>HS3K</t>
  </si>
  <si>
    <t>HS3KB</t>
  </si>
  <si>
    <t>HS3KBH</t>
  </si>
  <si>
    <t>HS3KB-K</t>
  </si>
  <si>
    <t>HS3KH</t>
  </si>
  <si>
    <t>HS3K-K</t>
  </si>
  <si>
    <t>HS3M</t>
  </si>
  <si>
    <t>HS3MB</t>
  </si>
  <si>
    <t>HS3MBH</t>
  </si>
  <si>
    <t>HS3MB-K</t>
  </si>
  <si>
    <t>HS3MH</t>
  </si>
  <si>
    <t>HS3M-K</t>
  </si>
  <si>
    <t>HS5AH</t>
  </si>
  <si>
    <t>HS5BH</t>
  </si>
  <si>
    <t>HS5D-A</t>
  </si>
  <si>
    <t>HS5DH</t>
  </si>
  <si>
    <t>HS5FH</t>
  </si>
  <si>
    <t>HS5G-A</t>
  </si>
  <si>
    <t>HS5GH</t>
  </si>
  <si>
    <t>HS5JH</t>
  </si>
  <si>
    <t>HS5J-K</t>
  </si>
  <si>
    <t>HS5K</t>
  </si>
  <si>
    <t>HS5KH</t>
  </si>
  <si>
    <t>HS5K-K</t>
  </si>
  <si>
    <t>HS5M</t>
  </si>
  <si>
    <t>HS5MH</t>
  </si>
  <si>
    <t>HS5M-K</t>
  </si>
  <si>
    <t>HSDLW</t>
  </si>
  <si>
    <t>HSDLWH</t>
  </si>
  <si>
    <t>HSGLW</t>
  </si>
  <si>
    <t>HSGLWH</t>
  </si>
  <si>
    <t>HSJLW</t>
  </si>
  <si>
    <t>HSJLWH</t>
  </si>
  <si>
    <t>HSKLW</t>
  </si>
  <si>
    <t>HSKLWH</t>
  </si>
  <si>
    <t>HSMLW</t>
  </si>
  <si>
    <t>HSMLWH</t>
  </si>
  <si>
    <t>HT11G</t>
  </si>
  <si>
    <t>HT12G</t>
  </si>
  <si>
    <t>HT13G</t>
  </si>
  <si>
    <t>HT14G</t>
  </si>
  <si>
    <t>HT15G</t>
  </si>
  <si>
    <t>HT16G</t>
  </si>
  <si>
    <t>HT17G</t>
  </si>
  <si>
    <t>HT18G</t>
  </si>
  <si>
    <t>MUR140S</t>
  </si>
  <si>
    <t>MUR140SH</t>
  </si>
  <si>
    <t>MUR160</t>
  </si>
  <si>
    <t>MUR160A</t>
  </si>
  <si>
    <t>MUR160S</t>
  </si>
  <si>
    <t>MUR160SH</t>
  </si>
  <si>
    <t>MUR1640CT</t>
  </si>
  <si>
    <t>MUR1660CT</t>
  </si>
  <si>
    <t>MUR190</t>
  </si>
  <si>
    <t>MUR260</t>
  </si>
  <si>
    <t>MUR340S</t>
  </si>
  <si>
    <t>MUR340SB</t>
  </si>
  <si>
    <t>MUR340SBH</t>
  </si>
  <si>
    <t>MUR340SH</t>
  </si>
  <si>
    <t>MUR360S</t>
  </si>
  <si>
    <t>MUR360SB</t>
  </si>
  <si>
    <t>MUR360SBH</t>
  </si>
  <si>
    <t>MUR360SH</t>
  </si>
  <si>
    <t>MUR440</t>
  </si>
  <si>
    <t>MUR440S</t>
  </si>
  <si>
    <t>MUR440SH</t>
  </si>
  <si>
    <t>MUR460</t>
  </si>
  <si>
    <t>MUR460S</t>
  </si>
  <si>
    <t>MUR460SH</t>
  </si>
  <si>
    <t>MUR4L60</t>
  </si>
  <si>
    <t>MUR840</t>
  </si>
  <si>
    <t>MUR860</t>
  </si>
  <si>
    <t>MUR8L60</t>
  </si>
  <si>
    <t>MURF1640CT</t>
  </si>
  <si>
    <t>MURF1660CT</t>
  </si>
  <si>
    <t>MURF8L60</t>
  </si>
  <si>
    <t>TUAU10DH</t>
  </si>
  <si>
    <t>TUAU10GH</t>
  </si>
  <si>
    <t>TUAU10JH</t>
  </si>
  <si>
    <t>TUAU10KH</t>
  </si>
  <si>
    <t>TUAU10MH</t>
  </si>
  <si>
    <t>TUAU4KH</t>
  </si>
  <si>
    <t>TUAU4MH</t>
  </si>
  <si>
    <t>TUAU6DH</t>
  </si>
  <si>
    <t>TUAU6GH</t>
  </si>
  <si>
    <t>TUAU6JH</t>
  </si>
  <si>
    <t>TUAU6MH</t>
  </si>
  <si>
    <t>TUAU8DH</t>
  </si>
  <si>
    <t>TUAU8GH</t>
  </si>
  <si>
    <t>TUAU8JH</t>
  </si>
  <si>
    <t>TUAU8KH</t>
  </si>
  <si>
    <t>TUAU8MH</t>
  </si>
  <si>
    <t>UF1A</t>
  </si>
  <si>
    <t>UF1B</t>
  </si>
  <si>
    <t>UF1D</t>
  </si>
  <si>
    <t>UF1G</t>
  </si>
  <si>
    <t>UF1J</t>
  </si>
  <si>
    <t>UF1K</t>
  </si>
  <si>
    <t>UF1M</t>
  </si>
  <si>
    <t>UF4001</t>
  </si>
  <si>
    <t>UF4002</t>
  </si>
  <si>
    <t>UF4003</t>
  </si>
  <si>
    <t>UF4004</t>
  </si>
  <si>
    <t>UF4005</t>
  </si>
  <si>
    <t>UF4006</t>
  </si>
  <si>
    <t>UF4007</t>
  </si>
  <si>
    <t>UG2JA</t>
  </si>
  <si>
    <t>Planar</t>
  </si>
  <si>
    <t>UG2JAH</t>
  </si>
  <si>
    <t>UGS20JH</t>
  </si>
  <si>
    <t>D2PAK-D</t>
  </si>
  <si>
    <t>UGS30JH</t>
  </si>
  <si>
    <t>US1A</t>
  </si>
  <si>
    <t>US1AH</t>
  </si>
  <si>
    <t>US1B</t>
  </si>
  <si>
    <t>US1BH</t>
  </si>
  <si>
    <t>US1D</t>
  </si>
  <si>
    <t>US1DH</t>
  </si>
  <si>
    <t>US1G</t>
  </si>
  <si>
    <t>US1GH</t>
  </si>
  <si>
    <t>US1J</t>
  </si>
  <si>
    <t>US1JH</t>
  </si>
  <si>
    <t>US1K</t>
  </si>
  <si>
    <t>US1KH</t>
  </si>
  <si>
    <t>US1M</t>
  </si>
  <si>
    <t>US1MH</t>
  </si>
  <si>
    <t>31DF4</t>
  </si>
  <si>
    <t>31DF6</t>
  </si>
  <si>
    <t>ES15DLW</t>
  </si>
  <si>
    <t>ES15DLWH</t>
  </si>
  <si>
    <t>ES15GLW</t>
  </si>
  <si>
    <t>ES15GLWH</t>
  </si>
  <si>
    <t>ES15JLW</t>
  </si>
  <si>
    <t>ES15JLWH</t>
  </si>
  <si>
    <t>ES1A</t>
  </si>
  <si>
    <t>ES1AH</t>
  </si>
  <si>
    <t>ES1DLW</t>
  </si>
  <si>
    <t>ES1DLWH</t>
  </si>
  <si>
    <t>ES1B</t>
  </si>
  <si>
    <t>ES1BAL</t>
  </si>
  <si>
    <t>ES1BALH</t>
  </si>
  <si>
    <t>ES1BFS</t>
  </si>
  <si>
    <t>ES1BFSH</t>
  </si>
  <si>
    <t>ES1BH</t>
  </si>
  <si>
    <t>ES1C</t>
  </si>
  <si>
    <t>ES1CH</t>
  </si>
  <si>
    <t>ES1D</t>
  </si>
  <si>
    <t>ES1DAL</t>
  </si>
  <si>
    <t>ES1DALH</t>
  </si>
  <si>
    <t>ES1DFL</t>
  </si>
  <si>
    <t>ES1DFS</t>
  </si>
  <si>
    <t>ES1DFSH</t>
  </si>
  <si>
    <t>ES1DF-T</t>
  </si>
  <si>
    <t>ES1DH</t>
  </si>
  <si>
    <t>PU1DLW</t>
  </si>
  <si>
    <t>PU1DLWH</t>
  </si>
  <si>
    <t>ES1D-T</t>
  </si>
  <si>
    <t>ES1F</t>
  </si>
  <si>
    <t>ES1FH</t>
  </si>
  <si>
    <t>ES1GLW</t>
  </si>
  <si>
    <t>ES1GLWH</t>
  </si>
  <si>
    <t>ES1G</t>
  </si>
  <si>
    <t>ES1GAL</t>
  </si>
  <si>
    <t>ES1GALH</t>
  </si>
  <si>
    <t>ES1GFL</t>
  </si>
  <si>
    <t>ES1GFS</t>
  </si>
  <si>
    <t>ES1GFSH</t>
  </si>
  <si>
    <t>ES1GF-T</t>
  </si>
  <si>
    <t>ES1GH</t>
  </si>
  <si>
    <t>ES1G-T</t>
  </si>
  <si>
    <t>ES1H</t>
  </si>
  <si>
    <t>ES1HH</t>
  </si>
  <si>
    <t>ES1JLW</t>
  </si>
  <si>
    <t>ES1JLWH</t>
  </si>
  <si>
    <t>ES1J</t>
  </si>
  <si>
    <t>ES1JAL</t>
  </si>
  <si>
    <t>ES1JALH</t>
  </si>
  <si>
    <t>ES1JFL</t>
  </si>
  <si>
    <t>ES1JFS</t>
  </si>
  <si>
    <t>ES1JFSH</t>
  </si>
  <si>
    <t>ES1JF-T</t>
  </si>
  <si>
    <t>ES1JH</t>
  </si>
  <si>
    <t>ES1J-T</t>
  </si>
  <si>
    <t>ES2A</t>
  </si>
  <si>
    <t>ES2AA</t>
  </si>
  <si>
    <t>ES2AAH</t>
  </si>
  <si>
    <t>ES2AH</t>
  </si>
  <si>
    <t>ES2B</t>
  </si>
  <si>
    <t>ES2BA</t>
  </si>
  <si>
    <t>ES2BAH</t>
  </si>
  <si>
    <t>ES2BAL</t>
  </si>
  <si>
    <t>ES2BALH</t>
  </si>
  <si>
    <t>ES2BFS</t>
  </si>
  <si>
    <t>ES2BFSH</t>
  </si>
  <si>
    <t>ES2BH</t>
  </si>
  <si>
    <t>ES2C</t>
  </si>
  <si>
    <t>ES2CA</t>
  </si>
  <si>
    <t>ES2CAH</t>
  </si>
  <si>
    <t>ES2CH</t>
  </si>
  <si>
    <t>ES2D</t>
  </si>
  <si>
    <t>ES2DA</t>
  </si>
  <si>
    <t>ES2DAF-T</t>
  </si>
  <si>
    <t>ES2DAH</t>
  </si>
  <si>
    <t>ES2DAL</t>
  </si>
  <si>
    <t>ES2DALH</t>
  </si>
  <si>
    <t>ES2DA-T</t>
  </si>
  <si>
    <t>ES2DFL</t>
  </si>
  <si>
    <t>ES2DFS</t>
  </si>
  <si>
    <t>ES2DFSH</t>
  </si>
  <si>
    <t>ES2DH</t>
  </si>
  <si>
    <t>ES2D-T</t>
  </si>
  <si>
    <t>ES2F</t>
  </si>
  <si>
    <t>ES2FA</t>
  </si>
  <si>
    <t>ES2FAH</t>
  </si>
  <si>
    <t>ES2FH</t>
  </si>
  <si>
    <t>ES2G</t>
  </si>
  <si>
    <t>ES2GA</t>
  </si>
  <si>
    <t>ES2GAF-T</t>
  </si>
  <si>
    <t>ES2GAH</t>
  </si>
  <si>
    <t>ES2GAL</t>
  </si>
  <si>
    <t>ES2GALH</t>
  </si>
  <si>
    <t>ES2GA-T</t>
  </si>
  <si>
    <t>ES2GFL</t>
  </si>
  <si>
    <t>ES2GFS</t>
  </si>
  <si>
    <t>ES2GFSH</t>
  </si>
  <si>
    <t>ES2GH</t>
  </si>
  <si>
    <t>ES2G-T</t>
  </si>
  <si>
    <t>ES2H</t>
  </si>
  <si>
    <t>ES2HA</t>
  </si>
  <si>
    <t>ES2HAH</t>
  </si>
  <si>
    <t>ES2HH</t>
  </si>
  <si>
    <t>ES2J</t>
  </si>
  <si>
    <t>ES2JA</t>
  </si>
  <si>
    <t>ES2JAF-T</t>
  </si>
  <si>
    <t>ES2JAH</t>
  </si>
  <si>
    <t>ES2JAL</t>
  </si>
  <si>
    <t>ES2JALH</t>
  </si>
  <si>
    <t>ES2JA-T</t>
  </si>
  <si>
    <t>ES2JFL</t>
  </si>
  <si>
    <t>ES2JFS</t>
  </si>
  <si>
    <t>ES2JFSH</t>
  </si>
  <si>
    <t>ES2JH</t>
  </si>
  <si>
    <t>ES2J-T</t>
  </si>
  <si>
    <t>ES2LG</t>
  </si>
  <si>
    <t>ES2LGH</t>
  </si>
  <si>
    <t>ES3A</t>
  </si>
  <si>
    <t>ES3AB</t>
  </si>
  <si>
    <t>ES3ABH</t>
  </si>
  <si>
    <t>ES3AH</t>
  </si>
  <si>
    <t>ES3B</t>
  </si>
  <si>
    <t>ES3BB</t>
  </si>
  <si>
    <t>ES3BBH</t>
  </si>
  <si>
    <t>ES3BH</t>
  </si>
  <si>
    <t>ES3C</t>
  </si>
  <si>
    <t>ES3CB</t>
  </si>
  <si>
    <t>ES3CBH</t>
  </si>
  <si>
    <t>ES3CH</t>
  </si>
  <si>
    <t>ES3D</t>
  </si>
  <si>
    <t>ES3D-A</t>
  </si>
  <si>
    <t>ES3DB</t>
  </si>
  <si>
    <t>ES3DB-A</t>
  </si>
  <si>
    <t>ES3DBH</t>
  </si>
  <si>
    <t>ES3DH</t>
  </si>
  <si>
    <t>ES3F</t>
  </si>
  <si>
    <t>ES3FB</t>
  </si>
  <si>
    <t>ES3FBH</t>
  </si>
  <si>
    <t>ES3FH</t>
  </si>
  <si>
    <t>ES3G</t>
  </si>
  <si>
    <t>ES3G-A</t>
  </si>
  <si>
    <t>ES3GB</t>
  </si>
  <si>
    <t>ES3GB-A</t>
  </si>
  <si>
    <t>ES3GBH</t>
  </si>
  <si>
    <t>ES3GH</t>
  </si>
  <si>
    <t>ES3H</t>
  </si>
  <si>
    <t>ES3HB</t>
  </si>
  <si>
    <t>ES3HBH</t>
  </si>
  <si>
    <t>ES3HH</t>
  </si>
  <si>
    <t>ES3J</t>
  </si>
  <si>
    <t>ES3J-A</t>
  </si>
  <si>
    <t>ES3JB</t>
  </si>
  <si>
    <t>ES3JB-A</t>
  </si>
  <si>
    <t>ES3JBH</t>
  </si>
  <si>
    <t>ES3JH</t>
  </si>
  <si>
    <t>ES5D-T</t>
  </si>
  <si>
    <t>ES5G-T</t>
  </si>
  <si>
    <t>ES5J-T</t>
  </si>
  <si>
    <t>ESDLW</t>
  </si>
  <si>
    <t>ESDLWH</t>
  </si>
  <si>
    <t>ESGLW</t>
  </si>
  <si>
    <t>ESGLWH</t>
  </si>
  <si>
    <t>ESJLW</t>
  </si>
  <si>
    <t>ESJLWH</t>
  </si>
  <si>
    <t>SF1001G</t>
  </si>
  <si>
    <t>SF1002G</t>
  </si>
  <si>
    <t>SF1003G</t>
  </si>
  <si>
    <t>SF1004G</t>
  </si>
  <si>
    <t>SF1005G</t>
  </si>
  <si>
    <t>SF1006G</t>
  </si>
  <si>
    <t>SF1007G</t>
  </si>
  <si>
    <t>SF1008G</t>
  </si>
  <si>
    <t>SF11G</t>
  </si>
  <si>
    <t>SF11G-K</t>
  </si>
  <si>
    <t>SF12G</t>
  </si>
  <si>
    <t>SF12G-K</t>
  </si>
  <si>
    <t>SF13G</t>
  </si>
  <si>
    <t>SF13G-K</t>
  </si>
  <si>
    <t>SF14G</t>
  </si>
  <si>
    <t>SF14G-K</t>
  </si>
  <si>
    <t>SF15G</t>
  </si>
  <si>
    <t>SF15G-K</t>
  </si>
  <si>
    <t>SF1601G</t>
  </si>
  <si>
    <t>SF1601PT</t>
  </si>
  <si>
    <t>SF1602G</t>
  </si>
  <si>
    <t>SF1602PT</t>
  </si>
  <si>
    <t>SF1603G</t>
  </si>
  <si>
    <t>SF1603PT</t>
  </si>
  <si>
    <t>SF1604G</t>
  </si>
  <si>
    <t>SF1604PT</t>
  </si>
  <si>
    <t>SF1605G</t>
  </si>
  <si>
    <t>SF1605PT</t>
  </si>
  <si>
    <t>SF1606G</t>
  </si>
  <si>
    <t>SF1606PT</t>
  </si>
  <si>
    <t>SF1607G</t>
  </si>
  <si>
    <t>SF1607PT</t>
  </si>
  <si>
    <t>SF1608G</t>
  </si>
  <si>
    <t>SF1608PT</t>
  </si>
  <si>
    <t>SF16G</t>
  </si>
  <si>
    <t>SF16G-K</t>
  </si>
  <si>
    <t>SF17G</t>
  </si>
  <si>
    <t>SF17G-K</t>
  </si>
  <si>
    <t>SF18G</t>
  </si>
  <si>
    <t>SF18G-K</t>
  </si>
  <si>
    <t>SF2001G</t>
  </si>
  <si>
    <t>SF2001PT</t>
  </si>
  <si>
    <t>SF2002G</t>
  </si>
  <si>
    <t>SF2002PT</t>
  </si>
  <si>
    <t>SF2003G</t>
  </si>
  <si>
    <t>SF2003PT</t>
  </si>
  <si>
    <t>SF2004G</t>
  </si>
  <si>
    <t>SF2004PT</t>
  </si>
  <si>
    <t>SF2005G</t>
  </si>
  <si>
    <t>SF2005PT</t>
  </si>
  <si>
    <t>SF2006G</t>
  </si>
  <si>
    <t>SF2006PT</t>
  </si>
  <si>
    <t>SF2007G</t>
  </si>
  <si>
    <t>SF2007PT</t>
  </si>
  <si>
    <t>SF2008G</t>
  </si>
  <si>
    <t>SF2008PT</t>
  </si>
  <si>
    <t>SF21G</t>
  </si>
  <si>
    <t>SF21G-T</t>
  </si>
  <si>
    <t>SF22G</t>
  </si>
  <si>
    <t>SF22G-T</t>
  </si>
  <si>
    <t>SF23G</t>
  </si>
  <si>
    <t>SF23G-T</t>
  </si>
  <si>
    <t>SF24G</t>
  </si>
  <si>
    <t>SF24G-T</t>
  </si>
  <si>
    <t>SF25G</t>
  </si>
  <si>
    <t>SF25G-T</t>
  </si>
  <si>
    <t>SF26G</t>
  </si>
  <si>
    <t>SF26G-T</t>
  </si>
  <si>
    <t>SF27G</t>
  </si>
  <si>
    <t>SF27G-T</t>
  </si>
  <si>
    <t>SF28G</t>
  </si>
  <si>
    <t>SF28G-T</t>
  </si>
  <si>
    <t>SF2L4G</t>
  </si>
  <si>
    <t>SF2L6G</t>
  </si>
  <si>
    <t>SF2L8G</t>
  </si>
  <si>
    <t>SF3001PT</t>
  </si>
  <si>
    <t>SF3002PT</t>
  </si>
  <si>
    <t>SF3003PT</t>
  </si>
  <si>
    <t>SF3004PT</t>
  </si>
  <si>
    <t>SF3005PT</t>
  </si>
  <si>
    <t>SF3006PT</t>
  </si>
  <si>
    <t>SF3008PT</t>
  </si>
  <si>
    <t>SF31G</t>
  </si>
  <si>
    <t>SF31G-A</t>
  </si>
  <si>
    <t>SF32G</t>
  </si>
  <si>
    <t>SF32G-A</t>
  </si>
  <si>
    <t>SF33G</t>
  </si>
  <si>
    <t>SF33G-A</t>
  </si>
  <si>
    <t>SF34G</t>
  </si>
  <si>
    <t>SF34G-A</t>
  </si>
  <si>
    <t>SF35G</t>
  </si>
  <si>
    <t>SF35G-A</t>
  </si>
  <si>
    <t>SF36G</t>
  </si>
  <si>
    <t>SF36G-A</t>
  </si>
  <si>
    <t>SF37G</t>
  </si>
  <si>
    <t>SF37G-A</t>
  </si>
  <si>
    <t>SF38G</t>
  </si>
  <si>
    <t>SF38G-A</t>
  </si>
  <si>
    <t>SF41G</t>
  </si>
  <si>
    <t>1</t>
  </si>
  <si>
    <t>SF42G</t>
  </si>
  <si>
    <t>SF43G</t>
  </si>
  <si>
    <t>SF44G</t>
  </si>
  <si>
    <t>SF45G</t>
  </si>
  <si>
    <t>SF46G</t>
  </si>
  <si>
    <t>SF47G</t>
  </si>
  <si>
    <t>SF48G</t>
  </si>
  <si>
    <t>SF61G</t>
  </si>
  <si>
    <t>SF62G</t>
  </si>
  <si>
    <t>SF63G</t>
  </si>
  <si>
    <t>SF64G</t>
  </si>
  <si>
    <t>SF65G</t>
  </si>
  <si>
    <t>SF66G</t>
  </si>
  <si>
    <t>SF67G</t>
  </si>
  <si>
    <t>SF68G</t>
  </si>
  <si>
    <t>SF801G</t>
  </si>
  <si>
    <t>SF802G</t>
  </si>
  <si>
    <t>SF803G</t>
  </si>
  <si>
    <t>SF804G</t>
  </si>
  <si>
    <t>SF805G</t>
  </si>
  <si>
    <t>SF806G</t>
  </si>
  <si>
    <t>SF807G</t>
  </si>
  <si>
    <t>SF808G</t>
  </si>
  <si>
    <t>SFA1001G</t>
  </si>
  <si>
    <t>SFA1002G</t>
  </si>
  <si>
    <t>SFA1003G</t>
  </si>
  <si>
    <t>SFA1004G</t>
  </si>
  <si>
    <t>SFA1005G</t>
  </si>
  <si>
    <t>SFA1006G</t>
  </si>
  <si>
    <t>SFA1007G</t>
  </si>
  <si>
    <t>SFA1008G</t>
  </si>
  <si>
    <t>SFA801G</t>
  </si>
  <si>
    <t>SFA802G</t>
  </si>
  <si>
    <t>SFA803G</t>
  </si>
  <si>
    <t>SFA804G</t>
  </si>
  <si>
    <t>SFA805G</t>
  </si>
  <si>
    <t>SFA806G</t>
  </si>
  <si>
    <t>SFA807G</t>
  </si>
  <si>
    <t>SFA808G</t>
  </si>
  <si>
    <t>SFAF1001G</t>
  </si>
  <si>
    <t>SFAF1002G</t>
  </si>
  <si>
    <t>SFAF1003G</t>
  </si>
  <si>
    <t>SFAF1004G</t>
  </si>
  <si>
    <t>SFAF1005G</t>
  </si>
  <si>
    <t>SFAF1006G</t>
  </si>
  <si>
    <t>SFAF1007G</t>
  </si>
  <si>
    <t>SFAF1008G</t>
  </si>
  <si>
    <t>SFAF1601G</t>
  </si>
  <si>
    <t>SFAF1602G</t>
  </si>
  <si>
    <t>SFAF1603G</t>
  </si>
  <si>
    <t>SFAF1604G</t>
  </si>
  <si>
    <t>SFAF1605G</t>
  </si>
  <si>
    <t>SFAF1606G</t>
  </si>
  <si>
    <t>SFAF1607G</t>
  </si>
  <si>
    <t>SFAF1608G</t>
  </si>
  <si>
    <t>SFAF2001G</t>
  </si>
  <si>
    <t>SFAF2001GH</t>
  </si>
  <si>
    <t>SFAF2002G</t>
  </si>
  <si>
    <t>SFAF2002GH</t>
  </si>
  <si>
    <t>SFAF2003G</t>
  </si>
  <si>
    <t>SFAF2003GH</t>
  </si>
  <si>
    <t>SFAF2004G</t>
  </si>
  <si>
    <t>SFAF2004GH</t>
  </si>
  <si>
    <t>SFAF2005G</t>
  </si>
  <si>
    <t>SFAF2005GH</t>
  </si>
  <si>
    <t>SFAF2006G</t>
  </si>
  <si>
    <t>SFAF2006GH</t>
  </si>
  <si>
    <t>SFAF2007G</t>
  </si>
  <si>
    <t>SFAF2007GH</t>
  </si>
  <si>
    <t>SFAF2008G</t>
  </si>
  <si>
    <t>SFAF501G</t>
  </si>
  <si>
    <t>SFAF502G</t>
  </si>
  <si>
    <t>SFAF503G</t>
  </si>
  <si>
    <t>SFAF504G</t>
  </si>
  <si>
    <t>SFAF505G</t>
  </si>
  <si>
    <t>SFAF506G</t>
  </si>
  <si>
    <t>SFAF507G</t>
  </si>
  <si>
    <t>SFAF508G</t>
  </si>
  <si>
    <t>SFAF801G</t>
  </si>
  <si>
    <t>SFAF802G</t>
  </si>
  <si>
    <t>SFAF803G</t>
  </si>
  <si>
    <t>SFAF804G</t>
  </si>
  <si>
    <t>SFAF805G</t>
  </si>
  <si>
    <t>SFAF806G</t>
  </si>
  <si>
    <t>SFAF807G</t>
  </si>
  <si>
    <t>SFAF808G</t>
  </si>
  <si>
    <t>SFAS1008G</t>
  </si>
  <si>
    <t>SFAS1008GH</t>
  </si>
  <si>
    <t>SFAS801G</t>
  </si>
  <si>
    <t>SFAS801GH</t>
  </si>
  <si>
    <t>SFAS802G</t>
  </si>
  <si>
    <t>SFAS802GH</t>
  </si>
  <si>
    <t>SFAS803G</t>
  </si>
  <si>
    <t>SFAS803GH</t>
  </si>
  <si>
    <t>SFAS804G</t>
  </si>
  <si>
    <t>SFAS804GH</t>
  </si>
  <si>
    <t>SFAS805G</t>
  </si>
  <si>
    <t>SFAS805GH</t>
  </si>
  <si>
    <t>SFAS806G</t>
  </si>
  <si>
    <t>SFAS806GH</t>
  </si>
  <si>
    <t>SFAS807G</t>
  </si>
  <si>
    <t>SFAS807GH</t>
  </si>
  <si>
    <t>SFAS808G</t>
  </si>
  <si>
    <t>SFAS808GH</t>
  </si>
  <si>
    <t>SFF1001G</t>
  </si>
  <si>
    <t>SFF1001GA</t>
  </si>
  <si>
    <t>SFF1002G</t>
  </si>
  <si>
    <t>SFF1002GA</t>
  </si>
  <si>
    <t>SFF1003G</t>
  </si>
  <si>
    <t>SFF1003GA</t>
  </si>
  <si>
    <t>SFF1004G</t>
  </si>
  <si>
    <t>SFF1004GA</t>
  </si>
  <si>
    <t>SFF1005G</t>
  </si>
  <si>
    <t>SFF1005GA</t>
  </si>
  <si>
    <t>SFF1006G</t>
  </si>
  <si>
    <t>SFF1006GA</t>
  </si>
  <si>
    <t>SFF1007G</t>
  </si>
  <si>
    <t>SFF1007GA</t>
  </si>
  <si>
    <t>SFF1008G</t>
  </si>
  <si>
    <t>SFF1008GA</t>
  </si>
  <si>
    <t>SFF10L04G</t>
  </si>
  <si>
    <t>SFF10L04GA</t>
  </si>
  <si>
    <t>SFF10L05G</t>
  </si>
  <si>
    <t>SFF10L05GA</t>
  </si>
  <si>
    <t>SFF10L06G</t>
  </si>
  <si>
    <t>SFF10L06GA</t>
  </si>
  <si>
    <t>SFF10L08G</t>
  </si>
  <si>
    <t>SFF10L08GA</t>
  </si>
  <si>
    <t>SFF1601G</t>
  </si>
  <si>
    <t>SFF1602G</t>
  </si>
  <si>
    <t>SFF1603G</t>
  </si>
  <si>
    <t>SFF1604G</t>
  </si>
  <si>
    <t>SFF1605G</t>
  </si>
  <si>
    <t>SFF1606G</t>
  </si>
  <si>
    <t>SFF1607G</t>
  </si>
  <si>
    <t>SFF1608G</t>
  </si>
  <si>
    <t>SFF2001G</t>
  </si>
  <si>
    <t>SFF2002G</t>
  </si>
  <si>
    <t>SFF2003G</t>
  </si>
  <si>
    <t>SFF2004G</t>
  </si>
  <si>
    <t>SFF2004GA</t>
  </si>
  <si>
    <t>SFF2005G</t>
  </si>
  <si>
    <t>SFF2005GA</t>
  </si>
  <si>
    <t>SFF2006G</t>
  </si>
  <si>
    <t>SFF2006GA</t>
  </si>
  <si>
    <t>SFF2007G</t>
  </si>
  <si>
    <t>SFF2008G</t>
  </si>
  <si>
    <t>SFF2008GA</t>
  </si>
  <si>
    <t>SFF501G</t>
  </si>
  <si>
    <t>SFF502G</t>
  </si>
  <si>
    <t>SFF503G</t>
  </si>
  <si>
    <t>SFF504G</t>
  </si>
  <si>
    <t>SFF505G</t>
  </si>
  <si>
    <t>SFF506G</t>
  </si>
  <si>
    <t>SFF507G</t>
  </si>
  <si>
    <t>SFF508G</t>
  </si>
  <si>
    <t>SFS1001G</t>
  </si>
  <si>
    <t>SFS1001GH</t>
  </si>
  <si>
    <t>SFS1002G</t>
  </si>
  <si>
    <t>SFS1002GH</t>
  </si>
  <si>
    <t>SFS1003G</t>
  </si>
  <si>
    <t>SFS1003GH</t>
  </si>
  <si>
    <t>SFS1004G</t>
  </si>
  <si>
    <t>SFS1004GH</t>
  </si>
  <si>
    <t>SFS1005G</t>
  </si>
  <si>
    <t>SFS1005GH</t>
  </si>
  <si>
    <t>SFS1006G</t>
  </si>
  <si>
    <t>SFS1006GH</t>
  </si>
  <si>
    <t>SFS1007G</t>
  </si>
  <si>
    <t>SFS1007GH</t>
  </si>
  <si>
    <t>SFS1008G</t>
  </si>
  <si>
    <t>SFS1008GH</t>
  </si>
  <si>
    <t>SFS1601G</t>
  </si>
  <si>
    <t>SFS1601GH</t>
  </si>
  <si>
    <t>SFS1602G</t>
  </si>
  <si>
    <t>SFS1602GH</t>
  </si>
  <si>
    <t>SFS1603G</t>
  </si>
  <si>
    <t>SFS1603GH</t>
  </si>
  <si>
    <t>SFS1604G</t>
  </si>
  <si>
    <t>SFS1604GH</t>
  </si>
  <si>
    <t>SFS1605G</t>
  </si>
  <si>
    <t>SFS1605GH</t>
  </si>
  <si>
    <t>SFS1606G</t>
  </si>
  <si>
    <t>SFS1606GH</t>
  </si>
  <si>
    <t>SFS1607G</t>
  </si>
  <si>
    <t>SFS1607GH</t>
  </si>
  <si>
    <t>SFS1608G</t>
  </si>
  <si>
    <t>SFS1608GH</t>
  </si>
  <si>
    <t>SFT11G</t>
  </si>
  <si>
    <t>SFT12G</t>
  </si>
  <si>
    <t>SFT13G</t>
  </si>
  <si>
    <t>SFT14G</t>
  </si>
  <si>
    <t>SFT15G</t>
  </si>
  <si>
    <t>SFT16G</t>
  </si>
  <si>
    <t>SFT17G</t>
  </si>
  <si>
    <t>SFT18G</t>
  </si>
  <si>
    <t>TPMR10D</t>
  </si>
  <si>
    <t>TPMR10DH</t>
  </si>
  <si>
    <t>TPMR10G</t>
  </si>
  <si>
    <t>TPMR10GH</t>
  </si>
  <si>
    <t>TPMR10J</t>
  </si>
  <si>
    <t>TPMR10JH</t>
  </si>
  <si>
    <t>TPMR6G</t>
  </si>
  <si>
    <t>TPMR6GH</t>
  </si>
  <si>
    <t>TPMR6J</t>
  </si>
  <si>
    <t>TPMR6JH</t>
  </si>
  <si>
    <t>ES1DV</t>
  </si>
  <si>
    <t>ES1DVH</t>
  </si>
  <si>
    <t>ES2DV</t>
  </si>
  <si>
    <t>ES3DV</t>
  </si>
  <si>
    <t>ES3DVH</t>
  </si>
  <si>
    <t>ESH1B</t>
  </si>
  <si>
    <t>ESH1BH</t>
  </si>
  <si>
    <t>ESH1C</t>
  </si>
  <si>
    <t>ESH1CH</t>
  </si>
  <si>
    <t>ESH1D</t>
  </si>
  <si>
    <t>ESH1DFSH</t>
  </si>
  <si>
    <t>ESH1DH</t>
  </si>
  <si>
    <t>ESH1DM</t>
  </si>
  <si>
    <t>ESH2B</t>
  </si>
  <si>
    <t>ESH2BA</t>
  </si>
  <si>
    <t>ESH2BAH</t>
  </si>
  <si>
    <t>ESH2BH</t>
  </si>
  <si>
    <t>ESH2C</t>
  </si>
  <si>
    <t>ESH2CA</t>
  </si>
  <si>
    <t>ESH2CAH</t>
  </si>
  <si>
    <t>ESH2CH</t>
  </si>
  <si>
    <t>ESH2D</t>
  </si>
  <si>
    <t>ESH2DA</t>
  </si>
  <si>
    <t>ESH2DAH</t>
  </si>
  <si>
    <t>ESH2DFSH</t>
  </si>
  <si>
    <t>ESH2DH</t>
  </si>
  <si>
    <t>ESH3B</t>
  </si>
  <si>
    <t>ESH3BH</t>
  </si>
  <si>
    <t>ESH3C</t>
  </si>
  <si>
    <t>ESH3CH</t>
  </si>
  <si>
    <t>ESH3D</t>
  </si>
  <si>
    <t>ESH3DFSH</t>
  </si>
  <si>
    <t>ESH3DH</t>
  </si>
  <si>
    <t>MUR105S</t>
  </si>
  <si>
    <t>MUR105SH</t>
  </si>
  <si>
    <t>MUR110S</t>
  </si>
  <si>
    <t>MUR110SH</t>
  </si>
  <si>
    <t>MUR115S</t>
  </si>
  <si>
    <t>MUR115SH</t>
  </si>
  <si>
    <t>MUR120S</t>
  </si>
  <si>
    <t>MUR120SH</t>
  </si>
  <si>
    <t>MUR1620CT</t>
  </si>
  <si>
    <t>MUR305S</t>
  </si>
  <si>
    <t>MUR305SB</t>
  </si>
  <si>
    <t>MUR305SBH</t>
  </si>
  <si>
    <t>MUR305SH</t>
  </si>
  <si>
    <t>MUR310S</t>
  </si>
  <si>
    <t>MUR310SB</t>
  </si>
  <si>
    <t>MUR310SBH</t>
  </si>
  <si>
    <t>MUR310SH</t>
  </si>
  <si>
    <t>MUR315S</t>
  </si>
  <si>
    <t>MUR315SB</t>
  </si>
  <si>
    <t>MUR315SBH</t>
  </si>
  <si>
    <t>MUR315SH</t>
  </si>
  <si>
    <t>MUR320S</t>
  </si>
  <si>
    <t>MUR320SB</t>
  </si>
  <si>
    <t>MUR320SBH</t>
  </si>
  <si>
    <t>MUR320SH</t>
  </si>
  <si>
    <t>MUR420</t>
  </si>
  <si>
    <t>MUR420S</t>
  </si>
  <si>
    <t>MUR4L20</t>
  </si>
  <si>
    <t>MUR820</t>
  </si>
  <si>
    <t>MURF1620CT</t>
  </si>
  <si>
    <t>MURF880G</t>
  </si>
  <si>
    <t>PE1BA</t>
  </si>
  <si>
    <t>PE1BAH</t>
  </si>
  <si>
    <t>PE1DA</t>
  </si>
  <si>
    <t>PE1DAH</t>
  </si>
  <si>
    <t>PE2BB</t>
  </si>
  <si>
    <t>PE2BBH</t>
  </si>
  <si>
    <t>PE2DBH</t>
  </si>
  <si>
    <t>PE4BC</t>
  </si>
  <si>
    <t>PE4DC</t>
  </si>
  <si>
    <t>PE4DCH</t>
  </si>
  <si>
    <t>PU1BAH</t>
  </si>
  <si>
    <t>PU1BFSH</t>
  </si>
  <si>
    <t>PU1BLS</t>
  </si>
  <si>
    <t>PU1BLSH</t>
  </si>
  <si>
    <t>PU1BLWH</t>
  </si>
  <si>
    <t>PU1BM</t>
  </si>
  <si>
    <t>PU1BMH</t>
  </si>
  <si>
    <t>PU1DA</t>
  </si>
  <si>
    <t>PU1DAH</t>
  </si>
  <si>
    <t>PU1DFS</t>
  </si>
  <si>
    <t>PU1DFSH</t>
  </si>
  <si>
    <t>PU1DLSH</t>
  </si>
  <si>
    <t>PU1DM</t>
  </si>
  <si>
    <t>PU1DMH</t>
  </si>
  <si>
    <t>PU2BA</t>
  </si>
  <si>
    <t>PU2BAH</t>
  </si>
  <si>
    <t>PU2BB</t>
  </si>
  <si>
    <t>PU2BBH</t>
  </si>
  <si>
    <t>PU2BFSH</t>
  </si>
  <si>
    <t>PU2BLS</t>
  </si>
  <si>
    <t>PU2BLSH</t>
  </si>
  <si>
    <t>PU2BLWH</t>
  </si>
  <si>
    <t>PU2BM</t>
  </si>
  <si>
    <t>PU2BMH</t>
  </si>
  <si>
    <t>PU2DAH</t>
  </si>
  <si>
    <t>PU2DBH</t>
  </si>
  <si>
    <t>PU2DFSH</t>
  </si>
  <si>
    <t>PU2DLS</t>
  </si>
  <si>
    <t>PU2DLSH</t>
  </si>
  <si>
    <t>PU2DLW</t>
  </si>
  <si>
    <t>PU2DLWH</t>
  </si>
  <si>
    <t>PU2DM</t>
  </si>
  <si>
    <t>PU2DMH</t>
  </si>
  <si>
    <t>PU3BAH</t>
  </si>
  <si>
    <t>PU3BB</t>
  </si>
  <si>
    <t>PU3BBH</t>
  </si>
  <si>
    <t>PU3BC</t>
  </si>
  <si>
    <t>PU3BCH</t>
  </si>
  <si>
    <t>PU3BFSH</t>
  </si>
  <si>
    <t>PU3DA</t>
  </si>
  <si>
    <t>PU3DAH</t>
  </si>
  <si>
    <t>PU3DB</t>
  </si>
  <si>
    <t>PU3DBH</t>
  </si>
  <si>
    <t>PU3DC</t>
  </si>
  <si>
    <t>PU3DCH</t>
  </si>
  <si>
    <t>PU3DFS</t>
  </si>
  <si>
    <t>PU3DFSH</t>
  </si>
  <si>
    <t>PU4BBH</t>
  </si>
  <si>
    <t>PU4BC</t>
  </si>
  <si>
    <t>PU4BCH</t>
  </si>
  <si>
    <t>PU4DBH</t>
  </si>
  <si>
    <t>PU4DC</t>
  </si>
  <si>
    <t>PU4DCH</t>
  </si>
  <si>
    <t>PU6BB</t>
  </si>
  <si>
    <t>PU6BBH</t>
  </si>
  <si>
    <t>PU6BCH</t>
  </si>
  <si>
    <t>PU6DB</t>
  </si>
  <si>
    <t>PU6DBH</t>
  </si>
  <si>
    <t>PU6DCH</t>
  </si>
  <si>
    <t>PUAD10DC</t>
  </si>
  <si>
    <t>PUAD6BC</t>
  </si>
  <si>
    <t>PUAD6DC</t>
  </si>
  <si>
    <t>PUAD6DCH</t>
  </si>
  <si>
    <t>PUUP3BH</t>
  </si>
  <si>
    <t>PUUP3DH</t>
  </si>
  <si>
    <t>PUUP4BH</t>
  </si>
  <si>
    <t>PUUP4D</t>
  </si>
  <si>
    <t>PUUP4DH</t>
  </si>
  <si>
    <t>PUUP6B</t>
  </si>
  <si>
    <t>PUUP6BH</t>
  </si>
  <si>
    <t>PUUP6D</t>
  </si>
  <si>
    <t>PUUP6DH</t>
  </si>
  <si>
    <t>PUUP8BH</t>
  </si>
  <si>
    <t>TPUH6D</t>
  </si>
  <si>
    <t>TPUH6DH</t>
  </si>
  <si>
    <t>TPUH6J</t>
  </si>
  <si>
    <t>TPUH6JH</t>
  </si>
  <si>
    <t>UF1DLW</t>
  </si>
  <si>
    <t>UF1DLWH</t>
  </si>
  <si>
    <t>UF1GLW</t>
  </si>
  <si>
    <t>UF1GLWH</t>
  </si>
  <si>
    <t>UF1JLW</t>
  </si>
  <si>
    <t>UF1JLWH</t>
  </si>
  <si>
    <t>UG06A</t>
  </si>
  <si>
    <t>UG06B</t>
  </si>
  <si>
    <t>UG06C</t>
  </si>
  <si>
    <t>UG06D</t>
  </si>
  <si>
    <t>UG1004G</t>
  </si>
  <si>
    <t>UG1005G</t>
  </si>
  <si>
    <t>UG1006G</t>
  </si>
  <si>
    <t>UG1007G</t>
  </si>
  <si>
    <t>UG1008G</t>
  </si>
  <si>
    <t>UG10G</t>
  </si>
  <si>
    <t>UG10J</t>
  </si>
  <si>
    <t>UG12J</t>
  </si>
  <si>
    <t>UG2004PT</t>
  </si>
  <si>
    <t>UG2D</t>
  </si>
  <si>
    <t>UG54G</t>
  </si>
  <si>
    <t>UG54GS</t>
  </si>
  <si>
    <t>UG56G</t>
  </si>
  <si>
    <t>UG58G</t>
  </si>
  <si>
    <t>UG5J</t>
  </si>
  <si>
    <t>UG6005PT</t>
  </si>
  <si>
    <t>UG8J</t>
  </si>
  <si>
    <t>UGF1004G</t>
  </si>
  <si>
    <t>UGF1004GA</t>
  </si>
  <si>
    <t>UGF1005G</t>
  </si>
  <si>
    <t>UGF1005GA</t>
  </si>
  <si>
    <t>UGF1006G</t>
  </si>
  <si>
    <t>UGF1006GA</t>
  </si>
  <si>
    <t>UGF1007G</t>
  </si>
  <si>
    <t>UGF1007GA</t>
  </si>
  <si>
    <t>UGF1008G</t>
  </si>
  <si>
    <t>UGF1008GA</t>
  </si>
  <si>
    <t>UGF10G</t>
  </si>
  <si>
    <t>UGF10J</t>
  </si>
  <si>
    <t>UGF12J</t>
  </si>
  <si>
    <t>UGF12JD</t>
  </si>
  <si>
    <t>UGF1606G</t>
  </si>
  <si>
    <t>UGF2004G</t>
  </si>
  <si>
    <t>UGF2005G</t>
  </si>
  <si>
    <t>UGF2006G</t>
  </si>
  <si>
    <t>UGF2007G</t>
  </si>
  <si>
    <t>UGF2008G</t>
  </si>
  <si>
    <t>UGF5J</t>
  </si>
  <si>
    <t>UGF8J</t>
  </si>
  <si>
    <t>UGF8JD</t>
  </si>
  <si>
    <t>UGS5J</t>
  </si>
  <si>
    <t>ES2DVH</t>
  </si>
  <si>
    <t>ESH1DMH</t>
  </si>
  <si>
    <t>MUR420SH</t>
  </si>
  <si>
    <t>PE2DB</t>
  </si>
  <si>
    <t>PE4BCH</t>
  </si>
  <si>
    <t>PU1BA</t>
  </si>
  <si>
    <t>PU1BFS</t>
  </si>
  <si>
    <t>PU1BLW</t>
  </si>
  <si>
    <t>PU1DLS</t>
  </si>
  <si>
    <t>PU1JA</t>
  </si>
  <si>
    <t>PU1JFS</t>
  </si>
  <si>
    <t>PU1JLS</t>
  </si>
  <si>
    <t>PU1JLW</t>
  </si>
  <si>
    <t>PU2BFS</t>
  </si>
  <si>
    <t>PU2BLW</t>
  </si>
  <si>
    <t>PU2DA</t>
  </si>
  <si>
    <t>PU2DB</t>
  </si>
  <si>
    <t>PU2DFS</t>
  </si>
  <si>
    <t>PU2JA</t>
  </si>
  <si>
    <t>PU2JB</t>
  </si>
  <si>
    <t>PU2JFS</t>
  </si>
  <si>
    <t>PU2JLS</t>
  </si>
  <si>
    <t>PU2JLW</t>
  </si>
  <si>
    <t>PU3BA</t>
  </si>
  <si>
    <t>PU3BFS</t>
  </si>
  <si>
    <t>PU3JA</t>
  </si>
  <si>
    <t>PU3JB</t>
  </si>
  <si>
    <t>PU3JC</t>
  </si>
  <si>
    <t>PU3JFS</t>
  </si>
  <si>
    <t>PU4BB</t>
  </si>
  <si>
    <t>PU4DB</t>
  </si>
  <si>
    <t>PU6BC</t>
  </si>
  <si>
    <t>PU6DC</t>
  </si>
  <si>
    <t>PU6JB</t>
  </si>
  <si>
    <t>PU6JC</t>
  </si>
  <si>
    <t>PU8JC</t>
  </si>
  <si>
    <t>PUAD10BC</t>
  </si>
  <si>
    <t>PUAD10BCH</t>
  </si>
  <si>
    <t>PUAD10DCH</t>
  </si>
  <si>
    <t>PUAD4B</t>
  </si>
  <si>
    <t>PUAD4BH</t>
  </si>
  <si>
    <t>PUAD4D</t>
  </si>
  <si>
    <t>PUAD4DH</t>
  </si>
  <si>
    <t>PUAD6BCH</t>
  </si>
  <si>
    <t>PUAD8B</t>
  </si>
  <si>
    <t>PUAD8BC</t>
  </si>
  <si>
    <t>PUAD8BCH</t>
  </si>
  <si>
    <t>PUAD8BH</t>
  </si>
  <si>
    <t>PUAD8D</t>
  </si>
  <si>
    <t>PUAD8DC</t>
  </si>
  <si>
    <t>PUAD8DCH</t>
  </si>
  <si>
    <t>PUAD8DH</t>
  </si>
  <si>
    <t>PUUP10J</t>
  </si>
  <si>
    <t>PUUP12J</t>
  </si>
  <si>
    <t>PUUP3B</t>
  </si>
  <si>
    <t>PUUP3D</t>
  </si>
  <si>
    <t>PUUP3J</t>
  </si>
  <si>
    <t>PUUP4B</t>
  </si>
  <si>
    <t>PUUP6J</t>
  </si>
  <si>
    <t>PUUP8B</t>
  </si>
  <si>
    <t>PUUP8D</t>
  </si>
  <si>
    <t>PUUP8DH</t>
  </si>
  <si>
    <t>PUUP8J</t>
  </si>
  <si>
    <t>UG4D</t>
  </si>
  <si>
    <t>UGS5JH</t>
  </si>
  <si>
    <t>Unidirectional</t>
  </si>
  <si>
    <t>DO-201</t>
  </si>
  <si>
    <t>1.5KE100C</t>
  </si>
  <si>
    <t>Bidirectional</t>
  </si>
  <si>
    <t>1.5KE100CA</t>
  </si>
  <si>
    <t>1.5KE10C</t>
  </si>
  <si>
    <t>1.5KE10CA</t>
  </si>
  <si>
    <t>1.5KE11</t>
  </si>
  <si>
    <t>1.5KE110</t>
  </si>
  <si>
    <t>1.5KE110A</t>
  </si>
  <si>
    <t>1.5KE110C</t>
  </si>
  <si>
    <t>1.5KE110CA</t>
  </si>
  <si>
    <t>1.5KE11A</t>
  </si>
  <si>
    <t>1.5KE11C</t>
  </si>
  <si>
    <t>1.5KE11CA</t>
  </si>
  <si>
    <t>1.5KE12</t>
  </si>
  <si>
    <t>1.5KE120</t>
  </si>
  <si>
    <t>1.5KE120A</t>
  </si>
  <si>
    <t>1.5KE120C</t>
  </si>
  <si>
    <t>1.5KE120CA</t>
  </si>
  <si>
    <t>1.5KE12A</t>
  </si>
  <si>
    <t>1.5KE12C</t>
  </si>
  <si>
    <t>1.5KE12CA</t>
  </si>
  <si>
    <t>1.5KE13</t>
  </si>
  <si>
    <t>1.5KE130</t>
  </si>
  <si>
    <t>1.5KE130A</t>
  </si>
  <si>
    <t>1.5KE130C</t>
  </si>
  <si>
    <t>1.5KE130CA</t>
  </si>
  <si>
    <t>1.5KE13A</t>
  </si>
  <si>
    <t>1.5KE13C</t>
  </si>
  <si>
    <t>1.5KE13CA</t>
  </si>
  <si>
    <t>1.5KE15</t>
  </si>
  <si>
    <t>1.5KE150</t>
  </si>
  <si>
    <t>1.5KE150A</t>
  </si>
  <si>
    <t>1.5KE150C</t>
  </si>
  <si>
    <t>1.5KE150CA</t>
  </si>
  <si>
    <t>1.5KE15A</t>
  </si>
  <si>
    <t>1.5KE15C</t>
  </si>
  <si>
    <t>1.5KE15CA</t>
  </si>
  <si>
    <t>1.5KE16</t>
  </si>
  <si>
    <t>1.5KE160</t>
  </si>
  <si>
    <t>1.5KE160A</t>
  </si>
  <si>
    <t>1.5KE160C</t>
  </si>
  <si>
    <t>1.5KE160CA</t>
  </si>
  <si>
    <t>1.5KE16A</t>
  </si>
  <si>
    <t>1.5KE16C</t>
  </si>
  <si>
    <t>1.5KE16CA</t>
  </si>
  <si>
    <t>1.5KE170</t>
  </si>
  <si>
    <t>1.5KE170A</t>
  </si>
  <si>
    <t>1.5KE170C</t>
  </si>
  <si>
    <t>1.5KE170CA</t>
  </si>
  <si>
    <t>1.5KE18</t>
  </si>
  <si>
    <t>1.5KE180</t>
  </si>
  <si>
    <t>1.5KE180A</t>
  </si>
  <si>
    <t>1.5KE180C</t>
  </si>
  <si>
    <t>1.5KE180CA</t>
  </si>
  <si>
    <t>1.5KE18A</t>
  </si>
  <si>
    <t>1.5KE18C</t>
  </si>
  <si>
    <t>1.5KE18CA</t>
  </si>
  <si>
    <t>1.5KE20</t>
  </si>
  <si>
    <t>1.5KE200</t>
  </si>
  <si>
    <t>1.5KE200A</t>
  </si>
  <si>
    <t>1.5KE200C</t>
  </si>
  <si>
    <t>1.5KE200CA</t>
  </si>
  <si>
    <t>1.5KE20A</t>
  </si>
  <si>
    <t>1.5KE20C</t>
  </si>
  <si>
    <t>1.5KE20CA</t>
  </si>
  <si>
    <t>1.5KE22</t>
  </si>
  <si>
    <t>1.5KE220</t>
  </si>
  <si>
    <t>1.5KE220A</t>
  </si>
  <si>
    <t>1.5KE220C</t>
  </si>
  <si>
    <t>1.5KE220CA</t>
  </si>
  <si>
    <t>1.5KE22A</t>
  </si>
  <si>
    <t>1.5KE22C</t>
  </si>
  <si>
    <t>1.5KE22CA</t>
  </si>
  <si>
    <t>1.5KE24</t>
  </si>
  <si>
    <t>1.5KE24A</t>
  </si>
  <si>
    <t>1.5KE24C</t>
  </si>
  <si>
    <t>1.5KE24CA</t>
  </si>
  <si>
    <t>1.5KE250</t>
  </si>
  <si>
    <t>1.5KE250A</t>
  </si>
  <si>
    <t>1.5KE250C</t>
  </si>
  <si>
    <t>1.5KE250CA</t>
  </si>
  <si>
    <t>1.5KE27</t>
  </si>
  <si>
    <t>1.5KE27A</t>
  </si>
  <si>
    <t>1.5KE27C</t>
  </si>
  <si>
    <t>1.5KE27CA</t>
  </si>
  <si>
    <t>1.5KE30</t>
  </si>
  <si>
    <t>1.5KE300</t>
  </si>
  <si>
    <t>1.5KE300A</t>
  </si>
  <si>
    <t>1.5KE300C</t>
  </si>
  <si>
    <t>1.5KE300CA</t>
  </si>
  <si>
    <t>1.5KE30A</t>
  </si>
  <si>
    <t>1.5KE30C</t>
  </si>
  <si>
    <t>1.5KE30CA</t>
  </si>
  <si>
    <t>1.5KE33</t>
  </si>
  <si>
    <t>1.5KE33A</t>
  </si>
  <si>
    <t>1.5KE33C</t>
  </si>
  <si>
    <t>1.5KE33CA</t>
  </si>
  <si>
    <t>1.5KE350</t>
  </si>
  <si>
    <t>1.5KE350A</t>
  </si>
  <si>
    <t>1.5KE350C</t>
  </si>
  <si>
    <t>1.5KE350CA</t>
  </si>
  <si>
    <t>1.5KE36</t>
  </si>
  <si>
    <t>1.5KE36A</t>
  </si>
  <si>
    <t>1.5KE36C</t>
  </si>
  <si>
    <t>1.5KE36CA</t>
  </si>
  <si>
    <t>1.5KE39</t>
  </si>
  <si>
    <t>1.5KE39A</t>
  </si>
  <si>
    <t>1.5KE39C</t>
  </si>
  <si>
    <t>1.5KE39CA</t>
  </si>
  <si>
    <t>1.5KE400</t>
  </si>
  <si>
    <t>1.5KE400A</t>
  </si>
  <si>
    <t>1.5KE400C</t>
  </si>
  <si>
    <t>1.5KE400CA</t>
  </si>
  <si>
    <t>1.5KE43</t>
  </si>
  <si>
    <t>1.5KE43A</t>
  </si>
  <si>
    <t>1.5KE43C</t>
  </si>
  <si>
    <t>1.5KE43CA</t>
  </si>
  <si>
    <t>1.5KE440</t>
  </si>
  <si>
    <t>1.5KE440A</t>
  </si>
  <si>
    <t>1.5KE440C</t>
  </si>
  <si>
    <t>1.5KE440CA</t>
  </si>
  <si>
    <t>1.5KE47</t>
  </si>
  <si>
    <t>1.5KE47A</t>
  </si>
  <si>
    <t>1.5KE47C</t>
  </si>
  <si>
    <t>1.5KE47CA</t>
  </si>
  <si>
    <t>1.5KE51</t>
  </si>
  <si>
    <t>1.5KE51A</t>
  </si>
  <si>
    <t>1.5KE51C</t>
  </si>
  <si>
    <t>1.5KE51CA</t>
  </si>
  <si>
    <t>1.5KE56</t>
  </si>
  <si>
    <t>1.5KE56A</t>
  </si>
  <si>
    <t>1.5KE56C</t>
  </si>
  <si>
    <t>1.5KE56CA</t>
  </si>
  <si>
    <t>1.5KE6.8</t>
  </si>
  <si>
    <t>1.5KE6.8A</t>
  </si>
  <si>
    <t>1.5KE6.8C</t>
  </si>
  <si>
    <t>1.5KE6.8CA</t>
  </si>
  <si>
    <t>1.5KE62</t>
  </si>
  <si>
    <t>1.5KE62A</t>
  </si>
  <si>
    <t>1.5KE62C</t>
  </si>
  <si>
    <t>1.5KE62CA</t>
  </si>
  <si>
    <t>1.5KE68</t>
  </si>
  <si>
    <t>1.5KE68A</t>
  </si>
  <si>
    <t>1.5KE68C</t>
  </si>
  <si>
    <t>1.5KE68CA</t>
  </si>
  <si>
    <t>1.5KE7.5</t>
  </si>
  <si>
    <t>1.5KE7.5A</t>
  </si>
  <si>
    <t>1.5KE7.5C</t>
  </si>
  <si>
    <t>1.5KE7.5CA</t>
  </si>
  <si>
    <t>1.5KE75</t>
  </si>
  <si>
    <t>1.5KE75A</t>
  </si>
  <si>
    <t>1.5KE75C</t>
  </si>
  <si>
    <t>1.5KE75CA</t>
  </si>
  <si>
    <t>1.5KE8.2</t>
  </si>
  <si>
    <t>1.5KE8.2A</t>
  </si>
  <si>
    <t>1.5KE8.2C</t>
  </si>
  <si>
    <t>1.5KE8.2CA</t>
  </si>
  <si>
    <t>1.5KE82</t>
  </si>
  <si>
    <t>1.5KE82A</t>
  </si>
  <si>
    <t>1.5KE82C</t>
  </si>
  <si>
    <t>1.5KE82CA</t>
  </si>
  <si>
    <t>1.5KE9.1</t>
  </si>
  <si>
    <t>1.5KE9.1A</t>
  </si>
  <si>
    <t>1.5KE9.1C</t>
  </si>
  <si>
    <t>1.5KE9.1CA</t>
  </si>
  <si>
    <t>1.5KE91</t>
  </si>
  <si>
    <t>1.5KE91A</t>
  </si>
  <si>
    <t>1.5KE91C</t>
  </si>
  <si>
    <t>1.5KE91CA</t>
  </si>
  <si>
    <t>1.5SMC10</t>
  </si>
  <si>
    <t>1.5SMC100</t>
  </si>
  <si>
    <t>1.5SMC100A</t>
  </si>
  <si>
    <t>1.5SMC100AH</t>
  </si>
  <si>
    <t>1.5SMC100C</t>
  </si>
  <si>
    <t>1.5SMC100CA</t>
  </si>
  <si>
    <t>1.5SMC100CAH</t>
  </si>
  <si>
    <t>1.5SMC100CH</t>
  </si>
  <si>
    <t>1.5SMC100H</t>
  </si>
  <si>
    <t>1.5SMC10A</t>
  </si>
  <si>
    <t>1.5SMC10AH</t>
  </si>
  <si>
    <t>1.5SMC10C</t>
  </si>
  <si>
    <t>1.5SMC10CA</t>
  </si>
  <si>
    <t>1.5SMC10CAH</t>
  </si>
  <si>
    <t>1.5SMC10CH</t>
  </si>
  <si>
    <t>1.5SMC10H</t>
  </si>
  <si>
    <t>1.5SMC11</t>
  </si>
  <si>
    <t>1.5SMC110</t>
  </si>
  <si>
    <t>1.5SMC110A</t>
  </si>
  <si>
    <t>1.5SMC110AH</t>
  </si>
  <si>
    <t>1.5SMC110C</t>
  </si>
  <si>
    <t>1.5SMC110CA</t>
  </si>
  <si>
    <t>1.5SMC110CAH</t>
  </si>
  <si>
    <t>1.5SMC110CH</t>
  </si>
  <si>
    <t>1.5SMC110H</t>
  </si>
  <si>
    <t>1.5SMC11A</t>
  </si>
  <si>
    <t>1.5SMC11AH</t>
  </si>
  <si>
    <t>1.5SMC11C</t>
  </si>
  <si>
    <t>1.5SMC11CA</t>
  </si>
  <si>
    <t>1.5SMC11CAH</t>
  </si>
  <si>
    <t>1.5SMC11CH</t>
  </si>
  <si>
    <t>1.5SMC11H</t>
  </si>
  <si>
    <t>1.5SMC12</t>
  </si>
  <si>
    <t>1.5SMC120</t>
  </si>
  <si>
    <t>1.5SMC120A</t>
  </si>
  <si>
    <t>1.5SMC120AH</t>
  </si>
  <si>
    <t>1.5SMC120C</t>
  </si>
  <si>
    <t>1.5SMC120CA</t>
  </si>
  <si>
    <t>1.5SMC120CAH</t>
  </si>
  <si>
    <t>1.5SMC120CH</t>
  </si>
  <si>
    <t>1.5SMC120H</t>
  </si>
  <si>
    <t>1.5SMC12A</t>
  </si>
  <si>
    <t>1.5SMC12AH</t>
  </si>
  <si>
    <t>1.5SMC12C</t>
  </si>
  <si>
    <t>1.5SMC12CA</t>
  </si>
  <si>
    <t>1.5SMC12CAH</t>
  </si>
  <si>
    <t>1.5SMC12CH</t>
  </si>
  <si>
    <t>1.5SMC12H</t>
  </si>
  <si>
    <t>1.5SMC13</t>
  </si>
  <si>
    <t>1.5SMC130</t>
  </si>
  <si>
    <t>1.5SMC130A</t>
  </si>
  <si>
    <t>1.5SMC130AH</t>
  </si>
  <si>
    <t>1.5SMC130C</t>
  </si>
  <si>
    <t>1.5SMC130CA</t>
  </si>
  <si>
    <t>1.5SMC130CAH</t>
  </si>
  <si>
    <t>1.5SMC130CH</t>
  </si>
  <si>
    <t>1.5SMC130H</t>
  </si>
  <si>
    <t>1.5SMC13A</t>
  </si>
  <si>
    <t>1.5SMC13AH</t>
  </si>
  <si>
    <t>1.5SMC13C</t>
  </si>
  <si>
    <t>1.5SMC13CA</t>
  </si>
  <si>
    <t>1.5SMC13CAH</t>
  </si>
  <si>
    <t>1.5SMC13CH</t>
  </si>
  <si>
    <t>1.5SMC13H</t>
  </si>
  <si>
    <t>1.5SMC15</t>
  </si>
  <si>
    <t>1.5SMC150</t>
  </si>
  <si>
    <t>1.5SMC150A</t>
  </si>
  <si>
    <t>1.5SMC150AH</t>
  </si>
  <si>
    <t>1.5SMC150C</t>
  </si>
  <si>
    <t>1.5SMC150CA</t>
  </si>
  <si>
    <t>1.5SMC150CAH</t>
  </si>
  <si>
    <t>1.5SMC150CH</t>
  </si>
  <si>
    <t>1.5SMC150H</t>
  </si>
  <si>
    <t>1.5SMC15A</t>
  </si>
  <si>
    <t>1.5SMC15AH</t>
  </si>
  <si>
    <t>1.5SMC15C</t>
  </si>
  <si>
    <t>1.5SMC15CA</t>
  </si>
  <si>
    <t>1.5SMC15CAH</t>
  </si>
  <si>
    <t>1.5SMC15CH</t>
  </si>
  <si>
    <t>1.5SMC15H</t>
  </si>
  <si>
    <t>1.5SMC16</t>
  </si>
  <si>
    <t>1.5SMC160</t>
  </si>
  <si>
    <t>1.5SMC160A</t>
  </si>
  <si>
    <t>1.5SMC160AH</t>
  </si>
  <si>
    <t>1.5SMC160C</t>
  </si>
  <si>
    <t>1.5SMC160CA</t>
  </si>
  <si>
    <t>1.5SMC160CAH</t>
  </si>
  <si>
    <t>1.5SMC160CH</t>
  </si>
  <si>
    <t>1.5SMC160H</t>
  </si>
  <si>
    <t>1.5SMC16A</t>
  </si>
  <si>
    <t>1.5SMC16AH</t>
  </si>
  <si>
    <t>1.5SMC16C</t>
  </si>
  <si>
    <t>1.5SMC16CA</t>
  </si>
  <si>
    <t>1.5SMC16CAH</t>
  </si>
  <si>
    <t>1.5SMC16CH</t>
  </si>
  <si>
    <t>1.5SMC16H</t>
  </si>
  <si>
    <t>1.5SMC170</t>
  </si>
  <si>
    <t>1.5SMC170A</t>
  </si>
  <si>
    <t>1.5SMC170AH</t>
  </si>
  <si>
    <t>1.5SMC170C</t>
  </si>
  <si>
    <t>1.5SMC170CA</t>
  </si>
  <si>
    <t>1.5SMC170CAH</t>
  </si>
  <si>
    <t>1.5SMC170CH</t>
  </si>
  <si>
    <t>1.5SMC170H</t>
  </si>
  <si>
    <t>1.5SMC18</t>
  </si>
  <si>
    <t>1.5SMC180</t>
  </si>
  <si>
    <t>1.5SMC180A</t>
  </si>
  <si>
    <t>1.5SMC180AH</t>
  </si>
  <si>
    <t>1.5SMC180C</t>
  </si>
  <si>
    <t>1.5SMC180CA</t>
  </si>
  <si>
    <t>1.5SMC180CAH</t>
  </si>
  <si>
    <t>1.5SMC180CH</t>
  </si>
  <si>
    <t>1.5SMC180H</t>
  </si>
  <si>
    <t>1.5SMC18A</t>
  </si>
  <si>
    <t>1.5SMC18AH</t>
  </si>
  <si>
    <t>1.5SMC18C</t>
  </si>
  <si>
    <t>1.5SMC18CA</t>
  </si>
  <si>
    <t>1.5SMC18CAH</t>
  </si>
  <si>
    <t>1.5SMC18CH</t>
  </si>
  <si>
    <t>1.5SMC18H</t>
  </si>
  <si>
    <t>1.5SMC20</t>
  </si>
  <si>
    <t>1.5SMC200</t>
  </si>
  <si>
    <t>1.5SMC200A</t>
  </si>
  <si>
    <t>1.5SMC200AH</t>
  </si>
  <si>
    <t>1.5SMC200C</t>
  </si>
  <si>
    <t>1.5SMC200CA</t>
  </si>
  <si>
    <t>1.5SMC200CAH</t>
  </si>
  <si>
    <t>1.5SMC200CH</t>
  </si>
  <si>
    <t>1.5SMC200H</t>
  </si>
  <si>
    <t>1.5SMC20A</t>
  </si>
  <si>
    <t>1.5SMC20AH</t>
  </si>
  <si>
    <t>1.5SMC20C</t>
  </si>
  <si>
    <t>1.5SMC20CA</t>
  </si>
  <si>
    <t>1.5SMC20CAH</t>
  </si>
  <si>
    <t>1.5SMC20CH</t>
  </si>
  <si>
    <t>1.5SMC20H</t>
  </si>
  <si>
    <t>1.5SMC22</t>
  </si>
  <si>
    <t>1.5SMC22A</t>
  </si>
  <si>
    <t>1.5SMC22AH</t>
  </si>
  <si>
    <t>1.5SMC22C</t>
  </si>
  <si>
    <t>1.5SMC22CA</t>
  </si>
  <si>
    <t>1.5SMC22CAH</t>
  </si>
  <si>
    <t>1.5SMC22CH</t>
  </si>
  <si>
    <t>1.5SMC22H</t>
  </si>
  <si>
    <t>1.5SMC24</t>
  </si>
  <si>
    <t>1.5SMC24A</t>
  </si>
  <si>
    <t>1.5SMC24AH</t>
  </si>
  <si>
    <t>1.5SMC24C</t>
  </si>
  <si>
    <t>1.5SMC24CA</t>
  </si>
  <si>
    <t>1.5SMC24CAH</t>
  </si>
  <si>
    <t>1.5SMC24CH</t>
  </si>
  <si>
    <t>1.5SMC24H</t>
  </si>
  <si>
    <t>1.5SMC27</t>
  </si>
  <si>
    <t>1.5SMC27A</t>
  </si>
  <si>
    <t>1.5SMC27AH</t>
  </si>
  <si>
    <t>1.5SMC27C</t>
  </si>
  <si>
    <t>1.5SMC27CA</t>
  </si>
  <si>
    <t>1.5SMC27CAH</t>
  </si>
  <si>
    <t>1.5SMC27CH</t>
  </si>
  <si>
    <t>1.5SMC27H</t>
  </si>
  <si>
    <t>1.5SMC30</t>
  </si>
  <si>
    <t>1.5SMC30A</t>
  </si>
  <si>
    <t>1.5SMC30AH</t>
  </si>
  <si>
    <t>1.5SMC30C</t>
  </si>
  <si>
    <t>1.5SMC30CA</t>
  </si>
  <si>
    <t>1.5SMC30CAH</t>
  </si>
  <si>
    <t>1.5SMC30CH</t>
  </si>
  <si>
    <t>1.5SMC30H</t>
  </si>
  <si>
    <t>1.5SMC33</t>
  </si>
  <si>
    <t>1.5SMC33A</t>
  </si>
  <si>
    <t>1.5SMC33AH</t>
  </si>
  <si>
    <t>1.5SMC33C</t>
  </si>
  <si>
    <t>1.5SMC33CA</t>
  </si>
  <si>
    <t>1.5SMC33CAH</t>
  </si>
  <si>
    <t>1.5SMC33CH</t>
  </si>
  <si>
    <t>1.5SMC33H</t>
  </si>
  <si>
    <t>1.5SMC36</t>
  </si>
  <si>
    <t>1.5SMC36A</t>
  </si>
  <si>
    <t>1.5SMC36AH</t>
  </si>
  <si>
    <t>1.5SMC36C</t>
  </si>
  <si>
    <t>1.5SMC36CA</t>
  </si>
  <si>
    <t>1.5SMC36CAH</t>
  </si>
  <si>
    <t>1.5SMC36CH</t>
  </si>
  <si>
    <t>1.5SMC36H</t>
  </si>
  <si>
    <t>1.5SMC39</t>
  </si>
  <si>
    <t>1.5SMC39A</t>
  </si>
  <si>
    <t>1.5SMC39AH</t>
  </si>
  <si>
    <t>1.5SMC39C</t>
  </si>
  <si>
    <t>1.5SMC39CA</t>
  </si>
  <si>
    <t>1.5SMC39CAH</t>
  </si>
  <si>
    <t>1.5SMC39CH</t>
  </si>
  <si>
    <t>1.5SMC39H</t>
  </si>
  <si>
    <t>1.5SMC43</t>
  </si>
  <si>
    <t>1.5SMC43A</t>
  </si>
  <si>
    <t>1.5SMC43AH</t>
  </si>
  <si>
    <t>1.5SMC43C</t>
  </si>
  <si>
    <t>1.5SMC43CA</t>
  </si>
  <si>
    <t>1.5SMC43CAH</t>
  </si>
  <si>
    <t>1.5SMC43CH</t>
  </si>
  <si>
    <t>1.5SMC43H</t>
  </si>
  <si>
    <t>1.5SMC47</t>
  </si>
  <si>
    <t>1.5SMC47A</t>
  </si>
  <si>
    <t>1.5SMC47AH</t>
  </si>
  <si>
    <t>1.5SMC47C</t>
  </si>
  <si>
    <t>1.5SMC47CA</t>
  </si>
  <si>
    <t>1.5SMC47CAH</t>
  </si>
  <si>
    <t>1.5SMC47CH</t>
  </si>
  <si>
    <t>1.5SMC47H</t>
  </si>
  <si>
    <t>1.5SMC51</t>
  </si>
  <si>
    <t>1.5SMC51A</t>
  </si>
  <si>
    <t>1.5SMC51AH</t>
  </si>
  <si>
    <t>1.5SMC51C</t>
  </si>
  <si>
    <t>1.5SMC51CA</t>
  </si>
  <si>
    <t>1.5SMC51CAH</t>
  </si>
  <si>
    <t>1.5SMC51CH</t>
  </si>
  <si>
    <t>1.5SMC51H</t>
  </si>
  <si>
    <t>1.5SMC56</t>
  </si>
  <si>
    <t>1.5SMC56A</t>
  </si>
  <si>
    <t>1.5SMC56AH</t>
  </si>
  <si>
    <t>1.5SMC56C</t>
  </si>
  <si>
    <t>1.5SMC56CA</t>
  </si>
  <si>
    <t>1.5SMC56CAH</t>
  </si>
  <si>
    <t>1.5SMC56CH</t>
  </si>
  <si>
    <t>1.5SMC56H</t>
  </si>
  <si>
    <t>1.5SMC6.8A</t>
  </si>
  <si>
    <t>1.5SMC6.8AH</t>
  </si>
  <si>
    <t>1.5SMC6.8C</t>
  </si>
  <si>
    <t>1.5SMC6.8CA</t>
  </si>
  <si>
    <t>1.5SMC6.8CAH</t>
  </si>
  <si>
    <t>1.5SMC6.8CH</t>
  </si>
  <si>
    <t>1.5SMC6.8H</t>
  </si>
  <si>
    <t>1.5SMC62</t>
  </si>
  <si>
    <t>1.5SMC62A</t>
  </si>
  <si>
    <t>1.5SMC62AH</t>
  </si>
  <si>
    <t>1.5SMC62C</t>
  </si>
  <si>
    <t>1.5SMC62CA</t>
  </si>
  <si>
    <t>1.5SMC62CAH</t>
  </si>
  <si>
    <t>1.5SMC62CH</t>
  </si>
  <si>
    <t>1.5SMC62H</t>
  </si>
  <si>
    <t>1.5SMC68</t>
  </si>
  <si>
    <t>1.5SMC68A</t>
  </si>
  <si>
    <t>1.5SMC68AH</t>
  </si>
  <si>
    <t>1.5SMC68C</t>
  </si>
  <si>
    <t>1.5SMC68CA</t>
  </si>
  <si>
    <t>1.5SMC68CAH</t>
  </si>
  <si>
    <t>1.5SMC68CH</t>
  </si>
  <si>
    <t>1.5SMC68H</t>
  </si>
  <si>
    <t>1.5SMC7.5</t>
  </si>
  <si>
    <t>1.5SMC7.5A</t>
  </si>
  <si>
    <t>1.5SMC7.5AH</t>
  </si>
  <si>
    <t>1.5SMC7.5C</t>
  </si>
  <si>
    <t>1.5SMC7.5CA</t>
  </si>
  <si>
    <t>1.5SMC7.5CAH</t>
  </si>
  <si>
    <t>1.5SMC7.5CH</t>
  </si>
  <si>
    <t>1.5SMC7.5H</t>
  </si>
  <si>
    <t>1.5SMC75</t>
  </si>
  <si>
    <t>1.5SMC75A</t>
  </si>
  <si>
    <t>1.5SMC75AH</t>
  </si>
  <si>
    <t>1.5SMC75C</t>
  </si>
  <si>
    <t>1.5SMC75CA</t>
  </si>
  <si>
    <t>1.5SMC75CAH</t>
  </si>
  <si>
    <t>1.5SMC75CH</t>
  </si>
  <si>
    <t>1.5SMC75H</t>
  </si>
  <si>
    <t>1.5SMC8.2</t>
  </si>
  <si>
    <t>1.5SMC8.2A</t>
  </si>
  <si>
    <t>1.5SMC8.2AH</t>
  </si>
  <si>
    <t>1.5SMC8.2C</t>
  </si>
  <si>
    <t>1.5SMC8.2CA</t>
  </si>
  <si>
    <t>1.5SMC8.2CAH</t>
  </si>
  <si>
    <t>1.5SMC8.2CH</t>
  </si>
  <si>
    <t>1.5SMC8.2H</t>
  </si>
  <si>
    <t>1.5SMC82</t>
  </si>
  <si>
    <t>1.5SMC82A</t>
  </si>
  <si>
    <t>1.5SMC82AH</t>
  </si>
  <si>
    <t>1.5SMC82C</t>
  </si>
  <si>
    <t>1.5SMC82CA</t>
  </si>
  <si>
    <t>1.5SMC82CAH</t>
  </si>
  <si>
    <t>1.5SMC82CH</t>
  </si>
  <si>
    <t>1.5SMC82H</t>
  </si>
  <si>
    <t>1.5SMC9.1</t>
  </si>
  <si>
    <t>1.5SMC9.1A</t>
  </si>
  <si>
    <t>1.5SMC9.1AH</t>
  </si>
  <si>
    <t>1.5SMC9.1C</t>
  </si>
  <si>
    <t>1.5SMC9.1CA</t>
  </si>
  <si>
    <t>1.5SMC9.1CAH</t>
  </si>
  <si>
    <t>1.5SMC9.1CH</t>
  </si>
  <si>
    <t>1.5SMC9.1H</t>
  </si>
  <si>
    <t>1.5SMC91</t>
  </si>
  <si>
    <t>1.5SMC91A</t>
  </si>
  <si>
    <t>1.5SMC91AH</t>
  </si>
  <si>
    <t>1.5SMC91C</t>
  </si>
  <si>
    <t>1.5SMC91CA</t>
  </si>
  <si>
    <t>1.5SMC91CAH</t>
  </si>
  <si>
    <t>1.5SMC91CH</t>
  </si>
  <si>
    <t>1.5SMC91H</t>
  </si>
  <si>
    <t>1K5SMPC12APH</t>
  </si>
  <si>
    <t>1K5SMPC13APH</t>
  </si>
  <si>
    <t>1K5SMPC15APH</t>
  </si>
  <si>
    <t>1K5SMPC16APH</t>
  </si>
  <si>
    <t>1K5SMPC18APH</t>
  </si>
  <si>
    <t>1K5SMPC20APH</t>
  </si>
  <si>
    <t>1K5SMPC22APH</t>
  </si>
  <si>
    <t>1K5SMPC24APH</t>
  </si>
  <si>
    <t>1K5SMPC27APH</t>
  </si>
  <si>
    <t>1K5SMPC30APH</t>
  </si>
  <si>
    <t>1K5SMPC33APH</t>
  </si>
  <si>
    <t>1K5SMPC36APH</t>
  </si>
  <si>
    <t>1K5SMPC39APH</t>
  </si>
  <si>
    <t>1K5SMPC43APH</t>
  </si>
  <si>
    <t>1K5SMPC47APH</t>
  </si>
  <si>
    <t>1K5SMPC51APH</t>
  </si>
  <si>
    <t>1KSMB100A</t>
  </si>
  <si>
    <t>1KSMB100AH</t>
  </si>
  <si>
    <t>1KSMB100CA</t>
  </si>
  <si>
    <t>1KSMB100CAH</t>
  </si>
  <si>
    <t>1KSMB10A</t>
  </si>
  <si>
    <t>1KSMB10AH</t>
  </si>
  <si>
    <t>1KSMB10CA</t>
  </si>
  <si>
    <t>1KSMB10CAH</t>
  </si>
  <si>
    <t>1KSMB11A</t>
  </si>
  <si>
    <t>1KSMB11AH</t>
  </si>
  <si>
    <t>1KSMB11CA</t>
  </si>
  <si>
    <t>1KSMB11CAH</t>
  </si>
  <si>
    <t>1KSMB12A</t>
  </si>
  <si>
    <t>1KSMB12AH</t>
  </si>
  <si>
    <t>1KSMB12CA</t>
  </si>
  <si>
    <t>1KSMB12CAH</t>
  </si>
  <si>
    <t>1KSMB13A</t>
  </si>
  <si>
    <t>1KSMB13AH</t>
  </si>
  <si>
    <t>1KSMB13CA</t>
  </si>
  <si>
    <t>1KSMB13CAH</t>
  </si>
  <si>
    <t>1KSMB15A</t>
  </si>
  <si>
    <t>1KSMB15AH</t>
  </si>
  <si>
    <t>1KSMB15CA</t>
  </si>
  <si>
    <t>1KSMB15CAH</t>
  </si>
  <si>
    <t>1KSMB16A</t>
  </si>
  <si>
    <t>1KSMB16AH</t>
  </si>
  <si>
    <t>1KSMB16CA</t>
  </si>
  <si>
    <t>1KSMB16CAH</t>
  </si>
  <si>
    <t>1KSMB18A</t>
  </si>
  <si>
    <t>1KSMB18AH</t>
  </si>
  <si>
    <t>1KSMB18CA</t>
  </si>
  <si>
    <t>1KSMB18CAH</t>
  </si>
  <si>
    <t>1KSMB20A</t>
  </si>
  <si>
    <t>1KSMB20AH</t>
  </si>
  <si>
    <t>1KSMB20CA</t>
  </si>
  <si>
    <t>1KSMB20CAH</t>
  </si>
  <si>
    <t>1KSMB22A</t>
  </si>
  <si>
    <t>1KSMB22AH</t>
  </si>
  <si>
    <t>1KSMB22CA</t>
  </si>
  <si>
    <t>1KSMB22CAH</t>
  </si>
  <si>
    <t>1KSMB24A</t>
  </si>
  <si>
    <t>1KSMB24AH</t>
  </si>
  <si>
    <t>1KSMB24CA</t>
  </si>
  <si>
    <t>1KSMB24CAH</t>
  </si>
  <si>
    <t>1KSMB27A</t>
  </si>
  <si>
    <t>1KSMB27AH</t>
  </si>
  <si>
    <t>1KSMB27CA</t>
  </si>
  <si>
    <t>1KSMB27CAH</t>
  </si>
  <si>
    <t>1KSMB30A</t>
  </si>
  <si>
    <t>1KSMB30AH</t>
  </si>
  <si>
    <t>1KSMB30CA</t>
  </si>
  <si>
    <t>1KSMB30CAH</t>
  </si>
  <si>
    <t>1KSMB33A</t>
  </si>
  <si>
    <t>1KSMB33AH</t>
  </si>
  <si>
    <t>1KSMB33CA</t>
  </si>
  <si>
    <t>1KSMB33CAH</t>
  </si>
  <si>
    <t>1KSMB36A</t>
  </si>
  <si>
    <t>1KSMB36AH</t>
  </si>
  <si>
    <t>1KSMB36CA</t>
  </si>
  <si>
    <t>1KSMB36CAH</t>
  </si>
  <si>
    <t>1KSMB39A</t>
  </si>
  <si>
    <t>1KSMB39AH</t>
  </si>
  <si>
    <t>1KSMB39CA</t>
  </si>
  <si>
    <t>1KSMB39CAH</t>
  </si>
  <si>
    <t>1KSMB43A</t>
  </si>
  <si>
    <t>1KSMB43AH</t>
  </si>
  <si>
    <t>1KSMB43CA</t>
  </si>
  <si>
    <t>1KSMB43CAH</t>
  </si>
  <si>
    <t>1KSMB47A</t>
  </si>
  <si>
    <t>1KSMB47AH</t>
  </si>
  <si>
    <t>1KSMB47CA</t>
  </si>
  <si>
    <t>1KSMB47CAH</t>
  </si>
  <si>
    <t>1KSMB51A</t>
  </si>
  <si>
    <t>1KSMB51AH</t>
  </si>
  <si>
    <t>1KSMB51CA</t>
  </si>
  <si>
    <t>1KSMB51CAH</t>
  </si>
  <si>
    <t>1KSMB56A</t>
  </si>
  <si>
    <t>1KSMB56AH</t>
  </si>
  <si>
    <t>1KSMB56CA</t>
  </si>
  <si>
    <t>1KSMB56CAH</t>
  </si>
  <si>
    <t>1KSMB62A</t>
  </si>
  <si>
    <t>1KSMB62AH</t>
  </si>
  <si>
    <t>1KSMB62CA</t>
  </si>
  <si>
    <t>1KSMB62CAH</t>
  </si>
  <si>
    <t>1KSMB68A</t>
  </si>
  <si>
    <t>1KSMB68AH</t>
  </si>
  <si>
    <t>1KSMB68CA</t>
  </si>
  <si>
    <t>1KSMB68CAH</t>
  </si>
  <si>
    <t>1KSMB75A</t>
  </si>
  <si>
    <t>1KSMB75AH</t>
  </si>
  <si>
    <t>1KSMB75CA</t>
  </si>
  <si>
    <t>1KSMB75CAH</t>
  </si>
  <si>
    <t>1KSMB82A</t>
  </si>
  <si>
    <t>1KSMB82AH</t>
  </si>
  <si>
    <t>1KSMB82CA</t>
  </si>
  <si>
    <t>1KSMB82CAH</t>
  </si>
  <si>
    <t>1KSMB91A</t>
  </si>
  <si>
    <t>1KSMB91AH</t>
  </si>
  <si>
    <t>1KSMB91CA</t>
  </si>
  <si>
    <t>1KSMB91CAH</t>
  </si>
  <si>
    <t>1V5KE100A</t>
  </si>
  <si>
    <t>1V5KE100CA</t>
  </si>
  <si>
    <t>1V5KE10A</t>
  </si>
  <si>
    <t>1V5KE10CA</t>
  </si>
  <si>
    <t>1V5KE110A</t>
  </si>
  <si>
    <t>1V5KE110CA</t>
  </si>
  <si>
    <t>1V5KE11A</t>
  </si>
  <si>
    <t>1V5KE11CA</t>
  </si>
  <si>
    <t>1V5KE120A</t>
  </si>
  <si>
    <t>1V5KE120CA</t>
  </si>
  <si>
    <t>1V5KE12A</t>
  </si>
  <si>
    <t>1V5KE12CA</t>
  </si>
  <si>
    <t>1V5KE130A</t>
  </si>
  <si>
    <t>1V5KE130CA</t>
  </si>
  <si>
    <t>1V5KE13A</t>
  </si>
  <si>
    <t>1V5KE13CA</t>
  </si>
  <si>
    <t>1V5KE150A</t>
  </si>
  <si>
    <t>1V5KE150CA</t>
  </si>
  <si>
    <t>1V5KE15A</t>
  </si>
  <si>
    <t>1V5KE15CA</t>
  </si>
  <si>
    <t>1V5KE160A</t>
  </si>
  <si>
    <t>1V5KE160CA</t>
  </si>
  <si>
    <t>1V5KE16A</t>
  </si>
  <si>
    <t>1V5KE16CA</t>
  </si>
  <si>
    <t>1V5KE170A</t>
  </si>
  <si>
    <t>1V5KE170CA</t>
  </si>
  <si>
    <t>1V5KE180A</t>
  </si>
  <si>
    <t>1V5KE180CA</t>
  </si>
  <si>
    <t>1V5KE18A</t>
  </si>
  <si>
    <t>1V5KE18CA</t>
  </si>
  <si>
    <t>1V5KE200A</t>
  </si>
  <si>
    <t>1V5KE200CA</t>
  </si>
  <si>
    <t>1V5KE20A</t>
  </si>
  <si>
    <t>1V5KE20CA</t>
  </si>
  <si>
    <t>1V5KE220A</t>
  </si>
  <si>
    <t>1V5KE220CA</t>
  </si>
  <si>
    <t>1V5KE22A</t>
  </si>
  <si>
    <t>1V5KE22CA</t>
  </si>
  <si>
    <t>1V5KE24A</t>
  </si>
  <si>
    <t>1V5KE24CA</t>
  </si>
  <si>
    <t>1V5KE250A</t>
  </si>
  <si>
    <t>1V5KE250CA</t>
  </si>
  <si>
    <t>1V5KE27A</t>
  </si>
  <si>
    <t>1V5KE27CA</t>
  </si>
  <si>
    <t>1V5KE300A</t>
  </si>
  <si>
    <t>1V5KE300CA</t>
  </si>
  <si>
    <t>1V5KE30A</t>
  </si>
  <si>
    <t>1V5KE30CA</t>
  </si>
  <si>
    <t>1V5KE33A</t>
  </si>
  <si>
    <t>1V5KE33CA</t>
  </si>
  <si>
    <t>1V5KE350A</t>
  </si>
  <si>
    <t>1V5KE350CA</t>
  </si>
  <si>
    <t>1V5KE36A</t>
  </si>
  <si>
    <t>1V5KE36CA</t>
  </si>
  <si>
    <t>1V5KE39A</t>
  </si>
  <si>
    <t>1V5KE39CA</t>
  </si>
  <si>
    <t>1V5KE400A</t>
  </si>
  <si>
    <t>1V5KE400CA</t>
  </si>
  <si>
    <t>1V5KE43A</t>
  </si>
  <si>
    <t>1V5KE43CA</t>
  </si>
  <si>
    <t>1V5KE440A</t>
  </si>
  <si>
    <t>1V5KE440CA</t>
  </si>
  <si>
    <t>1V5KE47A</t>
  </si>
  <si>
    <t>1V5KE47CA</t>
  </si>
  <si>
    <t>1V5KE51A</t>
  </si>
  <si>
    <t>1V5KE51CA</t>
  </si>
  <si>
    <t>1V5KE56A</t>
  </si>
  <si>
    <t>1V5KE56CA</t>
  </si>
  <si>
    <t>1V5KE68A</t>
  </si>
  <si>
    <t>1V5KE68CA</t>
  </si>
  <si>
    <t>1V5KE6V8CA</t>
  </si>
  <si>
    <t>1V5KE75A</t>
  </si>
  <si>
    <t>1V5KE75CA</t>
  </si>
  <si>
    <t>1V5KE7V5A</t>
  </si>
  <si>
    <t>1V5KE7V5CA</t>
  </si>
  <si>
    <t>1V5KE82A</t>
  </si>
  <si>
    <t>1V5KE82CA</t>
  </si>
  <si>
    <t>1V5KE8V2A</t>
  </si>
  <si>
    <t>1V5KE8V2CA</t>
  </si>
  <si>
    <t>1V5KE91A</t>
  </si>
  <si>
    <t>1V5KE91CA</t>
  </si>
  <si>
    <t>1V5KE9V1A</t>
  </si>
  <si>
    <t>1V5KE9V1CA</t>
  </si>
  <si>
    <t>3KSMC12AH</t>
  </si>
  <si>
    <t>3KSMC19AH</t>
  </si>
  <si>
    <t>3KSMC21AH</t>
  </si>
  <si>
    <t>3KSMC23AH</t>
  </si>
  <si>
    <t>3KSMC26AH</t>
  </si>
  <si>
    <t>3KSMC28AH</t>
  </si>
  <si>
    <t>3KSMC30AH</t>
  </si>
  <si>
    <t>3KSMC33AH</t>
  </si>
  <si>
    <t>3KSMC35AH</t>
  </si>
  <si>
    <t>3KSMC39AH</t>
  </si>
  <si>
    <t>3KSMC42AH</t>
  </si>
  <si>
    <t>3KSMC47AH</t>
  </si>
  <si>
    <t>5.0SMDJ100A</t>
  </si>
  <si>
    <t xml:space="preserve">	111</t>
  </si>
  <si>
    <t xml:space="preserve">	123</t>
  </si>
  <si>
    <t xml:space="preserve">	100</t>
  </si>
  <si>
    <t xml:space="preserve">	2</t>
  </si>
  <si>
    <t xml:space="preserve">	162</t>
  </si>
  <si>
    <t xml:space="preserve">	30.9</t>
  </si>
  <si>
    <t>5.0SMDJ100AH</t>
  </si>
  <si>
    <t>5.0SMDJ16A</t>
  </si>
  <si>
    <t xml:space="preserve">	19.7</t>
  </si>
  <si>
    <t xml:space="preserve">	16</t>
  </si>
  <si>
    <t xml:space="preserve">	50</t>
  </si>
  <si>
    <t xml:space="preserve">	26.0</t>
  </si>
  <si>
    <t xml:space="preserve">	193</t>
  </si>
  <si>
    <t>5.0SMDJ16AH</t>
  </si>
  <si>
    <t>5.0SMDJ17A</t>
  </si>
  <si>
    <t xml:space="preserve">	18.9</t>
  </si>
  <si>
    <t xml:space="preserve">	20.9</t>
  </si>
  <si>
    <t xml:space="preserve">	17</t>
  </si>
  <si>
    <t xml:space="preserve">	20</t>
  </si>
  <si>
    <t xml:space="preserve">	27.6</t>
  </si>
  <si>
    <t xml:space="preserve">	181</t>
  </si>
  <si>
    <t>5.0SMDJ17AH</t>
  </si>
  <si>
    <t>5.0SMDJ18A</t>
  </si>
  <si>
    <t xml:space="preserve">	20.0</t>
  </si>
  <si>
    <t xml:space="preserve">	22.1</t>
  </si>
  <si>
    <t xml:space="preserve">	18</t>
  </si>
  <si>
    <t xml:space="preserve">	10</t>
  </si>
  <si>
    <t xml:space="preserve">	29.2</t>
  </si>
  <si>
    <t xml:space="preserve">	172</t>
  </si>
  <si>
    <t>5.0SMDJ18AH</t>
  </si>
  <si>
    <t>5.0SMDJ20A</t>
  </si>
  <si>
    <t xml:space="preserve">	22.2</t>
  </si>
  <si>
    <t xml:space="preserve">	24.5</t>
  </si>
  <si>
    <t xml:space="preserve">	5</t>
  </si>
  <si>
    <t xml:space="preserve">	32.4</t>
  </si>
  <si>
    <t xml:space="preserve">	155</t>
  </si>
  <si>
    <t>5.0SMDJ20AH</t>
  </si>
  <si>
    <t>5.0SMDJ22A</t>
  </si>
  <si>
    <t xml:space="preserve">	24.4</t>
  </si>
  <si>
    <t xml:space="preserve">	26.9</t>
  </si>
  <si>
    <t xml:space="preserve">	22</t>
  </si>
  <si>
    <t xml:space="preserve">	35.5</t>
  </si>
  <si>
    <t xml:space="preserve">	141</t>
  </si>
  <si>
    <t>5.0SMDJ22AH</t>
  </si>
  <si>
    <t>5.0SMDJ24A</t>
  </si>
  <si>
    <t xml:space="preserve">	26.7</t>
  </si>
  <si>
    <t xml:space="preserve">	29.5</t>
  </si>
  <si>
    <t xml:space="preserve">	24</t>
  </si>
  <si>
    <t xml:space="preserve">	38.9</t>
  </si>
  <si>
    <t xml:space="preserve">	129</t>
  </si>
  <si>
    <t>5.0SMDJ24AH</t>
  </si>
  <si>
    <t>5.0SMDJ26A</t>
  </si>
  <si>
    <t xml:space="preserve">	28.9</t>
  </si>
  <si>
    <t xml:space="preserve">	31.9</t>
  </si>
  <si>
    <t xml:space="preserve">	26</t>
  </si>
  <si>
    <t xml:space="preserve">	42.1</t>
  </si>
  <si>
    <t xml:space="preserve">	119</t>
  </si>
  <si>
    <t>5.0SMDJ26AH</t>
  </si>
  <si>
    <t>5.0SMDJ28A</t>
  </si>
  <si>
    <t xml:space="preserve">	31.1</t>
  </si>
  <si>
    <t xml:space="preserve">	34.4</t>
  </si>
  <si>
    <t xml:space="preserve">	28</t>
  </si>
  <si>
    <t xml:space="preserve">	45.4</t>
  </si>
  <si>
    <t xml:space="preserve">	110</t>
  </si>
  <si>
    <t>5.0SMDJ28AH</t>
  </si>
  <si>
    <t>5.0SMDJ30A</t>
  </si>
  <si>
    <t xml:space="preserve">	33.3</t>
  </si>
  <si>
    <t xml:space="preserve">	36.8</t>
  </si>
  <si>
    <t xml:space="preserve">	30</t>
  </si>
  <si>
    <t xml:space="preserve">	48.4</t>
  </si>
  <si>
    <t xml:space="preserve">	103</t>
  </si>
  <si>
    <t>5.0SMDJ30AH</t>
  </si>
  <si>
    <t>5.0SMDJ33A</t>
  </si>
  <si>
    <t xml:space="preserve">	36.7</t>
  </si>
  <si>
    <t xml:space="preserve">	40.6</t>
  </si>
  <si>
    <t xml:space="preserve">	33</t>
  </si>
  <si>
    <t xml:space="preserve">	53.3</t>
  </si>
  <si>
    <t xml:space="preserve">	93.9</t>
  </si>
  <si>
    <t>5.0SMDJ33AH</t>
  </si>
  <si>
    <t>5.0SMDJ36A</t>
  </si>
  <si>
    <t xml:space="preserve">	40.0</t>
  </si>
  <si>
    <t xml:space="preserve">	44.2</t>
  </si>
  <si>
    <t xml:space="preserve">	36</t>
  </si>
  <si>
    <t xml:space="preserve">	58.1</t>
  </si>
  <si>
    <t xml:space="preserve">	86.1</t>
  </si>
  <si>
    <t>5.0SMDJ36AH</t>
  </si>
  <si>
    <t>5.0SMDJ40A</t>
  </si>
  <si>
    <t xml:space="preserve">	44.4</t>
  </si>
  <si>
    <t xml:space="preserve">	49.1</t>
  </si>
  <si>
    <t xml:space="preserve">	40</t>
  </si>
  <si>
    <t xml:space="preserve">	64.5</t>
  </si>
  <si>
    <t xml:space="preserve">	77.6</t>
  </si>
  <si>
    <t>5.0SMDJ40AH</t>
  </si>
  <si>
    <t>5.0SMDJ43A</t>
  </si>
  <si>
    <t xml:space="preserve">	47.8</t>
  </si>
  <si>
    <t xml:space="preserve">	52.8</t>
  </si>
  <si>
    <t xml:space="preserve">	43</t>
  </si>
  <si>
    <t xml:space="preserve">	69.4</t>
  </si>
  <si>
    <t xml:space="preserve">	72.1</t>
  </si>
  <si>
    <t>5.0SMDJ43AH</t>
  </si>
  <si>
    <t>5.0SMDJ45A</t>
  </si>
  <si>
    <t xml:space="preserve">	50.0</t>
  </si>
  <si>
    <t xml:space="preserve">	55.3</t>
  </si>
  <si>
    <t xml:space="preserve">	45</t>
  </si>
  <si>
    <t xml:space="preserve">	72.7</t>
  </si>
  <si>
    <t xml:space="preserve">	68.8</t>
  </si>
  <si>
    <t>5.0SMDJ45AH</t>
  </si>
  <si>
    <t>5.0SMDJ48A</t>
  </si>
  <si>
    <t xml:space="preserve">	58.9</t>
  </si>
  <si>
    <t xml:space="preserve">	48</t>
  </si>
  <si>
    <t xml:space="preserve">	77.4</t>
  </si>
  <si>
    <t xml:space="preserve">	64.7</t>
  </si>
  <si>
    <t>5.0SMDJ48AH</t>
  </si>
  <si>
    <t>5.0SMDJ51A</t>
  </si>
  <si>
    <t xml:space="preserve">	56.7</t>
  </si>
  <si>
    <t xml:space="preserve">	62.7</t>
  </si>
  <si>
    <t xml:space="preserve">	51</t>
  </si>
  <si>
    <t xml:space="preserve">	82.4</t>
  </si>
  <si>
    <t xml:space="preserve">	60.7</t>
  </si>
  <si>
    <t>5.0SMDJ51AH</t>
  </si>
  <si>
    <t>5.0SMDJ54A</t>
  </si>
  <si>
    <t xml:space="preserve">	60.0</t>
  </si>
  <si>
    <t xml:space="preserve">	66.3</t>
  </si>
  <si>
    <t xml:space="preserve">	54</t>
  </si>
  <si>
    <t xml:space="preserve">	87.1</t>
  </si>
  <si>
    <t xml:space="preserve">	57.5</t>
  </si>
  <si>
    <t>5.0SMDJ54AH</t>
  </si>
  <si>
    <t>5.0SMDJ58A</t>
  </si>
  <si>
    <t xml:space="preserve">	64.4</t>
  </si>
  <si>
    <t xml:space="preserve">	71.2</t>
  </si>
  <si>
    <t xml:space="preserve">	58</t>
  </si>
  <si>
    <t xml:space="preserve">	93.6</t>
  </si>
  <si>
    <t xml:space="preserve">	53.5</t>
  </si>
  <si>
    <t>5.0SMDJ58AH</t>
  </si>
  <si>
    <t>5.0SMDJ60A</t>
  </si>
  <si>
    <t xml:space="preserve">	66.7</t>
  </si>
  <si>
    <t xml:space="preserve">	73.7</t>
  </si>
  <si>
    <t xml:space="preserve">	60</t>
  </si>
  <si>
    <t xml:space="preserve">	96.8</t>
  </si>
  <si>
    <t xml:space="preserve">	51.7</t>
  </si>
  <si>
    <t>5.0SMDJ60AH</t>
  </si>
  <si>
    <t>5.0SMDJ64A</t>
  </si>
  <si>
    <t xml:space="preserve">	71.1</t>
  </si>
  <si>
    <t xml:space="preserve">	78.6</t>
  </si>
  <si>
    <t xml:space="preserve">	64</t>
  </si>
  <si>
    <t xml:space="preserve">	48.6</t>
  </si>
  <si>
    <t>5.0SMDJ64AH</t>
  </si>
  <si>
    <t>5.0SMDJ70A</t>
  </si>
  <si>
    <t xml:space="preserve">	77.8</t>
  </si>
  <si>
    <t xml:space="preserve">	86.0</t>
  </si>
  <si>
    <t xml:space="preserve">	70</t>
  </si>
  <si>
    <t xml:space="preserve">	113</t>
  </si>
  <si>
    <t xml:space="preserve">	44.3</t>
  </si>
  <si>
    <t>5.0SMDJ70AH</t>
  </si>
  <si>
    <t>5.0SMDJ75A</t>
  </si>
  <si>
    <t xml:space="preserve">	83.3</t>
  </si>
  <si>
    <t xml:space="preserve">	92.1</t>
  </si>
  <si>
    <t xml:space="preserve">	75</t>
  </si>
  <si>
    <t xml:space="preserve">	121</t>
  </si>
  <si>
    <t xml:space="preserve">	41.4</t>
  </si>
  <si>
    <t>5.0SMDJ75AH</t>
  </si>
  <si>
    <t>5.0SMDJ78A</t>
  </si>
  <si>
    <t xml:space="preserve">	86.7</t>
  </si>
  <si>
    <t xml:space="preserve">	95.8</t>
  </si>
  <si>
    <t xml:space="preserve">	78</t>
  </si>
  <si>
    <t xml:space="preserve">	126</t>
  </si>
  <si>
    <t xml:space="preserve">	39.7</t>
  </si>
  <si>
    <t>5.0SMDJ78AH</t>
  </si>
  <si>
    <t>5.0SMDJ85A</t>
  </si>
  <si>
    <t xml:space="preserve">	94.4</t>
  </si>
  <si>
    <t xml:space="preserve">	104</t>
  </si>
  <si>
    <t xml:space="preserve">	85</t>
  </si>
  <si>
    <t xml:space="preserve">	137</t>
  </si>
  <si>
    <t xml:space="preserve">	36.5</t>
  </si>
  <si>
    <t>5.0SMDJ85AH</t>
  </si>
  <si>
    <t>5.0SMDJ90A</t>
  </si>
  <si>
    <t xml:space="preserve">	90</t>
  </si>
  <si>
    <t xml:space="preserve">	146</t>
  </si>
  <si>
    <t xml:space="preserve">	34.3</t>
  </si>
  <si>
    <t>5.0SMDJ90AH</t>
  </si>
  <si>
    <t>BZW04-10</t>
  </si>
  <si>
    <t>BZW04-102</t>
  </si>
  <si>
    <t>BZW04-102B</t>
  </si>
  <si>
    <t>BZW04-10B</t>
  </si>
  <si>
    <t>BZW04-11</t>
  </si>
  <si>
    <t>BZW04-110</t>
  </si>
  <si>
    <t>BZW04-110B</t>
  </si>
  <si>
    <t>BZW04-11B</t>
  </si>
  <si>
    <t>BZW04-128</t>
  </si>
  <si>
    <t>BZW04-128B</t>
  </si>
  <si>
    <t>BZW04-13</t>
  </si>
  <si>
    <t>BZW04-136</t>
  </si>
  <si>
    <t>BZW04-136B</t>
  </si>
  <si>
    <t>BZW04-13B</t>
  </si>
  <si>
    <t>BZW04-14</t>
  </si>
  <si>
    <t>BZW04-145</t>
  </si>
  <si>
    <t>BZW04-145B</t>
  </si>
  <si>
    <t>BZW04-14B</t>
  </si>
  <si>
    <t>BZW04-15</t>
  </si>
  <si>
    <t>BZW04-154</t>
  </si>
  <si>
    <t>BZW04-154B</t>
  </si>
  <si>
    <t>BZW04-15B</t>
  </si>
  <si>
    <t>BZW04-17</t>
  </si>
  <si>
    <t>BZW04-171</t>
  </si>
  <si>
    <t>BZW04-171B</t>
  </si>
  <si>
    <t>BZW04-17B</t>
  </si>
  <si>
    <t>BZW04-188</t>
  </si>
  <si>
    <t>BZW04-188B</t>
  </si>
  <si>
    <t>BZW04-19</t>
  </si>
  <si>
    <t>BZW04-19B</t>
  </si>
  <si>
    <t>BZW04-20</t>
  </si>
  <si>
    <t>BZW04-20B</t>
  </si>
  <si>
    <t>BZW04-213</t>
  </si>
  <si>
    <t>BZW04-213B</t>
  </si>
  <si>
    <t>BZW04-23</t>
  </si>
  <si>
    <t>BZW04-239</t>
  </si>
  <si>
    <t>BZW04-239B</t>
  </si>
  <si>
    <t>BZW04-23B</t>
  </si>
  <si>
    <t>BZW04-256</t>
  </si>
  <si>
    <t>BZW04-256B</t>
  </si>
  <si>
    <t>BZW04-26</t>
  </si>
  <si>
    <t>BZW04-26B</t>
  </si>
  <si>
    <t>BZW04-273</t>
  </si>
  <si>
    <t>BZW04-273B</t>
  </si>
  <si>
    <t>BZW04-28</t>
  </si>
  <si>
    <t>BZW04-28B</t>
  </si>
  <si>
    <t>BZW04-299</t>
  </si>
  <si>
    <t>BZW04-299B</t>
  </si>
  <si>
    <t>BZW04-31</t>
  </si>
  <si>
    <t>BZW04-31B</t>
  </si>
  <si>
    <t>BZW04-33</t>
  </si>
  <si>
    <t>BZW04-33B</t>
  </si>
  <si>
    <t>BZW04-342</t>
  </si>
  <si>
    <t>BZW04-342B</t>
  </si>
  <si>
    <t>BZW04-37</t>
  </si>
  <si>
    <t>BZW04-376</t>
  </si>
  <si>
    <t>BZW04-376B</t>
  </si>
  <si>
    <t>BZW04-37B</t>
  </si>
  <si>
    <t>BZW04-40</t>
  </si>
  <si>
    <t>BZW04-40B</t>
  </si>
  <si>
    <t>BZW04-44</t>
  </si>
  <si>
    <t>BZW04-44B</t>
  </si>
  <si>
    <t>BZW04-48</t>
  </si>
  <si>
    <t>BZW04-48B</t>
  </si>
  <si>
    <t>BZW04-53</t>
  </si>
  <si>
    <t>BZW04-53B</t>
  </si>
  <si>
    <t>BZW04-58</t>
  </si>
  <si>
    <t>BZW04-58B</t>
  </si>
  <si>
    <t>BZW04-5V8</t>
  </si>
  <si>
    <t>BZW04-5V8B</t>
  </si>
  <si>
    <t>BZW04-64</t>
  </si>
  <si>
    <t>BZW04-64B</t>
  </si>
  <si>
    <t>BZW04-6V4</t>
  </si>
  <si>
    <t>BZW04-6V4B</t>
  </si>
  <si>
    <t>BZW04-70</t>
  </si>
  <si>
    <t>BZW04-70B</t>
  </si>
  <si>
    <t>BZW04-78</t>
  </si>
  <si>
    <t>BZW04-78B</t>
  </si>
  <si>
    <t>BZW04-7V0</t>
  </si>
  <si>
    <t>BZW04-7V0B</t>
  </si>
  <si>
    <t>BZW04-7V8</t>
  </si>
  <si>
    <t>BZW04-7V8B</t>
  </si>
  <si>
    <t>BZW04-85</t>
  </si>
  <si>
    <t>BZW04-85B</t>
  </si>
  <si>
    <t>BZW04-8V5</t>
  </si>
  <si>
    <t>BZW04-8V5B</t>
  </si>
  <si>
    <t>BZW04-94</t>
  </si>
  <si>
    <t>BZW04-94B</t>
  </si>
  <si>
    <t>BZW04-9V4</t>
  </si>
  <si>
    <t>BZW04-9V4B</t>
  </si>
  <si>
    <t>BZW06-128</t>
  </si>
  <si>
    <t>BZW06-128B</t>
  </si>
  <si>
    <t>BZW06-13</t>
  </si>
  <si>
    <t>BZW06-13B</t>
  </si>
  <si>
    <t>BZW06-15</t>
  </si>
  <si>
    <t>BZW06-154</t>
  </si>
  <si>
    <t>BZW06-154B</t>
  </si>
  <si>
    <t>BZW06-15B</t>
  </si>
  <si>
    <t>BZW06-171</t>
  </si>
  <si>
    <t>BZW06-171B</t>
  </si>
  <si>
    <t>BZW06-188</t>
  </si>
  <si>
    <t>BZW06-188B</t>
  </si>
  <si>
    <t>BZW06-19</t>
  </si>
  <si>
    <t>BZW06-19B</t>
  </si>
  <si>
    <t>BZW06-20</t>
  </si>
  <si>
    <t>BZW06-20B</t>
  </si>
  <si>
    <t>BZW06-213</t>
  </si>
  <si>
    <t>BZW06-213B</t>
  </si>
  <si>
    <t>BZW06-23</t>
  </si>
  <si>
    <t>BZW06-23B</t>
  </si>
  <si>
    <t>BZW06-256</t>
  </si>
  <si>
    <t>BZW06-256B</t>
  </si>
  <si>
    <t>BZW06-26</t>
  </si>
  <si>
    <t>BZW06-26B</t>
  </si>
  <si>
    <t>BZW06-273</t>
  </si>
  <si>
    <t>BZW06-273B</t>
  </si>
  <si>
    <t>BZW06-28</t>
  </si>
  <si>
    <t>BZW06-28B</t>
  </si>
  <si>
    <t>BZW06-299</t>
  </si>
  <si>
    <t>BZW06-299B</t>
  </si>
  <si>
    <t>BZW06-31</t>
  </si>
  <si>
    <t>BZW06-31B</t>
  </si>
  <si>
    <t>BZW06-33</t>
  </si>
  <si>
    <t>BZW06-33B</t>
  </si>
  <si>
    <t>BZW06-342</t>
  </si>
  <si>
    <t>BZW06-342B</t>
  </si>
  <si>
    <t>BZW06-37</t>
  </si>
  <si>
    <t>BZW06-376</t>
  </si>
  <si>
    <t>BZW06-376B</t>
  </si>
  <si>
    <t>BZW06-37B</t>
  </si>
  <si>
    <t>BZW06-40</t>
  </si>
  <si>
    <t>BZW06-40B</t>
  </si>
  <si>
    <t>BZW06-48</t>
  </si>
  <si>
    <t>BZW06-48B</t>
  </si>
  <si>
    <t>BZW06-58</t>
  </si>
  <si>
    <t>BZW06-58B</t>
  </si>
  <si>
    <t>BZW06-70</t>
  </si>
  <si>
    <t>BZW06-70B</t>
  </si>
  <si>
    <t>BZW06-85</t>
  </si>
  <si>
    <t>BZW06-85B</t>
  </si>
  <si>
    <t>P4KE10</t>
  </si>
  <si>
    <t>P4KE100</t>
  </si>
  <si>
    <t>P4KE100A</t>
  </si>
  <si>
    <t>P4KE100C</t>
  </si>
  <si>
    <t>P4KE100CA</t>
  </si>
  <si>
    <t>P4KE10A</t>
  </si>
  <si>
    <t>P4KE10C</t>
  </si>
  <si>
    <t>P4KE10CA</t>
  </si>
  <si>
    <t>P4KE11</t>
  </si>
  <si>
    <t>P4KE110</t>
  </si>
  <si>
    <t>P4KE110A</t>
  </si>
  <si>
    <t>P4KE110C</t>
  </si>
  <si>
    <t>P4KE110CA</t>
  </si>
  <si>
    <t>P4KE11A</t>
  </si>
  <si>
    <t>P4KE11C</t>
  </si>
  <si>
    <t>P4KE11CA</t>
  </si>
  <si>
    <t>P4KE12</t>
  </si>
  <si>
    <t>P4KE120</t>
  </si>
  <si>
    <t>P4KE120A</t>
  </si>
  <si>
    <t>P4KE120C</t>
  </si>
  <si>
    <t>P4KE120CA</t>
  </si>
  <si>
    <t>P4KE12A</t>
  </si>
  <si>
    <t>P4KE12C</t>
  </si>
  <si>
    <t>P4KE12CA</t>
  </si>
  <si>
    <t>P4KE13</t>
  </si>
  <si>
    <t>P4KE130</t>
  </si>
  <si>
    <t>P4KE130A</t>
  </si>
  <si>
    <t>P4KE130C</t>
  </si>
  <si>
    <t>P4KE130CA</t>
  </si>
  <si>
    <t>P4KE13A</t>
  </si>
  <si>
    <t>P4KE13C</t>
  </si>
  <si>
    <t>P4KE13CA</t>
  </si>
  <si>
    <t>P4KE15</t>
  </si>
  <si>
    <t>P4KE150</t>
  </si>
  <si>
    <t>P4KE150A</t>
  </si>
  <si>
    <t>P4KE150C</t>
  </si>
  <si>
    <t>P4KE150CA</t>
  </si>
  <si>
    <t>P4KE15A</t>
  </si>
  <si>
    <t>P4KE15C</t>
  </si>
  <si>
    <t>P4KE15CA</t>
  </si>
  <si>
    <t>P4KE16</t>
  </si>
  <si>
    <t>P4KE160</t>
  </si>
  <si>
    <t>P4KE160A</t>
  </si>
  <si>
    <t>P4KE160C</t>
  </si>
  <si>
    <t>P4KE160CA</t>
  </si>
  <si>
    <t>P4KE16A</t>
  </si>
  <si>
    <t>P4KE16C</t>
  </si>
  <si>
    <t>P4KE16CA</t>
  </si>
  <si>
    <t>P4KE170</t>
  </si>
  <si>
    <t>P4KE170A</t>
  </si>
  <si>
    <t>P4KE170C</t>
  </si>
  <si>
    <t>P4KE170CA</t>
  </si>
  <si>
    <t>P4KE18</t>
  </si>
  <si>
    <t>P4KE180</t>
  </si>
  <si>
    <t>P4KE180A</t>
  </si>
  <si>
    <t>P4KE180C</t>
  </si>
  <si>
    <t>P4KE180CA</t>
  </si>
  <si>
    <t>P4KE18A</t>
  </si>
  <si>
    <t>P4KE18C</t>
  </si>
  <si>
    <t>P4KE18CA</t>
  </si>
  <si>
    <t>P4KE20</t>
  </si>
  <si>
    <t>P4KE200</t>
  </si>
  <si>
    <t>P4KE200A</t>
  </si>
  <si>
    <t>P4KE200C</t>
  </si>
  <si>
    <t>P4KE200CA</t>
  </si>
  <si>
    <t>P4KE20A</t>
  </si>
  <si>
    <t>P4KE20C</t>
  </si>
  <si>
    <t>P4KE20CA</t>
  </si>
  <si>
    <t>P4KE22</t>
  </si>
  <si>
    <t>P4KE220</t>
  </si>
  <si>
    <t>P4KE220A</t>
  </si>
  <si>
    <t>P4KE220C</t>
  </si>
  <si>
    <t>P4KE220CA</t>
  </si>
  <si>
    <t>P4KE22A</t>
  </si>
  <si>
    <t>P4KE22C</t>
  </si>
  <si>
    <t>P4KE22CA</t>
  </si>
  <si>
    <t>P4KE24</t>
  </si>
  <si>
    <t>P4KE24A</t>
  </si>
  <si>
    <t>P4KE24C</t>
  </si>
  <si>
    <t>P4KE24CA</t>
  </si>
  <si>
    <t>P4KE250</t>
  </si>
  <si>
    <t>P4KE250A</t>
  </si>
  <si>
    <t>P4KE250C</t>
  </si>
  <si>
    <t>P4KE250CA</t>
  </si>
  <si>
    <t>P4KE27</t>
  </si>
  <si>
    <t>P4KE27A</t>
  </si>
  <si>
    <t>P4KE27C</t>
  </si>
  <si>
    <t>P4KE27CA</t>
  </si>
  <si>
    <t>P4KE30</t>
  </si>
  <si>
    <t>P4KE300</t>
  </si>
  <si>
    <t>P4KE300A</t>
  </si>
  <si>
    <t>P4KE300C</t>
  </si>
  <si>
    <t>P4KE300CA</t>
  </si>
  <si>
    <t>P4KE30A</t>
  </si>
  <si>
    <t>P4KE30C</t>
  </si>
  <si>
    <t>P4KE30CA</t>
  </si>
  <si>
    <t>P4KE33</t>
  </si>
  <si>
    <t>P4KE33A</t>
  </si>
  <si>
    <t>P4KE33C</t>
  </si>
  <si>
    <t>P4KE33CA</t>
  </si>
  <si>
    <t>P4KE350</t>
  </si>
  <si>
    <t>P4KE350A</t>
  </si>
  <si>
    <t>P4KE350C</t>
  </si>
  <si>
    <t>P4KE350CA</t>
  </si>
  <si>
    <t>P4KE36</t>
  </si>
  <si>
    <t>P4KE36A</t>
  </si>
  <si>
    <t>P4KE36C</t>
  </si>
  <si>
    <t>P4KE36CA</t>
  </si>
  <si>
    <t>P4KE39</t>
  </si>
  <si>
    <t>P4KE39A</t>
  </si>
  <si>
    <t>P4KE39C</t>
  </si>
  <si>
    <t>P4KE39CA</t>
  </si>
  <si>
    <t>P4KE400</t>
  </si>
  <si>
    <t>P4KE400A</t>
  </si>
  <si>
    <t>P4KE400C</t>
  </si>
  <si>
    <t>P4KE400CA</t>
  </si>
  <si>
    <t>P4KE43</t>
  </si>
  <si>
    <t>P4KE43A</t>
  </si>
  <si>
    <t>P4KE43C</t>
  </si>
  <si>
    <t>P4KE43CA</t>
  </si>
  <si>
    <t>P4KE440</t>
  </si>
  <si>
    <t>P4KE440A</t>
  </si>
  <si>
    <t>P4KE440C</t>
  </si>
  <si>
    <t>P4KE440CA</t>
  </si>
  <si>
    <t>P4KE47</t>
  </si>
  <si>
    <t>P4KE47A</t>
  </si>
  <si>
    <t>P4KE47C</t>
  </si>
  <si>
    <t>P4KE47CA</t>
  </si>
  <si>
    <t>P4KE51</t>
  </si>
  <si>
    <t>P4KE51A</t>
  </si>
  <si>
    <t>P4KE51C</t>
  </si>
  <si>
    <t>P4KE51CA</t>
  </si>
  <si>
    <t>P4KE56</t>
  </si>
  <si>
    <t>P4KE56A</t>
  </si>
  <si>
    <t>P4KE56C</t>
  </si>
  <si>
    <t>P4KE56CA</t>
  </si>
  <si>
    <t>P4KE6.8</t>
  </si>
  <si>
    <t>P4KE6.8A</t>
  </si>
  <si>
    <t>P4KE6.8C</t>
  </si>
  <si>
    <t>P4KE6.8CA</t>
  </si>
  <si>
    <t>P4KE62</t>
  </si>
  <si>
    <t>P4KE62A</t>
  </si>
  <si>
    <t>P4KE62C</t>
  </si>
  <si>
    <t>P4KE62CA</t>
  </si>
  <si>
    <t>P4KE68</t>
  </si>
  <si>
    <t>P4KE68A</t>
  </si>
  <si>
    <t>P4KE68C</t>
  </si>
  <si>
    <t>P4KE68CA</t>
  </si>
  <si>
    <t>P4KE7.5</t>
  </si>
  <si>
    <t>P4KE7.5A</t>
  </si>
  <si>
    <t>P4KE7.5C</t>
  </si>
  <si>
    <t>P4KE7.5CA</t>
  </si>
  <si>
    <t>P4KE75</t>
  </si>
  <si>
    <t>P4KE75A</t>
  </si>
  <si>
    <t>P4KE75C</t>
  </si>
  <si>
    <t>P4KE75CA</t>
  </si>
  <si>
    <t>P4KE8.2</t>
  </si>
  <si>
    <t>P4KE8.2A</t>
  </si>
  <si>
    <t>P4KE8.2C</t>
  </si>
  <si>
    <t>P4KE8.2CA</t>
  </si>
  <si>
    <t>P4KE82</t>
  </si>
  <si>
    <t>P4KE82A</t>
  </si>
  <si>
    <t>P4KE82C</t>
  </si>
  <si>
    <t>P4KE82CA</t>
  </si>
  <si>
    <t>P4KE9.1</t>
  </si>
  <si>
    <t>P4KE9.1A</t>
  </si>
  <si>
    <t>P4KE9.1C</t>
  </si>
  <si>
    <t>P4KE9.1CA</t>
  </si>
  <si>
    <t>P4KE91</t>
  </si>
  <si>
    <t>P4KE91A</t>
  </si>
  <si>
    <t>P4KE91C</t>
  </si>
  <si>
    <t>P4KE91CA</t>
  </si>
  <si>
    <t>P4SMA10</t>
  </si>
  <si>
    <t>P4SMA100</t>
  </si>
  <si>
    <t>P4SMA100A</t>
  </si>
  <si>
    <t>P4SMA100AH</t>
  </si>
  <si>
    <t>P4SMA100C</t>
  </si>
  <si>
    <t>P4SMA100CA</t>
  </si>
  <si>
    <t>P4SMA100CAH</t>
  </si>
  <si>
    <t>P4SMA100CH</t>
  </si>
  <si>
    <t>P4SMA100H</t>
  </si>
  <si>
    <t>P4SMA10A</t>
  </si>
  <si>
    <t>P4SMA10AH</t>
  </si>
  <si>
    <t>P4SMA10C</t>
  </si>
  <si>
    <t>P4SMA10CA</t>
  </si>
  <si>
    <t>P4SMA10CAH</t>
  </si>
  <si>
    <t>P4SMA10CH</t>
  </si>
  <si>
    <t>P4SMA10H</t>
  </si>
  <si>
    <t>P4SMA11</t>
  </si>
  <si>
    <t>P4SMA110</t>
  </si>
  <si>
    <t>P4SMA110A</t>
  </si>
  <si>
    <t>P4SMA110AH</t>
  </si>
  <si>
    <t>P4SMA110C</t>
  </si>
  <si>
    <t>P4SMA110CA</t>
  </si>
  <si>
    <t>P4SMA110CAH</t>
  </si>
  <si>
    <t>P4SMA110CH</t>
  </si>
  <si>
    <t>P4SMA110H</t>
  </si>
  <si>
    <t>P4SMA11A</t>
  </si>
  <si>
    <t>P4SMA11AH</t>
  </si>
  <si>
    <t>P4SMA11C</t>
  </si>
  <si>
    <t>P4SMA11CA</t>
  </si>
  <si>
    <t>P4SMA11CAH</t>
  </si>
  <si>
    <t>P4SMA11CH</t>
  </si>
  <si>
    <t>P4SMA11H</t>
  </si>
  <si>
    <t>P4SMA12</t>
  </si>
  <si>
    <t>P4SMA120</t>
  </si>
  <si>
    <t>P4SMA120A</t>
  </si>
  <si>
    <t>P4SMA120AH</t>
  </si>
  <si>
    <t>P4SMA120C</t>
  </si>
  <si>
    <t>P4SMA120CA</t>
  </si>
  <si>
    <t>P4SMA120CAH</t>
  </si>
  <si>
    <t>P4SMA120CH</t>
  </si>
  <si>
    <t>P4SMA120H</t>
  </si>
  <si>
    <t>P4SMA12A</t>
  </si>
  <si>
    <t>P4SMA12AH</t>
  </si>
  <si>
    <t>P4SMA12C</t>
  </si>
  <si>
    <t>P4SMA12CA</t>
  </si>
  <si>
    <t>P4SMA12CAH</t>
  </si>
  <si>
    <t>P4SMA12CH</t>
  </si>
  <si>
    <t>P4SMA12H</t>
  </si>
  <si>
    <t>P4SMA13</t>
  </si>
  <si>
    <t>P4SMA130</t>
  </si>
  <si>
    <t>P4SMA130A</t>
  </si>
  <si>
    <t>P4SMA130AH</t>
  </si>
  <si>
    <t>P4SMA130C</t>
  </si>
  <si>
    <t>P4SMA130CA</t>
  </si>
  <si>
    <t>P4SMA130CAH</t>
  </si>
  <si>
    <t>P4SMA130CH</t>
  </si>
  <si>
    <t>P4SMA130H</t>
  </si>
  <si>
    <t>P4SMA13A</t>
  </si>
  <si>
    <t>P4SMA13AH</t>
  </si>
  <si>
    <t>P4SMA13C</t>
  </si>
  <si>
    <t>P4SMA13CA</t>
  </si>
  <si>
    <t>P4SMA13CAH</t>
  </si>
  <si>
    <t>P4SMA13CH</t>
  </si>
  <si>
    <t>P4SMA13H</t>
  </si>
  <si>
    <t>P4SMA15</t>
  </si>
  <si>
    <t>P4SMA150</t>
  </si>
  <si>
    <t>P4SMA150A</t>
  </si>
  <si>
    <t>P4SMA150AH</t>
  </si>
  <si>
    <t>P4SMA150C</t>
  </si>
  <si>
    <t>P4SMA150CA</t>
  </si>
  <si>
    <t>P4SMA150CAH</t>
  </si>
  <si>
    <t>P4SMA150CH</t>
  </si>
  <si>
    <t>P4SMA150H</t>
  </si>
  <si>
    <t>P4SMA15A</t>
  </si>
  <si>
    <t>P4SMA15AH</t>
  </si>
  <si>
    <t>P4SMA15C</t>
  </si>
  <si>
    <t>P4SMA15CA</t>
  </si>
  <si>
    <t>P4SMA15CAH</t>
  </si>
  <si>
    <t>P4SMA15CH</t>
  </si>
  <si>
    <t>P4SMA15H</t>
  </si>
  <si>
    <t>P4SMA16</t>
  </si>
  <si>
    <t>P4SMA160</t>
  </si>
  <si>
    <t>P4SMA160A</t>
  </si>
  <si>
    <t>P4SMA160AH</t>
  </si>
  <si>
    <t>P4SMA160C</t>
  </si>
  <si>
    <t>P4SMA160CA</t>
  </si>
  <si>
    <t>P4SMA160CAH</t>
  </si>
  <si>
    <t>P4SMA160CH</t>
  </si>
  <si>
    <t>P4SMA160H</t>
  </si>
  <si>
    <t>P4SMA16A</t>
  </si>
  <si>
    <t>P4SMA16AH</t>
  </si>
  <si>
    <t>P4SMA16C</t>
  </si>
  <si>
    <t>P4SMA16CA</t>
  </si>
  <si>
    <t>P4SMA16CAH</t>
  </si>
  <si>
    <t>P4SMA16CH</t>
  </si>
  <si>
    <t>P4SMA16H</t>
  </si>
  <si>
    <t>P4SMA170</t>
  </si>
  <si>
    <t>P4SMA170A</t>
  </si>
  <si>
    <t>P4SMA170AH</t>
  </si>
  <si>
    <t>P4SMA170C</t>
  </si>
  <si>
    <t>P4SMA170CA</t>
  </si>
  <si>
    <t>P4SMA170CAH</t>
  </si>
  <si>
    <t>P4SMA170CH</t>
  </si>
  <si>
    <t>P4SMA170H</t>
  </si>
  <si>
    <t>P4SMA18</t>
  </si>
  <si>
    <t>P4SMA180</t>
  </si>
  <si>
    <t>P4SMA180A</t>
  </si>
  <si>
    <t>P4SMA180AH</t>
  </si>
  <si>
    <t>P4SMA180C</t>
  </si>
  <si>
    <t>P4SMA180CA</t>
  </si>
  <si>
    <t>P4SMA180CAH</t>
  </si>
  <si>
    <t>P4SMA180CH</t>
  </si>
  <si>
    <t>P4SMA180H</t>
  </si>
  <si>
    <t>P4SMA18A</t>
  </si>
  <si>
    <t>P4SMA18AH</t>
  </si>
  <si>
    <t>P4SMA18C</t>
  </si>
  <si>
    <t>P4SMA18CA</t>
  </si>
  <si>
    <t>P4SMA18CAH</t>
  </si>
  <si>
    <t>P4SMA18CH</t>
  </si>
  <si>
    <t>P4SMA18H</t>
  </si>
  <si>
    <t>P4SMA20</t>
  </si>
  <si>
    <t>P4SMA200</t>
  </si>
  <si>
    <t>P4SMA200A</t>
  </si>
  <si>
    <t>P4SMA200AH</t>
  </si>
  <si>
    <t>P4SMA200C</t>
  </si>
  <si>
    <t>P4SMA200CA</t>
  </si>
  <si>
    <t>P4SMA200CAH</t>
  </si>
  <si>
    <t>P4SMA200CH</t>
  </si>
  <si>
    <t>P4SMA200H</t>
  </si>
  <si>
    <t>P4SMA20A</t>
  </si>
  <si>
    <t>P4SMA20AH</t>
  </si>
  <si>
    <t>P4SMA20C</t>
  </si>
  <si>
    <t>P4SMA20CA</t>
  </si>
  <si>
    <t>P4SMA20CAH</t>
  </si>
  <si>
    <t>P4SMA20CH</t>
  </si>
  <si>
    <t>P4SMA20H</t>
  </si>
  <si>
    <t>P4SMA22</t>
  </si>
  <si>
    <t>P4SMA22A</t>
  </si>
  <si>
    <t>P4SMA22AH</t>
  </si>
  <si>
    <t>P4SMA22C</t>
  </si>
  <si>
    <t>P4SMA22CA</t>
  </si>
  <si>
    <t>P4SMA22CAH</t>
  </si>
  <si>
    <t>P4SMA22CH</t>
  </si>
  <si>
    <t>P4SMA22H</t>
  </si>
  <si>
    <t>P4SMA24</t>
  </si>
  <si>
    <t>P4SMA24A</t>
  </si>
  <si>
    <t>P4SMA24AH</t>
  </si>
  <si>
    <t>P4SMA24C</t>
  </si>
  <si>
    <t>P4SMA24CA</t>
  </si>
  <si>
    <t>P4SMA24CAH</t>
  </si>
  <si>
    <t>P4SMA24CH</t>
  </si>
  <si>
    <t>P4SMA24H</t>
  </si>
  <si>
    <t>P4SMA27</t>
  </si>
  <si>
    <t>P4SMA27A</t>
  </si>
  <si>
    <t>P4SMA27AH</t>
  </si>
  <si>
    <t>P4SMA27C</t>
  </si>
  <si>
    <t>P4SMA27CA</t>
  </si>
  <si>
    <t>P4SMA27CAH</t>
  </si>
  <si>
    <t>P4SMA27CH</t>
  </si>
  <si>
    <t>P4SMA27H</t>
  </si>
  <si>
    <t>P4SMA30</t>
  </si>
  <si>
    <t>P4SMA30A</t>
  </si>
  <si>
    <t>P4SMA30AH</t>
  </si>
  <si>
    <t>P4SMA30C</t>
  </si>
  <si>
    <t>P4SMA30CA</t>
  </si>
  <si>
    <t>P4SMA30CAH</t>
  </si>
  <si>
    <t>P4SMA30CH</t>
  </si>
  <si>
    <t>P4SMA30H</t>
  </si>
  <si>
    <t>P4SMA33</t>
  </si>
  <si>
    <t>P4SMA33A</t>
  </si>
  <si>
    <t>P4SMA33AH</t>
  </si>
  <si>
    <t>P4SMA33C</t>
  </si>
  <si>
    <t>P4SMA33CA</t>
  </si>
  <si>
    <t>P4SMA33CAH</t>
  </si>
  <si>
    <t>P4SMA33CH</t>
  </si>
  <si>
    <t>P4SMA33H</t>
  </si>
  <si>
    <t>P4SMA36</t>
  </si>
  <si>
    <t>P4SMA36A</t>
  </si>
  <si>
    <t>P4SMA36AH</t>
  </si>
  <si>
    <t>P4SMA36C</t>
  </si>
  <si>
    <t>P4SMA36CA</t>
  </si>
  <si>
    <t>P4SMA36CAH</t>
  </si>
  <si>
    <t>P4SMA36CH</t>
  </si>
  <si>
    <t>P4SMA36H</t>
  </si>
  <si>
    <t>P4SMA39</t>
  </si>
  <si>
    <t>P4SMA39A</t>
  </si>
  <si>
    <t>P4SMA39AH</t>
  </si>
  <si>
    <t>P4SMA39C</t>
  </si>
  <si>
    <t>P4SMA39CA</t>
  </si>
  <si>
    <t>P4SMA39CAH</t>
  </si>
  <si>
    <t>P4SMA39CH</t>
  </si>
  <si>
    <t>P4SMA39H</t>
  </si>
  <si>
    <t>P4SMA43</t>
  </si>
  <si>
    <t>P4SMA43A</t>
  </si>
  <si>
    <t>P4SMA43AH</t>
  </si>
  <si>
    <t>P4SMA43C</t>
  </si>
  <si>
    <t>P4SMA43CA</t>
  </si>
  <si>
    <t>P4SMA43CAH</t>
  </si>
  <si>
    <t>P4SMA43CH</t>
  </si>
  <si>
    <t>P4SMA43H</t>
  </si>
  <si>
    <t>P4SMA47</t>
  </si>
  <si>
    <t>P4SMA47A</t>
  </si>
  <si>
    <t>P4SMA47AH</t>
  </si>
  <si>
    <t>P4SMA47C</t>
  </si>
  <si>
    <t>P4SMA47CA</t>
  </si>
  <si>
    <t>P4SMA47CAH</t>
  </si>
  <si>
    <t>P4SMA47CH</t>
  </si>
  <si>
    <t>P4SMA47H</t>
  </si>
  <si>
    <t>P4SMA51</t>
  </si>
  <si>
    <t>P4SMA51A</t>
  </si>
  <si>
    <t>P4SMA51AH</t>
  </si>
  <si>
    <t>P4SMA51C</t>
  </si>
  <si>
    <t>P4SMA51CA</t>
  </si>
  <si>
    <t>P4SMA51CAH</t>
  </si>
  <si>
    <t>P4SMA51CH</t>
  </si>
  <si>
    <t>P4SMA51H</t>
  </si>
  <si>
    <t>P4SMA56</t>
  </si>
  <si>
    <t>P4SMA56A</t>
  </si>
  <si>
    <t>P4SMA56AH</t>
  </si>
  <si>
    <t>P4SMA56C</t>
  </si>
  <si>
    <t>P4SMA56CA</t>
  </si>
  <si>
    <t>P4SMA56CAH</t>
  </si>
  <si>
    <t>P4SMA56CH</t>
  </si>
  <si>
    <t>P4SMA56H</t>
  </si>
  <si>
    <t>P4SMA6.8</t>
  </si>
  <si>
    <t>P4SMA6.8A</t>
  </si>
  <si>
    <t>P4SMA6.8AH</t>
  </si>
  <si>
    <t>P4SMA6.8C</t>
  </si>
  <si>
    <t>P4SMA6.8CA</t>
  </si>
  <si>
    <t>P4SMA6.8CAH</t>
  </si>
  <si>
    <t>P4SMA6.8CH</t>
  </si>
  <si>
    <t>P4SMA6.8H</t>
  </si>
  <si>
    <t>P4SMA62</t>
  </si>
  <si>
    <t>P4SMA62A</t>
  </si>
  <si>
    <t>P4SMA62AH</t>
  </si>
  <si>
    <t>P4SMA62C</t>
  </si>
  <si>
    <t>P4SMA62CA</t>
  </si>
  <si>
    <t>P4SMA62CAH</t>
  </si>
  <si>
    <t>P4SMA62CH</t>
  </si>
  <si>
    <t>P4SMA62H</t>
  </si>
  <si>
    <t>P4SMA68</t>
  </si>
  <si>
    <t>P4SMA68A</t>
  </si>
  <si>
    <t>P4SMA68AH</t>
  </si>
  <si>
    <t>P4SMA68C</t>
  </si>
  <si>
    <t>P4SMA68CA</t>
  </si>
  <si>
    <t>P4SMA68CAH</t>
  </si>
  <si>
    <t>P4SMA68CH</t>
  </si>
  <si>
    <t>P4SMA68H</t>
  </si>
  <si>
    <t>P4SMA7.5</t>
  </si>
  <si>
    <t>P4SMA7.5A</t>
  </si>
  <si>
    <t>P4SMA7.5AH</t>
  </si>
  <si>
    <t>P4SMA7.5C</t>
  </si>
  <si>
    <t>P4SMA7.5CA</t>
  </si>
  <si>
    <t>P4SMA7.5CAH</t>
  </si>
  <si>
    <t>P4SMA7.5CH</t>
  </si>
  <si>
    <t>P4SMA7.5H</t>
  </si>
  <si>
    <t>P4SMA75</t>
  </si>
  <si>
    <t>P4SMA75A</t>
  </si>
  <si>
    <t>P4SMA75AH</t>
  </si>
  <si>
    <t>P4SMA75C</t>
  </si>
  <si>
    <t>P4SMA75CA</t>
  </si>
  <si>
    <t>P4SMA75CAH</t>
  </si>
  <si>
    <t>P4SMA75CH</t>
  </si>
  <si>
    <t>P4SMA75H</t>
  </si>
  <si>
    <t>P4SMA8.2</t>
  </si>
  <si>
    <t>P4SMA8.2A</t>
  </si>
  <si>
    <t>P4SMA8.2AH</t>
  </si>
  <si>
    <t>P4SMA8.2C</t>
  </si>
  <si>
    <t>P4SMA8.2CA</t>
  </si>
  <si>
    <t>P4SMA8.2CAH</t>
  </si>
  <si>
    <t>P4SMA8.2CH</t>
  </si>
  <si>
    <t>P4SMA8.2H</t>
  </si>
  <si>
    <t>P4SMA82</t>
  </si>
  <si>
    <t>P4SMA82A</t>
  </si>
  <si>
    <t>P4SMA82AH</t>
  </si>
  <si>
    <t>P4SMA82C</t>
  </si>
  <si>
    <t>P4SMA82CA</t>
  </si>
  <si>
    <t>P4SMA82CAH</t>
  </si>
  <si>
    <t>P4SMA82CH</t>
  </si>
  <si>
    <t>P4SMA82H</t>
  </si>
  <si>
    <t>P4SMA9.1</t>
  </si>
  <si>
    <t>P4SMA9.1A</t>
  </si>
  <si>
    <t>P4SMA9.1AH</t>
  </si>
  <si>
    <t>P4SMA9.1C</t>
  </si>
  <si>
    <t>P4SMA9.1CA</t>
  </si>
  <si>
    <t>P4SMA9.1CAH</t>
  </si>
  <si>
    <t>P4SMA9.1CH</t>
  </si>
  <si>
    <t>P4SMA9.1H</t>
  </si>
  <si>
    <t>P4SMA91</t>
  </si>
  <si>
    <t>P4SMA91A</t>
  </si>
  <si>
    <t>P4SMA91AH</t>
  </si>
  <si>
    <t>P4SMA91C</t>
  </si>
  <si>
    <t>P4SMA91CA</t>
  </si>
  <si>
    <t>P4SMA91CAH</t>
  </si>
  <si>
    <t>P4SMA91CH</t>
  </si>
  <si>
    <t>P4SMA91H</t>
  </si>
  <si>
    <t>P6KE10</t>
  </si>
  <si>
    <t>P6KE100</t>
  </si>
  <si>
    <t>P6KE100A</t>
  </si>
  <si>
    <t>P6KE100C</t>
  </si>
  <si>
    <t>P6KE100CA</t>
  </si>
  <si>
    <t>P6KE10A</t>
  </si>
  <si>
    <t>P6KE10C</t>
  </si>
  <si>
    <t>P6KE10CA</t>
  </si>
  <si>
    <t>P6KE11</t>
  </si>
  <si>
    <t>P6KE110</t>
  </si>
  <si>
    <t>P6KE110A</t>
  </si>
  <si>
    <t>P6KE110C</t>
  </si>
  <si>
    <t>P6KE110CA</t>
  </si>
  <si>
    <t>P6KE11A</t>
  </si>
  <si>
    <t>P6KE11C</t>
  </si>
  <si>
    <t>P6KE11CA</t>
  </si>
  <si>
    <t>P6KE12</t>
  </si>
  <si>
    <t>P6KE120</t>
  </si>
  <si>
    <t>P6KE120A</t>
  </si>
  <si>
    <t>P6KE120C</t>
  </si>
  <si>
    <t>P6KE120CA</t>
  </si>
  <si>
    <t>P6KE12A</t>
  </si>
  <si>
    <t>P6KE12C</t>
  </si>
  <si>
    <t>P6KE12CA</t>
  </si>
  <si>
    <t>P6KE13</t>
  </si>
  <si>
    <t>P6KE130</t>
  </si>
  <si>
    <t>P6KE130A</t>
  </si>
  <si>
    <t>P6KE130C</t>
  </si>
  <si>
    <t>P6KE130CA</t>
  </si>
  <si>
    <t>P6KE13A</t>
  </si>
  <si>
    <t>P6KE13C</t>
  </si>
  <si>
    <t>P6KE13CA</t>
  </si>
  <si>
    <t>P6KE15</t>
  </si>
  <si>
    <t>P6KE150</t>
  </si>
  <si>
    <t>P6KE150A</t>
  </si>
  <si>
    <t>P6KE150C</t>
  </si>
  <si>
    <t>P6KE150CA</t>
  </si>
  <si>
    <t>P6KE15A</t>
  </si>
  <si>
    <t>P6KE15C</t>
  </si>
  <si>
    <t>P6KE15CA</t>
  </si>
  <si>
    <t>P6KE16</t>
  </si>
  <si>
    <t>P6KE160</t>
  </si>
  <si>
    <t>P6KE160A</t>
  </si>
  <si>
    <t>P6KE160C</t>
  </si>
  <si>
    <t>P6KE160CA</t>
  </si>
  <si>
    <t>P6KE16A</t>
  </si>
  <si>
    <t>P6KE16C</t>
  </si>
  <si>
    <t>P6KE16CA</t>
  </si>
  <si>
    <t>P6KE170</t>
  </si>
  <si>
    <t>P6KE170A</t>
  </si>
  <si>
    <t>P6KE170C</t>
  </si>
  <si>
    <t>P6KE170CA</t>
  </si>
  <si>
    <t>P6KE18</t>
  </si>
  <si>
    <t>P6KE180</t>
  </si>
  <si>
    <t>P6KE180A</t>
  </si>
  <si>
    <t>P6KE180C</t>
  </si>
  <si>
    <t>P6KE180CA</t>
  </si>
  <si>
    <t>P6KE18A</t>
  </si>
  <si>
    <t>P6KE18C</t>
  </si>
  <si>
    <t>P6KE18CA</t>
  </si>
  <si>
    <t>P6KE20</t>
  </si>
  <si>
    <t>P6KE200</t>
  </si>
  <si>
    <t>P6KE200A</t>
  </si>
  <si>
    <t>P6KE200C</t>
  </si>
  <si>
    <t>P6KE200CA</t>
  </si>
  <si>
    <t>P6KE20A</t>
  </si>
  <si>
    <t>P6KE20C</t>
  </si>
  <si>
    <t>P6KE20CA</t>
  </si>
  <si>
    <t>P6KE220</t>
  </si>
  <si>
    <t>P6KE220A</t>
  </si>
  <si>
    <t>P6KE220C</t>
  </si>
  <si>
    <t>P6KE220CA</t>
  </si>
  <si>
    <t>P6KE22A</t>
  </si>
  <si>
    <t>P6KE22C</t>
  </si>
  <si>
    <t>P6KE22CA</t>
  </si>
  <si>
    <t>P6KE24</t>
  </si>
  <si>
    <t>P6KE24A</t>
  </si>
  <si>
    <t>P6KE24C</t>
  </si>
  <si>
    <t>P6KE24CA</t>
  </si>
  <si>
    <t>P6KE250</t>
  </si>
  <si>
    <t>P6KE250A</t>
  </si>
  <si>
    <t>P6KE250C</t>
  </si>
  <si>
    <t>P6KE250CA</t>
  </si>
  <si>
    <t>P6KE27</t>
  </si>
  <si>
    <t>P6KE27A</t>
  </si>
  <si>
    <t>P6KE27C</t>
  </si>
  <si>
    <t>P6KE27CA</t>
  </si>
  <si>
    <t>P6KE30</t>
  </si>
  <si>
    <t>P6KE300</t>
  </si>
  <si>
    <t>P6KE300A</t>
  </si>
  <si>
    <t>P6KE300C</t>
  </si>
  <si>
    <t>P6KE300CA</t>
  </si>
  <si>
    <t>P6KE30A</t>
  </si>
  <si>
    <t>P6KE30C</t>
  </si>
  <si>
    <t>P6KE30CA</t>
  </si>
  <si>
    <t>P6KE33</t>
  </si>
  <si>
    <t>P6KE33A</t>
  </si>
  <si>
    <t>P6KE33C</t>
  </si>
  <si>
    <t>P6KE33CA</t>
  </si>
  <si>
    <t>P6KE350</t>
  </si>
  <si>
    <t>P6KE350A</t>
  </si>
  <si>
    <t>P6KE350C</t>
  </si>
  <si>
    <t>P6KE350CA</t>
  </si>
  <si>
    <t>P6KE36</t>
  </si>
  <si>
    <t>P6KE36A</t>
  </si>
  <si>
    <t>P6KE36C</t>
  </si>
  <si>
    <t>P6KE36CA</t>
  </si>
  <si>
    <t>P6KE39</t>
  </si>
  <si>
    <t>P6KE39A</t>
  </si>
  <si>
    <t>P6KE39C</t>
  </si>
  <si>
    <t>P6KE39CA</t>
  </si>
  <si>
    <t>P6KE400</t>
  </si>
  <si>
    <t>P6KE400A</t>
  </si>
  <si>
    <t>P6KE400C</t>
  </si>
  <si>
    <t>P6KE400CA</t>
  </si>
  <si>
    <t>P6KE43</t>
  </si>
  <si>
    <t>P6KE43A</t>
  </si>
  <si>
    <t>P6KE43C</t>
  </si>
  <si>
    <t>P6KE43CA</t>
  </si>
  <si>
    <t>P6KE440</t>
  </si>
  <si>
    <t>P6KE440A</t>
  </si>
  <si>
    <t>P6KE440C</t>
  </si>
  <si>
    <t>P6KE440CA</t>
  </si>
  <si>
    <t>P6KE47</t>
  </si>
  <si>
    <t>P6KE47A</t>
  </si>
  <si>
    <t>P6KE47C</t>
  </si>
  <si>
    <t>P6KE47CA</t>
  </si>
  <si>
    <t>P6KE51</t>
  </si>
  <si>
    <t>P6KE51A</t>
  </si>
  <si>
    <t>P6KE51C</t>
  </si>
  <si>
    <t>P6KE51CA</t>
  </si>
  <si>
    <t>P6KE56</t>
  </si>
  <si>
    <t>P6KE56A</t>
  </si>
  <si>
    <t>P6KE56C</t>
  </si>
  <si>
    <t>P6KE56CA</t>
  </si>
  <si>
    <t>P6KE6.8</t>
  </si>
  <si>
    <t>P6KE6.8A</t>
  </si>
  <si>
    <t>P6KE6.8C</t>
  </si>
  <si>
    <t>P6KE6.8CA</t>
  </si>
  <si>
    <t>P6KE62</t>
  </si>
  <si>
    <t>P6KE62A</t>
  </si>
  <si>
    <t>P6KE62C</t>
  </si>
  <si>
    <t>P6KE62CA</t>
  </si>
  <si>
    <t>P6KE68</t>
  </si>
  <si>
    <t>P6KE68A</t>
  </si>
  <si>
    <t>P6KE68C</t>
  </si>
  <si>
    <t>P6KE68CA</t>
  </si>
  <si>
    <t>P6KE6V8A</t>
  </si>
  <si>
    <t>P6KE6V8CA</t>
  </si>
  <si>
    <t>P6KE7.5</t>
  </si>
  <si>
    <t>P6KE7.5A</t>
  </si>
  <si>
    <t>P6KE7.5C</t>
  </si>
  <si>
    <t>P6KE7.5CA</t>
  </si>
  <si>
    <t>P6KE75</t>
  </si>
  <si>
    <t>P6KE75A</t>
  </si>
  <si>
    <t>P6KE75C</t>
  </si>
  <si>
    <t>P6KE75CA</t>
  </si>
  <si>
    <t>P6KE7V5A</t>
  </si>
  <si>
    <t>P6KE7V5CA</t>
  </si>
  <si>
    <t>P6KE8.2</t>
  </si>
  <si>
    <t>P6KE8.2A</t>
  </si>
  <si>
    <t>P6KE8.2C</t>
  </si>
  <si>
    <t>P6KE8.2CA</t>
  </si>
  <si>
    <t>P6KE82</t>
  </si>
  <si>
    <t>P6KE82A</t>
  </si>
  <si>
    <t>P6KE82C</t>
  </si>
  <si>
    <t>P6KE82CA</t>
  </si>
  <si>
    <t>P6KE8V2A</t>
  </si>
  <si>
    <t>P6KE8V2CA</t>
  </si>
  <si>
    <t>P6KE9.1</t>
  </si>
  <si>
    <t>P6KE9.1A</t>
  </si>
  <si>
    <t>P6KE9.1C</t>
  </si>
  <si>
    <t>P6KE9.1CA</t>
  </si>
  <si>
    <t>P6KE91</t>
  </si>
  <si>
    <t>P6KE91A</t>
  </si>
  <si>
    <t>P6KE91C</t>
  </si>
  <si>
    <t>P6KE91CA</t>
  </si>
  <si>
    <t>P6KE9V1A</t>
  </si>
  <si>
    <t>P6KE9V1CA</t>
  </si>
  <si>
    <t>P6SMB10</t>
  </si>
  <si>
    <t>P6SMB100</t>
  </si>
  <si>
    <t>P6SMB100A</t>
  </si>
  <si>
    <t>P6SMB100AH</t>
  </si>
  <si>
    <t>P6SMB100C</t>
  </si>
  <si>
    <t>P6SMB100CA</t>
  </si>
  <si>
    <t>P6SMB100CAH</t>
  </si>
  <si>
    <t>P6SMB100CH</t>
  </si>
  <si>
    <t>P6SMB100H</t>
  </si>
  <si>
    <t>P6SMB10A</t>
  </si>
  <si>
    <t>P6SMB10AH</t>
  </si>
  <si>
    <t>P6SMB10C</t>
  </si>
  <si>
    <t>P6SMB10CA</t>
  </si>
  <si>
    <t>P6SMB10CAH</t>
  </si>
  <si>
    <t>P6SMB10CH</t>
  </si>
  <si>
    <t>P6SMB10H</t>
  </si>
  <si>
    <t>P6SMB11</t>
  </si>
  <si>
    <t>P6SMB110</t>
  </si>
  <si>
    <t>P6SMB110A</t>
  </si>
  <si>
    <t>P6SMB110AH</t>
  </si>
  <si>
    <t>P6SMB110C</t>
  </si>
  <si>
    <t>P6SMB110CA</t>
  </si>
  <si>
    <t>P6SMB110CAH</t>
  </si>
  <si>
    <t>P6SMB110CH</t>
  </si>
  <si>
    <t>P6SMB110H</t>
  </si>
  <si>
    <t>P6SMB11A</t>
  </si>
  <si>
    <t>P6SMB11AH</t>
  </si>
  <si>
    <t>P6SMB11C</t>
  </si>
  <si>
    <t>P6SMB11CA</t>
  </si>
  <si>
    <t>P6SMB11CAH</t>
  </si>
  <si>
    <t>P6SMB11CH</t>
  </si>
  <si>
    <t>P6SMB11H</t>
  </si>
  <si>
    <t>P6SMB12</t>
  </si>
  <si>
    <t>P6SMB120</t>
  </si>
  <si>
    <t>P6SMB120A</t>
  </si>
  <si>
    <t>P6SMB120AH</t>
  </si>
  <si>
    <t>P6SMB120C</t>
  </si>
  <si>
    <t>P6SMB120CA</t>
  </si>
  <si>
    <t>P6SMB120CAH</t>
  </si>
  <si>
    <t>P6SMB120CH</t>
  </si>
  <si>
    <t>P6SMB120H</t>
  </si>
  <si>
    <t>P6SMB12A</t>
  </si>
  <si>
    <t>P6SMB12AH</t>
  </si>
  <si>
    <t>P6SMB12C</t>
  </si>
  <si>
    <t>P6SMB12CA</t>
  </si>
  <si>
    <t>P6SMB12CAH</t>
  </si>
  <si>
    <t>P6SMB12CH</t>
  </si>
  <si>
    <t>P6SMB12H</t>
  </si>
  <si>
    <t>P6SMB13</t>
  </si>
  <si>
    <t>P6SMB130</t>
  </si>
  <si>
    <t>P6SMB130A</t>
  </si>
  <si>
    <t>P6SMB130AH</t>
  </si>
  <si>
    <t>P6SMB130C</t>
  </si>
  <si>
    <t>P6SMB130CA</t>
  </si>
  <si>
    <t>P6SMB130CAH</t>
  </si>
  <si>
    <t>P6SMB130CH</t>
  </si>
  <si>
    <t>P6SMB130H</t>
  </si>
  <si>
    <t>P6SMB13A</t>
  </si>
  <si>
    <t>P6SMB13AH</t>
  </si>
  <si>
    <t>P6SMB13C</t>
  </si>
  <si>
    <t>P6SMB13CA</t>
  </si>
  <si>
    <t>P6SMB13CAH</t>
  </si>
  <si>
    <t>P6SMB13CH</t>
  </si>
  <si>
    <t>P6SMB13H</t>
  </si>
  <si>
    <t>P6SMB15</t>
  </si>
  <si>
    <t>P6SMB150</t>
  </si>
  <si>
    <t>P6SMB150A</t>
  </si>
  <si>
    <t>P6SMB150AH</t>
  </si>
  <si>
    <t>P6SMB150C</t>
  </si>
  <si>
    <t>P6SMB150CA</t>
  </si>
  <si>
    <t>P6SMB150CAH</t>
  </si>
  <si>
    <t>P6SMB150CH</t>
  </si>
  <si>
    <t>P6SMB150H</t>
  </si>
  <si>
    <t>P6SMB15A</t>
  </si>
  <si>
    <t>P6SMB15AH</t>
  </si>
  <si>
    <t>P6SMB15C</t>
  </si>
  <si>
    <t>P6SMB15CA</t>
  </si>
  <si>
    <t>P6SMB15CAH</t>
  </si>
  <si>
    <t>P6SMB15CH</t>
  </si>
  <si>
    <t>P6SMB15H</t>
  </si>
  <si>
    <t>P6SMB16</t>
  </si>
  <si>
    <t>P6SMB160</t>
  </si>
  <si>
    <t>P6SMB160A</t>
  </si>
  <si>
    <t>P6SMB160AH</t>
  </si>
  <si>
    <t>P6SMB160C</t>
  </si>
  <si>
    <t>P6SMB160CA</t>
  </si>
  <si>
    <t>P6SMB160CAH</t>
  </si>
  <si>
    <t>P6SMB160CH</t>
  </si>
  <si>
    <t>P6SMB160H</t>
  </si>
  <si>
    <t>P6SMB16A</t>
  </si>
  <si>
    <t>P6SMB16AH</t>
  </si>
  <si>
    <t>P6SMB16C</t>
  </si>
  <si>
    <t>P6SMB16CA</t>
  </si>
  <si>
    <t>P6SMB16CAH</t>
  </si>
  <si>
    <t>P6SMB16CH</t>
  </si>
  <si>
    <t>P6SMB16H</t>
  </si>
  <si>
    <t>P6SMB170</t>
  </si>
  <si>
    <t>P6SMB170A</t>
  </si>
  <si>
    <t>P6SMB170AH</t>
  </si>
  <si>
    <t>P6SMB170C</t>
  </si>
  <si>
    <t>P6SMB170CA</t>
  </si>
  <si>
    <t>P6SMB170CAH</t>
  </si>
  <si>
    <t>P6SMB170CH</t>
  </si>
  <si>
    <t>P6SMB170H</t>
  </si>
  <si>
    <t>P6SMB18</t>
  </si>
  <si>
    <t>P6SMB180</t>
  </si>
  <si>
    <t>P6SMB180A</t>
  </si>
  <si>
    <t>P6SMB180AH</t>
  </si>
  <si>
    <t>P6SMB180C</t>
  </si>
  <si>
    <t>P6SMB180CA</t>
  </si>
  <si>
    <t>P6SMB180CAH</t>
  </si>
  <si>
    <t>P6SMB180CH</t>
  </si>
  <si>
    <t>P6SMB180H</t>
  </si>
  <si>
    <t>P6SMB18A</t>
  </si>
  <si>
    <t>P6SMB18AH</t>
  </si>
  <si>
    <t>P6SMB18C</t>
  </si>
  <si>
    <t>P6SMB18CA</t>
  </si>
  <si>
    <t>P6SMB18CAH</t>
  </si>
  <si>
    <t>P6SMB18CH</t>
  </si>
  <si>
    <t>P6SMB18H</t>
  </si>
  <si>
    <t>P6SMB20</t>
  </si>
  <si>
    <t>P6SMB200</t>
  </si>
  <si>
    <t>P6SMB200A</t>
  </si>
  <si>
    <t>P6SMB200AH</t>
  </si>
  <si>
    <t>P6SMB200C</t>
  </si>
  <si>
    <t>P6SMB200CA</t>
  </si>
  <si>
    <t>P6SMB200CAH</t>
  </si>
  <si>
    <t>P6SMB200CH</t>
  </si>
  <si>
    <t>P6SMB200H</t>
  </si>
  <si>
    <t>P6SMB20A</t>
  </si>
  <si>
    <t>P6SMB20AH</t>
  </si>
  <si>
    <t>P6SMB20C</t>
  </si>
  <si>
    <t>P6SMB20CA</t>
  </si>
  <si>
    <t>P6SMB20CAH</t>
  </si>
  <si>
    <t>P6SMB20CH</t>
  </si>
  <si>
    <t>P6SMB20H</t>
  </si>
  <si>
    <t>P6SMB22</t>
  </si>
  <si>
    <t>P6SMB220</t>
  </si>
  <si>
    <t>P6SMB220A</t>
  </si>
  <si>
    <t>P6SMB220AH</t>
  </si>
  <si>
    <t>P6SMB220C</t>
  </si>
  <si>
    <t>P6SMB220CA</t>
  </si>
  <si>
    <t>P6SMB220CAH</t>
  </si>
  <si>
    <t>P6SMB220CH</t>
  </si>
  <si>
    <t>P6SMB220H</t>
  </si>
  <si>
    <t>P6SMB22A</t>
  </si>
  <si>
    <t>P6SMB22AH</t>
  </si>
  <si>
    <t>P6SMB22C</t>
  </si>
  <si>
    <t>P6SMB22CA</t>
  </si>
  <si>
    <t>P6SMB22CAH</t>
  </si>
  <si>
    <t>P6SMB22CH</t>
  </si>
  <si>
    <t>P6SMB22H</t>
  </si>
  <si>
    <t>P6SMB24</t>
  </si>
  <si>
    <t>P6SMB24A</t>
  </si>
  <si>
    <t>P6SMB24AH</t>
  </si>
  <si>
    <t>P6SMB24C</t>
  </si>
  <si>
    <t>P6SMB24CA</t>
  </si>
  <si>
    <t>P6SMB24CAH</t>
  </si>
  <si>
    <t>P6SMB24CH</t>
  </si>
  <si>
    <t>P6SMB24H</t>
  </si>
  <si>
    <t>P6SMB27</t>
  </si>
  <si>
    <t>P6SMB27A</t>
  </si>
  <si>
    <t>P6SMB27AH</t>
  </si>
  <si>
    <t>P6SMB27C</t>
  </si>
  <si>
    <t>P6SMB27CA</t>
  </si>
  <si>
    <t>P6SMB27CAH</t>
  </si>
  <si>
    <t>P6SMB27CH</t>
  </si>
  <si>
    <t>P6SMB27H</t>
  </si>
  <si>
    <t>P6SMB30</t>
  </si>
  <si>
    <t>P6SMB30A</t>
  </si>
  <si>
    <t>P6SMB30AH</t>
  </si>
  <si>
    <t>P6SMB30C</t>
  </si>
  <si>
    <t>P6SMB30CA</t>
  </si>
  <si>
    <t>P6SMB30CAH</t>
  </si>
  <si>
    <t>P6SMB30CH</t>
  </si>
  <si>
    <t>P6SMB30H</t>
  </si>
  <si>
    <t>P6SMB33</t>
  </si>
  <si>
    <t>P6SMB33A</t>
  </si>
  <si>
    <t>P6SMB33AH</t>
  </si>
  <si>
    <t>P6SMB33C</t>
  </si>
  <si>
    <t>P6SMB33CA</t>
  </si>
  <si>
    <t>P6SMB33CAH</t>
  </si>
  <si>
    <t>P6SMB33CH</t>
  </si>
  <si>
    <t>P6SMB33H</t>
  </si>
  <si>
    <t>P6SMB36</t>
  </si>
  <si>
    <t>P6SMB36A</t>
  </si>
  <si>
    <t>P6SMB36AH</t>
  </si>
  <si>
    <t>P6SMB36C</t>
  </si>
  <si>
    <t>P6SMB36CA</t>
  </si>
  <si>
    <t>P6SMB36CAH</t>
  </si>
  <si>
    <t>P6SMB36CH</t>
  </si>
  <si>
    <t>P6SMB36H</t>
  </si>
  <si>
    <t>P6SMB39</t>
  </si>
  <si>
    <t>P6SMB39A</t>
  </si>
  <si>
    <t>P6SMB39AH</t>
  </si>
  <si>
    <t>P6SMB39C</t>
  </si>
  <si>
    <t>P6SMB39CA</t>
  </si>
  <si>
    <t>P6SMB39CAH</t>
  </si>
  <si>
    <t>P6SMB39CH</t>
  </si>
  <si>
    <t>P6SMB39H</t>
  </si>
  <si>
    <t>P6SMB43</t>
  </si>
  <si>
    <t>P6SMB43A</t>
  </si>
  <si>
    <t>P6SMB43AH</t>
  </si>
  <si>
    <t>P6SMB43C</t>
  </si>
  <si>
    <t>P6SMB43CA</t>
  </si>
  <si>
    <t>P6SMB43CAH</t>
  </si>
  <si>
    <t>P6SMB43CH</t>
  </si>
  <si>
    <t>P6SMB43H</t>
  </si>
  <si>
    <t>P6SMB47</t>
  </si>
  <si>
    <t>P6SMB47A</t>
  </si>
  <si>
    <t>P6SMB47AH</t>
  </si>
  <si>
    <t>P6SMB47C</t>
  </si>
  <si>
    <t>P6SMB47CA</t>
  </si>
  <si>
    <t>P6SMB47CAH</t>
  </si>
  <si>
    <t>P6SMB47CH</t>
  </si>
  <si>
    <t>P6SMB47H</t>
  </si>
  <si>
    <t>P6SMB51</t>
  </si>
  <si>
    <t>P6SMB51A</t>
  </si>
  <si>
    <t>P6SMB51AH</t>
  </si>
  <si>
    <t>P6SMB51C</t>
  </si>
  <si>
    <t>P6SMB51CA</t>
  </si>
  <si>
    <t>P6SMB51CAH</t>
  </si>
  <si>
    <t>P6SMB51CH</t>
  </si>
  <si>
    <t>P6SMB51H</t>
  </si>
  <si>
    <t>P6SMB56</t>
  </si>
  <si>
    <t>P6SMB56A</t>
  </si>
  <si>
    <t>P6SMB56AH</t>
  </si>
  <si>
    <t>P6SMB56C</t>
  </si>
  <si>
    <t>P6SMB56CA</t>
  </si>
  <si>
    <t>P6SMB56CAH</t>
  </si>
  <si>
    <t>P6SMB56CH</t>
  </si>
  <si>
    <t>P6SMB56H</t>
  </si>
  <si>
    <t>P6SMB6.8</t>
  </si>
  <si>
    <t>P6SMB6.8A</t>
  </si>
  <si>
    <t>P6SMB6.8AH</t>
  </si>
  <si>
    <t>P6SMB6.8C</t>
  </si>
  <si>
    <t>P6SMB6.8CA</t>
  </si>
  <si>
    <t>P6SMB6.8CAH</t>
  </si>
  <si>
    <t>P6SMB6.8CH</t>
  </si>
  <si>
    <t>P6SMB6.8H</t>
  </si>
  <si>
    <t>P6SMB62</t>
  </si>
  <si>
    <t>P6SMB62A</t>
  </si>
  <si>
    <t>P6SMB62AH</t>
  </si>
  <si>
    <t>P6SMB62C</t>
  </si>
  <si>
    <t>P6SMB62CA</t>
  </si>
  <si>
    <t>P6SMB62CAH</t>
  </si>
  <si>
    <t>P6SMB62CH</t>
  </si>
  <si>
    <t>P6SMB62H</t>
  </si>
  <si>
    <t>P6SMB68</t>
  </si>
  <si>
    <t>P6SMB68A</t>
  </si>
  <si>
    <t>P6SMB68AH</t>
  </si>
  <si>
    <t>P6SMB68C</t>
  </si>
  <si>
    <t>P6SMB68CA</t>
  </si>
  <si>
    <t>P6SMB68CAH</t>
  </si>
  <si>
    <t>P6SMB68CH</t>
  </si>
  <si>
    <t>P6SMB68H</t>
  </si>
  <si>
    <t>P6SMB7.5</t>
  </si>
  <si>
    <t>P6SMB7.5A</t>
  </si>
  <si>
    <t>P6SMB7.5AH</t>
  </si>
  <si>
    <t>P6SMB7.5C</t>
  </si>
  <si>
    <t>P6SMB7.5CA</t>
  </si>
  <si>
    <t>P6SMB7.5CAH</t>
  </si>
  <si>
    <t>P6SMB7.5CH</t>
  </si>
  <si>
    <t>P6SMB7.5H</t>
  </si>
  <si>
    <t>P6SMB75</t>
  </si>
  <si>
    <t>P6SMB75A</t>
  </si>
  <si>
    <t>P6SMB75AH</t>
  </si>
  <si>
    <t>P6SMB75C</t>
  </si>
  <si>
    <t>P6SMB75CA</t>
  </si>
  <si>
    <t>P6SMB75CAH</t>
  </si>
  <si>
    <t>P6SMB75CH</t>
  </si>
  <si>
    <t>P6SMB75H</t>
  </si>
  <si>
    <t>P6SMB8.2</t>
  </si>
  <si>
    <t>P6SMB8.2A</t>
  </si>
  <si>
    <t>P6SMB8.2AH</t>
  </si>
  <si>
    <t>P6SMB8.2C</t>
  </si>
  <si>
    <t>P6SMB8.2CA</t>
  </si>
  <si>
    <t>P6SMB8.2CAH</t>
  </si>
  <si>
    <t>P6SMB8.2CH</t>
  </si>
  <si>
    <t>P6SMB8.2H</t>
  </si>
  <si>
    <t>P6SMB82</t>
  </si>
  <si>
    <t>P6SMB82A</t>
  </si>
  <si>
    <t>P6SMB82AH</t>
  </si>
  <si>
    <t>P6SMB82C</t>
  </si>
  <si>
    <t>P6SMB82CA</t>
  </si>
  <si>
    <t>P6SMB82CAH</t>
  </si>
  <si>
    <t>P6SMB82CH</t>
  </si>
  <si>
    <t>P6SMB82H</t>
  </si>
  <si>
    <t>P6SMB9.1</t>
  </si>
  <si>
    <t>P6SMB9.1A</t>
  </si>
  <si>
    <t>P6SMB9.1AH</t>
  </si>
  <si>
    <t>P6SMB9.1C</t>
  </si>
  <si>
    <t>P6SMB9.1CA</t>
  </si>
  <si>
    <t>P6SMB9.1CAH</t>
  </si>
  <si>
    <t>P6SMB9.1CH</t>
  </si>
  <si>
    <t>P6SMB9.1H</t>
  </si>
  <si>
    <t>P6SMB91</t>
  </si>
  <si>
    <t>P6SMB91A</t>
  </si>
  <si>
    <t>P6SMB91AH</t>
  </si>
  <si>
    <t>P6SMB91C</t>
  </si>
  <si>
    <t>P6SMB91CA</t>
  </si>
  <si>
    <t>P6SMB91CAH</t>
  </si>
  <si>
    <t>P6SMB91CH</t>
  </si>
  <si>
    <t>P6SMB91H</t>
  </si>
  <si>
    <t>SA10</t>
  </si>
  <si>
    <t>SA100</t>
  </si>
  <si>
    <t>SA100A</t>
  </si>
  <si>
    <t>SA100C</t>
  </si>
  <si>
    <t>SA100CA</t>
  </si>
  <si>
    <t>SA10A</t>
  </si>
  <si>
    <t>SA10C</t>
  </si>
  <si>
    <t>SA10CA</t>
  </si>
  <si>
    <t>SA11</t>
  </si>
  <si>
    <t>SA110</t>
  </si>
  <si>
    <t>SA110A</t>
  </si>
  <si>
    <t>SA110C</t>
  </si>
  <si>
    <t>SA110CA</t>
  </si>
  <si>
    <t>SA11A</t>
  </si>
  <si>
    <t>SA11C</t>
  </si>
  <si>
    <t>SA11CA</t>
  </si>
  <si>
    <t>SA12</t>
  </si>
  <si>
    <t>SA120</t>
  </si>
  <si>
    <t>SA120A</t>
  </si>
  <si>
    <t>SA120C</t>
  </si>
  <si>
    <t>SA120CA</t>
  </si>
  <si>
    <t>SA12A</t>
  </si>
  <si>
    <t>SA12C</t>
  </si>
  <si>
    <t>SA12CA</t>
  </si>
  <si>
    <t>SA13</t>
  </si>
  <si>
    <t>SA130</t>
  </si>
  <si>
    <t>SA130A</t>
  </si>
  <si>
    <t>SA130C</t>
  </si>
  <si>
    <t>SA130CA</t>
  </si>
  <si>
    <t>SA13A</t>
  </si>
  <si>
    <t>SA13C</t>
  </si>
  <si>
    <t>SA13CA</t>
  </si>
  <si>
    <t>SA14</t>
  </si>
  <si>
    <t>SA14A</t>
  </si>
  <si>
    <t>SA14C</t>
  </si>
  <si>
    <t>SA14CA</t>
  </si>
  <si>
    <t>SA15</t>
  </si>
  <si>
    <t>SA150</t>
  </si>
  <si>
    <t>SA150A</t>
  </si>
  <si>
    <t>SA150C</t>
  </si>
  <si>
    <t>SA150CA</t>
  </si>
  <si>
    <t>SA15A</t>
  </si>
  <si>
    <t>SA15C</t>
  </si>
  <si>
    <t>SA15CA</t>
  </si>
  <si>
    <t>SA16</t>
  </si>
  <si>
    <t>SA160</t>
  </si>
  <si>
    <t>SA160A</t>
  </si>
  <si>
    <t>SA160C</t>
  </si>
  <si>
    <t>SA160CA</t>
  </si>
  <si>
    <t>SA16A</t>
  </si>
  <si>
    <t>SA16C</t>
  </si>
  <si>
    <t>SA16CA</t>
  </si>
  <si>
    <t>SA17</t>
  </si>
  <si>
    <t>SA170</t>
  </si>
  <si>
    <t>SA170A</t>
  </si>
  <si>
    <t>SA170C</t>
  </si>
  <si>
    <t>SA170CA</t>
  </si>
  <si>
    <t>SA17A</t>
  </si>
  <si>
    <t>SA17C</t>
  </si>
  <si>
    <t>SA17CA</t>
  </si>
  <si>
    <t>SA18</t>
  </si>
  <si>
    <t>20</t>
  </si>
  <si>
    <t>SA18A</t>
  </si>
  <si>
    <t>SA18C</t>
  </si>
  <si>
    <t>SA18CA</t>
  </si>
  <si>
    <t>SA20</t>
  </si>
  <si>
    <t>SA20A</t>
  </si>
  <si>
    <t>SA20C</t>
  </si>
  <si>
    <t>SA20CA</t>
  </si>
  <si>
    <t>SA22</t>
  </si>
  <si>
    <t>SA22A</t>
  </si>
  <si>
    <t>SA22C</t>
  </si>
  <si>
    <t>SA22CA</t>
  </si>
  <si>
    <t>SA24</t>
  </si>
  <si>
    <t>SA24A</t>
  </si>
  <si>
    <t>SA24C</t>
  </si>
  <si>
    <t>SA24CA</t>
  </si>
  <si>
    <t>SA26</t>
  </si>
  <si>
    <t>SA26A</t>
  </si>
  <si>
    <t>SA26C</t>
  </si>
  <si>
    <t>SA26CA</t>
  </si>
  <si>
    <t>SA28</t>
  </si>
  <si>
    <t>38</t>
  </si>
  <si>
    <t>SA28A</t>
  </si>
  <si>
    <t>SA28C</t>
  </si>
  <si>
    <t>SA28CA</t>
  </si>
  <si>
    <t>SA30</t>
  </si>
  <si>
    <t>SA30A</t>
  </si>
  <si>
    <t>SA30C</t>
  </si>
  <si>
    <t>SA30CA</t>
  </si>
  <si>
    <t>SA33</t>
  </si>
  <si>
    <t>SA33A</t>
  </si>
  <si>
    <t>SA33C</t>
  </si>
  <si>
    <t>SA33CA</t>
  </si>
  <si>
    <t>SA36</t>
  </si>
  <si>
    <t>SA36A</t>
  </si>
  <si>
    <t>SA36C</t>
  </si>
  <si>
    <t>SA36CA</t>
  </si>
  <si>
    <t>SA40</t>
  </si>
  <si>
    <t>SA40A</t>
  </si>
  <si>
    <t>SA40C</t>
  </si>
  <si>
    <t>SA40CA</t>
  </si>
  <si>
    <t>SA43</t>
  </si>
  <si>
    <t>SA43A</t>
  </si>
  <si>
    <t>SA43C</t>
  </si>
  <si>
    <t>SA43CA</t>
  </si>
  <si>
    <t>SA45</t>
  </si>
  <si>
    <t>SA45A</t>
  </si>
  <si>
    <t>SA45C</t>
  </si>
  <si>
    <t>SA45CA</t>
  </si>
  <si>
    <t>SA48</t>
  </si>
  <si>
    <t>SA48A</t>
  </si>
  <si>
    <t>SA48C</t>
  </si>
  <si>
    <t>SA48CA</t>
  </si>
  <si>
    <t>SA5.0</t>
  </si>
  <si>
    <t>SA5.0A</t>
  </si>
  <si>
    <t>SA5.0C</t>
  </si>
  <si>
    <t>SA5.0CA</t>
  </si>
  <si>
    <t>SA51</t>
  </si>
  <si>
    <t>SA51A</t>
  </si>
  <si>
    <t>SA51C</t>
  </si>
  <si>
    <t>SA51CA</t>
  </si>
  <si>
    <t>SA54</t>
  </si>
  <si>
    <t>SA54A</t>
  </si>
  <si>
    <t>SA54C</t>
  </si>
  <si>
    <t>SA54CA</t>
  </si>
  <si>
    <t>SA58</t>
  </si>
  <si>
    <t>SA58A</t>
  </si>
  <si>
    <t>SA58C</t>
  </si>
  <si>
    <t>SA58CA</t>
  </si>
  <si>
    <t>SA6.0</t>
  </si>
  <si>
    <t>SA6.0A</t>
  </si>
  <si>
    <t>SA6.0C</t>
  </si>
  <si>
    <t>SA6.0CA</t>
  </si>
  <si>
    <t>SA6.5</t>
  </si>
  <si>
    <t>SA6.5A</t>
  </si>
  <si>
    <t>SA6.5C</t>
  </si>
  <si>
    <t>SA6.5CA</t>
  </si>
  <si>
    <t>SA60</t>
  </si>
  <si>
    <t>SA60A</t>
  </si>
  <si>
    <t>SA60C</t>
  </si>
  <si>
    <t>SA60CA</t>
  </si>
  <si>
    <t>SA64</t>
  </si>
  <si>
    <t>SA64A</t>
  </si>
  <si>
    <t>SA64C</t>
  </si>
  <si>
    <t>SA64CA</t>
  </si>
  <si>
    <t>SA7.0</t>
  </si>
  <si>
    <t>SA7.0A</t>
  </si>
  <si>
    <t>SA7.0C</t>
  </si>
  <si>
    <t>SA7.0CA</t>
  </si>
  <si>
    <t>SA7.5</t>
  </si>
  <si>
    <t>SA7.5A</t>
  </si>
  <si>
    <t>SA7.5C</t>
  </si>
  <si>
    <t>SA7.5CA</t>
  </si>
  <si>
    <t>SA70</t>
  </si>
  <si>
    <t>SA70A</t>
  </si>
  <si>
    <t>86</t>
  </si>
  <si>
    <t>SA70C</t>
  </si>
  <si>
    <t>SA70CA</t>
  </si>
  <si>
    <t>SA75</t>
  </si>
  <si>
    <t>SA75A</t>
  </si>
  <si>
    <t>SA75C</t>
  </si>
  <si>
    <t>SA75CA</t>
  </si>
  <si>
    <t>SA78</t>
  </si>
  <si>
    <t>SA78A</t>
  </si>
  <si>
    <t>SA78C</t>
  </si>
  <si>
    <t>SA78CA</t>
  </si>
  <si>
    <t>SA8.0</t>
  </si>
  <si>
    <t>SA8.0A</t>
  </si>
  <si>
    <t>SA8.0C</t>
  </si>
  <si>
    <t>SA8.0CA</t>
  </si>
  <si>
    <t>SA8.5</t>
  </si>
  <si>
    <t>SA8.5A</t>
  </si>
  <si>
    <t>SA8.5C</t>
  </si>
  <si>
    <t>SA8.5CA</t>
  </si>
  <si>
    <t>SA85</t>
  </si>
  <si>
    <t>SA85A</t>
  </si>
  <si>
    <t>SA85C</t>
  </si>
  <si>
    <t>SA85CA</t>
  </si>
  <si>
    <t>SA9.0</t>
  </si>
  <si>
    <t>SA9.0A</t>
  </si>
  <si>
    <t>SA9.0C</t>
  </si>
  <si>
    <t>SA9.0CA</t>
  </si>
  <si>
    <t>SA90</t>
  </si>
  <si>
    <t>SA90A</t>
  </si>
  <si>
    <t>SA90C</t>
  </si>
  <si>
    <t>SA90CA</t>
  </si>
  <si>
    <t>SMA4F12AH</t>
  </si>
  <si>
    <t>SMA4F15AH</t>
  </si>
  <si>
    <t>SMA4F18AH</t>
  </si>
  <si>
    <t>SMA4F20AH</t>
  </si>
  <si>
    <t>SMA4F21AH</t>
  </si>
  <si>
    <t>SMA4F22AH</t>
  </si>
  <si>
    <t>SMA4F24AH</t>
  </si>
  <si>
    <t>SMA4F25AH</t>
  </si>
  <si>
    <t>SMA4F26AH</t>
  </si>
  <si>
    <t>SMA4F30AH</t>
  </si>
  <si>
    <t>SMA4F33AH</t>
  </si>
  <si>
    <t>SMA4F36AH</t>
  </si>
  <si>
    <t>SMA4F39AH</t>
  </si>
  <si>
    <t>SMA4F40AH</t>
  </si>
  <si>
    <t>SMA4F43AH</t>
  </si>
  <si>
    <t>SMA4F47AH</t>
  </si>
  <si>
    <t>SMA4F51AH</t>
  </si>
  <si>
    <t>SMA4F56AH</t>
  </si>
  <si>
    <t>SMA4F60AH</t>
  </si>
  <si>
    <t>SMA4S12AH</t>
  </si>
  <si>
    <t>SMA4S15AH</t>
  </si>
  <si>
    <t>SMA4S18AH</t>
  </si>
  <si>
    <t>SMA4S20AH</t>
  </si>
  <si>
    <t>SMA4S21AH</t>
  </si>
  <si>
    <t>SMA4S22AH</t>
  </si>
  <si>
    <t>SMA4S24AH</t>
  </si>
  <si>
    <t>SMA4S25AH</t>
  </si>
  <si>
    <t>SMA4S26AH</t>
  </si>
  <si>
    <t>SMA4S30AH</t>
  </si>
  <si>
    <t>SMA4S33AH</t>
  </si>
  <si>
    <t>SMA4S36AH</t>
  </si>
  <si>
    <t>SMA4S39AH</t>
  </si>
  <si>
    <t>SMA4S40AH</t>
  </si>
  <si>
    <t>SMA4S43AH</t>
  </si>
  <si>
    <t>SMA4S47AH</t>
  </si>
  <si>
    <t>SMA4S51AH</t>
  </si>
  <si>
    <t>SMA4S56AH</t>
  </si>
  <si>
    <t>SMA4S60AH</t>
  </si>
  <si>
    <t>SMA6F12AH</t>
  </si>
  <si>
    <t>SMA6F15AH</t>
  </si>
  <si>
    <t>SMA6F18AH</t>
  </si>
  <si>
    <t>SMA6F20AH</t>
  </si>
  <si>
    <t>SMA6F21AH</t>
  </si>
  <si>
    <t>SMA6F22AH</t>
  </si>
  <si>
    <t>SMA6F24AH</t>
  </si>
  <si>
    <t>SMA6F25AH</t>
  </si>
  <si>
    <t>SMA6F26AH</t>
  </si>
  <si>
    <t>SMA6F30AH</t>
  </si>
  <si>
    <t>SMA6F33AH</t>
  </si>
  <si>
    <t>SMA6F36AH</t>
  </si>
  <si>
    <t>SMA6F39AH</t>
  </si>
  <si>
    <t>SMA6F40AH</t>
  </si>
  <si>
    <t>SMA6F43AH</t>
  </si>
  <si>
    <t>SMA6F47AH</t>
  </si>
  <si>
    <t>SMA6F51AH</t>
  </si>
  <si>
    <t>SMA6F56AH</t>
  </si>
  <si>
    <t>SMA6F60AH</t>
  </si>
  <si>
    <t>SMA6J10A</t>
  </si>
  <si>
    <t>SMA6J10AH</t>
  </si>
  <si>
    <t>SMA6J11A</t>
  </si>
  <si>
    <t>SMA6J11AH</t>
  </si>
  <si>
    <t>SMA6J12A</t>
  </si>
  <si>
    <t>SMA6J12AH</t>
  </si>
  <si>
    <t>SMA6J13A</t>
  </si>
  <si>
    <t>SMA6J13AH</t>
  </si>
  <si>
    <t>SMA6J15A</t>
  </si>
  <si>
    <t>SMA6J15AH</t>
  </si>
  <si>
    <t>SMA6J16A</t>
  </si>
  <si>
    <t>SMA6J16AH</t>
  </si>
  <si>
    <t>SMA6J17A</t>
  </si>
  <si>
    <t>SMA6J17AH</t>
  </si>
  <si>
    <t>SMA6J18A</t>
  </si>
  <si>
    <t>SMA6J18AH</t>
  </si>
  <si>
    <t>SMA6J20A</t>
  </si>
  <si>
    <t>SMA6J20AH</t>
  </si>
  <si>
    <t>SMA6J22A</t>
  </si>
  <si>
    <t>SMA6J22AH</t>
  </si>
  <si>
    <t>SMA6J24A</t>
  </si>
  <si>
    <t>SMA6J24AH</t>
  </si>
  <si>
    <t>SMA6J26A</t>
  </si>
  <si>
    <t>SMA6J26AH</t>
  </si>
  <si>
    <t>SMA6J28A</t>
  </si>
  <si>
    <t>SMA6J28AH</t>
  </si>
  <si>
    <t>SMA6J30A</t>
  </si>
  <si>
    <t>SMA6J30AH</t>
  </si>
  <si>
    <t>SMA6S12AH</t>
  </si>
  <si>
    <t>SMA6S15AH</t>
  </si>
  <si>
    <t>SMA6S18AH</t>
  </si>
  <si>
    <t>SMA6S20AH</t>
  </si>
  <si>
    <t>SMA6S21AH</t>
  </si>
  <si>
    <t>SMA6S22AH</t>
  </si>
  <si>
    <t>SMA6S24AH</t>
  </si>
  <si>
    <t>SMA6S25AH</t>
  </si>
  <si>
    <t>SMA6S26AH</t>
  </si>
  <si>
    <t>SMA6S30AH</t>
  </si>
  <si>
    <t>SMA6S33AH</t>
  </si>
  <si>
    <t>SMA6S36AH</t>
  </si>
  <si>
    <t>SMA6S39AH</t>
  </si>
  <si>
    <t>SMA6S40AH</t>
  </si>
  <si>
    <t>SMA6S43AH</t>
  </si>
  <si>
    <t>SMA6S47AH</t>
  </si>
  <si>
    <t>SMA6S51AH</t>
  </si>
  <si>
    <t>SMA6S56AH</t>
  </si>
  <si>
    <t>SMA6S60AH</t>
  </si>
  <si>
    <t>SMAJ10</t>
  </si>
  <si>
    <t>SMAJ100</t>
  </si>
  <si>
    <t>SMAJ100A</t>
  </si>
  <si>
    <t>SMAJ100AH</t>
  </si>
  <si>
    <t>SMAJ100C</t>
  </si>
  <si>
    <t>SMAJ100CA</t>
  </si>
  <si>
    <t>SMAJ100CAH</t>
  </si>
  <si>
    <t>SMAJ100CH</t>
  </si>
  <si>
    <t>SMAJ100H</t>
  </si>
  <si>
    <t>SMAJ10A</t>
  </si>
  <si>
    <t>SMAJ10AH</t>
  </si>
  <si>
    <t>SMAJ10C</t>
  </si>
  <si>
    <t>SMAJ10CA</t>
  </si>
  <si>
    <t>SMAJ10CAH</t>
  </si>
  <si>
    <t>SMAJ10CH</t>
  </si>
  <si>
    <t>SMAJ10H</t>
  </si>
  <si>
    <t>SMAJ11</t>
  </si>
  <si>
    <t>SMAJ110</t>
  </si>
  <si>
    <t>SMAJ110A</t>
  </si>
  <si>
    <t>SMAJ110AH</t>
  </si>
  <si>
    <t>SMAJ110C</t>
  </si>
  <si>
    <t>SMAJ110CA</t>
  </si>
  <si>
    <t>SMAJ110CAH</t>
  </si>
  <si>
    <t>SMAJ110CH</t>
  </si>
  <si>
    <t>SMAJ110H</t>
  </si>
  <si>
    <t>SMAJ11A</t>
  </si>
  <si>
    <t>SMAJ11AH</t>
  </si>
  <si>
    <t>SMAJ11C</t>
  </si>
  <si>
    <t>SMAJ11CA</t>
  </si>
  <si>
    <t>SMAJ11CAH</t>
  </si>
  <si>
    <t>SMAJ11CH</t>
  </si>
  <si>
    <t>SMAJ11H</t>
  </si>
  <si>
    <t>SMAJ12</t>
  </si>
  <si>
    <t>SMAJ120</t>
  </si>
  <si>
    <t>SMAJ120A</t>
  </si>
  <si>
    <t>SMAJ120AH</t>
  </si>
  <si>
    <t>SMAJ120C</t>
  </si>
  <si>
    <t>SMAJ120CA</t>
  </si>
  <si>
    <t>SMAJ120CAH</t>
  </si>
  <si>
    <t>SMAJ120CH</t>
  </si>
  <si>
    <t>SMAJ120H</t>
  </si>
  <si>
    <t>SMAJ12A</t>
  </si>
  <si>
    <t>SMAJ12AH</t>
  </si>
  <si>
    <t>SMAJ12C</t>
  </si>
  <si>
    <t>SMAJ12CA</t>
  </si>
  <si>
    <t>SMAJ12CAH</t>
  </si>
  <si>
    <t>SMAJ12CH</t>
  </si>
  <si>
    <t>SMAJ12H</t>
  </si>
  <si>
    <t>SMAJ13</t>
  </si>
  <si>
    <t>SMAJ130</t>
  </si>
  <si>
    <t>SMAJ130A</t>
  </si>
  <si>
    <t>SMAJ130AH</t>
  </si>
  <si>
    <t>SMAJ130C</t>
  </si>
  <si>
    <t>SMAJ130CA</t>
  </si>
  <si>
    <t>SMAJ130CAH</t>
  </si>
  <si>
    <t>SMAJ130CH</t>
  </si>
  <si>
    <t>SMAJ130H</t>
  </si>
  <si>
    <t>SMAJ13A</t>
  </si>
  <si>
    <t>SMAJ13AH</t>
  </si>
  <si>
    <t>SMAJ13C</t>
  </si>
  <si>
    <t>SMAJ13CA</t>
  </si>
  <si>
    <t>SMAJ13CAH</t>
  </si>
  <si>
    <t>SMAJ13CH</t>
  </si>
  <si>
    <t>SMAJ13H</t>
  </si>
  <si>
    <t>SMAJ14</t>
  </si>
  <si>
    <t>SMAJ14A</t>
  </si>
  <si>
    <t>SMAJ14AH</t>
  </si>
  <si>
    <t>SMAJ14C</t>
  </si>
  <si>
    <t>SMAJ14CA</t>
  </si>
  <si>
    <t>SMAJ14CAH</t>
  </si>
  <si>
    <t>SMAJ14CH</t>
  </si>
  <si>
    <t>SMAJ14H</t>
  </si>
  <si>
    <t>SMAJ15</t>
  </si>
  <si>
    <t>SMAJ150</t>
  </si>
  <si>
    <t>SMAJ150A</t>
  </si>
  <si>
    <t>SMAJ150AH</t>
  </si>
  <si>
    <t>SMAJ150C</t>
  </si>
  <si>
    <t>SMAJ150CA</t>
  </si>
  <si>
    <t>SMAJ150CAH</t>
  </si>
  <si>
    <t>SMAJ150CH</t>
  </si>
  <si>
    <t>SMAJ150H</t>
  </si>
  <si>
    <t>SMAJ15A</t>
  </si>
  <si>
    <t>SMAJ15AH</t>
  </si>
  <si>
    <t>SMAJ15C</t>
  </si>
  <si>
    <t>SMAJ15CA</t>
  </si>
  <si>
    <t>SMAJ15CAH</t>
  </si>
  <si>
    <t>SMAJ15CH</t>
  </si>
  <si>
    <t>SMAJ15H</t>
  </si>
  <si>
    <t>SMAJ16</t>
  </si>
  <si>
    <t>SMAJ160</t>
  </si>
  <si>
    <t>SMAJ160A</t>
  </si>
  <si>
    <t>SMAJ160AH</t>
  </si>
  <si>
    <t>SMAJ160C</t>
  </si>
  <si>
    <t>SMAJ160CA</t>
  </si>
  <si>
    <t>SMAJ160CAH</t>
  </si>
  <si>
    <t>SMAJ160CH</t>
  </si>
  <si>
    <t>SMAJ160H</t>
  </si>
  <si>
    <t>SMAJ16A</t>
  </si>
  <si>
    <t>SMAJ16AH</t>
  </si>
  <si>
    <t>SMAJ16C</t>
  </si>
  <si>
    <t>SMAJ16CA</t>
  </si>
  <si>
    <t>SMAJ16CAH</t>
  </si>
  <si>
    <t>SMAJ16CH</t>
  </si>
  <si>
    <t>SMAJ16H</t>
  </si>
  <si>
    <t>SMAJ17</t>
  </si>
  <si>
    <t>SMAJ170</t>
  </si>
  <si>
    <t>SMAJ170A</t>
  </si>
  <si>
    <t>SMAJ170AH</t>
  </si>
  <si>
    <t>SMAJ170C</t>
  </si>
  <si>
    <t>SMAJ170CA</t>
  </si>
  <si>
    <t>SMAJ170CAH</t>
  </si>
  <si>
    <t>SMAJ170CH</t>
  </si>
  <si>
    <t>SMAJ170H</t>
  </si>
  <si>
    <t>SMAJ17A</t>
  </si>
  <si>
    <t>SMAJ17AH</t>
  </si>
  <si>
    <t>SMAJ17C</t>
  </si>
  <si>
    <t>SMAJ17CA</t>
  </si>
  <si>
    <t>SMAJ17CAH</t>
  </si>
  <si>
    <t>SMAJ17CH</t>
  </si>
  <si>
    <t>SMAJ17H</t>
  </si>
  <si>
    <t>SMAJ18</t>
  </si>
  <si>
    <t>SMAJ188</t>
  </si>
  <si>
    <t>SMAJ188A</t>
  </si>
  <si>
    <t>SMAJ188AH</t>
  </si>
  <si>
    <t>SMAJ188C</t>
  </si>
  <si>
    <t>SMAJ188CA</t>
  </si>
  <si>
    <t>SMAJ188CAH</t>
  </si>
  <si>
    <t>SMAJ188CH</t>
  </si>
  <si>
    <t>SMAJ188H</t>
  </si>
  <si>
    <t>SMAJ18A</t>
  </si>
  <si>
    <t>SMAJ18AH</t>
  </si>
  <si>
    <t>SMAJ18C</t>
  </si>
  <si>
    <t>SMAJ18CA</t>
  </si>
  <si>
    <t>SMAJ18CAH</t>
  </si>
  <si>
    <t>SMAJ18CH</t>
  </si>
  <si>
    <t>SMAJ18H</t>
  </si>
  <si>
    <t>SMAJ20</t>
  </si>
  <si>
    <t>SMAJ20A</t>
  </si>
  <si>
    <t>SMAJ20AH</t>
  </si>
  <si>
    <t>SMAJ20C</t>
  </si>
  <si>
    <t>SMAJ20CA</t>
  </si>
  <si>
    <t>SMAJ20CAH</t>
  </si>
  <si>
    <t>SMAJ20CH</t>
  </si>
  <si>
    <t>SMAJ20H</t>
  </si>
  <si>
    <t>SMAJ22</t>
  </si>
  <si>
    <t>SMAJ22A</t>
  </si>
  <si>
    <t>SMAJ22AH</t>
  </si>
  <si>
    <t>SMAJ22C</t>
  </si>
  <si>
    <t>SMAJ22CA</t>
  </si>
  <si>
    <t>SMAJ22CAH</t>
  </si>
  <si>
    <t>SMAJ22CH</t>
  </si>
  <si>
    <t>SMAJ22H</t>
  </si>
  <si>
    <t>SMAJ24</t>
  </si>
  <si>
    <t>SMAJ24A</t>
  </si>
  <si>
    <t>SMAJ24AH</t>
  </si>
  <si>
    <t>SMAJ24C</t>
  </si>
  <si>
    <t>SMAJ24CA</t>
  </si>
  <si>
    <t>SMAJ24CAH</t>
  </si>
  <si>
    <t>SMAJ24CH</t>
  </si>
  <si>
    <t>SMAJ24H</t>
  </si>
  <si>
    <t>SMAJ26</t>
  </si>
  <si>
    <t>SMAJ26A</t>
  </si>
  <si>
    <t>SMAJ26AH</t>
  </si>
  <si>
    <t>SMAJ26C</t>
  </si>
  <si>
    <t>SMAJ26CA</t>
  </si>
  <si>
    <t>SMAJ26CAH</t>
  </si>
  <si>
    <t>SMAJ26CH</t>
  </si>
  <si>
    <t>SMAJ26H</t>
  </si>
  <si>
    <t>SMAJ28</t>
  </si>
  <si>
    <t>SMAJ28A</t>
  </si>
  <si>
    <t>SMAJ28AH</t>
  </si>
  <si>
    <t>SMAJ28C</t>
  </si>
  <si>
    <t>SMAJ28CA</t>
  </si>
  <si>
    <t>SMAJ28CAH</t>
  </si>
  <si>
    <t>SMAJ28CH</t>
  </si>
  <si>
    <t>SMAJ28H</t>
  </si>
  <si>
    <t>SMAJ30</t>
  </si>
  <si>
    <t>SMAJ30A</t>
  </si>
  <si>
    <t>SMAJ30AH</t>
  </si>
  <si>
    <t>SMAJ30C</t>
  </si>
  <si>
    <t>SMAJ30CA</t>
  </si>
  <si>
    <t>SMAJ30CAH</t>
  </si>
  <si>
    <t>SMAJ30CH</t>
  </si>
  <si>
    <t>SMAJ30H</t>
  </si>
  <si>
    <t>SMAJ33</t>
  </si>
  <si>
    <t>SMAJ33A</t>
  </si>
  <si>
    <t>SMAJ33AH</t>
  </si>
  <si>
    <t>SMAJ33C</t>
  </si>
  <si>
    <t>SMAJ33CA</t>
  </si>
  <si>
    <t>SMAJ33CAH</t>
  </si>
  <si>
    <t>SMAJ33CH</t>
  </si>
  <si>
    <t>SMAJ33H</t>
  </si>
  <si>
    <t>SMAJ36</t>
  </si>
  <si>
    <t>SMAJ36A</t>
  </si>
  <si>
    <t>SMAJ36AH</t>
  </si>
  <si>
    <t>SMAJ36C</t>
  </si>
  <si>
    <t>SMAJ36CA</t>
  </si>
  <si>
    <t>SMAJ36CAH</t>
  </si>
  <si>
    <t>SMAJ36CH</t>
  </si>
  <si>
    <t>SMAJ36H</t>
  </si>
  <si>
    <t>SMAJ40</t>
  </si>
  <si>
    <t>SMAJ40A</t>
  </si>
  <si>
    <t>SMAJ40AH</t>
  </si>
  <si>
    <t>SMAJ40C</t>
  </si>
  <si>
    <t>SMAJ40CA</t>
  </si>
  <si>
    <t>SMAJ40CAH</t>
  </si>
  <si>
    <t>SMAJ40CH</t>
  </si>
  <si>
    <t>SMAJ40H</t>
  </si>
  <si>
    <t>SMAJ43</t>
  </si>
  <si>
    <t>SMAJ43A</t>
  </si>
  <si>
    <t>SMAJ43AH</t>
  </si>
  <si>
    <t>SMAJ43C</t>
  </si>
  <si>
    <t>SMAJ43CA</t>
  </si>
  <si>
    <t>SMAJ43CAH</t>
  </si>
  <si>
    <t>SMAJ43CH</t>
  </si>
  <si>
    <t>SMAJ43H</t>
  </si>
  <si>
    <t>SMAJ45</t>
  </si>
  <si>
    <t>SMAJ45A</t>
  </si>
  <si>
    <t>SMAJ45AH</t>
  </si>
  <si>
    <t>SMAJ45C</t>
  </si>
  <si>
    <t>SMAJ45CA</t>
  </si>
  <si>
    <t>SMAJ45CAH</t>
  </si>
  <si>
    <t>SMAJ45CH</t>
  </si>
  <si>
    <t>SMAJ45H</t>
  </si>
  <si>
    <t>SMAJ48</t>
  </si>
  <si>
    <t>SMAJ48A</t>
  </si>
  <si>
    <t>SMAJ48AH</t>
  </si>
  <si>
    <t>SMAJ48C</t>
  </si>
  <si>
    <t>SMAJ48CA</t>
  </si>
  <si>
    <t>SMAJ48CAH</t>
  </si>
  <si>
    <t>SMAJ48CH</t>
  </si>
  <si>
    <t>SMAJ48H</t>
  </si>
  <si>
    <t>SMAJ5.0</t>
  </si>
  <si>
    <t>SMAJ5.0A</t>
  </si>
  <si>
    <t>SMAJ5.0AH</t>
  </si>
  <si>
    <t>SMAJ5.0C</t>
  </si>
  <si>
    <t>SMAJ5.0CA</t>
  </si>
  <si>
    <t>SMAJ5.0CAH</t>
  </si>
  <si>
    <t>SMAJ5.0CH</t>
  </si>
  <si>
    <t>SMAJ5.0H</t>
  </si>
  <si>
    <t>SMAJ51</t>
  </si>
  <si>
    <t>SMAJ51A</t>
  </si>
  <si>
    <t>SMAJ51AH</t>
  </si>
  <si>
    <t>SMAJ51C</t>
  </si>
  <si>
    <t>SMAJ51CA</t>
  </si>
  <si>
    <t>SMAJ51CAH</t>
  </si>
  <si>
    <t>SMAJ51CH</t>
  </si>
  <si>
    <t>SMAJ51H</t>
  </si>
  <si>
    <t>SMAJ54</t>
  </si>
  <si>
    <t>SMAJ54A</t>
  </si>
  <si>
    <t>SMAJ54AH</t>
  </si>
  <si>
    <t>SMAJ54C</t>
  </si>
  <si>
    <t>SMAJ54CA</t>
  </si>
  <si>
    <t>SMAJ54CAH</t>
  </si>
  <si>
    <t>SMAJ54CH</t>
  </si>
  <si>
    <t>SMAJ54H</t>
  </si>
  <si>
    <t>SMAJ58</t>
  </si>
  <si>
    <t>SMAJ58A</t>
  </si>
  <si>
    <t>SMAJ58AH</t>
  </si>
  <si>
    <t>SMAJ58C</t>
  </si>
  <si>
    <t>SMAJ58CA</t>
  </si>
  <si>
    <t>SMAJ58CAH</t>
  </si>
  <si>
    <t>SMAJ58CH</t>
  </si>
  <si>
    <t>SMAJ58H</t>
  </si>
  <si>
    <t>SMAJ6.0</t>
  </si>
  <si>
    <t>SMAJ6.0A</t>
  </si>
  <si>
    <t>SMAJ6.0AH</t>
  </si>
  <si>
    <t>SMAJ6.0C</t>
  </si>
  <si>
    <t>SMAJ6.0CA</t>
  </si>
  <si>
    <t>SMAJ6.0CAH</t>
  </si>
  <si>
    <t>SMAJ6.0CH</t>
  </si>
  <si>
    <t>SMAJ6.0H</t>
  </si>
  <si>
    <t>SMAJ6.5</t>
  </si>
  <si>
    <t>SMAJ6.5A</t>
  </si>
  <si>
    <t>SMAJ6.5AH</t>
  </si>
  <si>
    <t>SMAJ6.5C</t>
  </si>
  <si>
    <t>SMAJ6.5CA</t>
  </si>
  <si>
    <t>SMAJ6.5CAH</t>
  </si>
  <si>
    <t>SMAJ6.5CH</t>
  </si>
  <si>
    <t>SMAJ6.5H</t>
  </si>
  <si>
    <t>SMAJ60</t>
  </si>
  <si>
    <t>SMAJ60A</t>
  </si>
  <si>
    <t>SMAJ60AH</t>
  </si>
  <si>
    <t>SMAJ60C</t>
  </si>
  <si>
    <t>SMAJ60CA</t>
  </si>
  <si>
    <t>SMAJ60CAH</t>
  </si>
  <si>
    <t>SMAJ60CH</t>
  </si>
  <si>
    <t>SMAJ60H</t>
  </si>
  <si>
    <t>SMAJ64</t>
  </si>
  <si>
    <t>SMAJ64A</t>
  </si>
  <si>
    <t>SMAJ64AH</t>
  </si>
  <si>
    <t>SMAJ64C</t>
  </si>
  <si>
    <t>SMAJ64CA</t>
  </si>
  <si>
    <t>SMAJ64CAH</t>
  </si>
  <si>
    <t>SMAJ64CH</t>
  </si>
  <si>
    <t>SMAJ64H</t>
  </si>
  <si>
    <t>SMAJ7.0</t>
  </si>
  <si>
    <t>SMAJ7.0A</t>
  </si>
  <si>
    <t>SMAJ7.0AH</t>
  </si>
  <si>
    <t>SMAJ7.0C</t>
  </si>
  <si>
    <t>SMAJ7.0CA</t>
  </si>
  <si>
    <t>SMAJ7.0CAH</t>
  </si>
  <si>
    <t>SMAJ7.0CH</t>
  </si>
  <si>
    <t>SMAJ7.0H</t>
  </si>
  <si>
    <t>SMAJ7.5</t>
  </si>
  <si>
    <t>SMAJ7.5A</t>
  </si>
  <si>
    <t>SMAJ7.5AH</t>
  </si>
  <si>
    <t>SMAJ7.5C</t>
  </si>
  <si>
    <t>SMAJ7.5CA</t>
  </si>
  <si>
    <t>SMAJ7.5CAH</t>
  </si>
  <si>
    <t>SMAJ7.5CH</t>
  </si>
  <si>
    <t>SMAJ7.5H</t>
  </si>
  <si>
    <t>SMAJ70</t>
  </si>
  <si>
    <t>SMAJ70A</t>
  </si>
  <si>
    <t>SMAJ70AH</t>
  </si>
  <si>
    <t>SMAJ70C</t>
  </si>
  <si>
    <t>SMAJ70CA</t>
  </si>
  <si>
    <t>SMAJ70CAH</t>
  </si>
  <si>
    <t>SMAJ70CH</t>
  </si>
  <si>
    <t>SMAJ70H</t>
  </si>
  <si>
    <t>SMAJ75</t>
  </si>
  <si>
    <t>SMAJ75A</t>
  </si>
  <si>
    <t>SMAJ75AH</t>
  </si>
  <si>
    <t>SMAJ75C</t>
  </si>
  <si>
    <t>SMAJ75CA</t>
  </si>
  <si>
    <t>SMAJ75CAH</t>
  </si>
  <si>
    <t>SMAJ75CH</t>
  </si>
  <si>
    <t>SMAJ75H</t>
  </si>
  <si>
    <t>SMAJ78</t>
  </si>
  <si>
    <t>SMAJ78A</t>
  </si>
  <si>
    <t>SMAJ78AH</t>
  </si>
  <si>
    <t>SMAJ78C</t>
  </si>
  <si>
    <t>SMAJ78CA</t>
  </si>
  <si>
    <t>SMAJ78CAH</t>
  </si>
  <si>
    <t>SMAJ78CH</t>
  </si>
  <si>
    <t>SMAJ78H</t>
  </si>
  <si>
    <t>SMAJ8.0</t>
  </si>
  <si>
    <t>SMAJ8.0A</t>
  </si>
  <si>
    <t>SMAJ8.0AH</t>
  </si>
  <si>
    <t>SMAJ8.0C</t>
  </si>
  <si>
    <t>SMAJ8.0CA</t>
  </si>
  <si>
    <t>SMAJ8.0CAH</t>
  </si>
  <si>
    <t>SMAJ8.0CH</t>
  </si>
  <si>
    <t>SMAJ8.0H</t>
  </si>
  <si>
    <t>SMAJ8.5</t>
  </si>
  <si>
    <t>SMAJ8.5A</t>
  </si>
  <si>
    <t>SMAJ8.5AH</t>
  </si>
  <si>
    <t>SMAJ8.5C</t>
  </si>
  <si>
    <t>SMAJ8.5CA</t>
  </si>
  <si>
    <t>SMAJ8.5CAH</t>
  </si>
  <si>
    <t>SMAJ8.5CH</t>
  </si>
  <si>
    <t>SMAJ8.5H</t>
  </si>
  <si>
    <t>SMAJ85</t>
  </si>
  <si>
    <t>SMAJ85A</t>
  </si>
  <si>
    <t>SMAJ85AH</t>
  </si>
  <si>
    <t>SMAJ85C</t>
  </si>
  <si>
    <t>SMAJ85CA</t>
  </si>
  <si>
    <t>SMAJ85CAH</t>
  </si>
  <si>
    <t>SMAJ85CH</t>
  </si>
  <si>
    <t>SMAJ85H</t>
  </si>
  <si>
    <t>SMAJ9.0</t>
  </si>
  <si>
    <t>SMAJ9.0A</t>
  </si>
  <si>
    <t>SMAJ9.0AH</t>
  </si>
  <si>
    <t>SMAJ9.0C</t>
  </si>
  <si>
    <t>SMAJ9.0CA</t>
  </si>
  <si>
    <t>SMAJ9.0CAH</t>
  </si>
  <si>
    <t>SMAJ9.0CH</t>
  </si>
  <si>
    <t>SMAJ9.0H</t>
  </si>
  <si>
    <t>SMAJ90</t>
  </si>
  <si>
    <t>SMAJ90A</t>
  </si>
  <si>
    <t>SMAJ90AH</t>
  </si>
  <si>
    <t>SMAJ90C</t>
  </si>
  <si>
    <t>SMAJ90CA</t>
  </si>
  <si>
    <t>SMAJ90CAH</t>
  </si>
  <si>
    <t>SMAJ90CH</t>
  </si>
  <si>
    <t>SMAJ90H</t>
  </si>
  <si>
    <t>SMB10J10A</t>
  </si>
  <si>
    <t>SMB10J10AH</t>
  </si>
  <si>
    <t>SMB10J10CA</t>
  </si>
  <si>
    <t>SMB10J10CAH</t>
  </si>
  <si>
    <t>SMB10J11A</t>
  </si>
  <si>
    <t>SMB10J11AH</t>
  </si>
  <si>
    <t>SMB10J11CA</t>
  </si>
  <si>
    <t>SMB10J11CAH</t>
  </si>
  <si>
    <t>SMB10J12A</t>
  </si>
  <si>
    <t>SMB10J12AH</t>
  </si>
  <si>
    <t>SMB10J12CA</t>
  </si>
  <si>
    <t>SMB10J12CAH</t>
  </si>
  <si>
    <t>SMB10J13A</t>
  </si>
  <si>
    <t>SMB10J13AH</t>
  </si>
  <si>
    <t>SMB10J13CA</t>
  </si>
  <si>
    <t>SMB10J13CAH</t>
  </si>
  <si>
    <t>SMB10J14A</t>
  </si>
  <si>
    <t>SMB10J14AH</t>
  </si>
  <si>
    <t>SMB10J14CA</t>
  </si>
  <si>
    <t>SMB10J14CAH</t>
  </si>
  <si>
    <t>SMB10J15A</t>
  </si>
  <si>
    <t>SMB10J15AH</t>
  </si>
  <si>
    <t>SMB10J15CA</t>
  </si>
  <si>
    <t>SMB10J15CAH</t>
  </si>
  <si>
    <t>SMB10J16A</t>
  </si>
  <si>
    <t>SMB10J16AH</t>
  </si>
  <si>
    <t>SMB10J16CA</t>
  </si>
  <si>
    <t>SMB10J16CAH</t>
  </si>
  <si>
    <t>SMB10J17A</t>
  </si>
  <si>
    <t>SMB10J17AH</t>
  </si>
  <si>
    <t>SMB10J17CA</t>
  </si>
  <si>
    <t>SMB10J17CAH</t>
  </si>
  <si>
    <t>SMB10J18A</t>
  </si>
  <si>
    <t>SMB10J18AH</t>
  </si>
  <si>
    <t>SMB10J18CA</t>
  </si>
  <si>
    <t>SMB10J18CAH</t>
  </si>
  <si>
    <t>SMB10J20A</t>
  </si>
  <si>
    <t>SMB10J20AH</t>
  </si>
  <si>
    <t>SMB10J20CA</t>
  </si>
  <si>
    <t>SMB10J20CAH</t>
  </si>
  <si>
    <t>SMB10J22A</t>
  </si>
  <si>
    <t>SMB10J22AH</t>
  </si>
  <si>
    <t>SMB10J22CA</t>
  </si>
  <si>
    <t>SMB10J22CAH</t>
  </si>
  <si>
    <t>SMB10J24A</t>
  </si>
  <si>
    <t>SMB10J24AH</t>
  </si>
  <si>
    <t>SMB10J24CA</t>
  </si>
  <si>
    <t>SMB10J24CAH</t>
  </si>
  <si>
    <t>SMB10J26A</t>
  </si>
  <si>
    <t>SMB10J26AH</t>
  </si>
  <si>
    <t>SMB10J26CA</t>
  </si>
  <si>
    <t>SMB10J26CAH</t>
  </si>
  <si>
    <t>SMB10J28A</t>
  </si>
  <si>
    <t>SMB10J28AH</t>
  </si>
  <si>
    <t>SMB10J28CA</t>
  </si>
  <si>
    <t>SMB10J28CAH</t>
  </si>
  <si>
    <t>SMB10J30A</t>
  </si>
  <si>
    <t>SMB10J30AH</t>
  </si>
  <si>
    <t>SMB10J30CA</t>
  </si>
  <si>
    <t>SMB10J30CAH</t>
  </si>
  <si>
    <t>SMB10J33A</t>
  </si>
  <si>
    <t>SMB10J33AH</t>
  </si>
  <si>
    <t>SMB10J33CA</t>
  </si>
  <si>
    <t>SMB10J33CAH</t>
  </si>
  <si>
    <t>SMB10J36A</t>
  </si>
  <si>
    <t>SMB10J36AH</t>
  </si>
  <si>
    <t>SMB10J36CA</t>
  </si>
  <si>
    <t>SMB10J36CAH</t>
  </si>
  <si>
    <t>SMB10J40A</t>
  </si>
  <si>
    <t>SMB10J40AH</t>
  </si>
  <si>
    <t>SMB10J40CA</t>
  </si>
  <si>
    <t>SMB10J40CAH</t>
  </si>
  <si>
    <t>SMB10J9.0A</t>
  </si>
  <si>
    <t>SMB10J9.0AH</t>
  </si>
  <si>
    <t>SMB10J9.0CA</t>
  </si>
  <si>
    <t>SMB10J9.0CAH</t>
  </si>
  <si>
    <t>SMBJ10</t>
  </si>
  <si>
    <t>SMBJ100</t>
  </si>
  <si>
    <t>SMBJ100A</t>
  </si>
  <si>
    <t>SMBJ100AH</t>
  </si>
  <si>
    <t>SMBJ100C</t>
  </si>
  <si>
    <t>SMBJ100CA</t>
  </si>
  <si>
    <t>SMBJ100CAH</t>
  </si>
  <si>
    <t>SMBJ100CH</t>
  </si>
  <si>
    <t>SMBJ100H</t>
  </si>
  <si>
    <t>SMBJ10A</t>
  </si>
  <si>
    <t>SMBJ10AH</t>
  </si>
  <si>
    <t>SMBJ10C</t>
  </si>
  <si>
    <t>SMBJ10CA</t>
  </si>
  <si>
    <t>SMBJ10CAH</t>
  </si>
  <si>
    <t>SMBJ10CH</t>
  </si>
  <si>
    <t>SMBJ10H</t>
  </si>
  <si>
    <t>SMBJ11</t>
  </si>
  <si>
    <t>SMBJ110</t>
  </si>
  <si>
    <t>SMBJ110A</t>
  </si>
  <si>
    <t>SMBJ110AH</t>
  </si>
  <si>
    <t>SMBJ110C</t>
  </si>
  <si>
    <t>SMBJ110CA</t>
  </si>
  <si>
    <t>SMBJ110CAH</t>
  </si>
  <si>
    <t>SMBJ110CH</t>
  </si>
  <si>
    <t>SMBJ110H</t>
  </si>
  <si>
    <t>SMBJ11A</t>
  </si>
  <si>
    <t>SMBJ11AH</t>
  </si>
  <si>
    <t>SMBJ11C</t>
  </si>
  <si>
    <t>SMBJ11CA</t>
  </si>
  <si>
    <t>SMBJ11CAH</t>
  </si>
  <si>
    <t>SMBJ11CH</t>
  </si>
  <si>
    <t>SMBJ11H</t>
  </si>
  <si>
    <t>SMBJ12</t>
  </si>
  <si>
    <t>SMBJ120</t>
  </si>
  <si>
    <t>SMBJ120A</t>
  </si>
  <si>
    <t>SMBJ120AH</t>
  </si>
  <si>
    <t>SMBJ120C</t>
  </si>
  <si>
    <t>SMBJ120CA</t>
  </si>
  <si>
    <t>SMBJ120CAH</t>
  </si>
  <si>
    <t>SMBJ120CH</t>
  </si>
  <si>
    <t>SMBJ120H</t>
  </si>
  <si>
    <t>SMBJ12A</t>
  </si>
  <si>
    <t>SMBJ12AH</t>
  </si>
  <si>
    <t>SMBJ12C</t>
  </si>
  <si>
    <t>SMBJ12CA</t>
  </si>
  <si>
    <t>SMBJ12CAH</t>
  </si>
  <si>
    <t>SMBJ12CH</t>
  </si>
  <si>
    <t>SMBJ12H</t>
  </si>
  <si>
    <t>SMBJ13</t>
  </si>
  <si>
    <t>SMBJ130</t>
  </si>
  <si>
    <t>SMBJ130A</t>
  </si>
  <si>
    <t>SMBJ130AH</t>
  </si>
  <si>
    <t>SMBJ130C</t>
  </si>
  <si>
    <t>SMBJ130CA</t>
  </si>
  <si>
    <t>SMBJ130CAH</t>
  </si>
  <si>
    <t>SMBJ130CH</t>
  </si>
  <si>
    <t>SMBJ130H</t>
  </si>
  <si>
    <t>SMBJ13A</t>
  </si>
  <si>
    <t>SMBJ13AH</t>
  </si>
  <si>
    <t>SMBJ13C</t>
  </si>
  <si>
    <t>SMBJ13CA</t>
  </si>
  <si>
    <t>SMBJ13CAH</t>
  </si>
  <si>
    <t>SMBJ13CH</t>
  </si>
  <si>
    <t>SMBJ13H</t>
  </si>
  <si>
    <t>SMBJ14</t>
  </si>
  <si>
    <t>SMBJ14A</t>
  </si>
  <si>
    <t>SMBJ14AH</t>
  </si>
  <si>
    <t>SMBJ14C</t>
  </si>
  <si>
    <t>SMBJ14CA</t>
  </si>
  <si>
    <t>SMBJ14CAH</t>
  </si>
  <si>
    <t>SMBJ14CH</t>
  </si>
  <si>
    <t>SMBJ14H</t>
  </si>
  <si>
    <t>SMBJ15</t>
  </si>
  <si>
    <t>SMBJ150</t>
  </si>
  <si>
    <t>SMBJ150A</t>
  </si>
  <si>
    <t>SMBJ150AH</t>
  </si>
  <si>
    <t>SMBJ150C</t>
  </si>
  <si>
    <t>SMBJ150CA</t>
  </si>
  <si>
    <t>SMBJ150CAH</t>
  </si>
  <si>
    <t>SMBJ150CH</t>
  </si>
  <si>
    <t>SMBJ150H</t>
  </si>
  <si>
    <t>SMBJ15A</t>
  </si>
  <si>
    <t>SMBJ15AH</t>
  </si>
  <si>
    <t>SMBJ15C</t>
  </si>
  <si>
    <t>SMBJ15CA</t>
  </si>
  <si>
    <t>SMBJ15CAH</t>
  </si>
  <si>
    <t>SMBJ15CH</t>
  </si>
  <si>
    <t>SMBJ15H</t>
  </si>
  <si>
    <t>SMBJ16</t>
  </si>
  <si>
    <t>SMBJ160</t>
  </si>
  <si>
    <t>SMBJ160A</t>
  </si>
  <si>
    <t>SMBJ160AH</t>
  </si>
  <si>
    <t>SMBJ160C</t>
  </si>
  <si>
    <t>SMBJ160CA</t>
  </si>
  <si>
    <t>SMBJ160CAH</t>
  </si>
  <si>
    <t>SMBJ160CH</t>
  </si>
  <si>
    <t>SMBJ160H</t>
  </si>
  <si>
    <t>SMBJ16A</t>
  </si>
  <si>
    <t>SMBJ16AH</t>
  </si>
  <si>
    <t>SMBJ16C</t>
  </si>
  <si>
    <t>SMBJ16CA</t>
  </si>
  <si>
    <t>SMBJ16CAH</t>
  </si>
  <si>
    <t>SMBJ16CH</t>
  </si>
  <si>
    <t>SMBJ16H</t>
  </si>
  <si>
    <t>SMBJ17</t>
  </si>
  <si>
    <t>SMBJ170</t>
  </si>
  <si>
    <t>SMBJ170A</t>
  </si>
  <si>
    <t>SMBJ170AH</t>
  </si>
  <si>
    <t>SMBJ170C</t>
  </si>
  <si>
    <t>SMBJ170CA</t>
  </si>
  <si>
    <t>SMBJ170CAH</t>
  </si>
  <si>
    <t>SMBJ170CH</t>
  </si>
  <si>
    <t>SMBJ170H</t>
  </si>
  <si>
    <t>SMBJ17A</t>
  </si>
  <si>
    <t>SMBJ17AH</t>
  </si>
  <si>
    <t>SMBJ17C</t>
  </si>
  <si>
    <t>SMBJ17CA</t>
  </si>
  <si>
    <t>SMBJ17CAH</t>
  </si>
  <si>
    <t>SMBJ17CH</t>
  </si>
  <si>
    <t>SMBJ17H</t>
  </si>
  <si>
    <t>SMBJ18</t>
  </si>
  <si>
    <t>SMBJ18A</t>
  </si>
  <si>
    <t>SMBJ18AH</t>
  </si>
  <si>
    <t>SMBJ18C</t>
  </si>
  <si>
    <t>SMBJ18CA</t>
  </si>
  <si>
    <t>SMBJ18CAH</t>
  </si>
  <si>
    <t>SMBJ18CH</t>
  </si>
  <si>
    <t>SMBJ18H</t>
  </si>
  <si>
    <t>SMBJ20</t>
  </si>
  <si>
    <t>SMBJ20A</t>
  </si>
  <si>
    <t>SMBJ20AH</t>
  </si>
  <si>
    <t>SMBJ20C</t>
  </si>
  <si>
    <t>SMBJ20CA</t>
  </si>
  <si>
    <t>SMBJ20CAH</t>
  </si>
  <si>
    <t>SMBJ20CH</t>
  </si>
  <si>
    <t>SMBJ20H</t>
  </si>
  <si>
    <t>SMBJ22</t>
  </si>
  <si>
    <t>SMBJ22A</t>
  </si>
  <si>
    <t>SMBJ22AH</t>
  </si>
  <si>
    <t>SMBJ22C</t>
  </si>
  <si>
    <t>SMBJ22CA</t>
  </si>
  <si>
    <t>SMBJ22CAH</t>
  </si>
  <si>
    <t>SMBJ22CH</t>
  </si>
  <si>
    <t>SMBJ22H</t>
  </si>
  <si>
    <t>SMBJ24</t>
  </si>
  <si>
    <t>SMBJ24A</t>
  </si>
  <si>
    <t>SMBJ24AH</t>
  </si>
  <si>
    <t>SMBJ24C</t>
  </si>
  <si>
    <t>SMBJ24CA</t>
  </si>
  <si>
    <t>SMBJ24CAH</t>
  </si>
  <si>
    <t>SMBJ24CH</t>
  </si>
  <si>
    <t>SMBJ24H</t>
  </si>
  <si>
    <t>SMBJ26</t>
  </si>
  <si>
    <t>SMBJ26A</t>
  </si>
  <si>
    <t>SMBJ26AH</t>
  </si>
  <si>
    <t>SMBJ26C</t>
  </si>
  <si>
    <t>SMBJ26CA</t>
  </si>
  <si>
    <t>SMBJ26CAH</t>
  </si>
  <si>
    <t>SMBJ26CH</t>
  </si>
  <si>
    <t>SMBJ26H</t>
  </si>
  <si>
    <t>SMBJ28</t>
  </si>
  <si>
    <t>SMBJ28A</t>
  </si>
  <si>
    <t>SMBJ28AH</t>
  </si>
  <si>
    <t>SMBJ28C</t>
  </si>
  <si>
    <t>SMBJ28CA</t>
  </si>
  <si>
    <t>SMBJ28CAH</t>
  </si>
  <si>
    <t>SMBJ28CH</t>
  </si>
  <si>
    <t>SMBJ28H</t>
  </si>
  <si>
    <t>SMBJ30</t>
  </si>
  <si>
    <t>SMBJ30A</t>
  </si>
  <si>
    <t>SMBJ30AH</t>
  </si>
  <si>
    <t>SMBJ30C</t>
  </si>
  <si>
    <t>SMBJ30CA</t>
  </si>
  <si>
    <t>SMBJ30CAH</t>
  </si>
  <si>
    <t>SMBJ30CH</t>
  </si>
  <si>
    <t>SMBJ30H</t>
  </si>
  <si>
    <t>SMBJ33</t>
  </si>
  <si>
    <t>SMBJ33A</t>
  </si>
  <si>
    <t>SMBJ33AH</t>
  </si>
  <si>
    <t>SMBJ33C</t>
  </si>
  <si>
    <t>SMBJ33CA</t>
  </si>
  <si>
    <t>SMBJ33CAH</t>
  </si>
  <si>
    <t>SMBJ33CH</t>
  </si>
  <si>
    <t>SMBJ33H</t>
  </si>
  <si>
    <t>SMBJ36</t>
  </si>
  <si>
    <t>SMBJ36A</t>
  </si>
  <si>
    <t>SMBJ36AH</t>
  </si>
  <si>
    <t>SMBJ36C</t>
  </si>
  <si>
    <t>SMBJ36CA</t>
  </si>
  <si>
    <t>SMBJ36CAH</t>
  </si>
  <si>
    <t>SMBJ36CH</t>
  </si>
  <si>
    <t>SMBJ36H</t>
  </si>
  <si>
    <t>SMBJ40</t>
  </si>
  <si>
    <t>SMBJ40A</t>
  </si>
  <si>
    <t>SMBJ40AH</t>
  </si>
  <si>
    <t>SMBJ40C</t>
  </si>
  <si>
    <t>SMBJ40CA</t>
  </si>
  <si>
    <t>SMBJ40CAH</t>
  </si>
  <si>
    <t>SMBJ40CH</t>
  </si>
  <si>
    <t>SMBJ40H</t>
  </si>
  <si>
    <t>SMBJ43</t>
  </si>
  <si>
    <t>SMBJ43A</t>
  </si>
  <si>
    <t>SMBJ43AH</t>
  </si>
  <si>
    <t>SMBJ43C</t>
  </si>
  <si>
    <t>SMBJ43CA</t>
  </si>
  <si>
    <t>SMBJ43CAH</t>
  </si>
  <si>
    <t>SMBJ43CH</t>
  </si>
  <si>
    <t>SMBJ43H</t>
  </si>
  <si>
    <t>SMBJ45</t>
  </si>
  <si>
    <t>SMBJ45A</t>
  </si>
  <si>
    <t>SMBJ45AH</t>
  </si>
  <si>
    <t>SMBJ45C</t>
  </si>
  <si>
    <t>SMBJ45CA</t>
  </si>
  <si>
    <t>SMBJ45CAH</t>
  </si>
  <si>
    <t>SMBJ45CH</t>
  </si>
  <si>
    <t>SMBJ45H</t>
  </si>
  <si>
    <t>SMBJ48</t>
  </si>
  <si>
    <t>SMBJ48A</t>
  </si>
  <si>
    <t>SMBJ48AH</t>
  </si>
  <si>
    <t>SMBJ48C</t>
  </si>
  <si>
    <t>SMBJ48CA</t>
  </si>
  <si>
    <t>SMBJ48CAH</t>
  </si>
  <si>
    <t>SMBJ48CH</t>
  </si>
  <si>
    <t>SMBJ48H</t>
  </si>
  <si>
    <t>SMBJ5.0</t>
  </si>
  <si>
    <t>SMBJ5.0A</t>
  </si>
  <si>
    <t>SMBJ5.0AH</t>
  </si>
  <si>
    <t>SMBJ5.0C</t>
  </si>
  <si>
    <t>SMBJ5.0CA</t>
  </si>
  <si>
    <t>SMBJ5.0CAH</t>
  </si>
  <si>
    <t>SMBJ5.0CH</t>
  </si>
  <si>
    <t>SMBJ5.0H</t>
  </si>
  <si>
    <t>SMBJ51</t>
  </si>
  <si>
    <t>SMBJ51A</t>
  </si>
  <si>
    <t>SMBJ51AH</t>
  </si>
  <si>
    <t>SMBJ51C</t>
  </si>
  <si>
    <t>SMBJ51CA</t>
  </si>
  <si>
    <t>SMBJ51CAH</t>
  </si>
  <si>
    <t>SMBJ51CH</t>
  </si>
  <si>
    <t>SMBJ51H</t>
  </si>
  <si>
    <t>SMBJ54</t>
  </si>
  <si>
    <t>SMBJ54A</t>
  </si>
  <si>
    <t>SMBJ54AH</t>
  </si>
  <si>
    <t>SMBJ54C</t>
  </si>
  <si>
    <t>SMBJ54CA</t>
  </si>
  <si>
    <t>SMBJ54CAH</t>
  </si>
  <si>
    <t>SMBJ54CH</t>
  </si>
  <si>
    <t>SMBJ54H</t>
  </si>
  <si>
    <t>SMBJ58</t>
  </si>
  <si>
    <t>SMBJ58A</t>
  </si>
  <si>
    <t>SMBJ58AH</t>
  </si>
  <si>
    <t>SMBJ58C</t>
  </si>
  <si>
    <t>SMBJ58CA</t>
  </si>
  <si>
    <t>SMBJ58CAH</t>
  </si>
  <si>
    <t>SMBJ58CH</t>
  </si>
  <si>
    <t>SMBJ58H</t>
  </si>
  <si>
    <t>SMBJ5V0A</t>
  </si>
  <si>
    <t>SMBJ5V0CA</t>
  </si>
  <si>
    <t>SMBJ6.0</t>
  </si>
  <si>
    <t>SMBJ6.0A</t>
  </si>
  <si>
    <t>SMBJ6.0AH</t>
  </si>
  <si>
    <t>SMBJ6.0C</t>
  </si>
  <si>
    <t>SMBJ6.0CA</t>
  </si>
  <si>
    <t>SMBJ6.0CAH</t>
  </si>
  <si>
    <t>SMBJ6.0CH</t>
  </si>
  <si>
    <t>SMBJ6.0H</t>
  </si>
  <si>
    <t>SMBJ6.5</t>
  </si>
  <si>
    <t>SMBJ6.5A</t>
  </si>
  <si>
    <t>SMBJ6.5AH</t>
  </si>
  <si>
    <t>SMBJ6.5C</t>
  </si>
  <si>
    <t>SMBJ6.5CA</t>
  </si>
  <si>
    <t>SMBJ6.5CAH</t>
  </si>
  <si>
    <t>SMBJ6.5CH</t>
  </si>
  <si>
    <t>SMBJ6.5H</t>
  </si>
  <si>
    <t>SMBJ60</t>
  </si>
  <si>
    <t>SMBJ60A</t>
  </si>
  <si>
    <t>SMBJ60AH</t>
  </si>
  <si>
    <t>SMBJ60C</t>
  </si>
  <si>
    <t>SMBJ60CA</t>
  </si>
  <si>
    <t>SMBJ60CAH</t>
  </si>
  <si>
    <t>SMBJ60CH</t>
  </si>
  <si>
    <t>SMBJ60H</t>
  </si>
  <si>
    <t>SMBJ64</t>
  </si>
  <si>
    <t>SMBJ64A</t>
  </si>
  <si>
    <t>SMBJ64AH</t>
  </si>
  <si>
    <t>SMBJ64C</t>
  </si>
  <si>
    <t>SMBJ64CA</t>
  </si>
  <si>
    <t>SMBJ64CAH</t>
  </si>
  <si>
    <t>SMBJ64CH</t>
  </si>
  <si>
    <t>SMBJ64H</t>
  </si>
  <si>
    <t>SMBJ6V0A</t>
  </si>
  <si>
    <t>SMBJ6V0CA</t>
  </si>
  <si>
    <t>SMBJ6V5A</t>
  </si>
  <si>
    <t>SMBJ6V5CA</t>
  </si>
  <si>
    <t>SMBJ7.0</t>
  </si>
  <si>
    <t>SMBJ7.0A</t>
  </si>
  <si>
    <t>SMBJ7.0AH</t>
  </si>
  <si>
    <t>SMBJ7.0C</t>
  </si>
  <si>
    <t>SMBJ7.0CA</t>
  </si>
  <si>
    <t>SMBJ7.0CAH</t>
  </si>
  <si>
    <t>SMBJ7.0CH</t>
  </si>
  <si>
    <t>SMBJ7.0H</t>
  </si>
  <si>
    <t>SMBJ7.5</t>
  </si>
  <si>
    <t>SMBJ7.5A</t>
  </si>
  <si>
    <t>SMBJ7.5AH</t>
  </si>
  <si>
    <t>SMBJ7.5C</t>
  </si>
  <si>
    <t>SMBJ7.5CA</t>
  </si>
  <si>
    <t>SMBJ7.5CAH</t>
  </si>
  <si>
    <t>SMBJ7.5CH</t>
  </si>
  <si>
    <t>SMBJ7.5H</t>
  </si>
  <si>
    <t>SMBJ70</t>
  </si>
  <si>
    <t>SMBJ70A</t>
  </si>
  <si>
    <t>SMBJ70AH</t>
  </si>
  <si>
    <t>SMBJ70C</t>
  </si>
  <si>
    <t>SMBJ70CA</t>
  </si>
  <si>
    <t>SMBJ70CAH</t>
  </si>
  <si>
    <t>SMBJ70CH</t>
  </si>
  <si>
    <t>SMBJ70H</t>
  </si>
  <si>
    <t>SMBJ75</t>
  </si>
  <si>
    <t>SMBJ75A</t>
  </si>
  <si>
    <t>SMBJ75AH</t>
  </si>
  <si>
    <t>SMBJ75C</t>
  </si>
  <si>
    <t>SMBJ75CA</t>
  </si>
  <si>
    <t>SMBJ75CAH</t>
  </si>
  <si>
    <t>SMBJ75CH</t>
  </si>
  <si>
    <t>SMBJ75H</t>
  </si>
  <si>
    <t>SMBJ78</t>
  </si>
  <si>
    <t>SMBJ78A</t>
  </si>
  <si>
    <t>SMBJ78AH</t>
  </si>
  <si>
    <t>SMBJ78C</t>
  </si>
  <si>
    <t>SMBJ78CA</t>
  </si>
  <si>
    <t>SMBJ78CAH</t>
  </si>
  <si>
    <t>SMBJ78CH</t>
  </si>
  <si>
    <t>SMBJ78H</t>
  </si>
  <si>
    <t>SMBJ7V0A</t>
  </si>
  <si>
    <t>SMBJ7V0CA</t>
  </si>
  <si>
    <t>SMBJ7V5A</t>
  </si>
  <si>
    <t>SMBJ7V5CA</t>
  </si>
  <si>
    <t>SMBJ8.0</t>
  </si>
  <si>
    <t>SMBJ8.0A</t>
  </si>
  <si>
    <t>SMBJ8.0AH</t>
  </si>
  <si>
    <t>SMBJ8.0C</t>
  </si>
  <si>
    <t>SMBJ8.0CA</t>
  </si>
  <si>
    <t>SMBJ8.0CAH</t>
  </si>
  <si>
    <t>SMBJ8.0CH</t>
  </si>
  <si>
    <t>SMBJ8.0H</t>
  </si>
  <si>
    <t>SMBJ8.5</t>
  </si>
  <si>
    <t>SMBJ8.5A</t>
  </si>
  <si>
    <t>SMBJ8.5AH</t>
  </si>
  <si>
    <t>SMBJ8.5C</t>
  </si>
  <si>
    <t>SMBJ8.5CA</t>
  </si>
  <si>
    <t>SMBJ8.5CAH</t>
  </si>
  <si>
    <t>SMBJ8.5CH</t>
  </si>
  <si>
    <t>SMBJ8.5H</t>
  </si>
  <si>
    <t>SMBJ85</t>
  </si>
  <si>
    <t>SMBJ85A</t>
  </si>
  <si>
    <t>SMBJ85AH</t>
  </si>
  <si>
    <t>SMBJ85C</t>
  </si>
  <si>
    <t>SMBJ85CA</t>
  </si>
  <si>
    <t>SMBJ85CAH</t>
  </si>
  <si>
    <t>SMBJ85CH</t>
  </si>
  <si>
    <t>SMBJ85H</t>
  </si>
  <si>
    <t>SMBJ8V0A</t>
  </si>
  <si>
    <t>SMBJ8V0CA</t>
  </si>
  <si>
    <t>SMBJ8V5A</t>
  </si>
  <si>
    <t>SMBJ8V5CA</t>
  </si>
  <si>
    <t>SMBJ9.0</t>
  </si>
  <si>
    <t>SMBJ9.0A</t>
  </si>
  <si>
    <t>SMBJ9.0AH</t>
  </si>
  <si>
    <t>SMBJ9.0C</t>
  </si>
  <si>
    <t>SMBJ9.0CA</t>
  </si>
  <si>
    <t>SMBJ9.0CAH</t>
  </si>
  <si>
    <t>SMBJ9.0CH</t>
  </si>
  <si>
    <t>SMBJ9.0H</t>
  </si>
  <si>
    <t>SMBJ90</t>
  </si>
  <si>
    <t>SMBJ90A</t>
  </si>
  <si>
    <t>SMBJ90AH</t>
  </si>
  <si>
    <t>SMBJ90C</t>
  </si>
  <si>
    <t>SMBJ90CA</t>
  </si>
  <si>
    <t>SMBJ90CAH</t>
  </si>
  <si>
    <t>SMBJ90CH</t>
  </si>
  <si>
    <t>SMBJ90H</t>
  </si>
  <si>
    <t>SMBJ9V0A</t>
  </si>
  <si>
    <t>SMBJ9V0CA</t>
  </si>
  <si>
    <t>SMCJ10</t>
  </si>
  <si>
    <t>SMCJ100</t>
  </si>
  <si>
    <t>SMCJ100A</t>
  </si>
  <si>
    <t>SMCJ100AH</t>
  </si>
  <si>
    <t>SMCJ100C</t>
  </si>
  <si>
    <t>SMCJ100CA</t>
  </si>
  <si>
    <t>SMCJ100CAH</t>
  </si>
  <si>
    <t>SMCJ100CH</t>
  </si>
  <si>
    <t>SMCJ100H</t>
  </si>
  <si>
    <t>SMCJ10A</t>
  </si>
  <si>
    <t>SMCJ10AH</t>
  </si>
  <si>
    <t>SMCJ10C</t>
  </si>
  <si>
    <t>SMCJ10CA</t>
  </si>
  <si>
    <t>SMCJ10CAH</t>
  </si>
  <si>
    <t>SMCJ10CH</t>
  </si>
  <si>
    <t>SMCJ10H</t>
  </si>
  <si>
    <t>SMCJ11</t>
  </si>
  <si>
    <t>SMCJ110</t>
  </si>
  <si>
    <t>SMCJ110A</t>
  </si>
  <si>
    <t>SMCJ110AH</t>
  </si>
  <si>
    <t>SMCJ110C</t>
  </si>
  <si>
    <t>SMCJ110CA</t>
  </si>
  <si>
    <t>SMCJ110CAH</t>
  </si>
  <si>
    <t>SMCJ110CH</t>
  </si>
  <si>
    <t>SMCJ110H</t>
  </si>
  <si>
    <t>SMCJ11A</t>
  </si>
  <si>
    <t>SMCJ11AH</t>
  </si>
  <si>
    <t>SMCJ11C</t>
  </si>
  <si>
    <t>SMCJ11CA</t>
  </si>
  <si>
    <t>SMCJ11CAH</t>
  </si>
  <si>
    <t>SMCJ11CH</t>
  </si>
  <si>
    <t>SMCJ11H</t>
  </si>
  <si>
    <t>SMCJ12</t>
  </si>
  <si>
    <t>SMCJ120</t>
  </si>
  <si>
    <t>SMCJ120A</t>
  </si>
  <si>
    <t>SMCJ120AH</t>
  </si>
  <si>
    <t>SMCJ120C</t>
  </si>
  <si>
    <t>SMCJ120CA</t>
  </si>
  <si>
    <t>SMCJ120CAH</t>
  </si>
  <si>
    <t>SMCJ120CH</t>
  </si>
  <si>
    <t>SMCJ120H</t>
  </si>
  <si>
    <t>SMCJ12A</t>
  </si>
  <si>
    <t>SMCJ12AH</t>
  </si>
  <si>
    <t>SMCJ12C</t>
  </si>
  <si>
    <t>SMCJ12CA</t>
  </si>
  <si>
    <t>SMCJ12CAH</t>
  </si>
  <si>
    <t>SMCJ12CH</t>
  </si>
  <si>
    <t>SMCJ12H</t>
  </si>
  <si>
    <t>SMCJ13</t>
  </si>
  <si>
    <t>SMCJ130</t>
  </si>
  <si>
    <t>SMCJ130A</t>
  </si>
  <si>
    <t>SMCJ130AH</t>
  </si>
  <si>
    <t>SMCJ130C</t>
  </si>
  <si>
    <t>SMCJ130CA</t>
  </si>
  <si>
    <t>SMCJ130CAH</t>
  </si>
  <si>
    <t>SMCJ130CH</t>
  </si>
  <si>
    <t>SMCJ130H</t>
  </si>
  <si>
    <t>SMCJ13A</t>
  </si>
  <si>
    <t>SMCJ13AH</t>
  </si>
  <si>
    <t>SMCJ13C</t>
  </si>
  <si>
    <t>SMCJ13CA</t>
  </si>
  <si>
    <t>SMCJ13CAH</t>
  </si>
  <si>
    <t>SMCJ13CH</t>
  </si>
  <si>
    <t>SMCJ13H</t>
  </si>
  <si>
    <t>SMCJ14</t>
  </si>
  <si>
    <t>SMCJ14A</t>
  </si>
  <si>
    <t>SMCJ14AH</t>
  </si>
  <si>
    <t>SMCJ14C</t>
  </si>
  <si>
    <t>SMCJ14CA</t>
  </si>
  <si>
    <t>SMCJ14CAH</t>
  </si>
  <si>
    <t>SMCJ14CH</t>
  </si>
  <si>
    <t>SMCJ14H</t>
  </si>
  <si>
    <t>SMCJ15</t>
  </si>
  <si>
    <t>SMCJ150</t>
  </si>
  <si>
    <t>SMCJ150A</t>
  </si>
  <si>
    <t>SMCJ150AH</t>
  </si>
  <si>
    <t>SMCJ150C</t>
  </si>
  <si>
    <t>SMCJ150CA</t>
  </si>
  <si>
    <t>SMCJ150CAH</t>
  </si>
  <si>
    <t>SMCJ150CH</t>
  </si>
  <si>
    <t>SMCJ150H</t>
  </si>
  <si>
    <t>SMCJ15A</t>
  </si>
  <si>
    <t>SMCJ15AH</t>
  </si>
  <si>
    <t>SMCJ15C</t>
  </si>
  <si>
    <t>SMCJ15CA</t>
  </si>
  <si>
    <t>SMCJ15CAH</t>
  </si>
  <si>
    <t>SMCJ15CH</t>
  </si>
  <si>
    <t>SMCJ15H</t>
  </si>
  <si>
    <t>SMCJ16</t>
  </si>
  <si>
    <t>SMCJ160</t>
  </si>
  <si>
    <t>SMCJ160A</t>
  </si>
  <si>
    <t>SMCJ160AH</t>
  </si>
  <si>
    <t>SMCJ160C</t>
  </si>
  <si>
    <t>SMCJ160CA</t>
  </si>
  <si>
    <t>SMCJ160CAH</t>
  </si>
  <si>
    <t>SMCJ160CH</t>
  </si>
  <si>
    <t>SMCJ160H</t>
  </si>
  <si>
    <t>SMCJ16A</t>
  </si>
  <si>
    <t>SMCJ16AH</t>
  </si>
  <si>
    <t>SMCJ16C</t>
  </si>
  <si>
    <t>SMCJ16CA</t>
  </si>
  <si>
    <t>SMCJ16CAH</t>
  </si>
  <si>
    <t>SMCJ16CH</t>
  </si>
  <si>
    <t>SMCJ16H</t>
  </si>
  <si>
    <t>SMCJ17</t>
  </si>
  <si>
    <t>SMCJ170</t>
  </si>
  <si>
    <t>SMCJ170A</t>
  </si>
  <si>
    <t>SMCJ170AH</t>
  </si>
  <si>
    <t>SMCJ170C</t>
  </si>
  <si>
    <t>SMCJ170CA</t>
  </si>
  <si>
    <t>SMCJ170CAH</t>
  </si>
  <si>
    <t>SMCJ170CH</t>
  </si>
  <si>
    <t>SMCJ170H</t>
  </si>
  <si>
    <t>SMCJ17A</t>
  </si>
  <si>
    <t>SMCJ17AH</t>
  </si>
  <si>
    <t>SMCJ17C</t>
  </si>
  <si>
    <t>SMCJ17CA</t>
  </si>
  <si>
    <t>SMCJ17CAH</t>
  </si>
  <si>
    <t>SMCJ17CH</t>
  </si>
  <si>
    <t>SMCJ17H</t>
  </si>
  <si>
    <t>SMCJ18</t>
  </si>
  <si>
    <t>SMCJ18A</t>
  </si>
  <si>
    <t>SMCJ18AH</t>
  </si>
  <si>
    <t>SMCJ18C</t>
  </si>
  <si>
    <t>SMCJ18CA</t>
  </si>
  <si>
    <t>SMCJ18CAH</t>
  </si>
  <si>
    <t>SMCJ18CH</t>
  </si>
  <si>
    <t>SMCJ18H</t>
  </si>
  <si>
    <t>SMCJ20</t>
  </si>
  <si>
    <t>SMCJ20A</t>
  </si>
  <si>
    <t>SMCJ20AH</t>
  </si>
  <si>
    <t>SMCJ20C</t>
  </si>
  <si>
    <t>SMCJ20CA</t>
  </si>
  <si>
    <t>SMCJ20CAH</t>
  </si>
  <si>
    <t>SMCJ20CH</t>
  </si>
  <si>
    <t>SMCJ20H</t>
  </si>
  <si>
    <t>SMCJ22</t>
  </si>
  <si>
    <t>SMCJ22A</t>
  </si>
  <si>
    <t>SMCJ22AH</t>
  </si>
  <si>
    <t>SMCJ22C</t>
  </si>
  <si>
    <t>SMCJ22CA</t>
  </si>
  <si>
    <t>SMCJ22CAH</t>
  </si>
  <si>
    <t>SMCJ22CH</t>
  </si>
  <si>
    <t>SMCJ22H</t>
  </si>
  <si>
    <t>SMCJ24</t>
  </si>
  <si>
    <t>SMCJ24A</t>
  </si>
  <si>
    <t>SMCJ24AH</t>
  </si>
  <si>
    <t>SMCJ24C</t>
  </si>
  <si>
    <t>SMCJ24CA</t>
  </si>
  <si>
    <t>SMCJ24CAH</t>
  </si>
  <si>
    <t>SMCJ24CH</t>
  </si>
  <si>
    <t>SMCJ24H</t>
  </si>
  <si>
    <t>SMCJ26</t>
  </si>
  <si>
    <t>SMCJ26A</t>
  </si>
  <si>
    <t>SMCJ26AH</t>
  </si>
  <si>
    <t>SMCJ26C</t>
  </si>
  <si>
    <t>SMCJ26CA</t>
  </si>
  <si>
    <t>SMCJ26CAH</t>
  </si>
  <si>
    <t>SMCJ26CH</t>
  </si>
  <si>
    <t>SMCJ26H</t>
  </si>
  <si>
    <t>SMCJ28</t>
  </si>
  <si>
    <t>SMCJ28A</t>
  </si>
  <si>
    <t>SMCJ28AH</t>
  </si>
  <si>
    <t>SMCJ28C</t>
  </si>
  <si>
    <t>SMCJ28CA</t>
  </si>
  <si>
    <t>SMCJ28CAH</t>
  </si>
  <si>
    <t>SMCJ28CH</t>
  </si>
  <si>
    <t>SMCJ28H</t>
  </si>
  <si>
    <t>SMCJ30</t>
  </si>
  <si>
    <t>SMCJ30A</t>
  </si>
  <si>
    <t>SMCJ30AH</t>
  </si>
  <si>
    <t>SMCJ30C</t>
  </si>
  <si>
    <t>SMCJ30CA</t>
  </si>
  <si>
    <t>SMCJ30CAH</t>
  </si>
  <si>
    <t>SMCJ30CH</t>
  </si>
  <si>
    <t>SMCJ30H</t>
  </si>
  <si>
    <t>SMCJ33</t>
  </si>
  <si>
    <t>SMCJ33A</t>
  </si>
  <si>
    <t>SMCJ33AH</t>
  </si>
  <si>
    <t>SMCJ33C</t>
  </si>
  <si>
    <t>SMCJ33CA</t>
  </si>
  <si>
    <t>SMCJ33CAH</t>
  </si>
  <si>
    <t>SMCJ33CH</t>
  </si>
  <si>
    <t>SMCJ33H</t>
  </si>
  <si>
    <t>SMCJ36</t>
  </si>
  <si>
    <t>SMCJ36A</t>
  </si>
  <si>
    <t>SMCJ36AH</t>
  </si>
  <si>
    <t>SMCJ36C</t>
  </si>
  <si>
    <t>SMCJ36CA</t>
  </si>
  <si>
    <t>SMCJ36CAH</t>
  </si>
  <si>
    <t>SMCJ36CH</t>
  </si>
  <si>
    <t>SMCJ36H</t>
  </si>
  <si>
    <t>SMCJ40</t>
  </si>
  <si>
    <t>SMCJ40A</t>
  </si>
  <si>
    <t>SMCJ40AH</t>
  </si>
  <si>
    <t>SMCJ40C</t>
  </si>
  <si>
    <t>SMCJ40CA</t>
  </si>
  <si>
    <t>SMCJ40CAH</t>
  </si>
  <si>
    <t>SMCJ40CH</t>
  </si>
  <si>
    <t>SMCJ40H</t>
  </si>
  <si>
    <t>SMCJ43</t>
  </si>
  <si>
    <t>SMCJ43A</t>
  </si>
  <si>
    <t>SMCJ43AH</t>
  </si>
  <si>
    <t>SMCJ43C</t>
  </si>
  <si>
    <t>SMCJ43CA</t>
  </si>
  <si>
    <t>SMCJ43CAH</t>
  </si>
  <si>
    <t>SMCJ43CH</t>
  </si>
  <si>
    <t>SMCJ43H</t>
  </si>
  <si>
    <t>SMCJ45</t>
  </si>
  <si>
    <t>SMCJ45A</t>
  </si>
  <si>
    <t>SMCJ45AH</t>
  </si>
  <si>
    <t>SMCJ45C</t>
  </si>
  <si>
    <t>SMCJ45CA</t>
  </si>
  <si>
    <t>SMCJ45CAH</t>
  </si>
  <si>
    <t>SMCJ45CH</t>
  </si>
  <si>
    <t>SMCJ45H</t>
  </si>
  <si>
    <t>SMCJ48</t>
  </si>
  <si>
    <t>SMCJ48A</t>
  </si>
  <si>
    <t>SMCJ48AH</t>
  </si>
  <si>
    <t>SMCJ48C</t>
  </si>
  <si>
    <t>SMCJ48CA</t>
  </si>
  <si>
    <t>SMCJ48CAH</t>
  </si>
  <si>
    <t>SMCJ48CH</t>
  </si>
  <si>
    <t>SMCJ48H</t>
  </si>
  <si>
    <t>SMCJ5.0</t>
  </si>
  <si>
    <t>SMCJ5.0A</t>
  </si>
  <si>
    <t>SMCJ5.0AH</t>
  </si>
  <si>
    <t>SMCJ5.0C</t>
  </si>
  <si>
    <t>SMCJ5.0CA</t>
  </si>
  <si>
    <t>SMCJ5.0CAH</t>
  </si>
  <si>
    <t>SMCJ5.0CH</t>
  </si>
  <si>
    <t>SMCJ5.0H</t>
  </si>
  <si>
    <t>SMCJ51</t>
  </si>
  <si>
    <t>SMCJ51A</t>
  </si>
  <si>
    <t>SMCJ51AH</t>
  </si>
  <si>
    <t>SMCJ51C</t>
  </si>
  <si>
    <t>SMCJ51CA</t>
  </si>
  <si>
    <t>SMCJ51CAH</t>
  </si>
  <si>
    <t>SMCJ51CH</t>
  </si>
  <si>
    <t>SMCJ51H</t>
  </si>
  <si>
    <t>SMCJ54</t>
  </si>
  <si>
    <t>SMCJ54A</t>
  </si>
  <si>
    <t>SMCJ54AH</t>
  </si>
  <si>
    <t>SMCJ54C</t>
  </si>
  <si>
    <t>SMCJ54CA</t>
  </si>
  <si>
    <t>SMCJ54CAH</t>
  </si>
  <si>
    <t>SMCJ54CH</t>
  </si>
  <si>
    <t>SMCJ54H</t>
  </si>
  <si>
    <t>SMCJ58</t>
  </si>
  <si>
    <t>SMCJ58A</t>
  </si>
  <si>
    <t>SMCJ58AH</t>
  </si>
  <si>
    <t>SMCJ58C</t>
  </si>
  <si>
    <t>SMCJ58CA</t>
  </si>
  <si>
    <t>SMCJ58CAH</t>
  </si>
  <si>
    <t>SMCJ58CH</t>
  </si>
  <si>
    <t>SMCJ58H</t>
  </si>
  <si>
    <t>SMCJ5V0A</t>
  </si>
  <si>
    <t>SMCJ5V0CA</t>
  </si>
  <si>
    <t>SMCJ6.0</t>
  </si>
  <si>
    <t>SMCJ6.0A</t>
  </si>
  <si>
    <t>SMCJ6.0AH</t>
  </si>
  <si>
    <t>SMCJ6.0C</t>
  </si>
  <si>
    <t>SMCJ6.0CA</t>
  </si>
  <si>
    <t>SMCJ6.0CAH</t>
  </si>
  <si>
    <t>SMCJ6.0CH</t>
  </si>
  <si>
    <t>SMCJ6.0H</t>
  </si>
  <si>
    <t>SMCJ6.5</t>
  </si>
  <si>
    <t>SMCJ6.5A</t>
  </si>
  <si>
    <t>SMCJ6.5AH</t>
  </si>
  <si>
    <t>SMCJ6.5C</t>
  </si>
  <si>
    <t>SMCJ6.5CA</t>
  </si>
  <si>
    <t>SMCJ6.5CAH</t>
  </si>
  <si>
    <t>SMCJ6.5CH</t>
  </si>
  <si>
    <t>SMCJ6.5H</t>
  </si>
  <si>
    <t>SMCJ60</t>
  </si>
  <si>
    <t>SMCJ60A</t>
  </si>
  <si>
    <t>SMCJ60AH</t>
  </si>
  <si>
    <t>SMCJ60C</t>
  </si>
  <si>
    <t>SMCJ60CA</t>
  </si>
  <si>
    <t>SMCJ60CAH</t>
  </si>
  <si>
    <t>SMCJ60CH</t>
  </si>
  <si>
    <t>SMCJ60H</t>
  </si>
  <si>
    <t>SMCJ64</t>
  </si>
  <si>
    <t>SMCJ64A</t>
  </si>
  <si>
    <t>SMCJ64AH</t>
  </si>
  <si>
    <t>SMCJ64C</t>
  </si>
  <si>
    <t>SMCJ64CA</t>
  </si>
  <si>
    <t>SMCJ64CAH</t>
  </si>
  <si>
    <t>SMCJ64CH</t>
  </si>
  <si>
    <t>SMCJ64H</t>
  </si>
  <si>
    <t>SMCJ6V0A</t>
  </si>
  <si>
    <t>SMCJ6V0CA</t>
  </si>
  <si>
    <t>SMCJ6V5A</t>
  </si>
  <si>
    <t>SMCJ6V5CA</t>
  </si>
  <si>
    <t>SMCJ7.0</t>
  </si>
  <si>
    <t>SMCJ7.0A</t>
  </si>
  <si>
    <t>SMCJ7.0AH</t>
  </si>
  <si>
    <t>SMCJ7.0C</t>
  </si>
  <si>
    <t>SMCJ7.0CA</t>
  </si>
  <si>
    <t>SMCJ7.0CAH</t>
  </si>
  <si>
    <t>SMCJ7.0CH</t>
  </si>
  <si>
    <t>SMCJ7.0H</t>
  </si>
  <si>
    <t>SMCJ7.5</t>
  </si>
  <si>
    <t>SMCJ7.5A</t>
  </si>
  <si>
    <t>SMCJ7.5AH</t>
  </si>
  <si>
    <t>SMCJ7.5C</t>
  </si>
  <si>
    <t>SMCJ7.5CA</t>
  </si>
  <si>
    <t>SMCJ7.5CAH</t>
  </si>
  <si>
    <t>SMCJ7.5CH</t>
  </si>
  <si>
    <t>SMCJ7.5H</t>
  </si>
  <si>
    <t>SMCJ70</t>
  </si>
  <si>
    <t>SMCJ70A</t>
  </si>
  <si>
    <t>SMCJ70AH</t>
  </si>
  <si>
    <t>SMCJ70C</t>
  </si>
  <si>
    <t>SMCJ70CA</t>
  </si>
  <si>
    <t>SMCJ70CAH</t>
  </si>
  <si>
    <t>SMCJ70CH</t>
  </si>
  <si>
    <t>SMCJ70H</t>
  </si>
  <si>
    <t>SMCJ75</t>
  </si>
  <si>
    <t>SMCJ75A</t>
  </si>
  <si>
    <t>SMCJ75AH</t>
  </si>
  <si>
    <t>SMCJ75C</t>
  </si>
  <si>
    <t>SMCJ75CA</t>
  </si>
  <si>
    <t>SMCJ75CAH</t>
  </si>
  <si>
    <t>SMCJ75CH</t>
  </si>
  <si>
    <t>SMCJ75H</t>
  </si>
  <si>
    <t>SMCJ78</t>
  </si>
  <si>
    <t>SMCJ78A</t>
  </si>
  <si>
    <t>SMCJ78AH</t>
  </si>
  <si>
    <t>SMCJ78C</t>
  </si>
  <si>
    <t>SMCJ78CA</t>
  </si>
  <si>
    <t>SMCJ78CAH</t>
  </si>
  <si>
    <t>SMCJ78CH</t>
  </si>
  <si>
    <t>SMCJ78H</t>
  </si>
  <si>
    <t>SMCJ7V0A</t>
  </si>
  <si>
    <t>SMCJ7V0CA</t>
  </si>
  <si>
    <t>SMCJ7V5A</t>
  </si>
  <si>
    <t>SMCJ7V5CA</t>
  </si>
  <si>
    <t>SMCJ8.0</t>
  </si>
  <si>
    <t>SMCJ8.0A</t>
  </si>
  <si>
    <t>SMCJ8.0AH</t>
  </si>
  <si>
    <t>SMCJ8.0C</t>
  </si>
  <si>
    <t>SMCJ8.0CA</t>
  </si>
  <si>
    <t>SMCJ8.0CAH</t>
  </si>
  <si>
    <t>SMCJ8.0CH</t>
  </si>
  <si>
    <t>SMCJ8.0H</t>
  </si>
  <si>
    <t>SMCJ8.5</t>
  </si>
  <si>
    <t>SMCJ8.5A</t>
  </si>
  <si>
    <t>SMCJ8.5AH</t>
  </si>
  <si>
    <t>SMCJ8.5C</t>
  </si>
  <si>
    <t>SMCJ8.5CA</t>
  </si>
  <si>
    <t>SMCJ8.5CAH</t>
  </si>
  <si>
    <t>SMCJ8.5CH</t>
  </si>
  <si>
    <t>SMCJ8.5H</t>
  </si>
  <si>
    <t>SMCJ85</t>
  </si>
  <si>
    <t>SMCJ85A</t>
  </si>
  <si>
    <t>SMCJ85AH</t>
  </si>
  <si>
    <t>SMCJ85C</t>
  </si>
  <si>
    <t>SMCJ85CA</t>
  </si>
  <si>
    <t>SMCJ85CAH</t>
  </si>
  <si>
    <t>SMCJ85CH</t>
  </si>
  <si>
    <t>SMCJ85H</t>
  </si>
  <si>
    <t>SMCJ8V0A</t>
  </si>
  <si>
    <t>SMCJ8V0CA</t>
  </si>
  <si>
    <t>SMCJ8V5A</t>
  </si>
  <si>
    <t>SMCJ8V5CA</t>
  </si>
  <si>
    <t>SMCJ9.0</t>
  </si>
  <si>
    <t>SMCJ9.0A</t>
  </si>
  <si>
    <t>SMCJ9.0AH</t>
  </si>
  <si>
    <t>SMCJ9.0C</t>
  </si>
  <si>
    <t>SMCJ9.0CA</t>
  </si>
  <si>
    <t>SMCJ9.0CAH</t>
  </si>
  <si>
    <t>SMCJ9.0CH</t>
  </si>
  <si>
    <t>SMCJ9.0H</t>
  </si>
  <si>
    <t>SMCJ90</t>
  </si>
  <si>
    <t>SMCJ90A</t>
  </si>
  <si>
    <t>SMCJ90AH</t>
  </si>
  <si>
    <t>SMCJ90C</t>
  </si>
  <si>
    <t>SMCJ90CA</t>
  </si>
  <si>
    <t>SMCJ90CAH</t>
  </si>
  <si>
    <t>SMCJ90CH</t>
  </si>
  <si>
    <t>SMCJ90H</t>
  </si>
  <si>
    <t>SMCJ9V0A</t>
  </si>
  <si>
    <t>SMCJ9V0CA</t>
  </si>
  <si>
    <t>SMDJ100A</t>
  </si>
  <si>
    <t>SMDJ100AH</t>
  </si>
  <si>
    <t>SMDJ10A</t>
  </si>
  <si>
    <t>SMDJ10AH</t>
  </si>
  <si>
    <t>SMDJ10CA</t>
  </si>
  <si>
    <t>SMDJ10CAH</t>
  </si>
  <si>
    <t>SMDJ11A</t>
  </si>
  <si>
    <t>SMDJ11AH</t>
  </si>
  <si>
    <t>SMDJ11CA</t>
  </si>
  <si>
    <t>SMDJ11CAH</t>
  </si>
  <si>
    <t>SMDJ12A</t>
  </si>
  <si>
    <t>SMDJ12AH</t>
  </si>
  <si>
    <t>SMDJ12CA</t>
  </si>
  <si>
    <t>SMDJ12CAH</t>
  </si>
  <si>
    <t>SMDJ13A</t>
  </si>
  <si>
    <t>SMDJ13AH</t>
  </si>
  <si>
    <t>SMDJ13CA</t>
  </si>
  <si>
    <t>SMDJ13CAH</t>
  </si>
  <si>
    <t>SMDJ14A</t>
  </si>
  <si>
    <t>SMDJ14AH</t>
  </si>
  <si>
    <t>SMDJ14CA</t>
  </si>
  <si>
    <t>SMDJ14CAH</t>
  </si>
  <si>
    <t>SMDJ15A</t>
  </si>
  <si>
    <t>SMDJ15AH</t>
  </si>
  <si>
    <t>SMDJ15CA</t>
  </si>
  <si>
    <t>SMDJ15CAH</t>
  </si>
  <si>
    <t>SMDJ16A</t>
  </si>
  <si>
    <t>SMDJ16AH</t>
  </si>
  <si>
    <t>SMDJ16CA</t>
  </si>
  <si>
    <t>SMDJ16CAH</t>
  </si>
  <si>
    <t>SMDJ17A</t>
  </si>
  <si>
    <t>SMDJ17AH</t>
  </si>
  <si>
    <t>SMDJ17CA</t>
  </si>
  <si>
    <t>SMDJ17CAH</t>
  </si>
  <si>
    <t>SMDJ18A</t>
  </si>
  <si>
    <t>SMDJ18AH</t>
  </si>
  <si>
    <t>SMDJ18CA</t>
  </si>
  <si>
    <t>SMDJ18CAH</t>
  </si>
  <si>
    <t>SMDJ20A</t>
  </si>
  <si>
    <t>SMDJ20AH</t>
  </si>
  <si>
    <t>SMDJ20CA</t>
  </si>
  <si>
    <t>SMDJ20CAH</t>
  </si>
  <si>
    <t>SMDJ22A</t>
  </si>
  <si>
    <t>SMDJ22AH</t>
  </si>
  <si>
    <t>SMDJ22CA</t>
  </si>
  <si>
    <t>SMDJ22CAH</t>
  </si>
  <si>
    <t>SMDJ24A</t>
  </si>
  <si>
    <t>SMDJ24AH</t>
  </si>
  <si>
    <t>SMDJ24CA</t>
  </si>
  <si>
    <t>SMDJ24CAH</t>
  </si>
  <si>
    <t>SMDJ26A</t>
  </si>
  <si>
    <t>SMDJ26AH</t>
  </si>
  <si>
    <t>SMDJ26CA</t>
  </si>
  <si>
    <t>SMDJ26CAH</t>
  </si>
  <si>
    <t>SMDJ28A</t>
  </si>
  <si>
    <t>SMDJ28AH</t>
  </si>
  <si>
    <t>SMDJ28CA</t>
  </si>
  <si>
    <t>SMDJ28CAH</t>
  </si>
  <si>
    <t>SMDJ30A</t>
  </si>
  <si>
    <t>SMDJ30AH</t>
  </si>
  <si>
    <t>SMDJ30CA</t>
  </si>
  <si>
    <t>SMDJ30CAH</t>
  </si>
  <si>
    <t>SMDJ33A</t>
  </si>
  <si>
    <t>SMDJ33AH</t>
  </si>
  <si>
    <t>SMDJ33CA</t>
  </si>
  <si>
    <t>SMDJ33CAH</t>
  </si>
  <si>
    <t>SMDJ36A</t>
  </si>
  <si>
    <t>SMDJ36AH</t>
  </si>
  <si>
    <t>SMDJ36CA</t>
  </si>
  <si>
    <t>SMDJ36CAH</t>
  </si>
  <si>
    <t>SMDJ40A</t>
  </si>
  <si>
    <t>SMDJ40AH</t>
  </si>
  <si>
    <t>SMDJ40CA</t>
  </si>
  <si>
    <t>SMDJ40CAH</t>
  </si>
  <si>
    <t>SMDJ43A</t>
  </si>
  <si>
    <t>SMDJ43AH</t>
  </si>
  <si>
    <t>SMDJ43CA</t>
  </si>
  <si>
    <t>SMDJ43CAH</t>
  </si>
  <si>
    <t>SMDJ45A</t>
  </si>
  <si>
    <t>SMDJ45AH</t>
  </si>
  <si>
    <t>SMDJ45CA</t>
  </si>
  <si>
    <t>SMDJ45CAH</t>
  </si>
  <si>
    <t>SMDJ48A</t>
  </si>
  <si>
    <t>SMDJ48AH</t>
  </si>
  <si>
    <t>SMDJ48CA</t>
  </si>
  <si>
    <t>SMDJ48CAH</t>
  </si>
  <si>
    <t>SMDJ51A</t>
  </si>
  <si>
    <t>SMDJ51AH</t>
  </si>
  <si>
    <t>SMDJ51CA</t>
  </si>
  <si>
    <t>SMDJ51CAH</t>
  </si>
  <si>
    <t>SMDJ54A</t>
  </si>
  <si>
    <t>SMDJ54AH</t>
  </si>
  <si>
    <t>SMDJ54CA</t>
  </si>
  <si>
    <t>SMDJ54CAH</t>
  </si>
  <si>
    <t>SMDJ58A</t>
  </si>
  <si>
    <t>SMDJ58AH</t>
  </si>
  <si>
    <t>SMDJ58CA</t>
  </si>
  <si>
    <t>SMDJ58CAH</t>
  </si>
  <si>
    <t>SMDJ60A</t>
  </si>
  <si>
    <t>SMDJ60AH</t>
  </si>
  <si>
    <t>SMDJ60CA</t>
  </si>
  <si>
    <t>SMDJ60CAH</t>
  </si>
  <si>
    <t>SMDJ64A</t>
  </si>
  <si>
    <t>SMDJ64AH</t>
  </si>
  <si>
    <t>SMDJ64CA</t>
  </si>
  <si>
    <t>SMDJ64CAH</t>
  </si>
  <si>
    <t>SMDJ70A</t>
  </si>
  <si>
    <t>SMDJ70AH</t>
  </si>
  <si>
    <t>SMDJ75A</t>
  </si>
  <si>
    <t>SMDJ75AH</t>
  </si>
  <si>
    <t>SMDJ78A</t>
  </si>
  <si>
    <t>SMDJ78AH</t>
  </si>
  <si>
    <t>SMDJ85A</t>
  </si>
  <si>
    <t>SMDJ85AH</t>
  </si>
  <si>
    <t>SMDJ90A</t>
  </si>
  <si>
    <t>SMDJ90AH</t>
  </si>
  <si>
    <t>SMF100A</t>
  </si>
  <si>
    <t>SMF100AH</t>
  </si>
  <si>
    <t>SMF10AH</t>
  </si>
  <si>
    <t>SMF11A</t>
  </si>
  <si>
    <t>SMF11AH</t>
  </si>
  <si>
    <t>SMF12A</t>
  </si>
  <si>
    <t>SMF12AH</t>
  </si>
  <si>
    <t>SMF13A</t>
  </si>
  <si>
    <t>SMF13AH</t>
  </si>
  <si>
    <t>SMF14A</t>
  </si>
  <si>
    <t>SMF14AH</t>
  </si>
  <si>
    <t>SMF15A</t>
  </si>
  <si>
    <t>SMF15AH</t>
  </si>
  <si>
    <t>SMF16A</t>
  </si>
  <si>
    <t>SMF16AH</t>
  </si>
  <si>
    <t>SMF17A</t>
  </si>
  <si>
    <t>SMF17AH</t>
  </si>
  <si>
    <t>SMF18A</t>
  </si>
  <si>
    <t>SMF18AH</t>
  </si>
  <si>
    <t>SMF20A</t>
  </si>
  <si>
    <t>SMF20AH</t>
  </si>
  <si>
    <t>SMF22A</t>
  </si>
  <si>
    <t>SMF22AH</t>
  </si>
  <si>
    <t>SMF24A</t>
  </si>
  <si>
    <t>SMF24AH</t>
  </si>
  <si>
    <t>SMF26A</t>
  </si>
  <si>
    <t>SMF26AH</t>
  </si>
  <si>
    <t>SMF28A</t>
  </si>
  <si>
    <t>SMF28AH</t>
  </si>
  <si>
    <t>SMF30A</t>
  </si>
  <si>
    <t>SMF30AH</t>
  </si>
  <si>
    <t>SMF33A</t>
  </si>
  <si>
    <t>SMF33AH</t>
  </si>
  <si>
    <t>SMF36A</t>
  </si>
  <si>
    <t>SMF36AH</t>
  </si>
  <si>
    <t>SMF40A</t>
  </si>
  <si>
    <t>SMF40AH</t>
  </si>
  <si>
    <t>SMF43A</t>
  </si>
  <si>
    <t>SMF43AH</t>
  </si>
  <si>
    <t>SMF45A</t>
  </si>
  <si>
    <t>SMF45AH</t>
  </si>
  <si>
    <t>SMF48A</t>
  </si>
  <si>
    <t>SMF48AH</t>
  </si>
  <si>
    <t>SMF5.0AH</t>
  </si>
  <si>
    <t>SMF51A</t>
  </si>
  <si>
    <t>SMF51AH</t>
  </si>
  <si>
    <t>SMF54A</t>
  </si>
  <si>
    <t>SMF54AH</t>
  </si>
  <si>
    <t>SMF58A</t>
  </si>
  <si>
    <t>SMF58AH</t>
  </si>
  <si>
    <t>SMF6.0A</t>
  </si>
  <si>
    <t>SMF6.0AH</t>
  </si>
  <si>
    <t>SMF6.5A</t>
  </si>
  <si>
    <t>SMF6.5AH</t>
  </si>
  <si>
    <t>SMF60A</t>
  </si>
  <si>
    <t>SMF60AH</t>
  </si>
  <si>
    <t>SMF64A</t>
  </si>
  <si>
    <t>SMF64AH</t>
  </si>
  <si>
    <t>SMF7.0A</t>
  </si>
  <si>
    <t>SMF7.0AH</t>
  </si>
  <si>
    <t>SMF7.5A</t>
  </si>
  <si>
    <t>SMF7.5AH</t>
  </si>
  <si>
    <t>SMF70A</t>
  </si>
  <si>
    <t>SMF70AH</t>
  </si>
  <si>
    <t>SMF75A</t>
  </si>
  <si>
    <t>SMF75AH</t>
  </si>
  <si>
    <t>SMF78A</t>
  </si>
  <si>
    <t>SMF78AH</t>
  </si>
  <si>
    <t>SMF8.0A</t>
  </si>
  <si>
    <t>SMF8.0AH</t>
  </si>
  <si>
    <t>SMF8.5A</t>
  </si>
  <si>
    <t>SMF8.5AH</t>
  </si>
  <si>
    <t>SMF85A</t>
  </si>
  <si>
    <t>SMF85AH</t>
  </si>
  <si>
    <t>SMF9.0A</t>
  </si>
  <si>
    <t>SMF90A</t>
  </si>
  <si>
    <t>SMF90AH</t>
  </si>
  <si>
    <t>TLD5S10AH</t>
  </si>
  <si>
    <t>TLD5S11AH</t>
  </si>
  <si>
    <t>TLD5S12AH</t>
  </si>
  <si>
    <t>TLD5S13AH</t>
  </si>
  <si>
    <t>TLD5S14AH</t>
  </si>
  <si>
    <t>TLD5S15AH</t>
  </si>
  <si>
    <t>TLD5S16AH</t>
  </si>
  <si>
    <t>TLD5S17AH</t>
  </si>
  <si>
    <t>TLD5S24AH</t>
  </si>
  <si>
    <t>TLD5S26AH</t>
  </si>
  <si>
    <t>TLD5S28AH</t>
  </si>
  <si>
    <t>TLD5S30AH</t>
  </si>
  <si>
    <t>TLD5S33AH</t>
  </si>
  <si>
    <t>TLD5S36AH</t>
  </si>
  <si>
    <t>TLD5S40AH</t>
  </si>
  <si>
    <t>TLD5S43AH</t>
  </si>
  <si>
    <t>TLD6S10AH</t>
  </si>
  <si>
    <t>TLD6S11AH</t>
  </si>
  <si>
    <t>TLD6S12AH</t>
  </si>
  <si>
    <t>TLD6S13AH</t>
  </si>
  <si>
    <t>TLD6S14AH</t>
  </si>
  <si>
    <t>TLD6S15AH</t>
  </si>
  <si>
    <t>TLD6S16AH</t>
  </si>
  <si>
    <t>TLD6S17AH</t>
  </si>
  <si>
    <t>TLD6S18AH</t>
  </si>
  <si>
    <t>TLD6S20AH</t>
  </si>
  <si>
    <t>TLD6S22AH</t>
  </si>
  <si>
    <t>TLD6S24AH</t>
  </si>
  <si>
    <t>TLD6S26AH</t>
  </si>
  <si>
    <t>TLD6S28AH</t>
  </si>
  <si>
    <t>TLD6S30AH</t>
  </si>
  <si>
    <t>TLD6S33AH</t>
  </si>
  <si>
    <t>TLD6S36AH</t>
  </si>
  <si>
    <t>TLD6S40AH</t>
  </si>
  <si>
    <t>TLD6S43AH</t>
  </si>
  <si>
    <t>TLD8S10AH</t>
  </si>
  <si>
    <t>TLD8S11AH</t>
  </si>
  <si>
    <t>TLD8S12AH</t>
  </si>
  <si>
    <t>TLD8S13AH</t>
  </si>
  <si>
    <t>TLD8S14AH</t>
  </si>
  <si>
    <t>TLD8S15AH</t>
  </si>
  <si>
    <t>TLD8S16AH</t>
  </si>
  <si>
    <t>TLD8S17AH</t>
  </si>
  <si>
    <t>TLD8S18AH</t>
  </si>
  <si>
    <t>TLD8S22AH</t>
  </si>
  <si>
    <t>TLD8S24AH</t>
  </si>
  <si>
    <t>TLD8S26AH</t>
  </si>
  <si>
    <t>TLD8S28AH</t>
  </si>
  <si>
    <t>TLD8S30AH</t>
  </si>
  <si>
    <t>TLD8S33AH</t>
  </si>
  <si>
    <t>TLD8S36AH</t>
  </si>
  <si>
    <t>TLD8S40AH</t>
  </si>
  <si>
    <t>TLD8S43AH</t>
  </si>
  <si>
    <t>1.5KE100</t>
  </si>
  <si>
    <t>1.5KE100A</t>
  </si>
  <si>
    <t>1.5KE10A</t>
  </si>
  <si>
    <t>1.5SMC6.8</t>
  </si>
  <si>
    <t>1V5KE62A</t>
  </si>
  <si>
    <t>1V5KE62CA</t>
  </si>
  <si>
    <t>1V5KE6V8A</t>
  </si>
  <si>
    <t>3KSMC15AH</t>
  </si>
  <si>
    <t>3KSMC18AH</t>
  </si>
  <si>
    <t xml:space="preserve">	17.8</t>
  </si>
  <si>
    <t>5KSMC10AH</t>
  </si>
  <si>
    <t>5KSMC13AH</t>
  </si>
  <si>
    <t>5KSMC15AH</t>
  </si>
  <si>
    <t>5KSMC16AH</t>
  </si>
  <si>
    <t>5KSMC18AH</t>
  </si>
  <si>
    <t>5KSMC20AH</t>
  </si>
  <si>
    <t>5KSMC22AH</t>
  </si>
  <si>
    <t>5KSMC24AH</t>
  </si>
  <si>
    <t>5KSMC26AH</t>
  </si>
  <si>
    <t>5KSMC28AH</t>
  </si>
  <si>
    <t>5KSMC30AH</t>
  </si>
  <si>
    <t>5KSMC33AH</t>
  </si>
  <si>
    <t>5KSMC36AH</t>
  </si>
  <si>
    <t>5KSMC40AH</t>
  </si>
  <si>
    <t>P6KE22</t>
  </si>
  <si>
    <t>SMF10A</t>
  </si>
  <si>
    <t>SMF5.0A</t>
  </si>
  <si>
    <t>SMF9.0AH</t>
  </si>
  <si>
    <t>DO-218AB</t>
  </si>
  <si>
    <t>TLD5S20AH</t>
  </si>
  <si>
    <t>TLD5S22AH</t>
  </si>
  <si>
    <t>TLD8S20AH</t>
  </si>
  <si>
    <t>TESD24VS2BT</t>
  </si>
  <si>
    <t>SOT-23</t>
  </si>
  <si>
    <t>TESD5V0L1UC</t>
  </si>
  <si>
    <t>DFN1006L</t>
  </si>
  <si>
    <t>TESD5V0V4UA</t>
  </si>
  <si>
    <t>2510P10</t>
  </si>
  <si>
    <t>TESD5V0V4UCU6</t>
  </si>
  <si>
    <t>SOT-363</t>
  </si>
  <si>
    <t>TESD5V0V4UCX6</t>
  </si>
  <si>
    <t>SOT-26</t>
  </si>
  <si>
    <t>SOD-323</t>
  </si>
  <si>
    <t>TESDL5V0B45P1M3</t>
  </si>
  <si>
    <t>SOD-523F</t>
  </si>
  <si>
    <t>TESDL5V0B20P1M5</t>
  </si>
  <si>
    <t>TESDH3V3B02P4Q2</t>
  </si>
  <si>
    <t>DFN2510-10L</t>
  </si>
  <si>
    <t>TESDH3V3B03P1Q0</t>
  </si>
  <si>
    <t>DFN0603-2L</t>
  </si>
  <si>
    <t>TESDH5V0B03P1Q0</t>
  </si>
  <si>
    <t>TESDH5V0B05P1Q1</t>
  </si>
  <si>
    <t>DFN1006-2L</t>
  </si>
  <si>
    <t>TESDH5V0U04P2Q1</t>
  </si>
  <si>
    <t>DFN1006-3L</t>
  </si>
  <si>
    <t>TESDL3V3B23P1Q0</t>
  </si>
  <si>
    <t>TESDL3V3U1051M5</t>
  </si>
  <si>
    <t>TESDU12V</t>
  </si>
  <si>
    <t>0603</t>
  </si>
  <si>
    <t>TESDU24V</t>
  </si>
  <si>
    <t>TESDU5V0</t>
  </si>
  <si>
    <t>N-Channel</t>
  </si>
  <si>
    <t>TQM025NB04CR</t>
  </si>
  <si>
    <t>TQM033NB04CR</t>
  </si>
  <si>
    <t>TQM050NB06CR</t>
  </si>
  <si>
    <t>TQM070NB04CR</t>
  </si>
  <si>
    <t>PDFN56U Dual</t>
  </si>
  <si>
    <t>TQM110NB04CR</t>
  </si>
  <si>
    <t>TQM110NB04DCR</t>
  </si>
  <si>
    <t>TQM130NB06CR</t>
  </si>
  <si>
    <t>TQM150NB04CR</t>
  </si>
  <si>
    <t>TQM150NB04DCR</t>
  </si>
  <si>
    <t>TQM250NB06CR</t>
  </si>
  <si>
    <t>TQM300NB06CR</t>
  </si>
  <si>
    <t>TQM019NH04CR</t>
  </si>
  <si>
    <t>Single</t>
  </si>
  <si>
    <t>PDFN56U</t>
  </si>
  <si>
    <t>TQM019NH04LCR</t>
  </si>
  <si>
    <t>TQM025NH04CR</t>
  </si>
  <si>
    <t>TQM025NH04LCR</t>
  </si>
  <si>
    <t>TQM032NH04CR</t>
  </si>
  <si>
    <t>TQM032NH04LCR</t>
  </si>
  <si>
    <t>TQM043NH04CR</t>
  </si>
  <si>
    <t>TQM043NH04LCR</t>
  </si>
  <si>
    <t>TQM056NH04CR</t>
  </si>
  <si>
    <t>TQM056NH04LCR</t>
  </si>
  <si>
    <t>TQM070NH04CR</t>
  </si>
  <si>
    <t>TQM070NH04LCR</t>
  </si>
  <si>
    <t>TQM076NH04DCR</t>
  </si>
  <si>
    <t>Dual</t>
  </si>
  <si>
    <t>TQM076NH04LDCR</t>
  </si>
  <si>
    <t>TQM250NB06DCR</t>
  </si>
  <si>
    <t>TQM300NB06DCR</t>
  </si>
  <si>
    <t>TSM018NB03CR</t>
  </si>
  <si>
    <t>PDFN56</t>
  </si>
  <si>
    <t>TSM019NH04CR</t>
  </si>
  <si>
    <t>TSM019NH04LCR</t>
  </si>
  <si>
    <t>TSM025NB04CR</t>
  </si>
  <si>
    <t>TSM025NB04LCR</t>
  </si>
  <si>
    <t>TSM025NH04CR</t>
  </si>
  <si>
    <t>TSM025NH04LCR</t>
  </si>
  <si>
    <t>TSM032NH04CR</t>
  </si>
  <si>
    <t>TSM032NH04LCR</t>
  </si>
  <si>
    <t>TSM033NB04CR</t>
  </si>
  <si>
    <t>TSM033NB04LCR</t>
  </si>
  <si>
    <t>TSM035NB04CZ</t>
  </si>
  <si>
    <t>TO-220</t>
  </si>
  <si>
    <t>TSM035NB04LCZ</t>
  </si>
  <si>
    <t>TSM036N03PQ56</t>
  </si>
  <si>
    <t>TSM038N03PQ33</t>
  </si>
  <si>
    <t>PDFN33</t>
  </si>
  <si>
    <t>TO-252 (D-PAK)</t>
  </si>
  <si>
    <t>TSM040N03CP</t>
  </si>
  <si>
    <t>TSM042N03CS</t>
  </si>
  <si>
    <t>SOP-8</t>
  </si>
  <si>
    <t>TSM043NB04CZ</t>
  </si>
  <si>
    <t>TSM043NB04LCZ</t>
  </si>
  <si>
    <t>TSM043NH04CR</t>
  </si>
  <si>
    <t>TSM043NH04LCR</t>
  </si>
  <si>
    <t>TSM045NB06CR</t>
  </si>
  <si>
    <t>TSM048NB06LCR</t>
  </si>
  <si>
    <t>TSM052NB03CR</t>
  </si>
  <si>
    <t>TSM055N03EPQ56</t>
  </si>
  <si>
    <t>TSM055N03PQ56</t>
  </si>
  <si>
    <t>TSM056NH04CR</t>
  </si>
  <si>
    <t>TSM056NH04CV</t>
  </si>
  <si>
    <t>TSM056NH04LCR</t>
  </si>
  <si>
    <t>TSM056NH04LCV</t>
  </si>
  <si>
    <t>SOT-223</t>
  </si>
  <si>
    <t>TSM060N03CP</t>
  </si>
  <si>
    <t>TSM060N03ECP</t>
  </si>
  <si>
    <t>TSM060N03PQ33</t>
  </si>
  <si>
    <t>TSM060NB06CZ</t>
  </si>
  <si>
    <t>TSM060NB06LCZ</t>
  </si>
  <si>
    <t>TSM070NB04CR</t>
  </si>
  <si>
    <t>TSM070NB04LCR</t>
  </si>
  <si>
    <t>TSM070NH04CR</t>
  </si>
  <si>
    <t>TSM070NH04CV</t>
  </si>
  <si>
    <t>TSM070NH04LCR</t>
  </si>
  <si>
    <t>TSM070NH04LCV</t>
  </si>
  <si>
    <t>TSM076NH04DCR</t>
  </si>
  <si>
    <t>TSM076NH04LDCR</t>
  </si>
  <si>
    <t>TSM080N03EPQ56</t>
  </si>
  <si>
    <t>TSM080N03PQ56</t>
  </si>
  <si>
    <t>TSM080NB03CR</t>
  </si>
  <si>
    <t>TSM085N03PQ33</t>
  </si>
  <si>
    <t>TSM085NB03CV</t>
  </si>
  <si>
    <t>TSM085NB03DCR</t>
  </si>
  <si>
    <t>PDFN56 Dual</t>
  </si>
  <si>
    <t>TSM089N08LCR</t>
  </si>
  <si>
    <t>TSM090N03CP</t>
  </si>
  <si>
    <t>TSM110NB04CR</t>
  </si>
  <si>
    <t>TSM110NB04DCR</t>
  </si>
  <si>
    <t>TSM110NB04LCR</t>
  </si>
  <si>
    <t>TSM110NB04LCV</t>
  </si>
  <si>
    <t>TSM110NB04LDCR</t>
  </si>
  <si>
    <t>TSM120N06LCP</t>
  </si>
  <si>
    <t>TSM130NB06LCR</t>
  </si>
  <si>
    <t>TSM120N06LCS</t>
  </si>
  <si>
    <t>TSM130NB06CR</t>
  </si>
  <si>
    <t>TSM150NB04CR</t>
  </si>
  <si>
    <t>TSM150NB04DCR</t>
  </si>
  <si>
    <t>TSM150NB04LCR</t>
  </si>
  <si>
    <t>TSM150NB04LCV</t>
  </si>
  <si>
    <t>TSM150NB04LDCR</t>
  </si>
  <si>
    <t>TSM160N10LCR</t>
  </si>
  <si>
    <t>TSM170N06CH</t>
  </si>
  <si>
    <t>TO-251 (I-PAK)</t>
  </si>
  <si>
    <t>TSM170N06CP</t>
  </si>
  <si>
    <t>TSM170N06PQ56</t>
  </si>
  <si>
    <t>TSM180N03CS</t>
  </si>
  <si>
    <t>TSM180N03PQ33</t>
  </si>
  <si>
    <t>TSM200N03DPQ33</t>
  </si>
  <si>
    <t>PDFN33 Dual</t>
  </si>
  <si>
    <t>TSM210N02CX</t>
  </si>
  <si>
    <t>TSM220NB06CR</t>
  </si>
  <si>
    <t>TSM220NB06LCR</t>
  </si>
  <si>
    <t>TSM2302CX</t>
  </si>
  <si>
    <t>TSM250N02CX</t>
  </si>
  <si>
    <t>TSM2306CX</t>
  </si>
  <si>
    <t>TSM320N03CX</t>
  </si>
  <si>
    <t>TSM2308CX</t>
  </si>
  <si>
    <t>TSM850N06CX</t>
  </si>
  <si>
    <t>TSM230N06CP</t>
  </si>
  <si>
    <t>TSM2312CX</t>
  </si>
  <si>
    <t>TSM2314CX</t>
  </si>
  <si>
    <t>TSM2318CX</t>
  </si>
  <si>
    <t>TSM2328CX</t>
  </si>
  <si>
    <t>TSM240N03CX</t>
  </si>
  <si>
    <t>TSM240N03CX6</t>
  </si>
  <si>
    <t>TSM250N02DCQ</t>
  </si>
  <si>
    <t>TDFN 2x2</t>
  </si>
  <si>
    <t>TSM250NB06CV</t>
  </si>
  <si>
    <t>TSM250NB06DCR</t>
  </si>
  <si>
    <t>TSM250NB06LCV</t>
  </si>
  <si>
    <t>TSM250NB06LDCR</t>
  </si>
  <si>
    <t>TSM280NB06LCR</t>
  </si>
  <si>
    <t>SOT-323</t>
  </si>
  <si>
    <t>TSM2N7002AKCU</t>
  </si>
  <si>
    <t>TSM2N7002AKCX</t>
  </si>
  <si>
    <t>TSM2N7002AKDCU6</t>
  </si>
  <si>
    <t>TSM300NB06CR</t>
  </si>
  <si>
    <t>TSM300NB06DCR</t>
  </si>
  <si>
    <t>TSM300NB06LCV</t>
  </si>
  <si>
    <t>TSM300NB06LDCR</t>
  </si>
  <si>
    <t>TSM340N06CH</t>
  </si>
  <si>
    <t>TO-251S (I-PAK SL)</t>
  </si>
  <si>
    <t>TSM340N06CP</t>
  </si>
  <si>
    <t>TSM4806CS</t>
  </si>
  <si>
    <t>TSM4436CS</t>
  </si>
  <si>
    <t>TSM4800N15CX6</t>
  </si>
  <si>
    <t>TSM4936DCS</t>
  </si>
  <si>
    <t>TSM4946DCS</t>
  </si>
  <si>
    <t>TSM500N15CS</t>
  </si>
  <si>
    <t>TSM5055DCR (Q1)</t>
  </si>
  <si>
    <t>PDFN56 Asymmetric Dual</t>
  </si>
  <si>
    <t>TSM5055DCR (Q2)</t>
  </si>
  <si>
    <t>TSM900N06CH</t>
  </si>
  <si>
    <t>TSM900N06CP</t>
  </si>
  <si>
    <t>TSM900N06CW</t>
  </si>
  <si>
    <t>TSM900N10CH</t>
  </si>
  <si>
    <t>TSM900N10CP</t>
  </si>
  <si>
    <t>TSM950N10CW</t>
  </si>
  <si>
    <t>ITO-220S</t>
  </si>
  <si>
    <t>ITO-220</t>
  </si>
  <si>
    <t>TSM1NB60CH</t>
  </si>
  <si>
    <t>TSM1NB60CP</t>
  </si>
  <si>
    <t>TSM1NB60CW</t>
  </si>
  <si>
    <t>TSM2NB60CH</t>
  </si>
  <si>
    <t>TSM2NB60CP</t>
  </si>
  <si>
    <t>TSM4NB60CH</t>
  </si>
  <si>
    <t>TSM4NB60CP</t>
  </si>
  <si>
    <t>TSM60NC165CI</t>
  </si>
  <si>
    <t>TSM60NC196CI</t>
  </si>
  <si>
    <t>TSM60NC1R5CP</t>
  </si>
  <si>
    <t>TSM60NC390CI</t>
  </si>
  <si>
    <t>TSM60NC390CP</t>
  </si>
  <si>
    <t>TSM1NB60LCW</t>
  </si>
  <si>
    <t>TO-263 (D²-PAK)</t>
  </si>
  <si>
    <t>TO-263-2L (D2PAK-2L)</t>
  </si>
  <si>
    <t>TSM60NC1R5CH</t>
  </si>
  <si>
    <t>TSM60NC390CH</t>
  </si>
  <si>
    <t>TSM60NC620CH</t>
  </si>
  <si>
    <t>TSM60NC620CI</t>
  </si>
  <si>
    <t>TSM60NC620CP</t>
  </si>
  <si>
    <t>TSM60NC980CH</t>
  </si>
  <si>
    <t>TSM60NC980CP</t>
  </si>
  <si>
    <t>TSM085P03CS</t>
  </si>
  <si>
    <t>TSM085P03CV</t>
  </si>
  <si>
    <t>TSM150P03PQ33</t>
  </si>
  <si>
    <t>TSM150P04LCS</t>
  </si>
  <si>
    <t>TSM160P02CS</t>
  </si>
  <si>
    <t>TSM180P03CS</t>
  </si>
  <si>
    <t>P-Channel</t>
  </si>
  <si>
    <t>TSM2305CX</t>
  </si>
  <si>
    <t>SOT-23</t>
    <phoneticPr fontId="48" type="noConversion"/>
  </si>
  <si>
    <t>TSM500P02CX</t>
  </si>
  <si>
    <t>TSM2307CX</t>
  </si>
  <si>
    <t>TSM2309CX</t>
  </si>
  <si>
    <t>TSM2323CX</t>
  </si>
  <si>
    <t>TSM260P02CX</t>
  </si>
  <si>
    <t>TSM260P02CX6</t>
  </si>
  <si>
    <t>TSM3443CX6</t>
  </si>
  <si>
    <t>TSM3457CX6</t>
  </si>
  <si>
    <t>TSM3481CX6</t>
  </si>
  <si>
    <t>TSM480P06CH</t>
  </si>
  <si>
    <t>TSM650P02CX</t>
  </si>
  <si>
    <t>TSM650P03CX</t>
  </si>
  <si>
    <t>TSM680P06CH</t>
  </si>
  <si>
    <t>TSM7P06CP</t>
  </si>
  <si>
    <t>TSM9409CS</t>
  </si>
  <si>
    <t>TSM480P06CP</t>
  </si>
  <si>
    <t>TSM680P06CP</t>
  </si>
  <si>
    <t>TSM2537CQ (N)</t>
  </si>
  <si>
    <t>Complementary</t>
  </si>
  <si>
    <t>TSM2537CQ (P)</t>
  </si>
  <si>
    <t>TSM2538CQ (N)</t>
  </si>
  <si>
    <t>TSM2538CQ (P)</t>
  </si>
  <si>
    <t>TSM6502CR (N)</t>
  </si>
  <si>
    <t>TSM6502CR (P)</t>
  </si>
  <si>
    <t>TSM8568CS (N)</t>
  </si>
  <si>
    <t>TSM8568CS (P)</t>
  </si>
  <si>
    <t>TSM8568CV (N)</t>
  </si>
  <si>
    <t>TSM8568CV (P)</t>
  </si>
  <si>
    <t>TSM8588CS (N)</t>
  </si>
  <si>
    <t>TSM8588CS (P)</t>
  </si>
  <si>
    <t>TSM8588CV (N)</t>
  </si>
  <si>
    <t>TSM8588CV (P)</t>
  </si>
  <si>
    <t>TSM3911DCX6</t>
  </si>
  <si>
    <t>TSM4925DCS</t>
  </si>
  <si>
    <t>TSM4953DCS</t>
  </si>
  <si>
    <t>TSM500P02DCQ</t>
  </si>
  <si>
    <t>TSM680P06DPQ56</t>
  </si>
  <si>
    <t>BSS123W</t>
  </si>
  <si>
    <t>BSS138</t>
  </si>
  <si>
    <t>BSS84</t>
  </si>
  <si>
    <t>BSS84W</t>
  </si>
  <si>
    <t>NPN</t>
  </si>
  <si>
    <t>BC846A</t>
  </si>
  <si>
    <t>BC847A</t>
  </si>
  <si>
    <t>BC847B</t>
  </si>
  <si>
    <t>BC847C</t>
  </si>
  <si>
    <t>BC848A</t>
  </si>
  <si>
    <t>BC848B</t>
  </si>
  <si>
    <t>BC848C</t>
  </si>
  <si>
    <t>BC817-16</t>
  </si>
  <si>
    <t>BC817-16W</t>
  </si>
  <si>
    <t>BC817-25</t>
  </si>
  <si>
    <t>BC817-25W</t>
  </si>
  <si>
    <t>BC817-40</t>
  </si>
  <si>
    <t>BC817-40W</t>
  </si>
  <si>
    <t>BC846AW</t>
  </si>
  <si>
    <t>BC846B</t>
  </si>
  <si>
    <t>BC846BW</t>
  </si>
  <si>
    <t>BC846CW</t>
  </si>
  <si>
    <t>BC847AW</t>
  </si>
  <si>
    <t>BC847BW</t>
  </si>
  <si>
    <t>BC847CW</t>
  </si>
  <si>
    <t>BC848AW</t>
  </si>
  <si>
    <t>BC848BW</t>
  </si>
  <si>
    <t>BC848CW</t>
  </si>
  <si>
    <t>BC849AW</t>
  </si>
  <si>
    <t>BC849BW</t>
  </si>
  <si>
    <t>BC849CW</t>
  </si>
  <si>
    <t>BC850AW</t>
  </si>
  <si>
    <t>BC850BW</t>
  </si>
  <si>
    <t>BC850CW</t>
  </si>
  <si>
    <t>MMBT2222A</t>
  </si>
  <si>
    <t>MMBT3904</t>
  </si>
  <si>
    <t>TSC497CX</t>
  </si>
  <si>
    <t>MMBT3904T</t>
  </si>
  <si>
    <t>SOT-523</t>
  </si>
  <si>
    <t>TSC873CW</t>
  </si>
  <si>
    <t>TSC966CW</t>
  </si>
  <si>
    <t>BC807-16</t>
  </si>
  <si>
    <t>PNP</t>
  </si>
  <si>
    <t>BC807-16W</t>
  </si>
  <si>
    <t>BC807-25</t>
  </si>
  <si>
    <t>BC807-25W</t>
  </si>
  <si>
    <t>BC807-40</t>
  </si>
  <si>
    <t>BC807-40W</t>
  </si>
  <si>
    <t>BC856A</t>
  </si>
  <si>
    <t>BC856B</t>
  </si>
  <si>
    <t>BC857A</t>
  </si>
  <si>
    <t>BC857B</t>
  </si>
  <si>
    <t>BC857C</t>
  </si>
  <si>
    <t>BC858A</t>
  </si>
  <si>
    <t>BC858B</t>
  </si>
  <si>
    <t>BC858C</t>
  </si>
  <si>
    <t>MMBT2907A</t>
  </si>
  <si>
    <t>MMBT3906</t>
  </si>
  <si>
    <t>MMBT3906T</t>
  </si>
  <si>
    <t>TSA884CX</t>
  </si>
  <si>
    <t>TSB772CP</t>
  </si>
  <si>
    <t>1M110Z</t>
  </si>
  <si>
    <t>1M120Z</t>
  </si>
  <si>
    <t>1M130Z</t>
  </si>
  <si>
    <t>1M150Z</t>
  </si>
  <si>
    <t>1M160Z</t>
  </si>
  <si>
    <t>1M180Z</t>
  </si>
  <si>
    <t>1M200Z</t>
  </si>
  <si>
    <t>1N4740A</t>
  </si>
  <si>
    <t>1N4741A</t>
  </si>
  <si>
    <t>1N4742A</t>
  </si>
  <si>
    <t>1N4743A</t>
  </si>
  <si>
    <t>1N4744A</t>
  </si>
  <si>
    <t>1N4745A</t>
  </si>
  <si>
    <t>1N4746A</t>
  </si>
  <si>
    <t>1N4747A</t>
  </si>
  <si>
    <t>1N4748A</t>
  </si>
  <si>
    <t>1N4749A</t>
  </si>
  <si>
    <t>1N4750A</t>
  </si>
  <si>
    <t>1N4751A</t>
  </si>
  <si>
    <t>1N4752A</t>
  </si>
  <si>
    <t>1N4753A</t>
  </si>
  <si>
    <t>1N4754A</t>
  </si>
  <si>
    <t>1N4755A</t>
  </si>
  <si>
    <t>1N4756A</t>
  </si>
  <si>
    <t>1N4757A</t>
  </si>
  <si>
    <t>1N4758A</t>
  </si>
  <si>
    <t>1N4759A</t>
  </si>
  <si>
    <t>1N4760A</t>
  </si>
  <si>
    <t>1N4761A</t>
  </si>
  <si>
    <t>1N4762A</t>
  </si>
  <si>
    <t>1N4763A</t>
  </si>
  <si>
    <t>1N4764A</t>
  </si>
  <si>
    <t>1N5221B</t>
  </si>
  <si>
    <t>DO-35</t>
  </si>
  <si>
    <t>1N5222B</t>
  </si>
  <si>
    <t>1N5223B</t>
  </si>
  <si>
    <t>1N5224B</t>
  </si>
  <si>
    <t>1N5225B</t>
  </si>
  <si>
    <t>1N5226B</t>
  </si>
  <si>
    <t>1N5227B</t>
  </si>
  <si>
    <t>1N5228B</t>
  </si>
  <si>
    <t>1N5229B</t>
  </si>
  <si>
    <t>1N5230B</t>
  </si>
  <si>
    <t>1N5231B</t>
  </si>
  <si>
    <t>1N5232B</t>
  </si>
  <si>
    <t>1N5233B</t>
  </si>
  <si>
    <t>1N5234B</t>
  </si>
  <si>
    <t>1N5235B</t>
  </si>
  <si>
    <t>1N5236B</t>
  </si>
  <si>
    <t>1N5237B</t>
  </si>
  <si>
    <t>1N5238B</t>
  </si>
  <si>
    <t>1N5239B</t>
  </si>
  <si>
    <t>1N5240B</t>
  </si>
  <si>
    <t>1N5241B</t>
  </si>
  <si>
    <t>1N5242B</t>
  </si>
  <si>
    <t>1N5243B</t>
  </si>
  <si>
    <t>1N5244B</t>
  </si>
  <si>
    <t>1N5245B</t>
  </si>
  <si>
    <t>1N5246B</t>
  </si>
  <si>
    <t>1N5247B</t>
  </si>
  <si>
    <t>1N5248B</t>
  </si>
  <si>
    <t>1N5249B</t>
  </si>
  <si>
    <t>1N5250B</t>
  </si>
  <si>
    <t>1N5251B</t>
  </si>
  <si>
    <t>1N5252B</t>
  </si>
  <si>
    <t>1N5253B</t>
  </si>
  <si>
    <t>1N5254B</t>
  </si>
  <si>
    <t>1N5255B</t>
  </si>
  <si>
    <t>1N5256B</t>
  </si>
  <si>
    <t>1N5257B</t>
  </si>
  <si>
    <t>1N5258B</t>
  </si>
  <si>
    <t>1N5259B</t>
  </si>
  <si>
    <t>1N5260B</t>
  </si>
  <si>
    <t>1N5261B</t>
  </si>
  <si>
    <t>1N5262B</t>
  </si>
  <si>
    <t>1N5263B</t>
  </si>
  <si>
    <t>1PGSMA110Z</t>
  </si>
  <si>
    <t>1PGSMA110ZH</t>
  </si>
  <si>
    <t>1PGSMA120Z</t>
  </si>
  <si>
    <t>1PGSMA120ZH</t>
  </si>
  <si>
    <t>1PGSMA130Z</t>
  </si>
  <si>
    <t>1PGSMA130ZH</t>
  </si>
  <si>
    <t>1PGSMA150Z</t>
  </si>
  <si>
    <t>1PGSMA150ZH</t>
  </si>
  <si>
    <t>1PGSMA160Z</t>
  </si>
  <si>
    <t>1PGSMA160ZH</t>
  </si>
  <si>
    <t>1PGSMA180Z</t>
  </si>
  <si>
    <t>1PGSMA180ZH</t>
  </si>
  <si>
    <t>1PGSMA200Z</t>
  </si>
  <si>
    <t>1PGSMA200ZH</t>
  </si>
  <si>
    <t>1PGSMA4740</t>
  </si>
  <si>
    <t>1PGSMA4740H</t>
  </si>
  <si>
    <t>1PGSMA4741</t>
  </si>
  <si>
    <t>1PGSMA4741H</t>
  </si>
  <si>
    <t>1PGSMA4742</t>
  </si>
  <si>
    <t>1PGSMA4742H</t>
  </si>
  <si>
    <t>1PGSMA4743</t>
  </si>
  <si>
    <t>1PGSMA4743H</t>
  </si>
  <si>
    <t>1PGSMA4744</t>
  </si>
  <si>
    <t>1PGSMA4744H</t>
  </si>
  <si>
    <t>1PGSMA4745</t>
  </si>
  <si>
    <t>1PGSMA4745H</t>
  </si>
  <si>
    <t>1PGSMA4746</t>
  </si>
  <si>
    <t>1PGSMA4746H</t>
  </si>
  <si>
    <t>1PGSMA4747</t>
  </si>
  <si>
    <t>1PGSMA4747H</t>
  </si>
  <si>
    <t>1PGSMA4748</t>
  </si>
  <si>
    <t>1PGSMA4748H</t>
  </si>
  <si>
    <t>1PGSMA4749</t>
  </si>
  <si>
    <t>1PGSMA4749H</t>
  </si>
  <si>
    <t>1PGSMA4750</t>
  </si>
  <si>
    <t>1PGSMA4750H</t>
  </si>
  <si>
    <t>1PGSMA4751</t>
  </si>
  <si>
    <t>1PGSMA4751H</t>
  </si>
  <si>
    <t>1PGSMA4752</t>
  </si>
  <si>
    <t>1PGSMA4752H</t>
  </si>
  <si>
    <t>1PGSMA4753</t>
  </si>
  <si>
    <t>1PGSMA4753H</t>
  </si>
  <si>
    <t>1PGSMA4754</t>
  </si>
  <si>
    <t>1PGSMA4754H</t>
  </si>
  <si>
    <t>1PGSMA4755</t>
  </si>
  <si>
    <t>1PGSMA4755H</t>
  </si>
  <si>
    <t>1PGSMA4756</t>
  </si>
  <si>
    <t>1PGSMA4756H</t>
  </si>
  <si>
    <t>1PGSMA4757</t>
  </si>
  <si>
    <t>1PGSMA4757H</t>
  </si>
  <si>
    <t>1PGSMA4758</t>
  </si>
  <si>
    <t>1PGSMA4758H</t>
  </si>
  <si>
    <t>1PGSMA4759</t>
  </si>
  <si>
    <t>1PGSMA4759H</t>
  </si>
  <si>
    <t>1PGSMA4760</t>
  </si>
  <si>
    <t>1PGSMA4760H</t>
  </si>
  <si>
    <t>1PGSMA4761</t>
  </si>
  <si>
    <t>1PGSMA4761H</t>
  </si>
  <si>
    <t>1PGSMA4762</t>
  </si>
  <si>
    <t>1PGSMA4762H</t>
  </si>
  <si>
    <t>1PGSMA4763</t>
  </si>
  <si>
    <t>1PGSMA4763H</t>
  </si>
  <si>
    <t>1PGSMA4764</t>
  </si>
  <si>
    <t>1PGSMA4764H</t>
  </si>
  <si>
    <t>1PGSMB5926</t>
  </si>
  <si>
    <t>1PGSMB5926H</t>
  </si>
  <si>
    <t>1PGSMB5927</t>
  </si>
  <si>
    <t>1PGSMB5927H</t>
  </si>
  <si>
    <t>1PGSMB5928</t>
  </si>
  <si>
    <t>1PGSMB5928H</t>
  </si>
  <si>
    <t>1PGSMB5929</t>
  </si>
  <si>
    <t>1PGSMB5929H</t>
  </si>
  <si>
    <t>1PGSMB5930</t>
  </si>
  <si>
    <t>1PGSMB5930H</t>
  </si>
  <si>
    <t>1PGSMB5931</t>
  </si>
  <si>
    <t>1PGSMB5931H</t>
  </si>
  <si>
    <t>1PGSMB5932</t>
  </si>
  <si>
    <t>1PGSMB5932H</t>
  </si>
  <si>
    <t>1PGSMB5933</t>
  </si>
  <si>
    <t>1PGSMB5933H</t>
  </si>
  <si>
    <t>1PGSMB5934</t>
  </si>
  <si>
    <t>1PGSMB5934H</t>
  </si>
  <si>
    <t>1PGSMB5935</t>
  </si>
  <si>
    <t>1PGSMB5935H</t>
  </si>
  <si>
    <t>1PGSMB5936</t>
  </si>
  <si>
    <t>1PGSMB5936H</t>
  </si>
  <si>
    <t>1PGSMB5937</t>
  </si>
  <si>
    <t>1PGSMB5937H</t>
  </si>
  <si>
    <t>1PGSMB5938</t>
  </si>
  <si>
    <t>1PGSMB5938H</t>
  </si>
  <si>
    <t>1PGSMB5939</t>
  </si>
  <si>
    <t>1PGSMB5939H</t>
  </si>
  <si>
    <t>1PGSMB5940</t>
  </si>
  <si>
    <t>1PGSMB5940H</t>
  </si>
  <si>
    <t>1PGSMB5941</t>
  </si>
  <si>
    <t>1PGSMB5941H</t>
  </si>
  <si>
    <t>1PGSMB5942</t>
  </si>
  <si>
    <t>1PGSMB5942H</t>
  </si>
  <si>
    <t>1PGSMB5943</t>
  </si>
  <si>
    <t>1PGSMB5943H</t>
  </si>
  <si>
    <t>1PGSMB5944</t>
  </si>
  <si>
    <t>1PGSMB5944H</t>
  </si>
  <si>
    <t>1PGSMB5945</t>
  </si>
  <si>
    <t>1PGSMB5945H</t>
  </si>
  <si>
    <t>1PGSMB5946</t>
  </si>
  <si>
    <t>1PGSMB5946H</t>
  </si>
  <si>
    <t>1PGSMB5947</t>
  </si>
  <si>
    <t>1PGSMB5947H</t>
  </si>
  <si>
    <t>1PGSMB5948</t>
  </si>
  <si>
    <t>1PGSMB5948H</t>
  </si>
  <si>
    <t>1PGSMB5949</t>
  </si>
  <si>
    <t>1PGSMB5949H</t>
  </si>
  <si>
    <t>1PGSMB5950</t>
  </si>
  <si>
    <t>1PGSMB5950H</t>
  </si>
  <si>
    <t>1PGSMB5951</t>
  </si>
  <si>
    <t>1PGSMB5951H</t>
  </si>
  <si>
    <t>1PGSMB5952</t>
  </si>
  <si>
    <t>1PGSMB5952H</t>
  </si>
  <si>
    <t>1PGSMB5953</t>
  </si>
  <si>
    <t>1PGSMB5953H</t>
  </si>
  <si>
    <t>1PGSMB5954</t>
  </si>
  <si>
    <t>1PGSMB5954H</t>
  </si>
  <si>
    <t>1PGSMB5955</t>
  </si>
  <si>
    <t>1PGSMB5955H</t>
  </si>
  <si>
    <t>1PGSMB5956</t>
  </si>
  <si>
    <t>1PGSMB5956H</t>
  </si>
  <si>
    <t>1PGSMC5348</t>
  </si>
  <si>
    <t>1PGSMC5348H</t>
  </si>
  <si>
    <t>1PGSMC5349</t>
  </si>
  <si>
    <t>1PGSMC5349H</t>
  </si>
  <si>
    <t>1PGSMC5350</t>
  </si>
  <si>
    <t>1PGSMC5350H</t>
  </si>
  <si>
    <t>1PGSMC5351</t>
  </si>
  <si>
    <t>1PGSMC5351H</t>
  </si>
  <si>
    <t>1PGSMC5352</t>
  </si>
  <si>
    <t>1PGSMC5352H</t>
  </si>
  <si>
    <t>1PGSMC5353</t>
  </si>
  <si>
    <t>1PGSMC5353H</t>
  </si>
  <si>
    <t>1PGSMC5354</t>
  </si>
  <si>
    <t>1PGSMC5354H</t>
  </si>
  <si>
    <t>1PGSMC5355</t>
  </si>
  <si>
    <t>1PGSMC5355H</t>
  </si>
  <si>
    <t>1PGSMC5356</t>
  </si>
  <si>
    <t>1PGSMC5356H</t>
  </si>
  <si>
    <t>1PGSMC5357</t>
  </si>
  <si>
    <t>1PGSMC5357H</t>
  </si>
  <si>
    <t>1PGSMC5358</t>
  </si>
  <si>
    <t>1PGSMC5358H</t>
  </si>
  <si>
    <t>1PGSMC5359</t>
  </si>
  <si>
    <t>1PGSMC5359H</t>
  </si>
  <si>
    <t>1PGSMC5360</t>
  </si>
  <si>
    <t>1PGSMC5360H</t>
  </si>
  <si>
    <t>1PGSMC5361</t>
  </si>
  <si>
    <t>1PGSMC5361H</t>
  </si>
  <si>
    <t>1PGSMC5362</t>
  </si>
  <si>
    <t>1PGSMC5362H</t>
  </si>
  <si>
    <t>1PGSMC5363</t>
  </si>
  <si>
    <t>1PGSMC5363H</t>
  </si>
  <si>
    <t>1PGSMC5364</t>
  </si>
  <si>
    <t>1PGSMC5364H</t>
  </si>
  <si>
    <t>1PGSMC5365</t>
  </si>
  <si>
    <t>1PGSMC5365H</t>
  </si>
  <si>
    <t>1PGSMC5366</t>
  </si>
  <si>
    <t>1PGSMC5366H</t>
  </si>
  <si>
    <t>1PGSMC5367</t>
  </si>
  <si>
    <t>1PGSMC5367H</t>
  </si>
  <si>
    <t>1PGSMC5368</t>
  </si>
  <si>
    <t>1PGSMC5368H</t>
  </si>
  <si>
    <t>1PGSMC5369</t>
  </si>
  <si>
    <t>1PGSMC5369H</t>
  </si>
  <si>
    <t>1SMA110Z</t>
  </si>
  <si>
    <t>1SMA110ZH</t>
  </si>
  <si>
    <t>1SMA120Z</t>
  </si>
  <si>
    <t>1SMA120ZH</t>
  </si>
  <si>
    <t>1SMA130Z</t>
  </si>
  <si>
    <t>1SMA130ZH</t>
  </si>
  <si>
    <t>1SMA150Z</t>
  </si>
  <si>
    <t>1SMA150ZH</t>
  </si>
  <si>
    <t>1SMA160Z</t>
  </si>
  <si>
    <t>1SMA160ZH</t>
  </si>
  <si>
    <t>1SMA180Z</t>
  </si>
  <si>
    <t>1SMA180ZH</t>
  </si>
  <si>
    <t>1SMA200Z</t>
  </si>
  <si>
    <t>1SMA200ZH</t>
  </si>
  <si>
    <t>1SMA4737</t>
  </si>
  <si>
    <t>1SMA4737H</t>
  </si>
  <si>
    <t>1SMA4738</t>
  </si>
  <si>
    <t>1SMA4738H</t>
  </si>
  <si>
    <t>1SMA4739</t>
  </si>
  <si>
    <t>1SMA4740</t>
  </si>
  <si>
    <t>1SMA4740H</t>
  </si>
  <si>
    <t>1SMA4741H</t>
  </si>
  <si>
    <t>1SMA4742</t>
  </si>
  <si>
    <t>1SMA4742H</t>
  </si>
  <si>
    <t>1SMA4743</t>
  </si>
  <si>
    <t>1SMA4743H</t>
  </si>
  <si>
    <t>1SMA4744</t>
  </si>
  <si>
    <t>1SMA4744H</t>
  </si>
  <si>
    <t>1SMA4745</t>
  </si>
  <si>
    <t>1SMA4745H</t>
  </si>
  <si>
    <t>1SMA4746</t>
  </si>
  <si>
    <t>1SMA4746H</t>
  </si>
  <si>
    <t>1SMA4747</t>
  </si>
  <si>
    <t>1SMA4747H</t>
  </si>
  <si>
    <t>1SMA4748</t>
  </si>
  <si>
    <t>1SMA4748H</t>
  </si>
  <si>
    <t>1SMA4749</t>
  </si>
  <si>
    <t>1SMA4749H</t>
  </si>
  <si>
    <t>1SMA4750</t>
  </si>
  <si>
    <t>1SMA4750H</t>
  </si>
  <si>
    <t>1SMA4751</t>
  </si>
  <si>
    <t>1SMA4751H</t>
  </si>
  <si>
    <t>1SMA4752</t>
  </si>
  <si>
    <t>1SMA4752H</t>
  </si>
  <si>
    <t>1SMA4753</t>
  </si>
  <si>
    <t>1SMA4753H</t>
  </si>
  <si>
    <t>1SMA4754</t>
  </si>
  <si>
    <t>1SMA4754H</t>
  </si>
  <si>
    <t>1SMA4755</t>
  </si>
  <si>
    <t>1SMA4755H</t>
  </si>
  <si>
    <t>1SMA4756</t>
  </si>
  <si>
    <t>1SMA4756H</t>
  </si>
  <si>
    <t>1SMA4757</t>
  </si>
  <si>
    <t>1SMA4757H</t>
  </si>
  <si>
    <t>1SMA4758</t>
  </si>
  <si>
    <t>1SMA4758H</t>
  </si>
  <si>
    <t>1SMA4759</t>
  </si>
  <si>
    <t>1SMA4759H</t>
  </si>
  <si>
    <t>1SMA4760</t>
  </si>
  <si>
    <t>1SMA4760H</t>
  </si>
  <si>
    <t>1SMA4761</t>
  </si>
  <si>
    <t>1SMA4761H</t>
  </si>
  <si>
    <t>1SMA4762</t>
  </si>
  <si>
    <t>1SMA4762H</t>
  </si>
  <si>
    <t>1SMA4763</t>
  </si>
  <si>
    <t>1SMA4763H</t>
  </si>
  <si>
    <t>1SMA4764</t>
  </si>
  <si>
    <t>1SMA4764H</t>
  </si>
  <si>
    <t>1SMA5926</t>
  </si>
  <si>
    <t>1SMA5926H</t>
  </si>
  <si>
    <t>1SMA5927</t>
  </si>
  <si>
    <t>1SMA5927H</t>
  </si>
  <si>
    <t>1SMA5928</t>
  </si>
  <si>
    <t>1SMA5928H</t>
  </si>
  <si>
    <t>1SMA5929</t>
  </si>
  <si>
    <t>1SMA5929H</t>
  </si>
  <si>
    <t>1SMA5930</t>
  </si>
  <si>
    <t>1SMA5930H</t>
  </si>
  <si>
    <t>1SMA5931</t>
  </si>
  <si>
    <t>1SMA5931H</t>
  </si>
  <si>
    <t>1SMA5932</t>
  </si>
  <si>
    <t>1SMA5932H</t>
  </si>
  <si>
    <t>1SMA5933</t>
  </si>
  <si>
    <t>1SMA5933H</t>
  </si>
  <si>
    <t>1SMA5934</t>
  </si>
  <si>
    <t>1SMA5934H</t>
  </si>
  <si>
    <t>1SMA5935</t>
  </si>
  <si>
    <t>1SMA5935H</t>
  </si>
  <si>
    <t>1SMA5936</t>
  </si>
  <si>
    <t>1SMA5936H</t>
  </si>
  <si>
    <t>1SMA5937</t>
  </si>
  <si>
    <t>1SMA5937H</t>
  </si>
  <si>
    <t>1SMA5938</t>
  </si>
  <si>
    <t>1SMA5938H</t>
  </si>
  <si>
    <t>1SMA5939</t>
  </si>
  <si>
    <t>1SMA5939H</t>
  </si>
  <si>
    <t>1SMA5940</t>
  </si>
  <si>
    <t>1SMA5940H</t>
  </si>
  <si>
    <t>1SMA5941</t>
  </si>
  <si>
    <t>1SMA5941H</t>
  </si>
  <si>
    <t>1SMA5942</t>
  </si>
  <si>
    <t>1SMA5942H</t>
  </si>
  <si>
    <t>1SMA5943</t>
  </si>
  <si>
    <t>1SMA5943H</t>
  </si>
  <si>
    <t>1SMA5944</t>
  </si>
  <si>
    <t>1SMA5944H</t>
  </si>
  <si>
    <t>1SMA5945</t>
  </si>
  <si>
    <t>1SMA5945H</t>
  </si>
  <si>
    <t>1SMA5946</t>
  </si>
  <si>
    <t>1SMA5946H</t>
  </si>
  <si>
    <t>1SMA5947</t>
  </si>
  <si>
    <t>1SMA5947H</t>
  </si>
  <si>
    <t>1SMA5948</t>
  </si>
  <si>
    <t>1SMA5948H</t>
  </si>
  <si>
    <t>1SMA5949</t>
  </si>
  <si>
    <t>1SMA5949H</t>
  </si>
  <si>
    <t>1SMA5950</t>
  </si>
  <si>
    <t>1SMA5950H</t>
  </si>
  <si>
    <t>1SMA5951</t>
  </si>
  <si>
    <t>1SMA5951H</t>
  </si>
  <si>
    <t>1SMA5952</t>
  </si>
  <si>
    <t>1SMA5952H</t>
  </si>
  <si>
    <t>1SMA5953</t>
  </si>
  <si>
    <t>1SMA5953H</t>
  </si>
  <si>
    <t>1SMA5954</t>
  </si>
  <si>
    <t>1SMA5954H</t>
  </si>
  <si>
    <t>1SMA5955</t>
  </si>
  <si>
    <t>1SMA5955H</t>
  </si>
  <si>
    <t>1SMA5956</t>
  </si>
  <si>
    <t>1SMA5956H</t>
  </si>
  <si>
    <t>1SMB5926</t>
  </si>
  <si>
    <t>1SMB5926H</t>
  </si>
  <si>
    <t>1SMB5927</t>
  </si>
  <si>
    <t>1SMB5927H</t>
  </si>
  <si>
    <t>1SMB5928</t>
  </si>
  <si>
    <t>1SMB5928H</t>
  </si>
  <si>
    <t>1SMB5929</t>
  </si>
  <si>
    <t>1SMB5929H</t>
  </si>
  <si>
    <t>1SMB5930</t>
  </si>
  <si>
    <t>1SMB5930H</t>
  </si>
  <si>
    <t>1SMB5931</t>
  </si>
  <si>
    <t>1SMB5931H</t>
  </si>
  <si>
    <t>1SMB5932</t>
  </si>
  <si>
    <t>1SMB5932H</t>
  </si>
  <si>
    <t>1SMB5933</t>
  </si>
  <si>
    <t>1SMB5933H</t>
  </si>
  <si>
    <t>1SMB5934</t>
  </si>
  <si>
    <t>1SMB5934H</t>
  </si>
  <si>
    <t>1SMB5935</t>
  </si>
  <si>
    <t>1SMB5935H</t>
  </si>
  <si>
    <t>1SMB5936</t>
  </si>
  <si>
    <t>1SMB5936H</t>
  </si>
  <si>
    <t>1SMB5937</t>
  </si>
  <si>
    <t>1SMB5937H</t>
  </si>
  <si>
    <t>1SMB5938</t>
  </si>
  <si>
    <t>1SMB5938H</t>
  </si>
  <si>
    <t>1SMB5939</t>
  </si>
  <si>
    <t>1SMB5939H</t>
  </si>
  <si>
    <t>1SMB5940</t>
  </si>
  <si>
    <t>1SMB5940H</t>
  </si>
  <si>
    <t>1SMB5941</t>
  </si>
  <si>
    <t>1SMB5941H</t>
  </si>
  <si>
    <t>1SMB5942</t>
  </si>
  <si>
    <t>1SMB5942H</t>
  </si>
  <si>
    <t>1SMB5943</t>
  </si>
  <si>
    <t>1SMB5943H</t>
  </si>
  <si>
    <t>1SMB5944</t>
  </si>
  <si>
    <t>1SMB5944H</t>
  </si>
  <si>
    <t>1SMB5945</t>
  </si>
  <si>
    <t>1SMB5945H</t>
  </si>
  <si>
    <t>1SMB5946</t>
  </si>
  <si>
    <t>1SMB5946H</t>
  </si>
  <si>
    <t>1SMB5947</t>
  </si>
  <si>
    <t>1SMB5947H</t>
  </si>
  <si>
    <t>1SMB5948</t>
  </si>
  <si>
    <t>1SMB5948H</t>
  </si>
  <si>
    <t>1SMB5949</t>
  </si>
  <si>
    <t>1SMB5949H</t>
  </si>
  <si>
    <t>1SMB5950</t>
  </si>
  <si>
    <t>1SMB5950H</t>
  </si>
  <si>
    <t>1SMB5951</t>
  </si>
  <si>
    <t>1SMB5951H</t>
  </si>
  <si>
    <t>1SMB5952</t>
  </si>
  <si>
    <t>1SMB5952H</t>
  </si>
  <si>
    <t>1SMB5953</t>
  </si>
  <si>
    <t>1SMB5953H</t>
  </si>
  <si>
    <t>1SMB5954</t>
  </si>
  <si>
    <t>1SMB5954H</t>
  </si>
  <si>
    <t>1SMB5955</t>
  </si>
  <si>
    <t>1SMB5955H</t>
  </si>
  <si>
    <t>1SMB5956</t>
  </si>
  <si>
    <t>1SMB5956H</t>
  </si>
  <si>
    <t>1SMC5352</t>
  </si>
  <si>
    <t>2M100Z</t>
  </si>
  <si>
    <t>2M110Z</t>
  </si>
  <si>
    <t>2M11Z</t>
  </si>
  <si>
    <t>2M120Z</t>
  </si>
  <si>
    <t>2M12Z</t>
  </si>
  <si>
    <t>2M130Z</t>
  </si>
  <si>
    <t>2M13Z</t>
  </si>
  <si>
    <t>2M140Z</t>
  </si>
  <si>
    <t>2M14Z</t>
  </si>
  <si>
    <t>2M150Z</t>
  </si>
  <si>
    <t>2M15Z</t>
  </si>
  <si>
    <t>2M160Z</t>
  </si>
  <si>
    <t>2M16Z</t>
  </si>
  <si>
    <t>2M170Z</t>
  </si>
  <si>
    <t>2M17Z</t>
  </si>
  <si>
    <t>2M180Z</t>
  </si>
  <si>
    <t>2M18Z</t>
  </si>
  <si>
    <t>2M190Z</t>
  </si>
  <si>
    <t>2M19Z</t>
  </si>
  <si>
    <t>2M200Z</t>
  </si>
  <si>
    <t>2M20Z</t>
  </si>
  <si>
    <t>2M22Z</t>
  </si>
  <si>
    <t>2M24Z</t>
  </si>
  <si>
    <t>2M27Z</t>
  </si>
  <si>
    <t>2M30Z</t>
  </si>
  <si>
    <t>2M33Z</t>
  </si>
  <si>
    <t>2M36Z</t>
  </si>
  <si>
    <t>2M39Z</t>
  </si>
  <si>
    <t>2M43Z</t>
  </si>
  <si>
    <t>2M47Z</t>
  </si>
  <si>
    <t>2M51Z</t>
  </si>
  <si>
    <t>2M56Z</t>
  </si>
  <si>
    <t>2M6.8Z</t>
  </si>
  <si>
    <t>2M62Z</t>
  </si>
  <si>
    <t>2M68Z</t>
  </si>
  <si>
    <t>2M75Z</t>
  </si>
  <si>
    <t>2M82Z</t>
  </si>
  <si>
    <t>2M91Z</t>
  </si>
  <si>
    <t>AZ23C10</t>
  </si>
  <si>
    <t>AZ23C11</t>
  </si>
  <si>
    <t>AZ23C12</t>
  </si>
  <si>
    <t>AZ23C13</t>
  </si>
  <si>
    <t>AZ23C15</t>
  </si>
  <si>
    <t>AZ23C16</t>
  </si>
  <si>
    <t>AZ23C18</t>
  </si>
  <si>
    <t>AZ23C20</t>
  </si>
  <si>
    <t>AZ23C22</t>
  </si>
  <si>
    <t>AZ23C24</t>
  </si>
  <si>
    <t>AZ23C27</t>
  </si>
  <si>
    <t>AZ23C2V7</t>
  </si>
  <si>
    <t>AZ23C30</t>
  </si>
  <si>
    <t>AZ23C33</t>
  </si>
  <si>
    <t>AZ23C36</t>
  </si>
  <si>
    <t>AZ23C39</t>
  </si>
  <si>
    <t>AZ23C3V0</t>
  </si>
  <si>
    <t>AZ23C3V3</t>
  </si>
  <si>
    <t>AZ23C3V6</t>
  </si>
  <si>
    <t>AZ23C3V9</t>
  </si>
  <si>
    <t>AZ23C43</t>
  </si>
  <si>
    <t>AZ23C47</t>
  </si>
  <si>
    <t>AZ23C4V3</t>
  </si>
  <si>
    <t>AZ23C4V7</t>
  </si>
  <si>
    <t>AZ23C51</t>
  </si>
  <si>
    <t>AZ23C5V1</t>
  </si>
  <si>
    <t>AZ23C5V6</t>
  </si>
  <si>
    <t>AZ23C6V2</t>
  </si>
  <si>
    <t>AZ23C6V8</t>
  </si>
  <si>
    <t>AZ23C7V5</t>
  </si>
  <si>
    <t>AZ23C8V2</t>
  </si>
  <si>
    <t>AZ23C9V1</t>
  </si>
  <si>
    <t>BZD27C100PW</t>
  </si>
  <si>
    <t>BZD27C100PWH</t>
  </si>
  <si>
    <t>BZD27C11PW</t>
  </si>
  <si>
    <t>BZD27C11PWH</t>
  </si>
  <si>
    <t>BZD27C120PW</t>
  </si>
  <si>
    <t>BZD27C120PWH</t>
  </si>
  <si>
    <t>BZD27C12PW</t>
  </si>
  <si>
    <t>BZD27C12PWH</t>
  </si>
  <si>
    <t>BZD27C13PW</t>
  </si>
  <si>
    <t>BZD27C13PWH</t>
  </si>
  <si>
    <t>BZD27C15PW</t>
  </si>
  <si>
    <t>BZD27C15PWH</t>
  </si>
  <si>
    <t>BZD27C16PW</t>
  </si>
  <si>
    <t>BZD27C16PWH</t>
  </si>
  <si>
    <t>BZD27C180PW</t>
  </si>
  <si>
    <t>BZD27C180PWH</t>
  </si>
  <si>
    <t>BZD27C18PW</t>
  </si>
  <si>
    <t>BZD27C18PWH</t>
  </si>
  <si>
    <t>BZD27C200PW</t>
  </si>
  <si>
    <t>BZD27C200PWH</t>
  </si>
  <si>
    <t>BZD27C220PW</t>
  </si>
  <si>
    <t>BZD27C220PWH</t>
  </si>
  <si>
    <t>BZD27C24PW</t>
  </si>
  <si>
    <t>BZD27C24PWH</t>
  </si>
  <si>
    <t>BZD27C27PW</t>
  </si>
  <si>
    <t>BZD27C27PWH</t>
  </si>
  <si>
    <t>BZD27C33PW</t>
  </si>
  <si>
    <t>BZD27C33PWH</t>
  </si>
  <si>
    <t>BZD27C36PW</t>
  </si>
  <si>
    <t>BZD27C36PWH</t>
  </si>
  <si>
    <t>BZD27C39PW</t>
  </si>
  <si>
    <t>BZD27C39PWH</t>
  </si>
  <si>
    <t>BZD27C43PW</t>
  </si>
  <si>
    <t>BZD27C43PWH</t>
  </si>
  <si>
    <t>BZD27C47PW</t>
  </si>
  <si>
    <t>BZD27C47PWH</t>
  </si>
  <si>
    <t>BZD27C51PW</t>
  </si>
  <si>
    <t>BZD27C51PWH</t>
  </si>
  <si>
    <t>BZD27C62PW</t>
  </si>
  <si>
    <t>BZD27C62PWH</t>
  </si>
  <si>
    <t>BZD27C68PW</t>
  </si>
  <si>
    <t>BZD27C68PWH</t>
  </si>
  <si>
    <t>BZD27C75PW</t>
  </si>
  <si>
    <t>BZD27C75PWH</t>
  </si>
  <si>
    <t>BZD27C110PW</t>
  </si>
  <si>
    <t>BZD27C110PWH</t>
  </si>
  <si>
    <t>BZD27C130PW</t>
  </si>
  <si>
    <t>BZD27C130PWH</t>
  </si>
  <si>
    <t>BZD27C150PW</t>
  </si>
  <si>
    <t>BZD27C150PWH</t>
  </si>
  <si>
    <t>BZD27C160PW</t>
  </si>
  <si>
    <t>BZD27C160PWH</t>
  </si>
  <si>
    <t>BZD27C20PW</t>
  </si>
  <si>
    <t>BZD27C20PWH</t>
  </si>
  <si>
    <t>BZD27C22PW</t>
  </si>
  <si>
    <t>BZD27C22PWH</t>
  </si>
  <si>
    <t>BZD27C30PW</t>
  </si>
  <si>
    <t>BZD27C30PWH</t>
  </si>
  <si>
    <t>BZD27C56PW</t>
  </si>
  <si>
    <t>BZD27C56PWH</t>
  </si>
  <si>
    <t>BZD27C82PW</t>
  </si>
  <si>
    <t>BZD27C82PWH</t>
  </si>
  <si>
    <t>BZD27C91PW</t>
  </si>
  <si>
    <t>BZD27C91PWH</t>
  </si>
  <si>
    <t>1206 (Ceramics)</t>
  </si>
  <si>
    <t>BZT52B10</t>
  </si>
  <si>
    <t>SOD-123F</t>
    <phoneticPr fontId="48" type="noConversion"/>
  </si>
  <si>
    <t>BZT52B10-G</t>
  </si>
  <si>
    <t>SOD-123</t>
    <phoneticPr fontId="48" type="noConversion"/>
  </si>
  <si>
    <t>SOD-323F</t>
  </si>
  <si>
    <t>BZT52B11</t>
  </si>
  <si>
    <t>BZT52B11-G</t>
  </si>
  <si>
    <t>BZT52B11S</t>
  </si>
  <si>
    <t>BZT52B12</t>
  </si>
  <si>
    <t>BZT52B12-G</t>
  </si>
  <si>
    <t>BZT52B12S</t>
  </si>
  <si>
    <t>BZT52B13</t>
  </si>
  <si>
    <t>BZT52B13-G</t>
  </si>
  <si>
    <t>BZT52B13S</t>
  </si>
  <si>
    <t>BZT52B15</t>
  </si>
  <si>
    <t>BZT52B15-G</t>
  </si>
  <si>
    <t>BZT52B15S</t>
  </si>
  <si>
    <t>BZT52B16</t>
  </si>
  <si>
    <t>BZT52B16-G</t>
  </si>
  <si>
    <t>BZT52B16S</t>
  </si>
  <si>
    <t>BZT52B18</t>
  </si>
  <si>
    <t>BZT52B18-G</t>
  </si>
  <si>
    <t>BZT52B18S</t>
  </si>
  <si>
    <t>BZT52B20</t>
  </si>
  <si>
    <t>BZT52B20-G</t>
  </si>
  <si>
    <t>BZT52B20S</t>
  </si>
  <si>
    <t>BZT52B22</t>
  </si>
  <si>
    <t>BZT52B22-G</t>
  </si>
  <si>
    <t>BZT52B22S</t>
  </si>
  <si>
    <t>BZT52B24</t>
  </si>
  <si>
    <t>BZT52B24-G</t>
  </si>
  <si>
    <t>BZT52B24S</t>
  </si>
  <si>
    <t>BZT52B27</t>
  </si>
  <si>
    <t>BZT52B27-G</t>
  </si>
  <si>
    <t>BZT52B27S</t>
  </si>
  <si>
    <t>BZT52B2V4</t>
  </si>
  <si>
    <t>BZT52B2V4-G</t>
  </si>
  <si>
    <t>BZT52B2V4S</t>
  </si>
  <si>
    <t>BZT52B2V7</t>
  </si>
  <si>
    <t>BZT52B2V7-G</t>
  </si>
  <si>
    <t>BZT52B2V7S</t>
  </si>
  <si>
    <t>BZT52B30</t>
  </si>
  <si>
    <t>BZT52B30-G</t>
  </si>
  <si>
    <t>BZT52B30S</t>
  </si>
  <si>
    <t>BZT52B33</t>
  </si>
  <si>
    <t>BZT52B33-G</t>
  </si>
  <si>
    <t>BZT52B33S</t>
  </si>
  <si>
    <t>BZT52B36</t>
  </si>
  <si>
    <t>BZT52B36-G</t>
  </si>
  <si>
    <t>BZT52B36S</t>
  </si>
  <si>
    <t>BZT52B39</t>
  </si>
  <si>
    <t>BZT52B39-G</t>
  </si>
  <si>
    <t>BZT52B39S</t>
  </si>
  <si>
    <t>BZT52B3V0</t>
  </si>
  <si>
    <t>BZT52B3V0-G</t>
  </si>
  <si>
    <t>BZT52B3V0S</t>
  </si>
  <si>
    <t>BZT52B3V3</t>
  </si>
  <si>
    <t>BZT52B3V3-G</t>
  </si>
  <si>
    <t>BZT52B3V3S</t>
  </si>
  <si>
    <t>BZT52B3V6</t>
  </si>
  <si>
    <t>BZT52B3V6-G</t>
  </si>
  <si>
    <t>BZT52B3V6S</t>
  </si>
  <si>
    <t>BZT52B3V9</t>
  </si>
  <si>
    <t>BZT52B3V9-G</t>
  </si>
  <si>
    <t>BZT52B3V9S</t>
  </si>
  <si>
    <t>BZT52B43</t>
  </si>
  <si>
    <t>BZT52B43-G</t>
  </si>
  <si>
    <t>BZT52B43S</t>
  </si>
  <si>
    <t>BZT52B47</t>
  </si>
  <si>
    <t>BZT52B47-G</t>
  </si>
  <si>
    <t>BZT52B47S</t>
  </si>
  <si>
    <t>BZT52B4V3</t>
  </si>
  <si>
    <t>BZT52B4V3-G</t>
  </si>
  <si>
    <t>BZT52B4V3S</t>
  </si>
  <si>
    <t>BZT52B4V7</t>
  </si>
  <si>
    <t>BZT52B4V7-G</t>
  </si>
  <si>
    <t>BZT52B4V7S</t>
  </si>
  <si>
    <t>BZT52B51</t>
  </si>
  <si>
    <t>BZT52B51-G</t>
  </si>
  <si>
    <t>BZT52B51S</t>
  </si>
  <si>
    <t>BZT52B56</t>
  </si>
  <si>
    <t>BZT52B56-G</t>
  </si>
  <si>
    <t>BZT52B56S</t>
  </si>
  <si>
    <t>BZT52B5V1</t>
  </si>
  <si>
    <t>BZT52B5V1-G</t>
  </si>
  <si>
    <t>BZT52B5V1S</t>
  </si>
  <si>
    <t>BZT52B5V6</t>
  </si>
  <si>
    <t>BZT52B5V6-G</t>
  </si>
  <si>
    <t>BZT52B5V6S</t>
  </si>
  <si>
    <t>BZT52B62</t>
  </si>
  <si>
    <t>BZT52B62-G</t>
  </si>
  <si>
    <t>BZT52B62S</t>
  </si>
  <si>
    <t>BZT52B68</t>
  </si>
  <si>
    <t>BZT52B68-G</t>
  </si>
  <si>
    <t>BZT52B68S</t>
  </si>
  <si>
    <t>BZT52B6V2</t>
  </si>
  <si>
    <t>BZT52B6V2-G</t>
  </si>
  <si>
    <t>BZT52B6V2S</t>
  </si>
  <si>
    <t>BZT52B6V8</t>
  </si>
  <si>
    <t>BZT52B6V8-G</t>
  </si>
  <si>
    <t>BZT52B6V8S</t>
  </si>
  <si>
    <t>BZT52B75</t>
  </si>
  <si>
    <t>BZT52B75-G</t>
  </si>
  <si>
    <t>BZT52B75S</t>
  </si>
  <si>
    <t>BZT52B7V5</t>
  </si>
  <si>
    <t>BZT52B7V5-G</t>
  </si>
  <si>
    <t>BZT52B7V5S</t>
  </si>
  <si>
    <t>BZT52B8V2</t>
  </si>
  <si>
    <t>BZT52B8V2-G</t>
  </si>
  <si>
    <t>BZT52B8V2S</t>
  </si>
  <si>
    <t>BZT52B9V1</t>
  </si>
  <si>
    <t>BZT52B9V1-G</t>
  </si>
  <si>
    <t>BZT52B9V1S</t>
  </si>
  <si>
    <t>BZT52C10</t>
  </si>
  <si>
    <t>BZT52C10-G</t>
  </si>
  <si>
    <t>BZT52C10K</t>
  </si>
  <si>
    <t>BZT52C10S</t>
  </si>
  <si>
    <t>BZT52C11</t>
  </si>
  <si>
    <t>BZT52C11-G</t>
  </si>
  <si>
    <t>BZT52C11K</t>
  </si>
  <si>
    <t>BZT52C11S</t>
  </si>
  <si>
    <t>BZT52C12</t>
  </si>
  <si>
    <t>BZT52C12-G</t>
  </si>
  <si>
    <t>BZT52C12K</t>
  </si>
  <si>
    <t>BZT52C12S</t>
  </si>
  <si>
    <t>BZT52C13</t>
  </si>
  <si>
    <t>BZT52C13-G</t>
  </si>
  <si>
    <t>BZT52C13K</t>
  </si>
  <si>
    <t>BZT52C13S</t>
  </si>
  <si>
    <t>BZT52C15</t>
  </si>
  <si>
    <t>BZT52C15-G</t>
  </si>
  <si>
    <t>BZT52C15K</t>
  </si>
  <si>
    <t>BZT52C15S</t>
  </si>
  <si>
    <t>BZT52C16</t>
  </si>
  <si>
    <t>BZT52C16-G</t>
  </si>
  <si>
    <t>BZT52C16K</t>
  </si>
  <si>
    <t>BZT52C16S</t>
  </si>
  <si>
    <t>BZT52C18</t>
  </si>
  <si>
    <t>BZT52C18-G</t>
  </si>
  <si>
    <t>BZT52C18K</t>
  </si>
  <si>
    <t>BZT52C18S</t>
  </si>
  <si>
    <t>BZT52C20</t>
  </si>
  <si>
    <t>BZT52C20-G</t>
  </si>
  <si>
    <t>BZT52C20K</t>
  </si>
  <si>
    <t>BZT52C20S</t>
  </si>
  <si>
    <t>BZT52C22</t>
  </si>
  <si>
    <t>BZT52C22-G</t>
  </si>
  <si>
    <t>BZT52C22K</t>
  </si>
  <si>
    <t>BZT52C22S</t>
  </si>
  <si>
    <t>BZT52C24</t>
  </si>
  <si>
    <t>BZT52C24-G</t>
  </si>
  <si>
    <t>BZT52C24K</t>
  </si>
  <si>
    <t>BZT52C24S</t>
  </si>
  <si>
    <t>BZT52C27</t>
  </si>
  <si>
    <t>BZT52C27-G</t>
  </si>
  <si>
    <t>BZT52C27K</t>
  </si>
  <si>
    <t>BZT52C27S</t>
  </si>
  <si>
    <t>BZT52C2V4</t>
  </si>
  <si>
    <t>BZT52C2V4-G</t>
  </si>
  <si>
    <t>BZT52C2V4S</t>
  </si>
  <si>
    <t>SOD-323F</t>
    <phoneticPr fontId="48" type="noConversion"/>
  </si>
  <si>
    <t>BZT52C2V7</t>
  </si>
  <si>
    <t>BZT52C2V7-G</t>
  </si>
  <si>
    <t>BZT52C2V7K</t>
  </si>
  <si>
    <t>BZT52C2V7S</t>
  </si>
  <si>
    <t>BZT52C30</t>
  </si>
  <si>
    <t>BZT52C30-G</t>
  </si>
  <si>
    <t>BZT52C30K</t>
  </si>
  <si>
    <t>BZT52C30S</t>
  </si>
  <si>
    <t>BZT52C33</t>
  </si>
  <si>
    <t>BZT52C33-G</t>
  </si>
  <si>
    <t>BZT52C33K</t>
  </si>
  <si>
    <t>BZT52C33S</t>
  </si>
  <si>
    <t>BZT52C36</t>
  </si>
  <si>
    <t>BZT52C36-G</t>
  </si>
  <si>
    <t>BZT52C36K</t>
  </si>
  <si>
    <t>BZT52C36S</t>
  </si>
  <si>
    <t>BZT52C39</t>
  </si>
  <si>
    <t>BZT52C39-G</t>
  </si>
  <si>
    <t>BZT52C39K</t>
  </si>
  <si>
    <t>BZT52C39S</t>
  </si>
  <si>
    <t>BZT52C3V0</t>
  </si>
  <si>
    <t>BZT52C3V0-G</t>
  </si>
  <si>
    <t>BZT52C3V0K</t>
  </si>
  <si>
    <t>BZT52C3V0S</t>
  </si>
  <si>
    <t>BZT52C3V3</t>
  </si>
  <si>
    <t>BZT52C3V3-G</t>
  </si>
  <si>
    <t>BZT52C3V3K</t>
  </si>
  <si>
    <t>BZT52C3V3S</t>
  </si>
  <si>
    <t>BZT52C3V6</t>
  </si>
  <si>
    <t>BZT52C3V6-G</t>
  </si>
  <si>
    <t>BZT52C3V6K</t>
  </si>
  <si>
    <t>BZT52C3V6S</t>
  </si>
  <si>
    <t>BZT52C3V9</t>
  </si>
  <si>
    <t>BZT52C3V9-G</t>
  </si>
  <si>
    <t>BZT52C3V9K</t>
  </si>
  <si>
    <t>BZT52C3V9S</t>
  </si>
  <si>
    <t>BZT52C43</t>
  </si>
  <si>
    <t>BZT52C43-G</t>
  </si>
  <si>
    <t>BZT52C43K</t>
  </si>
  <si>
    <t>BZT52C43S</t>
  </si>
  <si>
    <t>BZT52C47</t>
  </si>
  <si>
    <t>BZT52C47-G</t>
  </si>
  <si>
    <t>BZT52C47K</t>
  </si>
  <si>
    <t>BZT52C47S</t>
  </si>
  <si>
    <t>BZT52C4V3</t>
  </si>
  <si>
    <t>BZT52C4V3-G</t>
  </si>
  <si>
    <t>BZT52C4V3K</t>
  </si>
  <si>
    <t>BZT52C4V3S</t>
  </si>
  <si>
    <t>BZT52C4V7</t>
  </si>
  <si>
    <t>BZT52C4V7-G</t>
  </si>
  <si>
    <t>BZT52C4V7K</t>
  </si>
  <si>
    <t>BZT52C4V7S</t>
  </si>
  <si>
    <t>BZT52C51</t>
  </si>
  <si>
    <t>BZT52C51-G</t>
  </si>
  <si>
    <t>BZT52C51K</t>
  </si>
  <si>
    <t>BZT52C51S</t>
  </si>
  <si>
    <t>BZT52C56</t>
  </si>
  <si>
    <t>BZT52C56-G</t>
  </si>
  <si>
    <t>BZT52C56K</t>
  </si>
  <si>
    <t>BZT52C56S</t>
  </si>
  <si>
    <t>BZT52C5V1</t>
  </si>
  <si>
    <t>BZT52C5V1-G</t>
  </si>
  <si>
    <t>BZT52C5V1K</t>
  </si>
  <si>
    <t>BZT52C5V1S</t>
  </si>
  <si>
    <t>BZT52C5V6</t>
  </si>
  <si>
    <t>BZT52C5V6-G</t>
  </si>
  <si>
    <t>BZT52C5V6K</t>
  </si>
  <si>
    <t>BZT52C5V6S</t>
  </si>
  <si>
    <t>BZT52C62</t>
  </si>
  <si>
    <t>BZT52C62-G</t>
  </si>
  <si>
    <t>BZT52C62K</t>
  </si>
  <si>
    <t>BZT52C62S</t>
  </si>
  <si>
    <t>BZT52C68</t>
  </si>
  <si>
    <t>BZT52C68-G</t>
  </si>
  <si>
    <t>BZT52C68K</t>
  </si>
  <si>
    <t>BZT52C68S</t>
  </si>
  <si>
    <t>BZT52C6V2</t>
  </si>
  <si>
    <t>BZT52C6V2-G</t>
  </si>
  <si>
    <t>BZT52C6V2K</t>
  </si>
  <si>
    <t>BZT52C6V2S</t>
  </si>
  <si>
    <t>BZT52C6V8</t>
  </si>
  <si>
    <t>BZT52C6V8-G</t>
  </si>
  <si>
    <t>BZT52C6V8K</t>
  </si>
  <si>
    <t>BZT52C6V8S</t>
  </si>
  <si>
    <t>BZT52C75</t>
  </si>
  <si>
    <t>BZT52C75-G</t>
  </si>
  <si>
    <t>BZT52C75K</t>
  </si>
  <si>
    <t>BZT52C75S</t>
  </si>
  <si>
    <t>BZT52C7V5</t>
  </si>
  <si>
    <t>BZT52C7V5-G</t>
  </si>
  <si>
    <t>BZT52C7V5K</t>
  </si>
  <si>
    <t>BZT52C7V5S</t>
  </si>
  <si>
    <t>BZT52C8V2</t>
  </si>
  <si>
    <t>BZT52C8V2-G</t>
  </si>
  <si>
    <t>BZT52C8V2K</t>
  </si>
  <si>
    <t>BZT52C8V2S</t>
  </si>
  <si>
    <t>BZT52C9V1</t>
  </si>
  <si>
    <t>BZT52C9V1-G</t>
  </si>
  <si>
    <t>BZT52C9V1K</t>
  </si>
  <si>
    <t>BZT52C9V1S</t>
  </si>
  <si>
    <t>BZV55B10</t>
  </si>
  <si>
    <t>MMELF</t>
  </si>
  <si>
    <t>BZV55B11</t>
  </si>
  <si>
    <t>BZV55B12</t>
  </si>
  <si>
    <t>BZV55B13</t>
  </si>
  <si>
    <t>BZV55B15</t>
  </si>
  <si>
    <t>BZV55B16</t>
  </si>
  <si>
    <t>BZV55B18</t>
  </si>
  <si>
    <t>BZV55B20</t>
  </si>
  <si>
    <t>BZV55B22</t>
  </si>
  <si>
    <t>BZV55B24</t>
  </si>
  <si>
    <t>BZV55B27</t>
  </si>
  <si>
    <t>BZV55B2V4</t>
  </si>
  <si>
    <t>BZV55B2V7</t>
  </si>
  <si>
    <t>BZV55B30</t>
  </si>
  <si>
    <t>BZV55B33</t>
  </si>
  <si>
    <t>BZV55B36</t>
  </si>
  <si>
    <t>BZV55B39</t>
  </si>
  <si>
    <t>BZV55B3V0</t>
  </si>
  <si>
    <t>BZV55B3V3</t>
  </si>
  <si>
    <t>BZV55B3V6</t>
  </si>
  <si>
    <t>BZV55B3V9</t>
  </si>
  <si>
    <t>BZV55B43</t>
  </si>
  <si>
    <t>BZV55B47</t>
  </si>
  <si>
    <t>BZV55B4V3</t>
  </si>
  <si>
    <t>BZV55B4V7</t>
  </si>
  <si>
    <t>BZV55B51</t>
  </si>
  <si>
    <t>BZV55B56</t>
  </si>
  <si>
    <t>BZV55B5V1</t>
  </si>
  <si>
    <t>BZV55B5V6</t>
  </si>
  <si>
    <t>BZV55B62</t>
  </si>
  <si>
    <t>BZV55B68</t>
  </si>
  <si>
    <t>BZV55B6V2</t>
  </si>
  <si>
    <t>BZV55B6V8</t>
  </si>
  <si>
    <t>BZV55B75</t>
  </si>
  <si>
    <t>BZV55B7V5</t>
  </si>
  <si>
    <t>BZV55B8V2</t>
  </si>
  <si>
    <t>BZV55B9V1</t>
  </si>
  <si>
    <t>BZV55C10</t>
  </si>
  <si>
    <t>BZV55C11</t>
  </si>
  <si>
    <t>BZV55C12</t>
  </si>
  <si>
    <t>BZV55C13</t>
  </si>
  <si>
    <t>BZV55C15</t>
  </si>
  <si>
    <t>BZV55C16</t>
  </si>
  <si>
    <t>BZV55C18</t>
  </si>
  <si>
    <t>BZV55C20</t>
  </si>
  <si>
    <t>BZV55C22</t>
  </si>
  <si>
    <t>BZV55C24</t>
  </si>
  <si>
    <t>BZV55C27</t>
  </si>
  <si>
    <t>BZV55C2V4</t>
  </si>
  <si>
    <t>BZV55C2V7</t>
  </si>
  <si>
    <t>BZV55C30</t>
  </si>
  <si>
    <t>BZV55C33</t>
  </si>
  <si>
    <t>BZV55C36</t>
  </si>
  <si>
    <t>BZV55C39</t>
  </si>
  <si>
    <t>BZV55C3V0</t>
  </si>
  <si>
    <t>BZV55C3V3</t>
  </si>
  <si>
    <t>BZV55C3V6</t>
  </si>
  <si>
    <t>BZV55C3V9</t>
  </si>
  <si>
    <t>BZV55C43</t>
  </si>
  <si>
    <t>BZV55C47</t>
  </si>
  <si>
    <t>BZV55C4V3</t>
  </si>
  <si>
    <t>BZV55C4V7</t>
  </si>
  <si>
    <t>BZV55C51</t>
  </si>
  <si>
    <t>BZV55C56</t>
  </si>
  <si>
    <t>BZV55C5V1</t>
  </si>
  <si>
    <t>BZV55C5V6</t>
  </si>
  <si>
    <t>BZV55C62</t>
  </si>
  <si>
    <t>BZV55C68</t>
  </si>
  <si>
    <t>BZV55C6V2</t>
  </si>
  <si>
    <t>BZV55C6V8</t>
  </si>
  <si>
    <t>BZV55C75</t>
  </si>
  <si>
    <t>BZV55C7V5</t>
  </si>
  <si>
    <t>BZV55C8V2</t>
  </si>
  <si>
    <t>BZV55C9V1</t>
  </si>
  <si>
    <t>BZX584B10</t>
  </si>
  <si>
    <t>BZX584B11</t>
  </si>
  <si>
    <t>BZX584B12</t>
  </si>
  <si>
    <t>BZX584B13</t>
  </si>
  <si>
    <t>BZX584B15</t>
  </si>
  <si>
    <t>BZX584B16</t>
  </si>
  <si>
    <t>BZX584B18</t>
  </si>
  <si>
    <t>BZX584B20</t>
  </si>
  <si>
    <t>BZX584B22</t>
  </si>
  <si>
    <t>BZX584B24</t>
  </si>
  <si>
    <t>BZX584B27</t>
  </si>
  <si>
    <t>BZX584B2V4</t>
  </si>
  <si>
    <t>BZX584B2V7</t>
  </si>
  <si>
    <t>BZX584B30</t>
  </si>
  <si>
    <t>BZX584B33</t>
  </si>
  <si>
    <t>BZX584B36</t>
  </si>
  <si>
    <t>BZX584B39</t>
  </si>
  <si>
    <t>BZX584B3V0</t>
  </si>
  <si>
    <t>BZX584B3V3</t>
  </si>
  <si>
    <t>BZX584B3V6</t>
  </si>
  <si>
    <t>BZX584B3V9</t>
  </si>
  <si>
    <t>BZX584B43</t>
  </si>
  <si>
    <t>BZX584B47</t>
  </si>
  <si>
    <t>BZX584B4V3</t>
  </si>
  <si>
    <t>BZX584B4V7</t>
  </si>
  <si>
    <t>BZX584B51</t>
  </si>
  <si>
    <t>BZX584B56</t>
  </si>
  <si>
    <t>BZX584B5V1</t>
  </si>
  <si>
    <t>BZX584B5V6</t>
  </si>
  <si>
    <t>BZX584B62</t>
  </si>
  <si>
    <t>BZX584B68</t>
  </si>
  <si>
    <t>BZX584B6V2</t>
  </si>
  <si>
    <t>BZX584B6V8</t>
  </si>
  <si>
    <t>BZX584B75</t>
  </si>
  <si>
    <t>BZX584B7V5</t>
  </si>
  <si>
    <t>BZX584B8V2</t>
  </si>
  <si>
    <t>BZX584B9V1</t>
  </si>
  <si>
    <t>BZX585B10</t>
  </si>
  <si>
    <t>BZX585B11</t>
  </si>
  <si>
    <t>BZX585B12</t>
  </si>
  <si>
    <t>BZX585B13</t>
  </si>
  <si>
    <t>BZX585B15</t>
  </si>
  <si>
    <t>BZX585B16</t>
  </si>
  <si>
    <t>BZX585B18</t>
  </si>
  <si>
    <t>BZX585B20</t>
  </si>
  <si>
    <t>BZX585B22</t>
  </si>
  <si>
    <t>BZX585B24</t>
  </si>
  <si>
    <t>BZX585B27</t>
  </si>
  <si>
    <t>BZX585B2V4</t>
  </si>
  <si>
    <t>BZX585B2V7</t>
  </si>
  <si>
    <t>BZX585B30</t>
  </si>
  <si>
    <t>BZX585B33</t>
  </si>
  <si>
    <t>BZX585B36</t>
  </si>
  <si>
    <t>BZX585B39</t>
  </si>
  <si>
    <t>BZX585B3V0</t>
  </si>
  <si>
    <t>BZX585B3V3</t>
  </si>
  <si>
    <t>BZX585B3V6</t>
  </si>
  <si>
    <t>BZX585B3V9</t>
  </si>
  <si>
    <t>BZX585B43</t>
  </si>
  <si>
    <t>BZX585B47</t>
  </si>
  <si>
    <t>BZX585B4V3</t>
  </si>
  <si>
    <t>BZX585B4V7</t>
  </si>
  <si>
    <t>BZX585B51</t>
  </si>
  <si>
    <t>BZX585B5V1</t>
  </si>
  <si>
    <t>BZX585B5V6</t>
  </si>
  <si>
    <t>BZX585B6V2</t>
  </si>
  <si>
    <t>BZX585B6V8</t>
  </si>
  <si>
    <t>BZX585B7V5</t>
  </si>
  <si>
    <t>BZX585B8V2</t>
  </si>
  <si>
    <t>BZX585B9V1</t>
  </si>
  <si>
    <t>BZX84C10</t>
  </si>
  <si>
    <t>BZX84C11</t>
  </si>
  <si>
    <t>BZX84C12</t>
  </si>
  <si>
    <t>BZX84C13</t>
  </si>
  <si>
    <t>BZX84C15</t>
  </si>
  <si>
    <t>BZX84C16</t>
  </si>
  <si>
    <t>BZX84C18</t>
  </si>
  <si>
    <t>BZX84C20</t>
  </si>
  <si>
    <t>BZX84C22</t>
  </si>
  <si>
    <t>BZX84C24</t>
  </si>
  <si>
    <t>BZX84C27</t>
  </si>
  <si>
    <t>BZX84C2V4</t>
  </si>
  <si>
    <t>BZX84C2V7</t>
  </si>
  <si>
    <t>BZX84C30</t>
  </si>
  <si>
    <t>BZX84C33</t>
  </si>
  <si>
    <t>BZX84C36</t>
  </si>
  <si>
    <t>BZX84C39</t>
  </si>
  <si>
    <t>BZX84C3V0</t>
  </si>
  <si>
    <t>BZX84C3V3</t>
  </si>
  <si>
    <t>BZX84C3V6</t>
  </si>
  <si>
    <t>BZX84C3V9</t>
  </si>
  <si>
    <t>BZX84C4V3</t>
  </si>
  <si>
    <t>BZX84C4V7</t>
  </si>
  <si>
    <t>BZX84C5V1</t>
  </si>
  <si>
    <t>BZX84C5V6</t>
  </si>
  <si>
    <t>BZX84C6V2</t>
  </si>
  <si>
    <t>BZX84C6V8</t>
  </si>
  <si>
    <t>BZX84C7V5</t>
  </si>
  <si>
    <t>BZX84C8V2</t>
  </si>
  <si>
    <t>BZX84C9V1</t>
  </si>
  <si>
    <t>BZY55B10</t>
  </si>
  <si>
    <t>0805 (Ceramics)</t>
  </si>
  <si>
    <t>BZY55B11</t>
  </si>
  <si>
    <t>BZY55B12</t>
  </si>
  <si>
    <t>BZY55B13</t>
  </si>
  <si>
    <t>BZY55B15</t>
  </si>
  <si>
    <t>BZY55B16</t>
  </si>
  <si>
    <t>BZY55B18</t>
  </si>
  <si>
    <t>BZY55B20</t>
  </si>
  <si>
    <t>BZY55B22</t>
  </si>
  <si>
    <t>BZY55B24</t>
  </si>
  <si>
    <t>BZY55B27</t>
  </si>
  <si>
    <t>BZY55B2V4</t>
  </si>
  <si>
    <t>BZY55B2V7</t>
  </si>
  <si>
    <t>BZY55B30</t>
  </si>
  <si>
    <t>BZY55B33</t>
  </si>
  <si>
    <t>BZY55B36</t>
  </si>
  <si>
    <t>BZY55B3V0</t>
  </si>
  <si>
    <t>BZY55B3V3</t>
  </si>
  <si>
    <t>BZY55B3V6</t>
  </si>
  <si>
    <t>BZY55B3V9</t>
  </si>
  <si>
    <t>BZY55B4V3</t>
  </si>
  <si>
    <t>BZY55B4V7</t>
  </si>
  <si>
    <t>BZY55B5V1</t>
  </si>
  <si>
    <t>BZY55B5V6</t>
  </si>
  <si>
    <t>BZY55B6V2</t>
  </si>
  <si>
    <t>BZY55B6V8</t>
  </si>
  <si>
    <t>BZY55B7V5</t>
  </si>
  <si>
    <t>BZY55B8V2</t>
  </si>
  <si>
    <t>BZY55B9V1</t>
  </si>
  <si>
    <t>BZY55C10</t>
  </si>
  <si>
    <t>BZY55C11</t>
  </si>
  <si>
    <t>BZY55C12</t>
  </si>
  <si>
    <t>BZY55C13</t>
  </si>
  <si>
    <t>BZY55C15</t>
  </si>
  <si>
    <t>BZY55C16</t>
  </si>
  <si>
    <t>BZY55C18</t>
  </si>
  <si>
    <t>BZY55C20</t>
  </si>
  <si>
    <t>BZY55C22</t>
  </si>
  <si>
    <t>BZY55C24</t>
  </si>
  <si>
    <t>BZY55C27</t>
  </si>
  <si>
    <t>BZY55C2V4</t>
  </si>
  <si>
    <t>BZY55C2V7</t>
  </si>
  <si>
    <t>BZY55C30</t>
  </si>
  <si>
    <t>BZY55C33</t>
  </si>
  <si>
    <t>BZY55C36</t>
  </si>
  <si>
    <t>BZY55C3V0</t>
  </si>
  <si>
    <t>BZY55C3V3</t>
  </si>
  <si>
    <t>BZY55C3V6</t>
  </si>
  <si>
    <t>BZY55C3V9</t>
  </si>
  <si>
    <t>BZY55C4V3</t>
  </si>
  <si>
    <t>BZY55C4V7</t>
  </si>
  <si>
    <t>BZY55C5V1</t>
  </si>
  <si>
    <t>BZY55C5V6</t>
  </si>
  <si>
    <t>BZY55C6V2</t>
  </si>
  <si>
    <t>BZY55C6V8</t>
  </si>
  <si>
    <t>BZY55C7V5</t>
  </si>
  <si>
    <t>BZY55C8V2</t>
  </si>
  <si>
    <t>BZY55C9V1</t>
  </si>
  <si>
    <t>M3Z10VC</t>
  </si>
  <si>
    <t>SOD-323F</t>
    <phoneticPr fontId="47" type="noConversion"/>
  </si>
  <si>
    <t>M3Z11VC</t>
  </si>
  <si>
    <t>M3Z12VC</t>
  </si>
  <si>
    <t>M3Z13VC</t>
  </si>
  <si>
    <t>M3Z15VC</t>
  </si>
  <si>
    <t>M3Z16VC</t>
  </si>
  <si>
    <t>M3Z18VC</t>
  </si>
  <si>
    <t>M3Z20VC</t>
  </si>
  <si>
    <t>M3Z22VC</t>
  </si>
  <si>
    <t>M3Z24VC</t>
  </si>
  <si>
    <t>M3Z27VC</t>
  </si>
  <si>
    <t>M3Z2V0C</t>
  </si>
  <si>
    <t>M3Z2V2C</t>
  </si>
  <si>
    <t>M3Z2V4C</t>
  </si>
  <si>
    <t>M3Z2V7C</t>
  </si>
  <si>
    <t>M3Z30VC</t>
  </si>
  <si>
    <t>M3Z33VC</t>
  </si>
  <si>
    <t>M3Z36VC</t>
  </si>
  <si>
    <t>M3Z39VC</t>
  </si>
  <si>
    <t>M3Z3V0C</t>
  </si>
  <si>
    <t>M3Z3V3C</t>
  </si>
  <si>
    <t>M3Z3V6C</t>
  </si>
  <si>
    <t>M3Z3V9C</t>
  </si>
  <si>
    <t>M3Z43VC</t>
  </si>
  <si>
    <t>M3Z47VC</t>
  </si>
  <si>
    <t>M3Z4V3C</t>
  </si>
  <si>
    <t>M3Z4V7C</t>
  </si>
  <si>
    <t>M3Z51VC</t>
  </si>
  <si>
    <t>M3Z56VC</t>
  </si>
  <si>
    <t>M3Z5V1C</t>
  </si>
  <si>
    <t>M3Z5V6C</t>
  </si>
  <si>
    <t>M3Z62VC</t>
  </si>
  <si>
    <t>M3Z68VC</t>
  </si>
  <si>
    <t>M3Z6V2C</t>
  </si>
  <si>
    <t>M3Z6V8C</t>
  </si>
  <si>
    <t>M3Z75VC</t>
  </si>
  <si>
    <t>M3Z7V5C</t>
  </si>
  <si>
    <t>M3Z8V2C</t>
  </si>
  <si>
    <t>M3Z9V1C</t>
  </si>
  <si>
    <t>MMSZ5221B</t>
  </si>
  <si>
    <t>MMSZ5225B</t>
  </si>
  <si>
    <t>MMSZ5226B</t>
  </si>
  <si>
    <t>MMSZ5227B</t>
  </si>
  <si>
    <t>MMSZ5228B</t>
  </si>
  <si>
    <t>MMSZ5229B</t>
  </si>
  <si>
    <t>MMSZ5230B</t>
  </si>
  <si>
    <t>MMSZ5231B</t>
  </si>
  <si>
    <t>MMSZ5232B</t>
  </si>
  <si>
    <t>MMSZ5234B</t>
  </si>
  <si>
    <t>MMSZ5235B</t>
  </si>
  <si>
    <t>MMSZ5236B</t>
  </si>
  <si>
    <t>MMSZ5237B</t>
  </si>
  <si>
    <t>MMSZ5239B</t>
  </si>
  <si>
    <t>MMSZ5240B</t>
  </si>
  <si>
    <t>MMSZ5241B</t>
  </si>
  <si>
    <t>MMSZ5242B</t>
  </si>
  <si>
    <t>MMSZ5243B</t>
  </si>
  <si>
    <t>MMSZ5245B</t>
  </si>
  <si>
    <t>MMSZ5246B</t>
  </si>
  <si>
    <t>MMSZ5248B</t>
  </si>
  <si>
    <t>MMSZ5250B</t>
  </si>
  <si>
    <t>MMSZ5251B</t>
  </si>
  <si>
    <t>MMSZ5252B</t>
  </si>
  <si>
    <t>MMSZ5254B</t>
  </si>
  <si>
    <t>MMSZ5256B</t>
  </si>
  <si>
    <t>MMSZ5257B</t>
  </si>
  <si>
    <t>MMSZ5258B</t>
  </si>
  <si>
    <t>MMSZ5259B</t>
  </si>
  <si>
    <t>MMSZ5260B</t>
  </si>
  <si>
    <t>MMSZ5261B</t>
  </si>
  <si>
    <t>MMSZ5262B</t>
  </si>
  <si>
    <t>TSZU52C10</t>
  </si>
  <si>
    <t>TSZU52C11</t>
  </si>
  <si>
    <t>TSZU52C12</t>
  </si>
  <si>
    <t>TSZU52C13</t>
  </si>
  <si>
    <t>TSZU52C15</t>
  </si>
  <si>
    <t>TSZU52C16</t>
  </si>
  <si>
    <t>TSZU52C18</t>
  </si>
  <si>
    <t>TSZU52C20</t>
  </si>
  <si>
    <t>TSZU52C22</t>
  </si>
  <si>
    <t>TSZU52C24</t>
  </si>
  <si>
    <t>TSZU52C27</t>
  </si>
  <si>
    <t>TSZU52C2V0</t>
  </si>
  <si>
    <t>TSZU52C2V2</t>
  </si>
  <si>
    <t>TSZU52C2V4</t>
  </si>
  <si>
    <t>TSZU52C2V7</t>
  </si>
  <si>
    <t>TSZU52C30</t>
  </si>
  <si>
    <t>TSZU52C33</t>
  </si>
  <si>
    <t>TSZU52C36</t>
  </si>
  <si>
    <t>TSZU52C39</t>
  </si>
  <si>
    <t>TSZU52C3V0</t>
  </si>
  <si>
    <t>TSZU52C3V3</t>
  </si>
  <si>
    <t>TSZU52C3V6</t>
  </si>
  <si>
    <t>TSZU52C3V9</t>
  </si>
  <si>
    <t>TSZU52C4V3</t>
  </si>
  <si>
    <t>TSZU52C4V7</t>
  </si>
  <si>
    <t>TSZU52C5V1</t>
  </si>
  <si>
    <t>TSZU52C5V6</t>
  </si>
  <si>
    <t>TSZU52C6V2</t>
  </si>
  <si>
    <t>TSZU52C6V8</t>
  </si>
  <si>
    <t>TSZU52C7V5</t>
  </si>
  <si>
    <t>TSZU52C8V2</t>
  </si>
  <si>
    <t>TSZU52C9V1</t>
  </si>
  <si>
    <t>UDZS10B</t>
  </si>
  <si>
    <t>UDZS11B</t>
  </si>
  <si>
    <t>UDZS12B</t>
  </si>
  <si>
    <t>UDZS13B</t>
  </si>
  <si>
    <t>UDZS15B</t>
  </si>
  <si>
    <t>UDZS16B</t>
  </si>
  <si>
    <t>UDZS18B</t>
  </si>
  <si>
    <t>UDZS20B</t>
  </si>
  <si>
    <t>UDZS22B</t>
  </si>
  <si>
    <t>UDZS24B</t>
  </si>
  <si>
    <t>UDZS27B</t>
  </si>
  <si>
    <t>UDZS30B</t>
  </si>
  <si>
    <t>UDZS33B</t>
  </si>
  <si>
    <t>UDZS36B</t>
  </si>
  <si>
    <t>UDZS3V6B</t>
  </si>
  <si>
    <t>UDZS3V9B</t>
  </si>
  <si>
    <t>UDZS4V3B</t>
  </si>
  <si>
    <t>UDZS4V7B</t>
  </si>
  <si>
    <t>UDZS5V1B</t>
  </si>
  <si>
    <t>UDZS5V6B</t>
  </si>
  <si>
    <t>UDZS6V2B</t>
  </si>
  <si>
    <t>UDZS6V8B</t>
  </si>
  <si>
    <t>UDZS7V5B</t>
  </si>
  <si>
    <t>UDZS8V2B</t>
  </si>
  <si>
    <t>UDZS9V1B</t>
  </si>
  <si>
    <t>1SMA4739H</t>
  </si>
  <si>
    <t>1SMA4741</t>
  </si>
  <si>
    <t>1SMC5352H</t>
  </si>
  <si>
    <t>SOD-123F</t>
  </si>
  <si>
    <t>SOD-123</t>
  </si>
  <si>
    <t>BZT52B10S</t>
  </si>
  <si>
    <t>1N4148</t>
  </si>
  <si>
    <t>Switching Diode</t>
  </si>
  <si>
    <t>1N4148W</t>
  </si>
  <si>
    <t>1N4148W-G</t>
  </si>
  <si>
    <t>1N4148WS</t>
  </si>
  <si>
    <t>SOD-323</t>
    <phoneticPr fontId="48" type="noConversion"/>
  </si>
  <si>
    <t>1N4448</t>
  </si>
  <si>
    <t>1N4448W</t>
  </si>
  <si>
    <t>1N4448WS</t>
  </si>
  <si>
    <t>1N914B</t>
  </si>
  <si>
    <t>1N914BW</t>
  </si>
  <si>
    <t>1N914BWS</t>
  </si>
  <si>
    <t>1SS355</t>
  </si>
  <si>
    <t>1SS400</t>
  </si>
  <si>
    <t>SOD-523F</t>
    <phoneticPr fontId="48" type="noConversion"/>
  </si>
  <si>
    <t>BAS116</t>
  </si>
  <si>
    <t>BAS16</t>
  </si>
  <si>
    <t>BAS19</t>
  </si>
  <si>
    <t>BAS19W</t>
  </si>
  <si>
    <t>SOT-323</t>
    <phoneticPr fontId="48" type="noConversion"/>
  </si>
  <si>
    <t>BAS20</t>
  </si>
  <si>
    <t>BAS20W</t>
  </si>
  <si>
    <t>BAS21</t>
  </si>
  <si>
    <t>BAS21A</t>
  </si>
  <si>
    <t>BAS21C</t>
  </si>
  <si>
    <t>BAS21S</t>
  </si>
  <si>
    <t>BAS21W</t>
  </si>
  <si>
    <t>BAS316WS</t>
  </si>
  <si>
    <t>BAV103</t>
  </si>
  <si>
    <t>BAV19W</t>
  </si>
  <si>
    <t>BAV19W-G</t>
  </si>
  <si>
    <t>BAV19WS</t>
  </si>
  <si>
    <t>BAV19WS-G</t>
  </si>
  <si>
    <t>BAV20W</t>
  </si>
  <si>
    <t>BAV20W-G</t>
  </si>
  <si>
    <t>BAV20WS</t>
  </si>
  <si>
    <t>BAV20WS-G</t>
  </si>
  <si>
    <t>BAV21W</t>
  </si>
  <si>
    <t>BAV21W-G</t>
  </si>
  <si>
    <t>BAV21WS</t>
  </si>
  <si>
    <t>BAV70</t>
  </si>
  <si>
    <t>BAV99</t>
  </si>
  <si>
    <t>SOT-363</t>
    <phoneticPr fontId="48" type="noConversion"/>
  </si>
  <si>
    <t>BAV99W</t>
  </si>
  <si>
    <t>LL4148</t>
  </si>
  <si>
    <t>LL4448</t>
  </si>
  <si>
    <t>MMBD3004</t>
  </si>
  <si>
    <t>MMBD3004CA</t>
  </si>
  <si>
    <t>MMBD3004CC</t>
  </si>
  <si>
    <t>MMBD3004SE</t>
  </si>
  <si>
    <t>MMBD4148</t>
  </si>
  <si>
    <t>MMBD4148CA</t>
  </si>
  <si>
    <t>MMBD4148CC</t>
  </si>
  <si>
    <t>MMBD4148SE</t>
  </si>
  <si>
    <t>TS4148 RAG</t>
  </si>
  <si>
    <t>TS4148 RBG</t>
  </si>
  <si>
    <t>TS4448 RG</t>
  </si>
  <si>
    <t>1 at 10</t>
  </si>
  <si>
    <t>0.025 at 20</t>
  </si>
  <si>
    <t>1 at 50</t>
  </si>
  <si>
    <t>0.72 at 5</t>
  </si>
  <si>
    <t>1.2 at 100</t>
  </si>
  <si>
    <t>0.1 at 80</t>
  </si>
  <si>
    <t>0.9 at 1</t>
  </si>
  <si>
    <t>0.005 at 75</t>
  </si>
  <si>
    <t>1 at 75</t>
  </si>
  <si>
    <t>1 at 100</t>
  </si>
  <si>
    <t>0.1 at 100</t>
  </si>
  <si>
    <t>0.1 at 150</t>
  </si>
  <si>
    <t>0.1 at 200</t>
  </si>
  <si>
    <t>BAS316</t>
  </si>
  <si>
    <t>0.03 at 25</t>
  </si>
  <si>
    <t>0.715 at 1</t>
  </si>
  <si>
    <t>BAV101</t>
  </si>
  <si>
    <t>BAV21WS-G</t>
  </si>
  <si>
    <t>2.5 at 70</t>
  </si>
  <si>
    <t>BAW56</t>
  </si>
  <si>
    <t>0.1 at 240</t>
  </si>
  <si>
    <t>0.82 at 10</t>
  </si>
  <si>
    <t>TS4148 RCG</t>
  </si>
  <si>
    <t>0603 (Ceramics)</t>
  </si>
  <si>
    <t>0603</t>
    <phoneticPr fontId="5" type="noConversion"/>
  </si>
  <si>
    <t>B0520LW</t>
  </si>
  <si>
    <t>B0520LWF</t>
  </si>
  <si>
    <t>B0530W</t>
  </si>
  <si>
    <t>B0530WF</t>
  </si>
  <si>
    <t>B0530WS</t>
  </si>
  <si>
    <t>0.47 at 25</t>
  </si>
  <si>
    <t>B0540W</t>
  </si>
  <si>
    <t>B0540WF</t>
  </si>
  <si>
    <t>BAS40</t>
  </si>
  <si>
    <t>BAS40-04</t>
  </si>
  <si>
    <t>BAS40-05</t>
  </si>
  <si>
    <t>BAS40-06</t>
  </si>
  <si>
    <t>BAS40M5</t>
  </si>
  <si>
    <t>BAS70</t>
  </si>
  <si>
    <t>BAS70-04</t>
  </si>
  <si>
    <t>BAS70-05</t>
  </si>
  <si>
    <t>BAS70-06</t>
  </si>
  <si>
    <t>BAT201M3</t>
  </si>
  <si>
    <t>0.27 at 25</t>
  </si>
  <si>
    <t>BAT42W</t>
  </si>
  <si>
    <t>BAT42WS</t>
  </si>
  <si>
    <t>1 at 25</t>
  </si>
  <si>
    <t>BAT43W</t>
  </si>
  <si>
    <t>BAT43WS</t>
  </si>
  <si>
    <t>BAT46GW</t>
  </si>
  <si>
    <t>BAT54</t>
  </si>
  <si>
    <t>BAT54A</t>
  </si>
  <si>
    <t>BAT54AD</t>
  </si>
  <si>
    <t>BAT54AW</t>
  </si>
  <si>
    <t>BAT54BR</t>
  </si>
  <si>
    <t>BAT54C</t>
  </si>
  <si>
    <t>BAT54CD</t>
  </si>
  <si>
    <t>BAT54CW</t>
  </si>
  <si>
    <t>BAT54GW</t>
  </si>
  <si>
    <t>BAT54S</t>
  </si>
  <si>
    <t>BAT54SD</t>
  </si>
  <si>
    <t>BAT54SW</t>
  </si>
  <si>
    <t>BAT54T</t>
  </si>
  <si>
    <t>BAT54W</t>
  </si>
  <si>
    <t>RB495D</t>
  </si>
  <si>
    <t>RB500V-40</t>
  </si>
  <si>
    <t>RB520G-30</t>
  </si>
  <si>
    <t>RB520S-30</t>
  </si>
  <si>
    <t>RB520SM5-40</t>
  </si>
  <si>
    <t>RB706F-40</t>
  </si>
  <si>
    <t>RB751M5-40</t>
  </si>
  <si>
    <t>RB751V-40</t>
  </si>
  <si>
    <t>RB751V-40WS</t>
  </si>
  <si>
    <t>SD101CW</t>
  </si>
  <si>
    <t>SD103AM3</t>
  </si>
  <si>
    <t>SD103AW</t>
  </si>
  <si>
    <t>SD103AXM5</t>
  </si>
  <si>
    <t>SD103BM3</t>
  </si>
  <si>
    <t>SD103BW</t>
  </si>
  <si>
    <t>SD103CM3</t>
  </si>
  <si>
    <t>SD103CW</t>
  </si>
  <si>
    <t>TSS0230LU</t>
  </si>
  <si>
    <t>0603-B</t>
  </si>
  <si>
    <t>TSS0230U</t>
  </si>
  <si>
    <t>TSS0340U</t>
  </si>
  <si>
    <t>TSS40U</t>
  </si>
  <si>
    <t>TSS42U</t>
  </si>
  <si>
    <t>TSS43U</t>
  </si>
  <si>
    <t>TSS54U</t>
  </si>
  <si>
    <t>TSS70U</t>
  </si>
  <si>
    <t>SOD-723F</t>
    <phoneticPr fontId="48" type="noConversion"/>
  </si>
  <si>
    <t>DIP-8</t>
  </si>
  <si>
    <t>SOT-25</t>
  </si>
  <si>
    <t>SOP-28</t>
  </si>
  <si>
    <t>TS321CX5</t>
  </si>
  <si>
    <t>TS331CX5</t>
  </si>
  <si>
    <t>TS34118CS28</t>
  </si>
  <si>
    <t>TS34119CS</t>
  </si>
  <si>
    <t>TSSOP-14EP</t>
  </si>
  <si>
    <t>SOP-8EP</t>
  </si>
  <si>
    <t>TQL820CA14V33</t>
  </si>
  <si>
    <t>TQL820CA14V50</t>
  </si>
  <si>
    <t>TQL821CSV33</t>
  </si>
  <si>
    <t>TQL821CSV50</t>
  </si>
  <si>
    <t>TQL850CSV33</t>
  </si>
  <si>
    <t>TQL850CSV50</t>
  </si>
  <si>
    <t>TQL851CSV33</t>
  </si>
  <si>
    <t>TQL851CSV50</t>
  </si>
  <si>
    <t>TS1117BCP33</t>
  </si>
  <si>
    <t>TS1117BCP50</t>
  </si>
  <si>
    <t>TS1117BCW</t>
  </si>
  <si>
    <t>TS1117BCW12</t>
  </si>
  <si>
    <t>TS1117BCW25</t>
  </si>
  <si>
    <t>TS1117BCW33</t>
  </si>
  <si>
    <t>TS1117BCW50</t>
  </si>
  <si>
    <t>TS2937CM50</t>
  </si>
  <si>
    <t>TS2937CP33</t>
  </si>
  <si>
    <t>TS2937CP50</t>
  </si>
  <si>
    <t>TS2937CW33</t>
  </si>
  <si>
    <t>TS2937CW50</t>
  </si>
  <si>
    <t>TS2937CZ50</t>
  </si>
  <si>
    <t>TS2938CS33</t>
  </si>
  <si>
    <t>TS2938CS50</t>
  </si>
  <si>
    <t>TS2940CM50</t>
  </si>
  <si>
    <t>TS2940CP33</t>
  </si>
  <si>
    <t>TS2940CP50</t>
  </si>
  <si>
    <t>TS2940CW33</t>
  </si>
  <si>
    <t>TS2940CW50</t>
  </si>
  <si>
    <t>TS2951CS30</t>
  </si>
  <si>
    <t>TS2951CS33</t>
  </si>
  <si>
    <t>TS3480CX33</t>
  </si>
  <si>
    <t>TS3480CX50</t>
  </si>
  <si>
    <t>TS4264GCW50</t>
  </si>
  <si>
    <t>TS5204CQ33</t>
  </si>
  <si>
    <t>TS5204CX33</t>
  </si>
  <si>
    <t>TS5204CX50</t>
  </si>
  <si>
    <t>TS5204CY50</t>
  </si>
  <si>
    <t>TS5205CX5</t>
  </si>
  <si>
    <t>TS5205CX525</t>
  </si>
  <si>
    <t>TS5205CX533</t>
  </si>
  <si>
    <t>TS5205CX550</t>
  </si>
  <si>
    <t>TS5213CX533</t>
  </si>
  <si>
    <t>TS5213CX550</t>
  </si>
  <si>
    <t>TS78L03ACY</t>
  </si>
  <si>
    <t>TS78L03CS</t>
  </si>
  <si>
    <t>TS78L03CX</t>
  </si>
  <si>
    <t>TS78L05ACY</t>
  </si>
  <si>
    <t>TS78L05CS</t>
  </si>
  <si>
    <t>TS78L05CX</t>
  </si>
  <si>
    <t>TS78L12ACY</t>
  </si>
  <si>
    <t>TS78L12CS</t>
  </si>
  <si>
    <t>TS78L15ACY</t>
  </si>
  <si>
    <t>TS78L15CS</t>
  </si>
  <si>
    <t>TS78L24CS</t>
  </si>
  <si>
    <t>TS90115CY</t>
  </si>
  <si>
    <t>TS9011DCX</t>
  </si>
  <si>
    <t>TS9011KCX</t>
  </si>
  <si>
    <t>TS9011KCY</t>
  </si>
  <si>
    <t>TS9011SCX</t>
  </si>
  <si>
    <t>TS9011SCY</t>
  </si>
  <si>
    <t>TS1117BCP</t>
  </si>
  <si>
    <t>TS2951CS50</t>
  </si>
  <si>
    <t>TS4264CW50</t>
  </si>
  <si>
    <t>DFN 22</t>
  </si>
  <si>
    <t>SOT-89</t>
  </si>
  <si>
    <t>TS9013KCW</t>
  </si>
  <si>
    <t>TS9013SCY</t>
  </si>
  <si>
    <t>TS2509CS</t>
  </si>
  <si>
    <t>TS2581CS</t>
  </si>
  <si>
    <t>TS2596CM5</t>
  </si>
  <si>
    <t>TS2596CM533</t>
  </si>
  <si>
    <t>TS2596CM550</t>
  </si>
  <si>
    <t>TS2596SCS</t>
  </si>
  <si>
    <t>TS2596SCS50</t>
  </si>
  <si>
    <t>TS34063CS</t>
  </si>
  <si>
    <t>Buck (Step-down)</t>
  </si>
  <si>
    <t>Adj (0.8V Vref)</t>
  </si>
  <si>
    <t>Adj (1V Vref)</t>
  </si>
  <si>
    <t>External P-MOS</t>
  </si>
  <si>
    <t>Adj (1.23V Vref)</t>
  </si>
  <si>
    <t>TO-263-5L (D²-PAK)</t>
  </si>
  <si>
    <t>Adj (1.25V Vref)</t>
  </si>
  <si>
    <t>PWM and Analog</t>
  </si>
  <si>
    <t>TS19503CB10H</t>
  </si>
  <si>
    <t>TS19605CA20H</t>
  </si>
  <si>
    <t>TSCR400CX6H</t>
  </si>
  <si>
    <t>TSCR402CX6H</t>
  </si>
  <si>
    <t>TSCR420CX6H</t>
  </si>
  <si>
    <t>TSCR421CX6H</t>
  </si>
  <si>
    <t>MSOP-10EP</t>
  </si>
  <si>
    <t>Linear</t>
  </si>
  <si>
    <t>Analog and PWM</t>
  </si>
  <si>
    <t>TSSOP-20EP</t>
  </si>
  <si>
    <t>0.1~65</t>
  </si>
  <si>
    <t>20~65</t>
  </si>
  <si>
    <t>10~300</t>
  </si>
  <si>
    <t>PWM</t>
  </si>
  <si>
    <t>TS431ACX</t>
  </si>
  <si>
    <t>TS431BCX</t>
  </si>
  <si>
    <t>TS432ACX</t>
  </si>
  <si>
    <t>TS432AIX</t>
  </si>
  <si>
    <t>TS432BCX</t>
  </si>
  <si>
    <t>TS432BIX</t>
  </si>
  <si>
    <t>TSH248CX</t>
  </si>
  <si>
    <t>TSH251CT</t>
  </si>
  <si>
    <t>TSH251CX</t>
  </si>
  <si>
    <t>TSH253CT</t>
  </si>
  <si>
    <t>TSH253CX</t>
  </si>
  <si>
    <t>Omni-Polar</t>
  </si>
  <si>
    <t>TSOT-23</t>
  </si>
  <si>
    <t>TO-92S</t>
  </si>
  <si>
    <t>±500</t>
  </si>
  <si>
    <t>TSH282CT</t>
  </si>
  <si>
    <t>TSH282CX</t>
  </si>
  <si>
    <t>Uni-polar</t>
  </si>
  <si>
    <t>TSH181CT</t>
  </si>
  <si>
    <t>TSH188CT</t>
  </si>
  <si>
    <t>TSH188CX</t>
  </si>
  <si>
    <t>TSH190CT</t>
  </si>
  <si>
    <t>TSH190CX</t>
  </si>
  <si>
    <t>TSH193CT</t>
  </si>
  <si>
    <t>TSH193CX</t>
  </si>
  <si>
    <t>Latch</t>
  </si>
  <si>
    <t>TSH481CT</t>
  </si>
  <si>
    <t>TSG65N068CE</t>
  </si>
  <si>
    <t>-10 to +7</t>
  </si>
  <si>
    <t>TSG65N110CE</t>
  </si>
  <si>
    <t>PDFN88</t>
  </si>
  <si>
    <t>TSG65N190CR</t>
  </si>
  <si>
    <t>TSG65N195CE</t>
  </si>
  <si>
    <t>Unidirectional</t>
    <phoneticPr fontId="47" type="noConversion"/>
  </si>
  <si>
    <t>SMF4L6.0A</t>
  </si>
  <si>
    <t>SMF4L6.5A</t>
  </si>
  <si>
    <t>SMF4L7.0A</t>
  </si>
  <si>
    <t>SMF4L7.5A</t>
  </si>
  <si>
    <t>SMF4L8.0A</t>
  </si>
  <si>
    <t>SMF4L8.5A</t>
  </si>
  <si>
    <t>SMF4L9.0A</t>
  </si>
  <si>
    <t>SMF4L10A</t>
  </si>
  <si>
    <t>SMF4L11A</t>
  </si>
  <si>
    <t>SMF4L12A</t>
  </si>
  <si>
    <t>SMF4L13A</t>
  </si>
  <si>
    <t>SMF4L14A</t>
  </si>
  <si>
    <t>SMF4L15A</t>
  </si>
  <si>
    <t>SMF4L16A</t>
  </si>
  <si>
    <t>SMF4L17A</t>
  </si>
  <si>
    <t>SMF4L18A</t>
  </si>
  <si>
    <t>SMF4L20A</t>
  </si>
  <si>
    <t>SMF4L22A</t>
  </si>
  <si>
    <t>SMF4L24A</t>
  </si>
  <si>
    <t>SMF4L26A</t>
  </si>
  <si>
    <t>SMF4L28A</t>
  </si>
  <si>
    <t>SMF4L30A</t>
  </si>
  <si>
    <t>SMF4L33A</t>
  </si>
  <si>
    <t>SMF4L36A</t>
  </si>
  <si>
    <t>SMF4L40A</t>
  </si>
  <si>
    <t>SMF4L43A</t>
  </si>
  <si>
    <t>SMF4L45A</t>
  </si>
  <si>
    <t>SMF4L48A</t>
  </si>
  <si>
    <t>SMF4L51A</t>
  </si>
  <si>
    <t>SMF4L54A</t>
  </si>
  <si>
    <t>SMF4L58A</t>
  </si>
  <si>
    <t>SMF4L60A</t>
  </si>
  <si>
    <t>SMF4L64A</t>
  </si>
  <si>
    <t>SMF4L70A</t>
  </si>
  <si>
    <t>SMF4L75A</t>
  </si>
  <si>
    <t>SMF4L5.0AH</t>
  </si>
  <si>
    <t>SMF4L6.0AH</t>
  </si>
  <si>
    <t>SMF4L6.5AH</t>
  </si>
  <si>
    <t>SMF4L7.0AH</t>
  </si>
  <si>
    <t>SMF4L7.5AH</t>
  </si>
  <si>
    <t>SMF4L8.0AH</t>
  </si>
  <si>
    <t>SMF4L8.5AH</t>
  </si>
  <si>
    <t>SMF4L9.0AH</t>
  </si>
  <si>
    <t>SMF4L10AH</t>
  </si>
  <si>
    <t>SMF4L11AH</t>
  </si>
  <si>
    <t>SMF4L12AH</t>
  </si>
  <si>
    <t>SMF4L13AH</t>
  </si>
  <si>
    <t>SMF4L14AH</t>
  </si>
  <si>
    <t>SMF4L15AH</t>
  </si>
  <si>
    <t>SMF4L16AH</t>
  </si>
  <si>
    <t>SMF4L17AH</t>
  </si>
  <si>
    <t>SMF4L18AH</t>
  </si>
  <si>
    <t>SMF4L20AH</t>
  </si>
  <si>
    <t>SMF4L22AH</t>
  </si>
  <si>
    <t>SMF4L24AH</t>
  </si>
  <si>
    <t>SMF4L26AH</t>
  </si>
  <si>
    <t>SMF4L28AH</t>
  </si>
  <si>
    <t>SMF4L30AH</t>
  </si>
  <si>
    <t>SMF4L33AH</t>
  </si>
  <si>
    <t>SMF4L36AH</t>
  </si>
  <si>
    <t>SMF4L40AH</t>
  </si>
  <si>
    <t>SMF4L43AH</t>
  </si>
  <si>
    <t>SMF4L45AH</t>
  </si>
  <si>
    <t>SMF4L48AH</t>
  </si>
  <si>
    <t>SMF4L51AH</t>
  </si>
  <si>
    <t>SMF4L54AH</t>
  </si>
  <si>
    <t>SMF4L58AH</t>
  </si>
  <si>
    <t>SMF4L60AH</t>
  </si>
  <si>
    <t>SMF4L64AH</t>
  </si>
  <si>
    <t>SMF4L70AH</t>
  </si>
  <si>
    <t>SMF4L75AH</t>
  </si>
  <si>
    <t>SMF4L5.0A</t>
    <phoneticPr fontId="5" type="noConversion"/>
  </si>
  <si>
    <t>TO-277A (SMPC4.6U)</t>
    <phoneticPr fontId="5" type="noConversion"/>
  </si>
  <si>
    <t>TSD1GLW</t>
  </si>
  <si>
    <t>TSD1JLW</t>
  </si>
  <si>
    <t>TSD1GLWH</t>
  </si>
  <si>
    <t>TSD1JLWH</t>
  </si>
  <si>
    <t>TSD2GAL</t>
  </si>
  <si>
    <t>TSD2JAL</t>
  </si>
  <si>
    <t>TSD2GALH</t>
  </si>
  <si>
    <t>TSD2JALH</t>
  </si>
  <si>
    <t>TSD2GFS</t>
  </si>
  <si>
    <t>TSD2JFS</t>
  </si>
  <si>
    <t>TSD2GFSH</t>
  </si>
  <si>
    <t>TSD2JFSH</t>
  </si>
  <si>
    <t>TSD3GAL</t>
  </si>
  <si>
    <t>TSD3JAL</t>
  </si>
  <si>
    <t>TSD3GALH</t>
  </si>
  <si>
    <t>TSD3JALH</t>
  </si>
  <si>
    <t>TSD3GFS</t>
  </si>
  <si>
    <t>TSD3JFS</t>
  </si>
  <si>
    <t>TSD3JFSH</t>
  </si>
  <si>
    <t>TLD8S10CAH</t>
  </si>
  <si>
    <t>TLD8S11CAH</t>
  </si>
  <si>
    <t>TLD8S12CAH</t>
  </si>
  <si>
    <t>TLD8S13CAH</t>
  </si>
  <si>
    <t>TLD8S14CAH</t>
  </si>
  <si>
    <t>TLD8S15CAH</t>
  </si>
  <si>
    <t>TLD8S16CAH</t>
  </si>
  <si>
    <t>TLD8S17CAH</t>
  </si>
  <si>
    <t>TLD8S18CAH</t>
  </si>
  <si>
    <t>TLD8S20CAH</t>
  </si>
  <si>
    <t>TLD8S22CAH</t>
  </si>
  <si>
    <t>TLD8S24CAH</t>
  </si>
  <si>
    <t>TLD8S26CAH</t>
  </si>
  <si>
    <t>TLD8S28CAH</t>
  </si>
  <si>
    <t>TLD8S30CAH</t>
  </si>
  <si>
    <t>TLD8S33CAH</t>
  </si>
  <si>
    <t>TLD8S36CAH</t>
  </si>
  <si>
    <t>TLD8S40CAH</t>
  </si>
  <si>
    <t>TLD8S43CAH</t>
  </si>
  <si>
    <t>N-Channel</t>
    <phoneticPr fontId="5" type="noConversion"/>
  </si>
  <si>
    <t>P-Channel</t>
    <phoneticPr fontId="5" type="noConversion"/>
  </si>
  <si>
    <t>0.85 at 25</t>
    <phoneticPr fontId="5" type="noConversion"/>
  </si>
  <si>
    <t>0.95 at 25</t>
    <phoneticPr fontId="5" type="noConversion"/>
  </si>
  <si>
    <t>0.55 at 25</t>
    <phoneticPr fontId="5" type="noConversion"/>
  </si>
  <si>
    <t>0.75 at 25</t>
    <phoneticPr fontId="5" type="noConversion"/>
  </si>
  <si>
    <t>0.5 at 25</t>
    <phoneticPr fontId="5" type="noConversion"/>
  </si>
  <si>
    <t>MMSZ4678</t>
  </si>
  <si>
    <t>MMSZ4679</t>
  </si>
  <si>
    <t>MMSZ4680</t>
  </si>
  <si>
    <t>MMSZ4681</t>
  </si>
  <si>
    <t>MMSZ4682</t>
  </si>
  <si>
    <t>MMSZ4683</t>
  </si>
  <si>
    <t>MMSZ4684</t>
  </si>
  <si>
    <t>MMSZ4685</t>
  </si>
  <si>
    <t>MMSZ4686</t>
  </si>
  <si>
    <t>MMSZ4687</t>
  </si>
  <si>
    <t>MMSZ4688</t>
  </si>
  <si>
    <t>MMSZ4689</t>
  </si>
  <si>
    <t>MMSZ4690</t>
  </si>
  <si>
    <t>MMSZ4691</t>
  </si>
  <si>
    <t>MMSZ4692</t>
  </si>
  <si>
    <t>MMSZ4693</t>
  </si>
  <si>
    <t>MMSZ4694</t>
  </si>
  <si>
    <t>MMSZ4695</t>
  </si>
  <si>
    <t>MMSZ4696</t>
  </si>
  <si>
    <t>MMSZ4697</t>
  </si>
  <si>
    <t>MMSZ4698</t>
  </si>
  <si>
    <t>MMSZ4699</t>
  </si>
  <si>
    <t>MMSZ4700</t>
  </si>
  <si>
    <t>MMSZ4701</t>
  </si>
  <si>
    <t>MMSZ4702</t>
  </si>
  <si>
    <t>MMSZ4703</t>
  </si>
  <si>
    <t>MMSZ4704</t>
  </si>
  <si>
    <t>MMSZ4705</t>
  </si>
  <si>
    <t>MMSZ4706</t>
  </si>
  <si>
    <t>MMSZ4707</t>
  </si>
  <si>
    <t>MMSZ4708</t>
  </si>
  <si>
    <t>MMSZ4709</t>
  </si>
  <si>
    <t>MMSZ4710</t>
  </si>
  <si>
    <t>MMSZ4711</t>
  </si>
  <si>
    <t>MMSZ4712</t>
  </si>
  <si>
    <t>MMSZ4713</t>
  </si>
  <si>
    <t>MMSZ4714</t>
  </si>
  <si>
    <t>MMSZ4715</t>
  </si>
  <si>
    <t>MMSZ4716</t>
  </si>
  <si>
    <t>TSHA2101CQ</t>
    <phoneticPr fontId="5" type="noConversion"/>
  </si>
  <si>
    <t>TDFN2x3-6L</t>
    <phoneticPr fontId="47" type="noConversion"/>
  </si>
  <si>
    <t>Omni-Polar</t>
    <phoneticPr fontId="48" type="noConversion"/>
  </si>
  <si>
    <t>±23</t>
  </si>
  <si>
    <t>±40</t>
  </si>
  <si>
    <t>±19</t>
  </si>
  <si>
    <t>±36</t>
  </si>
  <si>
    <t>Unidirectional</t>
    <phoneticPr fontId="5" type="noConversion"/>
  </si>
  <si>
    <t>Bidirectional</t>
    <phoneticPr fontId="5" type="noConversion"/>
  </si>
  <si>
    <t>TSM60NE285CIT</t>
  </si>
  <si>
    <t>TSM60NE048PW</t>
  </si>
  <si>
    <t>TSM60NE084CIT</t>
  </si>
  <si>
    <t>TSM60NE084PW</t>
  </si>
  <si>
    <t>TSM600NA25CIT</t>
    <phoneticPr fontId="5" type="noConversion"/>
  </si>
  <si>
    <t>Single</t>
    <phoneticPr fontId="48" type="noConversion"/>
  </si>
  <si>
    <t>N-Channel</t>
    <phoneticPr fontId="48" type="noConversion"/>
  </si>
  <si>
    <t>ITO-220TL</t>
    <phoneticPr fontId="47" type="noConversion"/>
  </si>
  <si>
    <t>TQM100NB04CV</t>
  </si>
  <si>
    <t>TQM130NB04CV</t>
  </si>
  <si>
    <t>TQM250NB06CV</t>
  </si>
  <si>
    <t>TQM300NB06CV</t>
  </si>
  <si>
    <t>TSUP8H100H</t>
  </si>
  <si>
    <t>TSUP8H120H</t>
  </si>
  <si>
    <t>0.76 at 25</t>
  </si>
  <si>
    <t>TSUP10H100H</t>
  </si>
  <si>
    <t>TSUP10H120H</t>
  </si>
  <si>
    <t>TSUP12H100H</t>
  </si>
  <si>
    <t>TSUP12H120H</t>
  </si>
  <si>
    <t>TSUP15H100H</t>
  </si>
  <si>
    <t>TSUP15H120H</t>
  </si>
  <si>
    <t>TSUP5102</t>
  </si>
  <si>
    <t>0.72 at 25</t>
  </si>
  <si>
    <t>TSUP12122</t>
  </si>
  <si>
    <t>0.81 at 25</t>
  </si>
  <si>
    <t>TSUP15102</t>
  </si>
  <si>
    <t>TQM138KCU</t>
  </si>
  <si>
    <t>TQM138KCX</t>
  </si>
  <si>
    <t>TQM138KDCU6</t>
  </si>
  <si>
    <t>TQM84KCU</t>
  </si>
  <si>
    <t>TQM84KCX</t>
  </si>
  <si>
    <t>TQM84KDCU6</t>
  </si>
  <si>
    <t>TQM123KCX</t>
  </si>
  <si>
    <t>TQM2N7002KCX</t>
  </si>
  <si>
    <t>TQM2N7002KCU</t>
  </si>
  <si>
    <t>TQM2N7002KDCU6</t>
  </si>
  <si>
    <t>N-Channel</t>
    <phoneticPr fontId="47" type="noConversion"/>
  </si>
  <si>
    <t>SOT-323</t>
    <phoneticPr fontId="47" type="noConversion"/>
  </si>
  <si>
    <t>Dual</t>
    <phoneticPr fontId="47" type="noConversion"/>
  </si>
  <si>
    <t>SOT-363</t>
    <phoneticPr fontId="47" type="noConversion"/>
  </si>
  <si>
    <t>P-Channel</t>
    <phoneticPr fontId="48" type="noConversion"/>
  </si>
  <si>
    <t>SOT-23</t>
    <phoneticPr fontId="47" type="noConversion"/>
  </si>
  <si>
    <t>TSL9A12V18CX</t>
  </si>
  <si>
    <t>TSL9A12V33CX</t>
  </si>
  <si>
    <t>TSL9A12V18CX5</t>
  </si>
  <si>
    <t>TSL9A12V33CX5</t>
  </si>
  <si>
    <t>TSM60NE069CIT</t>
  </si>
  <si>
    <t>TSM60NE069PW</t>
  </si>
  <si>
    <t>TO-247</t>
    <phoneticPr fontId="47" type="noConversion"/>
  </si>
  <si>
    <t>TSM60NE110CIT</t>
  </si>
  <si>
    <t>TSM60NE180CIT</t>
  </si>
  <si>
    <t>Super Junction G4</t>
    <phoneticPr fontId="47" type="noConversion"/>
  </si>
  <si>
    <t>TSUP10102</t>
    <phoneticPr fontId="5" type="noConversion"/>
  </si>
  <si>
    <t>TSM60NE145CIT</t>
  </si>
  <si>
    <t>TSM60NE200CIT</t>
  </si>
  <si>
    <t>TESDL24VB17P1Q1</t>
  </si>
  <si>
    <t>DFN1006-2L</t>
    <phoneticPr fontId="47" type="noConversion"/>
  </si>
  <si>
    <t>TSCDF06065G1</t>
  </si>
  <si>
    <t>ITO-220AC-2L</t>
  </si>
  <si>
    <t>TSCDF08065G1</t>
  </si>
  <si>
    <t>ITO-220AC-2L</t>
    <phoneticPr fontId="47" type="noConversion"/>
  </si>
  <si>
    <t>TSCDF10065G1</t>
  </si>
  <si>
    <t>TSCDF12065G1</t>
  </si>
  <si>
    <t>TSCDF16065G1</t>
  </si>
  <si>
    <t>TSCDF20065G1</t>
  </si>
  <si>
    <t>TSCDH16065G1</t>
  </si>
  <si>
    <t>TO-247-3L</t>
    <phoneticPr fontId="47" type="noConversion"/>
  </si>
  <si>
    <t>TSCDH20065G1</t>
  </si>
  <si>
    <t>TSCDH30065G1</t>
  </si>
  <si>
    <t>TSCDH40065G1</t>
  </si>
  <si>
    <t>TSCDT06065G1</t>
  </si>
  <si>
    <t>TO-220AC-2L</t>
  </si>
  <si>
    <t>TSCDT08065G1</t>
  </si>
  <si>
    <t>TSCDT12065G1</t>
  </si>
  <si>
    <t>TSCDT16065G1</t>
  </si>
  <si>
    <t>TSCDT20065G1</t>
  </si>
  <si>
    <t>TSM60NE285CH</t>
  </si>
  <si>
    <t>TSM60NE285CP</t>
  </si>
  <si>
    <t>TO-252 (D-PAK)</t>
    <phoneticPr fontId="47" type="noConversion"/>
  </si>
  <si>
    <t>TO-251 (I-PAK)</t>
    <phoneticPr fontId="47" type="noConversion"/>
  </si>
  <si>
    <t>Fast Recovery</t>
  </si>
  <si>
    <t>Fast Recovery</t>
    <phoneticPr fontId="5" type="noConversion"/>
  </si>
  <si>
    <t>Super Fast Recovery</t>
    <phoneticPr fontId="5" type="noConversion"/>
  </si>
  <si>
    <t>Schottky Bridge</t>
    <phoneticPr fontId="5" type="noConversion"/>
  </si>
  <si>
    <t>Ultra Fast Recovery</t>
    <phoneticPr fontId="5" type="noConversion"/>
  </si>
  <si>
    <t>TUAR4G</t>
  </si>
  <si>
    <t>TUAR4J</t>
  </si>
  <si>
    <t>TUAR4K</t>
  </si>
  <si>
    <t>TUAR4M</t>
  </si>
  <si>
    <t>TUAR4D</t>
    <phoneticPr fontId="5" type="noConversion"/>
  </si>
  <si>
    <t>No</t>
    <phoneticPr fontId="5" type="noConversion"/>
  </si>
  <si>
    <t>TUAS3D</t>
  </si>
  <si>
    <t>TUAS3G</t>
  </si>
  <si>
    <t>TUAS3J</t>
  </si>
  <si>
    <t>TUAS3K</t>
  </si>
  <si>
    <t>TUAS3M</t>
  </si>
  <si>
    <t>TUAS4D</t>
  </si>
  <si>
    <t>TUAS4G</t>
  </si>
  <si>
    <t>TUAS4J</t>
  </si>
  <si>
    <t>TUAS4K</t>
  </si>
  <si>
    <t>TUAS4M</t>
  </si>
  <si>
    <t>TUAS6D</t>
  </si>
  <si>
    <t>TUAS6G</t>
  </si>
  <si>
    <t>TUAS6J</t>
  </si>
  <si>
    <t>TUAS6K</t>
  </si>
  <si>
    <t>TUAS6M</t>
  </si>
  <si>
    <t>TUAU4D</t>
  </si>
  <si>
    <t>TUAU4G</t>
  </si>
  <si>
    <t>TUAU4J</t>
  </si>
  <si>
    <t>TUAU4M</t>
  </si>
  <si>
    <t>TUAU4K</t>
    <phoneticPr fontId="5" type="noConversion"/>
  </si>
  <si>
    <t>TUAU6KH</t>
    <phoneticPr fontId="5" type="noConversion"/>
  </si>
  <si>
    <t>TUAU6D</t>
  </si>
  <si>
    <t>TUAU6G</t>
  </si>
  <si>
    <t>TUAU6J</t>
  </si>
  <si>
    <t>TUAU6K</t>
  </si>
  <si>
    <t>TUAU6M</t>
  </si>
  <si>
    <t>TUAU8D</t>
  </si>
  <si>
    <t>TUAU8G</t>
  </si>
  <si>
    <t>TUAU8J</t>
  </si>
  <si>
    <t>TUAU8K</t>
  </si>
  <si>
    <t>TUAU8M</t>
  </si>
  <si>
    <t>TUAU10D</t>
  </si>
  <si>
    <t>TUAU10G</t>
  </si>
  <si>
    <t>TUAU10J</t>
  </si>
  <si>
    <t>TUAU10K</t>
  </si>
  <si>
    <t>TUAU10M</t>
  </si>
  <si>
    <t>0.73 at 25</t>
    <phoneticPr fontId="5" type="noConversion"/>
  </si>
  <si>
    <t>Trench</t>
    <phoneticPr fontId="5" type="noConversion"/>
  </si>
  <si>
    <t>0.83 at 25</t>
    <phoneticPr fontId="5" type="noConversion"/>
  </si>
  <si>
    <t>0.82 at 25</t>
    <phoneticPr fontId="5" type="noConversion"/>
  </si>
  <si>
    <t>0.78 at 25</t>
    <phoneticPr fontId="5" type="noConversion"/>
  </si>
  <si>
    <t>Active</t>
    <phoneticPr fontId="5" type="noConversion"/>
  </si>
  <si>
    <t>0.715 at 1</t>
    <phoneticPr fontId="5" type="noConversion"/>
  </si>
  <si>
    <t>0.025 at 20</t>
    <phoneticPr fontId="5" type="noConversion"/>
  </si>
  <si>
    <t>1N4148WS-G</t>
    <phoneticPr fontId="5" type="noConversion"/>
  </si>
  <si>
    <t>0.715 at 50</t>
    <phoneticPr fontId="5" type="noConversion"/>
  </si>
  <si>
    <t>1 at 30</t>
    <phoneticPr fontId="5" type="noConversion"/>
  </si>
  <si>
    <t>0.1 at 200</t>
    <phoneticPr fontId="5" type="noConversion"/>
  </si>
  <si>
    <t>1 at 100</t>
    <phoneticPr fontId="5" type="noConversion"/>
  </si>
  <si>
    <t>`</t>
    <phoneticPr fontId="5" type="noConversion"/>
  </si>
  <si>
    <t>TS393CS</t>
    <phoneticPr fontId="5" type="noConversion"/>
  </si>
  <si>
    <t>TS358CD</t>
    <phoneticPr fontId="5" type="noConversion"/>
  </si>
  <si>
    <t>TS358CS</t>
    <phoneticPr fontId="5" type="noConversion"/>
  </si>
  <si>
    <t>PLDS3060H</t>
  </si>
  <si>
    <t>PLDS3080H</t>
  </si>
  <si>
    <t>0.88 at 25</t>
    <phoneticPr fontId="5" type="noConversion"/>
  </si>
  <si>
    <t>MBRS10H150CT</t>
    <phoneticPr fontId="5" type="noConversion"/>
  </si>
  <si>
    <t>MBRS10H200CT</t>
    <phoneticPr fontId="5" type="noConversion"/>
  </si>
  <si>
    <t>MBRS10H150CTH</t>
    <phoneticPr fontId="5" type="noConversion"/>
  </si>
  <si>
    <t>MBRS10H200CTH</t>
    <phoneticPr fontId="5" type="noConversion"/>
  </si>
  <si>
    <t>MBRS20H150CT</t>
    <phoneticPr fontId="5" type="noConversion"/>
  </si>
  <si>
    <t>MBRS20H200CT</t>
    <phoneticPr fontId="5" type="noConversion"/>
  </si>
  <si>
    <t>MBRS20H100CTH</t>
    <phoneticPr fontId="5" type="noConversion"/>
  </si>
  <si>
    <t>MBRS20H150CTH</t>
    <phoneticPr fontId="5" type="noConversion"/>
  </si>
  <si>
    <t>MBRS20H200CTH</t>
    <phoneticPr fontId="5" type="noConversion"/>
  </si>
  <si>
    <t>HS1Q</t>
  </si>
  <si>
    <t>HS1QB</t>
  </si>
  <si>
    <t>HS1QBH</t>
  </si>
  <si>
    <t>HS1QH</t>
  </si>
  <si>
    <t>DO-214AA (SMB)</t>
    <phoneticPr fontId="5" type="noConversion"/>
  </si>
  <si>
    <t>High Efficient</t>
    <phoneticPr fontId="5" type="noConversion"/>
  </si>
  <si>
    <t>Yes</t>
    <phoneticPr fontId="5" type="noConversion"/>
  </si>
  <si>
    <t>S1Y</t>
  </si>
  <si>
    <t>GPP</t>
    <phoneticPr fontId="5" type="noConversion"/>
  </si>
  <si>
    <t>TSD3GFSH</t>
    <phoneticPr fontId="5" type="noConversion"/>
  </si>
  <si>
    <t>Super Junction G3</t>
    <phoneticPr fontId="5" type="noConversion"/>
  </si>
  <si>
    <t>S1YH</t>
    <phoneticPr fontId="5" type="noConversion"/>
  </si>
  <si>
    <t>S2Y</t>
    <phoneticPr fontId="5" type="noConversion"/>
  </si>
  <si>
    <t>S2YA</t>
    <phoneticPr fontId="5" type="noConversion"/>
  </si>
  <si>
    <t>S2YAH</t>
    <phoneticPr fontId="5" type="noConversion"/>
  </si>
  <si>
    <t>S2YH</t>
    <phoneticPr fontId="5" type="noConversion"/>
  </si>
  <si>
    <t>LTD7S24CAH</t>
  </si>
  <si>
    <t>PU1JAH</t>
  </si>
  <si>
    <t>PU1JFSH</t>
  </si>
  <si>
    <t>PU1JLSH</t>
  </si>
  <si>
    <t>PU1JLWH</t>
  </si>
  <si>
    <t>PU2JAH</t>
  </si>
  <si>
    <t>PU2JBH</t>
  </si>
  <si>
    <t>PU2JFSH</t>
  </si>
  <si>
    <t>PU2JLSH</t>
  </si>
  <si>
    <t>PU2JLWH</t>
  </si>
  <si>
    <t>PU3JAH</t>
  </si>
  <si>
    <t>PU3JBH</t>
  </si>
  <si>
    <t>PU3JCH</t>
  </si>
  <si>
    <t>PU3JFSH</t>
  </si>
  <si>
    <t>PU6JBH</t>
  </si>
  <si>
    <t>PU6JCH</t>
  </si>
  <si>
    <t>PU8JCH</t>
  </si>
  <si>
    <t>PUUP3JH</t>
  </si>
  <si>
    <t>PUUP6JH</t>
  </si>
  <si>
    <t>PUUP8JH</t>
  </si>
  <si>
    <t>PUUP10JH</t>
  </si>
  <si>
    <t>PUUP12JH</t>
  </si>
  <si>
    <t>TQM048NH10CR</t>
  </si>
  <si>
    <t>TQM048NH10LCR</t>
  </si>
  <si>
    <t>TQM075NH10CR</t>
  </si>
  <si>
    <t>TQM075NH10LCR</t>
  </si>
  <si>
    <t>TQM100NH10CR</t>
  </si>
  <si>
    <t>TQM100NH10LCR</t>
  </si>
  <si>
    <t>TQM170NH10CR</t>
  </si>
  <si>
    <t>TQM170NH10LCR</t>
  </si>
  <si>
    <t>TQM240NH10CR</t>
  </si>
  <si>
    <t>TQM240NH10LCR</t>
  </si>
  <si>
    <t>TQM250NH10DCR</t>
  </si>
  <si>
    <t>TQM250NH10LDCR</t>
  </si>
  <si>
    <t>0.92 at 25</t>
    <phoneticPr fontId="5" type="noConversion"/>
  </si>
  <si>
    <t>PHAD6J</t>
  </si>
  <si>
    <t>PHAD6JH</t>
  </si>
  <si>
    <t>PHAD8J</t>
  </si>
  <si>
    <t>PHAD8JH</t>
  </si>
  <si>
    <t>PHAD10J</t>
  </si>
  <si>
    <t>PHAD10JH</t>
  </si>
  <si>
    <t>PHAD12J</t>
  </si>
  <si>
    <t>PHAD12JH</t>
  </si>
  <si>
    <t>PSAD15J</t>
  </si>
  <si>
    <t>PSAD15JH</t>
  </si>
  <si>
    <t>Planar</t>
    <phoneticPr fontId="5" type="noConversion"/>
  </si>
  <si>
    <t>PUAD6J</t>
  </si>
  <si>
    <t>PUAD6JH</t>
  </si>
  <si>
    <t>PUAD8J</t>
  </si>
  <si>
    <t>PUAD8JH</t>
  </si>
  <si>
    <t>TLD26AH</t>
  </si>
  <si>
    <t>TLD28AH</t>
  </si>
  <si>
    <t>TLD30AH</t>
  </si>
  <si>
    <t>TLD33AH</t>
  </si>
  <si>
    <t>TLD35AH</t>
  </si>
  <si>
    <t>TLD39AH</t>
  </si>
  <si>
    <t>TLD42AH</t>
  </si>
  <si>
    <t>TLD47AH</t>
  </si>
  <si>
    <t>TLD50AH</t>
  </si>
  <si>
    <t>TLD56AH</t>
  </si>
  <si>
    <t>TLD68AH</t>
  </si>
  <si>
    <t>TQM058NH08LCR</t>
  </si>
  <si>
    <t>TQM063NH08CR</t>
  </si>
  <si>
    <t>TQM130NH08LCR</t>
  </si>
  <si>
    <t>TQM145NH08CR</t>
  </si>
  <si>
    <t>TQM210NH08LDCR</t>
  </si>
  <si>
    <t>TQM230NH08DCR</t>
  </si>
  <si>
    <t>N/A</t>
  </si>
  <si>
    <t>N/A</t>
    <phoneticPr fontId="5" type="noConversion"/>
  </si>
  <si>
    <t>1.5KE10</t>
    <phoneticPr fontId="5" type="noConversion"/>
  </si>
  <si>
    <t>TLD5S18AH</t>
    <phoneticPr fontId="5" type="noConversion"/>
  </si>
  <si>
    <t>1N4148WH</t>
  </si>
  <si>
    <t>1N4148WSH</t>
  </si>
  <si>
    <t>1N4148WTH</t>
  </si>
  <si>
    <t>0.5 at 75</t>
    <phoneticPr fontId="5" type="noConversion"/>
  </si>
  <si>
    <t>SOD-323</t>
    <phoneticPr fontId="5" type="noConversion"/>
  </si>
  <si>
    <t>BAS16H</t>
  </si>
  <si>
    <t>BAS21H</t>
  </si>
  <si>
    <t>BAV21WH</t>
  </si>
  <si>
    <t>BAV23CH</t>
  </si>
  <si>
    <t>BAV23SH</t>
  </si>
  <si>
    <t>BAV70H</t>
  </si>
  <si>
    <t>BAV70WH</t>
  </si>
  <si>
    <t>BAV99H</t>
  </si>
  <si>
    <t>BAV99WH</t>
  </si>
  <si>
    <t>BAW56H</t>
  </si>
  <si>
    <t>BAW56WH</t>
  </si>
  <si>
    <t>TQM2N7002CX</t>
  </si>
  <si>
    <t>TQM2N7002DCU6</t>
  </si>
  <si>
    <t>TQM2N7002CU</t>
    <phoneticPr fontId="5" type="noConversion"/>
  </si>
  <si>
    <t>TESDA24VB17P1M3</t>
  </si>
  <si>
    <t>TESDA24VB17P1Q1</t>
  </si>
  <si>
    <t>DFN1006-2LW</t>
    <phoneticPr fontId="5" type="noConversion"/>
  </si>
  <si>
    <t>BAT42WSH</t>
    <phoneticPr fontId="50" type="noConversion"/>
  </si>
  <si>
    <t>BAT43WSH</t>
  </si>
  <si>
    <t>BAT54AH</t>
  </si>
  <si>
    <t>BAT54CH</t>
  </si>
  <si>
    <t>BAT54CWH</t>
  </si>
  <si>
    <t>BAT54GWH</t>
  </si>
  <si>
    <t>BAT54H</t>
  </si>
  <si>
    <t>BAT54SH</t>
  </si>
  <si>
    <t>BAT54SWH</t>
  </si>
  <si>
    <t>BAT54WH</t>
  </si>
  <si>
    <t>RB500V-40H</t>
    <phoneticPr fontId="50" type="noConversion"/>
  </si>
  <si>
    <t>SD103AWH</t>
  </si>
  <si>
    <t>SD103BWH</t>
  </si>
  <si>
    <t>GBJL15J</t>
  </si>
  <si>
    <t>GBJL25J</t>
  </si>
  <si>
    <t>GBJL45J</t>
  </si>
  <si>
    <t>GBUL15J</t>
  </si>
  <si>
    <t>GBUL25J</t>
  </si>
  <si>
    <t>PLAD10J</t>
  </si>
  <si>
    <t>PLAD10JH</t>
  </si>
  <si>
    <t>PLDS20J</t>
  </si>
  <si>
    <t>PLDS20JH</t>
  </si>
  <si>
    <t>PLDS30J</t>
  </si>
  <si>
    <t>PLDS30JH</t>
    <phoneticPr fontId="50" type="noConversion"/>
  </si>
  <si>
    <t>RS5M-T</t>
    <phoneticPr fontId="5" type="noConversion"/>
  </si>
  <si>
    <t>BZT52B10SH</t>
  </si>
  <si>
    <t>BZT52B11SH</t>
  </si>
  <si>
    <t>BZT52B12SH</t>
  </si>
  <si>
    <t>BZT52B13SH</t>
  </si>
  <si>
    <t>BZT52B14SH</t>
  </si>
  <si>
    <t>BZT52B15SH</t>
  </si>
  <si>
    <t>BZT52B16SH</t>
  </si>
  <si>
    <t>BZT52B18SH</t>
  </si>
  <si>
    <t>BZT52B20SH</t>
  </si>
  <si>
    <t>BZT52B22SH</t>
  </si>
  <si>
    <t>BZT52B24SH</t>
  </si>
  <si>
    <t>BZT52B27SH</t>
  </si>
  <si>
    <t>BZT52B2V4SH</t>
  </si>
  <si>
    <t>BZT52B2V7SH</t>
  </si>
  <si>
    <t>BZT52B30SH</t>
  </si>
  <si>
    <t>BZT52B33SH</t>
  </si>
  <si>
    <t>BZT52B36SH</t>
  </si>
  <si>
    <t>BZT52B39SH</t>
  </si>
  <si>
    <t>BZT52B3V0SH</t>
  </si>
  <si>
    <t>BZT52B3V3SH</t>
  </si>
  <si>
    <t>BZT52B3V6SH</t>
  </si>
  <si>
    <t>BZT52B3V9SH</t>
  </si>
  <si>
    <t>BZT52B43SH</t>
  </si>
  <si>
    <t>BZT52B47SH</t>
  </si>
  <si>
    <t>BZT52B4V3SH</t>
  </si>
  <si>
    <t>BZT52B4V7SH</t>
  </si>
  <si>
    <t>BZT52B51SH</t>
  </si>
  <si>
    <t>BZT52B56SH</t>
  </si>
  <si>
    <t>BZT52B5V1SH</t>
  </si>
  <si>
    <t>BZT52B5V6SH</t>
  </si>
  <si>
    <t>BZT52B62SH</t>
  </si>
  <si>
    <t>BZT52B68SH</t>
  </si>
  <si>
    <t>BZT52B6V2SH</t>
  </si>
  <si>
    <t>BZT52B6V8SH</t>
  </si>
  <si>
    <t>BZT52B75SH</t>
  </si>
  <si>
    <t>BZT52B7V5SH</t>
  </si>
  <si>
    <t>BZT52B8V2SH</t>
  </si>
  <si>
    <t>BZT52B9V1SH</t>
  </si>
  <si>
    <t>BZX585B10H</t>
  </si>
  <si>
    <t>BZX585B11H</t>
  </si>
  <si>
    <t>BZX585B12H</t>
  </si>
  <si>
    <t>BZX585B13H</t>
  </si>
  <si>
    <t>BZX585B15H</t>
  </si>
  <si>
    <t>BZX585B16H</t>
  </si>
  <si>
    <t>BZX585B18H</t>
  </si>
  <si>
    <t>BZX585B20H</t>
  </si>
  <si>
    <t>BZX585B22H</t>
  </si>
  <si>
    <t>BZX585B24H</t>
  </si>
  <si>
    <t>BZX585B27H</t>
  </si>
  <si>
    <t>BZX585B2V4H</t>
  </si>
  <si>
    <t>BZX585B2V7H</t>
  </si>
  <si>
    <t>BZX585B30H</t>
  </si>
  <si>
    <t>BZX585B33H</t>
  </si>
  <si>
    <t>BZX585B36H</t>
  </si>
  <si>
    <t>BZX585B39H</t>
  </si>
  <si>
    <t>BZX585B3V0H</t>
  </si>
  <si>
    <t>BZX585B3V3H</t>
  </si>
  <si>
    <t>BZX585B3V6H</t>
  </si>
  <si>
    <t>BZX585B3V9H</t>
  </si>
  <si>
    <t>BZX585B43H</t>
  </si>
  <si>
    <t>BZX585B47H</t>
  </si>
  <si>
    <t>BZX585B4V3H</t>
  </si>
  <si>
    <t>BZX585B4V7H</t>
  </si>
  <si>
    <t>BZX585B51H</t>
  </si>
  <si>
    <t>BZX585B5V1H</t>
  </si>
  <si>
    <t>BZX585B5V6H</t>
  </si>
  <si>
    <t>BZX585B6V2H</t>
  </si>
  <si>
    <t>BZX585B6V8H</t>
  </si>
  <si>
    <t>BZX585B7V5H</t>
  </si>
  <si>
    <t>BZX585B8V2H</t>
  </si>
  <si>
    <t>BZX585B9V1H</t>
  </si>
  <si>
    <t>BZX84C10H</t>
  </si>
  <si>
    <t>BZX84C11H</t>
  </si>
  <si>
    <t>BZX84C12H</t>
  </si>
  <si>
    <t>BZX84C13H</t>
  </si>
  <si>
    <t>BZX84C15H</t>
  </si>
  <si>
    <t>BZX84C16H</t>
  </si>
  <si>
    <t>BZX84C18H</t>
  </si>
  <si>
    <t>BZX84C20H</t>
  </si>
  <si>
    <t>BZX84C22H</t>
  </si>
  <si>
    <t>BZX84C24H</t>
  </si>
  <si>
    <t>BZX84C27H</t>
  </si>
  <si>
    <t>BZX84C2V4H</t>
  </si>
  <si>
    <t>BZX84C2V7H</t>
  </si>
  <si>
    <t>BZX84C30H</t>
  </si>
  <si>
    <t>BZX84C33H</t>
  </si>
  <si>
    <t>BZX84C36H</t>
  </si>
  <si>
    <t>BZX84C39H</t>
  </si>
  <si>
    <t>BZX84C3V0H</t>
  </si>
  <si>
    <t>BZX84C3V3H</t>
  </si>
  <si>
    <t>BZX84C3V6H</t>
  </si>
  <si>
    <t>BZX84C3V9H</t>
  </si>
  <si>
    <t>BZX84C4V3H</t>
  </si>
  <si>
    <t>BZX84C4V7H</t>
  </si>
  <si>
    <t>BZX84C5V1H</t>
  </si>
  <si>
    <t>BZX84C5V6H</t>
  </si>
  <si>
    <t>BZX84C6V2H</t>
  </si>
  <si>
    <t>BZX84C6V8H</t>
  </si>
  <si>
    <t>BZX84C7V5H</t>
  </si>
  <si>
    <t>BZX84C8V2H</t>
  </si>
  <si>
    <t>BZX84C9V1H</t>
  </si>
  <si>
    <t>BZX84JB10H</t>
  </si>
  <si>
    <t>BZX84JB11H</t>
  </si>
  <si>
    <t>BZX84JB12H</t>
  </si>
  <si>
    <t>BZX84JB13H</t>
  </si>
  <si>
    <t>BZX84JB15H</t>
  </si>
  <si>
    <t>BZX84JB16H</t>
  </si>
  <si>
    <t>BZX84JB18H</t>
  </si>
  <si>
    <t>BZX84JB20H</t>
  </si>
  <si>
    <t>BZX84JB22H</t>
  </si>
  <si>
    <t>BZX84JB24H</t>
  </si>
  <si>
    <t>BZX84JB27H</t>
  </si>
  <si>
    <t>BZX84JB2V4H</t>
  </si>
  <si>
    <t>BZX84JB2V7H</t>
  </si>
  <si>
    <t>BZX84JB30H</t>
  </si>
  <si>
    <t>BZX84JB33H</t>
  </si>
  <si>
    <t>BZX84JB36H</t>
  </si>
  <si>
    <t>BZX84JB39H</t>
  </si>
  <si>
    <t>BZX84JB3V0H</t>
  </si>
  <si>
    <t>BZX84JB3V3H</t>
  </si>
  <si>
    <t>BZX84JB3V6H</t>
  </si>
  <si>
    <t>BZX84JB3V9H</t>
  </si>
  <si>
    <t>BZX84JB43H</t>
  </si>
  <si>
    <t>BZX84JB47H</t>
  </si>
  <si>
    <t>BZX84JB4V3H</t>
  </si>
  <si>
    <t>BZX84JB4V7H</t>
  </si>
  <si>
    <t>BZX84JB51H</t>
  </si>
  <si>
    <t>BZX84JB56H</t>
  </si>
  <si>
    <t>BZX84JB5V1H</t>
  </si>
  <si>
    <t>BZX84JB5V6H</t>
  </si>
  <si>
    <t>BZX84JB62H</t>
  </si>
  <si>
    <t>BZX84JB68H</t>
  </si>
  <si>
    <t>BZX84JB6V2H</t>
  </si>
  <si>
    <t>BZX84JB6V8H</t>
  </si>
  <si>
    <t>BZX84JB75H</t>
  </si>
  <si>
    <t>BZX84JB7V5H</t>
  </si>
  <si>
    <t>BZX84JB8V2H</t>
  </si>
  <si>
    <t>BZX84JB9V1H</t>
  </si>
  <si>
    <t>MMSZ5221BH</t>
  </si>
  <si>
    <t>MMSZ5222BH</t>
  </si>
  <si>
    <t>MMSZ5223BH</t>
  </si>
  <si>
    <t>MMSZ5225BH</t>
  </si>
  <si>
    <t>MMSZ5226BH</t>
  </si>
  <si>
    <t>MMSZ5227BH</t>
  </si>
  <si>
    <t>MMSZ5228BH</t>
  </si>
  <si>
    <t>MMSZ5229BH</t>
  </si>
  <si>
    <t>MMSZ5230BH</t>
  </si>
  <si>
    <t>MMSZ5231BH</t>
  </si>
  <si>
    <t>MMSZ5232BH</t>
  </si>
  <si>
    <t>MMSZ5233BH</t>
  </si>
  <si>
    <t>MMSZ5234BH</t>
  </si>
  <si>
    <t>MMSZ5235BH</t>
  </si>
  <si>
    <t>MMSZ5236BH</t>
  </si>
  <si>
    <t>MMSZ5237BH</t>
  </si>
  <si>
    <t>MMSZ5238BH</t>
  </si>
  <si>
    <t>MMSZ5239BH</t>
  </si>
  <si>
    <t>MMSZ5240BH</t>
  </si>
  <si>
    <t>MMSZ5241BH</t>
  </si>
  <si>
    <t>MMSZ5242BH</t>
  </si>
  <si>
    <t>MMSZ5243BH</t>
  </si>
  <si>
    <t>MMSZ5244BH</t>
  </si>
  <si>
    <t>MMSZ5245BH</t>
  </si>
  <si>
    <t>MMSZ5246BH</t>
  </si>
  <si>
    <t>MMSZ5247BH</t>
  </si>
  <si>
    <t>MMSZ5248BH</t>
  </si>
  <si>
    <t>MMSZ5250BH</t>
  </si>
  <si>
    <t>MMSZ5251BH</t>
  </si>
  <si>
    <t>MMSZ5252BH</t>
  </si>
  <si>
    <t>MMSZ5253BH</t>
  </si>
  <si>
    <t>MMSZ5254BH</t>
  </si>
  <si>
    <t>MMSZ5255BH</t>
  </si>
  <si>
    <t>MMSZ5256BH</t>
  </si>
  <si>
    <t>MMSZ5257BH</t>
  </si>
  <si>
    <t>MMSZ5258BH</t>
  </si>
  <si>
    <t>MMSZ5259BH</t>
  </si>
  <si>
    <t>MMSZ5260BH</t>
  </si>
  <si>
    <t>MMSZ5261BH</t>
  </si>
  <si>
    <t>MMSZ5262BH</t>
  </si>
  <si>
    <t>MMSZ5263BH</t>
  </si>
  <si>
    <t>MMSZ5265BH</t>
  </si>
  <si>
    <t>MMSZ5267BH</t>
  </si>
  <si>
    <t>SOT-23</t>
    <phoneticPr fontId="5" type="noConversion"/>
  </si>
  <si>
    <t>TESDA24VB28P2CX</t>
    <phoneticPr fontId="5" type="noConversion"/>
  </si>
  <si>
    <t>TSM60NC165CF</t>
  </si>
  <si>
    <t>TSM60NC165CIT</t>
  </si>
  <si>
    <t>TSM60NC196CF</t>
  </si>
  <si>
    <t>TSM60NC196CIT</t>
  </si>
  <si>
    <t>SSA1H100H</t>
  </si>
  <si>
    <t>SSA1H40H</t>
  </si>
  <si>
    <t>SSA1H60H</t>
  </si>
  <si>
    <t>SSA2H100H</t>
  </si>
  <si>
    <t>SSA2H40H</t>
  </si>
  <si>
    <t>SSA2H60H</t>
  </si>
  <si>
    <t>SSA3H100H</t>
  </si>
  <si>
    <t>SSA3H40H</t>
  </si>
  <si>
    <t>SSA3H60H</t>
  </si>
  <si>
    <t>SSB1H100H</t>
  </si>
  <si>
    <t>SSB1H40H</t>
  </si>
  <si>
    <t>SSB1H60H</t>
  </si>
  <si>
    <t>SSB2H100H</t>
  </si>
  <si>
    <t>SSB2H40H</t>
  </si>
  <si>
    <t>SSB2H60H</t>
  </si>
  <si>
    <t>SSB3H100H</t>
  </si>
  <si>
    <t>SSB3H40H</t>
  </si>
  <si>
    <t>SSB3H60H</t>
  </si>
  <si>
    <t>SSC3H100H</t>
  </si>
  <si>
    <t>SSC3H40H</t>
  </si>
  <si>
    <t>SSC3H60H</t>
  </si>
  <si>
    <t>SSC5H40H</t>
  </si>
  <si>
    <t>SSC5H60H</t>
  </si>
  <si>
    <t>SSW2H100H</t>
  </si>
  <si>
    <t>SSW2H40H</t>
  </si>
  <si>
    <t>SSW2H60H</t>
  </si>
  <si>
    <t>0.68 at 25</t>
  </si>
  <si>
    <t>0.54 at 25</t>
  </si>
  <si>
    <t>0.62 at 25</t>
  </si>
  <si>
    <t>0.74 at 25</t>
  </si>
  <si>
    <t>0.56 at 25</t>
  </si>
  <si>
    <t>0.58 at 25</t>
  </si>
  <si>
    <t>HS1QAL</t>
  </si>
  <si>
    <t>HS1QALH</t>
  </si>
  <si>
    <t>HS1QFS</t>
  </si>
  <si>
    <t>HS1QFSH</t>
  </si>
  <si>
    <t>HS1Y</t>
  </si>
  <si>
    <t>HS1YB</t>
  </si>
  <si>
    <t>HS1YBH</t>
  </si>
  <si>
    <t>HS1YH</t>
  </si>
  <si>
    <t>DO-214AC (SMA)</t>
    <phoneticPr fontId="5" type="noConversion"/>
  </si>
  <si>
    <t>TSUP10150H</t>
  </si>
  <si>
    <t>TSUP10200H</t>
  </si>
  <si>
    <t>TSUP12150H</t>
  </si>
  <si>
    <t>TSUP12200H</t>
  </si>
  <si>
    <t>TSUP15150H</t>
  </si>
  <si>
    <t>TSUP15200H</t>
  </si>
  <si>
    <t>TSUP3150H</t>
  </si>
  <si>
    <t>TSUP5150H</t>
  </si>
  <si>
    <t>TSUP8150H</t>
  </si>
  <si>
    <t>TSUP8200H</t>
  </si>
  <si>
    <t>0.8 at 25</t>
    <phoneticPr fontId="5" type="noConversion"/>
  </si>
  <si>
    <t>0.76 at 25</t>
    <phoneticPr fontId="5" type="noConversion"/>
  </si>
  <si>
    <t>BC817-25H</t>
  </si>
  <si>
    <t>BC817-40H</t>
  </si>
  <si>
    <t>BC817-25WH</t>
  </si>
  <si>
    <t>BC817-40WH</t>
  </si>
  <si>
    <t>BC846BSH</t>
  </si>
  <si>
    <t>BC847SH</t>
  </si>
  <si>
    <t>MMBT2222AH</t>
  </si>
  <si>
    <t>MMBT3904H</t>
  </si>
  <si>
    <t>BC807-25WH</t>
  </si>
  <si>
    <t>BC807-40WH</t>
  </si>
  <si>
    <t>BC856BH</t>
  </si>
  <si>
    <t>BC857BH</t>
  </si>
  <si>
    <t>BC857CH</t>
    <phoneticPr fontId="50" type="noConversion"/>
  </si>
  <si>
    <t>BC856BSH</t>
  </si>
  <si>
    <t>BC857SH</t>
  </si>
  <si>
    <t>MMBT2907AH</t>
  </si>
  <si>
    <t>MMBT3906H</t>
  </si>
  <si>
    <t>TSA874CW</t>
    <phoneticPr fontId="5" type="noConversion"/>
  </si>
  <si>
    <t>TSM007NM03LCR</t>
  </si>
  <si>
    <t>TSM011NM03LCR</t>
  </si>
  <si>
    <t>TSM013NM04LTL</t>
  </si>
  <si>
    <t>TSM018NM08TL</t>
  </si>
  <si>
    <t>TSM020NM10TL</t>
  </si>
  <si>
    <t>TSM048NM15TL</t>
  </si>
  <si>
    <t>TSM098NM10CP</t>
  </si>
  <si>
    <t>TSM110NM10LCP</t>
  </si>
  <si>
    <t>PDFN56_A</t>
  </si>
  <si>
    <t>TOLL_A</t>
  </si>
  <si>
    <t>TO-252_A</t>
  </si>
  <si>
    <t>PDFN56_A</t>
    <phoneticPr fontId="5" type="noConversion"/>
  </si>
  <si>
    <t>BC846BH</t>
  </si>
  <si>
    <t>BC847BH</t>
  </si>
  <si>
    <t>BC847CH</t>
  </si>
  <si>
    <t>BC846BWH</t>
  </si>
  <si>
    <t>BC847BWH</t>
  </si>
  <si>
    <t>BC847CWH</t>
  </si>
  <si>
    <t>.</t>
    <phoneticPr fontId="5" type="noConversion"/>
  </si>
  <si>
    <t>BC807-25H</t>
  </si>
  <si>
    <t>BC807-40H</t>
  </si>
  <si>
    <t>BC856BWH</t>
  </si>
  <si>
    <t>BC857BWH</t>
  </si>
  <si>
    <t>BC857WH</t>
  </si>
  <si>
    <t>TESDA5V0B20P1Q0</t>
  </si>
  <si>
    <t>TESDA5V0U40P1Q0</t>
  </si>
  <si>
    <t>TESDA6V0B20P1Q0</t>
  </si>
  <si>
    <t>TESDA6V0U40P1Q0</t>
    <phoneticPr fontId="5" type="noConversion"/>
  </si>
  <si>
    <t>TSCDB01120G2H</t>
  </si>
  <si>
    <t>TSCDB02120G2H</t>
  </si>
  <si>
    <t>TSCDFS01120G2H</t>
  </si>
  <si>
    <t>SOD-128</t>
    <phoneticPr fontId="5" type="noConversion"/>
  </si>
  <si>
    <t>SSUP5H100H</t>
  </si>
  <si>
    <t>SSUP8H100H</t>
  </si>
  <si>
    <t>SSUP10H100H</t>
  </si>
  <si>
    <t>Schottky</t>
    <phoneticPr fontId="5" type="noConversion"/>
  </si>
  <si>
    <t>0.77 at 25</t>
    <phoneticPr fontId="5" type="noConversion"/>
  </si>
  <si>
    <t>TSUP8H100SH</t>
  </si>
  <si>
    <t>SD103CWH</t>
    <phoneticPr fontId="5" type="noConversion"/>
  </si>
  <si>
    <t>TSCDAH10120G2H</t>
  </si>
  <si>
    <t>TSCDAH15120G2H</t>
  </si>
  <si>
    <t>TSCDAH20120G2H</t>
  </si>
  <si>
    <t>TSCDAH30120G2H</t>
  </si>
  <si>
    <t>TSCDAH40120G2H</t>
  </si>
  <si>
    <t>TSCDFS02120G2H</t>
  </si>
  <si>
    <t>TSCDH10120G2H</t>
  </si>
  <si>
    <t>TSCDH15120G2H</t>
  </si>
  <si>
    <t>TSCDH20120G2H</t>
  </si>
  <si>
    <t>TSCDH30120G2H</t>
  </si>
  <si>
    <t>TSCDH40120G2H</t>
  </si>
  <si>
    <t>TSCDK05120G2H</t>
  </si>
  <si>
    <t>TSCDK08120G2H</t>
  </si>
  <si>
    <t>TSCDK10120G2H</t>
  </si>
  <si>
    <t>TSCDK15120G2H</t>
  </si>
  <si>
    <t>TSCDK20120G2H</t>
  </si>
  <si>
    <t>TSCDM05120G2H</t>
  </si>
  <si>
    <t>TSCDM08120G2H</t>
  </si>
  <si>
    <t>TSCDM10120G2H</t>
  </si>
  <si>
    <t>TSCDT05120G2H</t>
  </si>
  <si>
    <t>TSCDT08120G2H</t>
  </si>
  <si>
    <t>TSCDT10120G2H</t>
  </si>
  <si>
    <t>TSCDT15120G2H</t>
  </si>
  <si>
    <t>TSCDT20120G2H</t>
  </si>
  <si>
    <t>TO-247-3L</t>
  </si>
  <si>
    <t>TO-252-2L (D-PAK-2L)</t>
  </si>
  <si>
    <t>Common Cathode</t>
  </si>
  <si>
    <t>TSM240NH10CR</t>
  </si>
  <si>
    <t>TSM240NH10LCR</t>
  </si>
  <si>
    <t>TSM250NH10DCR</t>
  </si>
  <si>
    <t>TSM250NH10LDCR</t>
  </si>
  <si>
    <t>TSM048NH10CR</t>
  </si>
  <si>
    <t>TSM048NH10LCR</t>
  </si>
  <si>
    <t>TSM058NH08LCR</t>
  </si>
  <si>
    <t>TSM063NH08CR</t>
  </si>
  <si>
    <t>TSM075NH10CR</t>
  </si>
  <si>
    <t>TSM075NH10LCR</t>
  </si>
  <si>
    <t>TSM100NH10CR</t>
  </si>
  <si>
    <t>TSM100NH10LCR</t>
  </si>
  <si>
    <t>TSM130NH08LCR</t>
  </si>
  <si>
    <t>TSM145NH08CR</t>
  </si>
  <si>
    <t>TSM170NH10CR</t>
  </si>
  <si>
    <t>TSM170NH10LCR</t>
  </si>
  <si>
    <t>TSM210NH08LDCR</t>
  </si>
  <si>
    <t>TSM230NH08DCR</t>
    <phoneticPr fontId="50" type="noConversion"/>
  </si>
  <si>
    <t>Single</t>
    <phoneticPr fontId="5" type="noConversion"/>
  </si>
  <si>
    <t>Dual</t>
    <phoneticPr fontId="5" type="noConversion"/>
  </si>
  <si>
    <t>TO-247-2L</t>
  </si>
  <si>
    <t>PDFN56</t>
    <phoneticPr fontId="5" type="noConversion"/>
  </si>
  <si>
    <t>GBJ15JG</t>
  </si>
  <si>
    <t>GBJ15KG</t>
  </si>
  <si>
    <t>GBJ15MG</t>
  </si>
  <si>
    <t>GBJ25JG</t>
  </si>
  <si>
    <t>GBJ25KG</t>
  </si>
  <si>
    <t>GBJ25MG</t>
  </si>
  <si>
    <t>GBJ35JG</t>
  </si>
  <si>
    <t>GBJ35KG</t>
  </si>
  <si>
    <t>GBJ35MG</t>
  </si>
  <si>
    <t>GBJ50JG</t>
  </si>
  <si>
    <t>GBJ50KG</t>
  </si>
  <si>
    <t>GBJ50MG</t>
  </si>
  <si>
    <t>GBU10JG</t>
  </si>
  <si>
    <t>GBU10KG</t>
  </si>
  <si>
    <t>GBU10MG</t>
  </si>
  <si>
    <t>GBU10JGA</t>
  </si>
  <si>
    <t>GBU10KGA</t>
  </si>
  <si>
    <t>GBU10MGA</t>
  </si>
  <si>
    <t>GBU15JG</t>
  </si>
  <si>
    <t>GBU15KG</t>
  </si>
  <si>
    <t>GBU15MG</t>
  </si>
  <si>
    <t>GBU15JGA</t>
  </si>
  <si>
    <t>GBU15KGA</t>
  </si>
  <si>
    <t>GBU15MGA</t>
  </si>
  <si>
    <t>GBU25JG</t>
  </si>
  <si>
    <t>GBU25KG</t>
  </si>
  <si>
    <t>GBU25MG</t>
  </si>
  <si>
    <t>GBU25JGA</t>
  </si>
  <si>
    <t>GBU25KGA</t>
  </si>
  <si>
    <t>GBU25MGA</t>
  </si>
  <si>
    <t>TSM60NE084TL</t>
  </si>
  <si>
    <t>TSM60NE110CE</t>
  </si>
  <si>
    <t>TSM60NE110TL</t>
  </si>
  <si>
    <t>TSM60NE180CE</t>
  </si>
  <si>
    <t>TSM60NE285CE</t>
  </si>
  <si>
    <t>TOLL</t>
  </si>
  <si>
    <t>PDFN88</t>
    <phoneticPr fontId="5" type="noConversion"/>
  </si>
  <si>
    <t>TESDA28VU18P1Q1</t>
  </si>
  <si>
    <t>GBJ15KGLV</t>
  </si>
  <si>
    <t>GBJ20KGLV</t>
  </si>
  <si>
    <t>GBJ25KGLV</t>
  </si>
  <si>
    <t>GBJ35KGALV</t>
  </si>
  <si>
    <t>GBJ35KGLV</t>
  </si>
  <si>
    <t>GBU15KGLV</t>
  </si>
  <si>
    <t>GBU20KGLV</t>
  </si>
  <si>
    <t>GBU25KGLV</t>
  </si>
  <si>
    <t>TSCDK08065G1</t>
  </si>
  <si>
    <t>TSCDK10065G1</t>
  </si>
  <si>
    <t>TSCDK12065G1</t>
  </si>
  <si>
    <t>TSCDK16065G1</t>
  </si>
  <si>
    <t>TSCDK20065G1</t>
  </si>
  <si>
    <t>TSCDM06065G1</t>
  </si>
  <si>
    <t>TSCDM08065G1</t>
  </si>
  <si>
    <t>TSCDM10065G1</t>
  </si>
  <si>
    <t>TSCDT10065G1</t>
    <phoneticPr fontId="5" type="noConversion"/>
  </si>
  <si>
    <t>Standard Bridge</t>
  </si>
  <si>
    <t>Fast Recovery Bridge</t>
  </si>
  <si>
    <t>High Efficient Bridge</t>
  </si>
  <si>
    <t>Super Fast Recovery Bridge</t>
  </si>
  <si>
    <t>Schottky</t>
  </si>
  <si>
    <t>LSMB24CAH</t>
    <phoneticPr fontId="5" type="noConversion"/>
  </si>
  <si>
    <t>TLD82AH</t>
    <phoneticPr fontId="5" type="noConversion"/>
  </si>
  <si>
    <t>SSU1H40H</t>
  </si>
  <si>
    <t>SSU1H60H</t>
  </si>
  <si>
    <t>0.54 at 25</t>
    <phoneticPr fontId="5" type="noConversion"/>
  </si>
  <si>
    <t>0.67 at 25</t>
    <phoneticPr fontId="5" type="noConversion"/>
  </si>
  <si>
    <t>GS10DC</t>
  </si>
  <si>
    <t>GS10GC</t>
  </si>
  <si>
    <t>GS10JC</t>
  </si>
  <si>
    <t>GS10KC</t>
  </si>
  <si>
    <t>GS10MC</t>
  </si>
  <si>
    <t>GS12DC</t>
  </si>
  <si>
    <t>GS12GC</t>
  </si>
  <si>
    <t>GS12JC</t>
  </si>
  <si>
    <t>GS12KC</t>
  </si>
  <si>
    <t>GS12MC</t>
  </si>
  <si>
    <t>GS15DC</t>
  </si>
  <si>
    <t>GS15DFL</t>
  </si>
  <si>
    <t>GS15GC</t>
  </si>
  <si>
    <t>GS15GFL</t>
  </si>
  <si>
    <t>GS15JC</t>
  </si>
  <si>
    <t>GS15JFL</t>
  </si>
  <si>
    <t>GS15KC</t>
  </si>
  <si>
    <t>GS15KFL</t>
  </si>
  <si>
    <t>GS15MC</t>
  </si>
  <si>
    <t>GS15MFL</t>
  </si>
  <si>
    <t>GS1D</t>
  </si>
  <si>
    <t>GS1DB</t>
  </si>
  <si>
    <t>GS1DFL</t>
  </si>
  <si>
    <t>GS1G</t>
  </si>
  <si>
    <t>GS1GB</t>
  </si>
  <si>
    <t>GS1GFL</t>
  </si>
  <si>
    <t>GS1J</t>
  </si>
  <si>
    <t>GS1JB</t>
  </si>
  <si>
    <t>GS1JFL</t>
  </si>
  <si>
    <t>GS1K</t>
  </si>
  <si>
    <t>GS1KB</t>
  </si>
  <si>
    <t>GS1KFL</t>
  </si>
  <si>
    <t>GS1M</t>
  </si>
  <si>
    <t>GS1MB</t>
  </si>
  <si>
    <t>GS1MFL</t>
  </si>
  <si>
    <t>GS2D</t>
  </si>
  <si>
    <t>GS2DA</t>
  </si>
  <si>
    <t>GS2G</t>
  </si>
  <si>
    <t>GS2GA</t>
  </si>
  <si>
    <t>GS2J</t>
  </si>
  <si>
    <t>GS2JA</t>
  </si>
  <si>
    <t>GS2K</t>
  </si>
  <si>
    <t>GS2KA</t>
  </si>
  <si>
    <t>GS2M</t>
  </si>
  <si>
    <t>GS2MA</t>
  </si>
  <si>
    <t>GS3D</t>
  </si>
  <si>
    <t>GS3DB</t>
  </si>
  <si>
    <t>GS3G</t>
  </si>
  <si>
    <t>GS3GB</t>
  </si>
  <si>
    <t>GS3J</t>
  </si>
  <si>
    <t>GS3JB</t>
  </si>
  <si>
    <t>GS3K</t>
  </si>
  <si>
    <t>GS3KB</t>
  </si>
  <si>
    <t>GS3M</t>
  </si>
  <si>
    <t>GS3MB</t>
  </si>
  <si>
    <t>GS4D</t>
  </si>
  <si>
    <t>GS4G</t>
  </si>
  <si>
    <t>GS4J</t>
  </si>
  <si>
    <t>GS4K</t>
  </si>
  <si>
    <t>GS4M</t>
  </si>
  <si>
    <t>GS5D</t>
  </si>
  <si>
    <t>GS5G</t>
  </si>
  <si>
    <t>GS5J</t>
  </si>
  <si>
    <t>GS5K</t>
  </si>
  <si>
    <t>GS5M</t>
  </si>
  <si>
    <t>GS8DC</t>
  </si>
  <si>
    <t>GS8GC</t>
  </si>
  <si>
    <t>GS8JC</t>
  </si>
  <si>
    <t>GS8KC</t>
  </si>
  <si>
    <t>GS8MC</t>
  </si>
  <si>
    <t>GSDFL</t>
  </si>
  <si>
    <t>GSGFL</t>
  </si>
  <si>
    <t>GSJFL</t>
  </si>
  <si>
    <t>GSKFL</t>
  </si>
  <si>
    <t>GSMFL</t>
  </si>
  <si>
    <t>DO-214AB (SMC)</t>
    <phoneticPr fontId="5" type="noConversion"/>
  </si>
  <si>
    <t>TSU1H100H</t>
  </si>
  <si>
    <t>TSU1H120H</t>
  </si>
  <si>
    <t>TSU2H100H</t>
  </si>
  <si>
    <t>TSU2H120H</t>
  </si>
  <si>
    <t>LSMC24CAH</t>
  </si>
  <si>
    <t>TSM60NE160CE</t>
    <phoneticPr fontId="5" type="noConversion"/>
  </si>
  <si>
    <t>Super Junction G4</t>
  </si>
  <si>
    <t>5KSMC11AH</t>
  </si>
  <si>
    <t>5KSMC12AH</t>
  </si>
  <si>
    <t>5KSMC14AH</t>
  </si>
  <si>
    <t>5KSMC17AH</t>
  </si>
  <si>
    <t>5KSMC23AH</t>
  </si>
  <si>
    <t>5KSMC31AH</t>
  </si>
  <si>
    <t>5KSMC43AH</t>
  </si>
  <si>
    <t>5KSMC45AH</t>
  </si>
  <si>
    <t>5KSMC48AH</t>
  </si>
  <si>
    <t>5KSMC51AH</t>
  </si>
  <si>
    <t>5KSMC54AH</t>
  </si>
  <si>
    <t>5KSMC58AH</t>
  </si>
  <si>
    <t>5KSMC60AH</t>
  </si>
  <si>
    <t>5KSMC64AH</t>
  </si>
  <si>
    <t>5KSMC70AH</t>
  </si>
  <si>
    <t>5KSMC75AH</t>
  </si>
  <si>
    <t>5KSMC78AH</t>
  </si>
  <si>
    <t>5KSMC85AH</t>
  </si>
  <si>
    <t>5KSMC90AH</t>
  </si>
  <si>
    <t>5KSMC100AH</t>
  </si>
  <si>
    <t>5KSMC10CAH</t>
  </si>
  <si>
    <t>5KSMC11CAH</t>
  </si>
  <si>
    <t>5KSMC12CAH</t>
  </si>
  <si>
    <t>5KSMC13CAH</t>
  </si>
  <si>
    <t>5KSMC14CAH</t>
  </si>
  <si>
    <t>5KSMC15CAH</t>
  </si>
  <si>
    <t>5KSMC16CAH</t>
  </si>
  <si>
    <t>5KSMC17CAH</t>
  </si>
  <si>
    <t>5KSMC18CAH</t>
  </si>
  <si>
    <t>5KSMC20CAH</t>
  </si>
  <si>
    <t>5KSMC22CAH</t>
  </si>
  <si>
    <t>5KSMC23CAH</t>
  </si>
  <si>
    <t>5KSMC24CAH</t>
  </si>
  <si>
    <t>5KSMC26CAH</t>
  </si>
  <si>
    <t>5KSMC28CAH</t>
  </si>
  <si>
    <t>5KSMC30CAH</t>
  </si>
  <si>
    <t>5KSMC31CAH</t>
  </si>
  <si>
    <t>5KSMC33CAH</t>
  </si>
  <si>
    <t>5KSMC36CAH</t>
  </si>
  <si>
    <t>5KSMC40CAH</t>
  </si>
  <si>
    <t>5KSMC43CAH</t>
  </si>
  <si>
    <t>5KSMC45CAH</t>
  </si>
  <si>
    <t>5KSMC48CAH</t>
  </si>
  <si>
    <t>5KSMC51CAH</t>
  </si>
  <si>
    <t>5KSMC54CAH</t>
  </si>
  <si>
    <t>5KSMC58CAH</t>
  </si>
  <si>
    <t>5KSMC60CAH</t>
  </si>
  <si>
    <t>5KSMC64CAH</t>
  </si>
  <si>
    <t>5KSMC70CAH</t>
  </si>
  <si>
    <t>5KSMC75CAH</t>
  </si>
  <si>
    <t>5KSMC78CAH</t>
  </si>
  <si>
    <t>5KSMC85CAH</t>
  </si>
  <si>
    <t>5KSMC90CAH</t>
  </si>
  <si>
    <t>5KSMC100CAH</t>
  </si>
  <si>
    <t>TSCDK20065G1H</t>
  </si>
  <si>
    <t>GS1Z</t>
    <phoneticPr fontId="5" type="noConversion"/>
  </si>
  <si>
    <t>GS2ZA</t>
  </si>
  <si>
    <t>PLAD15Q</t>
  </si>
  <si>
    <t>PLAD15QH</t>
  </si>
  <si>
    <t>PLAH30Q</t>
  </si>
  <si>
    <t>PLAH60Q</t>
  </si>
  <si>
    <t>PLDS30Q</t>
  </si>
  <si>
    <t>PLDS30QH</t>
  </si>
  <si>
    <t>TO-247BD</t>
  </si>
  <si>
    <t>PU1BB</t>
  </si>
  <si>
    <t>PU1DB</t>
  </si>
  <si>
    <t>PU1BBH</t>
  </si>
  <si>
    <t>PU1DBH</t>
  </si>
  <si>
    <t>TESDA24VB6P02CX</t>
    <phoneticPr fontId="5" type="noConversion"/>
  </si>
  <si>
    <t>TSAL3H100H</t>
  </si>
  <si>
    <t>TSAL3H120H</t>
  </si>
  <si>
    <t>TSAL3M45H</t>
  </si>
  <si>
    <t>TSAL3M60H</t>
  </si>
  <si>
    <t>TSAL5H100H</t>
  </si>
  <si>
    <t>TSAL5H120H</t>
  </si>
  <si>
    <t>TSAL5M45H</t>
  </si>
  <si>
    <t>TSAL5M60H</t>
  </si>
  <si>
    <t>TSFS3H100H</t>
  </si>
  <si>
    <t>TSFS3H120H</t>
  </si>
  <si>
    <t>TSFS3M45H</t>
  </si>
  <si>
    <t>TSFS3M60H</t>
  </si>
  <si>
    <t>TSFS5H100H</t>
  </si>
  <si>
    <t>TSFS5H120H</t>
  </si>
  <si>
    <t>TSFS5M45H</t>
  </si>
  <si>
    <t>TSFS5M60H</t>
  </si>
  <si>
    <t>TSSW1H100H</t>
  </si>
  <si>
    <t>TSSW1H120H</t>
  </si>
  <si>
    <t>TSSW1M45H</t>
  </si>
  <si>
    <t>TSSW1M60H</t>
  </si>
  <si>
    <t>TSSW2H100H</t>
  </si>
  <si>
    <t>TSSW2H120H</t>
  </si>
  <si>
    <t>TSSW2M45H</t>
  </si>
  <si>
    <t>TSSW2M60H</t>
  </si>
  <si>
    <t>TSSW3H100H</t>
  </si>
  <si>
    <t>TSSW3H120H</t>
  </si>
  <si>
    <t>TSSW3M45H</t>
  </si>
  <si>
    <t>TSSW3M60H</t>
  </si>
  <si>
    <t>0.58 at 25</t>
    <phoneticPr fontId="5" type="noConversion"/>
  </si>
  <si>
    <t>0.62 at 25</t>
    <phoneticPr fontId="5" type="noConversion"/>
  </si>
  <si>
    <t>0.61 at 25</t>
    <phoneticPr fontId="5" type="noConversion"/>
  </si>
  <si>
    <t>0.66 at 25</t>
    <phoneticPr fontId="5" type="noConversion"/>
  </si>
  <si>
    <t>0.86 at 25</t>
    <phoneticPr fontId="5" type="noConversion"/>
  </si>
  <si>
    <t>0.7 at 25</t>
    <phoneticPr fontId="5" type="noConversion"/>
  </si>
  <si>
    <t>0.64 at 25</t>
    <phoneticPr fontId="5" type="noConversion"/>
  </si>
  <si>
    <t>0.74 at 25</t>
    <phoneticPr fontId="47" type="noConversion"/>
  </si>
  <si>
    <t>0.87 at 25</t>
    <phoneticPr fontId="5" type="noConversion"/>
  </si>
  <si>
    <t>Part Number</t>
    <phoneticPr fontId="5" type="noConversion"/>
  </si>
  <si>
    <t>Package</t>
    <phoneticPr fontId="5" type="noConversion"/>
  </si>
  <si>
    <t>Family</t>
    <phoneticPr fontId="5" type="noConversion"/>
  </si>
  <si>
    <t>Technology</t>
    <phoneticPr fontId="5" type="noConversion"/>
  </si>
  <si>
    <t>IF(AV) (A)</t>
    <phoneticPr fontId="5" type="noConversion"/>
  </si>
  <si>
    <t>VRRM (V)</t>
    <phoneticPr fontId="5" type="noConversion"/>
  </si>
  <si>
    <t>IFSM (A)</t>
    <phoneticPr fontId="5" type="noConversion"/>
  </si>
  <si>
    <t>VF (V)</t>
    <phoneticPr fontId="5" type="noConversion"/>
  </si>
  <si>
    <t>VF @ TJ (V@°C)</t>
    <phoneticPr fontId="5" type="noConversion"/>
  </si>
  <si>
    <t>IR (µA)</t>
    <phoneticPr fontId="5" type="noConversion"/>
  </si>
  <si>
    <t>TJ Max. (°C)</t>
    <phoneticPr fontId="5" type="noConversion"/>
  </si>
  <si>
    <t>MSL</t>
    <phoneticPr fontId="5" type="noConversion"/>
  </si>
  <si>
    <t>AEC-Q</t>
    <phoneticPr fontId="5" type="noConversion"/>
  </si>
  <si>
    <t>Status</t>
    <phoneticPr fontId="5" type="noConversion"/>
  </si>
  <si>
    <t>trr (ns)</t>
    <phoneticPr fontId="5" type="noConversion"/>
  </si>
  <si>
    <t>Configuration</t>
    <phoneticPr fontId="5" type="noConversion"/>
  </si>
  <si>
    <t>PPK (W)</t>
    <phoneticPr fontId="5" type="noConversion"/>
  </si>
  <si>
    <t>Tolerance ± (%)</t>
    <phoneticPr fontId="5" type="noConversion"/>
  </si>
  <si>
    <t>VBR Min. (V)</t>
    <phoneticPr fontId="5" type="noConversion"/>
  </si>
  <si>
    <t>VBR Nom. (V)</t>
    <phoneticPr fontId="5" type="noConversion"/>
  </si>
  <si>
    <t>VBR Max. (V)</t>
    <phoneticPr fontId="5" type="noConversion"/>
  </si>
  <si>
    <t>VWM (V)</t>
    <phoneticPr fontId="5" type="noConversion"/>
  </si>
  <si>
    <t>PD (W)</t>
    <phoneticPr fontId="5" type="noConversion"/>
  </si>
  <si>
    <t>VClamp (V)</t>
    <phoneticPr fontId="5" type="noConversion"/>
  </si>
  <si>
    <t>IPP (A)</t>
    <phoneticPr fontId="5" type="noConversion"/>
  </si>
  <si>
    <t>VC @ IPP (V)</t>
    <phoneticPr fontId="5" type="noConversion"/>
  </si>
  <si>
    <t>CJ (pF)</t>
    <phoneticPr fontId="5" type="noConversion"/>
  </si>
  <si>
    <t>No. of Channels</t>
    <phoneticPr fontId="5" type="noConversion"/>
  </si>
  <si>
    <t>Type</t>
    <phoneticPr fontId="5" type="noConversion"/>
  </si>
  <si>
    <t>VDS (V)</t>
    <phoneticPr fontId="5" type="noConversion"/>
  </si>
  <si>
    <t>VGS ±(V)</t>
    <phoneticPr fontId="5" type="noConversion"/>
  </si>
  <si>
    <t>ID Max. (A)</t>
    <phoneticPr fontId="5" type="noConversion"/>
  </si>
  <si>
    <t>VGS(th) Min. (V)</t>
    <phoneticPr fontId="5" type="noConversion"/>
  </si>
  <si>
    <t>VGS(th) Typ. (V)</t>
    <phoneticPr fontId="5" type="noConversion"/>
  </si>
  <si>
    <t>VGS(th) Max. (V)</t>
    <phoneticPr fontId="5" type="noConversion"/>
  </si>
  <si>
    <t>Qg (nC) @ 10V</t>
    <phoneticPr fontId="5" type="noConversion"/>
  </si>
  <si>
    <t>Qg (nC) @ 4.5V</t>
    <phoneticPr fontId="5" type="noConversion"/>
  </si>
  <si>
    <t>Qgs (nC)</t>
    <phoneticPr fontId="5" type="noConversion"/>
  </si>
  <si>
    <t>Qgd (nC)</t>
    <phoneticPr fontId="5" type="noConversion"/>
  </si>
  <si>
    <t>Ciss (pF)</t>
    <phoneticPr fontId="5" type="noConversion"/>
  </si>
  <si>
    <t>Coss (pF)</t>
    <phoneticPr fontId="5" type="noConversion"/>
  </si>
  <si>
    <t>Crss (pF)</t>
    <phoneticPr fontId="5" type="noConversion"/>
  </si>
  <si>
    <t>PerFET</t>
  </si>
  <si>
    <r>
      <t>RDS(ON) @ 10V Typ.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</si>
  <si>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10V Max.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</si>
  <si>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4.5V Typ.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</si>
  <si>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4.5V Max.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</si>
  <si>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2.5V Typ.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</si>
  <si>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2.5V Max.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</si>
  <si>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1.8V Typ.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</si>
  <si>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1.8V Max.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</si>
  <si>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t>Polarity</t>
    <phoneticPr fontId="5" type="noConversion"/>
  </si>
  <si>
    <t>VCEO (V)</t>
    <phoneticPr fontId="5" type="noConversion"/>
  </si>
  <si>
    <t>VCBO (V)</t>
    <phoneticPr fontId="5" type="noConversion"/>
  </si>
  <si>
    <t>VEBO (V)</t>
    <phoneticPr fontId="5" type="noConversion"/>
  </si>
  <si>
    <t>IC (A)</t>
    <phoneticPr fontId="5" type="noConversion"/>
  </si>
  <si>
    <t>DC Current Gain hFE Min.</t>
    <phoneticPr fontId="5" type="noConversion"/>
  </si>
  <si>
    <t>DC Current Gain hFE Max.</t>
    <phoneticPr fontId="5" type="noConversion"/>
  </si>
  <si>
    <t>VCE Sat. (V)</t>
    <phoneticPr fontId="5" type="noConversion"/>
  </si>
  <si>
    <t>PD (mW)</t>
    <phoneticPr fontId="5" type="noConversion"/>
  </si>
  <si>
    <t>VZ @ IZT Min. (V)</t>
    <phoneticPr fontId="5" type="noConversion"/>
  </si>
  <si>
    <t>VZ @ IZT Nom. (V)</t>
    <phoneticPr fontId="5" type="noConversion"/>
  </si>
  <si>
    <t>VZ @ IZT Max. (V)</t>
    <phoneticPr fontId="5" type="noConversion"/>
  </si>
  <si>
    <t>IZT (mA)</t>
    <phoneticPr fontId="5" type="noConversion"/>
  </si>
  <si>
    <t>IZK (mA)</t>
    <phoneticPr fontId="5" type="noConversion"/>
  </si>
  <si>
    <t>IR @ VR Max. (µA)</t>
    <phoneticPr fontId="5" type="noConversion"/>
  </si>
  <si>
    <t>VR (V)</t>
    <phoneticPr fontId="5" type="noConversion"/>
  </si>
  <si>
    <r>
      <t>ZZT @ IZT (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</si>
  <si>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ZZK @ IZK (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</si>
  <si>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t>VF @ IF (V @ mA)</t>
    <phoneticPr fontId="5" type="noConversion"/>
  </si>
  <si>
    <t>IR @ VR (µA @ V)</t>
    <phoneticPr fontId="5" type="noConversion"/>
  </si>
  <si>
    <t>CJ Max. @VR @ f (pF)</t>
    <phoneticPr fontId="5" type="noConversion"/>
  </si>
  <si>
    <t>CJ Typ. @VR @ f (V)</t>
    <phoneticPr fontId="5" type="noConversion"/>
  </si>
  <si>
    <t>CJ Typ. @VR @ f (MHz)</t>
    <phoneticPr fontId="5" type="noConversion"/>
  </si>
  <si>
    <t>Supply Voltage (Vcc) Min. (V)</t>
    <phoneticPr fontId="5" type="noConversion"/>
  </si>
  <si>
    <t>Supply Voltage (Vcc) Max. (V)</t>
    <phoneticPr fontId="5" type="noConversion"/>
  </si>
  <si>
    <t>Supply Current per Channel (Vcc) Min. (mA)</t>
    <phoneticPr fontId="5" type="noConversion"/>
  </si>
  <si>
    <t>Supply Current per Channel (Vcc) Max. (mA)</t>
    <phoneticPr fontId="5" type="noConversion"/>
  </si>
  <si>
    <t>Input Offset Voltage Min. (mV)</t>
    <phoneticPr fontId="5" type="noConversion"/>
  </si>
  <si>
    <t>Input Offset Voltage Max. (mV)</t>
    <phoneticPr fontId="5" type="noConversion"/>
  </si>
  <si>
    <t>Input Bias Current Min. (nA)</t>
    <phoneticPr fontId="5" type="noConversion"/>
  </si>
  <si>
    <t>Input Bias Current Max. (nA)</t>
    <phoneticPr fontId="5" type="noConversion"/>
  </si>
  <si>
    <t>Reference Voltage Vref Typ. (V)</t>
    <phoneticPr fontId="5" type="noConversion"/>
  </si>
  <si>
    <t>Output Voltage (Vout) (V)</t>
    <phoneticPr fontId="5" type="noConversion"/>
  </si>
  <si>
    <t>Output Current Iout Typ. (A)</t>
    <phoneticPr fontId="5" type="noConversion"/>
  </si>
  <si>
    <t>Dropout Voltage Vdrop Typ. (V)</t>
    <phoneticPr fontId="5" type="noConversion"/>
  </si>
  <si>
    <t>Quiescent Current Iq Typ. (µA)</t>
    <phoneticPr fontId="5" type="noConversion"/>
  </si>
  <si>
    <t>Output Voltage Accuracy (± %)</t>
    <phoneticPr fontId="5" type="noConversion"/>
  </si>
  <si>
    <t>Adjustable</t>
    <phoneticPr fontId="5" type="noConversion"/>
  </si>
  <si>
    <t>Reference Voltage Vref (V)</t>
    <phoneticPr fontId="5" type="noConversion"/>
  </si>
  <si>
    <t>Topology</t>
    <phoneticPr fontId="5" type="noConversion"/>
  </si>
  <si>
    <t>Synchronous Rectification</t>
    <phoneticPr fontId="5" type="noConversion"/>
  </si>
  <si>
    <t>Fixed Output Voltage (Vout) (V)</t>
    <phoneticPr fontId="5" type="noConversion"/>
  </si>
  <si>
    <t>Adjustable Output Voltage (Vout) (V)</t>
    <phoneticPr fontId="5" type="noConversion"/>
  </si>
  <si>
    <t>Switch Output Current ISW Typ. (A)</t>
    <phoneticPr fontId="5" type="noConversion"/>
  </si>
  <si>
    <t>Switch Output Current ISW (A)</t>
    <phoneticPr fontId="5" type="noConversion"/>
  </si>
  <si>
    <t>Switching Frequency Min. (kHz)</t>
    <phoneticPr fontId="5" type="noConversion"/>
  </si>
  <si>
    <t>Switching Frequency Max. (kHz)</t>
    <phoneticPr fontId="5" type="noConversion"/>
  </si>
  <si>
    <t>Quiescent Current Typ. (mA)</t>
    <phoneticPr fontId="5" type="noConversion"/>
  </si>
  <si>
    <t>Minimum Input Voltage (V)</t>
    <phoneticPr fontId="5" type="noConversion"/>
  </si>
  <si>
    <t>Maximum Input Voltage (V)</t>
    <phoneticPr fontId="5" type="noConversion"/>
  </si>
  <si>
    <t>LED Current (mA)</t>
    <phoneticPr fontId="5" type="noConversion"/>
  </si>
  <si>
    <t>Dimming</t>
    <phoneticPr fontId="5" type="noConversion"/>
  </si>
  <si>
    <t>Accuracy of Reference Voltage Vref (± %)</t>
    <phoneticPr fontId="5" type="noConversion"/>
  </si>
  <si>
    <t>Operating Cathode Current Ika Typ. (mA)</t>
    <phoneticPr fontId="5" type="noConversion"/>
  </si>
  <si>
    <t>Operating Cathode Current Ika Max. (mA)</t>
    <phoneticPr fontId="5" type="noConversion"/>
  </si>
  <si>
    <t>Operating Temperature TJ Min. (°C)</t>
    <phoneticPr fontId="5" type="noConversion"/>
  </si>
  <si>
    <t>Operating Temperature TJ Max. (°C)</t>
    <phoneticPr fontId="5" type="noConversion"/>
  </si>
  <si>
    <t>Output Current (mA)</t>
    <phoneticPr fontId="5" type="noConversion"/>
  </si>
  <si>
    <t>Supply Current Typ. (mA)</t>
    <phoneticPr fontId="5" type="noConversion"/>
  </si>
  <si>
    <t>BOP Min. (G)</t>
    <phoneticPr fontId="5" type="noConversion"/>
  </si>
  <si>
    <t>BOP Max. (G)</t>
    <phoneticPr fontId="5" type="noConversion"/>
  </si>
  <si>
    <t>BRP Min. (G)</t>
    <phoneticPr fontId="5" type="noConversion"/>
  </si>
  <si>
    <t>BRP Max. (G)</t>
    <phoneticPr fontId="5" type="noConversion"/>
  </si>
  <si>
    <t>VGS (V)</t>
    <phoneticPr fontId="5" type="noConversion"/>
  </si>
  <si>
    <t>Qg (nC) @ 6V</t>
    <phoneticPr fontId="5" type="noConversion"/>
  </si>
  <si>
    <t>Qoss (nC)</t>
    <phoneticPr fontId="5" type="noConversion"/>
  </si>
  <si>
    <t>Qrr (nC)</t>
    <phoneticPr fontId="5" type="noConversion"/>
  </si>
  <si>
    <r>
      <t>RDS(ON) @ 6V Typ.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</si>
  <si>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6V Max.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</si>
  <si>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t xml:space="preserve">Update: </t>
    <phoneticPr fontId="5" type="noConversion"/>
  </si>
  <si>
    <t>Taiwan Semiconductor Product List</t>
    <phoneticPr fontId="5" type="noConversion"/>
  </si>
  <si>
    <t>Contents</t>
    <phoneticPr fontId="5" type="noConversion"/>
  </si>
  <si>
    <t>Hierarchy 1</t>
  </si>
  <si>
    <t>Hierarchy 2</t>
  </si>
  <si>
    <t>Hierarchy 3</t>
  </si>
  <si>
    <t>Hierarchy 4</t>
  </si>
  <si>
    <t>Discrete</t>
    <phoneticPr fontId="50" type="noConversion"/>
  </si>
  <si>
    <t>Power Mmanagement</t>
    <phoneticPr fontId="50" type="noConversion"/>
  </si>
  <si>
    <t>Rectifier</t>
    <phoneticPr fontId="50" type="noConversion"/>
  </si>
  <si>
    <t>Schottky Rectifier</t>
    <phoneticPr fontId="50" type="noConversion"/>
  </si>
  <si>
    <t>Voltage regulator</t>
  </si>
  <si>
    <t>Bridge</t>
    <phoneticPr fontId="50" type="noConversion"/>
  </si>
  <si>
    <t>LED Driver</t>
    <phoneticPr fontId="50" type="noConversion"/>
  </si>
  <si>
    <t>Sensor</t>
    <phoneticPr fontId="50" type="noConversion"/>
  </si>
  <si>
    <t>Magnetic Sensor</t>
    <phoneticPr fontId="50" type="noConversion"/>
  </si>
  <si>
    <t>Protection Diode</t>
    <phoneticPr fontId="50" type="noConversion"/>
  </si>
  <si>
    <t>MOSFETs</t>
    <phoneticPr fontId="50" type="noConversion"/>
  </si>
  <si>
    <t>N-Channel MOSFETs</t>
    <phoneticPr fontId="50" type="noConversion"/>
  </si>
  <si>
    <t>Dual Channel MOSFETs</t>
    <phoneticPr fontId="50" type="noConversion"/>
  </si>
  <si>
    <t>General Purpose and Low VCE(sat) Transistor</t>
    <phoneticPr fontId="50" type="noConversion"/>
  </si>
  <si>
    <t>Small-signal Product</t>
    <phoneticPr fontId="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</si>
</sst>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76" formatCode="_(* #,##0.00_);_(* \(#,##0.00\);_(* &quot;-&quot;??_);_(@_)"/>
    <numFmt numFmtId="177" formatCode="0.0%"/>
    <numFmt numFmtId="178" formatCode="&quot;$&quot;#,##0.00"/>
    <numFmt numFmtId="179" formatCode="0.00_)"/>
    <numFmt numFmtId="180" formatCode="0.000000_);\(0.000000\)"/>
    <numFmt numFmtId="181" formatCode="_-* #,##0&quot;ㄓ&quot;_-;\-* #,##0&quot;ㄓ&quot;_-;_-* &quot;-&quot;&quot;ㄓ&quot;_-;_-@_-"/>
    <numFmt numFmtId="182" formatCode="_-* #,##0.00&quot;ㄓ&quot;_-;\-* #,##0.00&quot;ㄓ&quot;_-;_-* &quot;-&quot;??&quot;ㄓ&quot;_-;_-@_-"/>
    <numFmt numFmtId="183" formatCode="_-&quot;\&quot;* #,##0_-;&quot;\&quot;&quot;\&quot;&quot;\&quot;\-&quot;\&quot;* #,##0_-;_-&quot;\&quot;* &quot;-&quot;_-;_-@_-"/>
    <numFmt numFmtId="184" formatCode="_-* #,##0_-;&quot;\&quot;&quot;\&quot;&quot;\&quot;\-* #,##0_-;_-* &quot;-&quot;_-;_-@_-"/>
    <numFmt numFmtId="185" formatCode="_-&quot;\&quot;* #,##0.00_-;&quot;\&quot;&quot;\&quot;&quot;\&quot;\-&quot;\&quot;* #,##0.00_-;_-&quot;\&quot;* &quot;-&quot;??_-;_-@_-"/>
    <numFmt numFmtId="186" formatCode="_-* #,##0.00_-;&quot;\&quot;&quot;\&quot;&quot;\&quot;\-* #,##0.00_-;_-* &quot;-&quot;??_-;_-@_-"/>
    <numFmt numFmtId="187" formatCode="0.00_);[Red]\(0.00\)"/>
    <numFmt numFmtId="188" formatCode="0.000_);[Red]\(0.000\)"/>
    <numFmt numFmtId="189" formatCode="0_);[Red]\(0\)"/>
    <numFmt numFmtId="190" formatCode="#,##0_ "/>
    <numFmt numFmtId="191" formatCode="0000"/>
    <numFmt numFmtId="192" formatCode="0000&quot;-&quot;#"/>
    <numFmt numFmtId="193" formatCode="0.0_);[Red]\(0.0\)"/>
    <numFmt numFmtId="194" formatCode="0_ "/>
  </numFmts>
  <fonts count="74">
    <font>
      <sz val="10"/>
      <color rgb="FF000000"/>
      <name val="Arial"/>
      <scheme val="minor"/>
    </font>
    <font>
      <sz val="12"/>
      <color theme="1"/>
      <name val="Arial"/>
      <family val="2"/>
      <charset val="136"/>
      <scheme val="minor"/>
    </font>
    <font>
      <sz val="12"/>
      <color theme="1"/>
      <name val="Arial"/>
      <family val="2"/>
      <charset val="136"/>
      <scheme val="minor"/>
    </font>
    <font>
      <sz val="12"/>
      <color theme="1"/>
      <name val="Arial"/>
      <family val="2"/>
      <charset val="136"/>
      <scheme val="minor"/>
    </font>
    <font>
      <sz val="12"/>
      <color theme="1"/>
      <name val="Calibri"/>
      <family val="2"/>
    </font>
    <font>
      <sz val="9"/>
      <name val="Arial"/>
      <family val="3"/>
      <charset val="136"/>
      <scheme val="minor"/>
    </font>
    <font>
      <sz val="12"/>
      <name val="新細明體"/>
      <family val="1"/>
    </font>
    <font>
      <sz val="10"/>
      <name val="Arial"/>
      <family val="2"/>
    </font>
    <font>
      <sz val="8"/>
      <name val="Arial"/>
      <family val="2"/>
    </font>
    <font>
      <u/>
      <sz val="9"/>
      <color indexed="12"/>
      <name val="新細明體"/>
      <family val="1"/>
      <charset val="136"/>
    </font>
    <font>
      <sz val="12"/>
      <name val="新細明體"/>
      <family val="1"/>
      <charset val="136"/>
    </font>
    <font>
      <sz val="11"/>
      <color indexed="8"/>
      <name val="宋体"/>
      <family val="3"/>
      <charset val="136"/>
    </font>
    <font>
      <sz val="11"/>
      <color indexed="9"/>
      <name val="宋体"/>
      <family val="3"/>
      <charset val="136"/>
    </font>
    <font>
      <b/>
      <sz val="12"/>
      <name val="Arial"/>
      <family val="2"/>
    </font>
    <font>
      <b/>
      <i/>
      <sz val="16"/>
      <name val="Helv"/>
      <family val="2"/>
    </font>
    <font>
      <sz val="10"/>
      <color indexed="8"/>
      <name val="Arial"/>
      <family val="2"/>
    </font>
    <font>
      <sz val="11"/>
      <color indexed="17"/>
      <name val="宋体"/>
      <family val="3"/>
      <charset val="136"/>
    </font>
    <font>
      <sz val="11"/>
      <color indexed="20"/>
      <name val="宋体"/>
      <family val="3"/>
      <charset val="136"/>
    </font>
    <font>
      <sz val="11"/>
      <color indexed="60"/>
      <name val="宋体"/>
      <family val="3"/>
      <charset val="136"/>
    </font>
    <font>
      <sz val="12"/>
      <name val="Times New Roman"/>
      <family val="1"/>
    </font>
    <font>
      <i/>
      <sz val="11"/>
      <color indexed="23"/>
      <name val="宋体"/>
      <family val="3"/>
      <charset val="136"/>
    </font>
    <font>
      <sz val="12"/>
      <name val="夥鰻羹"/>
      <family val="1"/>
      <charset val="136"/>
    </font>
    <font>
      <sz val="11"/>
      <color indexed="10"/>
      <name val="宋体"/>
      <family val="3"/>
      <charset val="136"/>
    </font>
    <font>
      <b/>
      <sz val="18"/>
      <color indexed="56"/>
      <name val="宋体"/>
      <family val="3"/>
      <charset val="136"/>
    </font>
    <font>
      <b/>
      <sz val="15"/>
      <color indexed="56"/>
      <name val="宋体"/>
      <family val="3"/>
      <charset val="136"/>
    </font>
    <font>
      <b/>
      <sz val="13"/>
      <color indexed="56"/>
      <name val="宋体"/>
      <family val="3"/>
      <charset val="136"/>
    </font>
    <font>
      <b/>
      <sz val="11"/>
      <color indexed="56"/>
      <name val="宋体"/>
      <family val="3"/>
      <charset val="136"/>
    </font>
    <font>
      <b/>
      <sz val="11"/>
      <color indexed="9"/>
      <name val="宋体"/>
      <family val="3"/>
      <charset val="136"/>
    </font>
    <font>
      <b/>
      <sz val="11"/>
      <color indexed="8"/>
      <name val="宋体"/>
      <family val="3"/>
      <charset val="136"/>
    </font>
    <font>
      <b/>
      <sz val="11"/>
      <color indexed="52"/>
      <name val="宋体"/>
      <family val="3"/>
      <charset val="136"/>
    </font>
    <font>
      <sz val="11"/>
      <color indexed="62"/>
      <name val="宋体"/>
      <family val="3"/>
      <charset val="136"/>
    </font>
    <font>
      <b/>
      <sz val="11"/>
      <color indexed="63"/>
      <name val="宋体"/>
      <family val="3"/>
      <charset val="136"/>
    </font>
    <font>
      <sz val="11"/>
      <color indexed="52"/>
      <name val="宋体"/>
      <family val="3"/>
      <charset val="136"/>
    </font>
    <font>
      <sz val="12"/>
      <name val="穝灿砰"/>
      <family val="1"/>
      <charset val="136"/>
    </font>
    <font>
      <sz val="11"/>
      <color theme="1"/>
      <name val="Arial"/>
      <family val="1"/>
      <charset val="136"/>
      <scheme val="minor"/>
    </font>
    <font>
      <sz val="12"/>
      <color theme="1"/>
      <name val="Arial"/>
      <family val="1"/>
      <charset val="136"/>
      <scheme val="minor"/>
    </font>
    <font>
      <sz val="12"/>
      <color indexed="17"/>
      <name val="新細明體"/>
      <family val="1"/>
      <charset val="136"/>
    </font>
    <font>
      <sz val="12"/>
      <color indexed="17"/>
      <name val="Arial"/>
      <family val="2"/>
    </font>
    <font>
      <sz val="12"/>
      <color indexed="20"/>
      <name val="新細明體"/>
      <family val="1"/>
      <charset val="136"/>
    </font>
    <font>
      <sz val="12"/>
      <color indexed="20"/>
      <name val="Arial"/>
      <family val="2"/>
    </font>
    <font>
      <u/>
      <sz val="12"/>
      <color theme="10"/>
      <name val="Arial"/>
      <family val="1"/>
      <charset val="136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Calibri"/>
      <family val="2"/>
    </font>
    <font>
      <u/>
      <sz val="12"/>
      <color indexed="12"/>
      <name val="Arial"/>
      <family val="2"/>
      <scheme val="minor"/>
    </font>
    <font>
      <u/>
      <sz val="12"/>
      <color theme="10"/>
      <name val="新細明體"/>
      <family val="1"/>
      <charset val="136"/>
    </font>
    <font>
      <sz val="11"/>
      <color theme="1"/>
      <name val="Arial"/>
      <family val="2"/>
      <scheme val="minor"/>
    </font>
    <font>
      <sz val="10"/>
      <color rgb="FF000000"/>
      <name val="Arial"/>
      <family val="2"/>
      <scheme val="minor"/>
    </font>
    <font>
      <sz val="9"/>
      <name val="細明體"/>
      <family val="3"/>
      <charset val="136"/>
    </font>
    <font>
      <sz val="9"/>
      <name val="新細明體"/>
      <family val="1"/>
      <charset val="136"/>
    </font>
    <font>
      <sz val="11"/>
      <color rgb="FF000000"/>
      <name val="Calibri"/>
      <family val="2"/>
    </font>
    <font>
      <sz val="9"/>
      <name val="Arial"/>
      <family val="2"/>
      <charset val="136"/>
      <scheme val="minor"/>
    </font>
    <font>
      <sz val="10"/>
      <color rgb="FFFF0000"/>
      <name val="Arial"/>
      <family val="2"/>
      <scheme val="minor"/>
    </font>
    <font>
      <sz val="10"/>
      <name val="Arial"/>
      <family val="2"/>
      <scheme val="minor"/>
    </font>
    <font>
      <sz val="10"/>
      <color rgb="FF000000"/>
      <name val="Arial"/>
      <family val="2"/>
      <scheme val="minor"/>
    </font>
    <font>
      <sz val="10"/>
      <name val="Arial"/>
      <family val="2"/>
      <scheme val="minor"/>
    </font>
    <font>
      <u/>
      <sz val="12"/>
      <name val="Arial"/>
      <family val="2"/>
      <scheme val="minor"/>
    </font>
    <font>
      <b/>
      <sz val="11"/>
      <color rgb="FF000000"/>
      <name val="Calibri"/>
      <family val="2"/>
    </font>
    <font>
      <b/>
      <sz val="11"/>
      <color rgb="FF31708F"/>
      <name val="-apple-system"/>
    </font>
    <font>
      <sz val="11"/>
      <color rgb="FF000000"/>
      <name val="Arial"/>
      <family val="2"/>
      <scheme val="minor"/>
    </font>
    <font>
      <b/>
      <u/>
      <sz val="12"/>
      <color rgb="FFFFFFFF"/>
      <name val="Calibri"/>
      <family val="2"/>
    </font>
    <font>
      <u/>
      <sz val="11"/>
      <color indexed="12"/>
      <name val="Calibri"/>
      <family val="2"/>
    </font>
    <font>
      <b/>
      <sz val="11"/>
      <color rgb="FF000000"/>
      <name val="-apple-system"/>
    </font>
    <font>
      <sz val="12"/>
      <name val="Arial"/>
      <family val="2"/>
      <charset val="136"/>
      <scheme val="minor"/>
    </font>
    <font>
      <b/>
      <sz val="12"/>
      <name val="Calibri"/>
      <family val="2"/>
    </font>
    <font>
      <b/>
      <sz val="20"/>
      <color rgb="FF000000"/>
      <name val="Calibri"/>
      <family val="2"/>
    </font>
    <font>
      <b/>
      <sz val="20"/>
      <color theme="1"/>
      <name val="Calibri"/>
      <family val="2"/>
    </font>
    <font>
      <b/>
      <sz val="12"/>
      <color theme="1"/>
      <name val="Calibri"/>
      <family val="2"/>
    </font>
    <font>
      <b/>
      <sz val="14"/>
      <color theme="0"/>
      <name val="Calibri"/>
      <family val="2"/>
    </font>
    <font>
      <sz val="11"/>
      <name val="Arial"/>
      <family val="2"/>
      <charset val="136"/>
      <scheme val="minor"/>
    </font>
    <font>
      <b/>
      <sz val="11"/>
      <name val="Calibri"/>
      <family val="2"/>
    </font>
    <font>
      <b/>
      <u/>
      <sz val="11"/>
      <name val="Calibri"/>
      <family val="2"/>
    </font>
    <font>
      <sz val="11"/>
      <name val="Calibri"/>
      <family val="2"/>
    </font>
    <font>
      <u/>
      <sz val="11"/>
      <name val="Calibri"/>
      <family val="2"/>
    </font>
    <font>
      <sz val="11"/>
      <color theme="1"/>
      <name val="Arial"/>
      <family val="2"/>
      <charset val="136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rgb="FFFFFF00"/>
        <bgColor indexed="64"/>
      </patternFill>
    </fill>
    <fill>
      <patternFill patternType="solid">
        <fgColor rgb="FF0B72B5"/>
        <bgColor indexed="64"/>
      </patternFill>
    </fill>
  </fills>
  <borders count="35">
    <border>
      <left/>
      <right/>
      <top/>
      <bottom/>
      <diagonal/>
    </border>
    <border>
      <left style="thin">
        <color rgb="FFDDDDDD"/>
      </left>
      <right style="thin">
        <color rgb="FFDDDDDD"/>
      </right>
      <top/>
      <bottom style="thin">
        <color rgb="FFDDDDDD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38">
    <xf numFmtId="0" fontId="0" fillId="0" borderId="0"/>
    <xf numFmtId="0" fontId="6" fillId="0" borderId="2">
      <alignment vertical="center"/>
    </xf>
    <xf numFmtId="0" fontId="11" fillId="6" borderId="2" applyNumberFormat="0" applyBorder="0" applyAlignment="0" applyProtection="0">
      <alignment vertical="center"/>
    </xf>
    <xf numFmtId="0" fontId="11" fillId="7" borderId="2" applyNumberFormat="0" applyBorder="0" applyAlignment="0" applyProtection="0">
      <alignment vertical="center"/>
    </xf>
    <xf numFmtId="0" fontId="11" fillId="8" borderId="2" applyNumberFormat="0" applyBorder="0" applyAlignment="0" applyProtection="0">
      <alignment vertical="center"/>
    </xf>
    <xf numFmtId="0" fontId="11" fillId="9" borderId="2" applyNumberFormat="0" applyBorder="0" applyAlignment="0" applyProtection="0">
      <alignment vertical="center"/>
    </xf>
    <xf numFmtId="0" fontId="11" fillId="5" borderId="2" applyNumberFormat="0" applyBorder="0" applyAlignment="0" applyProtection="0">
      <alignment vertical="center"/>
    </xf>
    <xf numFmtId="0" fontId="11" fillId="3" borderId="2" applyNumberFormat="0" applyBorder="0" applyAlignment="0" applyProtection="0">
      <alignment vertical="center"/>
    </xf>
    <xf numFmtId="0" fontId="11" fillId="13" borderId="2" applyNumberFormat="0" applyBorder="0" applyAlignment="0" applyProtection="0">
      <alignment vertical="center"/>
    </xf>
    <xf numFmtId="0" fontId="11" fillId="11" borderId="2" applyNumberFormat="0" applyBorder="0" applyAlignment="0" applyProtection="0">
      <alignment vertical="center"/>
    </xf>
    <xf numFmtId="0" fontId="11" fillId="14" borderId="2" applyNumberFormat="0" applyBorder="0" applyAlignment="0" applyProtection="0">
      <alignment vertical="center"/>
    </xf>
    <xf numFmtId="0" fontId="11" fillId="9" borderId="2" applyNumberFormat="0" applyBorder="0" applyAlignment="0" applyProtection="0">
      <alignment vertical="center"/>
    </xf>
    <xf numFmtId="0" fontId="11" fillId="13" borderId="2" applyNumberFormat="0" applyBorder="0" applyAlignment="0" applyProtection="0">
      <alignment vertical="center"/>
    </xf>
    <xf numFmtId="0" fontId="11" fillId="15" borderId="2" applyNumberFormat="0" applyBorder="0" applyAlignment="0" applyProtection="0">
      <alignment vertical="center"/>
    </xf>
    <xf numFmtId="0" fontId="12" fillId="17" borderId="2" applyNumberFormat="0" applyBorder="0" applyAlignment="0" applyProtection="0">
      <alignment vertical="center"/>
    </xf>
    <xf numFmtId="0" fontId="12" fillId="11" borderId="2" applyNumberFormat="0" applyBorder="0" applyAlignment="0" applyProtection="0">
      <alignment vertical="center"/>
    </xf>
    <xf numFmtId="0" fontId="12" fillId="14" borderId="2" applyNumberFormat="0" applyBorder="0" applyAlignment="0" applyProtection="0">
      <alignment vertical="center"/>
    </xf>
    <xf numFmtId="0" fontId="12" fillId="18" borderId="2" applyNumberFormat="0" applyBorder="0" applyAlignment="0" applyProtection="0">
      <alignment vertical="center"/>
    </xf>
    <xf numFmtId="0" fontId="12" fillId="16" borderId="2" applyNumberFormat="0" applyBorder="0" applyAlignment="0" applyProtection="0">
      <alignment vertical="center"/>
    </xf>
    <xf numFmtId="0" fontId="12" fillId="19" borderId="2" applyNumberFormat="0" applyBorder="0" applyAlignment="0" applyProtection="0">
      <alignment vertical="center"/>
    </xf>
    <xf numFmtId="180" fontId="7" fillId="0" borderId="2" applyFill="0" applyBorder="0" applyAlignment="0"/>
    <xf numFmtId="177" fontId="7" fillId="0" borderId="2" applyFill="0" applyBorder="0" applyAlignment="0"/>
    <xf numFmtId="178" fontId="7" fillId="0" borderId="2" applyFill="0" applyBorder="0" applyAlignment="0"/>
    <xf numFmtId="180" fontId="7" fillId="0" borderId="2" applyFill="0" applyBorder="0" applyAlignment="0"/>
    <xf numFmtId="38" fontId="8" fillId="21" borderId="2" applyNumberFormat="0" applyBorder="0" applyAlignment="0" applyProtection="0"/>
    <xf numFmtId="0" fontId="13" fillId="0" borderId="6" applyNumberFormat="0" applyAlignment="0" applyProtection="0">
      <alignment horizontal="left" vertical="center"/>
    </xf>
    <xf numFmtId="0" fontId="13" fillId="0" borderId="7">
      <alignment horizontal="left" vertical="center"/>
    </xf>
    <xf numFmtId="10" fontId="8" fillId="22" borderId="3" applyNumberFormat="0" applyBorder="0" applyAlignment="0" applyProtection="0"/>
    <xf numFmtId="0" fontId="43" fillId="0" borderId="2" applyNumberFormat="0" applyFill="0" applyBorder="0" applyAlignment="0" applyProtection="0">
      <alignment vertical="top"/>
      <protection locked="0"/>
    </xf>
    <xf numFmtId="180" fontId="7" fillId="0" borderId="2" applyFill="0" applyBorder="0" applyAlignment="0"/>
    <xf numFmtId="179" fontId="14" fillId="0" borderId="2"/>
    <xf numFmtId="0" fontId="10" fillId="0" borderId="2"/>
    <xf numFmtId="0" fontId="34" fillId="0" borderId="2"/>
    <xf numFmtId="10" fontId="7" fillId="0" borderId="2" applyFont="0" applyFill="0" applyBorder="0" applyAlignment="0" applyProtection="0"/>
    <xf numFmtId="180" fontId="7" fillId="0" borderId="2" applyFill="0" applyBorder="0" applyAlignment="0"/>
    <xf numFmtId="0" fontId="10" fillId="0" borderId="2">
      <alignment vertical="center"/>
    </xf>
    <xf numFmtId="0" fontId="7" fillId="0" borderId="2"/>
    <xf numFmtId="49" fontId="15" fillId="0" borderId="2" applyFill="0" applyBorder="0" applyAlignment="0"/>
    <xf numFmtId="180" fontId="7" fillId="0" borderId="2" applyFill="0" applyBorder="0" applyAlignment="0"/>
    <xf numFmtId="0" fontId="33" fillId="0" borderId="2"/>
    <xf numFmtId="0" fontId="7" fillId="0" borderId="2"/>
    <xf numFmtId="0" fontId="21" fillId="0" borderId="2"/>
    <xf numFmtId="0" fontId="19" fillId="0" borderId="2" applyFont="0" applyFill="0" applyBorder="0" applyAlignment="0" applyProtection="0"/>
    <xf numFmtId="0" fontId="19" fillId="0" borderId="2" applyFont="0" applyFill="0" applyBorder="0" applyAlignment="0" applyProtection="0"/>
    <xf numFmtId="0" fontId="10" fillId="0" borderId="2">
      <alignment vertical="center"/>
    </xf>
    <xf numFmtId="0" fontId="10" fillId="0" borderId="2">
      <alignment vertical="center"/>
    </xf>
    <xf numFmtId="0" fontId="10" fillId="0" borderId="2">
      <alignment vertical="center"/>
    </xf>
    <xf numFmtId="0" fontId="4" fillId="0" borderId="2">
      <alignment vertical="center"/>
    </xf>
    <xf numFmtId="0" fontId="10" fillId="0" borderId="2">
      <alignment vertical="center"/>
    </xf>
    <xf numFmtId="0" fontId="10" fillId="0" borderId="2">
      <alignment vertical="center"/>
    </xf>
    <xf numFmtId="0" fontId="10" fillId="0" borderId="2"/>
    <xf numFmtId="0" fontId="10" fillId="0" borderId="2">
      <alignment vertical="center"/>
    </xf>
    <xf numFmtId="0" fontId="10" fillId="0" borderId="2">
      <alignment vertical="center"/>
    </xf>
    <xf numFmtId="0" fontId="10" fillId="0" borderId="2"/>
    <xf numFmtId="0" fontId="10" fillId="0" borderId="2">
      <alignment vertical="center"/>
    </xf>
    <xf numFmtId="0" fontId="10" fillId="0" borderId="2">
      <alignment vertical="center"/>
    </xf>
    <xf numFmtId="0" fontId="10" fillId="0" borderId="2"/>
    <xf numFmtId="181" fontId="19" fillId="0" borderId="2" applyFont="0" applyFill="0" applyBorder="0" applyAlignment="0" applyProtection="0"/>
    <xf numFmtId="182" fontId="19" fillId="0" borderId="2" applyFont="0" applyFill="0" applyBorder="0" applyAlignment="0" applyProtection="0"/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9" fontId="21" fillId="0" borderId="2" applyFont="0" applyFill="0" applyBorder="0" applyAlignment="0" applyProtection="0"/>
    <xf numFmtId="184" fontId="21" fillId="0" borderId="2" applyFont="0" applyFill="0" applyBorder="0" applyAlignment="0" applyProtection="0"/>
    <xf numFmtId="186" fontId="21" fillId="0" borderId="2" applyFont="0" applyFill="0" applyBorder="0" applyAlignment="0" applyProtection="0"/>
    <xf numFmtId="0" fontId="17" fillId="7" borderId="2" applyNumberFormat="0" applyBorder="0" applyAlignment="0" applyProtection="0">
      <alignment vertical="center"/>
    </xf>
    <xf numFmtId="0" fontId="6" fillId="0" borderId="2"/>
    <xf numFmtId="0" fontId="10" fillId="0" borderId="2"/>
    <xf numFmtId="0" fontId="19" fillId="0" borderId="2"/>
    <xf numFmtId="0" fontId="12" fillId="24" borderId="2" applyNumberFormat="0" applyBorder="0" applyAlignment="0" applyProtection="0">
      <alignment vertical="center"/>
    </xf>
    <xf numFmtId="0" fontId="12" fillId="25" borderId="2" applyNumberFormat="0" applyBorder="0" applyAlignment="0" applyProtection="0">
      <alignment vertical="center"/>
    </xf>
    <xf numFmtId="0" fontId="12" fillId="26" borderId="2" applyNumberFormat="0" applyBorder="0" applyAlignment="0" applyProtection="0">
      <alignment vertical="center"/>
    </xf>
    <xf numFmtId="0" fontId="12" fillId="18" borderId="2" applyNumberFormat="0" applyBorder="0" applyAlignment="0" applyProtection="0">
      <alignment vertical="center"/>
    </xf>
    <xf numFmtId="0" fontId="12" fillId="16" borderId="2" applyNumberFormat="0" applyBorder="0" applyAlignment="0" applyProtection="0">
      <alignment vertical="center"/>
    </xf>
    <xf numFmtId="0" fontId="12" fillId="20" borderId="2" applyNumberFormat="0" applyBorder="0" applyAlignment="0" applyProtection="0">
      <alignment vertical="center"/>
    </xf>
    <xf numFmtId="0" fontId="23" fillId="0" borderId="2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2" applyNumberFormat="0" applyFill="0" applyBorder="0" applyAlignment="0" applyProtection="0">
      <alignment vertical="center"/>
    </xf>
    <xf numFmtId="0" fontId="7" fillId="0" borderId="2"/>
    <xf numFmtId="0" fontId="27" fillId="23" borderId="11" applyNumberFormat="0" applyAlignment="0" applyProtection="0">
      <alignment vertical="center"/>
    </xf>
    <xf numFmtId="0" fontId="7" fillId="0" borderId="2"/>
    <xf numFmtId="0" fontId="28" fillId="0" borderId="14" applyNumberFormat="0" applyFill="0" applyAlignment="0" applyProtection="0">
      <alignment vertical="center"/>
    </xf>
    <xf numFmtId="0" fontId="11" fillId="4" borderId="8" applyNumberFormat="0" applyFont="0" applyAlignment="0" applyProtection="0">
      <alignment vertical="center"/>
    </xf>
    <xf numFmtId="0" fontId="20" fillId="0" borderId="2" applyNumberFormat="0" applyFill="0" applyBorder="0" applyAlignment="0" applyProtection="0">
      <alignment vertical="center"/>
    </xf>
    <xf numFmtId="0" fontId="22" fillId="0" borderId="2" applyNumberFormat="0" applyFill="0" applyBorder="0" applyAlignment="0" applyProtection="0">
      <alignment vertical="center"/>
    </xf>
    <xf numFmtId="0" fontId="29" fillId="10" borderId="5" applyNumberFormat="0" applyAlignment="0" applyProtection="0">
      <alignment vertical="center"/>
    </xf>
    <xf numFmtId="0" fontId="9" fillId="0" borderId="2" applyNumberFormat="0" applyFill="0" applyBorder="0" applyAlignment="0" applyProtection="0">
      <alignment vertical="top"/>
      <protection locked="0"/>
    </xf>
    <xf numFmtId="0" fontId="30" fillId="3" borderId="5" applyNumberFormat="0" applyAlignment="0" applyProtection="0">
      <alignment vertical="center"/>
    </xf>
    <xf numFmtId="0" fontId="31" fillId="10" borderId="4" applyNumberFormat="0" applyAlignment="0" applyProtection="0">
      <alignment vertical="center"/>
    </xf>
    <xf numFmtId="0" fontId="18" fillId="12" borderId="2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183" fontId="21" fillId="0" borderId="2" applyFont="0" applyFill="0" applyBorder="0" applyAlignment="0" applyProtection="0"/>
    <xf numFmtId="185" fontId="21" fillId="0" borderId="2" applyFont="0" applyFill="0" applyBorder="0" applyAlignment="0" applyProtection="0"/>
    <xf numFmtId="0" fontId="10" fillId="0" borderId="2"/>
    <xf numFmtId="0" fontId="41" fillId="0" borderId="2" applyNumberFormat="0" applyFill="0" applyBorder="0" applyAlignment="0" applyProtection="0"/>
    <xf numFmtId="0" fontId="35" fillId="0" borderId="2">
      <alignment vertical="center"/>
    </xf>
    <xf numFmtId="176" fontId="10" fillId="0" borderId="2" applyFont="0" applyFill="0" applyBorder="0" applyAlignment="0" applyProtection="0">
      <alignment vertical="center"/>
    </xf>
    <xf numFmtId="0" fontId="7" fillId="0" borderId="2"/>
    <xf numFmtId="0" fontId="6" fillId="0" borderId="2">
      <alignment vertical="center"/>
    </xf>
    <xf numFmtId="0" fontId="6" fillId="0" borderId="2">
      <alignment vertical="center"/>
    </xf>
    <xf numFmtId="0" fontId="35" fillId="0" borderId="2">
      <alignment vertical="center"/>
    </xf>
    <xf numFmtId="0" fontId="36" fillId="8" borderId="2" applyNumberFormat="0" applyBorder="0" applyAlignment="0" applyProtection="0">
      <alignment vertical="center"/>
    </xf>
    <xf numFmtId="0" fontId="37" fillId="8" borderId="2" applyNumberFormat="0" applyBorder="0" applyAlignment="0" applyProtection="0"/>
    <xf numFmtId="0" fontId="38" fillId="7" borderId="2" applyNumberFormat="0" applyBorder="0" applyAlignment="0" applyProtection="0">
      <alignment vertical="center"/>
    </xf>
    <xf numFmtId="0" fontId="39" fillId="7" borderId="2" applyNumberFormat="0" applyBorder="0" applyAlignment="0" applyProtection="0"/>
    <xf numFmtId="0" fontId="40" fillId="0" borderId="2" applyNumberFormat="0" applyFill="0" applyBorder="0" applyAlignment="0" applyProtection="0">
      <alignment vertical="center"/>
    </xf>
    <xf numFmtId="9" fontId="10" fillId="0" borderId="2" applyFont="0" applyFill="0" applyBorder="0" applyAlignment="0" applyProtection="0"/>
    <xf numFmtId="0" fontId="42" fillId="0" borderId="2" applyNumberFormat="0" applyFill="0" applyBorder="0" applyAlignment="0" applyProtection="0">
      <alignment vertical="center"/>
    </xf>
    <xf numFmtId="0" fontId="44" fillId="0" borderId="2" applyNumberFormat="0" applyFill="0" applyBorder="0" applyAlignment="0" applyProtection="0"/>
    <xf numFmtId="0" fontId="3" fillId="0" borderId="2">
      <alignment vertical="center"/>
    </xf>
    <xf numFmtId="0" fontId="3" fillId="0" borderId="2">
      <alignment vertical="center"/>
    </xf>
    <xf numFmtId="0" fontId="45" fillId="0" borderId="2"/>
    <xf numFmtId="0" fontId="3" fillId="0" borderId="2">
      <alignment vertical="center"/>
    </xf>
    <xf numFmtId="0" fontId="6" fillId="0" borderId="2">
      <alignment vertical="center"/>
    </xf>
    <xf numFmtId="0" fontId="13" fillId="0" borderId="7">
      <alignment horizontal="left" vertical="center"/>
    </xf>
    <xf numFmtId="10" fontId="8" fillId="22" borderId="3" applyNumberFormat="0" applyBorder="0" applyAlignment="0" applyProtection="0"/>
    <xf numFmtId="0" fontId="28" fillId="0" borderId="14" applyNumberFormat="0" applyFill="0" applyAlignment="0" applyProtection="0">
      <alignment vertical="center"/>
    </xf>
    <xf numFmtId="0" fontId="11" fillId="4" borderId="8" applyNumberFormat="0" applyFont="0" applyAlignment="0" applyProtection="0">
      <alignment vertical="center"/>
    </xf>
    <xf numFmtId="0" fontId="29" fillId="10" borderId="5" applyNumberFormat="0" applyAlignment="0" applyProtection="0">
      <alignment vertical="center"/>
    </xf>
    <xf numFmtId="0" fontId="30" fillId="3" borderId="5" applyNumberFormat="0" applyAlignment="0" applyProtection="0">
      <alignment vertical="center"/>
    </xf>
    <xf numFmtId="0" fontId="31" fillId="10" borderId="4" applyNumberFormat="0" applyAlignment="0" applyProtection="0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176" fontId="10" fillId="0" borderId="2" applyFont="0" applyFill="0" applyBorder="0" applyAlignment="0" applyProtection="0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13" fillId="0" borderId="18">
      <alignment horizontal="left" vertical="center"/>
    </xf>
    <xf numFmtId="0" fontId="28" fillId="0" borderId="20" applyNumberFormat="0" applyFill="0" applyAlignment="0" applyProtection="0">
      <alignment vertical="center"/>
    </xf>
    <xf numFmtId="0" fontId="11" fillId="4" borderId="19" applyNumberFormat="0" applyFont="0" applyAlignment="0" applyProtection="0">
      <alignment vertical="center"/>
    </xf>
    <xf numFmtId="0" fontId="29" fillId="10" borderId="17" applyNumberFormat="0" applyAlignment="0" applyProtection="0">
      <alignment vertical="center"/>
    </xf>
    <xf numFmtId="0" fontId="30" fillId="3" borderId="17" applyNumberFormat="0" applyAlignment="0" applyProtection="0">
      <alignment vertical="center"/>
    </xf>
    <xf numFmtId="0" fontId="31" fillId="10" borderId="16" applyNumberFormat="0" applyAlignment="0" applyProtection="0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8" fillId="21" borderId="2" applyNumberFormat="0" applyBorder="0" applyAlignment="0" applyProtection="0"/>
    <xf numFmtId="0" fontId="13" fillId="0" borderId="22">
      <alignment horizontal="left" vertical="center"/>
    </xf>
    <xf numFmtId="0" fontId="15" fillId="0" borderId="2" applyFill="0" applyBorder="0" applyAlignment="0"/>
    <xf numFmtId="0" fontId="28" fillId="0" borderId="24" applyNumberFormat="0" applyFill="0" applyAlignment="0" applyProtection="0">
      <alignment vertical="center"/>
    </xf>
    <xf numFmtId="0" fontId="11" fillId="4" borderId="23" applyNumberFormat="0" applyFont="0" applyAlignment="0" applyProtection="0">
      <alignment vertical="center"/>
    </xf>
    <xf numFmtId="0" fontId="29" fillId="10" borderId="21" applyNumberFormat="0" applyAlignment="0" applyProtection="0">
      <alignment vertical="center"/>
    </xf>
    <xf numFmtId="0" fontId="30" fillId="3" borderId="21" applyNumberFormat="0" applyAlignment="0" applyProtection="0">
      <alignment vertical="center"/>
    </xf>
    <xf numFmtId="0" fontId="13" fillId="0" borderId="27">
      <alignment horizontal="left" vertical="center"/>
    </xf>
    <xf numFmtId="0" fontId="28" fillId="0" borderId="29" applyNumberFormat="0" applyFill="0" applyAlignment="0" applyProtection="0">
      <alignment vertical="center"/>
    </xf>
    <xf numFmtId="0" fontId="11" fillId="4" borderId="28" applyNumberFormat="0" applyFont="0" applyAlignment="0" applyProtection="0">
      <alignment vertical="center"/>
    </xf>
    <xf numFmtId="0" fontId="29" fillId="10" borderId="26" applyNumberFormat="0" applyAlignment="0" applyProtection="0">
      <alignment vertical="center"/>
    </xf>
    <xf numFmtId="0" fontId="30" fillId="3" borderId="26" applyNumberFormat="0" applyAlignment="0" applyProtection="0">
      <alignment vertical="center"/>
    </xf>
    <xf numFmtId="0" fontId="31" fillId="10" borderId="25" applyNumberFormat="0" applyAlignment="0" applyProtection="0">
      <alignment vertical="center"/>
    </xf>
    <xf numFmtId="0" fontId="13" fillId="0" borderId="32">
      <alignment horizontal="left" vertical="center"/>
    </xf>
    <xf numFmtId="0" fontId="28" fillId="0" borderId="34" applyNumberFormat="0" applyFill="0" applyAlignment="0" applyProtection="0">
      <alignment vertical="center"/>
    </xf>
    <xf numFmtId="0" fontId="11" fillId="4" borderId="33" applyNumberFormat="0" applyFont="0" applyAlignment="0" applyProtection="0">
      <alignment vertical="center"/>
    </xf>
    <xf numFmtId="0" fontId="29" fillId="10" borderId="31" applyNumberFormat="0" applyAlignment="0" applyProtection="0">
      <alignment vertical="center"/>
    </xf>
    <xf numFmtId="0" fontId="30" fillId="3" borderId="31" applyNumberFormat="0" applyAlignment="0" applyProtection="0">
      <alignment vertical="center"/>
    </xf>
    <xf numFmtId="0" fontId="31" fillId="10" borderId="30" applyNumberFormat="0" applyAlignment="0" applyProtection="0">
      <alignment vertical="center"/>
    </xf>
    <xf numFmtId="0" fontId="53" fillId="0" borderId="2"/>
    <xf numFmtId="10" fontId="8" fillId="22" borderId="15" applyNumberFormat="0" applyBorder="0" applyAlignment="0" applyProtection="0"/>
    <xf numFmtId="0" fontId="53" fillId="0" borderId="2"/>
    <xf numFmtId="0" fontId="53" fillId="0" borderId="2"/>
    <xf numFmtId="176" fontId="10" fillId="0" borderId="2" applyFont="0" applyFill="0" applyBorder="0" applyAlignment="0" applyProtection="0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10" fontId="8" fillId="22" borderId="15" applyNumberFormat="0" applyBorder="0" applyAlignment="0" applyProtection="0"/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176" fontId="10" fillId="0" borderId="2" applyFont="0" applyFill="0" applyBorder="0" applyAlignment="0" applyProtection="0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13" fillId="0" borderId="32">
      <alignment horizontal="left" vertical="center"/>
    </xf>
    <xf numFmtId="0" fontId="28" fillId="0" borderId="34" applyNumberFormat="0" applyFill="0" applyAlignment="0" applyProtection="0">
      <alignment vertical="center"/>
    </xf>
    <xf numFmtId="0" fontId="11" fillId="4" borderId="33" applyNumberFormat="0" applyFont="0" applyAlignment="0" applyProtection="0">
      <alignment vertical="center"/>
    </xf>
    <xf numFmtId="0" fontId="29" fillId="10" borderId="31" applyNumberFormat="0" applyAlignment="0" applyProtection="0">
      <alignment vertical="center"/>
    </xf>
    <xf numFmtId="0" fontId="30" fillId="3" borderId="31" applyNumberFormat="0" applyAlignment="0" applyProtection="0">
      <alignment vertical="center"/>
    </xf>
    <xf numFmtId="0" fontId="13" fillId="0" borderId="32">
      <alignment horizontal="left" vertical="center"/>
    </xf>
    <xf numFmtId="0" fontId="28" fillId="0" borderId="34" applyNumberFormat="0" applyFill="0" applyAlignment="0" applyProtection="0">
      <alignment vertical="center"/>
    </xf>
    <xf numFmtId="0" fontId="11" fillId="4" borderId="33" applyNumberFormat="0" applyFont="0" applyAlignment="0" applyProtection="0">
      <alignment vertical="center"/>
    </xf>
    <xf numFmtId="0" fontId="29" fillId="10" borderId="31" applyNumberFormat="0" applyAlignment="0" applyProtection="0">
      <alignment vertical="center"/>
    </xf>
    <xf numFmtId="0" fontId="30" fillId="3" borderId="31" applyNumberFormat="0" applyAlignment="0" applyProtection="0">
      <alignment vertical="center"/>
    </xf>
    <xf numFmtId="0" fontId="31" fillId="10" borderId="30" applyNumberFormat="0" applyAlignment="0" applyProtection="0">
      <alignment vertical="center"/>
    </xf>
    <xf numFmtId="0" fontId="1" fillId="0" borderId="2">
      <alignment vertical="center"/>
    </xf>
  </cellStyleXfs>
  <cellXfs count="59">
    <xf numFmtId="0" fontId="0" fillId="0" borderId="0" xfId="0"/>
    <xf numFmtId="0" fontId="55" fillId="0" borderId="2" xfId="28" applyFont="1" applyFill="1" applyBorder="1" applyAlignment="1" applyProtection="1"/>
    <xf numFmtId="0" fontId="59" fillId="28" borderId="0" xfId="28" applyFont="1" applyFill="1" applyBorder="1" applyAlignment="1" applyProtection="1">
      <alignment horizontal="left" vertical="center"/>
    </xf>
    <xf numFmtId="0" fontId="60" fillId="0" borderId="2" xfId="28" applyFont="1" applyFill="1" applyBorder="1" applyAlignment="1" applyProtection="1">
      <alignment horizontal="left" vertical="center"/>
    </xf>
    <xf numFmtId="49" fontId="60" fillId="0" borderId="2" xfId="28" applyNumberFormat="1" applyFont="1" applyFill="1" applyBorder="1" applyAlignment="1" applyProtection="1">
      <alignment horizontal="left" vertical="center"/>
    </xf>
    <xf numFmtId="0" fontId="59" fillId="28" borderId="2" xfId="28" applyFont="1" applyFill="1" applyBorder="1" applyAlignment="1" applyProtection="1">
      <alignment horizontal="left" vertical="center"/>
    </xf>
    <xf numFmtId="0" fontId="1" fillId="0" borderId="2" xfId="237" applyProtection="1">
      <alignment vertical="center"/>
    </xf>
    <xf numFmtId="0" fontId="62" fillId="0" borderId="2" xfId="237" applyFont="1" applyProtection="1">
      <alignment vertical="center"/>
    </xf>
    <xf numFmtId="0" fontId="63" fillId="0" borderId="2" xfId="237" applyFont="1" applyAlignment="1" applyProtection="1">
      <alignment horizontal="right" vertical="center"/>
    </xf>
    <xf numFmtId="14" fontId="63" fillId="0" borderId="2" xfId="237" applyNumberFormat="1" applyFont="1" applyProtection="1">
      <alignment vertical="center"/>
    </xf>
    <xf numFmtId="0" fontId="66" fillId="0" borderId="2" xfId="237" applyFont="1" applyProtection="1">
      <alignment vertical="center"/>
    </xf>
    <xf numFmtId="0" fontId="63" fillId="0" borderId="2" xfId="237" applyFont="1" applyProtection="1">
      <alignment vertical="center"/>
    </xf>
    <xf numFmtId="0" fontId="68" fillId="0" borderId="2" xfId="237" applyFont="1" applyProtection="1">
      <alignment vertical="center"/>
    </xf>
    <xf numFmtId="0" fontId="72" fillId="0" borderId="2" xfId="237" applyFont="1" applyAlignment="1" applyProtection="1">
      <alignment vertical="center" wrapText="1"/>
    </xf>
    <xf numFmtId="0" fontId="73" fillId="0" borderId="2" xfId="237" applyFont="1" applyProtection="1">
      <alignment vertical="center"/>
    </xf>
    <xf numFmtId="0" fontId="49" fillId="0" borderId="2" xfId="0" applyFont="1" applyFill="1" applyBorder="1" applyAlignment="1" applyProtection="1">
      <alignment horizontal="left" vertical="center"/>
    </xf>
    <xf numFmtId="0" fontId="0" fillId="0" borderId="0" xfId="0" applyAlignment="1" applyProtection="1"/>
    <xf numFmtId="0" fontId="56" fillId="0" borderId="2" xfId="0" applyFont="1" applyFill="1" applyBorder="1" applyAlignment="1" applyProtection="1">
      <alignment horizontal="left" vertical="center" wrapText="1"/>
    </xf>
    <xf numFmtId="0" fontId="58" fillId="0" borderId="0" xfId="0" applyFont="1" applyAlignment="1" applyProtection="1">
      <alignment wrapText="1"/>
    </xf>
    <xf numFmtId="0" fontId="49" fillId="0" borderId="2" xfId="106" applyFont="1" applyFill="1" applyBorder="1" applyAlignment="1" applyProtection="1">
      <alignment horizontal="left" vertical="center"/>
    </xf>
    <xf numFmtId="187" fontId="49" fillId="0" borderId="2" xfId="106" applyNumberFormat="1" applyFont="1" applyFill="1" applyBorder="1" applyAlignment="1" applyProtection="1">
      <alignment horizontal="left" vertical="center"/>
    </xf>
    <xf numFmtId="0" fontId="56" fillId="0" borderId="2" xfId="0" applyFont="1" applyBorder="1" applyAlignment="1" applyProtection="1">
      <alignment horizontal="left" vertical="center" wrapText="1"/>
    </xf>
    <xf numFmtId="0" fontId="0" fillId="0" borderId="0" xfId="0" applyFill="1" applyAlignment="1" applyProtection="1"/>
    <xf numFmtId="49" fontId="49" fillId="0" borderId="2" xfId="106" applyNumberFormat="1" applyFont="1" applyFill="1" applyBorder="1" applyAlignment="1" applyProtection="1">
      <alignment horizontal="left" vertical="center"/>
    </xf>
    <xf numFmtId="1" fontId="49" fillId="0" borderId="2" xfId="106" applyNumberFormat="1" applyFont="1" applyFill="1" applyBorder="1" applyAlignment="1" applyProtection="1">
      <alignment horizontal="left" vertical="center"/>
    </xf>
    <xf numFmtId="2" fontId="49" fillId="0" borderId="2" xfId="106" applyNumberFormat="1" applyFont="1" applyFill="1" applyBorder="1" applyAlignment="1" applyProtection="1">
      <alignment horizontal="left" vertical="center"/>
    </xf>
    <xf numFmtId="3" fontId="49" fillId="0" borderId="2" xfId="106" applyNumberFormat="1" applyFont="1" applyFill="1" applyBorder="1" applyAlignment="1" applyProtection="1">
      <alignment horizontal="left" vertical="center"/>
    </xf>
    <xf numFmtId="188" fontId="49" fillId="0" borderId="2" xfId="106" applyNumberFormat="1" applyFont="1" applyFill="1" applyBorder="1" applyAlignment="1" applyProtection="1">
      <alignment horizontal="left" vertical="center"/>
    </xf>
    <xf numFmtId="190" fontId="49" fillId="0" borderId="2" xfId="106" applyNumberFormat="1" applyFont="1" applyFill="1" applyBorder="1" applyAlignment="1" applyProtection="1">
      <alignment horizontal="left" vertical="center"/>
    </xf>
    <xf numFmtId="189" fontId="49" fillId="0" borderId="2" xfId="106" applyNumberFormat="1" applyFont="1" applyFill="1" applyBorder="1" applyAlignment="1" applyProtection="1">
      <alignment horizontal="left" vertical="center"/>
    </xf>
    <xf numFmtId="0" fontId="46" fillId="0" borderId="0" xfId="0" applyFont="1" applyAlignment="1" applyProtection="1"/>
    <xf numFmtId="0" fontId="46" fillId="0" borderId="0" xfId="0" applyFont="1" applyFill="1" applyAlignment="1" applyProtection="1"/>
    <xf numFmtId="0" fontId="0" fillId="27" borderId="0" xfId="0" applyFill="1" applyAlignment="1" applyProtection="1"/>
    <xf numFmtId="0" fontId="57" fillId="2" borderId="1" xfId="0" applyFont="1" applyFill="1" applyBorder="1" applyAlignment="1" applyProtection="1">
      <alignment horizontal="center" wrapText="1"/>
    </xf>
    <xf numFmtId="0" fontId="0" fillId="0" borderId="2" xfId="0" applyBorder="1" applyAlignment="1" applyProtection="1"/>
    <xf numFmtId="0" fontId="58" fillId="0" borderId="2" xfId="0" applyFont="1" applyBorder="1" applyAlignment="1" applyProtection="1">
      <alignment wrapText="1"/>
    </xf>
    <xf numFmtId="0" fontId="52" fillId="0" borderId="2" xfId="0" applyFont="1" applyFill="1" applyBorder="1" applyAlignment="1" applyProtection="1"/>
    <xf numFmtId="194" fontId="49" fillId="0" borderId="2" xfId="106" applyNumberFormat="1" applyFont="1" applyFill="1" applyBorder="1" applyAlignment="1" applyProtection="1">
      <alignment horizontal="left" vertical="center"/>
    </xf>
    <xf numFmtId="193" fontId="49" fillId="0" borderId="2" xfId="106" applyNumberFormat="1" applyFont="1" applyFill="1" applyBorder="1" applyAlignment="1" applyProtection="1">
      <alignment horizontal="left" vertical="center"/>
    </xf>
    <xf numFmtId="49" fontId="49" fillId="0" borderId="2" xfId="106" quotePrefix="1" applyNumberFormat="1" applyFont="1" applyFill="1" applyBorder="1" applyAlignment="1" applyProtection="1">
      <alignment horizontal="left" vertical="center"/>
    </xf>
    <xf numFmtId="0" fontId="49" fillId="0" borderId="2" xfId="44" applyFont="1" applyFill="1" applyBorder="1" applyAlignment="1" applyProtection="1">
      <alignment horizontal="left" vertical="center"/>
    </xf>
    <xf numFmtId="0" fontId="49" fillId="0" borderId="2" xfId="110" applyFont="1" applyFill="1" applyBorder="1" applyAlignment="1" applyProtection="1">
      <alignment horizontal="left" vertical="center"/>
    </xf>
    <xf numFmtId="0" fontId="51" fillId="0" borderId="0" xfId="0" applyFont="1" applyAlignment="1" applyProtection="1"/>
    <xf numFmtId="0" fontId="52" fillId="0" borderId="0" xfId="0" applyFont="1" applyAlignment="1" applyProtection="1"/>
    <xf numFmtId="49" fontId="49" fillId="0" borderId="2" xfId="0" applyNumberFormat="1" applyFont="1" applyFill="1" applyBorder="1" applyAlignment="1" applyProtection="1">
      <alignment horizontal="left" vertical="center"/>
    </xf>
    <xf numFmtId="0" fontId="49" fillId="0" borderId="2" xfId="0" applyNumberFormat="1" applyFont="1" applyFill="1" applyBorder="1" applyAlignment="1" applyProtection="1">
      <alignment horizontal="left" vertical="center"/>
    </xf>
    <xf numFmtId="0" fontId="54" fillId="0" borderId="0" xfId="0" applyFont="1" applyFill="1" applyAlignment="1" applyProtection="1"/>
    <xf numFmtId="0" fontId="52" fillId="0" borderId="2" xfId="187" applyFont="1" applyFill="1" applyAlignment="1" applyProtection="1"/>
    <xf numFmtId="0" fontId="52" fillId="0" borderId="2" xfId="190" applyFont="1" applyFill="1" applyAlignment="1" applyProtection="1"/>
    <xf numFmtId="192" fontId="49" fillId="0" borderId="2" xfId="106" applyNumberFormat="1" applyFont="1" applyFill="1" applyBorder="1" applyAlignment="1" applyProtection="1">
      <alignment horizontal="left" vertical="center"/>
    </xf>
    <xf numFmtId="191" fontId="49" fillId="0" borderId="2" xfId="106" quotePrefix="1" applyNumberFormat="1" applyFont="1" applyFill="1" applyBorder="1" applyAlignment="1" applyProtection="1">
      <alignment horizontal="left" vertical="center"/>
    </xf>
    <xf numFmtId="0" fontId="49" fillId="0" borderId="2" xfId="104" applyFont="1" applyFill="1" applyBorder="1" applyAlignment="1" applyProtection="1">
      <alignment horizontal="left" vertical="center"/>
    </xf>
    <xf numFmtId="0" fontId="64" fillId="0" borderId="2" xfId="237" applyFont="1" applyAlignment="1" applyProtection="1">
      <alignment horizontal="center" vertical="center" wrapText="1"/>
    </xf>
    <xf numFmtId="0" fontId="65" fillId="0" borderId="2" xfId="237" applyFont="1" applyAlignment="1" applyProtection="1">
      <alignment horizontal="center" vertical="center"/>
    </xf>
    <xf numFmtId="0" fontId="67" fillId="28" borderId="2" xfId="237" applyFont="1" applyFill="1" applyAlignment="1" applyProtection="1">
      <alignment horizontal="left" vertical="center" wrapText="1"/>
    </xf>
    <xf numFmtId="0" fontId="69" fillId="0" borderId="2" xfId="237" applyFont="1" applyAlignment="1" applyProtection="1">
      <alignment horizontal="left" vertical="center" wrapText="1"/>
    </xf>
    <xf numFmtId="0" fontId="70" fillId="0" borderId="2" xfId="237" applyFont="1" applyAlignment="1" applyProtection="1">
      <alignment horizontal="left" vertical="center" wrapText="1"/>
    </xf>
    <xf numFmtId="0" fontId="72" fillId="0" borderId="2" xfId="237" applyFont="1" applyAlignment="1" applyProtection="1">
      <alignment horizontal="left" vertical="center" wrapText="1"/>
    </xf>
    <xf numFmtId="0" fontId="71" fillId="0" borderId="2" xfId="237" applyFont="1" applyAlignment="1" applyProtection="1">
      <alignment horizontal="left" vertical="center" wrapText="1"/>
    </xf>
  </cellXfs>
  <cellStyles count="238">
    <cellStyle name="20% - 强调文字颜色 1" xfId="2" xr:uid="{D3C97757-2663-41F2-9656-A4A5CD951A30}"/>
    <cellStyle name="20% - 强调文字颜色 2" xfId="3" xr:uid="{3DBD7E5A-EAE2-4E44-B26C-DF0DB720783B}"/>
    <cellStyle name="20% - 强调文字颜色 3" xfId="4" xr:uid="{35DFBCF8-23CC-4728-ABF5-E6F3F3EE5C1F}"/>
    <cellStyle name="20% - 强调文字颜色 4" xfId="5" xr:uid="{E503756F-75BD-4094-B2D5-4F1DD1E8E9DE}"/>
    <cellStyle name="20% - 强调文字颜色 5" xfId="6" xr:uid="{CACCCECE-6869-44C8-923E-6D7B08D4E57E}"/>
    <cellStyle name="20% - 强调文字颜色 6" xfId="7" xr:uid="{4F5E40D9-0625-4B1D-B178-A264FEC9330C}"/>
    <cellStyle name="40% - 强调文字颜色 1" xfId="8" xr:uid="{234DB590-75A3-4779-B2FB-43772770F5B8}"/>
    <cellStyle name="40% - 强调文字颜色 2" xfId="9" xr:uid="{254D83B3-3C16-4DA3-A1B4-80609ECDBB7F}"/>
    <cellStyle name="40% - 强调文字颜色 3" xfId="10" xr:uid="{5BE1593C-007C-4016-BAE2-CBEC711B33FD}"/>
    <cellStyle name="40% - 强调文字颜色 4" xfId="11" xr:uid="{4B28A6C2-EDE1-4595-9DE4-D9C717AA0D8A}"/>
    <cellStyle name="40% - 强调文字颜色 5" xfId="12" xr:uid="{F0122D8F-A22C-4E79-A8D6-FAA8F0F78231}"/>
    <cellStyle name="40% - 强调文字颜色 6" xfId="13" xr:uid="{F951B620-2B2F-4096-8FD7-1C160C3BD415}"/>
    <cellStyle name="60% - 强调文字颜色 1" xfId="14" xr:uid="{07E66DF0-D9C7-439F-88F5-4146E5F8334E}"/>
    <cellStyle name="60% - 强调文字颜色 2" xfId="15" xr:uid="{0A11D3E4-CB11-4C0D-AD7A-6DA7EC9B87B6}"/>
    <cellStyle name="60% - 强调文字颜色 3" xfId="16" xr:uid="{4573E06A-3DE2-41A6-A885-435DA608B486}"/>
    <cellStyle name="60% - 强调文字颜色 4" xfId="17" xr:uid="{7C965E6C-A3E7-4AEB-AFC6-E8B1ED90ADF5}"/>
    <cellStyle name="60% - 强调文字颜色 5" xfId="18" xr:uid="{20F61D11-3C77-470A-BD5D-97850A1D8736}"/>
    <cellStyle name="60% - 强调文字颜色 6" xfId="19" xr:uid="{6191110C-A1A4-4839-8855-29096C51718D}"/>
    <cellStyle name="Calc Currency (0)" xfId="20" xr:uid="{3D880B9A-B0BE-42A0-A3D7-0B079E88E512}"/>
    <cellStyle name="Calc Percent (0)" xfId="21" xr:uid="{A3F93418-EF15-4B05-A42A-C36C7CC53CB0}"/>
    <cellStyle name="Calc Percent (1)" xfId="22" xr:uid="{0F837EB6-4A98-4F70-8CAF-8EE041863EF4}"/>
    <cellStyle name="Enter Currency (0)" xfId="23" xr:uid="{EC595EFA-01AA-44B1-A61C-64352DABF54A}"/>
    <cellStyle name="Grey" xfId="24" xr:uid="{CD81891E-5CCC-4B15-AD0D-A5D0D2681BCD}"/>
    <cellStyle name="Grey 2" xfId="168" xr:uid="{6AD3FE4C-5021-4AB1-B66D-1C9E5E90E999}"/>
    <cellStyle name="Header1" xfId="25" xr:uid="{47051970-6D55-47B8-9C49-D8FB085E0BB9}"/>
    <cellStyle name="Header2" xfId="26" xr:uid="{CEBA95D5-6415-4AE7-8463-8B536BFCEDA8}"/>
    <cellStyle name="Header2 2" xfId="125" xr:uid="{788862B6-B40E-4943-BB2E-91155D6C1589}"/>
    <cellStyle name="Header2 2 2" xfId="149" xr:uid="{0A079DA7-14CE-4C2D-B0D0-50BFDA41933B}"/>
    <cellStyle name="Header2 2 2 2" xfId="181" xr:uid="{0DDFDE01-DF1E-4829-B76F-40340C817AB2}"/>
    <cellStyle name="Header2 2 3" xfId="175" xr:uid="{951DAD36-4EB8-448B-9289-E3231E172679}"/>
    <cellStyle name="Header2 2 3 2" xfId="231" xr:uid="{2414613C-C240-47C8-919A-C232C564A777}"/>
    <cellStyle name="Header2 3" xfId="169" xr:uid="{669AA400-2767-4C73-84DB-2E3F7642796D}"/>
    <cellStyle name="Header2 3 2" xfId="226" xr:uid="{60C7D456-1AC0-4EAB-ACF0-A3501AC719D4}"/>
    <cellStyle name="Input [yellow]" xfId="27" xr:uid="{0A9B8C9A-5FC1-4BC0-AEB0-5133ABCCECEF}"/>
    <cellStyle name="Input [yellow] 2" xfId="126" xr:uid="{9BDBDB0E-A868-46D0-B3D3-DFFD72818CA6}"/>
    <cellStyle name="Input [yellow] 2 2" xfId="195" xr:uid="{A9AC8BC2-2DCD-47EF-97C8-6BB8130E0E7D}"/>
    <cellStyle name="Input [yellow] 3" xfId="188" xr:uid="{1F9AD075-BE68-4CD0-B74A-1800F34F1FD3}"/>
    <cellStyle name="Link Currency (0)" xfId="29" xr:uid="{8AC0D5E0-DC1D-4F41-906C-9181359B44ED}"/>
    <cellStyle name="Normal - Style1" xfId="30" xr:uid="{54E71ACA-3AF4-4106-85C0-A091E6523E9E}"/>
    <cellStyle name="Normal 2" xfId="31" xr:uid="{85018FBF-4F85-47C1-9926-7DCF56F5F565}"/>
    <cellStyle name="Normal 4" xfId="32" xr:uid="{9D575545-39F7-4730-98E4-991D3F1C41BB}"/>
    <cellStyle name="Percent [2]" xfId="33" xr:uid="{4005158D-E1ED-480D-9F86-9BC225F1F0D5}"/>
    <cellStyle name="PrePop Currency (0)" xfId="34" xr:uid="{C938575C-BD85-4AE3-9AC8-916136281342}"/>
    <cellStyle name="Standard 2" xfId="35" xr:uid="{CDC58278-3795-4A31-BB1E-EE8CDA08E337}"/>
    <cellStyle name="Standard 5" xfId="108" xr:uid="{E1107D46-439B-4E75-B7FC-A5697AF988D1}"/>
    <cellStyle name="Standard_Sheet1" xfId="36" xr:uid="{EE4FC862-E416-4DE5-BE30-7AC63BD9B7DF}"/>
    <cellStyle name="Text Indent A" xfId="37" xr:uid="{F8DD14D3-8702-46F8-8DE3-DDD9CFB7DB56}"/>
    <cellStyle name="Text Indent A 2" xfId="170" xr:uid="{47DC3E59-13A8-4EB4-933C-083C4F988CA4}"/>
    <cellStyle name="Text Indent B" xfId="38" xr:uid="{C587BD4C-34A6-44CA-A52B-76B3AB0BA8F2}"/>
    <cellStyle name="_CSVtoXLS_c" xfId="39" xr:uid="{2B0E5122-7172-4562-82F4-C140ACD9AA61}"/>
    <cellStyle name="籵_laroux" xfId="40" xr:uid="{28BC64CB-F1E8-4465-BFC2-AB31F94AD451}"/>
    <cellStyle name="遽_4錯褒瞳" xfId="41" xr:uid="{1EE141C6-7AA0-4BD1-9F16-360E01BF46C6}"/>
    <cellStyle name="煦弇[0]_laroux" xfId="42" xr:uid="{AEF0C1DF-4087-4EAB-A088-6EB7E329C895}"/>
    <cellStyle name="煦弇_laroux" xfId="43" xr:uid="{BE90FF98-EC97-446E-9DCD-7BCF4D698D27}"/>
    <cellStyle name="一般" xfId="0" builtinId="0"/>
    <cellStyle name="一般 10" xfId="124" xr:uid="{A6D4B8AB-4D1D-47FB-8974-3FC74DD8093B}"/>
    <cellStyle name="一般 11" xfId="123" xr:uid="{C57FC420-322C-41DD-8926-E8DCAEAB5608}"/>
    <cellStyle name="一般 11 2" xfId="148" xr:uid="{73515198-E4EF-4A94-859E-C6FEA60FD9C5}"/>
    <cellStyle name="一般 11 2 2" xfId="212" xr:uid="{8CD53846-731F-472E-A93F-469CE46EDC14}"/>
    <cellStyle name="一般 11 3" xfId="194" xr:uid="{F3146C2F-D35F-48D5-8449-692E89E1EB0C}"/>
    <cellStyle name="一般 12" xfId="134" xr:uid="{092D9E0B-F6FF-4B29-966D-5EF4987F2F5F}"/>
    <cellStyle name="一般 12 2" xfId="157" xr:uid="{22F13608-53D3-4633-A8DE-65510F1E50A2}"/>
    <cellStyle name="一般 12 2 2" xfId="215" xr:uid="{E0A82792-C6F6-4C74-873E-B27508EF5DD0}"/>
    <cellStyle name="一般 12 3" xfId="198" xr:uid="{9EECAC71-279F-493A-9B8D-CA966EE1F80F}"/>
    <cellStyle name="一般 13" xfId="139" xr:uid="{76759272-362F-4EC4-A333-1D2AD6ADA542}"/>
    <cellStyle name="一般 13 2" xfId="162" xr:uid="{A02AD6FE-4640-46A4-9458-36DCFDF265B3}"/>
    <cellStyle name="一般 13 2 2" xfId="220" xr:uid="{3BD88A6E-62CC-461A-8141-82DCD066795E}"/>
    <cellStyle name="一般 13 3" xfId="203" xr:uid="{CD848E27-AD3E-478C-9AF6-A9D51812DC7D}"/>
    <cellStyle name="一般 14" xfId="140" xr:uid="{69110130-626F-4C9D-ADC9-A971E4EA21AA}"/>
    <cellStyle name="一般 14 2" xfId="163" xr:uid="{0951506C-3AAE-4194-A5F0-897B52A8B0F9}"/>
    <cellStyle name="一般 14 2 2" xfId="221" xr:uid="{04812AE6-BEF7-4996-8B3A-3595267CC37C}"/>
    <cellStyle name="一般 14 3" xfId="204" xr:uid="{7F5F470B-6A84-4CAA-9681-9D570FEAA15F}"/>
    <cellStyle name="一般 15" xfId="141" xr:uid="{400C716A-13DB-452E-9D94-E82010596FAD}"/>
    <cellStyle name="一般 15 2" xfId="164" xr:uid="{67D90DAA-2CC2-4FA6-A440-27E245DF5615}"/>
    <cellStyle name="一般 15 2 2" xfId="222" xr:uid="{FDCF4AD9-EE9D-4E37-B765-BDA85CA430E8}"/>
    <cellStyle name="一般 15 3" xfId="205" xr:uid="{0DB4876A-6218-46B8-BC3D-57289EEE2C74}"/>
    <cellStyle name="一般 16" xfId="142" xr:uid="{31C39102-8D8B-4262-898C-F597C77338A8}"/>
    <cellStyle name="一般 16 2" xfId="165" xr:uid="{6997E3F6-DCE4-4D07-952A-5095E3864611}"/>
    <cellStyle name="一般 16 2 2" xfId="223" xr:uid="{ABA977F1-BA74-40D2-863F-1E5985F739D7}"/>
    <cellStyle name="一般 16 3" xfId="206" xr:uid="{6B59D641-2B4F-4F09-B06F-98F6569373CE}"/>
    <cellStyle name="一般 17" xfId="143" xr:uid="{8158E9FE-BFD1-4FD9-A057-DBD6EE240661}"/>
    <cellStyle name="一般 17 2" xfId="166" xr:uid="{47ABD10C-3A4C-423C-AEF1-35EC0B64E2AB}"/>
    <cellStyle name="一般 17 2 2" xfId="224" xr:uid="{50A3DF30-F0F4-4AAB-9FDC-E7E76D226D05}"/>
    <cellStyle name="一般 17 3" xfId="207" xr:uid="{870964D8-9F13-42EB-8771-BD575CB812DD}"/>
    <cellStyle name="一般 18" xfId="144" xr:uid="{A96101D2-D6E7-4D05-97C8-6FC8495E27C0}"/>
    <cellStyle name="一般 18 2" xfId="167" xr:uid="{1C7BC308-E822-44B3-8556-E404E2329A76}"/>
    <cellStyle name="一般 18 2 2" xfId="225" xr:uid="{431AA9CE-3BB2-477E-8B98-B660F75057F3}"/>
    <cellStyle name="一般 18 3" xfId="208" xr:uid="{B5CFA218-F9C8-4556-A9D9-E8AD80324853}"/>
    <cellStyle name="一般 19" xfId="1" xr:uid="{6991D3A5-ECC7-4348-A2A3-AE5B4F1AB050}"/>
    <cellStyle name="一般 19 2" xfId="135" xr:uid="{45D41A8D-EFC6-4F4A-BCD4-44CCBA91ACBF}"/>
    <cellStyle name="一般 19 2 2" xfId="158" xr:uid="{24565611-44AB-487C-8C30-D09B77A6E3A3}"/>
    <cellStyle name="一般 19 2 2 2" xfId="216" xr:uid="{3988C3A1-3519-4720-891D-D31CD7F0B496}"/>
    <cellStyle name="一般 19 2 3" xfId="199" xr:uid="{7521C65D-8A21-4E26-AEB2-8FC479F356E1}"/>
    <cellStyle name="一般 2" xfId="44" xr:uid="{83A55F19-031A-4726-898E-D914572369F7}"/>
    <cellStyle name="一般 2 2" xfId="45" xr:uid="{C326273D-21EB-4F35-9E88-9A41FB9BD20F}"/>
    <cellStyle name="一般 2 3" xfId="109" xr:uid="{10D527C4-9C2F-4AD1-90C8-3042EC5C504A}"/>
    <cellStyle name="一般 2_Product file to ERSoft _ Power Management ICs  _0115" xfId="46" xr:uid="{0D0F1375-FF4A-4530-A80F-3108B1A0F903}"/>
    <cellStyle name="一般 20" xfId="187" xr:uid="{A259D0EE-8D46-4359-9BA6-FA7E7621D9A7}"/>
    <cellStyle name="一般 21" xfId="138" xr:uid="{E8A34376-6D03-47B4-98EF-8C829729D736}"/>
    <cellStyle name="一般 21 2" xfId="161" xr:uid="{84846621-7227-40A5-B466-89F15C2C9F9D}"/>
    <cellStyle name="一般 21 2 2" xfId="219" xr:uid="{7CD97628-8645-4FD5-82FB-4D2B9551BA7B}"/>
    <cellStyle name="一般 21 3" xfId="202" xr:uid="{B568BC43-1134-4DF8-8085-61D6C86AA56C}"/>
    <cellStyle name="一般 22" xfId="136" xr:uid="{FC7E8B61-C0DE-4AB6-A9BC-C4A73B82539B}"/>
    <cellStyle name="一般 22 2" xfId="159" xr:uid="{E9FE8D59-F313-4EE6-9860-43A9A6A05610}"/>
    <cellStyle name="一般 22 2 2" xfId="217" xr:uid="{D2E6969A-585D-4651-86FA-67F5D984A286}"/>
    <cellStyle name="一般 22 3" xfId="200" xr:uid="{25AB6C87-D888-4C75-BBD5-3AE57B905E90}"/>
    <cellStyle name="一般 23" xfId="190" xr:uid="{15307FD2-3669-40FE-AB01-6B59D74B030E}"/>
    <cellStyle name="一般 24" xfId="189" xr:uid="{0AE22E87-4F9C-4FA6-99B0-5A870326D54B}"/>
    <cellStyle name="一般 25" xfId="237" xr:uid="{489625AF-02ED-459F-8F42-D412C9BF9710}"/>
    <cellStyle name="一般 29" xfId="137" xr:uid="{95FD27EB-9BC6-4DBA-911A-575928459B76}"/>
    <cellStyle name="一般 29 2" xfId="160" xr:uid="{7AED24DA-2B8B-4C9E-9FC5-B6C13E529313}"/>
    <cellStyle name="一般 29 2 2" xfId="218" xr:uid="{9EB778C3-DCEA-4BC0-A351-454AC629C342}"/>
    <cellStyle name="一般 29 3" xfId="201" xr:uid="{97BAF7DA-7563-47D1-A944-31028D7AF074}"/>
    <cellStyle name="一般 3" xfId="47" xr:uid="{DFEA7A77-49B5-4896-BAA9-26544AAE504B}"/>
    <cellStyle name="一般 3 2" xfId="48" xr:uid="{D622832D-C76B-46EF-88D1-4EEC14A97085}"/>
    <cellStyle name="一般 3 2 2" xfId="106" xr:uid="{FC38A7F9-54F3-41CC-95AC-861B345AE0ED}"/>
    <cellStyle name="一般 3 3" xfId="104" xr:uid="{1302AC32-BB58-4B9A-A1EC-2CF33DE8FB64}"/>
    <cellStyle name="一般 3_Product file to ERSoft _ Power Management ICs  _0115" xfId="49" xr:uid="{0BDDD522-B70B-4196-B60C-798BC2E9E209}"/>
    <cellStyle name="一般 4" xfId="50" xr:uid="{0F64E302-9C9F-4C9A-97A4-42E4DA25B330}"/>
    <cellStyle name="一般 4 2" xfId="51" xr:uid="{BA1FDA05-1544-442D-9193-63EAE206E3F8}"/>
    <cellStyle name="一般 4 2 2" xfId="110" xr:uid="{C530169A-D757-4785-AE17-EECD716E67EC}"/>
    <cellStyle name="一般 4 3" xfId="111" xr:uid="{64947168-7A10-4B86-A7A7-E2D969C05263}"/>
    <cellStyle name="一般 4_Product file to ERSoft _ Power Management ICs  _0115" xfId="52" xr:uid="{ED4CA177-8CFB-42E5-943B-F79DC0C2CB9C}"/>
    <cellStyle name="一般 5" xfId="53" xr:uid="{B1D1A6B3-A9FF-43C6-ACDE-9A298836424A}"/>
    <cellStyle name="一般 5 2" xfId="54" xr:uid="{306AE9F3-BAC8-47D4-ADFF-70670E35950D}"/>
    <cellStyle name="一般 5_Product file to ERSoft _ Power Management ICs  _0115" xfId="55" xr:uid="{EFB7DC70-A97F-4E39-AA59-CB0EBB792E04}"/>
    <cellStyle name="一般 6" xfId="56" xr:uid="{E51C5C91-0FFC-4088-AD93-C1EECB6EC7CA}"/>
    <cellStyle name="一般 7" xfId="120" xr:uid="{2E272750-82CC-4F48-8040-DCE0C519A8A1}"/>
    <cellStyle name="一般 7 2" xfId="132" xr:uid="{44E02A63-29ED-4628-999E-A75FD8504FF6}"/>
    <cellStyle name="一般 7 2 2" xfId="155" xr:uid="{B687B118-ABD7-4A8F-B42C-5CC62A670FAE}"/>
    <cellStyle name="一般 7 2 2 2" xfId="213" xr:uid="{7DA56E15-98D4-45E8-A045-EACBA514B7F0}"/>
    <cellStyle name="一般 7 2 3" xfId="196" xr:uid="{719A7BA7-9438-41B1-BA83-0EF36A4D83BF}"/>
    <cellStyle name="一般 7 3" xfId="146" xr:uid="{75AAD198-10CA-435A-8BE9-56BBAD05D43B}"/>
    <cellStyle name="一般 7 3 2" xfId="210" xr:uid="{173B642E-CF85-4292-94A3-24A241B76B23}"/>
    <cellStyle name="一般 7 4" xfId="192" xr:uid="{4F3B754B-DDA6-4F67-AE63-E8B27C16ECE7}"/>
    <cellStyle name="一般 8" xfId="121" xr:uid="{8D6E553F-8628-4782-BFF4-1270926096D4}"/>
    <cellStyle name="一般 8 2" xfId="133" xr:uid="{D89B919D-A404-4945-912E-0881642A29D0}"/>
    <cellStyle name="一般 8 2 2" xfId="156" xr:uid="{814E3A1E-415F-47E2-AD10-87190FEFF06C}"/>
    <cellStyle name="一般 8 2 2 2" xfId="214" xr:uid="{E1922F21-1440-4CE3-8AA7-24CC644D3823}"/>
    <cellStyle name="一般 8 2 3" xfId="197" xr:uid="{1C4B3424-A966-40E5-B7FD-9F8B7F02859C}"/>
    <cellStyle name="一般 8 3" xfId="147" xr:uid="{1D2B3887-B0DA-4D6B-9C17-039AF0FAE0E3}"/>
    <cellStyle name="一般 8 3 2" xfId="211" xr:uid="{33B16CAF-F559-4953-9D75-B1D8EFBAD472}"/>
    <cellStyle name="一般 8 4" xfId="193" xr:uid="{7B52D316-A391-4C0A-877A-3883D14B0303}"/>
    <cellStyle name="一般 9" xfId="122" xr:uid="{EC1A9D96-8997-46CC-82FB-FE7FB4032B81}"/>
    <cellStyle name="千分位 2" xfId="107" xr:uid="{48BA7B8A-D286-45DD-9DC0-2E64B4440C3D}"/>
    <cellStyle name="千分位 2 2" xfId="145" xr:uid="{CACF5EFB-B1E3-4D22-A1E8-CDD5ECBA94F7}"/>
    <cellStyle name="千分位 2 2 2" xfId="209" xr:uid="{B886D1CA-F850-4A52-9E8E-2DECD26EA9F5}"/>
    <cellStyle name="千分位 2 3" xfId="191" xr:uid="{2608DE98-6D82-46B3-A20B-3A338713D281}"/>
    <cellStyle name="已瀏覽過的超連結" xfId="118" builtinId="9" customBuiltin="1"/>
    <cellStyle name="计算" xfId="96" xr:uid="{B4A87EA6-93B2-4614-AE6E-B5A998DC7B81}"/>
    <cellStyle name="计算 2" xfId="129" xr:uid="{14CB2EE7-3D8E-45BE-9579-2D0E118BD42A}"/>
    <cellStyle name="计算 2 2" xfId="152" xr:uid="{57D56B71-FCB9-43D7-98B3-DD80DFD596F6}"/>
    <cellStyle name="计算 2 2 2" xfId="184" xr:uid="{7644448A-63C3-41BA-A6E8-A0E0B19BE9F5}"/>
    <cellStyle name="计算 2 3" xfId="178" xr:uid="{254F2C00-B409-4386-BF48-4274EFFC1CD8}"/>
    <cellStyle name="计算 2 3 2" xfId="234" xr:uid="{D84B7BEF-FDEC-4B14-A8BA-E984FAA0D86A}"/>
    <cellStyle name="计算 3" xfId="173" xr:uid="{5AFC840B-14D2-4A07-83E3-337128F395D1}"/>
    <cellStyle name="计算 3 2" xfId="229" xr:uid="{2D2B593B-99E3-4FC6-AE65-46DBF81F90A0}"/>
    <cellStyle name="汇总" xfId="92" xr:uid="{DB728004-C8D0-4E3E-A352-B258EE185E9C}"/>
    <cellStyle name="汇总 2" xfId="127" xr:uid="{3B4E7310-47C2-4670-846C-4E085A6E495A}"/>
    <cellStyle name="汇总 2 2" xfId="150" xr:uid="{FF75980B-ABFE-481F-ABAD-DC379F3DCA28}"/>
    <cellStyle name="汇总 2 2 2" xfId="182" xr:uid="{CDFAF36A-C6F3-4931-8427-847DDF823FE8}"/>
    <cellStyle name="汇总 2 3" xfId="176" xr:uid="{412F8EB5-D8C7-4D1A-8C5F-335A3275EC2E}"/>
    <cellStyle name="汇总 2 3 2" xfId="232" xr:uid="{0DF410E5-9F0A-4B02-8B08-BD94D3E7B8FA}"/>
    <cellStyle name="汇总 3" xfId="171" xr:uid="{2772D9CA-A4CE-40EE-AD6F-9B6CCAFE8483}"/>
    <cellStyle name="汇总 3 2" xfId="227" xr:uid="{04745537-3C7E-49E0-A53E-355D7F3C98A3}"/>
    <cellStyle name="好_B35078  bias" xfId="59" xr:uid="{E4A18711-E2AF-451E-A546-E6FD8BD7E047}"/>
    <cellStyle name="好_B35078  GRR" xfId="60" xr:uid="{CEA925A6-D6B3-4A91-B099-E610C9706153}"/>
    <cellStyle name="好_B35078  stability" xfId="61" xr:uid="{E3A885F1-95BE-46B0-9435-F03DA2DF8D40}"/>
    <cellStyle name="好_B35141  bias" xfId="62" xr:uid="{698EA367-88B6-4439-AA1B-4C343344F6BF}"/>
    <cellStyle name="好_B35141  GRR" xfId="63" xr:uid="{D40A3FF3-C98E-446F-9FB3-5E145A57E59C}"/>
    <cellStyle name="好_B35141  stability" xfId="64" xr:uid="{0B022823-35D1-4F25-A043-49E94E4B7208}"/>
    <cellStyle name="好_B35174  bias" xfId="65" xr:uid="{D2C33AD3-1140-4ED0-9B24-ECB2B11AAC53}"/>
    <cellStyle name="好_B35174  GRR" xfId="66" xr:uid="{9DAC9EFA-9710-4A22-A75A-091214843F80}"/>
    <cellStyle name="好_B35174  stability" xfId="67" xr:uid="{F5930F64-D545-4F38-9DBE-414203FE2C24}"/>
    <cellStyle name="好_S23019 linearity" xfId="68" xr:uid="{8EE7FF9D-1BFB-4FCA-8773-E93EEE414A0B}"/>
    <cellStyle name="好_Short Form-Rect 81008 V2" xfId="112" xr:uid="{A4685629-6951-41CB-B6C3-3E11D84B4BED}"/>
    <cellStyle name="好_SKY  SF 系列 II(加了SSP的SKY)" xfId="113" xr:uid="{F87F126B-DF11-4BF1-8021-4E0F5BC0890F}"/>
    <cellStyle name="好_测量系统分析计划KBL" xfId="69" xr:uid="{9C678830-8C0A-4DC6-B61B-79110427E106}"/>
    <cellStyle name="好_测量系统分析计划KBP" xfId="70" xr:uid="{A658D2DE-9D14-4116-893B-6AFEE4C6CBE8}"/>
    <cellStyle name="百分比 2" xfId="117" xr:uid="{3971BB71-FC29-4CF6-8289-D112022539FD}"/>
    <cellStyle name="注释" xfId="93" xr:uid="{914F71DA-ED5A-4696-B9A0-C53BDBC0BBF1}"/>
    <cellStyle name="注释 2" xfId="128" xr:uid="{CAF39591-1A6E-44B6-B1E5-9AF1D7909733}"/>
    <cellStyle name="注释 2 2" xfId="151" xr:uid="{B203CA0E-2238-4D1F-A02E-5E4DC0006D3E}"/>
    <cellStyle name="注释 2 2 2" xfId="183" xr:uid="{2477D441-E776-419D-A87F-F7FC10753AA6}"/>
    <cellStyle name="注释 2 3" xfId="177" xr:uid="{4BD22C13-6070-4C73-BFBB-CEC51E7605DE}"/>
    <cellStyle name="注释 2 3 2" xfId="233" xr:uid="{ABA00448-F97E-4656-9DCA-9FF418E58831}"/>
    <cellStyle name="注释 3" xfId="172" xr:uid="{A1DAB0BE-1AF6-4CDF-9984-A755E204F5F0}"/>
    <cellStyle name="注释 3 2" xfId="228" xr:uid="{D73133CC-447D-4FC1-93B0-C20E9AA1B1C1}"/>
    <cellStyle name="标题" xfId="84" xr:uid="{EF2FB197-63D5-4D42-B8EA-A5AE5741E7E4}"/>
    <cellStyle name="标题 1" xfId="85" xr:uid="{376E5486-4139-4012-A703-8731B2589BCD}"/>
    <cellStyle name="标题 2" xfId="86" xr:uid="{9D4FA3F4-0BAD-439C-9907-1CFFE8FDDCD6}"/>
    <cellStyle name="标题 3" xfId="87" xr:uid="{1B84665D-2371-4D8A-8462-5F679D386CD0}"/>
    <cellStyle name="标题 4" xfId="88" xr:uid="{F29C3325-8604-464C-8A26-DFF3EEA3F7DB}"/>
    <cellStyle name="差" xfId="74" xr:uid="{A8496CC8-B6F3-4128-9C58-ABC53A256EB6}"/>
    <cellStyle name="样式 1" xfId="89" xr:uid="{5E547224-250C-4828-8843-4D5EBA0DA944}"/>
    <cellStyle name="适中" xfId="100" xr:uid="{5A2E1687-4C9D-4375-9B91-3C6F63F4EA7F}"/>
    <cellStyle name="常规 2" xfId="75" xr:uid="{61C4D855-263B-4AB2-9EAB-6F890D8D5B9E}"/>
    <cellStyle name="常规 3" xfId="76" xr:uid="{B0307BD3-8266-4C6A-82C8-849AACA01EA7}"/>
    <cellStyle name="常规_S1G" xfId="77" xr:uid="{739F2165-7CFD-4DA0-A694-D7211418F965}"/>
    <cellStyle name="检查单元格" xfId="90" xr:uid="{22738913-7F23-4F24-91A2-14A870AE33DB}"/>
    <cellStyle name="强调文字颜色 1" xfId="78" xr:uid="{ACB01DA8-D1DD-4049-98EA-174F4901B3B5}"/>
    <cellStyle name="强调文字颜色 2" xfId="79" xr:uid="{2B62D32A-4947-4761-A4C9-0C0203F2D609}"/>
    <cellStyle name="强调文字颜色 3" xfId="80" xr:uid="{AFDBAB8F-C0A7-4775-B817-13E3D0BFE7A5}"/>
    <cellStyle name="强调文字颜色 4" xfId="81" xr:uid="{60132E11-6320-4AED-97D9-162011E493D3}"/>
    <cellStyle name="强调文字颜色 5" xfId="82" xr:uid="{0DAFEC40-5C6C-4C26-B5EA-512F055947A0}"/>
    <cellStyle name="强调文字颜色 6" xfId="83" xr:uid="{A76C0CC7-08CC-4F33-84C8-73D503262C8B}"/>
    <cellStyle name="超連結" xfId="28" builtinId="8" customBuiltin="1"/>
    <cellStyle name="超連結 2" xfId="105" xr:uid="{3EB05D11-6809-48CD-A805-250FA0ED4C2A}"/>
    <cellStyle name="超連結 2 2" xfId="116" xr:uid="{F4B4C2A9-DB6C-48A0-9B22-FB99A269B39D}"/>
    <cellStyle name="超連結 3" xfId="119" xr:uid="{8ED9BB81-44C4-418D-9197-8B243F9AEED1}"/>
    <cellStyle name="超链接_S1MR2bias" xfId="97" xr:uid="{00B0584D-448F-441D-BB82-65F7A1D2D99C}"/>
    <cellStyle name="链接单元格" xfId="101" xr:uid="{C033F870-06E6-4B12-91DC-46678D4F612E}"/>
    <cellStyle name="解释性文本" xfId="94" xr:uid="{7C088E17-9691-4B97-99F7-3FA5D83E0248}"/>
    <cellStyle name="输入" xfId="98" xr:uid="{202362A5-5295-4597-B1DE-154153D5A725}"/>
    <cellStyle name="输入 2" xfId="130" xr:uid="{B309E4D2-5544-4464-B101-38D1A6C5831F}"/>
    <cellStyle name="输入 2 2" xfId="153" xr:uid="{9F5E41BD-1216-474E-A286-63EEF05B09F5}"/>
    <cellStyle name="输入 2 2 2" xfId="185" xr:uid="{3D1136E2-0A21-48CB-BEAA-E5634F661C0F}"/>
    <cellStyle name="输入 2 3" xfId="179" xr:uid="{51843564-3467-4F5B-B582-FCDB9553B5CD}"/>
    <cellStyle name="输入 2 3 2" xfId="235" xr:uid="{24F2C9B9-5924-44EE-8DBD-C77970187B4C}"/>
    <cellStyle name="输入 3" xfId="174" xr:uid="{8C6A5188-2072-47D6-BC98-E97D725D0984}"/>
    <cellStyle name="输入 3 2" xfId="230" xr:uid="{2DA641EC-44D6-4645-B234-3B1B3904EE25}"/>
    <cellStyle name="输出" xfId="99" xr:uid="{002AF7C1-FA9A-46CE-928A-7B4D14E61D63}"/>
    <cellStyle name="输出 2" xfId="131" xr:uid="{8001CF7D-5170-417C-9056-C85A969E1BED}"/>
    <cellStyle name="输出 2 2" xfId="154" xr:uid="{2FDD5221-C807-4DFE-A4B3-A32F6721E235}"/>
    <cellStyle name="输出 2 2 2" xfId="186" xr:uid="{AC1544E6-D490-472D-8599-DCF7BA38E57F}"/>
    <cellStyle name="输出 2 3" xfId="180" xr:uid="{595D2E0D-D7EC-4E1D-A941-9A61AC7FEFE6}"/>
    <cellStyle name="输出 2 3 2" xfId="236" xr:uid="{D3D69720-2EE1-4B58-8C9A-3523BBC808F6}"/>
    <cellStyle name="寥碟徽_95" xfId="71" xr:uid="{9C844434-2DEA-4839-84B4-2A5818ADFD00}"/>
    <cellStyle name="億啟[0]_laroux" xfId="57" xr:uid="{FB4F5D31-D1BF-40D1-8AFD-081F4710B548}"/>
    <cellStyle name="億啟_laroux" xfId="58" xr:uid="{28DC2721-27C9-4734-9BD1-C8ED336F6392}"/>
    <cellStyle name="樣式 1" xfId="91" xr:uid="{7570509A-DA39-477F-B2C5-B3A831F36D2D}"/>
    <cellStyle name="壞_Short Form-Rect 81008 V2" xfId="114" xr:uid="{FE70E6D0-44FC-4F6B-AEFF-711962FB87E3}"/>
    <cellStyle name="壞_SKY  SF 系列 II(加了SSP的SKY)" xfId="115" xr:uid="{D2DC06E4-92FD-436D-9A05-23C756E49D7C}"/>
    <cellStyle name="警告文本" xfId="95" xr:uid="{86ADCDD6-65AC-4297-AD0A-90ACB588887C}"/>
    <cellStyle name="巍葆 [0]_95" xfId="72" xr:uid="{447EEC55-7684-4418-81A0-ED07F65F2B0D}"/>
    <cellStyle name="巍葆_95" xfId="73" xr:uid="{8FF2BF42-1CAF-420A-AA9A-1A4F6259E477}"/>
    <cellStyle name="鱔 [0]_95" xfId="102" xr:uid="{83EEE5E0-E48D-4902-B025-D074413EB45E}"/>
    <cellStyle name="鱔_95" xfId="103" xr:uid="{16A705B3-68F3-4382-9762-7AA790E6D7E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193862</xdr:rowOff>
    </xdr:from>
    <xdr:to>
      <xdr:col>3</xdr:col>
      <xdr:colOff>304427</xdr:colOff>
      <xdr:row>2</xdr:row>
      <xdr:rowOff>25587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5EF40CDD-58E6-4B0F-A40D-0A11FB82B934}"/>
            </a:ext>
            <a:ext uri="{147F2762-F138-4A5C-976F-8EAC2B608ADB}">
              <a16:predDERef xmlns:a16="http://schemas.microsoft.com/office/drawing/2014/main" pred="{FCE1F4CE-1246-A60C-AC79-1011DA34E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3862"/>
          <a:ext cx="2733302" cy="55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S15GC" TargetMode="External"/><Relationship Id="rId21" Type="http://schemas.openxmlformats.org/officeDocument/2006/relationships/hyperlink" Target="https://www.taiwansemi.com/assets/datasheet/pdf.php?pn=1N5395G" TargetMode="External"/><Relationship Id="rId324" Type="http://schemas.openxmlformats.org/officeDocument/2006/relationships/hyperlink" Target="https://www.taiwansemi.com/assets/datasheet/pdf.php?pn=S3JFS" TargetMode="External"/><Relationship Id="rId531" Type="http://schemas.openxmlformats.org/officeDocument/2006/relationships/hyperlink" Target="https://www.taiwansemi.com/assets/datasheet/pdf.php?pn=GS2K" TargetMode="External"/><Relationship Id="rId170" Type="http://schemas.openxmlformats.org/officeDocument/2006/relationships/hyperlink" Target="https://www.taiwansemi.com/assets/datasheet/pdf.php?pn=S1GLWH" TargetMode="External"/><Relationship Id="rId268" Type="http://schemas.openxmlformats.org/officeDocument/2006/relationships/hyperlink" Target="https://www.taiwansemi.com/assets/datasheet/pdf.php?pn=S2K" TargetMode="External"/><Relationship Id="rId475" Type="http://schemas.openxmlformats.org/officeDocument/2006/relationships/hyperlink" Target="https://www.taiwansemi.com/assets/datasheet/pdf.php?pn=TSD3JFSH" TargetMode="External"/><Relationship Id="rId32" Type="http://schemas.openxmlformats.org/officeDocument/2006/relationships/hyperlink" Target="https://www.taiwansemi.com/assets/datasheet/pdf.php?pn=1N5401G-K" TargetMode="External"/><Relationship Id="rId128" Type="http://schemas.openxmlformats.org/officeDocument/2006/relationships/hyperlink" Target="https://www.taiwansemi.com/assets/datasheet/pdf.php?pn=S15KLWH" TargetMode="External"/><Relationship Id="rId335" Type="http://schemas.openxmlformats.org/officeDocument/2006/relationships/hyperlink" Target="https://www.taiwansemi.com/assets/datasheet/pdf.php?pn=S3MB" TargetMode="External"/><Relationship Id="rId542" Type="http://schemas.openxmlformats.org/officeDocument/2006/relationships/hyperlink" Target="https://www.taiwansemi.com/assets/datasheet/pdf.php?pn=GS3KB" TargetMode="External"/><Relationship Id="rId181" Type="http://schemas.openxmlformats.org/officeDocument/2006/relationships/hyperlink" Target="https://www.taiwansemi.com/assets/datasheet/pdf.php?pn=S1JFSH" TargetMode="External"/><Relationship Id="rId402" Type="http://schemas.openxmlformats.org/officeDocument/2006/relationships/hyperlink" Target="https://www.taiwansemi.com/assets/datasheet/pdf.php?pn=SJLW" TargetMode="External"/><Relationship Id="rId279" Type="http://schemas.openxmlformats.org/officeDocument/2006/relationships/hyperlink" Target="https://www.taiwansemi.com/assets/datasheet/pdf.php?pn=S2K-T" TargetMode="External"/><Relationship Id="rId486" Type="http://schemas.openxmlformats.org/officeDocument/2006/relationships/hyperlink" Target="https://www.taiwansemi.com/assets/datasheet/pdf.php?pn=PLDS20J" TargetMode="External"/><Relationship Id="rId43" Type="http://schemas.openxmlformats.org/officeDocument/2006/relationships/hyperlink" Target="https://www.taiwansemi.com/assets/datasheet/pdf.php?pn=1T1G" TargetMode="External"/><Relationship Id="rId139" Type="http://schemas.openxmlformats.org/officeDocument/2006/relationships/hyperlink" Target="https://www.taiwansemi.com/assets/datasheet/pdf.php?pn=S1BBH" TargetMode="External"/><Relationship Id="rId346" Type="http://schemas.openxmlformats.org/officeDocument/2006/relationships/hyperlink" Target="https://www.taiwansemi.com/assets/datasheet/pdf.php?pn=S4DH" TargetMode="External"/><Relationship Id="rId553" Type="http://schemas.openxmlformats.org/officeDocument/2006/relationships/hyperlink" Target="https://www.taiwansemi.com/assets/datasheet/pdf.php?pn=GS5K" TargetMode="External"/><Relationship Id="rId192" Type="http://schemas.openxmlformats.org/officeDocument/2006/relationships/hyperlink" Target="https://www.taiwansemi.com/assets/datasheet/pdf.php?pn=S1K" TargetMode="External"/><Relationship Id="rId206" Type="http://schemas.openxmlformats.org/officeDocument/2006/relationships/hyperlink" Target="https://www.taiwansemi.com/assets/datasheet/pdf.php?pn=S1K-T" TargetMode="External"/><Relationship Id="rId413" Type="http://schemas.openxmlformats.org/officeDocument/2006/relationships/hyperlink" Target="https://www.taiwansemi.com/assets/datasheet/pdf.php?pn=TSD3GH" TargetMode="External"/><Relationship Id="rId497" Type="http://schemas.openxmlformats.org/officeDocument/2006/relationships/hyperlink" Target="https://www.taiwansemi.com/assets/datasheet/pdf.php?pn=GS12JC" TargetMode="External"/><Relationship Id="rId357" Type="http://schemas.openxmlformats.org/officeDocument/2006/relationships/hyperlink" Target="https://www.taiwansemi.com/assets/datasheet/pdf.php?pn=S5AH" TargetMode="External"/><Relationship Id="rId54" Type="http://schemas.openxmlformats.org/officeDocument/2006/relationships/hyperlink" Target="https://www.taiwansemi.com/assets/datasheet/pdf.php?pn=2A03G" TargetMode="External"/><Relationship Id="rId217" Type="http://schemas.openxmlformats.org/officeDocument/2006/relationships/hyperlink" Target="https://www.taiwansemi.com/assets/datasheet/pdf.php?pn=S1M-K" TargetMode="External"/><Relationship Id="rId564" Type="http://schemas.openxmlformats.org/officeDocument/2006/relationships/hyperlink" Target="https://www.taiwansemi.com/assets/datasheet/pdf.php?pn=GSMFL" TargetMode="External"/><Relationship Id="rId424" Type="http://schemas.openxmlformats.org/officeDocument/2006/relationships/hyperlink" Target="https://www.taiwansemi.com/assets/datasheet/pdf.php?pn=TUAS3K" TargetMode="External"/><Relationship Id="rId270" Type="http://schemas.openxmlformats.org/officeDocument/2006/relationships/hyperlink" Target="https://www.taiwansemi.com/assets/datasheet/pdf.php?pn=S2KAF-T" TargetMode="External"/><Relationship Id="rId65" Type="http://schemas.openxmlformats.org/officeDocument/2006/relationships/hyperlink" Target="https://www.taiwansemi.com/assets/datasheet/pdf.php?pn=3A60" TargetMode="External"/><Relationship Id="rId130" Type="http://schemas.openxmlformats.org/officeDocument/2006/relationships/hyperlink" Target="https://www.taiwansemi.com/assets/datasheet/pdf.php?pn=S15MCH" TargetMode="External"/><Relationship Id="rId368" Type="http://schemas.openxmlformats.org/officeDocument/2006/relationships/hyperlink" Target="https://www.taiwansemi.com/assets/datasheet/pdf.php?pn=S5GH" TargetMode="External"/><Relationship Id="rId172" Type="http://schemas.openxmlformats.org/officeDocument/2006/relationships/hyperlink" Target="https://www.taiwansemi.com/assets/datasheet/pdf.php?pn=S1GMH" TargetMode="External"/><Relationship Id="rId228" Type="http://schemas.openxmlformats.org/officeDocument/2006/relationships/hyperlink" Target="https://www.taiwansemi.com/assets/datasheet/pdf.php?pn=S2B" TargetMode="External"/><Relationship Id="rId435" Type="http://schemas.openxmlformats.org/officeDocument/2006/relationships/hyperlink" Target="https://www.taiwansemi.com/assets/datasheet/pdf.php?pn=TUAS4M" TargetMode="External"/><Relationship Id="rId477" Type="http://schemas.openxmlformats.org/officeDocument/2006/relationships/hyperlink" Target="https://www.taiwansemi.com/assets/datasheet/pdf.php?pn=PLDS3080H" TargetMode="External"/><Relationship Id="rId281" Type="http://schemas.openxmlformats.org/officeDocument/2006/relationships/hyperlink" Target="https://www.taiwansemi.com/assets/datasheet/pdf.php?pn=S2MA" TargetMode="External"/><Relationship Id="rId337" Type="http://schemas.openxmlformats.org/officeDocument/2006/relationships/hyperlink" Target="https://www.taiwansemi.com/assets/datasheet/pdf.php?pn=S3MB-K" TargetMode="External"/><Relationship Id="rId502" Type="http://schemas.openxmlformats.org/officeDocument/2006/relationships/hyperlink" Target="https://www.taiwansemi.com/assets/datasheet/pdf.php?pn=GS15GC" TargetMode="External"/><Relationship Id="rId34" Type="http://schemas.openxmlformats.org/officeDocument/2006/relationships/hyperlink" Target="https://www.taiwansemi.com/assets/datasheet/pdf.php?pn=1N5402G-K" TargetMode="External"/><Relationship Id="rId76" Type="http://schemas.openxmlformats.org/officeDocument/2006/relationships/hyperlink" Target="https://www.taiwansemi.com/assets/datasheet/pdf.php?pn=GP1007" TargetMode="External"/><Relationship Id="rId141" Type="http://schemas.openxmlformats.org/officeDocument/2006/relationships/hyperlink" Target="https://www.taiwansemi.com/assets/datasheet/pdf.php?pn=S1D" TargetMode="External"/><Relationship Id="rId379" Type="http://schemas.openxmlformats.org/officeDocument/2006/relationships/hyperlink" Target="https://www.taiwansemi.com/assets/datasheet/pdf.php?pn=S5M" TargetMode="External"/><Relationship Id="rId544" Type="http://schemas.openxmlformats.org/officeDocument/2006/relationships/hyperlink" Target="https://www.taiwansemi.com/assets/datasheet/pdf.php?pn=GS3MB" TargetMode="External"/><Relationship Id="rId7" Type="http://schemas.openxmlformats.org/officeDocument/2006/relationships/hyperlink" Target="https://www.taiwansemi.com/assets/datasheet/pdf.php?pn=1N4004G" TargetMode="External"/><Relationship Id="rId183" Type="http://schemas.openxmlformats.org/officeDocument/2006/relationships/hyperlink" Target="https://www.taiwansemi.com/assets/datasheet/pdf.php?pn=S1JH" TargetMode="External"/><Relationship Id="rId239" Type="http://schemas.openxmlformats.org/officeDocument/2006/relationships/hyperlink" Target="https://www.taiwansemi.com/assets/datasheet/pdf.php?pn=S2DFL" TargetMode="External"/><Relationship Id="rId390" Type="http://schemas.openxmlformats.org/officeDocument/2006/relationships/hyperlink" Target="https://www.taiwansemi.com/assets/datasheet/pdf.php?pn=S8JCH" TargetMode="External"/><Relationship Id="rId404" Type="http://schemas.openxmlformats.org/officeDocument/2006/relationships/hyperlink" Target="https://www.taiwansemi.com/assets/datasheet/pdf.php?pn=SKLW" TargetMode="External"/><Relationship Id="rId446" Type="http://schemas.openxmlformats.org/officeDocument/2006/relationships/hyperlink" Target="https://www.taiwansemi.com/assets/datasheet/pdf.php?pn=TUAS8D" TargetMode="External"/><Relationship Id="rId250" Type="http://schemas.openxmlformats.org/officeDocument/2006/relationships/hyperlink" Target="https://www.taiwansemi.com/assets/datasheet/pdf.php?pn=S2GA-T" TargetMode="External"/><Relationship Id="rId292" Type="http://schemas.openxmlformats.org/officeDocument/2006/relationships/hyperlink" Target="https://www.taiwansemi.com/assets/datasheet/pdf.php?pn=S2Q" TargetMode="External"/><Relationship Id="rId306" Type="http://schemas.openxmlformats.org/officeDocument/2006/relationships/hyperlink" Target="https://www.taiwansemi.com/assets/datasheet/pdf.php?pn=S3D" TargetMode="External"/><Relationship Id="rId488" Type="http://schemas.openxmlformats.org/officeDocument/2006/relationships/hyperlink" Target="https://www.taiwansemi.com/assets/datasheet/pdf.php?pn=PLDS30J" TargetMode="External"/><Relationship Id="rId45" Type="http://schemas.openxmlformats.org/officeDocument/2006/relationships/hyperlink" Target="https://www.taiwansemi.com/assets/datasheet/pdf.php?pn=1T3G" TargetMode="External"/><Relationship Id="rId87" Type="http://schemas.openxmlformats.org/officeDocument/2006/relationships/hyperlink" Target="https://www.taiwansemi.com/assets/datasheet/pdf.php?pn=GPA804" TargetMode="External"/><Relationship Id="rId110" Type="http://schemas.openxmlformats.org/officeDocument/2006/relationships/hyperlink" Target="https://www.taiwansemi.com/assets/datasheet/pdf.php?pn=S12JCH" TargetMode="External"/><Relationship Id="rId348" Type="http://schemas.openxmlformats.org/officeDocument/2006/relationships/hyperlink" Target="https://www.taiwansemi.com/assets/datasheet/pdf.php?pn=S4GH" TargetMode="External"/><Relationship Id="rId513" Type="http://schemas.openxmlformats.org/officeDocument/2006/relationships/hyperlink" Target="https://www.taiwansemi.com/assets/datasheet/pdf.php?pn=GS1G" TargetMode="External"/><Relationship Id="rId555" Type="http://schemas.openxmlformats.org/officeDocument/2006/relationships/hyperlink" Target="https://www.taiwansemi.com/assets/datasheet/pdf.php?pn=GS8DC" TargetMode="External"/><Relationship Id="rId152" Type="http://schemas.openxmlformats.org/officeDocument/2006/relationships/hyperlink" Target="https://www.taiwansemi.com/assets/datasheet/pdf.php?pn=S1DLSH" TargetMode="External"/><Relationship Id="rId194" Type="http://schemas.openxmlformats.org/officeDocument/2006/relationships/hyperlink" Target="https://www.taiwansemi.com/assets/datasheet/pdf.php?pn=S1KALH" TargetMode="External"/><Relationship Id="rId208" Type="http://schemas.openxmlformats.org/officeDocument/2006/relationships/hyperlink" Target="https://www.taiwansemi.com/assets/datasheet/pdf.php?pn=S1MAL" TargetMode="External"/><Relationship Id="rId415" Type="http://schemas.openxmlformats.org/officeDocument/2006/relationships/hyperlink" Target="https://www.taiwansemi.com/assets/datasheet/pdf.php?pn=TSDGLWH" TargetMode="External"/><Relationship Id="rId457" Type="http://schemas.openxmlformats.org/officeDocument/2006/relationships/hyperlink" Target="https://www.taiwansemi.com/assets/datasheet/pdf.php?pn=TSD1JLW" TargetMode="External"/><Relationship Id="rId261" Type="http://schemas.openxmlformats.org/officeDocument/2006/relationships/hyperlink" Target="https://www.taiwansemi.com/assets/datasheet/pdf.php?pn=S2JALH" TargetMode="External"/><Relationship Id="rId499" Type="http://schemas.openxmlformats.org/officeDocument/2006/relationships/hyperlink" Target="https://www.taiwansemi.com/assets/datasheet/pdf.php?pn=GS12MC" TargetMode="External"/><Relationship Id="rId14" Type="http://schemas.openxmlformats.org/officeDocument/2006/relationships/hyperlink" Target="https://www.taiwansemi.com/assets/datasheet/pdf.php?pn=1N4007G-K" TargetMode="External"/><Relationship Id="rId56" Type="http://schemas.openxmlformats.org/officeDocument/2006/relationships/hyperlink" Target="https://www.taiwansemi.com/assets/datasheet/pdf.php?pn=2A04G" TargetMode="External"/><Relationship Id="rId317" Type="http://schemas.openxmlformats.org/officeDocument/2006/relationships/hyperlink" Target="https://www.taiwansemi.com/assets/datasheet/pdf.php?pn=S3G-T" TargetMode="External"/><Relationship Id="rId359" Type="http://schemas.openxmlformats.org/officeDocument/2006/relationships/hyperlink" Target="https://www.taiwansemi.com/assets/datasheet/pdf.php?pn=S5BC-K" TargetMode="External"/><Relationship Id="rId524" Type="http://schemas.openxmlformats.org/officeDocument/2006/relationships/hyperlink" Target="https://www.taiwansemi.com/assets/datasheet/pdf.php?pn=GS1MFL" TargetMode="External"/><Relationship Id="rId566" Type="http://schemas.openxmlformats.org/officeDocument/2006/relationships/hyperlink" Target="https://www.taiwansemi.com/assets/datasheet/pdf.php?pn=GS2ZA" TargetMode="External"/><Relationship Id="rId98" Type="http://schemas.openxmlformats.org/officeDocument/2006/relationships/hyperlink" Target="https://www.taiwansemi.com/assets/datasheet/pdf.php?pn=P2500M" TargetMode="External"/><Relationship Id="rId121" Type="http://schemas.openxmlformats.org/officeDocument/2006/relationships/hyperlink" Target="https://www.taiwansemi.com/assets/datasheet/pdf.php?pn=S15JC" TargetMode="External"/><Relationship Id="rId163" Type="http://schemas.openxmlformats.org/officeDocument/2006/relationships/hyperlink" Target="https://www.taiwansemi.com/assets/datasheet/pdf.php?pn=S1GFSH" TargetMode="External"/><Relationship Id="rId219" Type="http://schemas.openxmlformats.org/officeDocument/2006/relationships/hyperlink" Target="https://www.taiwansemi.com/assets/datasheet/pdf.php?pn=S1MLSH" TargetMode="External"/><Relationship Id="rId370" Type="http://schemas.openxmlformats.org/officeDocument/2006/relationships/hyperlink" Target="https://www.taiwansemi.com/assets/datasheet/pdf.php?pn=S5JB" TargetMode="External"/><Relationship Id="rId426" Type="http://schemas.openxmlformats.org/officeDocument/2006/relationships/hyperlink" Target="https://www.taiwansemi.com/assets/datasheet/pdf.php?pn=TUAS4DH" TargetMode="External"/><Relationship Id="rId230" Type="http://schemas.openxmlformats.org/officeDocument/2006/relationships/hyperlink" Target="https://www.taiwansemi.com/assets/datasheet/pdf.php?pn=S2BAH" TargetMode="External"/><Relationship Id="rId468" Type="http://schemas.openxmlformats.org/officeDocument/2006/relationships/hyperlink" Target="https://www.taiwansemi.com/assets/datasheet/pdf.php?pn=TSD3GAL" TargetMode="External"/><Relationship Id="rId25" Type="http://schemas.openxmlformats.org/officeDocument/2006/relationships/hyperlink" Target="https://www.taiwansemi.com/assets/datasheet/pdf.php?pn=1N5398G" TargetMode="External"/><Relationship Id="rId67" Type="http://schemas.openxmlformats.org/officeDocument/2006/relationships/hyperlink" Target="https://www.taiwansemi.com/assets/datasheet/pdf.php?pn=BY252G" TargetMode="External"/><Relationship Id="rId272" Type="http://schemas.openxmlformats.org/officeDocument/2006/relationships/hyperlink" Target="https://www.taiwansemi.com/assets/datasheet/pdf.php?pn=S2KAL" TargetMode="External"/><Relationship Id="rId328" Type="http://schemas.openxmlformats.org/officeDocument/2006/relationships/hyperlink" Target="https://www.taiwansemi.com/assets/datasheet/pdf.php?pn=S3K" TargetMode="External"/><Relationship Id="rId535" Type="http://schemas.openxmlformats.org/officeDocument/2006/relationships/hyperlink" Target="https://www.taiwansemi.com/assets/datasheet/pdf.php?pn=GS3D" TargetMode="External"/><Relationship Id="rId132" Type="http://schemas.openxmlformats.org/officeDocument/2006/relationships/hyperlink" Target="https://www.taiwansemi.com/assets/datasheet/pdf.php?pn=S15MLWH" TargetMode="External"/><Relationship Id="rId174" Type="http://schemas.openxmlformats.org/officeDocument/2006/relationships/hyperlink" Target="https://www.taiwansemi.com/assets/datasheet/pdf.php?pn=S1J" TargetMode="External"/><Relationship Id="rId381" Type="http://schemas.openxmlformats.org/officeDocument/2006/relationships/hyperlink" Target="https://www.taiwansemi.com/assets/datasheet/pdf.php?pn=S5MBH" TargetMode="External"/><Relationship Id="rId241" Type="http://schemas.openxmlformats.org/officeDocument/2006/relationships/hyperlink" Target="https://www.taiwansemi.com/assets/datasheet/pdf.php?pn=S2DFSH" TargetMode="External"/><Relationship Id="rId437" Type="http://schemas.openxmlformats.org/officeDocument/2006/relationships/hyperlink" Target="https://www.taiwansemi.com/assets/datasheet/pdf.php?pn=TUAS6GH" TargetMode="External"/><Relationship Id="rId479" Type="http://schemas.openxmlformats.org/officeDocument/2006/relationships/hyperlink" Target="https://www.taiwansemi.com/assets/datasheet/pdf.php?pn=S1YH" TargetMode="External"/><Relationship Id="rId36" Type="http://schemas.openxmlformats.org/officeDocument/2006/relationships/hyperlink" Target="https://www.taiwansemi.com/assets/datasheet/pdf.php?pn=1N5404G-K" TargetMode="External"/><Relationship Id="rId283" Type="http://schemas.openxmlformats.org/officeDocument/2006/relationships/hyperlink" Target="https://www.taiwansemi.com/assets/datasheet/pdf.php?pn=S2MAH" TargetMode="External"/><Relationship Id="rId339" Type="http://schemas.openxmlformats.org/officeDocument/2006/relationships/hyperlink" Target="https://www.taiwansemi.com/assets/datasheet/pdf.php?pn=S3M-T" TargetMode="External"/><Relationship Id="rId490" Type="http://schemas.openxmlformats.org/officeDocument/2006/relationships/hyperlink" Target="https://www.taiwansemi.com/assets/datasheet/pdf.php?pn=GS10DC" TargetMode="External"/><Relationship Id="rId504" Type="http://schemas.openxmlformats.org/officeDocument/2006/relationships/hyperlink" Target="https://www.taiwansemi.com/assets/datasheet/pdf.php?pn=GS15JC" TargetMode="External"/><Relationship Id="rId546" Type="http://schemas.openxmlformats.org/officeDocument/2006/relationships/hyperlink" Target="https://www.taiwansemi.com/assets/datasheet/pdf.php?pn=GS4G" TargetMode="External"/><Relationship Id="rId78" Type="http://schemas.openxmlformats.org/officeDocument/2006/relationships/hyperlink" Target="https://www.taiwansemi.com/assets/datasheet/pdf.php?pn=GP1602" TargetMode="External"/><Relationship Id="rId101" Type="http://schemas.openxmlformats.org/officeDocument/2006/relationships/hyperlink" Target="https://www.taiwansemi.com/assets/datasheet/pdf.php?pn=S10JC" TargetMode="External"/><Relationship Id="rId143" Type="http://schemas.openxmlformats.org/officeDocument/2006/relationships/hyperlink" Target="https://www.taiwansemi.com/assets/datasheet/pdf.php?pn=S1DALH" TargetMode="External"/><Relationship Id="rId185" Type="http://schemas.openxmlformats.org/officeDocument/2006/relationships/hyperlink" Target="https://www.taiwansemi.com/assets/datasheet/pdf.php?pn=S1JLS" TargetMode="External"/><Relationship Id="rId350" Type="http://schemas.openxmlformats.org/officeDocument/2006/relationships/hyperlink" Target="https://www.taiwansemi.com/assets/datasheet/pdf.php?pn=S4JH" TargetMode="External"/><Relationship Id="rId406" Type="http://schemas.openxmlformats.org/officeDocument/2006/relationships/hyperlink" Target="https://www.taiwansemi.com/assets/datasheet/pdf.php?pn=SMLW" TargetMode="External"/><Relationship Id="rId9" Type="http://schemas.openxmlformats.org/officeDocument/2006/relationships/hyperlink" Target="https://www.taiwansemi.com/assets/datasheet/pdf.php?pn=1N4005G" TargetMode="External"/><Relationship Id="rId210" Type="http://schemas.openxmlformats.org/officeDocument/2006/relationships/hyperlink" Target="https://www.taiwansemi.com/assets/datasheet/pdf.php?pn=S1MB" TargetMode="External"/><Relationship Id="rId392" Type="http://schemas.openxmlformats.org/officeDocument/2006/relationships/hyperlink" Target="https://www.taiwansemi.com/assets/datasheet/pdf.php?pn=S8KC" TargetMode="External"/><Relationship Id="rId448" Type="http://schemas.openxmlformats.org/officeDocument/2006/relationships/hyperlink" Target="https://www.taiwansemi.com/assets/datasheet/pdf.php?pn=TUAS8G" TargetMode="External"/><Relationship Id="rId252" Type="http://schemas.openxmlformats.org/officeDocument/2006/relationships/hyperlink" Target="https://www.taiwansemi.com/assets/datasheet/pdf.php?pn=S2GFS" TargetMode="External"/><Relationship Id="rId294" Type="http://schemas.openxmlformats.org/officeDocument/2006/relationships/hyperlink" Target="https://www.taiwansemi.com/assets/datasheet/pdf.php?pn=S2V" TargetMode="External"/><Relationship Id="rId308" Type="http://schemas.openxmlformats.org/officeDocument/2006/relationships/hyperlink" Target="https://www.taiwansemi.com/assets/datasheet/pdf.php?pn=S3DBH" TargetMode="External"/><Relationship Id="rId515" Type="http://schemas.openxmlformats.org/officeDocument/2006/relationships/hyperlink" Target="https://www.taiwansemi.com/assets/datasheet/pdf.php?pn=GS1GFL" TargetMode="External"/><Relationship Id="rId47" Type="http://schemas.openxmlformats.org/officeDocument/2006/relationships/hyperlink" Target="https://www.taiwansemi.com/assets/datasheet/pdf.php?pn=1T5G" TargetMode="External"/><Relationship Id="rId89" Type="http://schemas.openxmlformats.org/officeDocument/2006/relationships/hyperlink" Target="https://www.taiwansemi.com/assets/datasheet/pdf.php?pn=GPA806" TargetMode="External"/><Relationship Id="rId112" Type="http://schemas.openxmlformats.org/officeDocument/2006/relationships/hyperlink" Target="https://www.taiwansemi.com/assets/datasheet/pdf.php?pn=S12KCH" TargetMode="External"/><Relationship Id="rId154" Type="http://schemas.openxmlformats.org/officeDocument/2006/relationships/hyperlink" Target="https://www.taiwansemi.com/assets/datasheet/pdf.php?pn=S1DLWH" TargetMode="External"/><Relationship Id="rId361" Type="http://schemas.openxmlformats.org/officeDocument/2006/relationships/hyperlink" Target="https://www.taiwansemi.com/assets/datasheet/pdf.php?pn=S5D" TargetMode="External"/><Relationship Id="rId557" Type="http://schemas.openxmlformats.org/officeDocument/2006/relationships/hyperlink" Target="https://www.taiwansemi.com/assets/datasheet/pdf.php?pn=GS8JC" TargetMode="External"/><Relationship Id="rId196" Type="http://schemas.openxmlformats.org/officeDocument/2006/relationships/hyperlink" Target="https://www.taiwansemi.com/assets/datasheet/pdf.php?pn=S1KBH" TargetMode="External"/><Relationship Id="rId417" Type="http://schemas.openxmlformats.org/officeDocument/2006/relationships/hyperlink" Target="https://www.taiwansemi.com/assets/datasheet/pdf.php?pn=TUAS3GH" TargetMode="External"/><Relationship Id="rId459" Type="http://schemas.openxmlformats.org/officeDocument/2006/relationships/hyperlink" Target="https://www.taiwansemi.com/assets/datasheet/pdf.php?pn=TSD1JLWH" TargetMode="External"/><Relationship Id="rId16" Type="http://schemas.openxmlformats.org/officeDocument/2006/relationships/hyperlink" Target="https://www.taiwansemi.com/assets/datasheet/pdf.php?pn=1N5391G-T" TargetMode="External"/><Relationship Id="rId221" Type="http://schemas.openxmlformats.org/officeDocument/2006/relationships/hyperlink" Target="https://www.taiwansemi.com/assets/datasheet/pdf.php?pn=S1MLWH" TargetMode="External"/><Relationship Id="rId263" Type="http://schemas.openxmlformats.org/officeDocument/2006/relationships/hyperlink" Target="https://www.taiwansemi.com/assets/datasheet/pdf.php?pn=S2JFL" TargetMode="External"/><Relationship Id="rId319" Type="http://schemas.openxmlformats.org/officeDocument/2006/relationships/hyperlink" Target="https://www.taiwansemi.com/assets/datasheet/pdf.php?pn=S3JAL" TargetMode="External"/><Relationship Id="rId470" Type="http://schemas.openxmlformats.org/officeDocument/2006/relationships/hyperlink" Target="https://www.taiwansemi.com/assets/datasheet/pdf.php?pn=TSD3GALH" TargetMode="External"/><Relationship Id="rId526" Type="http://schemas.openxmlformats.org/officeDocument/2006/relationships/hyperlink" Target="https://www.taiwansemi.com/assets/datasheet/pdf.php?pn=GS2DA" TargetMode="External"/><Relationship Id="rId58" Type="http://schemas.openxmlformats.org/officeDocument/2006/relationships/hyperlink" Target="https://www.taiwansemi.com/assets/datasheet/pdf.php?pn=2A05G" TargetMode="External"/><Relationship Id="rId123" Type="http://schemas.openxmlformats.org/officeDocument/2006/relationships/hyperlink" Target="https://www.taiwansemi.com/assets/datasheet/pdf.php?pn=S15JLW" TargetMode="External"/><Relationship Id="rId330" Type="http://schemas.openxmlformats.org/officeDocument/2006/relationships/hyperlink" Target="https://www.taiwansemi.com/assets/datasheet/pdf.php?pn=S3KBH" TargetMode="External"/><Relationship Id="rId568" Type="http://schemas.openxmlformats.org/officeDocument/2006/relationships/hyperlink" Target="https://www.taiwansemi.com/assets/datasheet/pdf.php?pn=PLAD15QH" TargetMode="External"/><Relationship Id="rId165" Type="http://schemas.openxmlformats.org/officeDocument/2006/relationships/hyperlink" Target="https://www.taiwansemi.com/assets/datasheet/pdf.php?pn=S1GH" TargetMode="External"/><Relationship Id="rId372" Type="http://schemas.openxmlformats.org/officeDocument/2006/relationships/hyperlink" Target="https://www.taiwansemi.com/assets/datasheet/pdf.php?pn=S5JC-K" TargetMode="External"/><Relationship Id="rId428" Type="http://schemas.openxmlformats.org/officeDocument/2006/relationships/hyperlink" Target="https://www.taiwansemi.com/assets/datasheet/pdf.php?pn=TUAS4JH" TargetMode="External"/><Relationship Id="rId232" Type="http://schemas.openxmlformats.org/officeDocument/2006/relationships/hyperlink" Target="https://www.taiwansemi.com/assets/datasheet/pdf.php?pn=S2D" TargetMode="External"/><Relationship Id="rId274" Type="http://schemas.openxmlformats.org/officeDocument/2006/relationships/hyperlink" Target="https://www.taiwansemi.com/assets/datasheet/pdf.php?pn=S2KA-T" TargetMode="External"/><Relationship Id="rId481" Type="http://schemas.openxmlformats.org/officeDocument/2006/relationships/hyperlink" Target="https://www.taiwansemi.com/assets/datasheet/pdf.php?pn=S2YA" TargetMode="External"/><Relationship Id="rId27" Type="http://schemas.openxmlformats.org/officeDocument/2006/relationships/hyperlink" Target="https://www.taiwansemi.com/assets/datasheet/pdf.php?pn=1N5399G" TargetMode="External"/><Relationship Id="rId69" Type="http://schemas.openxmlformats.org/officeDocument/2006/relationships/hyperlink" Target="https://www.taiwansemi.com/assets/datasheet/pdf.php?pn=BY254G" TargetMode="External"/><Relationship Id="rId134" Type="http://schemas.openxmlformats.org/officeDocument/2006/relationships/hyperlink" Target="https://www.taiwansemi.com/assets/datasheet/pdf.php?pn=S1AB" TargetMode="External"/><Relationship Id="rId537" Type="http://schemas.openxmlformats.org/officeDocument/2006/relationships/hyperlink" Target="https://www.taiwansemi.com/assets/datasheet/pdf.php?pn=GS3G" TargetMode="External"/><Relationship Id="rId80" Type="http://schemas.openxmlformats.org/officeDocument/2006/relationships/hyperlink" Target="https://www.taiwansemi.com/assets/datasheet/pdf.php?pn=GP1604" TargetMode="External"/><Relationship Id="rId176" Type="http://schemas.openxmlformats.org/officeDocument/2006/relationships/hyperlink" Target="https://www.taiwansemi.com/assets/datasheet/pdf.php?pn=S1JALH" TargetMode="External"/><Relationship Id="rId341" Type="http://schemas.openxmlformats.org/officeDocument/2006/relationships/hyperlink" Target="https://www.taiwansemi.com/assets/datasheet/pdf.php?pn=S4A" TargetMode="External"/><Relationship Id="rId383" Type="http://schemas.openxmlformats.org/officeDocument/2006/relationships/hyperlink" Target="https://www.taiwansemi.com/assets/datasheet/pdf.php?pn=S5MH" TargetMode="External"/><Relationship Id="rId439" Type="http://schemas.openxmlformats.org/officeDocument/2006/relationships/hyperlink" Target="https://www.taiwansemi.com/assets/datasheet/pdf.php?pn=TUAS6KH" TargetMode="External"/><Relationship Id="rId201" Type="http://schemas.openxmlformats.org/officeDocument/2006/relationships/hyperlink" Target="https://www.taiwansemi.com/assets/datasheet/pdf.php?pn=S1K-K" TargetMode="External"/><Relationship Id="rId243" Type="http://schemas.openxmlformats.org/officeDocument/2006/relationships/hyperlink" Target="https://www.taiwansemi.com/assets/datasheet/pdf.php?pn=S2D-T" TargetMode="External"/><Relationship Id="rId285" Type="http://schemas.openxmlformats.org/officeDocument/2006/relationships/hyperlink" Target="https://www.taiwansemi.com/assets/datasheet/pdf.php?pn=S2MALH" TargetMode="External"/><Relationship Id="rId450" Type="http://schemas.openxmlformats.org/officeDocument/2006/relationships/hyperlink" Target="https://www.taiwansemi.com/assets/datasheet/pdf.php?pn=TUAS8J" TargetMode="External"/><Relationship Id="rId506" Type="http://schemas.openxmlformats.org/officeDocument/2006/relationships/hyperlink" Target="https://www.taiwansemi.com/assets/datasheet/pdf.php?pn=GS15KC" TargetMode="External"/><Relationship Id="rId38" Type="http://schemas.openxmlformats.org/officeDocument/2006/relationships/hyperlink" Target="https://www.taiwansemi.com/assets/datasheet/pdf.php?pn=1N5406G-K" TargetMode="External"/><Relationship Id="rId103" Type="http://schemas.openxmlformats.org/officeDocument/2006/relationships/hyperlink" Target="https://www.taiwansemi.com/assets/datasheet/pdf.php?pn=S10KC" TargetMode="External"/><Relationship Id="rId310" Type="http://schemas.openxmlformats.org/officeDocument/2006/relationships/hyperlink" Target="https://www.taiwansemi.com/assets/datasheet/pdf.php?pn=S3DH" TargetMode="External"/><Relationship Id="rId492" Type="http://schemas.openxmlformats.org/officeDocument/2006/relationships/hyperlink" Target="https://www.taiwansemi.com/assets/datasheet/pdf.php?pn=GS10JC" TargetMode="External"/><Relationship Id="rId548" Type="http://schemas.openxmlformats.org/officeDocument/2006/relationships/hyperlink" Target="https://www.taiwansemi.com/assets/datasheet/pdf.php?pn=GS4K" TargetMode="External"/><Relationship Id="rId91" Type="http://schemas.openxmlformats.org/officeDocument/2006/relationships/hyperlink" Target="https://www.taiwansemi.com/assets/datasheet/pdf.php?pn=GPAS1001" TargetMode="External"/><Relationship Id="rId145" Type="http://schemas.openxmlformats.org/officeDocument/2006/relationships/hyperlink" Target="https://www.taiwansemi.com/assets/datasheet/pdf.php?pn=S1DBH" TargetMode="External"/><Relationship Id="rId187" Type="http://schemas.openxmlformats.org/officeDocument/2006/relationships/hyperlink" Target="https://www.taiwansemi.com/assets/datasheet/pdf.php?pn=S1JLW" TargetMode="External"/><Relationship Id="rId352" Type="http://schemas.openxmlformats.org/officeDocument/2006/relationships/hyperlink" Target="https://www.taiwansemi.com/assets/datasheet/pdf.php?pn=S4KH" TargetMode="External"/><Relationship Id="rId394" Type="http://schemas.openxmlformats.org/officeDocument/2006/relationships/hyperlink" Target="https://www.taiwansemi.com/assets/datasheet/pdf.php?pn=S8KC-T" TargetMode="External"/><Relationship Id="rId408" Type="http://schemas.openxmlformats.org/officeDocument/2006/relationships/hyperlink" Target="https://www.taiwansemi.com/assets/datasheet/pdf.php?pn=TSD1G" TargetMode="External"/><Relationship Id="rId212" Type="http://schemas.openxmlformats.org/officeDocument/2006/relationships/hyperlink" Target="https://www.taiwansemi.com/assets/datasheet/pdf.php?pn=S1MFL" TargetMode="External"/><Relationship Id="rId254" Type="http://schemas.openxmlformats.org/officeDocument/2006/relationships/hyperlink" Target="https://www.taiwansemi.com/assets/datasheet/pdf.php?pn=S2GH" TargetMode="External"/><Relationship Id="rId49" Type="http://schemas.openxmlformats.org/officeDocument/2006/relationships/hyperlink" Target="https://www.taiwansemi.com/assets/datasheet/pdf.php?pn=1T7G" TargetMode="External"/><Relationship Id="rId114" Type="http://schemas.openxmlformats.org/officeDocument/2006/relationships/hyperlink" Target="https://www.taiwansemi.com/assets/datasheet/pdf.php?pn=S12MCH" TargetMode="External"/><Relationship Id="rId296" Type="http://schemas.openxmlformats.org/officeDocument/2006/relationships/hyperlink" Target="https://www.taiwansemi.com/assets/datasheet/pdf.php?pn=S3A" TargetMode="External"/><Relationship Id="rId461" Type="http://schemas.openxmlformats.org/officeDocument/2006/relationships/hyperlink" Target="https://www.taiwansemi.com/assets/datasheet/pdf.php?pn=TSD2JAL" TargetMode="External"/><Relationship Id="rId517" Type="http://schemas.openxmlformats.org/officeDocument/2006/relationships/hyperlink" Target="https://www.taiwansemi.com/assets/datasheet/pdf.php?pn=GS1JB" TargetMode="External"/><Relationship Id="rId559" Type="http://schemas.openxmlformats.org/officeDocument/2006/relationships/hyperlink" Target="https://www.taiwansemi.com/assets/datasheet/pdf.php?pn=GS8MC" TargetMode="External"/><Relationship Id="rId60" Type="http://schemas.openxmlformats.org/officeDocument/2006/relationships/hyperlink" Target="https://www.taiwansemi.com/assets/datasheet/pdf.php?pn=2A06G" TargetMode="External"/><Relationship Id="rId156" Type="http://schemas.openxmlformats.org/officeDocument/2006/relationships/hyperlink" Target="https://www.taiwansemi.com/assets/datasheet/pdf.php?pn=S1G" TargetMode="External"/><Relationship Id="rId198" Type="http://schemas.openxmlformats.org/officeDocument/2006/relationships/hyperlink" Target="https://www.taiwansemi.com/assets/datasheet/pdf.php?pn=S1KFSH" TargetMode="External"/><Relationship Id="rId321" Type="http://schemas.openxmlformats.org/officeDocument/2006/relationships/hyperlink" Target="https://www.taiwansemi.com/assets/datasheet/pdf.php?pn=S3JB" TargetMode="External"/><Relationship Id="rId363" Type="http://schemas.openxmlformats.org/officeDocument/2006/relationships/hyperlink" Target="https://www.taiwansemi.com/assets/datasheet/pdf.php?pn=S5DH" TargetMode="External"/><Relationship Id="rId419" Type="http://schemas.openxmlformats.org/officeDocument/2006/relationships/hyperlink" Target="https://www.taiwansemi.com/assets/datasheet/pdf.php?pn=TUAS3KH" TargetMode="External"/><Relationship Id="rId570" Type="http://schemas.openxmlformats.org/officeDocument/2006/relationships/hyperlink" Target="https://www.taiwansemi.com/assets/datasheet/pdf.php?pn=PLAH60Q" TargetMode="External"/><Relationship Id="rId223" Type="http://schemas.openxmlformats.org/officeDocument/2006/relationships/hyperlink" Target="https://www.taiwansemi.com/assets/datasheet/pdf.php?pn=S1Q" TargetMode="External"/><Relationship Id="rId430" Type="http://schemas.openxmlformats.org/officeDocument/2006/relationships/hyperlink" Target="https://www.taiwansemi.com/assets/datasheet/pdf.php?pn=TUAS4MH" TargetMode="External"/><Relationship Id="rId18" Type="http://schemas.openxmlformats.org/officeDocument/2006/relationships/hyperlink" Target="https://www.taiwansemi.com/assets/datasheet/pdf.php?pn=1N5392G-T" TargetMode="External"/><Relationship Id="rId265" Type="http://schemas.openxmlformats.org/officeDocument/2006/relationships/hyperlink" Target="https://www.taiwansemi.com/assets/datasheet/pdf.php?pn=S2JFSH" TargetMode="External"/><Relationship Id="rId472" Type="http://schemas.openxmlformats.org/officeDocument/2006/relationships/hyperlink" Target="https://www.taiwansemi.com/assets/datasheet/pdf.php?pn=TSD3GFS" TargetMode="External"/><Relationship Id="rId528" Type="http://schemas.openxmlformats.org/officeDocument/2006/relationships/hyperlink" Target="https://www.taiwansemi.com/assets/datasheet/pdf.php?pn=GS2GA" TargetMode="External"/><Relationship Id="rId125" Type="http://schemas.openxmlformats.org/officeDocument/2006/relationships/hyperlink" Target="https://www.taiwansemi.com/assets/datasheet/pdf.php?pn=S15KC" TargetMode="External"/><Relationship Id="rId167" Type="http://schemas.openxmlformats.org/officeDocument/2006/relationships/hyperlink" Target="https://www.taiwansemi.com/assets/datasheet/pdf.php?pn=S1GLS" TargetMode="External"/><Relationship Id="rId332" Type="http://schemas.openxmlformats.org/officeDocument/2006/relationships/hyperlink" Target="https://www.taiwansemi.com/assets/datasheet/pdf.php?pn=S3KH" TargetMode="External"/><Relationship Id="rId374" Type="http://schemas.openxmlformats.org/officeDocument/2006/relationships/hyperlink" Target="https://www.taiwansemi.com/assets/datasheet/pdf.php?pn=S5K" TargetMode="External"/><Relationship Id="rId71" Type="http://schemas.openxmlformats.org/officeDocument/2006/relationships/hyperlink" Target="https://www.taiwansemi.com/assets/datasheet/pdf.php?pn=GP1002" TargetMode="External"/><Relationship Id="rId234" Type="http://schemas.openxmlformats.org/officeDocument/2006/relationships/hyperlink" Target="https://www.taiwansemi.com/assets/datasheet/pdf.php?pn=S2DAF-T" TargetMode="External"/><Relationship Id="rId2" Type="http://schemas.openxmlformats.org/officeDocument/2006/relationships/hyperlink" Target="https://www.taiwansemi.com/assets/datasheet/pdf.php?pn=1N4001G-K" TargetMode="External"/><Relationship Id="rId29" Type="http://schemas.openxmlformats.org/officeDocument/2006/relationships/hyperlink" Target="https://www.taiwansemi.com/assets/datasheet/pdf.php?pn=1N5400G" TargetMode="External"/><Relationship Id="rId276" Type="http://schemas.openxmlformats.org/officeDocument/2006/relationships/hyperlink" Target="https://www.taiwansemi.com/assets/datasheet/pdf.php?pn=S2KFS" TargetMode="External"/><Relationship Id="rId441" Type="http://schemas.openxmlformats.org/officeDocument/2006/relationships/hyperlink" Target="https://www.taiwansemi.com/assets/datasheet/pdf.php?pn=TUAS6D" TargetMode="External"/><Relationship Id="rId483" Type="http://schemas.openxmlformats.org/officeDocument/2006/relationships/hyperlink" Target="https://www.taiwansemi.com/assets/datasheet/pdf.php?pn=S2YH" TargetMode="External"/><Relationship Id="rId539" Type="http://schemas.openxmlformats.org/officeDocument/2006/relationships/hyperlink" Target="https://www.taiwansemi.com/assets/datasheet/pdf.php?pn=GS3J" TargetMode="External"/><Relationship Id="rId40" Type="http://schemas.openxmlformats.org/officeDocument/2006/relationships/hyperlink" Target="https://www.taiwansemi.com/assets/datasheet/pdf.php?pn=1N5407G-K" TargetMode="External"/><Relationship Id="rId136" Type="http://schemas.openxmlformats.org/officeDocument/2006/relationships/hyperlink" Target="https://www.taiwansemi.com/assets/datasheet/pdf.php?pn=S1AH" TargetMode="External"/><Relationship Id="rId178" Type="http://schemas.openxmlformats.org/officeDocument/2006/relationships/hyperlink" Target="https://www.taiwansemi.com/assets/datasheet/pdf.php?pn=S1JBH" TargetMode="External"/><Relationship Id="rId301" Type="http://schemas.openxmlformats.org/officeDocument/2006/relationships/hyperlink" Target="https://www.taiwansemi.com/assets/datasheet/pdf.php?pn=S3B" TargetMode="External"/><Relationship Id="rId343" Type="http://schemas.openxmlformats.org/officeDocument/2006/relationships/hyperlink" Target="https://www.taiwansemi.com/assets/datasheet/pdf.php?pn=S4B" TargetMode="External"/><Relationship Id="rId550" Type="http://schemas.openxmlformats.org/officeDocument/2006/relationships/hyperlink" Target="https://www.taiwansemi.com/assets/datasheet/pdf.php?pn=GS5D" TargetMode="External"/><Relationship Id="rId82" Type="http://schemas.openxmlformats.org/officeDocument/2006/relationships/hyperlink" Target="https://www.taiwansemi.com/assets/datasheet/pdf.php?pn=GP1606" TargetMode="External"/><Relationship Id="rId203" Type="http://schemas.openxmlformats.org/officeDocument/2006/relationships/hyperlink" Target="https://www.taiwansemi.com/assets/datasheet/pdf.php?pn=S1KLSH" TargetMode="External"/><Relationship Id="rId385" Type="http://schemas.openxmlformats.org/officeDocument/2006/relationships/hyperlink" Target="https://www.taiwansemi.com/assets/datasheet/pdf.php?pn=S5QB" TargetMode="External"/><Relationship Id="rId245" Type="http://schemas.openxmlformats.org/officeDocument/2006/relationships/hyperlink" Target="https://www.taiwansemi.com/assets/datasheet/pdf.php?pn=S2GA" TargetMode="External"/><Relationship Id="rId287" Type="http://schemas.openxmlformats.org/officeDocument/2006/relationships/hyperlink" Target="https://www.taiwansemi.com/assets/datasheet/pdf.php?pn=S2MFL" TargetMode="External"/><Relationship Id="rId410" Type="http://schemas.openxmlformats.org/officeDocument/2006/relationships/hyperlink" Target="https://www.taiwansemi.com/assets/datasheet/pdf.php?pn=TSD2G" TargetMode="External"/><Relationship Id="rId452" Type="http://schemas.openxmlformats.org/officeDocument/2006/relationships/hyperlink" Target="https://www.taiwansemi.com/assets/datasheet/pdf.php?pn=TUAS8K" TargetMode="External"/><Relationship Id="rId494" Type="http://schemas.openxmlformats.org/officeDocument/2006/relationships/hyperlink" Target="https://www.taiwansemi.com/assets/datasheet/pdf.php?pn=GS10MC" TargetMode="External"/><Relationship Id="rId508" Type="http://schemas.openxmlformats.org/officeDocument/2006/relationships/hyperlink" Target="https://www.taiwansemi.com/assets/datasheet/pdf.php?pn=GS15MC" TargetMode="External"/><Relationship Id="rId105" Type="http://schemas.openxmlformats.org/officeDocument/2006/relationships/hyperlink" Target="https://www.taiwansemi.com/assets/datasheet/pdf.php?pn=S10MC" TargetMode="External"/><Relationship Id="rId147" Type="http://schemas.openxmlformats.org/officeDocument/2006/relationships/hyperlink" Target="https://www.taiwansemi.com/assets/datasheet/pdf.php?pn=S1DFSH" TargetMode="External"/><Relationship Id="rId312" Type="http://schemas.openxmlformats.org/officeDocument/2006/relationships/hyperlink" Target="https://www.taiwansemi.com/assets/datasheet/pdf.php?pn=S3G" TargetMode="External"/><Relationship Id="rId354" Type="http://schemas.openxmlformats.org/officeDocument/2006/relationships/hyperlink" Target="https://www.taiwansemi.com/assets/datasheet/pdf.php?pn=S4MH" TargetMode="External"/><Relationship Id="rId51" Type="http://schemas.openxmlformats.org/officeDocument/2006/relationships/hyperlink" Target="https://www.taiwansemi.com/assets/datasheet/pdf.php?pn=2A01G-T" TargetMode="External"/><Relationship Id="rId93" Type="http://schemas.openxmlformats.org/officeDocument/2006/relationships/hyperlink" Target="https://www.taiwansemi.com/assets/datasheet/pdf.php?pn=GPAS1003" TargetMode="External"/><Relationship Id="rId189" Type="http://schemas.openxmlformats.org/officeDocument/2006/relationships/hyperlink" Target="https://www.taiwansemi.com/assets/datasheet/pdf.php?pn=S1JM" TargetMode="External"/><Relationship Id="rId396" Type="http://schemas.openxmlformats.org/officeDocument/2006/relationships/hyperlink" Target="https://www.taiwansemi.com/assets/datasheet/pdf.php?pn=S8MCH" TargetMode="External"/><Relationship Id="rId561" Type="http://schemas.openxmlformats.org/officeDocument/2006/relationships/hyperlink" Target="https://www.taiwansemi.com/assets/datasheet/pdf.php?pn=GSGFL" TargetMode="External"/><Relationship Id="rId214" Type="http://schemas.openxmlformats.org/officeDocument/2006/relationships/hyperlink" Target="https://www.taiwansemi.com/assets/datasheet/pdf.php?pn=S1MFSH" TargetMode="External"/><Relationship Id="rId256" Type="http://schemas.openxmlformats.org/officeDocument/2006/relationships/hyperlink" Target="https://www.taiwansemi.com/assets/datasheet/pdf.php?pn=S2J" TargetMode="External"/><Relationship Id="rId298" Type="http://schemas.openxmlformats.org/officeDocument/2006/relationships/hyperlink" Target="https://www.taiwansemi.com/assets/datasheet/pdf.php?pn=S3ABH" TargetMode="External"/><Relationship Id="rId421" Type="http://schemas.openxmlformats.org/officeDocument/2006/relationships/hyperlink" Target="https://www.taiwansemi.com/assets/datasheet/pdf.php?pn=TUAS3D" TargetMode="External"/><Relationship Id="rId463" Type="http://schemas.openxmlformats.org/officeDocument/2006/relationships/hyperlink" Target="https://www.taiwansemi.com/assets/datasheet/pdf.php?pn=TSD2JALH" TargetMode="External"/><Relationship Id="rId519" Type="http://schemas.openxmlformats.org/officeDocument/2006/relationships/hyperlink" Target="https://www.taiwansemi.com/assets/datasheet/pdf.php?pn=GS1K" TargetMode="External"/><Relationship Id="rId116" Type="http://schemas.openxmlformats.org/officeDocument/2006/relationships/hyperlink" Target="https://www.taiwansemi.com/assets/datasheet/pdf.php?pn=S15DLWH" TargetMode="External"/><Relationship Id="rId158" Type="http://schemas.openxmlformats.org/officeDocument/2006/relationships/hyperlink" Target="https://www.taiwansemi.com/assets/datasheet/pdf.php?pn=S1GALH" TargetMode="External"/><Relationship Id="rId323" Type="http://schemas.openxmlformats.org/officeDocument/2006/relationships/hyperlink" Target="https://www.taiwansemi.com/assets/datasheet/pdf.php?pn=S3JB-K" TargetMode="External"/><Relationship Id="rId530" Type="http://schemas.openxmlformats.org/officeDocument/2006/relationships/hyperlink" Target="https://www.taiwansemi.com/assets/datasheet/pdf.php?pn=GS2JA" TargetMode="External"/><Relationship Id="rId20" Type="http://schemas.openxmlformats.org/officeDocument/2006/relationships/hyperlink" Target="https://www.taiwansemi.com/assets/datasheet/pdf.php?pn=1N5393G-T" TargetMode="External"/><Relationship Id="rId62" Type="http://schemas.openxmlformats.org/officeDocument/2006/relationships/hyperlink" Target="https://www.taiwansemi.com/assets/datasheet/pdf.php?pn=2A07G" TargetMode="External"/><Relationship Id="rId365" Type="http://schemas.openxmlformats.org/officeDocument/2006/relationships/hyperlink" Target="https://www.taiwansemi.com/assets/datasheet/pdf.php?pn=S5GB" TargetMode="External"/><Relationship Id="rId572" Type="http://schemas.openxmlformats.org/officeDocument/2006/relationships/hyperlink" Target="https://www.taiwansemi.com/assets/datasheet/pdf.php?pn=PLDS30QH" TargetMode="External"/><Relationship Id="rId225" Type="http://schemas.openxmlformats.org/officeDocument/2006/relationships/hyperlink" Target="https://www.taiwansemi.com/assets/datasheet/pdf.php?pn=S2AA" TargetMode="External"/><Relationship Id="rId267" Type="http://schemas.openxmlformats.org/officeDocument/2006/relationships/hyperlink" Target="https://www.taiwansemi.com/assets/datasheet/pdf.php?pn=S2J-T" TargetMode="External"/><Relationship Id="rId432" Type="http://schemas.openxmlformats.org/officeDocument/2006/relationships/hyperlink" Target="https://www.taiwansemi.com/assets/datasheet/pdf.php?pn=TUAS4G" TargetMode="External"/><Relationship Id="rId474" Type="http://schemas.openxmlformats.org/officeDocument/2006/relationships/hyperlink" Target="https://www.taiwansemi.com/assets/datasheet/pdf.php?pn=TSD3GFSH" TargetMode="External"/><Relationship Id="rId127" Type="http://schemas.openxmlformats.org/officeDocument/2006/relationships/hyperlink" Target="https://www.taiwansemi.com/assets/datasheet/pdf.php?pn=S15KLW" TargetMode="External"/><Relationship Id="rId31" Type="http://schemas.openxmlformats.org/officeDocument/2006/relationships/hyperlink" Target="https://www.taiwansemi.com/assets/datasheet/pdf.php?pn=1N5401G" TargetMode="External"/><Relationship Id="rId73" Type="http://schemas.openxmlformats.org/officeDocument/2006/relationships/hyperlink" Target="https://www.taiwansemi.com/assets/datasheet/pdf.php?pn=GP1004" TargetMode="External"/><Relationship Id="rId169" Type="http://schemas.openxmlformats.org/officeDocument/2006/relationships/hyperlink" Target="https://www.taiwansemi.com/assets/datasheet/pdf.php?pn=S1GLW" TargetMode="External"/><Relationship Id="rId334" Type="http://schemas.openxmlformats.org/officeDocument/2006/relationships/hyperlink" Target="https://www.taiwansemi.com/assets/datasheet/pdf.php?pn=S3M" TargetMode="External"/><Relationship Id="rId376" Type="http://schemas.openxmlformats.org/officeDocument/2006/relationships/hyperlink" Target="https://www.taiwansemi.com/assets/datasheet/pdf.php?pn=S5KBH" TargetMode="External"/><Relationship Id="rId541" Type="http://schemas.openxmlformats.org/officeDocument/2006/relationships/hyperlink" Target="https://www.taiwansemi.com/assets/datasheet/pdf.php?pn=GS3K" TargetMode="External"/><Relationship Id="rId4" Type="http://schemas.openxmlformats.org/officeDocument/2006/relationships/hyperlink" Target="https://www.taiwansemi.com/assets/datasheet/pdf.php?pn=1N4002G-K" TargetMode="External"/><Relationship Id="rId180" Type="http://schemas.openxmlformats.org/officeDocument/2006/relationships/hyperlink" Target="https://www.taiwansemi.com/assets/datasheet/pdf.php?pn=S1JFS" TargetMode="External"/><Relationship Id="rId236" Type="http://schemas.openxmlformats.org/officeDocument/2006/relationships/hyperlink" Target="https://www.taiwansemi.com/assets/datasheet/pdf.php?pn=S2DAL" TargetMode="External"/><Relationship Id="rId278" Type="http://schemas.openxmlformats.org/officeDocument/2006/relationships/hyperlink" Target="https://www.taiwansemi.com/assets/datasheet/pdf.php?pn=S2KH" TargetMode="External"/><Relationship Id="rId401" Type="http://schemas.openxmlformats.org/officeDocument/2006/relationships/hyperlink" Target="https://www.taiwansemi.com/assets/datasheet/pdf.php?pn=SGLWH" TargetMode="External"/><Relationship Id="rId443" Type="http://schemas.openxmlformats.org/officeDocument/2006/relationships/hyperlink" Target="https://www.taiwansemi.com/assets/datasheet/pdf.php?pn=TUAS6J" TargetMode="External"/><Relationship Id="rId303" Type="http://schemas.openxmlformats.org/officeDocument/2006/relationships/hyperlink" Target="https://www.taiwansemi.com/assets/datasheet/pdf.php?pn=S3BBH" TargetMode="External"/><Relationship Id="rId485" Type="http://schemas.openxmlformats.org/officeDocument/2006/relationships/hyperlink" Target="https://www.taiwansemi.com/assets/datasheet/pdf.php?pn=PLAD10JH" TargetMode="External"/><Relationship Id="rId42" Type="http://schemas.openxmlformats.org/officeDocument/2006/relationships/hyperlink" Target="https://www.taiwansemi.com/assets/datasheet/pdf.php?pn=1N5408G-K" TargetMode="External"/><Relationship Id="rId84" Type="http://schemas.openxmlformats.org/officeDocument/2006/relationships/hyperlink" Target="https://www.taiwansemi.com/assets/datasheet/pdf.php?pn=GPA801" TargetMode="External"/><Relationship Id="rId138" Type="http://schemas.openxmlformats.org/officeDocument/2006/relationships/hyperlink" Target="https://www.taiwansemi.com/assets/datasheet/pdf.php?pn=S1BB" TargetMode="External"/><Relationship Id="rId345" Type="http://schemas.openxmlformats.org/officeDocument/2006/relationships/hyperlink" Target="https://www.taiwansemi.com/assets/datasheet/pdf.php?pn=S4D" TargetMode="External"/><Relationship Id="rId387" Type="http://schemas.openxmlformats.org/officeDocument/2006/relationships/hyperlink" Target="https://www.taiwansemi.com/assets/datasheet/pdf.php?pn=S8GCH" TargetMode="External"/><Relationship Id="rId510" Type="http://schemas.openxmlformats.org/officeDocument/2006/relationships/hyperlink" Target="https://www.taiwansemi.com/assets/datasheet/pdf.php?pn=GS1D" TargetMode="External"/><Relationship Id="rId552" Type="http://schemas.openxmlformats.org/officeDocument/2006/relationships/hyperlink" Target="https://www.taiwansemi.com/assets/datasheet/pdf.php?pn=GS5J" TargetMode="External"/><Relationship Id="rId191" Type="http://schemas.openxmlformats.org/officeDocument/2006/relationships/hyperlink" Target="https://www.taiwansemi.com/assets/datasheet/pdf.php?pn=S1J-T" TargetMode="External"/><Relationship Id="rId205" Type="http://schemas.openxmlformats.org/officeDocument/2006/relationships/hyperlink" Target="https://www.taiwansemi.com/assets/datasheet/pdf.php?pn=S1KLWH" TargetMode="External"/><Relationship Id="rId247" Type="http://schemas.openxmlformats.org/officeDocument/2006/relationships/hyperlink" Target="https://www.taiwansemi.com/assets/datasheet/pdf.php?pn=S2GAH" TargetMode="External"/><Relationship Id="rId412" Type="http://schemas.openxmlformats.org/officeDocument/2006/relationships/hyperlink" Target="https://www.taiwansemi.com/assets/datasheet/pdf.php?pn=TSD3G" TargetMode="External"/><Relationship Id="rId107" Type="http://schemas.openxmlformats.org/officeDocument/2006/relationships/hyperlink" Target="https://www.taiwansemi.com/assets/datasheet/pdf.php?pn=S12GC" TargetMode="External"/><Relationship Id="rId289" Type="http://schemas.openxmlformats.org/officeDocument/2006/relationships/hyperlink" Target="https://www.taiwansemi.com/assets/datasheet/pdf.php?pn=S2MFSH" TargetMode="External"/><Relationship Id="rId454" Type="http://schemas.openxmlformats.org/officeDocument/2006/relationships/hyperlink" Target="https://www.taiwansemi.com/assets/datasheet/pdf.php?pn=TUAS8M" TargetMode="External"/><Relationship Id="rId496" Type="http://schemas.openxmlformats.org/officeDocument/2006/relationships/hyperlink" Target="https://www.taiwansemi.com/assets/datasheet/pdf.php?pn=GS12GC" TargetMode="External"/><Relationship Id="rId11" Type="http://schemas.openxmlformats.org/officeDocument/2006/relationships/hyperlink" Target="https://www.taiwansemi.com/assets/datasheet/pdf.php?pn=1N4006G" TargetMode="External"/><Relationship Id="rId53" Type="http://schemas.openxmlformats.org/officeDocument/2006/relationships/hyperlink" Target="https://www.taiwansemi.com/assets/datasheet/pdf.php?pn=2A02G-T" TargetMode="External"/><Relationship Id="rId149" Type="http://schemas.openxmlformats.org/officeDocument/2006/relationships/hyperlink" Target="https://www.taiwansemi.com/assets/datasheet/pdf.php?pn=S1DH" TargetMode="External"/><Relationship Id="rId314" Type="http://schemas.openxmlformats.org/officeDocument/2006/relationships/hyperlink" Target="https://www.taiwansemi.com/assets/datasheet/pdf.php?pn=S3GBH" TargetMode="External"/><Relationship Id="rId356" Type="http://schemas.openxmlformats.org/officeDocument/2006/relationships/hyperlink" Target="https://www.taiwansemi.com/assets/datasheet/pdf.php?pn=S5AC-K" TargetMode="External"/><Relationship Id="rId398" Type="http://schemas.openxmlformats.org/officeDocument/2006/relationships/hyperlink" Target="https://www.taiwansemi.com/assets/datasheet/pdf.php?pn=SDLW" TargetMode="External"/><Relationship Id="rId521" Type="http://schemas.openxmlformats.org/officeDocument/2006/relationships/hyperlink" Target="https://www.taiwansemi.com/assets/datasheet/pdf.php?pn=GS1KFL" TargetMode="External"/><Relationship Id="rId563" Type="http://schemas.openxmlformats.org/officeDocument/2006/relationships/hyperlink" Target="https://www.taiwansemi.com/assets/datasheet/pdf.php?pn=GSKFL" TargetMode="External"/><Relationship Id="rId95" Type="http://schemas.openxmlformats.org/officeDocument/2006/relationships/hyperlink" Target="https://www.taiwansemi.com/assets/datasheet/pdf.php?pn=GPAS1005" TargetMode="External"/><Relationship Id="rId160" Type="http://schemas.openxmlformats.org/officeDocument/2006/relationships/hyperlink" Target="https://www.taiwansemi.com/assets/datasheet/pdf.php?pn=S1GBH" TargetMode="External"/><Relationship Id="rId216" Type="http://schemas.openxmlformats.org/officeDocument/2006/relationships/hyperlink" Target="https://www.taiwansemi.com/assets/datasheet/pdf.php?pn=S1MH" TargetMode="External"/><Relationship Id="rId423" Type="http://schemas.openxmlformats.org/officeDocument/2006/relationships/hyperlink" Target="https://www.taiwansemi.com/assets/datasheet/pdf.php?pn=TUAS3J" TargetMode="External"/><Relationship Id="rId258" Type="http://schemas.openxmlformats.org/officeDocument/2006/relationships/hyperlink" Target="https://www.taiwansemi.com/assets/datasheet/pdf.php?pn=S2JAF-T" TargetMode="External"/><Relationship Id="rId465" Type="http://schemas.openxmlformats.org/officeDocument/2006/relationships/hyperlink" Target="https://www.taiwansemi.com/assets/datasheet/pdf.php?pn=TSD2JFS" TargetMode="External"/><Relationship Id="rId22" Type="http://schemas.openxmlformats.org/officeDocument/2006/relationships/hyperlink" Target="https://www.taiwansemi.com/assets/datasheet/pdf.php?pn=1N5395G-T" TargetMode="External"/><Relationship Id="rId64" Type="http://schemas.openxmlformats.org/officeDocument/2006/relationships/hyperlink" Target="https://www.taiwansemi.com/assets/datasheet/pdf.php?pn=3A100" TargetMode="External"/><Relationship Id="rId118" Type="http://schemas.openxmlformats.org/officeDocument/2006/relationships/hyperlink" Target="https://www.taiwansemi.com/assets/datasheet/pdf.php?pn=S15GCH" TargetMode="External"/><Relationship Id="rId325" Type="http://schemas.openxmlformats.org/officeDocument/2006/relationships/hyperlink" Target="https://www.taiwansemi.com/assets/datasheet/pdf.php?pn=S3JFSH" TargetMode="External"/><Relationship Id="rId367" Type="http://schemas.openxmlformats.org/officeDocument/2006/relationships/hyperlink" Target="https://www.taiwansemi.com/assets/datasheet/pdf.php?pn=S5GC-K" TargetMode="External"/><Relationship Id="rId532" Type="http://schemas.openxmlformats.org/officeDocument/2006/relationships/hyperlink" Target="https://www.taiwansemi.com/assets/datasheet/pdf.php?pn=GS2KA" TargetMode="External"/><Relationship Id="rId171" Type="http://schemas.openxmlformats.org/officeDocument/2006/relationships/hyperlink" Target="https://www.taiwansemi.com/assets/datasheet/pdf.php?pn=S1GM" TargetMode="External"/><Relationship Id="rId227" Type="http://schemas.openxmlformats.org/officeDocument/2006/relationships/hyperlink" Target="https://www.taiwansemi.com/assets/datasheet/pdf.php?pn=S2AH" TargetMode="External"/><Relationship Id="rId269" Type="http://schemas.openxmlformats.org/officeDocument/2006/relationships/hyperlink" Target="https://www.taiwansemi.com/assets/datasheet/pdf.php?pn=S2KA" TargetMode="External"/><Relationship Id="rId434" Type="http://schemas.openxmlformats.org/officeDocument/2006/relationships/hyperlink" Target="https://www.taiwansemi.com/assets/datasheet/pdf.php?pn=TUAS4K" TargetMode="External"/><Relationship Id="rId476" Type="http://schemas.openxmlformats.org/officeDocument/2006/relationships/hyperlink" Target="https://www.taiwansemi.com/assets/datasheet/pdf.php?pn=PLDS3060H" TargetMode="External"/><Relationship Id="rId33" Type="http://schemas.openxmlformats.org/officeDocument/2006/relationships/hyperlink" Target="https://www.taiwansemi.com/assets/datasheet/pdf.php?pn=1N5402G" TargetMode="External"/><Relationship Id="rId129" Type="http://schemas.openxmlformats.org/officeDocument/2006/relationships/hyperlink" Target="https://www.taiwansemi.com/assets/datasheet/pdf.php?pn=S15MC" TargetMode="External"/><Relationship Id="rId280" Type="http://schemas.openxmlformats.org/officeDocument/2006/relationships/hyperlink" Target="https://www.taiwansemi.com/assets/datasheet/pdf.php?pn=S2M" TargetMode="External"/><Relationship Id="rId336" Type="http://schemas.openxmlformats.org/officeDocument/2006/relationships/hyperlink" Target="https://www.taiwansemi.com/assets/datasheet/pdf.php?pn=S3MBH" TargetMode="External"/><Relationship Id="rId501" Type="http://schemas.openxmlformats.org/officeDocument/2006/relationships/hyperlink" Target="https://www.taiwansemi.com/assets/datasheet/pdf.php?pn=GS15DFL" TargetMode="External"/><Relationship Id="rId543" Type="http://schemas.openxmlformats.org/officeDocument/2006/relationships/hyperlink" Target="https://www.taiwansemi.com/assets/datasheet/pdf.php?pn=GS3M" TargetMode="External"/><Relationship Id="rId75" Type="http://schemas.openxmlformats.org/officeDocument/2006/relationships/hyperlink" Target="https://www.taiwansemi.com/assets/datasheet/pdf.php?pn=GP1006" TargetMode="External"/><Relationship Id="rId140" Type="http://schemas.openxmlformats.org/officeDocument/2006/relationships/hyperlink" Target="https://www.taiwansemi.com/assets/datasheet/pdf.php?pn=S1BH" TargetMode="External"/><Relationship Id="rId182" Type="http://schemas.openxmlformats.org/officeDocument/2006/relationships/hyperlink" Target="https://www.taiwansemi.com/assets/datasheet/pdf.php?pn=S1JF-T" TargetMode="External"/><Relationship Id="rId378" Type="http://schemas.openxmlformats.org/officeDocument/2006/relationships/hyperlink" Target="https://www.taiwansemi.com/assets/datasheet/pdf.php?pn=S5KH" TargetMode="External"/><Relationship Id="rId403" Type="http://schemas.openxmlformats.org/officeDocument/2006/relationships/hyperlink" Target="https://www.taiwansemi.com/assets/datasheet/pdf.php?pn=SJLWH" TargetMode="External"/><Relationship Id="rId6" Type="http://schemas.openxmlformats.org/officeDocument/2006/relationships/hyperlink" Target="https://www.taiwansemi.com/assets/datasheet/pdf.php?pn=1N4003G-K" TargetMode="External"/><Relationship Id="rId238" Type="http://schemas.openxmlformats.org/officeDocument/2006/relationships/hyperlink" Target="https://www.taiwansemi.com/assets/datasheet/pdf.php?pn=S2DA-T" TargetMode="External"/><Relationship Id="rId445" Type="http://schemas.openxmlformats.org/officeDocument/2006/relationships/hyperlink" Target="https://www.taiwansemi.com/assets/datasheet/pdf.php?pn=TUAS6M" TargetMode="External"/><Relationship Id="rId487" Type="http://schemas.openxmlformats.org/officeDocument/2006/relationships/hyperlink" Target="https://www.taiwansemi.com/assets/datasheet/pdf.php?pn=PLDS20JH" TargetMode="External"/><Relationship Id="rId291" Type="http://schemas.openxmlformats.org/officeDocument/2006/relationships/hyperlink" Target="https://www.taiwansemi.com/assets/datasheet/pdf.php?pn=S2M-T" TargetMode="External"/><Relationship Id="rId305" Type="http://schemas.openxmlformats.org/officeDocument/2006/relationships/hyperlink" Target="https://www.taiwansemi.com/assets/datasheet/pdf.php?pn=S3B-T" TargetMode="External"/><Relationship Id="rId347" Type="http://schemas.openxmlformats.org/officeDocument/2006/relationships/hyperlink" Target="https://www.taiwansemi.com/assets/datasheet/pdf.php?pn=S4G" TargetMode="External"/><Relationship Id="rId512" Type="http://schemas.openxmlformats.org/officeDocument/2006/relationships/hyperlink" Target="https://www.taiwansemi.com/assets/datasheet/pdf.php?pn=GS1DFL" TargetMode="External"/><Relationship Id="rId44" Type="http://schemas.openxmlformats.org/officeDocument/2006/relationships/hyperlink" Target="https://www.taiwansemi.com/assets/datasheet/pdf.php?pn=1T2G" TargetMode="External"/><Relationship Id="rId86" Type="http://schemas.openxmlformats.org/officeDocument/2006/relationships/hyperlink" Target="https://www.taiwansemi.com/assets/datasheet/pdf.php?pn=GPA803" TargetMode="External"/><Relationship Id="rId151" Type="http://schemas.openxmlformats.org/officeDocument/2006/relationships/hyperlink" Target="https://www.taiwansemi.com/assets/datasheet/pdf.php?pn=S1DLS" TargetMode="External"/><Relationship Id="rId389" Type="http://schemas.openxmlformats.org/officeDocument/2006/relationships/hyperlink" Target="https://www.taiwansemi.com/assets/datasheet/pdf.php?pn=S8JC" TargetMode="External"/><Relationship Id="rId554" Type="http://schemas.openxmlformats.org/officeDocument/2006/relationships/hyperlink" Target="https://www.taiwansemi.com/assets/datasheet/pdf.php?pn=GS5M" TargetMode="External"/><Relationship Id="rId193" Type="http://schemas.openxmlformats.org/officeDocument/2006/relationships/hyperlink" Target="https://www.taiwansemi.com/assets/datasheet/pdf.php?pn=S1KAL" TargetMode="External"/><Relationship Id="rId207" Type="http://schemas.openxmlformats.org/officeDocument/2006/relationships/hyperlink" Target="https://www.taiwansemi.com/assets/datasheet/pdf.php?pn=S1M" TargetMode="External"/><Relationship Id="rId249" Type="http://schemas.openxmlformats.org/officeDocument/2006/relationships/hyperlink" Target="https://www.taiwansemi.com/assets/datasheet/pdf.php?pn=S2GALH" TargetMode="External"/><Relationship Id="rId414" Type="http://schemas.openxmlformats.org/officeDocument/2006/relationships/hyperlink" Target="https://www.taiwansemi.com/assets/datasheet/pdf.php?pn=TSDGLW" TargetMode="External"/><Relationship Id="rId456" Type="http://schemas.openxmlformats.org/officeDocument/2006/relationships/hyperlink" Target="https://www.taiwansemi.com/assets/datasheet/pdf.php?pn=TSD1GLW" TargetMode="External"/><Relationship Id="rId498" Type="http://schemas.openxmlformats.org/officeDocument/2006/relationships/hyperlink" Target="https://www.taiwansemi.com/assets/datasheet/pdf.php?pn=GS12KC" TargetMode="External"/><Relationship Id="rId13" Type="http://schemas.openxmlformats.org/officeDocument/2006/relationships/hyperlink" Target="https://www.taiwansemi.com/assets/datasheet/pdf.php?pn=1N4007G" TargetMode="External"/><Relationship Id="rId109" Type="http://schemas.openxmlformats.org/officeDocument/2006/relationships/hyperlink" Target="https://www.taiwansemi.com/assets/datasheet/pdf.php?pn=S12JC" TargetMode="External"/><Relationship Id="rId260" Type="http://schemas.openxmlformats.org/officeDocument/2006/relationships/hyperlink" Target="https://www.taiwansemi.com/assets/datasheet/pdf.php?pn=S2JAL" TargetMode="External"/><Relationship Id="rId316" Type="http://schemas.openxmlformats.org/officeDocument/2006/relationships/hyperlink" Target="https://www.taiwansemi.com/assets/datasheet/pdf.php?pn=S3GH" TargetMode="External"/><Relationship Id="rId523" Type="http://schemas.openxmlformats.org/officeDocument/2006/relationships/hyperlink" Target="https://www.taiwansemi.com/assets/datasheet/pdf.php?pn=GS1MB" TargetMode="External"/><Relationship Id="rId55" Type="http://schemas.openxmlformats.org/officeDocument/2006/relationships/hyperlink" Target="https://www.taiwansemi.com/assets/datasheet/pdf.php?pn=2A03G-T" TargetMode="External"/><Relationship Id="rId97" Type="http://schemas.openxmlformats.org/officeDocument/2006/relationships/hyperlink" Target="https://www.taiwansemi.com/assets/datasheet/pdf.php?pn=GPAS1007" TargetMode="External"/><Relationship Id="rId120" Type="http://schemas.openxmlformats.org/officeDocument/2006/relationships/hyperlink" Target="https://www.taiwansemi.com/assets/datasheet/pdf.php?pn=S15GLWH" TargetMode="External"/><Relationship Id="rId358" Type="http://schemas.openxmlformats.org/officeDocument/2006/relationships/hyperlink" Target="https://www.taiwansemi.com/assets/datasheet/pdf.php?pn=S5B" TargetMode="External"/><Relationship Id="rId565" Type="http://schemas.openxmlformats.org/officeDocument/2006/relationships/hyperlink" Target="https://www.taiwansemi.com/assets/datasheet/pdf.php?pn=GS1Z" TargetMode="External"/><Relationship Id="rId162" Type="http://schemas.openxmlformats.org/officeDocument/2006/relationships/hyperlink" Target="https://www.taiwansemi.com/assets/datasheet/pdf.php?pn=S1GFS" TargetMode="External"/><Relationship Id="rId218" Type="http://schemas.openxmlformats.org/officeDocument/2006/relationships/hyperlink" Target="https://www.taiwansemi.com/assets/datasheet/pdf.php?pn=S1MLS" TargetMode="External"/><Relationship Id="rId425" Type="http://schemas.openxmlformats.org/officeDocument/2006/relationships/hyperlink" Target="https://www.taiwansemi.com/assets/datasheet/pdf.php?pn=TUAS3M" TargetMode="External"/><Relationship Id="rId467" Type="http://schemas.openxmlformats.org/officeDocument/2006/relationships/hyperlink" Target="https://www.taiwansemi.com/assets/datasheet/pdf.php?pn=TSD2JFSH" TargetMode="External"/><Relationship Id="rId271" Type="http://schemas.openxmlformats.org/officeDocument/2006/relationships/hyperlink" Target="https://www.taiwansemi.com/assets/datasheet/pdf.php?pn=S2KAH" TargetMode="External"/><Relationship Id="rId24" Type="http://schemas.openxmlformats.org/officeDocument/2006/relationships/hyperlink" Target="https://www.taiwansemi.com/assets/datasheet/pdf.php?pn=1N5397G-T" TargetMode="External"/><Relationship Id="rId66" Type="http://schemas.openxmlformats.org/officeDocument/2006/relationships/hyperlink" Target="https://www.taiwansemi.com/assets/datasheet/pdf.php?pn=BY251G" TargetMode="External"/><Relationship Id="rId131" Type="http://schemas.openxmlformats.org/officeDocument/2006/relationships/hyperlink" Target="https://www.taiwansemi.com/assets/datasheet/pdf.php?pn=S15MLW" TargetMode="External"/><Relationship Id="rId327" Type="http://schemas.openxmlformats.org/officeDocument/2006/relationships/hyperlink" Target="https://www.taiwansemi.com/assets/datasheet/pdf.php?pn=S3J-T" TargetMode="External"/><Relationship Id="rId369" Type="http://schemas.openxmlformats.org/officeDocument/2006/relationships/hyperlink" Target="https://www.taiwansemi.com/assets/datasheet/pdf.php?pn=S5J" TargetMode="External"/><Relationship Id="rId534" Type="http://schemas.openxmlformats.org/officeDocument/2006/relationships/hyperlink" Target="https://www.taiwansemi.com/assets/datasheet/pdf.php?pn=GS2MA" TargetMode="External"/><Relationship Id="rId173" Type="http://schemas.openxmlformats.org/officeDocument/2006/relationships/hyperlink" Target="https://www.taiwansemi.com/assets/datasheet/pdf.php?pn=S1G-T" TargetMode="External"/><Relationship Id="rId229" Type="http://schemas.openxmlformats.org/officeDocument/2006/relationships/hyperlink" Target="https://www.taiwansemi.com/assets/datasheet/pdf.php?pn=S2BA" TargetMode="External"/><Relationship Id="rId380" Type="http://schemas.openxmlformats.org/officeDocument/2006/relationships/hyperlink" Target="https://www.taiwansemi.com/assets/datasheet/pdf.php?pn=S5MB" TargetMode="External"/><Relationship Id="rId436" Type="http://schemas.openxmlformats.org/officeDocument/2006/relationships/hyperlink" Target="https://www.taiwansemi.com/assets/datasheet/pdf.php?pn=TUAS6DH" TargetMode="External"/><Relationship Id="rId240" Type="http://schemas.openxmlformats.org/officeDocument/2006/relationships/hyperlink" Target="https://www.taiwansemi.com/assets/datasheet/pdf.php?pn=S2DFS" TargetMode="External"/><Relationship Id="rId478" Type="http://schemas.openxmlformats.org/officeDocument/2006/relationships/hyperlink" Target="https://www.taiwansemi.com/assets/datasheet/pdf.php?pn=S1Y" TargetMode="External"/><Relationship Id="rId35" Type="http://schemas.openxmlformats.org/officeDocument/2006/relationships/hyperlink" Target="https://www.taiwansemi.com/assets/datasheet/pdf.php?pn=1N5404G" TargetMode="External"/><Relationship Id="rId77" Type="http://schemas.openxmlformats.org/officeDocument/2006/relationships/hyperlink" Target="https://www.taiwansemi.com/assets/datasheet/pdf.php?pn=GP1601" TargetMode="External"/><Relationship Id="rId100" Type="http://schemas.openxmlformats.org/officeDocument/2006/relationships/hyperlink" Target="https://www.taiwansemi.com/assets/datasheet/pdf.php?pn=S10GCH" TargetMode="External"/><Relationship Id="rId282" Type="http://schemas.openxmlformats.org/officeDocument/2006/relationships/hyperlink" Target="https://www.taiwansemi.com/assets/datasheet/pdf.php?pn=S2MAF-T" TargetMode="External"/><Relationship Id="rId338" Type="http://schemas.openxmlformats.org/officeDocument/2006/relationships/hyperlink" Target="https://www.taiwansemi.com/assets/datasheet/pdf.php?pn=S3MH" TargetMode="External"/><Relationship Id="rId503" Type="http://schemas.openxmlformats.org/officeDocument/2006/relationships/hyperlink" Target="https://www.taiwansemi.com/assets/datasheet/pdf.php?pn=GS15GFL" TargetMode="External"/><Relationship Id="rId545" Type="http://schemas.openxmlformats.org/officeDocument/2006/relationships/hyperlink" Target="https://www.taiwansemi.com/assets/datasheet/pdf.php?pn=GS4D" TargetMode="External"/><Relationship Id="rId8" Type="http://schemas.openxmlformats.org/officeDocument/2006/relationships/hyperlink" Target="https://www.taiwansemi.com/assets/datasheet/pdf.php?pn=1N4004G-K" TargetMode="External"/><Relationship Id="rId142" Type="http://schemas.openxmlformats.org/officeDocument/2006/relationships/hyperlink" Target="https://www.taiwansemi.com/assets/datasheet/pdf.php?pn=S1DAL" TargetMode="External"/><Relationship Id="rId184" Type="http://schemas.openxmlformats.org/officeDocument/2006/relationships/hyperlink" Target="https://www.taiwansemi.com/assets/datasheet/pdf.php?pn=S1J-K" TargetMode="External"/><Relationship Id="rId391" Type="http://schemas.openxmlformats.org/officeDocument/2006/relationships/hyperlink" Target="https://www.taiwansemi.com/assets/datasheet/pdf.php?pn=S8JC-T" TargetMode="External"/><Relationship Id="rId405" Type="http://schemas.openxmlformats.org/officeDocument/2006/relationships/hyperlink" Target="https://www.taiwansemi.com/assets/datasheet/pdf.php?pn=SKLWH" TargetMode="External"/><Relationship Id="rId447" Type="http://schemas.openxmlformats.org/officeDocument/2006/relationships/hyperlink" Target="https://www.taiwansemi.com/assets/datasheet/pdf.php?pn=TUAS8DH" TargetMode="External"/><Relationship Id="rId251" Type="http://schemas.openxmlformats.org/officeDocument/2006/relationships/hyperlink" Target="https://www.taiwansemi.com/assets/datasheet/pdf.php?pn=S2GFL" TargetMode="External"/><Relationship Id="rId489" Type="http://schemas.openxmlformats.org/officeDocument/2006/relationships/hyperlink" Target="https://www.taiwansemi.com/assets/datasheet/pdf.php?pn=PLDS30JH" TargetMode="External"/><Relationship Id="rId46" Type="http://schemas.openxmlformats.org/officeDocument/2006/relationships/hyperlink" Target="https://www.taiwansemi.com/assets/datasheet/pdf.php?pn=1T4G" TargetMode="External"/><Relationship Id="rId293" Type="http://schemas.openxmlformats.org/officeDocument/2006/relationships/hyperlink" Target="https://www.taiwansemi.com/assets/datasheet/pdf.php?pn=S2QH" TargetMode="External"/><Relationship Id="rId307" Type="http://schemas.openxmlformats.org/officeDocument/2006/relationships/hyperlink" Target="https://www.taiwansemi.com/assets/datasheet/pdf.php?pn=S3DB" TargetMode="External"/><Relationship Id="rId349" Type="http://schemas.openxmlformats.org/officeDocument/2006/relationships/hyperlink" Target="https://www.taiwansemi.com/assets/datasheet/pdf.php?pn=S4J" TargetMode="External"/><Relationship Id="rId514" Type="http://schemas.openxmlformats.org/officeDocument/2006/relationships/hyperlink" Target="https://www.taiwansemi.com/assets/datasheet/pdf.php?pn=GS1GB" TargetMode="External"/><Relationship Id="rId556" Type="http://schemas.openxmlformats.org/officeDocument/2006/relationships/hyperlink" Target="https://www.taiwansemi.com/assets/datasheet/pdf.php?pn=GS8GC" TargetMode="External"/><Relationship Id="rId88" Type="http://schemas.openxmlformats.org/officeDocument/2006/relationships/hyperlink" Target="https://www.taiwansemi.com/assets/datasheet/pdf.php?pn=GPA805" TargetMode="External"/><Relationship Id="rId111" Type="http://schemas.openxmlformats.org/officeDocument/2006/relationships/hyperlink" Target="https://www.taiwansemi.com/assets/datasheet/pdf.php?pn=S12KC" TargetMode="External"/><Relationship Id="rId153" Type="http://schemas.openxmlformats.org/officeDocument/2006/relationships/hyperlink" Target="https://www.taiwansemi.com/assets/datasheet/pdf.php?pn=S1DLW" TargetMode="External"/><Relationship Id="rId195" Type="http://schemas.openxmlformats.org/officeDocument/2006/relationships/hyperlink" Target="https://www.taiwansemi.com/assets/datasheet/pdf.php?pn=S1KB" TargetMode="External"/><Relationship Id="rId209" Type="http://schemas.openxmlformats.org/officeDocument/2006/relationships/hyperlink" Target="https://www.taiwansemi.com/assets/datasheet/pdf.php?pn=S1MALH" TargetMode="External"/><Relationship Id="rId360" Type="http://schemas.openxmlformats.org/officeDocument/2006/relationships/hyperlink" Target="https://www.taiwansemi.com/assets/datasheet/pdf.php?pn=S5BH" TargetMode="External"/><Relationship Id="rId416" Type="http://schemas.openxmlformats.org/officeDocument/2006/relationships/hyperlink" Target="https://www.taiwansemi.com/assets/datasheet/pdf.php?pn=TUAS3DH" TargetMode="External"/><Relationship Id="rId220" Type="http://schemas.openxmlformats.org/officeDocument/2006/relationships/hyperlink" Target="https://www.taiwansemi.com/assets/datasheet/pdf.php?pn=S1MLW" TargetMode="External"/><Relationship Id="rId458" Type="http://schemas.openxmlformats.org/officeDocument/2006/relationships/hyperlink" Target="https://www.taiwansemi.com/assets/datasheet/pdf.php?pn=TSD1GLWH" TargetMode="External"/><Relationship Id="rId15" Type="http://schemas.openxmlformats.org/officeDocument/2006/relationships/hyperlink" Target="https://www.taiwansemi.com/assets/datasheet/pdf.php?pn=1N5391G" TargetMode="External"/><Relationship Id="rId57" Type="http://schemas.openxmlformats.org/officeDocument/2006/relationships/hyperlink" Target="https://www.taiwansemi.com/assets/datasheet/pdf.php?pn=2A04G-T" TargetMode="External"/><Relationship Id="rId262" Type="http://schemas.openxmlformats.org/officeDocument/2006/relationships/hyperlink" Target="https://www.taiwansemi.com/assets/datasheet/pdf.php?pn=S2JA-T" TargetMode="External"/><Relationship Id="rId318" Type="http://schemas.openxmlformats.org/officeDocument/2006/relationships/hyperlink" Target="https://www.taiwansemi.com/assets/datasheet/pdf.php?pn=S3J" TargetMode="External"/><Relationship Id="rId525" Type="http://schemas.openxmlformats.org/officeDocument/2006/relationships/hyperlink" Target="https://www.taiwansemi.com/assets/datasheet/pdf.php?pn=GS2D" TargetMode="External"/><Relationship Id="rId567" Type="http://schemas.openxmlformats.org/officeDocument/2006/relationships/hyperlink" Target="https://www.taiwansemi.com/assets/datasheet/pdf.php?pn=PLAD15Q" TargetMode="External"/><Relationship Id="rId99" Type="http://schemas.openxmlformats.org/officeDocument/2006/relationships/hyperlink" Target="https://www.taiwansemi.com/assets/datasheet/pdf.php?pn=S10GC" TargetMode="External"/><Relationship Id="rId122" Type="http://schemas.openxmlformats.org/officeDocument/2006/relationships/hyperlink" Target="https://www.taiwansemi.com/assets/datasheet/pdf.php?pn=S15JCH" TargetMode="External"/><Relationship Id="rId164" Type="http://schemas.openxmlformats.org/officeDocument/2006/relationships/hyperlink" Target="https://www.taiwansemi.com/assets/datasheet/pdf.php?pn=S1GF-T" TargetMode="External"/><Relationship Id="rId371" Type="http://schemas.openxmlformats.org/officeDocument/2006/relationships/hyperlink" Target="https://www.taiwansemi.com/assets/datasheet/pdf.php?pn=S5JBH" TargetMode="External"/><Relationship Id="rId427" Type="http://schemas.openxmlformats.org/officeDocument/2006/relationships/hyperlink" Target="https://www.taiwansemi.com/assets/datasheet/pdf.php?pn=TUAS4GH" TargetMode="External"/><Relationship Id="rId469" Type="http://schemas.openxmlformats.org/officeDocument/2006/relationships/hyperlink" Target="https://www.taiwansemi.com/assets/datasheet/pdf.php?pn=TSD3JAL" TargetMode="External"/><Relationship Id="rId26" Type="http://schemas.openxmlformats.org/officeDocument/2006/relationships/hyperlink" Target="https://www.taiwansemi.com/assets/datasheet/pdf.php?pn=1N5398G-T" TargetMode="External"/><Relationship Id="rId231" Type="http://schemas.openxmlformats.org/officeDocument/2006/relationships/hyperlink" Target="https://www.taiwansemi.com/assets/datasheet/pdf.php?pn=S2BH" TargetMode="External"/><Relationship Id="rId273" Type="http://schemas.openxmlformats.org/officeDocument/2006/relationships/hyperlink" Target="https://www.taiwansemi.com/assets/datasheet/pdf.php?pn=S2KALH" TargetMode="External"/><Relationship Id="rId329" Type="http://schemas.openxmlformats.org/officeDocument/2006/relationships/hyperlink" Target="https://www.taiwansemi.com/assets/datasheet/pdf.php?pn=S3KB" TargetMode="External"/><Relationship Id="rId480" Type="http://schemas.openxmlformats.org/officeDocument/2006/relationships/hyperlink" Target="https://www.taiwansemi.com/assets/datasheet/pdf.php?pn=S2Y" TargetMode="External"/><Relationship Id="rId536" Type="http://schemas.openxmlformats.org/officeDocument/2006/relationships/hyperlink" Target="https://www.taiwansemi.com/assets/datasheet/pdf.php?pn=GS3DB" TargetMode="External"/><Relationship Id="rId68" Type="http://schemas.openxmlformats.org/officeDocument/2006/relationships/hyperlink" Target="https://www.taiwansemi.com/assets/datasheet/pdf.php?pn=BY253G" TargetMode="External"/><Relationship Id="rId133" Type="http://schemas.openxmlformats.org/officeDocument/2006/relationships/hyperlink" Target="https://www.taiwansemi.com/assets/datasheet/pdf.php?pn=S1A" TargetMode="External"/><Relationship Id="rId175" Type="http://schemas.openxmlformats.org/officeDocument/2006/relationships/hyperlink" Target="https://www.taiwansemi.com/assets/datasheet/pdf.php?pn=S1JAL" TargetMode="External"/><Relationship Id="rId340" Type="http://schemas.openxmlformats.org/officeDocument/2006/relationships/hyperlink" Target="https://www.taiwansemi.com/assets/datasheet/pdf.php?pn=S3Q" TargetMode="External"/><Relationship Id="rId200" Type="http://schemas.openxmlformats.org/officeDocument/2006/relationships/hyperlink" Target="https://www.taiwansemi.com/assets/datasheet/pdf.php?pn=S1KH" TargetMode="External"/><Relationship Id="rId382" Type="http://schemas.openxmlformats.org/officeDocument/2006/relationships/hyperlink" Target="https://www.taiwansemi.com/assets/datasheet/pdf.php?pn=S5MC-K" TargetMode="External"/><Relationship Id="rId438" Type="http://schemas.openxmlformats.org/officeDocument/2006/relationships/hyperlink" Target="https://www.taiwansemi.com/assets/datasheet/pdf.php?pn=TUAS6JH" TargetMode="External"/><Relationship Id="rId242" Type="http://schemas.openxmlformats.org/officeDocument/2006/relationships/hyperlink" Target="https://www.taiwansemi.com/assets/datasheet/pdf.php?pn=S2DH" TargetMode="External"/><Relationship Id="rId284" Type="http://schemas.openxmlformats.org/officeDocument/2006/relationships/hyperlink" Target="https://www.taiwansemi.com/assets/datasheet/pdf.php?pn=S2MAL" TargetMode="External"/><Relationship Id="rId491" Type="http://schemas.openxmlformats.org/officeDocument/2006/relationships/hyperlink" Target="https://www.taiwansemi.com/assets/datasheet/pdf.php?pn=GS10GC" TargetMode="External"/><Relationship Id="rId505" Type="http://schemas.openxmlformats.org/officeDocument/2006/relationships/hyperlink" Target="https://www.taiwansemi.com/assets/datasheet/pdf.php?pn=GS15JFL" TargetMode="External"/><Relationship Id="rId37" Type="http://schemas.openxmlformats.org/officeDocument/2006/relationships/hyperlink" Target="https://www.taiwansemi.com/assets/datasheet/pdf.php?pn=1N5406G" TargetMode="External"/><Relationship Id="rId79" Type="http://schemas.openxmlformats.org/officeDocument/2006/relationships/hyperlink" Target="https://www.taiwansemi.com/assets/datasheet/pdf.php?pn=GP1603" TargetMode="External"/><Relationship Id="rId102" Type="http://schemas.openxmlformats.org/officeDocument/2006/relationships/hyperlink" Target="https://www.taiwansemi.com/assets/datasheet/pdf.php?pn=S10JCH" TargetMode="External"/><Relationship Id="rId144" Type="http://schemas.openxmlformats.org/officeDocument/2006/relationships/hyperlink" Target="https://www.taiwansemi.com/assets/datasheet/pdf.php?pn=S1DB" TargetMode="External"/><Relationship Id="rId547" Type="http://schemas.openxmlformats.org/officeDocument/2006/relationships/hyperlink" Target="https://www.taiwansemi.com/assets/datasheet/pdf.php?pn=GS4J" TargetMode="External"/><Relationship Id="rId90" Type="http://schemas.openxmlformats.org/officeDocument/2006/relationships/hyperlink" Target="https://www.taiwansemi.com/assets/datasheet/pdf.php?pn=GPA807" TargetMode="External"/><Relationship Id="rId186" Type="http://schemas.openxmlformats.org/officeDocument/2006/relationships/hyperlink" Target="https://www.taiwansemi.com/assets/datasheet/pdf.php?pn=S1JLSH" TargetMode="External"/><Relationship Id="rId351" Type="http://schemas.openxmlformats.org/officeDocument/2006/relationships/hyperlink" Target="https://www.taiwansemi.com/assets/datasheet/pdf.php?pn=S4K" TargetMode="External"/><Relationship Id="rId393" Type="http://schemas.openxmlformats.org/officeDocument/2006/relationships/hyperlink" Target="https://www.taiwansemi.com/assets/datasheet/pdf.php?pn=S8KCH" TargetMode="External"/><Relationship Id="rId407" Type="http://schemas.openxmlformats.org/officeDocument/2006/relationships/hyperlink" Target="https://www.taiwansemi.com/assets/datasheet/pdf.php?pn=SMLWH" TargetMode="External"/><Relationship Id="rId449" Type="http://schemas.openxmlformats.org/officeDocument/2006/relationships/hyperlink" Target="https://www.taiwansemi.com/assets/datasheet/pdf.php?pn=TUAS8GH" TargetMode="External"/><Relationship Id="rId211" Type="http://schemas.openxmlformats.org/officeDocument/2006/relationships/hyperlink" Target="https://www.taiwansemi.com/assets/datasheet/pdf.php?pn=S1MBH" TargetMode="External"/><Relationship Id="rId253" Type="http://schemas.openxmlformats.org/officeDocument/2006/relationships/hyperlink" Target="https://www.taiwansemi.com/assets/datasheet/pdf.php?pn=S2GFSH" TargetMode="External"/><Relationship Id="rId295" Type="http://schemas.openxmlformats.org/officeDocument/2006/relationships/hyperlink" Target="https://www.taiwansemi.com/assets/datasheet/pdf.php?pn=S2VH" TargetMode="External"/><Relationship Id="rId309" Type="http://schemas.openxmlformats.org/officeDocument/2006/relationships/hyperlink" Target="https://www.taiwansemi.com/assets/datasheet/pdf.php?pn=S3DB-K" TargetMode="External"/><Relationship Id="rId460" Type="http://schemas.openxmlformats.org/officeDocument/2006/relationships/hyperlink" Target="https://www.taiwansemi.com/assets/datasheet/pdf.php?pn=TSD2GAL" TargetMode="External"/><Relationship Id="rId516" Type="http://schemas.openxmlformats.org/officeDocument/2006/relationships/hyperlink" Target="https://www.taiwansemi.com/assets/datasheet/pdf.php?pn=GS1J" TargetMode="External"/><Relationship Id="rId48" Type="http://schemas.openxmlformats.org/officeDocument/2006/relationships/hyperlink" Target="https://www.taiwansemi.com/assets/datasheet/pdf.php?pn=1T6G" TargetMode="External"/><Relationship Id="rId113" Type="http://schemas.openxmlformats.org/officeDocument/2006/relationships/hyperlink" Target="https://www.taiwansemi.com/assets/datasheet/pdf.php?pn=S12MC" TargetMode="External"/><Relationship Id="rId320" Type="http://schemas.openxmlformats.org/officeDocument/2006/relationships/hyperlink" Target="https://www.taiwansemi.com/assets/datasheet/pdf.php?pn=S3JALH" TargetMode="External"/><Relationship Id="rId558" Type="http://schemas.openxmlformats.org/officeDocument/2006/relationships/hyperlink" Target="https://www.taiwansemi.com/assets/datasheet/pdf.php?pn=GS8KC" TargetMode="External"/><Relationship Id="rId155" Type="http://schemas.openxmlformats.org/officeDocument/2006/relationships/hyperlink" Target="https://www.taiwansemi.com/assets/datasheet/pdf.php?pn=S1D-T" TargetMode="External"/><Relationship Id="rId197" Type="http://schemas.openxmlformats.org/officeDocument/2006/relationships/hyperlink" Target="https://www.taiwansemi.com/assets/datasheet/pdf.php?pn=S1KFS" TargetMode="External"/><Relationship Id="rId362" Type="http://schemas.openxmlformats.org/officeDocument/2006/relationships/hyperlink" Target="https://www.taiwansemi.com/assets/datasheet/pdf.php?pn=S5DC-K" TargetMode="External"/><Relationship Id="rId418" Type="http://schemas.openxmlformats.org/officeDocument/2006/relationships/hyperlink" Target="https://www.taiwansemi.com/assets/datasheet/pdf.php?pn=TUAS3JH" TargetMode="External"/><Relationship Id="rId222" Type="http://schemas.openxmlformats.org/officeDocument/2006/relationships/hyperlink" Target="https://www.taiwansemi.com/assets/datasheet/pdf.php?pn=S1M-T" TargetMode="External"/><Relationship Id="rId264" Type="http://schemas.openxmlformats.org/officeDocument/2006/relationships/hyperlink" Target="https://www.taiwansemi.com/assets/datasheet/pdf.php?pn=S2JFS" TargetMode="External"/><Relationship Id="rId471" Type="http://schemas.openxmlformats.org/officeDocument/2006/relationships/hyperlink" Target="https://www.taiwansemi.com/assets/datasheet/pdf.php?pn=TSD3JALH" TargetMode="External"/><Relationship Id="rId17" Type="http://schemas.openxmlformats.org/officeDocument/2006/relationships/hyperlink" Target="https://www.taiwansemi.com/assets/datasheet/pdf.php?pn=1N5392G" TargetMode="External"/><Relationship Id="rId59" Type="http://schemas.openxmlformats.org/officeDocument/2006/relationships/hyperlink" Target="https://www.taiwansemi.com/assets/datasheet/pdf.php?pn=2A05G-T" TargetMode="External"/><Relationship Id="rId124" Type="http://schemas.openxmlformats.org/officeDocument/2006/relationships/hyperlink" Target="https://www.taiwansemi.com/assets/datasheet/pdf.php?pn=S15JLWH" TargetMode="External"/><Relationship Id="rId527" Type="http://schemas.openxmlformats.org/officeDocument/2006/relationships/hyperlink" Target="https://www.taiwansemi.com/assets/datasheet/pdf.php?pn=GS2G" TargetMode="External"/><Relationship Id="rId569" Type="http://schemas.openxmlformats.org/officeDocument/2006/relationships/hyperlink" Target="https://www.taiwansemi.com/assets/datasheet/pdf.php?pn=PLAH30Q" TargetMode="External"/><Relationship Id="rId70" Type="http://schemas.openxmlformats.org/officeDocument/2006/relationships/hyperlink" Target="https://www.taiwansemi.com/assets/datasheet/pdf.php?pn=GP1001" TargetMode="External"/><Relationship Id="rId166" Type="http://schemas.openxmlformats.org/officeDocument/2006/relationships/hyperlink" Target="https://www.taiwansemi.com/assets/datasheet/pdf.php?pn=S1G-K" TargetMode="External"/><Relationship Id="rId331" Type="http://schemas.openxmlformats.org/officeDocument/2006/relationships/hyperlink" Target="https://www.taiwansemi.com/assets/datasheet/pdf.php?pn=S3KB-K" TargetMode="External"/><Relationship Id="rId373" Type="http://schemas.openxmlformats.org/officeDocument/2006/relationships/hyperlink" Target="https://www.taiwansemi.com/assets/datasheet/pdf.php?pn=S5JH" TargetMode="External"/><Relationship Id="rId429" Type="http://schemas.openxmlformats.org/officeDocument/2006/relationships/hyperlink" Target="https://www.taiwansemi.com/assets/datasheet/pdf.php?pn=TUAS4KH" TargetMode="External"/><Relationship Id="rId1" Type="http://schemas.openxmlformats.org/officeDocument/2006/relationships/hyperlink" Target="https://www.taiwansemi.com/assets/datasheet/pdf.php?pn=1N4001G" TargetMode="External"/><Relationship Id="rId233" Type="http://schemas.openxmlformats.org/officeDocument/2006/relationships/hyperlink" Target="https://www.taiwansemi.com/assets/datasheet/pdf.php?pn=S2DA" TargetMode="External"/><Relationship Id="rId440" Type="http://schemas.openxmlformats.org/officeDocument/2006/relationships/hyperlink" Target="https://www.taiwansemi.com/assets/datasheet/pdf.php?pn=TUAS6MH" TargetMode="External"/><Relationship Id="rId28" Type="http://schemas.openxmlformats.org/officeDocument/2006/relationships/hyperlink" Target="https://www.taiwansemi.com/assets/datasheet/pdf.php?pn=1N5399G-T" TargetMode="External"/><Relationship Id="rId275" Type="http://schemas.openxmlformats.org/officeDocument/2006/relationships/hyperlink" Target="https://www.taiwansemi.com/assets/datasheet/pdf.php?pn=S2KFL" TargetMode="External"/><Relationship Id="rId300" Type="http://schemas.openxmlformats.org/officeDocument/2006/relationships/hyperlink" Target="https://www.taiwansemi.com/assets/datasheet/pdf.php?pn=S3A-T" TargetMode="External"/><Relationship Id="rId482" Type="http://schemas.openxmlformats.org/officeDocument/2006/relationships/hyperlink" Target="https://www.taiwansemi.com/assets/datasheet/pdf.php?pn=S2YAH" TargetMode="External"/><Relationship Id="rId538" Type="http://schemas.openxmlformats.org/officeDocument/2006/relationships/hyperlink" Target="https://www.taiwansemi.com/assets/datasheet/pdf.php?pn=GS3GB" TargetMode="External"/><Relationship Id="rId81" Type="http://schemas.openxmlformats.org/officeDocument/2006/relationships/hyperlink" Target="https://www.taiwansemi.com/assets/datasheet/pdf.php?pn=GP1605" TargetMode="External"/><Relationship Id="rId135" Type="http://schemas.openxmlformats.org/officeDocument/2006/relationships/hyperlink" Target="https://www.taiwansemi.com/assets/datasheet/pdf.php?pn=S1ABH" TargetMode="External"/><Relationship Id="rId177" Type="http://schemas.openxmlformats.org/officeDocument/2006/relationships/hyperlink" Target="https://www.taiwansemi.com/assets/datasheet/pdf.php?pn=S1JB" TargetMode="External"/><Relationship Id="rId342" Type="http://schemas.openxmlformats.org/officeDocument/2006/relationships/hyperlink" Target="https://www.taiwansemi.com/assets/datasheet/pdf.php?pn=S4AH" TargetMode="External"/><Relationship Id="rId384" Type="http://schemas.openxmlformats.org/officeDocument/2006/relationships/hyperlink" Target="https://www.taiwansemi.com/assets/datasheet/pdf.php?pn=S5Q" TargetMode="External"/><Relationship Id="rId202" Type="http://schemas.openxmlformats.org/officeDocument/2006/relationships/hyperlink" Target="https://www.taiwansemi.com/assets/datasheet/pdf.php?pn=S1KLS" TargetMode="External"/><Relationship Id="rId244" Type="http://schemas.openxmlformats.org/officeDocument/2006/relationships/hyperlink" Target="https://www.taiwansemi.com/assets/datasheet/pdf.php?pn=S2G" TargetMode="External"/><Relationship Id="rId39" Type="http://schemas.openxmlformats.org/officeDocument/2006/relationships/hyperlink" Target="https://www.taiwansemi.com/assets/datasheet/pdf.php?pn=1N5407G" TargetMode="External"/><Relationship Id="rId286" Type="http://schemas.openxmlformats.org/officeDocument/2006/relationships/hyperlink" Target="https://www.taiwansemi.com/assets/datasheet/pdf.php?pn=S2MA-T" TargetMode="External"/><Relationship Id="rId451" Type="http://schemas.openxmlformats.org/officeDocument/2006/relationships/hyperlink" Target="https://www.taiwansemi.com/assets/datasheet/pdf.php?pn=TUAS8JH" TargetMode="External"/><Relationship Id="rId493" Type="http://schemas.openxmlformats.org/officeDocument/2006/relationships/hyperlink" Target="https://www.taiwansemi.com/assets/datasheet/pdf.php?pn=GS10KC" TargetMode="External"/><Relationship Id="rId507" Type="http://schemas.openxmlformats.org/officeDocument/2006/relationships/hyperlink" Target="https://www.taiwansemi.com/assets/datasheet/pdf.php?pn=GS15KFL" TargetMode="External"/><Relationship Id="rId549" Type="http://schemas.openxmlformats.org/officeDocument/2006/relationships/hyperlink" Target="https://www.taiwansemi.com/assets/datasheet/pdf.php?pn=GS4M" TargetMode="External"/><Relationship Id="rId50" Type="http://schemas.openxmlformats.org/officeDocument/2006/relationships/hyperlink" Target="https://www.taiwansemi.com/assets/datasheet/pdf.php?pn=2A01G" TargetMode="External"/><Relationship Id="rId104" Type="http://schemas.openxmlformats.org/officeDocument/2006/relationships/hyperlink" Target="https://www.taiwansemi.com/assets/datasheet/pdf.php?pn=S10KCH" TargetMode="External"/><Relationship Id="rId146" Type="http://schemas.openxmlformats.org/officeDocument/2006/relationships/hyperlink" Target="https://www.taiwansemi.com/assets/datasheet/pdf.php?pn=S1DFS" TargetMode="External"/><Relationship Id="rId188" Type="http://schemas.openxmlformats.org/officeDocument/2006/relationships/hyperlink" Target="https://www.taiwansemi.com/assets/datasheet/pdf.php?pn=S1JLWH" TargetMode="External"/><Relationship Id="rId311" Type="http://schemas.openxmlformats.org/officeDocument/2006/relationships/hyperlink" Target="https://www.taiwansemi.com/assets/datasheet/pdf.php?pn=S3D-T" TargetMode="External"/><Relationship Id="rId353" Type="http://schemas.openxmlformats.org/officeDocument/2006/relationships/hyperlink" Target="https://www.taiwansemi.com/assets/datasheet/pdf.php?pn=S4M" TargetMode="External"/><Relationship Id="rId395" Type="http://schemas.openxmlformats.org/officeDocument/2006/relationships/hyperlink" Target="https://www.taiwansemi.com/assets/datasheet/pdf.php?pn=S8MC" TargetMode="External"/><Relationship Id="rId409" Type="http://schemas.openxmlformats.org/officeDocument/2006/relationships/hyperlink" Target="https://www.taiwansemi.com/assets/datasheet/pdf.php?pn=TSD1GH" TargetMode="External"/><Relationship Id="rId560" Type="http://schemas.openxmlformats.org/officeDocument/2006/relationships/hyperlink" Target="https://www.taiwansemi.com/assets/datasheet/pdf.php?pn=GSDFL" TargetMode="External"/><Relationship Id="rId92" Type="http://schemas.openxmlformats.org/officeDocument/2006/relationships/hyperlink" Target="https://www.taiwansemi.com/assets/datasheet/pdf.php?pn=GPAS1002" TargetMode="External"/><Relationship Id="rId213" Type="http://schemas.openxmlformats.org/officeDocument/2006/relationships/hyperlink" Target="https://www.taiwansemi.com/assets/datasheet/pdf.php?pn=S1MFS" TargetMode="External"/><Relationship Id="rId420" Type="http://schemas.openxmlformats.org/officeDocument/2006/relationships/hyperlink" Target="https://www.taiwansemi.com/assets/datasheet/pdf.php?pn=TUAS3MH" TargetMode="External"/><Relationship Id="rId255" Type="http://schemas.openxmlformats.org/officeDocument/2006/relationships/hyperlink" Target="https://www.taiwansemi.com/assets/datasheet/pdf.php?pn=S2G-T" TargetMode="External"/><Relationship Id="rId297" Type="http://schemas.openxmlformats.org/officeDocument/2006/relationships/hyperlink" Target="https://www.taiwansemi.com/assets/datasheet/pdf.php?pn=S3AB" TargetMode="External"/><Relationship Id="rId462" Type="http://schemas.openxmlformats.org/officeDocument/2006/relationships/hyperlink" Target="https://www.taiwansemi.com/assets/datasheet/pdf.php?pn=TSD2GALH" TargetMode="External"/><Relationship Id="rId518" Type="http://schemas.openxmlformats.org/officeDocument/2006/relationships/hyperlink" Target="https://www.taiwansemi.com/assets/datasheet/pdf.php?pn=GS1JFL" TargetMode="External"/><Relationship Id="rId115" Type="http://schemas.openxmlformats.org/officeDocument/2006/relationships/hyperlink" Target="https://www.taiwansemi.com/assets/datasheet/pdf.php?pn=S15DLW" TargetMode="External"/><Relationship Id="rId157" Type="http://schemas.openxmlformats.org/officeDocument/2006/relationships/hyperlink" Target="https://www.taiwansemi.com/assets/datasheet/pdf.php?pn=S1GAL" TargetMode="External"/><Relationship Id="rId322" Type="http://schemas.openxmlformats.org/officeDocument/2006/relationships/hyperlink" Target="https://www.taiwansemi.com/assets/datasheet/pdf.php?pn=S3JBH" TargetMode="External"/><Relationship Id="rId364" Type="http://schemas.openxmlformats.org/officeDocument/2006/relationships/hyperlink" Target="https://www.taiwansemi.com/assets/datasheet/pdf.php?pn=S5G" TargetMode="External"/><Relationship Id="rId61" Type="http://schemas.openxmlformats.org/officeDocument/2006/relationships/hyperlink" Target="https://www.taiwansemi.com/assets/datasheet/pdf.php?pn=2A06G-T" TargetMode="External"/><Relationship Id="rId199" Type="http://schemas.openxmlformats.org/officeDocument/2006/relationships/hyperlink" Target="https://www.taiwansemi.com/assets/datasheet/pdf.php?pn=S1KF-T" TargetMode="External"/><Relationship Id="rId571" Type="http://schemas.openxmlformats.org/officeDocument/2006/relationships/hyperlink" Target="https://www.taiwansemi.com/assets/datasheet/pdf.php?pn=PLDS30Q" TargetMode="External"/><Relationship Id="rId19" Type="http://schemas.openxmlformats.org/officeDocument/2006/relationships/hyperlink" Target="https://www.taiwansemi.com/assets/datasheet/pdf.php?pn=1N5393G" TargetMode="External"/><Relationship Id="rId224" Type="http://schemas.openxmlformats.org/officeDocument/2006/relationships/hyperlink" Target="https://www.taiwansemi.com/assets/datasheet/pdf.php?pn=S2A" TargetMode="External"/><Relationship Id="rId266" Type="http://schemas.openxmlformats.org/officeDocument/2006/relationships/hyperlink" Target="https://www.taiwansemi.com/assets/datasheet/pdf.php?pn=S2JH" TargetMode="External"/><Relationship Id="rId431" Type="http://schemas.openxmlformats.org/officeDocument/2006/relationships/hyperlink" Target="https://www.taiwansemi.com/assets/datasheet/pdf.php?pn=TUAS4D" TargetMode="External"/><Relationship Id="rId473" Type="http://schemas.openxmlformats.org/officeDocument/2006/relationships/hyperlink" Target="https://www.taiwansemi.com/assets/datasheet/pdf.php?pn=TSD3JFS" TargetMode="External"/><Relationship Id="rId529" Type="http://schemas.openxmlformats.org/officeDocument/2006/relationships/hyperlink" Target="https://www.taiwansemi.com/assets/datasheet/pdf.php?pn=GS2J" TargetMode="External"/><Relationship Id="rId30" Type="http://schemas.openxmlformats.org/officeDocument/2006/relationships/hyperlink" Target="https://www.taiwansemi.com/assets/datasheet/pdf.php?pn=1N5400G-K" TargetMode="External"/><Relationship Id="rId126" Type="http://schemas.openxmlformats.org/officeDocument/2006/relationships/hyperlink" Target="https://www.taiwansemi.com/assets/datasheet/pdf.php?pn=S15KCH" TargetMode="External"/><Relationship Id="rId168" Type="http://schemas.openxmlformats.org/officeDocument/2006/relationships/hyperlink" Target="https://www.taiwansemi.com/assets/datasheet/pdf.php?pn=S1GLSH" TargetMode="External"/><Relationship Id="rId333" Type="http://schemas.openxmlformats.org/officeDocument/2006/relationships/hyperlink" Target="https://www.taiwansemi.com/assets/datasheet/pdf.php?pn=S3K-T" TargetMode="External"/><Relationship Id="rId540" Type="http://schemas.openxmlformats.org/officeDocument/2006/relationships/hyperlink" Target="https://www.taiwansemi.com/assets/datasheet/pdf.php?pn=GS3JB" TargetMode="External"/><Relationship Id="rId72" Type="http://schemas.openxmlformats.org/officeDocument/2006/relationships/hyperlink" Target="https://www.taiwansemi.com/assets/datasheet/pdf.php?pn=GP1003" TargetMode="External"/><Relationship Id="rId375" Type="http://schemas.openxmlformats.org/officeDocument/2006/relationships/hyperlink" Target="https://www.taiwansemi.com/assets/datasheet/pdf.php?pn=S5KB" TargetMode="External"/><Relationship Id="rId3" Type="http://schemas.openxmlformats.org/officeDocument/2006/relationships/hyperlink" Target="https://www.taiwansemi.com/assets/datasheet/pdf.php?pn=1N4002G" TargetMode="External"/><Relationship Id="rId235" Type="http://schemas.openxmlformats.org/officeDocument/2006/relationships/hyperlink" Target="https://www.taiwansemi.com/assets/datasheet/pdf.php?pn=S2DAH" TargetMode="External"/><Relationship Id="rId277" Type="http://schemas.openxmlformats.org/officeDocument/2006/relationships/hyperlink" Target="https://www.taiwansemi.com/assets/datasheet/pdf.php?pn=S2KFSH" TargetMode="External"/><Relationship Id="rId400" Type="http://schemas.openxmlformats.org/officeDocument/2006/relationships/hyperlink" Target="https://www.taiwansemi.com/assets/datasheet/pdf.php?pn=SGLW" TargetMode="External"/><Relationship Id="rId442" Type="http://schemas.openxmlformats.org/officeDocument/2006/relationships/hyperlink" Target="https://www.taiwansemi.com/assets/datasheet/pdf.php?pn=TUAS6G" TargetMode="External"/><Relationship Id="rId484" Type="http://schemas.openxmlformats.org/officeDocument/2006/relationships/hyperlink" Target="https://www.taiwansemi.com/assets/datasheet/pdf.php?pn=PLAD10J" TargetMode="External"/><Relationship Id="rId137" Type="http://schemas.openxmlformats.org/officeDocument/2006/relationships/hyperlink" Target="https://www.taiwansemi.com/assets/datasheet/pdf.php?pn=S1B" TargetMode="External"/><Relationship Id="rId302" Type="http://schemas.openxmlformats.org/officeDocument/2006/relationships/hyperlink" Target="https://www.taiwansemi.com/assets/datasheet/pdf.php?pn=S3BB" TargetMode="External"/><Relationship Id="rId344" Type="http://schemas.openxmlformats.org/officeDocument/2006/relationships/hyperlink" Target="https://www.taiwansemi.com/assets/datasheet/pdf.php?pn=S4BH" TargetMode="External"/><Relationship Id="rId41" Type="http://schemas.openxmlformats.org/officeDocument/2006/relationships/hyperlink" Target="https://www.taiwansemi.com/assets/datasheet/pdf.php?pn=1N5408G" TargetMode="External"/><Relationship Id="rId83" Type="http://schemas.openxmlformats.org/officeDocument/2006/relationships/hyperlink" Target="https://www.taiwansemi.com/assets/datasheet/pdf.php?pn=GP1607" TargetMode="External"/><Relationship Id="rId179" Type="http://schemas.openxmlformats.org/officeDocument/2006/relationships/hyperlink" Target="https://www.taiwansemi.com/assets/datasheet/pdf.php?pn=S1JFL" TargetMode="External"/><Relationship Id="rId386" Type="http://schemas.openxmlformats.org/officeDocument/2006/relationships/hyperlink" Target="https://www.taiwansemi.com/assets/datasheet/pdf.php?pn=S8GC" TargetMode="External"/><Relationship Id="rId551" Type="http://schemas.openxmlformats.org/officeDocument/2006/relationships/hyperlink" Target="https://www.taiwansemi.com/assets/datasheet/pdf.php?pn=GS5G" TargetMode="External"/><Relationship Id="rId190" Type="http://schemas.openxmlformats.org/officeDocument/2006/relationships/hyperlink" Target="https://www.taiwansemi.com/assets/datasheet/pdf.php?pn=S1JMH" TargetMode="External"/><Relationship Id="rId204" Type="http://schemas.openxmlformats.org/officeDocument/2006/relationships/hyperlink" Target="https://www.taiwansemi.com/assets/datasheet/pdf.php?pn=S1KLW" TargetMode="External"/><Relationship Id="rId246" Type="http://schemas.openxmlformats.org/officeDocument/2006/relationships/hyperlink" Target="https://www.taiwansemi.com/assets/datasheet/pdf.php?pn=S2GAF-T" TargetMode="External"/><Relationship Id="rId288" Type="http://schemas.openxmlformats.org/officeDocument/2006/relationships/hyperlink" Target="https://www.taiwansemi.com/assets/datasheet/pdf.php?pn=S2MFS" TargetMode="External"/><Relationship Id="rId411" Type="http://schemas.openxmlformats.org/officeDocument/2006/relationships/hyperlink" Target="https://www.taiwansemi.com/assets/datasheet/pdf.php?pn=TSD2GH" TargetMode="External"/><Relationship Id="rId453" Type="http://schemas.openxmlformats.org/officeDocument/2006/relationships/hyperlink" Target="https://www.taiwansemi.com/assets/datasheet/pdf.php?pn=TUAS8KH" TargetMode="External"/><Relationship Id="rId509" Type="http://schemas.openxmlformats.org/officeDocument/2006/relationships/hyperlink" Target="https://www.taiwansemi.com/assets/datasheet/pdf.php?pn=GS15MFL" TargetMode="External"/><Relationship Id="rId106" Type="http://schemas.openxmlformats.org/officeDocument/2006/relationships/hyperlink" Target="https://www.taiwansemi.com/assets/datasheet/pdf.php?pn=S10MCH" TargetMode="External"/><Relationship Id="rId313" Type="http://schemas.openxmlformats.org/officeDocument/2006/relationships/hyperlink" Target="https://www.taiwansemi.com/assets/datasheet/pdf.php?pn=S3GB" TargetMode="External"/><Relationship Id="rId495" Type="http://schemas.openxmlformats.org/officeDocument/2006/relationships/hyperlink" Target="https://www.taiwansemi.com/assets/datasheet/pdf.php?pn=GS12DC" TargetMode="External"/><Relationship Id="rId10" Type="http://schemas.openxmlformats.org/officeDocument/2006/relationships/hyperlink" Target="https://www.taiwansemi.com/assets/datasheet/pdf.php?pn=1N4005G-K" TargetMode="External"/><Relationship Id="rId52" Type="http://schemas.openxmlformats.org/officeDocument/2006/relationships/hyperlink" Target="https://www.taiwansemi.com/assets/datasheet/pdf.php?pn=2A02G" TargetMode="External"/><Relationship Id="rId94" Type="http://schemas.openxmlformats.org/officeDocument/2006/relationships/hyperlink" Target="https://www.taiwansemi.com/assets/datasheet/pdf.php?pn=GPAS1004" TargetMode="External"/><Relationship Id="rId148" Type="http://schemas.openxmlformats.org/officeDocument/2006/relationships/hyperlink" Target="https://www.taiwansemi.com/assets/datasheet/pdf.php?pn=S1DF-T" TargetMode="External"/><Relationship Id="rId355" Type="http://schemas.openxmlformats.org/officeDocument/2006/relationships/hyperlink" Target="https://www.taiwansemi.com/assets/datasheet/pdf.php?pn=S5A" TargetMode="External"/><Relationship Id="rId397" Type="http://schemas.openxmlformats.org/officeDocument/2006/relationships/hyperlink" Target="https://www.taiwansemi.com/assets/datasheet/pdf.php?pn=S8MC-T" TargetMode="External"/><Relationship Id="rId520" Type="http://schemas.openxmlformats.org/officeDocument/2006/relationships/hyperlink" Target="https://www.taiwansemi.com/assets/datasheet/pdf.php?pn=GS1KB" TargetMode="External"/><Relationship Id="rId562" Type="http://schemas.openxmlformats.org/officeDocument/2006/relationships/hyperlink" Target="https://www.taiwansemi.com/assets/datasheet/pdf.php?pn=GSJFL" TargetMode="External"/><Relationship Id="rId215" Type="http://schemas.openxmlformats.org/officeDocument/2006/relationships/hyperlink" Target="https://www.taiwansemi.com/assets/datasheet/pdf.php?pn=S1MF-T" TargetMode="External"/><Relationship Id="rId257" Type="http://schemas.openxmlformats.org/officeDocument/2006/relationships/hyperlink" Target="https://www.taiwansemi.com/assets/datasheet/pdf.php?pn=S2JA" TargetMode="External"/><Relationship Id="rId422" Type="http://schemas.openxmlformats.org/officeDocument/2006/relationships/hyperlink" Target="https://www.taiwansemi.com/assets/datasheet/pdf.php?pn=TUAS3G" TargetMode="External"/><Relationship Id="rId464" Type="http://schemas.openxmlformats.org/officeDocument/2006/relationships/hyperlink" Target="https://www.taiwansemi.com/assets/datasheet/pdf.php?pn=TSD2GFS" TargetMode="External"/><Relationship Id="rId299" Type="http://schemas.openxmlformats.org/officeDocument/2006/relationships/hyperlink" Target="https://www.taiwansemi.com/assets/datasheet/pdf.php?pn=S3AH" TargetMode="External"/><Relationship Id="rId63" Type="http://schemas.openxmlformats.org/officeDocument/2006/relationships/hyperlink" Target="https://www.taiwansemi.com/assets/datasheet/pdf.php?pn=2A07G-T" TargetMode="External"/><Relationship Id="rId159" Type="http://schemas.openxmlformats.org/officeDocument/2006/relationships/hyperlink" Target="https://www.taiwansemi.com/assets/datasheet/pdf.php?pn=S1GB" TargetMode="External"/><Relationship Id="rId366" Type="http://schemas.openxmlformats.org/officeDocument/2006/relationships/hyperlink" Target="https://www.taiwansemi.com/assets/datasheet/pdf.php?pn=S5GBH" TargetMode="External"/><Relationship Id="rId226" Type="http://schemas.openxmlformats.org/officeDocument/2006/relationships/hyperlink" Target="https://www.taiwansemi.com/assets/datasheet/pdf.php?pn=S2AAH" TargetMode="External"/><Relationship Id="rId433" Type="http://schemas.openxmlformats.org/officeDocument/2006/relationships/hyperlink" Target="https://www.taiwansemi.com/assets/datasheet/pdf.php?pn=TUAS4J" TargetMode="External"/><Relationship Id="rId74" Type="http://schemas.openxmlformats.org/officeDocument/2006/relationships/hyperlink" Target="https://www.taiwansemi.com/assets/datasheet/pdf.php?pn=GP1005" TargetMode="External"/><Relationship Id="rId377" Type="http://schemas.openxmlformats.org/officeDocument/2006/relationships/hyperlink" Target="https://www.taiwansemi.com/assets/datasheet/pdf.php?pn=S5KC-K" TargetMode="External"/><Relationship Id="rId500" Type="http://schemas.openxmlformats.org/officeDocument/2006/relationships/hyperlink" Target="https://www.taiwansemi.com/assets/datasheet/pdf.php?pn=GS15DC" TargetMode="External"/><Relationship Id="rId5" Type="http://schemas.openxmlformats.org/officeDocument/2006/relationships/hyperlink" Target="https://www.taiwansemi.com/assets/datasheet/pdf.php?pn=1N4003G" TargetMode="External"/><Relationship Id="rId237" Type="http://schemas.openxmlformats.org/officeDocument/2006/relationships/hyperlink" Target="https://www.taiwansemi.com/assets/datasheet/pdf.php?pn=S2DALH" TargetMode="External"/><Relationship Id="rId444" Type="http://schemas.openxmlformats.org/officeDocument/2006/relationships/hyperlink" Target="https://www.taiwansemi.com/assets/datasheet/pdf.php?pn=TUAS6K" TargetMode="External"/><Relationship Id="rId290" Type="http://schemas.openxmlformats.org/officeDocument/2006/relationships/hyperlink" Target="https://www.taiwansemi.com/assets/datasheet/pdf.php?pn=S2MH" TargetMode="External"/><Relationship Id="rId304" Type="http://schemas.openxmlformats.org/officeDocument/2006/relationships/hyperlink" Target="https://www.taiwansemi.com/assets/datasheet/pdf.php?pn=S3BH" TargetMode="External"/><Relationship Id="rId388" Type="http://schemas.openxmlformats.org/officeDocument/2006/relationships/hyperlink" Target="https://www.taiwansemi.com/assets/datasheet/pdf.php?pn=S8GC-T" TargetMode="External"/><Relationship Id="rId511" Type="http://schemas.openxmlformats.org/officeDocument/2006/relationships/hyperlink" Target="https://www.taiwansemi.com/assets/datasheet/pdf.php?pn=GS1DB" TargetMode="External"/><Relationship Id="rId85" Type="http://schemas.openxmlformats.org/officeDocument/2006/relationships/hyperlink" Target="https://www.taiwansemi.com/assets/datasheet/pdf.php?pn=GPA802" TargetMode="External"/><Relationship Id="rId150" Type="http://schemas.openxmlformats.org/officeDocument/2006/relationships/hyperlink" Target="https://www.taiwansemi.com/assets/datasheet/pdf.php?pn=S1D-K" TargetMode="External"/><Relationship Id="rId248" Type="http://schemas.openxmlformats.org/officeDocument/2006/relationships/hyperlink" Target="https://www.taiwansemi.com/assets/datasheet/pdf.php?pn=S2GAL" TargetMode="External"/><Relationship Id="rId455" Type="http://schemas.openxmlformats.org/officeDocument/2006/relationships/hyperlink" Target="https://www.taiwansemi.com/assets/datasheet/pdf.php?pn=TUAS8MH" TargetMode="External"/><Relationship Id="rId12" Type="http://schemas.openxmlformats.org/officeDocument/2006/relationships/hyperlink" Target="https://www.taiwansemi.com/assets/datasheet/pdf.php?pn=1N4006G-K" TargetMode="External"/><Relationship Id="rId108" Type="http://schemas.openxmlformats.org/officeDocument/2006/relationships/hyperlink" Target="https://www.taiwansemi.com/assets/datasheet/pdf.php?pn=S12GCH" TargetMode="External"/><Relationship Id="rId315" Type="http://schemas.openxmlformats.org/officeDocument/2006/relationships/hyperlink" Target="https://www.taiwansemi.com/assets/datasheet/pdf.php?pn=S3GB-K" TargetMode="External"/><Relationship Id="rId522" Type="http://schemas.openxmlformats.org/officeDocument/2006/relationships/hyperlink" Target="https://www.taiwansemi.com/assets/datasheet/pdf.php?pn=GS1M" TargetMode="External"/><Relationship Id="rId96" Type="http://schemas.openxmlformats.org/officeDocument/2006/relationships/hyperlink" Target="https://www.taiwansemi.com/assets/datasheet/pdf.php?pn=GPAS1006" TargetMode="External"/><Relationship Id="rId161" Type="http://schemas.openxmlformats.org/officeDocument/2006/relationships/hyperlink" Target="https://www.taiwansemi.com/assets/datasheet/pdf.php?pn=S1GFL" TargetMode="External"/><Relationship Id="rId399" Type="http://schemas.openxmlformats.org/officeDocument/2006/relationships/hyperlink" Target="https://www.taiwansemi.com/assets/datasheet/pdf.php?pn=SDLWH" TargetMode="External"/><Relationship Id="rId259" Type="http://schemas.openxmlformats.org/officeDocument/2006/relationships/hyperlink" Target="https://www.taiwansemi.com/assets/datasheet/pdf.php?pn=S2JAH" TargetMode="External"/><Relationship Id="rId466" Type="http://schemas.openxmlformats.org/officeDocument/2006/relationships/hyperlink" Target="https://www.taiwansemi.com/assets/datasheet/pdf.php?pn=TSD2GFSH" TargetMode="External"/><Relationship Id="rId23" Type="http://schemas.openxmlformats.org/officeDocument/2006/relationships/hyperlink" Target="https://www.taiwansemi.com/assets/datasheet/pdf.php?pn=1N5397G" TargetMode="External"/><Relationship Id="rId119" Type="http://schemas.openxmlformats.org/officeDocument/2006/relationships/hyperlink" Target="https://www.taiwansemi.com/assets/datasheet/pdf.php?pn=S15GLW" TargetMode="External"/><Relationship Id="rId326" Type="http://schemas.openxmlformats.org/officeDocument/2006/relationships/hyperlink" Target="https://www.taiwansemi.com/assets/datasheet/pdf.php?pn=S3JH" TargetMode="External"/><Relationship Id="rId533" Type="http://schemas.openxmlformats.org/officeDocument/2006/relationships/hyperlink" Target="https://www.taiwansemi.com/assets/datasheet/pdf.php?pn=GS2M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HERAF1005G" TargetMode="External"/><Relationship Id="rId299" Type="http://schemas.openxmlformats.org/officeDocument/2006/relationships/hyperlink" Target="https://www.taiwansemi.com/assets/datasheet/pdf.php?pn=HS3A" TargetMode="External"/><Relationship Id="rId21" Type="http://schemas.openxmlformats.org/officeDocument/2006/relationships/hyperlink" Target="https://www.taiwansemi.com/assets/datasheet/pdf.php?pn=HER103G" TargetMode="External"/><Relationship Id="rId63" Type="http://schemas.openxmlformats.org/officeDocument/2006/relationships/hyperlink" Target="https://www.taiwansemi.com/assets/datasheet/pdf.php?pn=HER1608G" TargetMode="External"/><Relationship Id="rId159" Type="http://schemas.openxmlformats.org/officeDocument/2006/relationships/hyperlink" Target="https://www.taiwansemi.com/assets/datasheet/pdf.php?pn=HS15KLW" TargetMode="External"/><Relationship Id="rId324" Type="http://schemas.openxmlformats.org/officeDocument/2006/relationships/hyperlink" Target="https://www.taiwansemi.com/assets/datasheet/pdf.php?pn=HS3JB" TargetMode="External"/><Relationship Id="rId366" Type="http://schemas.openxmlformats.org/officeDocument/2006/relationships/hyperlink" Target="https://www.taiwansemi.com/assets/datasheet/pdf.php?pn=HSJLW" TargetMode="External"/><Relationship Id="rId170" Type="http://schemas.openxmlformats.org/officeDocument/2006/relationships/hyperlink" Target="https://www.taiwansemi.com/assets/datasheet/pdf.php?pn=HS1DAL" TargetMode="External"/><Relationship Id="rId226" Type="http://schemas.openxmlformats.org/officeDocument/2006/relationships/hyperlink" Target="https://www.taiwansemi.com/assets/datasheet/pdf.php?pn=HS1MLWH" TargetMode="External"/><Relationship Id="rId433" Type="http://schemas.openxmlformats.org/officeDocument/2006/relationships/hyperlink" Target="https://www.taiwansemi.com/assets/datasheet/pdf.php?pn=TUAU6JH" TargetMode="External"/><Relationship Id="rId268" Type="http://schemas.openxmlformats.org/officeDocument/2006/relationships/hyperlink" Target="https://www.taiwansemi.com/assets/datasheet/pdf.php?pn=HS2JALH" TargetMode="External"/><Relationship Id="rId475" Type="http://schemas.openxmlformats.org/officeDocument/2006/relationships/hyperlink" Target="https://www.taiwansemi.com/assets/datasheet/pdf.php?pn=US1G" TargetMode="External"/><Relationship Id="rId32" Type="http://schemas.openxmlformats.org/officeDocument/2006/relationships/hyperlink" Target="https://www.taiwansemi.com/assets/datasheet/pdf.php?pn=HER108G-K" TargetMode="External"/><Relationship Id="rId74" Type="http://schemas.openxmlformats.org/officeDocument/2006/relationships/hyperlink" Target="https://www.taiwansemi.com/assets/datasheet/pdf.php?pn=HER205G-T" TargetMode="External"/><Relationship Id="rId128" Type="http://schemas.openxmlformats.org/officeDocument/2006/relationships/hyperlink" Target="https://www.taiwansemi.com/assets/datasheet/pdf.php?pn=HERAF802G" TargetMode="External"/><Relationship Id="rId335" Type="http://schemas.openxmlformats.org/officeDocument/2006/relationships/hyperlink" Target="https://www.taiwansemi.com/assets/datasheet/pdf.php?pn=HS3M" TargetMode="External"/><Relationship Id="rId377" Type="http://schemas.openxmlformats.org/officeDocument/2006/relationships/hyperlink" Target="https://www.taiwansemi.com/assets/datasheet/pdf.php?pn=HT16G" TargetMode="External"/><Relationship Id="rId500" Type="http://schemas.openxmlformats.org/officeDocument/2006/relationships/hyperlink" Target="https://www.taiwansemi.com/assets/datasheet/pdf.php?pn=HS1YH" TargetMode="External"/><Relationship Id="rId5" Type="http://schemas.openxmlformats.org/officeDocument/2006/relationships/hyperlink" Target="https://www.taiwansemi.com/assets/datasheet/pdf.php?pn=BYG20J" TargetMode="External"/><Relationship Id="rId181" Type="http://schemas.openxmlformats.org/officeDocument/2006/relationships/hyperlink" Target="https://www.taiwansemi.com/assets/datasheet/pdf.php?pn=HS1FFL" TargetMode="External"/><Relationship Id="rId237" Type="http://schemas.openxmlformats.org/officeDocument/2006/relationships/hyperlink" Target="https://www.taiwansemi.com/assets/datasheet/pdf.php?pn=HS2DAF-T" TargetMode="External"/><Relationship Id="rId402" Type="http://schemas.openxmlformats.org/officeDocument/2006/relationships/hyperlink" Target="https://www.taiwansemi.com/assets/datasheet/pdf.php?pn=MUR460S" TargetMode="External"/><Relationship Id="rId279" Type="http://schemas.openxmlformats.org/officeDocument/2006/relationships/hyperlink" Target="https://www.taiwansemi.com/assets/datasheet/pdf.php?pn=HS2KAL" TargetMode="External"/><Relationship Id="rId444" Type="http://schemas.openxmlformats.org/officeDocument/2006/relationships/hyperlink" Target="https://www.taiwansemi.com/assets/datasheet/pdf.php?pn=TUAU8KH" TargetMode="External"/><Relationship Id="rId486" Type="http://schemas.openxmlformats.org/officeDocument/2006/relationships/hyperlink" Target="https://www.taiwansemi.com/assets/datasheet/pdf.php?pn=HS1QH" TargetMode="External"/><Relationship Id="rId43" Type="http://schemas.openxmlformats.org/officeDocument/2006/relationships/hyperlink" Target="https://www.taiwansemi.com/assets/datasheet/pdf.php?pn=HER156G" TargetMode="External"/><Relationship Id="rId139" Type="http://schemas.openxmlformats.org/officeDocument/2006/relationships/hyperlink" Target="https://www.taiwansemi.com/assets/datasheet/pdf.php?pn=HERF1005G" TargetMode="External"/><Relationship Id="rId290" Type="http://schemas.openxmlformats.org/officeDocument/2006/relationships/hyperlink" Target="https://www.taiwansemi.com/assets/datasheet/pdf.php?pn=HS2MAH" TargetMode="External"/><Relationship Id="rId304" Type="http://schemas.openxmlformats.org/officeDocument/2006/relationships/hyperlink" Target="https://www.taiwansemi.com/assets/datasheet/pdf.php?pn=HS3BB" TargetMode="External"/><Relationship Id="rId346" Type="http://schemas.openxmlformats.org/officeDocument/2006/relationships/hyperlink" Target="https://www.taiwansemi.com/assets/datasheet/pdf.php?pn=HS5D-A" TargetMode="External"/><Relationship Id="rId388" Type="http://schemas.openxmlformats.org/officeDocument/2006/relationships/hyperlink" Target="https://www.taiwansemi.com/assets/datasheet/pdf.php?pn=MUR190" TargetMode="External"/><Relationship Id="rId85" Type="http://schemas.openxmlformats.org/officeDocument/2006/relationships/hyperlink" Target="https://www.taiwansemi.com/assets/datasheet/pdf.php?pn=HER3005PT" TargetMode="External"/><Relationship Id="rId150" Type="http://schemas.openxmlformats.org/officeDocument/2006/relationships/hyperlink" Target="https://www.taiwansemi.com/assets/datasheet/pdf.php?pn=HERF1606G" TargetMode="External"/><Relationship Id="rId192" Type="http://schemas.openxmlformats.org/officeDocument/2006/relationships/hyperlink" Target="https://www.taiwansemi.com/assets/datasheet/pdf.php?pn=HS1GLW" TargetMode="External"/><Relationship Id="rId206" Type="http://schemas.openxmlformats.org/officeDocument/2006/relationships/hyperlink" Target="https://www.taiwansemi.com/assets/datasheet/pdf.php?pn=HS1KAL" TargetMode="External"/><Relationship Id="rId413" Type="http://schemas.openxmlformats.org/officeDocument/2006/relationships/hyperlink" Target="https://www.taiwansemi.com/assets/datasheet/pdf.php?pn=TUAU10JH" TargetMode="External"/><Relationship Id="rId248" Type="http://schemas.openxmlformats.org/officeDocument/2006/relationships/hyperlink" Target="https://www.taiwansemi.com/assets/datasheet/pdf.php?pn=HS2FA" TargetMode="External"/><Relationship Id="rId455" Type="http://schemas.openxmlformats.org/officeDocument/2006/relationships/hyperlink" Target="https://www.taiwansemi.com/assets/datasheet/pdf.php?pn=UF1J" TargetMode="External"/><Relationship Id="rId497" Type="http://schemas.openxmlformats.org/officeDocument/2006/relationships/hyperlink" Target="https://www.taiwansemi.com/assets/datasheet/pdf.php?pn=HS1QFS" TargetMode="External"/><Relationship Id="rId12" Type="http://schemas.openxmlformats.org/officeDocument/2006/relationships/hyperlink" Target="https://www.taiwansemi.com/assets/datasheet/pdf.php?pn=HER1004G" TargetMode="External"/><Relationship Id="rId108" Type="http://schemas.openxmlformats.org/officeDocument/2006/relationships/hyperlink" Target="https://www.taiwansemi.com/assets/datasheet/pdf.php?pn=HERA804G" TargetMode="External"/><Relationship Id="rId315" Type="http://schemas.openxmlformats.org/officeDocument/2006/relationships/hyperlink" Target="https://www.taiwansemi.com/assets/datasheet/pdf.php?pn=HS3FBH" TargetMode="External"/><Relationship Id="rId357" Type="http://schemas.openxmlformats.org/officeDocument/2006/relationships/hyperlink" Target="https://www.taiwansemi.com/assets/datasheet/pdf.php?pn=HS5KH" TargetMode="External"/><Relationship Id="rId54" Type="http://schemas.openxmlformats.org/officeDocument/2006/relationships/hyperlink" Target="https://www.taiwansemi.com/assets/datasheet/pdf.php?pn=HER1603PT" TargetMode="External"/><Relationship Id="rId96" Type="http://schemas.openxmlformats.org/officeDocument/2006/relationships/hyperlink" Target="https://www.taiwansemi.com/assets/datasheet/pdf.php?pn=HER305G-K" TargetMode="External"/><Relationship Id="rId161" Type="http://schemas.openxmlformats.org/officeDocument/2006/relationships/hyperlink" Target="https://www.taiwansemi.com/assets/datasheet/pdf.php?pn=HS15MLW" TargetMode="External"/><Relationship Id="rId217" Type="http://schemas.openxmlformats.org/officeDocument/2006/relationships/hyperlink" Target="https://www.taiwansemi.com/assets/datasheet/pdf.php?pn=HS1MAL" TargetMode="External"/><Relationship Id="rId399" Type="http://schemas.openxmlformats.org/officeDocument/2006/relationships/hyperlink" Target="https://www.taiwansemi.com/assets/datasheet/pdf.php?pn=MUR440S" TargetMode="External"/><Relationship Id="rId259" Type="http://schemas.openxmlformats.org/officeDocument/2006/relationships/hyperlink" Target="https://www.taiwansemi.com/assets/datasheet/pdf.php?pn=HS2GFS" TargetMode="External"/><Relationship Id="rId424" Type="http://schemas.openxmlformats.org/officeDocument/2006/relationships/hyperlink" Target="https://www.taiwansemi.com/assets/datasheet/pdf.php?pn=TUAU4KH" TargetMode="External"/><Relationship Id="rId466" Type="http://schemas.openxmlformats.org/officeDocument/2006/relationships/hyperlink" Target="https://www.taiwansemi.com/assets/datasheet/pdf.php?pn=UG2JAH" TargetMode="External"/><Relationship Id="rId23" Type="http://schemas.openxmlformats.org/officeDocument/2006/relationships/hyperlink" Target="https://www.taiwansemi.com/assets/datasheet/pdf.php?pn=HER104G" TargetMode="External"/><Relationship Id="rId119" Type="http://schemas.openxmlformats.org/officeDocument/2006/relationships/hyperlink" Target="https://www.taiwansemi.com/assets/datasheet/pdf.php?pn=HERAF1007G" TargetMode="External"/><Relationship Id="rId270" Type="http://schemas.openxmlformats.org/officeDocument/2006/relationships/hyperlink" Target="https://www.taiwansemi.com/assets/datasheet/pdf.php?pn=HS2JFL" TargetMode="External"/><Relationship Id="rId326" Type="http://schemas.openxmlformats.org/officeDocument/2006/relationships/hyperlink" Target="https://www.taiwansemi.com/assets/datasheet/pdf.php?pn=HS3JB-K" TargetMode="External"/><Relationship Id="rId65" Type="http://schemas.openxmlformats.org/officeDocument/2006/relationships/hyperlink" Target="https://www.taiwansemi.com/assets/datasheet/pdf.php?pn=HER201G" TargetMode="External"/><Relationship Id="rId130" Type="http://schemas.openxmlformats.org/officeDocument/2006/relationships/hyperlink" Target="https://www.taiwansemi.com/assets/datasheet/pdf.php?pn=HERAF804G" TargetMode="External"/><Relationship Id="rId368" Type="http://schemas.openxmlformats.org/officeDocument/2006/relationships/hyperlink" Target="https://www.taiwansemi.com/assets/datasheet/pdf.php?pn=HSKLW" TargetMode="External"/><Relationship Id="rId172" Type="http://schemas.openxmlformats.org/officeDocument/2006/relationships/hyperlink" Target="https://www.taiwansemi.com/assets/datasheet/pdf.php?pn=HS1DFL" TargetMode="External"/><Relationship Id="rId228" Type="http://schemas.openxmlformats.org/officeDocument/2006/relationships/hyperlink" Target="https://www.taiwansemi.com/assets/datasheet/pdf.php?pn=HS2AA" TargetMode="External"/><Relationship Id="rId435" Type="http://schemas.openxmlformats.org/officeDocument/2006/relationships/hyperlink" Target="https://www.taiwansemi.com/assets/datasheet/pdf.php?pn=TUAU6MH" TargetMode="External"/><Relationship Id="rId477" Type="http://schemas.openxmlformats.org/officeDocument/2006/relationships/hyperlink" Target="https://www.taiwansemi.com/assets/datasheet/pdf.php?pn=US1J" TargetMode="External"/><Relationship Id="rId281" Type="http://schemas.openxmlformats.org/officeDocument/2006/relationships/hyperlink" Target="https://www.taiwansemi.com/assets/datasheet/pdf.php?pn=HS2KA-T" TargetMode="External"/><Relationship Id="rId337" Type="http://schemas.openxmlformats.org/officeDocument/2006/relationships/hyperlink" Target="https://www.taiwansemi.com/assets/datasheet/pdf.php?pn=HS3MBH" TargetMode="External"/><Relationship Id="rId502" Type="http://schemas.openxmlformats.org/officeDocument/2006/relationships/hyperlink" Target="https://www.taiwansemi.com/assets/datasheet/pdf.php?pn=HS1YBH" TargetMode="External"/><Relationship Id="rId34" Type="http://schemas.openxmlformats.org/officeDocument/2006/relationships/hyperlink" Target="https://www.taiwansemi.com/assets/datasheet/pdf.php?pn=HER151G-T" TargetMode="External"/><Relationship Id="rId76" Type="http://schemas.openxmlformats.org/officeDocument/2006/relationships/hyperlink" Target="https://www.taiwansemi.com/assets/datasheet/pdf.php?pn=HER206G-T" TargetMode="External"/><Relationship Id="rId141" Type="http://schemas.openxmlformats.org/officeDocument/2006/relationships/hyperlink" Target="https://www.taiwansemi.com/assets/datasheet/pdf.php?pn=HERF1007G" TargetMode="External"/><Relationship Id="rId379" Type="http://schemas.openxmlformats.org/officeDocument/2006/relationships/hyperlink" Target="https://www.taiwansemi.com/assets/datasheet/pdf.php?pn=HT18G" TargetMode="External"/><Relationship Id="rId7" Type="http://schemas.openxmlformats.org/officeDocument/2006/relationships/hyperlink" Target="https://www.taiwansemi.com/assets/datasheet/pdf.php?pn=BYG23M" TargetMode="External"/><Relationship Id="rId183" Type="http://schemas.openxmlformats.org/officeDocument/2006/relationships/hyperlink" Target="https://www.taiwansemi.com/assets/datasheet/pdf.php?pn=HS1G" TargetMode="External"/><Relationship Id="rId239" Type="http://schemas.openxmlformats.org/officeDocument/2006/relationships/hyperlink" Target="https://www.taiwansemi.com/assets/datasheet/pdf.php?pn=HS2DAL" TargetMode="External"/><Relationship Id="rId390" Type="http://schemas.openxmlformats.org/officeDocument/2006/relationships/hyperlink" Target="https://www.taiwansemi.com/assets/datasheet/pdf.php?pn=MUR340S" TargetMode="External"/><Relationship Id="rId404" Type="http://schemas.openxmlformats.org/officeDocument/2006/relationships/hyperlink" Target="https://www.taiwansemi.com/assets/datasheet/pdf.php?pn=MUR4L60" TargetMode="External"/><Relationship Id="rId446" Type="http://schemas.openxmlformats.org/officeDocument/2006/relationships/hyperlink" Target="https://www.taiwansemi.com/assets/datasheet/pdf.php?pn=TUAU8D" TargetMode="External"/><Relationship Id="rId250" Type="http://schemas.openxmlformats.org/officeDocument/2006/relationships/hyperlink" Target="https://www.taiwansemi.com/assets/datasheet/pdf.php?pn=HS2FH" TargetMode="External"/><Relationship Id="rId292" Type="http://schemas.openxmlformats.org/officeDocument/2006/relationships/hyperlink" Target="https://www.taiwansemi.com/assets/datasheet/pdf.php?pn=HS2MALH" TargetMode="External"/><Relationship Id="rId306" Type="http://schemas.openxmlformats.org/officeDocument/2006/relationships/hyperlink" Target="https://www.taiwansemi.com/assets/datasheet/pdf.php?pn=HS3BH" TargetMode="External"/><Relationship Id="rId488" Type="http://schemas.openxmlformats.org/officeDocument/2006/relationships/hyperlink" Target="https://www.taiwansemi.com/assets/datasheet/pdf.php?pn=PHAD6JH" TargetMode="External"/><Relationship Id="rId45" Type="http://schemas.openxmlformats.org/officeDocument/2006/relationships/hyperlink" Target="https://www.taiwansemi.com/assets/datasheet/pdf.php?pn=HER157G" TargetMode="External"/><Relationship Id="rId87" Type="http://schemas.openxmlformats.org/officeDocument/2006/relationships/hyperlink" Target="https://www.taiwansemi.com/assets/datasheet/pdf.php?pn=HER301G" TargetMode="External"/><Relationship Id="rId110" Type="http://schemas.openxmlformats.org/officeDocument/2006/relationships/hyperlink" Target="https://www.taiwansemi.com/assets/datasheet/pdf.php?pn=HERA806G" TargetMode="External"/><Relationship Id="rId348" Type="http://schemas.openxmlformats.org/officeDocument/2006/relationships/hyperlink" Target="https://www.taiwansemi.com/assets/datasheet/pdf.php?pn=HS5F" TargetMode="External"/><Relationship Id="rId152" Type="http://schemas.openxmlformats.org/officeDocument/2006/relationships/hyperlink" Target="https://www.taiwansemi.com/assets/datasheet/pdf.php?pn=HERF1608G" TargetMode="External"/><Relationship Id="rId194" Type="http://schemas.openxmlformats.org/officeDocument/2006/relationships/hyperlink" Target="https://www.taiwansemi.com/assets/datasheet/pdf.php?pn=HS1J" TargetMode="External"/><Relationship Id="rId208" Type="http://schemas.openxmlformats.org/officeDocument/2006/relationships/hyperlink" Target="https://www.taiwansemi.com/assets/datasheet/pdf.php?pn=HS1KFL" TargetMode="External"/><Relationship Id="rId415" Type="http://schemas.openxmlformats.org/officeDocument/2006/relationships/hyperlink" Target="https://www.taiwansemi.com/assets/datasheet/pdf.php?pn=TUAU10MH" TargetMode="External"/><Relationship Id="rId457" Type="http://schemas.openxmlformats.org/officeDocument/2006/relationships/hyperlink" Target="https://www.taiwansemi.com/assets/datasheet/pdf.php?pn=UF1M" TargetMode="External"/><Relationship Id="rId261" Type="http://schemas.openxmlformats.org/officeDocument/2006/relationships/hyperlink" Target="https://www.taiwansemi.com/assets/datasheet/pdf.php?pn=HS2GH" TargetMode="External"/><Relationship Id="rId499" Type="http://schemas.openxmlformats.org/officeDocument/2006/relationships/hyperlink" Target="https://www.taiwansemi.com/assets/datasheet/pdf.php?pn=HS1Y" TargetMode="External"/><Relationship Id="rId14" Type="http://schemas.openxmlformats.org/officeDocument/2006/relationships/hyperlink" Target="https://www.taiwansemi.com/assets/datasheet/pdf.php?pn=HER1006G" TargetMode="External"/><Relationship Id="rId56" Type="http://schemas.openxmlformats.org/officeDocument/2006/relationships/hyperlink" Target="https://www.taiwansemi.com/assets/datasheet/pdf.php?pn=HER1604PT" TargetMode="External"/><Relationship Id="rId317" Type="http://schemas.openxmlformats.org/officeDocument/2006/relationships/hyperlink" Target="https://www.taiwansemi.com/assets/datasheet/pdf.php?pn=HS3G" TargetMode="External"/><Relationship Id="rId359" Type="http://schemas.openxmlformats.org/officeDocument/2006/relationships/hyperlink" Target="https://www.taiwansemi.com/assets/datasheet/pdf.php?pn=HS5M" TargetMode="External"/><Relationship Id="rId98" Type="http://schemas.openxmlformats.org/officeDocument/2006/relationships/hyperlink" Target="https://www.taiwansemi.com/assets/datasheet/pdf.php?pn=HER306G-K" TargetMode="External"/><Relationship Id="rId121" Type="http://schemas.openxmlformats.org/officeDocument/2006/relationships/hyperlink" Target="https://www.taiwansemi.com/assets/datasheet/pdf.php?pn=HERAF1601G" TargetMode="External"/><Relationship Id="rId163" Type="http://schemas.openxmlformats.org/officeDocument/2006/relationships/hyperlink" Target="https://www.taiwansemi.com/assets/datasheet/pdf.php?pn=HS1A" TargetMode="External"/><Relationship Id="rId219" Type="http://schemas.openxmlformats.org/officeDocument/2006/relationships/hyperlink" Target="https://www.taiwansemi.com/assets/datasheet/pdf.php?pn=HS1MFL" TargetMode="External"/><Relationship Id="rId370" Type="http://schemas.openxmlformats.org/officeDocument/2006/relationships/hyperlink" Target="https://www.taiwansemi.com/assets/datasheet/pdf.php?pn=HSMLW" TargetMode="External"/><Relationship Id="rId426" Type="http://schemas.openxmlformats.org/officeDocument/2006/relationships/hyperlink" Target="https://www.taiwansemi.com/assets/datasheet/pdf.php?pn=TUAU4D" TargetMode="External"/><Relationship Id="rId230" Type="http://schemas.openxmlformats.org/officeDocument/2006/relationships/hyperlink" Target="https://www.taiwansemi.com/assets/datasheet/pdf.php?pn=HS2AH" TargetMode="External"/><Relationship Id="rId468" Type="http://schemas.openxmlformats.org/officeDocument/2006/relationships/hyperlink" Target="https://www.taiwansemi.com/assets/datasheet/pdf.php?pn=UGS30JH" TargetMode="External"/><Relationship Id="rId25" Type="http://schemas.openxmlformats.org/officeDocument/2006/relationships/hyperlink" Target="https://www.taiwansemi.com/assets/datasheet/pdf.php?pn=HER105G" TargetMode="External"/><Relationship Id="rId67" Type="http://schemas.openxmlformats.org/officeDocument/2006/relationships/hyperlink" Target="https://www.taiwansemi.com/assets/datasheet/pdf.php?pn=HER202G" TargetMode="External"/><Relationship Id="rId272" Type="http://schemas.openxmlformats.org/officeDocument/2006/relationships/hyperlink" Target="https://www.taiwansemi.com/assets/datasheet/pdf.php?pn=HS2JFSH" TargetMode="External"/><Relationship Id="rId328" Type="http://schemas.openxmlformats.org/officeDocument/2006/relationships/hyperlink" Target="https://www.taiwansemi.com/assets/datasheet/pdf.php?pn=HS3J-K" TargetMode="External"/><Relationship Id="rId132" Type="http://schemas.openxmlformats.org/officeDocument/2006/relationships/hyperlink" Target="https://www.taiwansemi.com/assets/datasheet/pdf.php?pn=HERAF806G" TargetMode="External"/><Relationship Id="rId174" Type="http://schemas.openxmlformats.org/officeDocument/2006/relationships/hyperlink" Target="https://www.taiwansemi.com/assets/datasheet/pdf.php?pn=HS1DFSH" TargetMode="External"/><Relationship Id="rId381" Type="http://schemas.openxmlformats.org/officeDocument/2006/relationships/hyperlink" Target="https://www.taiwansemi.com/assets/datasheet/pdf.php?pn=MUR140SH" TargetMode="External"/><Relationship Id="rId241" Type="http://schemas.openxmlformats.org/officeDocument/2006/relationships/hyperlink" Target="https://www.taiwansemi.com/assets/datasheet/pdf.php?pn=HS2DA-T" TargetMode="External"/><Relationship Id="rId437" Type="http://schemas.openxmlformats.org/officeDocument/2006/relationships/hyperlink" Target="https://www.taiwansemi.com/assets/datasheet/pdf.php?pn=TUAU6G" TargetMode="External"/><Relationship Id="rId479" Type="http://schemas.openxmlformats.org/officeDocument/2006/relationships/hyperlink" Target="https://www.taiwansemi.com/assets/datasheet/pdf.php?pn=US1K" TargetMode="External"/><Relationship Id="rId36" Type="http://schemas.openxmlformats.org/officeDocument/2006/relationships/hyperlink" Target="https://www.taiwansemi.com/assets/datasheet/pdf.php?pn=HER152G-T" TargetMode="External"/><Relationship Id="rId283" Type="http://schemas.openxmlformats.org/officeDocument/2006/relationships/hyperlink" Target="https://www.taiwansemi.com/assets/datasheet/pdf.php?pn=HS2KFS" TargetMode="External"/><Relationship Id="rId339" Type="http://schemas.openxmlformats.org/officeDocument/2006/relationships/hyperlink" Target="https://www.taiwansemi.com/assets/datasheet/pdf.php?pn=HS3MH" TargetMode="External"/><Relationship Id="rId490" Type="http://schemas.openxmlformats.org/officeDocument/2006/relationships/hyperlink" Target="https://www.taiwansemi.com/assets/datasheet/pdf.php?pn=PHAD8JH" TargetMode="External"/><Relationship Id="rId78" Type="http://schemas.openxmlformats.org/officeDocument/2006/relationships/hyperlink" Target="https://www.taiwansemi.com/assets/datasheet/pdf.php?pn=HER207G-K" TargetMode="External"/><Relationship Id="rId101" Type="http://schemas.openxmlformats.org/officeDocument/2006/relationships/hyperlink" Target="https://www.taiwansemi.com/assets/datasheet/pdf.php?pn=HER308G" TargetMode="External"/><Relationship Id="rId143" Type="http://schemas.openxmlformats.org/officeDocument/2006/relationships/hyperlink" Target="https://www.taiwansemi.com/assets/datasheet/pdf.php?pn=HERF1008G" TargetMode="External"/><Relationship Id="rId185" Type="http://schemas.openxmlformats.org/officeDocument/2006/relationships/hyperlink" Target="https://www.taiwansemi.com/assets/datasheet/pdf.php?pn=HS1GALH" TargetMode="External"/><Relationship Id="rId350" Type="http://schemas.openxmlformats.org/officeDocument/2006/relationships/hyperlink" Target="https://www.taiwansemi.com/assets/datasheet/pdf.php?pn=HS5G" TargetMode="External"/><Relationship Id="rId406" Type="http://schemas.openxmlformats.org/officeDocument/2006/relationships/hyperlink" Target="https://www.taiwansemi.com/assets/datasheet/pdf.php?pn=MUR860" TargetMode="External"/><Relationship Id="rId9" Type="http://schemas.openxmlformats.org/officeDocument/2006/relationships/hyperlink" Target="https://www.taiwansemi.com/assets/datasheet/pdf.php?pn=HER1001G" TargetMode="External"/><Relationship Id="rId210" Type="http://schemas.openxmlformats.org/officeDocument/2006/relationships/hyperlink" Target="https://www.taiwansemi.com/assets/datasheet/pdf.php?pn=HS1KFSH" TargetMode="External"/><Relationship Id="rId392" Type="http://schemas.openxmlformats.org/officeDocument/2006/relationships/hyperlink" Target="https://www.taiwansemi.com/assets/datasheet/pdf.php?pn=MUR340SBH" TargetMode="External"/><Relationship Id="rId448" Type="http://schemas.openxmlformats.org/officeDocument/2006/relationships/hyperlink" Target="https://www.taiwansemi.com/assets/datasheet/pdf.php?pn=TUAU8J" TargetMode="External"/><Relationship Id="rId252" Type="http://schemas.openxmlformats.org/officeDocument/2006/relationships/hyperlink" Target="https://www.taiwansemi.com/assets/datasheet/pdf.php?pn=HS2GA" TargetMode="External"/><Relationship Id="rId294" Type="http://schemas.openxmlformats.org/officeDocument/2006/relationships/hyperlink" Target="https://www.taiwansemi.com/assets/datasheet/pdf.php?pn=HS2MFL" TargetMode="External"/><Relationship Id="rId308" Type="http://schemas.openxmlformats.org/officeDocument/2006/relationships/hyperlink" Target="https://www.taiwansemi.com/assets/datasheet/pdf.php?pn=HS3DB" TargetMode="External"/><Relationship Id="rId47" Type="http://schemas.openxmlformats.org/officeDocument/2006/relationships/hyperlink" Target="https://www.taiwansemi.com/assets/datasheet/pdf.php?pn=HER158G" TargetMode="External"/><Relationship Id="rId89" Type="http://schemas.openxmlformats.org/officeDocument/2006/relationships/hyperlink" Target="https://www.taiwansemi.com/assets/datasheet/pdf.php?pn=HER302G" TargetMode="External"/><Relationship Id="rId112" Type="http://schemas.openxmlformats.org/officeDocument/2006/relationships/hyperlink" Target="https://www.taiwansemi.com/assets/datasheet/pdf.php?pn=HERA808G" TargetMode="External"/><Relationship Id="rId154" Type="http://schemas.openxmlformats.org/officeDocument/2006/relationships/hyperlink" Target="https://www.taiwansemi.com/assets/datasheet/pdf.php?pn=HS15DLWH" TargetMode="External"/><Relationship Id="rId361" Type="http://schemas.openxmlformats.org/officeDocument/2006/relationships/hyperlink" Target="https://www.taiwansemi.com/assets/datasheet/pdf.php?pn=HS5M-K" TargetMode="External"/><Relationship Id="rId196" Type="http://schemas.openxmlformats.org/officeDocument/2006/relationships/hyperlink" Target="https://www.taiwansemi.com/assets/datasheet/pdf.php?pn=HS1JALH" TargetMode="External"/><Relationship Id="rId417" Type="http://schemas.openxmlformats.org/officeDocument/2006/relationships/hyperlink" Target="https://www.taiwansemi.com/assets/datasheet/pdf.php?pn=TUAU10G" TargetMode="External"/><Relationship Id="rId459" Type="http://schemas.openxmlformats.org/officeDocument/2006/relationships/hyperlink" Target="https://www.taiwansemi.com/assets/datasheet/pdf.php?pn=UF4002" TargetMode="External"/><Relationship Id="rId16" Type="http://schemas.openxmlformats.org/officeDocument/2006/relationships/hyperlink" Target="https://www.taiwansemi.com/assets/datasheet/pdf.php?pn=HER1008G" TargetMode="External"/><Relationship Id="rId221" Type="http://schemas.openxmlformats.org/officeDocument/2006/relationships/hyperlink" Target="https://www.taiwansemi.com/assets/datasheet/pdf.php?pn=HS1MFSH" TargetMode="External"/><Relationship Id="rId263" Type="http://schemas.openxmlformats.org/officeDocument/2006/relationships/hyperlink" Target="https://www.taiwansemi.com/assets/datasheet/pdf.php?pn=HS2J" TargetMode="External"/><Relationship Id="rId319" Type="http://schemas.openxmlformats.org/officeDocument/2006/relationships/hyperlink" Target="https://www.taiwansemi.com/assets/datasheet/pdf.php?pn=HS3GBH" TargetMode="External"/><Relationship Id="rId470" Type="http://schemas.openxmlformats.org/officeDocument/2006/relationships/hyperlink" Target="https://www.taiwansemi.com/assets/datasheet/pdf.php?pn=US1AH" TargetMode="External"/><Relationship Id="rId58" Type="http://schemas.openxmlformats.org/officeDocument/2006/relationships/hyperlink" Target="https://www.taiwansemi.com/assets/datasheet/pdf.php?pn=HER1605PT" TargetMode="External"/><Relationship Id="rId123" Type="http://schemas.openxmlformats.org/officeDocument/2006/relationships/hyperlink" Target="https://www.taiwansemi.com/assets/datasheet/pdf.php?pn=HERAF1603G" TargetMode="External"/><Relationship Id="rId330" Type="http://schemas.openxmlformats.org/officeDocument/2006/relationships/hyperlink" Target="https://www.taiwansemi.com/assets/datasheet/pdf.php?pn=HS3KB" TargetMode="External"/><Relationship Id="rId165" Type="http://schemas.openxmlformats.org/officeDocument/2006/relationships/hyperlink" Target="https://www.taiwansemi.com/assets/datasheet/pdf.php?pn=HS1AH" TargetMode="External"/><Relationship Id="rId372" Type="http://schemas.openxmlformats.org/officeDocument/2006/relationships/hyperlink" Target="https://www.taiwansemi.com/assets/datasheet/pdf.php?pn=HT11G" TargetMode="External"/><Relationship Id="rId428" Type="http://schemas.openxmlformats.org/officeDocument/2006/relationships/hyperlink" Target="https://www.taiwansemi.com/assets/datasheet/pdf.php?pn=TUAU4J" TargetMode="External"/><Relationship Id="rId232" Type="http://schemas.openxmlformats.org/officeDocument/2006/relationships/hyperlink" Target="https://www.taiwansemi.com/assets/datasheet/pdf.php?pn=HS2BA" TargetMode="External"/><Relationship Id="rId274" Type="http://schemas.openxmlformats.org/officeDocument/2006/relationships/hyperlink" Target="https://www.taiwansemi.com/assets/datasheet/pdf.php?pn=HS2J-T" TargetMode="External"/><Relationship Id="rId481" Type="http://schemas.openxmlformats.org/officeDocument/2006/relationships/hyperlink" Target="https://www.taiwansemi.com/assets/datasheet/pdf.php?pn=US1M" TargetMode="External"/><Relationship Id="rId27" Type="http://schemas.openxmlformats.org/officeDocument/2006/relationships/hyperlink" Target="https://www.taiwansemi.com/assets/datasheet/pdf.php?pn=HER106G" TargetMode="External"/><Relationship Id="rId69" Type="http://schemas.openxmlformats.org/officeDocument/2006/relationships/hyperlink" Target="https://www.taiwansemi.com/assets/datasheet/pdf.php?pn=HER203G" TargetMode="External"/><Relationship Id="rId134" Type="http://schemas.openxmlformats.org/officeDocument/2006/relationships/hyperlink" Target="https://www.taiwansemi.com/assets/datasheet/pdf.php?pn=HERAF808G" TargetMode="External"/><Relationship Id="rId80" Type="http://schemas.openxmlformats.org/officeDocument/2006/relationships/hyperlink" Target="https://www.taiwansemi.com/assets/datasheet/pdf.php?pn=HER208G-K" TargetMode="External"/><Relationship Id="rId176" Type="http://schemas.openxmlformats.org/officeDocument/2006/relationships/hyperlink" Target="https://www.taiwansemi.com/assets/datasheet/pdf.php?pn=HS1DH" TargetMode="External"/><Relationship Id="rId341" Type="http://schemas.openxmlformats.org/officeDocument/2006/relationships/hyperlink" Target="https://www.taiwansemi.com/assets/datasheet/pdf.php?pn=HS5A" TargetMode="External"/><Relationship Id="rId383" Type="http://schemas.openxmlformats.org/officeDocument/2006/relationships/hyperlink" Target="https://www.taiwansemi.com/assets/datasheet/pdf.php?pn=MUR160A" TargetMode="External"/><Relationship Id="rId439" Type="http://schemas.openxmlformats.org/officeDocument/2006/relationships/hyperlink" Target="https://www.taiwansemi.com/assets/datasheet/pdf.php?pn=TUAU6K" TargetMode="External"/><Relationship Id="rId201" Type="http://schemas.openxmlformats.org/officeDocument/2006/relationships/hyperlink" Target="https://www.taiwansemi.com/assets/datasheet/pdf.php?pn=HS1JH" TargetMode="External"/><Relationship Id="rId243" Type="http://schemas.openxmlformats.org/officeDocument/2006/relationships/hyperlink" Target="https://www.taiwansemi.com/assets/datasheet/pdf.php?pn=HS2DFS" TargetMode="External"/><Relationship Id="rId285" Type="http://schemas.openxmlformats.org/officeDocument/2006/relationships/hyperlink" Target="https://www.taiwansemi.com/assets/datasheet/pdf.php?pn=HS2KH" TargetMode="External"/><Relationship Id="rId450" Type="http://schemas.openxmlformats.org/officeDocument/2006/relationships/hyperlink" Target="https://www.taiwansemi.com/assets/datasheet/pdf.php?pn=TUAU8M" TargetMode="External"/><Relationship Id="rId38" Type="http://schemas.openxmlformats.org/officeDocument/2006/relationships/hyperlink" Target="https://www.taiwansemi.com/assets/datasheet/pdf.php?pn=HER153G-T" TargetMode="External"/><Relationship Id="rId103" Type="http://schemas.openxmlformats.org/officeDocument/2006/relationships/hyperlink" Target="https://www.taiwansemi.com/assets/datasheet/pdf.php?pn=HER3L03G" TargetMode="External"/><Relationship Id="rId310" Type="http://schemas.openxmlformats.org/officeDocument/2006/relationships/hyperlink" Target="https://www.taiwansemi.com/assets/datasheet/pdf.php?pn=HS3DB-K" TargetMode="External"/><Relationship Id="rId492" Type="http://schemas.openxmlformats.org/officeDocument/2006/relationships/hyperlink" Target="https://www.taiwansemi.com/assets/datasheet/pdf.php?pn=PHAD10JH" TargetMode="External"/><Relationship Id="rId91" Type="http://schemas.openxmlformats.org/officeDocument/2006/relationships/hyperlink" Target="https://www.taiwansemi.com/assets/datasheet/pdf.php?pn=HER303G" TargetMode="External"/><Relationship Id="rId145" Type="http://schemas.openxmlformats.org/officeDocument/2006/relationships/hyperlink" Target="https://www.taiwansemi.com/assets/datasheet/pdf.php?pn=HERF1601G" TargetMode="External"/><Relationship Id="rId187" Type="http://schemas.openxmlformats.org/officeDocument/2006/relationships/hyperlink" Target="https://www.taiwansemi.com/assets/datasheet/pdf.php?pn=HS1GFS" TargetMode="External"/><Relationship Id="rId352" Type="http://schemas.openxmlformats.org/officeDocument/2006/relationships/hyperlink" Target="https://www.taiwansemi.com/assets/datasheet/pdf.php?pn=HS5GH" TargetMode="External"/><Relationship Id="rId394" Type="http://schemas.openxmlformats.org/officeDocument/2006/relationships/hyperlink" Target="https://www.taiwansemi.com/assets/datasheet/pdf.php?pn=MUR360S" TargetMode="External"/><Relationship Id="rId408" Type="http://schemas.openxmlformats.org/officeDocument/2006/relationships/hyperlink" Target="https://www.taiwansemi.com/assets/datasheet/pdf.php?pn=MURF1640CT" TargetMode="External"/><Relationship Id="rId212" Type="http://schemas.openxmlformats.org/officeDocument/2006/relationships/hyperlink" Target="https://www.taiwansemi.com/assets/datasheet/pdf.php?pn=HS1KH" TargetMode="External"/><Relationship Id="rId254" Type="http://schemas.openxmlformats.org/officeDocument/2006/relationships/hyperlink" Target="https://www.taiwansemi.com/assets/datasheet/pdf.php?pn=HS2GAH" TargetMode="External"/><Relationship Id="rId49" Type="http://schemas.openxmlformats.org/officeDocument/2006/relationships/hyperlink" Target="https://www.taiwansemi.com/assets/datasheet/pdf.php?pn=HER1601G" TargetMode="External"/><Relationship Id="rId114" Type="http://schemas.openxmlformats.org/officeDocument/2006/relationships/hyperlink" Target="https://www.taiwansemi.com/assets/datasheet/pdf.php?pn=HERAF1002G" TargetMode="External"/><Relationship Id="rId296" Type="http://schemas.openxmlformats.org/officeDocument/2006/relationships/hyperlink" Target="https://www.taiwansemi.com/assets/datasheet/pdf.php?pn=HS2MFSH" TargetMode="External"/><Relationship Id="rId461" Type="http://schemas.openxmlformats.org/officeDocument/2006/relationships/hyperlink" Target="https://www.taiwansemi.com/assets/datasheet/pdf.php?pn=UF4004" TargetMode="External"/><Relationship Id="rId60" Type="http://schemas.openxmlformats.org/officeDocument/2006/relationships/hyperlink" Target="https://www.taiwansemi.com/assets/datasheet/pdf.php?pn=HER1606PT" TargetMode="External"/><Relationship Id="rId156" Type="http://schemas.openxmlformats.org/officeDocument/2006/relationships/hyperlink" Target="https://www.taiwansemi.com/assets/datasheet/pdf.php?pn=HS15GLWH" TargetMode="External"/><Relationship Id="rId198" Type="http://schemas.openxmlformats.org/officeDocument/2006/relationships/hyperlink" Target="https://www.taiwansemi.com/assets/datasheet/pdf.php?pn=HS1JFS" TargetMode="External"/><Relationship Id="rId321" Type="http://schemas.openxmlformats.org/officeDocument/2006/relationships/hyperlink" Target="https://www.taiwansemi.com/assets/datasheet/pdf.php?pn=HS3GH" TargetMode="External"/><Relationship Id="rId363" Type="http://schemas.openxmlformats.org/officeDocument/2006/relationships/hyperlink" Target="https://www.taiwansemi.com/assets/datasheet/pdf.php?pn=HSDLWH" TargetMode="External"/><Relationship Id="rId419" Type="http://schemas.openxmlformats.org/officeDocument/2006/relationships/hyperlink" Target="https://www.taiwansemi.com/assets/datasheet/pdf.php?pn=TUAU10K" TargetMode="External"/><Relationship Id="rId223" Type="http://schemas.openxmlformats.org/officeDocument/2006/relationships/hyperlink" Target="https://www.taiwansemi.com/assets/datasheet/pdf.php?pn=HS1MH" TargetMode="External"/><Relationship Id="rId430" Type="http://schemas.openxmlformats.org/officeDocument/2006/relationships/hyperlink" Target="https://www.taiwansemi.com/assets/datasheet/pdf.php?pn=TUAU4M" TargetMode="External"/><Relationship Id="rId18" Type="http://schemas.openxmlformats.org/officeDocument/2006/relationships/hyperlink" Target="https://www.taiwansemi.com/assets/datasheet/pdf.php?pn=HER101G-K" TargetMode="External"/><Relationship Id="rId265" Type="http://schemas.openxmlformats.org/officeDocument/2006/relationships/hyperlink" Target="https://www.taiwansemi.com/assets/datasheet/pdf.php?pn=HS2JAF-T" TargetMode="External"/><Relationship Id="rId472" Type="http://schemas.openxmlformats.org/officeDocument/2006/relationships/hyperlink" Target="https://www.taiwansemi.com/assets/datasheet/pdf.php?pn=US1BH" TargetMode="External"/><Relationship Id="rId125" Type="http://schemas.openxmlformats.org/officeDocument/2006/relationships/hyperlink" Target="https://www.taiwansemi.com/assets/datasheet/pdf.php?pn=HERAF1605G" TargetMode="External"/><Relationship Id="rId167" Type="http://schemas.openxmlformats.org/officeDocument/2006/relationships/hyperlink" Target="https://www.taiwansemi.com/assets/datasheet/pdf.php?pn=HS1BFL" TargetMode="External"/><Relationship Id="rId332" Type="http://schemas.openxmlformats.org/officeDocument/2006/relationships/hyperlink" Target="https://www.taiwansemi.com/assets/datasheet/pdf.php?pn=HS3KB-K" TargetMode="External"/><Relationship Id="rId374" Type="http://schemas.openxmlformats.org/officeDocument/2006/relationships/hyperlink" Target="https://www.taiwansemi.com/assets/datasheet/pdf.php?pn=HT13G" TargetMode="External"/><Relationship Id="rId71" Type="http://schemas.openxmlformats.org/officeDocument/2006/relationships/hyperlink" Target="https://www.taiwansemi.com/assets/datasheet/pdf.php?pn=HER204G" TargetMode="External"/><Relationship Id="rId234" Type="http://schemas.openxmlformats.org/officeDocument/2006/relationships/hyperlink" Target="https://www.taiwansemi.com/assets/datasheet/pdf.php?pn=HS2BH" TargetMode="External"/><Relationship Id="rId2" Type="http://schemas.openxmlformats.org/officeDocument/2006/relationships/hyperlink" Target="https://www.taiwansemi.com/assets/datasheet/pdf.php?pn=BYG20DH" TargetMode="External"/><Relationship Id="rId29" Type="http://schemas.openxmlformats.org/officeDocument/2006/relationships/hyperlink" Target="https://www.taiwansemi.com/assets/datasheet/pdf.php?pn=HER107G" TargetMode="External"/><Relationship Id="rId276" Type="http://schemas.openxmlformats.org/officeDocument/2006/relationships/hyperlink" Target="https://www.taiwansemi.com/assets/datasheet/pdf.php?pn=HS2KA" TargetMode="External"/><Relationship Id="rId441" Type="http://schemas.openxmlformats.org/officeDocument/2006/relationships/hyperlink" Target="https://www.taiwansemi.com/assets/datasheet/pdf.php?pn=TUAU8DH" TargetMode="External"/><Relationship Id="rId483" Type="http://schemas.openxmlformats.org/officeDocument/2006/relationships/hyperlink" Target="https://www.taiwansemi.com/assets/datasheet/pdf.php?pn=HS1Q" TargetMode="External"/><Relationship Id="rId40" Type="http://schemas.openxmlformats.org/officeDocument/2006/relationships/hyperlink" Target="https://www.taiwansemi.com/assets/datasheet/pdf.php?pn=HER154G-T" TargetMode="External"/><Relationship Id="rId136" Type="http://schemas.openxmlformats.org/officeDocument/2006/relationships/hyperlink" Target="https://www.taiwansemi.com/assets/datasheet/pdf.php?pn=HERF1002G" TargetMode="External"/><Relationship Id="rId178" Type="http://schemas.openxmlformats.org/officeDocument/2006/relationships/hyperlink" Target="https://www.taiwansemi.com/assets/datasheet/pdf.php?pn=HS1DLW" TargetMode="External"/><Relationship Id="rId301" Type="http://schemas.openxmlformats.org/officeDocument/2006/relationships/hyperlink" Target="https://www.taiwansemi.com/assets/datasheet/pdf.php?pn=HS3ABH" TargetMode="External"/><Relationship Id="rId343" Type="http://schemas.openxmlformats.org/officeDocument/2006/relationships/hyperlink" Target="https://www.taiwansemi.com/assets/datasheet/pdf.php?pn=HS5B" TargetMode="External"/><Relationship Id="rId82" Type="http://schemas.openxmlformats.org/officeDocument/2006/relationships/hyperlink" Target="https://www.taiwansemi.com/assets/datasheet/pdf.php?pn=HER3002PT" TargetMode="External"/><Relationship Id="rId203" Type="http://schemas.openxmlformats.org/officeDocument/2006/relationships/hyperlink" Target="https://www.taiwansemi.com/assets/datasheet/pdf.php?pn=HS1JLW" TargetMode="External"/><Relationship Id="rId385" Type="http://schemas.openxmlformats.org/officeDocument/2006/relationships/hyperlink" Target="https://www.taiwansemi.com/assets/datasheet/pdf.php?pn=MUR160SH" TargetMode="External"/><Relationship Id="rId245" Type="http://schemas.openxmlformats.org/officeDocument/2006/relationships/hyperlink" Target="https://www.taiwansemi.com/assets/datasheet/pdf.php?pn=HS2DH" TargetMode="External"/><Relationship Id="rId287" Type="http://schemas.openxmlformats.org/officeDocument/2006/relationships/hyperlink" Target="https://www.taiwansemi.com/assets/datasheet/pdf.php?pn=HS2M" TargetMode="External"/><Relationship Id="rId410" Type="http://schemas.openxmlformats.org/officeDocument/2006/relationships/hyperlink" Target="https://www.taiwansemi.com/assets/datasheet/pdf.php?pn=MURF8L60" TargetMode="External"/><Relationship Id="rId452" Type="http://schemas.openxmlformats.org/officeDocument/2006/relationships/hyperlink" Target="https://www.taiwansemi.com/assets/datasheet/pdf.php?pn=UF1B" TargetMode="External"/><Relationship Id="rId494" Type="http://schemas.openxmlformats.org/officeDocument/2006/relationships/hyperlink" Target="https://www.taiwansemi.com/assets/datasheet/pdf.php?pn=PHAD12JH" TargetMode="External"/><Relationship Id="rId105" Type="http://schemas.openxmlformats.org/officeDocument/2006/relationships/hyperlink" Target="https://www.taiwansemi.com/assets/datasheet/pdf.php?pn=HERA801G" TargetMode="External"/><Relationship Id="rId147" Type="http://schemas.openxmlformats.org/officeDocument/2006/relationships/hyperlink" Target="https://www.taiwansemi.com/assets/datasheet/pdf.php?pn=HERF1603G" TargetMode="External"/><Relationship Id="rId312" Type="http://schemas.openxmlformats.org/officeDocument/2006/relationships/hyperlink" Target="https://www.taiwansemi.com/assets/datasheet/pdf.php?pn=HS3D-K" TargetMode="External"/><Relationship Id="rId354" Type="http://schemas.openxmlformats.org/officeDocument/2006/relationships/hyperlink" Target="https://www.taiwansemi.com/assets/datasheet/pdf.php?pn=HS5JH" TargetMode="External"/><Relationship Id="rId51" Type="http://schemas.openxmlformats.org/officeDocument/2006/relationships/hyperlink" Target="https://www.taiwansemi.com/assets/datasheet/pdf.php?pn=HER1602G" TargetMode="External"/><Relationship Id="rId93" Type="http://schemas.openxmlformats.org/officeDocument/2006/relationships/hyperlink" Target="https://www.taiwansemi.com/assets/datasheet/pdf.php?pn=HER304G" TargetMode="External"/><Relationship Id="rId189" Type="http://schemas.openxmlformats.org/officeDocument/2006/relationships/hyperlink" Target="https://www.taiwansemi.com/assets/datasheet/pdf.php?pn=HS1GF-T" TargetMode="External"/><Relationship Id="rId396" Type="http://schemas.openxmlformats.org/officeDocument/2006/relationships/hyperlink" Target="https://www.taiwansemi.com/assets/datasheet/pdf.php?pn=MUR360SBH" TargetMode="External"/><Relationship Id="rId214" Type="http://schemas.openxmlformats.org/officeDocument/2006/relationships/hyperlink" Target="https://www.taiwansemi.com/assets/datasheet/pdf.php?pn=HS1KLW" TargetMode="External"/><Relationship Id="rId256" Type="http://schemas.openxmlformats.org/officeDocument/2006/relationships/hyperlink" Target="https://www.taiwansemi.com/assets/datasheet/pdf.php?pn=HS2GALH" TargetMode="External"/><Relationship Id="rId298" Type="http://schemas.openxmlformats.org/officeDocument/2006/relationships/hyperlink" Target="https://www.taiwansemi.com/assets/datasheet/pdf.php?pn=HS2M-T" TargetMode="External"/><Relationship Id="rId421" Type="http://schemas.openxmlformats.org/officeDocument/2006/relationships/hyperlink" Target="https://www.taiwansemi.com/assets/datasheet/pdf.php?pn=TUAU4DH" TargetMode="External"/><Relationship Id="rId463" Type="http://schemas.openxmlformats.org/officeDocument/2006/relationships/hyperlink" Target="https://www.taiwansemi.com/assets/datasheet/pdf.php?pn=UF4006" TargetMode="External"/><Relationship Id="rId116" Type="http://schemas.openxmlformats.org/officeDocument/2006/relationships/hyperlink" Target="https://www.taiwansemi.com/assets/datasheet/pdf.php?pn=HERAF1004G" TargetMode="External"/><Relationship Id="rId158" Type="http://schemas.openxmlformats.org/officeDocument/2006/relationships/hyperlink" Target="https://www.taiwansemi.com/assets/datasheet/pdf.php?pn=HS15JLWH" TargetMode="External"/><Relationship Id="rId323" Type="http://schemas.openxmlformats.org/officeDocument/2006/relationships/hyperlink" Target="https://www.taiwansemi.com/assets/datasheet/pdf.php?pn=HS3J" TargetMode="External"/><Relationship Id="rId20" Type="http://schemas.openxmlformats.org/officeDocument/2006/relationships/hyperlink" Target="https://www.taiwansemi.com/assets/datasheet/pdf.php?pn=HER102G-K" TargetMode="External"/><Relationship Id="rId62" Type="http://schemas.openxmlformats.org/officeDocument/2006/relationships/hyperlink" Target="https://www.taiwansemi.com/assets/datasheet/pdf.php?pn=HER1607PT" TargetMode="External"/><Relationship Id="rId365" Type="http://schemas.openxmlformats.org/officeDocument/2006/relationships/hyperlink" Target="https://www.taiwansemi.com/assets/datasheet/pdf.php?pn=HSGLWH" TargetMode="External"/><Relationship Id="rId225" Type="http://schemas.openxmlformats.org/officeDocument/2006/relationships/hyperlink" Target="https://www.taiwansemi.com/assets/datasheet/pdf.php?pn=HS1MLW" TargetMode="External"/><Relationship Id="rId267" Type="http://schemas.openxmlformats.org/officeDocument/2006/relationships/hyperlink" Target="https://www.taiwansemi.com/assets/datasheet/pdf.php?pn=HS2JAL" TargetMode="External"/><Relationship Id="rId432" Type="http://schemas.openxmlformats.org/officeDocument/2006/relationships/hyperlink" Target="https://www.taiwansemi.com/assets/datasheet/pdf.php?pn=TUAU6GH" TargetMode="External"/><Relationship Id="rId474" Type="http://schemas.openxmlformats.org/officeDocument/2006/relationships/hyperlink" Target="https://www.taiwansemi.com/assets/datasheet/pdf.php?pn=US1DH" TargetMode="External"/><Relationship Id="rId127" Type="http://schemas.openxmlformats.org/officeDocument/2006/relationships/hyperlink" Target="https://www.taiwansemi.com/assets/datasheet/pdf.php?pn=HERAF801G" TargetMode="External"/><Relationship Id="rId10" Type="http://schemas.openxmlformats.org/officeDocument/2006/relationships/hyperlink" Target="https://www.taiwansemi.com/assets/datasheet/pdf.php?pn=HER1002G" TargetMode="External"/><Relationship Id="rId31" Type="http://schemas.openxmlformats.org/officeDocument/2006/relationships/hyperlink" Target="https://www.taiwansemi.com/assets/datasheet/pdf.php?pn=HER108G" TargetMode="External"/><Relationship Id="rId52" Type="http://schemas.openxmlformats.org/officeDocument/2006/relationships/hyperlink" Target="https://www.taiwansemi.com/assets/datasheet/pdf.php?pn=HER1602PT" TargetMode="External"/><Relationship Id="rId73" Type="http://schemas.openxmlformats.org/officeDocument/2006/relationships/hyperlink" Target="https://www.taiwansemi.com/assets/datasheet/pdf.php?pn=HER205G" TargetMode="External"/><Relationship Id="rId94" Type="http://schemas.openxmlformats.org/officeDocument/2006/relationships/hyperlink" Target="https://www.taiwansemi.com/assets/datasheet/pdf.php?pn=HER304G-K" TargetMode="External"/><Relationship Id="rId148" Type="http://schemas.openxmlformats.org/officeDocument/2006/relationships/hyperlink" Target="https://www.taiwansemi.com/assets/datasheet/pdf.php?pn=HERF1604G" TargetMode="External"/><Relationship Id="rId169" Type="http://schemas.openxmlformats.org/officeDocument/2006/relationships/hyperlink" Target="https://www.taiwansemi.com/assets/datasheet/pdf.php?pn=HS1D" TargetMode="External"/><Relationship Id="rId334" Type="http://schemas.openxmlformats.org/officeDocument/2006/relationships/hyperlink" Target="https://www.taiwansemi.com/assets/datasheet/pdf.php?pn=HS3K-K" TargetMode="External"/><Relationship Id="rId355" Type="http://schemas.openxmlformats.org/officeDocument/2006/relationships/hyperlink" Target="https://www.taiwansemi.com/assets/datasheet/pdf.php?pn=HS5J-K" TargetMode="External"/><Relationship Id="rId376" Type="http://schemas.openxmlformats.org/officeDocument/2006/relationships/hyperlink" Target="https://www.taiwansemi.com/assets/datasheet/pdf.php?pn=HT15G" TargetMode="External"/><Relationship Id="rId397" Type="http://schemas.openxmlformats.org/officeDocument/2006/relationships/hyperlink" Target="https://www.taiwansemi.com/assets/datasheet/pdf.php?pn=MUR360SH" TargetMode="External"/><Relationship Id="rId4" Type="http://schemas.openxmlformats.org/officeDocument/2006/relationships/hyperlink" Target="https://www.taiwansemi.com/assets/datasheet/pdf.php?pn=BYG20GH" TargetMode="External"/><Relationship Id="rId180" Type="http://schemas.openxmlformats.org/officeDocument/2006/relationships/hyperlink" Target="https://www.taiwansemi.com/assets/datasheet/pdf.php?pn=HS1F" TargetMode="External"/><Relationship Id="rId215" Type="http://schemas.openxmlformats.org/officeDocument/2006/relationships/hyperlink" Target="https://www.taiwansemi.com/assets/datasheet/pdf.php?pn=HS1KLWH" TargetMode="External"/><Relationship Id="rId236" Type="http://schemas.openxmlformats.org/officeDocument/2006/relationships/hyperlink" Target="https://www.taiwansemi.com/assets/datasheet/pdf.php?pn=HS2DA" TargetMode="External"/><Relationship Id="rId257" Type="http://schemas.openxmlformats.org/officeDocument/2006/relationships/hyperlink" Target="https://www.taiwansemi.com/assets/datasheet/pdf.php?pn=HS2GA-T" TargetMode="External"/><Relationship Id="rId278" Type="http://schemas.openxmlformats.org/officeDocument/2006/relationships/hyperlink" Target="https://www.taiwansemi.com/assets/datasheet/pdf.php?pn=HS2KAH" TargetMode="External"/><Relationship Id="rId401" Type="http://schemas.openxmlformats.org/officeDocument/2006/relationships/hyperlink" Target="https://www.taiwansemi.com/assets/datasheet/pdf.php?pn=MUR460" TargetMode="External"/><Relationship Id="rId422" Type="http://schemas.openxmlformats.org/officeDocument/2006/relationships/hyperlink" Target="https://www.taiwansemi.com/assets/datasheet/pdf.php?pn=TUAU4GH" TargetMode="External"/><Relationship Id="rId443" Type="http://schemas.openxmlformats.org/officeDocument/2006/relationships/hyperlink" Target="https://www.taiwansemi.com/assets/datasheet/pdf.php?pn=TUAU8JH" TargetMode="External"/><Relationship Id="rId464" Type="http://schemas.openxmlformats.org/officeDocument/2006/relationships/hyperlink" Target="https://www.taiwansemi.com/assets/datasheet/pdf.php?pn=UF4007" TargetMode="External"/><Relationship Id="rId303" Type="http://schemas.openxmlformats.org/officeDocument/2006/relationships/hyperlink" Target="https://www.taiwansemi.com/assets/datasheet/pdf.php?pn=HS3B" TargetMode="External"/><Relationship Id="rId485" Type="http://schemas.openxmlformats.org/officeDocument/2006/relationships/hyperlink" Target="https://www.taiwansemi.com/assets/datasheet/pdf.php?pn=HS1QBH" TargetMode="External"/><Relationship Id="rId42" Type="http://schemas.openxmlformats.org/officeDocument/2006/relationships/hyperlink" Target="https://www.taiwansemi.com/assets/datasheet/pdf.php?pn=HER155G-T" TargetMode="External"/><Relationship Id="rId84" Type="http://schemas.openxmlformats.org/officeDocument/2006/relationships/hyperlink" Target="https://www.taiwansemi.com/assets/datasheet/pdf.php?pn=HER3004PT" TargetMode="External"/><Relationship Id="rId138" Type="http://schemas.openxmlformats.org/officeDocument/2006/relationships/hyperlink" Target="https://www.taiwansemi.com/assets/datasheet/pdf.php?pn=HERF1004G" TargetMode="External"/><Relationship Id="rId345" Type="http://schemas.openxmlformats.org/officeDocument/2006/relationships/hyperlink" Target="https://www.taiwansemi.com/assets/datasheet/pdf.php?pn=HS5D" TargetMode="External"/><Relationship Id="rId387" Type="http://schemas.openxmlformats.org/officeDocument/2006/relationships/hyperlink" Target="https://www.taiwansemi.com/assets/datasheet/pdf.php?pn=MUR1660CT" TargetMode="External"/><Relationship Id="rId191" Type="http://schemas.openxmlformats.org/officeDocument/2006/relationships/hyperlink" Target="https://www.taiwansemi.com/assets/datasheet/pdf.php?pn=HS1G-K" TargetMode="External"/><Relationship Id="rId205" Type="http://schemas.openxmlformats.org/officeDocument/2006/relationships/hyperlink" Target="https://www.taiwansemi.com/assets/datasheet/pdf.php?pn=HS1K" TargetMode="External"/><Relationship Id="rId247" Type="http://schemas.openxmlformats.org/officeDocument/2006/relationships/hyperlink" Target="https://www.taiwansemi.com/assets/datasheet/pdf.php?pn=HS2F" TargetMode="External"/><Relationship Id="rId412" Type="http://schemas.openxmlformats.org/officeDocument/2006/relationships/hyperlink" Target="https://www.taiwansemi.com/assets/datasheet/pdf.php?pn=TUAU10GH" TargetMode="External"/><Relationship Id="rId107" Type="http://schemas.openxmlformats.org/officeDocument/2006/relationships/hyperlink" Target="https://www.taiwansemi.com/assets/datasheet/pdf.php?pn=HERA803G" TargetMode="External"/><Relationship Id="rId289" Type="http://schemas.openxmlformats.org/officeDocument/2006/relationships/hyperlink" Target="https://www.taiwansemi.com/assets/datasheet/pdf.php?pn=HS2MAF-T" TargetMode="External"/><Relationship Id="rId454" Type="http://schemas.openxmlformats.org/officeDocument/2006/relationships/hyperlink" Target="https://www.taiwansemi.com/assets/datasheet/pdf.php?pn=UF1G" TargetMode="External"/><Relationship Id="rId496" Type="http://schemas.openxmlformats.org/officeDocument/2006/relationships/hyperlink" Target="https://www.taiwansemi.com/assets/datasheet/pdf.php?pn=HS1QALH" TargetMode="External"/><Relationship Id="rId11" Type="http://schemas.openxmlformats.org/officeDocument/2006/relationships/hyperlink" Target="https://www.taiwansemi.com/assets/datasheet/pdf.php?pn=HER1003G" TargetMode="External"/><Relationship Id="rId53" Type="http://schemas.openxmlformats.org/officeDocument/2006/relationships/hyperlink" Target="https://www.taiwansemi.com/assets/datasheet/pdf.php?pn=HER1603G" TargetMode="External"/><Relationship Id="rId149" Type="http://schemas.openxmlformats.org/officeDocument/2006/relationships/hyperlink" Target="https://www.taiwansemi.com/assets/datasheet/pdf.php?pn=HERF1605G" TargetMode="External"/><Relationship Id="rId314" Type="http://schemas.openxmlformats.org/officeDocument/2006/relationships/hyperlink" Target="https://www.taiwansemi.com/assets/datasheet/pdf.php?pn=HS3FB" TargetMode="External"/><Relationship Id="rId356" Type="http://schemas.openxmlformats.org/officeDocument/2006/relationships/hyperlink" Target="https://www.taiwansemi.com/assets/datasheet/pdf.php?pn=HS5K" TargetMode="External"/><Relationship Id="rId398" Type="http://schemas.openxmlformats.org/officeDocument/2006/relationships/hyperlink" Target="https://www.taiwansemi.com/assets/datasheet/pdf.php?pn=MUR440" TargetMode="External"/><Relationship Id="rId95" Type="http://schemas.openxmlformats.org/officeDocument/2006/relationships/hyperlink" Target="https://www.taiwansemi.com/assets/datasheet/pdf.php?pn=HER305G" TargetMode="External"/><Relationship Id="rId160" Type="http://schemas.openxmlformats.org/officeDocument/2006/relationships/hyperlink" Target="https://www.taiwansemi.com/assets/datasheet/pdf.php?pn=HS15KLWH" TargetMode="External"/><Relationship Id="rId216" Type="http://schemas.openxmlformats.org/officeDocument/2006/relationships/hyperlink" Target="https://www.taiwansemi.com/assets/datasheet/pdf.php?pn=HS1M" TargetMode="External"/><Relationship Id="rId423" Type="http://schemas.openxmlformats.org/officeDocument/2006/relationships/hyperlink" Target="https://www.taiwansemi.com/assets/datasheet/pdf.php?pn=TUAU4JH" TargetMode="External"/><Relationship Id="rId258" Type="http://schemas.openxmlformats.org/officeDocument/2006/relationships/hyperlink" Target="https://www.taiwansemi.com/assets/datasheet/pdf.php?pn=HS2GFL" TargetMode="External"/><Relationship Id="rId465" Type="http://schemas.openxmlformats.org/officeDocument/2006/relationships/hyperlink" Target="https://www.taiwansemi.com/assets/datasheet/pdf.php?pn=UG2JA" TargetMode="External"/><Relationship Id="rId22" Type="http://schemas.openxmlformats.org/officeDocument/2006/relationships/hyperlink" Target="https://www.taiwansemi.com/assets/datasheet/pdf.php?pn=HER103G-K" TargetMode="External"/><Relationship Id="rId64" Type="http://schemas.openxmlformats.org/officeDocument/2006/relationships/hyperlink" Target="https://www.taiwansemi.com/assets/datasheet/pdf.php?pn=HER1608PT" TargetMode="External"/><Relationship Id="rId118" Type="http://schemas.openxmlformats.org/officeDocument/2006/relationships/hyperlink" Target="https://www.taiwansemi.com/assets/datasheet/pdf.php?pn=HERAF1006G" TargetMode="External"/><Relationship Id="rId325" Type="http://schemas.openxmlformats.org/officeDocument/2006/relationships/hyperlink" Target="https://www.taiwansemi.com/assets/datasheet/pdf.php?pn=HS3JBH" TargetMode="External"/><Relationship Id="rId367" Type="http://schemas.openxmlformats.org/officeDocument/2006/relationships/hyperlink" Target="https://www.taiwansemi.com/assets/datasheet/pdf.php?pn=HSJLWH" TargetMode="External"/><Relationship Id="rId171" Type="http://schemas.openxmlformats.org/officeDocument/2006/relationships/hyperlink" Target="https://www.taiwansemi.com/assets/datasheet/pdf.php?pn=HS1DALH" TargetMode="External"/><Relationship Id="rId227" Type="http://schemas.openxmlformats.org/officeDocument/2006/relationships/hyperlink" Target="https://www.taiwansemi.com/assets/datasheet/pdf.php?pn=HS2A" TargetMode="External"/><Relationship Id="rId269" Type="http://schemas.openxmlformats.org/officeDocument/2006/relationships/hyperlink" Target="https://www.taiwansemi.com/assets/datasheet/pdf.php?pn=HS2JA-T" TargetMode="External"/><Relationship Id="rId434" Type="http://schemas.openxmlformats.org/officeDocument/2006/relationships/hyperlink" Target="https://www.taiwansemi.com/assets/datasheet/pdf.php?pn=TUAU6KH" TargetMode="External"/><Relationship Id="rId476" Type="http://schemas.openxmlformats.org/officeDocument/2006/relationships/hyperlink" Target="https://www.taiwansemi.com/assets/datasheet/pdf.php?pn=US1GH" TargetMode="External"/><Relationship Id="rId33" Type="http://schemas.openxmlformats.org/officeDocument/2006/relationships/hyperlink" Target="https://www.taiwansemi.com/assets/datasheet/pdf.php?pn=HER151G" TargetMode="External"/><Relationship Id="rId129" Type="http://schemas.openxmlformats.org/officeDocument/2006/relationships/hyperlink" Target="https://www.taiwansemi.com/assets/datasheet/pdf.php?pn=HERAF803G" TargetMode="External"/><Relationship Id="rId280" Type="http://schemas.openxmlformats.org/officeDocument/2006/relationships/hyperlink" Target="https://www.taiwansemi.com/assets/datasheet/pdf.php?pn=HS2KALH" TargetMode="External"/><Relationship Id="rId336" Type="http://schemas.openxmlformats.org/officeDocument/2006/relationships/hyperlink" Target="https://www.taiwansemi.com/assets/datasheet/pdf.php?pn=HS3MB" TargetMode="External"/><Relationship Id="rId501" Type="http://schemas.openxmlformats.org/officeDocument/2006/relationships/hyperlink" Target="https://www.taiwansemi.com/assets/datasheet/pdf.php?pn=HS1YB" TargetMode="External"/><Relationship Id="rId75" Type="http://schemas.openxmlformats.org/officeDocument/2006/relationships/hyperlink" Target="https://www.taiwansemi.com/assets/datasheet/pdf.php?pn=HER206G" TargetMode="External"/><Relationship Id="rId140" Type="http://schemas.openxmlformats.org/officeDocument/2006/relationships/hyperlink" Target="https://www.taiwansemi.com/assets/datasheet/pdf.php?pn=HERF1006G" TargetMode="External"/><Relationship Id="rId182" Type="http://schemas.openxmlformats.org/officeDocument/2006/relationships/hyperlink" Target="https://www.taiwansemi.com/assets/datasheet/pdf.php?pn=HS1FH" TargetMode="External"/><Relationship Id="rId378" Type="http://schemas.openxmlformats.org/officeDocument/2006/relationships/hyperlink" Target="https://www.taiwansemi.com/assets/datasheet/pdf.php?pn=HT17G" TargetMode="External"/><Relationship Id="rId403" Type="http://schemas.openxmlformats.org/officeDocument/2006/relationships/hyperlink" Target="https://www.taiwansemi.com/assets/datasheet/pdf.php?pn=MUR460SH" TargetMode="External"/><Relationship Id="rId6" Type="http://schemas.openxmlformats.org/officeDocument/2006/relationships/hyperlink" Target="https://www.taiwansemi.com/assets/datasheet/pdf.php?pn=BYG20JH" TargetMode="External"/><Relationship Id="rId238" Type="http://schemas.openxmlformats.org/officeDocument/2006/relationships/hyperlink" Target="https://www.taiwansemi.com/assets/datasheet/pdf.php?pn=HS2DAH" TargetMode="External"/><Relationship Id="rId445" Type="http://schemas.openxmlformats.org/officeDocument/2006/relationships/hyperlink" Target="https://www.taiwansemi.com/assets/datasheet/pdf.php?pn=TUAU8MH" TargetMode="External"/><Relationship Id="rId487" Type="http://schemas.openxmlformats.org/officeDocument/2006/relationships/hyperlink" Target="https://www.taiwansemi.com/assets/datasheet/pdf.php?pn=PHAD6J" TargetMode="External"/><Relationship Id="rId291" Type="http://schemas.openxmlformats.org/officeDocument/2006/relationships/hyperlink" Target="https://www.taiwansemi.com/assets/datasheet/pdf.php?pn=HS2MAL" TargetMode="External"/><Relationship Id="rId305" Type="http://schemas.openxmlformats.org/officeDocument/2006/relationships/hyperlink" Target="https://www.taiwansemi.com/assets/datasheet/pdf.php?pn=HS3BBH" TargetMode="External"/><Relationship Id="rId347" Type="http://schemas.openxmlformats.org/officeDocument/2006/relationships/hyperlink" Target="https://www.taiwansemi.com/assets/datasheet/pdf.php?pn=HS5DH" TargetMode="External"/><Relationship Id="rId44" Type="http://schemas.openxmlformats.org/officeDocument/2006/relationships/hyperlink" Target="https://www.taiwansemi.com/assets/datasheet/pdf.php?pn=HER156G-T" TargetMode="External"/><Relationship Id="rId86" Type="http://schemas.openxmlformats.org/officeDocument/2006/relationships/hyperlink" Target="https://www.taiwansemi.com/assets/datasheet/pdf.php?pn=HER3006PT" TargetMode="External"/><Relationship Id="rId151" Type="http://schemas.openxmlformats.org/officeDocument/2006/relationships/hyperlink" Target="https://www.taiwansemi.com/assets/datasheet/pdf.php?pn=HERF1607G" TargetMode="External"/><Relationship Id="rId389" Type="http://schemas.openxmlformats.org/officeDocument/2006/relationships/hyperlink" Target="https://www.taiwansemi.com/assets/datasheet/pdf.php?pn=MUR260" TargetMode="External"/><Relationship Id="rId193" Type="http://schemas.openxmlformats.org/officeDocument/2006/relationships/hyperlink" Target="https://www.taiwansemi.com/assets/datasheet/pdf.php?pn=HS1GLWH" TargetMode="External"/><Relationship Id="rId207" Type="http://schemas.openxmlformats.org/officeDocument/2006/relationships/hyperlink" Target="https://www.taiwansemi.com/assets/datasheet/pdf.php?pn=HS1KALH" TargetMode="External"/><Relationship Id="rId249" Type="http://schemas.openxmlformats.org/officeDocument/2006/relationships/hyperlink" Target="https://www.taiwansemi.com/assets/datasheet/pdf.php?pn=HS2FAH" TargetMode="External"/><Relationship Id="rId414" Type="http://schemas.openxmlformats.org/officeDocument/2006/relationships/hyperlink" Target="https://www.taiwansemi.com/assets/datasheet/pdf.php?pn=TUAU10KH" TargetMode="External"/><Relationship Id="rId456" Type="http://schemas.openxmlformats.org/officeDocument/2006/relationships/hyperlink" Target="https://www.taiwansemi.com/assets/datasheet/pdf.php?pn=UF1K" TargetMode="External"/><Relationship Id="rId498" Type="http://schemas.openxmlformats.org/officeDocument/2006/relationships/hyperlink" Target="https://www.taiwansemi.com/assets/datasheet/pdf.php?pn=HS1QFSH" TargetMode="External"/><Relationship Id="rId13" Type="http://schemas.openxmlformats.org/officeDocument/2006/relationships/hyperlink" Target="https://www.taiwansemi.com/assets/datasheet/pdf.php?pn=HER1005G" TargetMode="External"/><Relationship Id="rId109" Type="http://schemas.openxmlformats.org/officeDocument/2006/relationships/hyperlink" Target="https://www.taiwansemi.com/assets/datasheet/pdf.php?pn=HERA805G" TargetMode="External"/><Relationship Id="rId260" Type="http://schemas.openxmlformats.org/officeDocument/2006/relationships/hyperlink" Target="https://www.taiwansemi.com/assets/datasheet/pdf.php?pn=HS2GFSH" TargetMode="External"/><Relationship Id="rId316" Type="http://schemas.openxmlformats.org/officeDocument/2006/relationships/hyperlink" Target="https://www.taiwansemi.com/assets/datasheet/pdf.php?pn=HS3FH" TargetMode="External"/><Relationship Id="rId55" Type="http://schemas.openxmlformats.org/officeDocument/2006/relationships/hyperlink" Target="https://www.taiwansemi.com/assets/datasheet/pdf.php?pn=HER1604G" TargetMode="External"/><Relationship Id="rId97" Type="http://schemas.openxmlformats.org/officeDocument/2006/relationships/hyperlink" Target="https://www.taiwansemi.com/assets/datasheet/pdf.php?pn=HER306G" TargetMode="External"/><Relationship Id="rId120" Type="http://schemas.openxmlformats.org/officeDocument/2006/relationships/hyperlink" Target="https://www.taiwansemi.com/assets/datasheet/pdf.php?pn=HERAF1008G" TargetMode="External"/><Relationship Id="rId358" Type="http://schemas.openxmlformats.org/officeDocument/2006/relationships/hyperlink" Target="https://www.taiwansemi.com/assets/datasheet/pdf.php?pn=HS5K-K" TargetMode="External"/><Relationship Id="rId162" Type="http://schemas.openxmlformats.org/officeDocument/2006/relationships/hyperlink" Target="https://www.taiwansemi.com/assets/datasheet/pdf.php?pn=HS15MLWH" TargetMode="External"/><Relationship Id="rId218" Type="http://schemas.openxmlformats.org/officeDocument/2006/relationships/hyperlink" Target="https://www.taiwansemi.com/assets/datasheet/pdf.php?pn=HS1MALH" TargetMode="External"/><Relationship Id="rId425" Type="http://schemas.openxmlformats.org/officeDocument/2006/relationships/hyperlink" Target="https://www.taiwansemi.com/assets/datasheet/pdf.php?pn=TUAU4MH" TargetMode="External"/><Relationship Id="rId467" Type="http://schemas.openxmlformats.org/officeDocument/2006/relationships/hyperlink" Target="https://www.taiwansemi.com/assets/datasheet/pdf.php?pn=UGS20JH" TargetMode="External"/><Relationship Id="rId271" Type="http://schemas.openxmlformats.org/officeDocument/2006/relationships/hyperlink" Target="https://www.taiwansemi.com/assets/datasheet/pdf.php?pn=HS2JFS" TargetMode="External"/><Relationship Id="rId24" Type="http://schemas.openxmlformats.org/officeDocument/2006/relationships/hyperlink" Target="https://www.taiwansemi.com/assets/datasheet/pdf.php?pn=HER104G-K" TargetMode="External"/><Relationship Id="rId66" Type="http://schemas.openxmlformats.org/officeDocument/2006/relationships/hyperlink" Target="https://www.taiwansemi.com/assets/datasheet/pdf.php?pn=HER201G-T" TargetMode="External"/><Relationship Id="rId131" Type="http://schemas.openxmlformats.org/officeDocument/2006/relationships/hyperlink" Target="https://www.taiwansemi.com/assets/datasheet/pdf.php?pn=HERAF805G" TargetMode="External"/><Relationship Id="rId327" Type="http://schemas.openxmlformats.org/officeDocument/2006/relationships/hyperlink" Target="https://www.taiwansemi.com/assets/datasheet/pdf.php?pn=HS3JH" TargetMode="External"/><Relationship Id="rId369" Type="http://schemas.openxmlformats.org/officeDocument/2006/relationships/hyperlink" Target="https://www.taiwansemi.com/assets/datasheet/pdf.php?pn=HSKLWH" TargetMode="External"/><Relationship Id="rId173" Type="http://schemas.openxmlformats.org/officeDocument/2006/relationships/hyperlink" Target="https://www.taiwansemi.com/assets/datasheet/pdf.php?pn=HS1DFS" TargetMode="External"/><Relationship Id="rId229" Type="http://schemas.openxmlformats.org/officeDocument/2006/relationships/hyperlink" Target="https://www.taiwansemi.com/assets/datasheet/pdf.php?pn=HS2AAH" TargetMode="External"/><Relationship Id="rId380" Type="http://schemas.openxmlformats.org/officeDocument/2006/relationships/hyperlink" Target="https://www.taiwansemi.com/assets/datasheet/pdf.php?pn=MUR140S" TargetMode="External"/><Relationship Id="rId436" Type="http://schemas.openxmlformats.org/officeDocument/2006/relationships/hyperlink" Target="https://www.taiwansemi.com/assets/datasheet/pdf.php?pn=TUAU6D" TargetMode="External"/><Relationship Id="rId240" Type="http://schemas.openxmlformats.org/officeDocument/2006/relationships/hyperlink" Target="https://www.taiwansemi.com/assets/datasheet/pdf.php?pn=HS2DALH" TargetMode="External"/><Relationship Id="rId478" Type="http://schemas.openxmlformats.org/officeDocument/2006/relationships/hyperlink" Target="https://www.taiwansemi.com/assets/datasheet/pdf.php?pn=US1JH" TargetMode="External"/><Relationship Id="rId35" Type="http://schemas.openxmlformats.org/officeDocument/2006/relationships/hyperlink" Target="https://www.taiwansemi.com/assets/datasheet/pdf.php?pn=HER152G" TargetMode="External"/><Relationship Id="rId77" Type="http://schemas.openxmlformats.org/officeDocument/2006/relationships/hyperlink" Target="https://www.taiwansemi.com/assets/datasheet/pdf.php?pn=HER207G" TargetMode="External"/><Relationship Id="rId100" Type="http://schemas.openxmlformats.org/officeDocument/2006/relationships/hyperlink" Target="https://www.taiwansemi.com/assets/datasheet/pdf.php?pn=HER307G-K" TargetMode="External"/><Relationship Id="rId282" Type="http://schemas.openxmlformats.org/officeDocument/2006/relationships/hyperlink" Target="https://www.taiwansemi.com/assets/datasheet/pdf.php?pn=HS2KFL" TargetMode="External"/><Relationship Id="rId338" Type="http://schemas.openxmlformats.org/officeDocument/2006/relationships/hyperlink" Target="https://www.taiwansemi.com/assets/datasheet/pdf.php?pn=HS3MB-K" TargetMode="External"/><Relationship Id="rId8" Type="http://schemas.openxmlformats.org/officeDocument/2006/relationships/hyperlink" Target="https://www.taiwansemi.com/assets/datasheet/pdf.php?pn=BYG23MH" TargetMode="External"/><Relationship Id="rId142" Type="http://schemas.openxmlformats.org/officeDocument/2006/relationships/hyperlink" Target="https://www.taiwansemi.com/assets/datasheet/pdf.php?pn=HERF1007GA" TargetMode="External"/><Relationship Id="rId184" Type="http://schemas.openxmlformats.org/officeDocument/2006/relationships/hyperlink" Target="https://www.taiwansemi.com/assets/datasheet/pdf.php?pn=HS1GAL" TargetMode="External"/><Relationship Id="rId391" Type="http://schemas.openxmlformats.org/officeDocument/2006/relationships/hyperlink" Target="https://www.taiwansemi.com/assets/datasheet/pdf.php?pn=MUR340SB" TargetMode="External"/><Relationship Id="rId405" Type="http://schemas.openxmlformats.org/officeDocument/2006/relationships/hyperlink" Target="https://www.taiwansemi.com/assets/datasheet/pdf.php?pn=MUR840" TargetMode="External"/><Relationship Id="rId447" Type="http://schemas.openxmlformats.org/officeDocument/2006/relationships/hyperlink" Target="https://www.taiwansemi.com/assets/datasheet/pdf.php?pn=TUAU8G" TargetMode="External"/><Relationship Id="rId251" Type="http://schemas.openxmlformats.org/officeDocument/2006/relationships/hyperlink" Target="https://www.taiwansemi.com/assets/datasheet/pdf.php?pn=HS2G" TargetMode="External"/><Relationship Id="rId489" Type="http://schemas.openxmlformats.org/officeDocument/2006/relationships/hyperlink" Target="https://www.taiwansemi.com/assets/datasheet/pdf.php?pn=PHAD8J" TargetMode="External"/><Relationship Id="rId46" Type="http://schemas.openxmlformats.org/officeDocument/2006/relationships/hyperlink" Target="https://www.taiwansemi.com/assets/datasheet/pdf.php?pn=HER157G-K" TargetMode="External"/><Relationship Id="rId293" Type="http://schemas.openxmlformats.org/officeDocument/2006/relationships/hyperlink" Target="https://www.taiwansemi.com/assets/datasheet/pdf.php?pn=HS2MA-T" TargetMode="External"/><Relationship Id="rId307" Type="http://schemas.openxmlformats.org/officeDocument/2006/relationships/hyperlink" Target="https://www.taiwansemi.com/assets/datasheet/pdf.php?pn=HS3D" TargetMode="External"/><Relationship Id="rId349" Type="http://schemas.openxmlformats.org/officeDocument/2006/relationships/hyperlink" Target="https://www.taiwansemi.com/assets/datasheet/pdf.php?pn=HS5FH" TargetMode="External"/><Relationship Id="rId88" Type="http://schemas.openxmlformats.org/officeDocument/2006/relationships/hyperlink" Target="https://www.taiwansemi.com/assets/datasheet/pdf.php?pn=HER301G-K" TargetMode="External"/><Relationship Id="rId111" Type="http://schemas.openxmlformats.org/officeDocument/2006/relationships/hyperlink" Target="https://www.taiwansemi.com/assets/datasheet/pdf.php?pn=HERA807G" TargetMode="External"/><Relationship Id="rId153" Type="http://schemas.openxmlformats.org/officeDocument/2006/relationships/hyperlink" Target="https://www.taiwansemi.com/assets/datasheet/pdf.php?pn=HS15DLW" TargetMode="External"/><Relationship Id="rId195" Type="http://schemas.openxmlformats.org/officeDocument/2006/relationships/hyperlink" Target="https://www.taiwansemi.com/assets/datasheet/pdf.php?pn=HS1JAL" TargetMode="External"/><Relationship Id="rId209" Type="http://schemas.openxmlformats.org/officeDocument/2006/relationships/hyperlink" Target="https://www.taiwansemi.com/assets/datasheet/pdf.php?pn=HS1KFS" TargetMode="External"/><Relationship Id="rId360" Type="http://schemas.openxmlformats.org/officeDocument/2006/relationships/hyperlink" Target="https://www.taiwansemi.com/assets/datasheet/pdf.php?pn=HS5MH" TargetMode="External"/><Relationship Id="rId416" Type="http://schemas.openxmlformats.org/officeDocument/2006/relationships/hyperlink" Target="https://www.taiwansemi.com/assets/datasheet/pdf.php?pn=TUAU10D" TargetMode="External"/><Relationship Id="rId220" Type="http://schemas.openxmlformats.org/officeDocument/2006/relationships/hyperlink" Target="https://www.taiwansemi.com/assets/datasheet/pdf.php?pn=HS1MFS" TargetMode="External"/><Relationship Id="rId458" Type="http://schemas.openxmlformats.org/officeDocument/2006/relationships/hyperlink" Target="https://www.taiwansemi.com/assets/datasheet/pdf.php?pn=UF4001" TargetMode="External"/><Relationship Id="rId15" Type="http://schemas.openxmlformats.org/officeDocument/2006/relationships/hyperlink" Target="https://www.taiwansemi.com/assets/datasheet/pdf.php?pn=HER1007G" TargetMode="External"/><Relationship Id="rId57" Type="http://schemas.openxmlformats.org/officeDocument/2006/relationships/hyperlink" Target="https://www.taiwansemi.com/assets/datasheet/pdf.php?pn=HER1605G" TargetMode="External"/><Relationship Id="rId262" Type="http://schemas.openxmlformats.org/officeDocument/2006/relationships/hyperlink" Target="https://www.taiwansemi.com/assets/datasheet/pdf.php?pn=HS2G-T" TargetMode="External"/><Relationship Id="rId318" Type="http://schemas.openxmlformats.org/officeDocument/2006/relationships/hyperlink" Target="https://www.taiwansemi.com/assets/datasheet/pdf.php?pn=HS3GB" TargetMode="External"/><Relationship Id="rId99" Type="http://schemas.openxmlformats.org/officeDocument/2006/relationships/hyperlink" Target="https://www.taiwansemi.com/assets/datasheet/pdf.php?pn=HER307G" TargetMode="External"/><Relationship Id="rId122" Type="http://schemas.openxmlformats.org/officeDocument/2006/relationships/hyperlink" Target="https://www.taiwansemi.com/assets/datasheet/pdf.php?pn=HERAF1602G" TargetMode="External"/><Relationship Id="rId164" Type="http://schemas.openxmlformats.org/officeDocument/2006/relationships/hyperlink" Target="https://www.taiwansemi.com/assets/datasheet/pdf.php?pn=HS1AFL" TargetMode="External"/><Relationship Id="rId371" Type="http://schemas.openxmlformats.org/officeDocument/2006/relationships/hyperlink" Target="https://www.taiwansemi.com/assets/datasheet/pdf.php?pn=HSMLWH" TargetMode="External"/><Relationship Id="rId427" Type="http://schemas.openxmlformats.org/officeDocument/2006/relationships/hyperlink" Target="https://www.taiwansemi.com/assets/datasheet/pdf.php?pn=TUAU4G" TargetMode="External"/><Relationship Id="rId469" Type="http://schemas.openxmlformats.org/officeDocument/2006/relationships/hyperlink" Target="https://www.taiwansemi.com/assets/datasheet/pdf.php?pn=US1A" TargetMode="External"/><Relationship Id="rId26" Type="http://schemas.openxmlformats.org/officeDocument/2006/relationships/hyperlink" Target="https://www.taiwansemi.com/assets/datasheet/pdf.php?pn=HER105G-K" TargetMode="External"/><Relationship Id="rId231" Type="http://schemas.openxmlformats.org/officeDocument/2006/relationships/hyperlink" Target="https://www.taiwansemi.com/assets/datasheet/pdf.php?pn=HS2B" TargetMode="External"/><Relationship Id="rId273" Type="http://schemas.openxmlformats.org/officeDocument/2006/relationships/hyperlink" Target="https://www.taiwansemi.com/assets/datasheet/pdf.php?pn=HS2JH" TargetMode="External"/><Relationship Id="rId329" Type="http://schemas.openxmlformats.org/officeDocument/2006/relationships/hyperlink" Target="https://www.taiwansemi.com/assets/datasheet/pdf.php?pn=HS3K" TargetMode="External"/><Relationship Id="rId480" Type="http://schemas.openxmlformats.org/officeDocument/2006/relationships/hyperlink" Target="https://www.taiwansemi.com/assets/datasheet/pdf.php?pn=US1KH" TargetMode="External"/><Relationship Id="rId68" Type="http://schemas.openxmlformats.org/officeDocument/2006/relationships/hyperlink" Target="https://www.taiwansemi.com/assets/datasheet/pdf.php?pn=HER202G-T" TargetMode="External"/><Relationship Id="rId133" Type="http://schemas.openxmlformats.org/officeDocument/2006/relationships/hyperlink" Target="https://www.taiwansemi.com/assets/datasheet/pdf.php?pn=HERAF807G" TargetMode="External"/><Relationship Id="rId175" Type="http://schemas.openxmlformats.org/officeDocument/2006/relationships/hyperlink" Target="https://www.taiwansemi.com/assets/datasheet/pdf.php?pn=HS1DF-T" TargetMode="External"/><Relationship Id="rId340" Type="http://schemas.openxmlformats.org/officeDocument/2006/relationships/hyperlink" Target="https://www.taiwansemi.com/assets/datasheet/pdf.php?pn=HS3M-K" TargetMode="External"/><Relationship Id="rId200" Type="http://schemas.openxmlformats.org/officeDocument/2006/relationships/hyperlink" Target="https://www.taiwansemi.com/assets/datasheet/pdf.php?pn=HS1JF-T" TargetMode="External"/><Relationship Id="rId382" Type="http://schemas.openxmlformats.org/officeDocument/2006/relationships/hyperlink" Target="https://www.taiwansemi.com/assets/datasheet/pdf.php?pn=MUR160" TargetMode="External"/><Relationship Id="rId438" Type="http://schemas.openxmlformats.org/officeDocument/2006/relationships/hyperlink" Target="https://www.taiwansemi.com/assets/datasheet/pdf.php?pn=TUAU6J" TargetMode="External"/><Relationship Id="rId242" Type="http://schemas.openxmlformats.org/officeDocument/2006/relationships/hyperlink" Target="https://www.taiwansemi.com/assets/datasheet/pdf.php?pn=HS2DFL" TargetMode="External"/><Relationship Id="rId284" Type="http://schemas.openxmlformats.org/officeDocument/2006/relationships/hyperlink" Target="https://www.taiwansemi.com/assets/datasheet/pdf.php?pn=HS2KFSH" TargetMode="External"/><Relationship Id="rId491" Type="http://schemas.openxmlformats.org/officeDocument/2006/relationships/hyperlink" Target="https://www.taiwansemi.com/assets/datasheet/pdf.php?pn=PHAD10J" TargetMode="External"/><Relationship Id="rId37" Type="http://schemas.openxmlformats.org/officeDocument/2006/relationships/hyperlink" Target="https://www.taiwansemi.com/assets/datasheet/pdf.php?pn=HER153G" TargetMode="External"/><Relationship Id="rId79" Type="http://schemas.openxmlformats.org/officeDocument/2006/relationships/hyperlink" Target="https://www.taiwansemi.com/assets/datasheet/pdf.php?pn=HER208G" TargetMode="External"/><Relationship Id="rId102" Type="http://schemas.openxmlformats.org/officeDocument/2006/relationships/hyperlink" Target="https://www.taiwansemi.com/assets/datasheet/pdf.php?pn=HER308G-K" TargetMode="External"/><Relationship Id="rId144" Type="http://schemas.openxmlformats.org/officeDocument/2006/relationships/hyperlink" Target="https://www.taiwansemi.com/assets/datasheet/pdf.php?pn=HERF1008GA" TargetMode="External"/><Relationship Id="rId90" Type="http://schemas.openxmlformats.org/officeDocument/2006/relationships/hyperlink" Target="https://www.taiwansemi.com/assets/datasheet/pdf.php?pn=HER302G-K" TargetMode="External"/><Relationship Id="rId186" Type="http://schemas.openxmlformats.org/officeDocument/2006/relationships/hyperlink" Target="https://www.taiwansemi.com/assets/datasheet/pdf.php?pn=HS1GFL" TargetMode="External"/><Relationship Id="rId351" Type="http://schemas.openxmlformats.org/officeDocument/2006/relationships/hyperlink" Target="https://www.taiwansemi.com/assets/datasheet/pdf.php?pn=HS5G-A" TargetMode="External"/><Relationship Id="rId393" Type="http://schemas.openxmlformats.org/officeDocument/2006/relationships/hyperlink" Target="https://www.taiwansemi.com/assets/datasheet/pdf.php?pn=MUR340SH" TargetMode="External"/><Relationship Id="rId407" Type="http://schemas.openxmlformats.org/officeDocument/2006/relationships/hyperlink" Target="https://www.taiwansemi.com/assets/datasheet/pdf.php?pn=MUR8L60" TargetMode="External"/><Relationship Id="rId449" Type="http://schemas.openxmlformats.org/officeDocument/2006/relationships/hyperlink" Target="https://www.taiwansemi.com/assets/datasheet/pdf.php?pn=TUAU8K" TargetMode="External"/><Relationship Id="rId211" Type="http://schemas.openxmlformats.org/officeDocument/2006/relationships/hyperlink" Target="https://www.taiwansemi.com/assets/datasheet/pdf.php?pn=HS1KF-T" TargetMode="External"/><Relationship Id="rId253" Type="http://schemas.openxmlformats.org/officeDocument/2006/relationships/hyperlink" Target="https://www.taiwansemi.com/assets/datasheet/pdf.php?pn=HS2GAF-T" TargetMode="External"/><Relationship Id="rId295" Type="http://schemas.openxmlformats.org/officeDocument/2006/relationships/hyperlink" Target="https://www.taiwansemi.com/assets/datasheet/pdf.php?pn=HS2MFS" TargetMode="External"/><Relationship Id="rId309" Type="http://schemas.openxmlformats.org/officeDocument/2006/relationships/hyperlink" Target="https://www.taiwansemi.com/assets/datasheet/pdf.php?pn=HS3DBH" TargetMode="External"/><Relationship Id="rId460" Type="http://schemas.openxmlformats.org/officeDocument/2006/relationships/hyperlink" Target="https://www.taiwansemi.com/assets/datasheet/pdf.php?pn=UF4003" TargetMode="External"/><Relationship Id="rId48" Type="http://schemas.openxmlformats.org/officeDocument/2006/relationships/hyperlink" Target="https://www.taiwansemi.com/assets/datasheet/pdf.php?pn=HER158G-K" TargetMode="External"/><Relationship Id="rId113" Type="http://schemas.openxmlformats.org/officeDocument/2006/relationships/hyperlink" Target="https://www.taiwansemi.com/assets/datasheet/pdf.php?pn=HERAF1001G" TargetMode="External"/><Relationship Id="rId320" Type="http://schemas.openxmlformats.org/officeDocument/2006/relationships/hyperlink" Target="https://www.taiwansemi.com/assets/datasheet/pdf.php?pn=HS3GB-K" TargetMode="External"/><Relationship Id="rId155" Type="http://schemas.openxmlformats.org/officeDocument/2006/relationships/hyperlink" Target="https://www.taiwansemi.com/assets/datasheet/pdf.php?pn=HS15GLW" TargetMode="External"/><Relationship Id="rId197" Type="http://schemas.openxmlformats.org/officeDocument/2006/relationships/hyperlink" Target="https://www.taiwansemi.com/assets/datasheet/pdf.php?pn=HS1JFL" TargetMode="External"/><Relationship Id="rId362" Type="http://schemas.openxmlformats.org/officeDocument/2006/relationships/hyperlink" Target="https://www.taiwansemi.com/assets/datasheet/pdf.php?pn=HSDLW" TargetMode="External"/><Relationship Id="rId418" Type="http://schemas.openxmlformats.org/officeDocument/2006/relationships/hyperlink" Target="https://www.taiwansemi.com/assets/datasheet/pdf.php?pn=TUAU10J" TargetMode="External"/><Relationship Id="rId222" Type="http://schemas.openxmlformats.org/officeDocument/2006/relationships/hyperlink" Target="https://www.taiwansemi.com/assets/datasheet/pdf.php?pn=HS1MF-T" TargetMode="External"/><Relationship Id="rId264" Type="http://schemas.openxmlformats.org/officeDocument/2006/relationships/hyperlink" Target="https://www.taiwansemi.com/assets/datasheet/pdf.php?pn=HS2JA" TargetMode="External"/><Relationship Id="rId471" Type="http://schemas.openxmlformats.org/officeDocument/2006/relationships/hyperlink" Target="https://www.taiwansemi.com/assets/datasheet/pdf.php?pn=US1B" TargetMode="External"/><Relationship Id="rId17" Type="http://schemas.openxmlformats.org/officeDocument/2006/relationships/hyperlink" Target="https://www.taiwansemi.com/assets/datasheet/pdf.php?pn=HER101G" TargetMode="External"/><Relationship Id="rId59" Type="http://schemas.openxmlformats.org/officeDocument/2006/relationships/hyperlink" Target="https://www.taiwansemi.com/assets/datasheet/pdf.php?pn=HER1606G" TargetMode="External"/><Relationship Id="rId124" Type="http://schemas.openxmlformats.org/officeDocument/2006/relationships/hyperlink" Target="https://www.taiwansemi.com/assets/datasheet/pdf.php?pn=HERAF1604G" TargetMode="External"/><Relationship Id="rId70" Type="http://schemas.openxmlformats.org/officeDocument/2006/relationships/hyperlink" Target="https://www.taiwansemi.com/assets/datasheet/pdf.php?pn=HER203G-T" TargetMode="External"/><Relationship Id="rId166" Type="http://schemas.openxmlformats.org/officeDocument/2006/relationships/hyperlink" Target="https://www.taiwansemi.com/assets/datasheet/pdf.php?pn=HS1B" TargetMode="External"/><Relationship Id="rId331" Type="http://schemas.openxmlformats.org/officeDocument/2006/relationships/hyperlink" Target="https://www.taiwansemi.com/assets/datasheet/pdf.php?pn=HS3KBH" TargetMode="External"/><Relationship Id="rId373" Type="http://schemas.openxmlformats.org/officeDocument/2006/relationships/hyperlink" Target="https://www.taiwansemi.com/assets/datasheet/pdf.php?pn=HT12G" TargetMode="External"/><Relationship Id="rId429" Type="http://schemas.openxmlformats.org/officeDocument/2006/relationships/hyperlink" Target="https://www.taiwansemi.com/assets/datasheet/pdf.php?pn=TUAU4K" TargetMode="External"/><Relationship Id="rId1" Type="http://schemas.openxmlformats.org/officeDocument/2006/relationships/hyperlink" Target="https://www.taiwansemi.com/assets/datasheet/pdf.php?pn=BYG20D" TargetMode="External"/><Relationship Id="rId233" Type="http://schemas.openxmlformats.org/officeDocument/2006/relationships/hyperlink" Target="https://www.taiwansemi.com/assets/datasheet/pdf.php?pn=HS2BAH" TargetMode="External"/><Relationship Id="rId440" Type="http://schemas.openxmlformats.org/officeDocument/2006/relationships/hyperlink" Target="https://www.taiwansemi.com/assets/datasheet/pdf.php?pn=TUAU6M" TargetMode="External"/><Relationship Id="rId28" Type="http://schemas.openxmlformats.org/officeDocument/2006/relationships/hyperlink" Target="https://www.taiwansemi.com/assets/datasheet/pdf.php?pn=HER106G-K" TargetMode="External"/><Relationship Id="rId275" Type="http://schemas.openxmlformats.org/officeDocument/2006/relationships/hyperlink" Target="https://www.taiwansemi.com/assets/datasheet/pdf.php?pn=HS2K" TargetMode="External"/><Relationship Id="rId300" Type="http://schemas.openxmlformats.org/officeDocument/2006/relationships/hyperlink" Target="https://www.taiwansemi.com/assets/datasheet/pdf.php?pn=HS3AB" TargetMode="External"/><Relationship Id="rId482" Type="http://schemas.openxmlformats.org/officeDocument/2006/relationships/hyperlink" Target="https://www.taiwansemi.com/assets/datasheet/pdf.php?pn=US1MH" TargetMode="External"/><Relationship Id="rId81" Type="http://schemas.openxmlformats.org/officeDocument/2006/relationships/hyperlink" Target="https://www.taiwansemi.com/assets/datasheet/pdf.php?pn=HER3001PT" TargetMode="External"/><Relationship Id="rId135" Type="http://schemas.openxmlformats.org/officeDocument/2006/relationships/hyperlink" Target="https://www.taiwansemi.com/assets/datasheet/pdf.php?pn=HERF1001G" TargetMode="External"/><Relationship Id="rId177" Type="http://schemas.openxmlformats.org/officeDocument/2006/relationships/hyperlink" Target="https://www.taiwansemi.com/assets/datasheet/pdf.php?pn=HS1D-K" TargetMode="External"/><Relationship Id="rId342" Type="http://schemas.openxmlformats.org/officeDocument/2006/relationships/hyperlink" Target="https://www.taiwansemi.com/assets/datasheet/pdf.php?pn=HS5AH" TargetMode="External"/><Relationship Id="rId384" Type="http://schemas.openxmlformats.org/officeDocument/2006/relationships/hyperlink" Target="https://www.taiwansemi.com/assets/datasheet/pdf.php?pn=MUR160S" TargetMode="External"/><Relationship Id="rId202" Type="http://schemas.openxmlformats.org/officeDocument/2006/relationships/hyperlink" Target="https://www.taiwansemi.com/assets/datasheet/pdf.php?pn=HS1J-K" TargetMode="External"/><Relationship Id="rId244" Type="http://schemas.openxmlformats.org/officeDocument/2006/relationships/hyperlink" Target="https://www.taiwansemi.com/assets/datasheet/pdf.php?pn=HS2DFSH" TargetMode="External"/><Relationship Id="rId39" Type="http://schemas.openxmlformats.org/officeDocument/2006/relationships/hyperlink" Target="https://www.taiwansemi.com/assets/datasheet/pdf.php?pn=HER154G" TargetMode="External"/><Relationship Id="rId286" Type="http://schemas.openxmlformats.org/officeDocument/2006/relationships/hyperlink" Target="https://www.taiwansemi.com/assets/datasheet/pdf.php?pn=HS2K-T" TargetMode="External"/><Relationship Id="rId451" Type="http://schemas.openxmlformats.org/officeDocument/2006/relationships/hyperlink" Target="https://www.taiwansemi.com/assets/datasheet/pdf.php?pn=UF1A" TargetMode="External"/><Relationship Id="rId493" Type="http://schemas.openxmlformats.org/officeDocument/2006/relationships/hyperlink" Target="https://www.taiwansemi.com/assets/datasheet/pdf.php?pn=PHAD12J" TargetMode="External"/><Relationship Id="rId50" Type="http://schemas.openxmlformats.org/officeDocument/2006/relationships/hyperlink" Target="https://www.taiwansemi.com/assets/datasheet/pdf.php?pn=HER1601PT" TargetMode="External"/><Relationship Id="rId104" Type="http://schemas.openxmlformats.org/officeDocument/2006/relationships/hyperlink" Target="https://www.taiwansemi.com/assets/datasheet/pdf.php?pn=HER3L05G" TargetMode="External"/><Relationship Id="rId146" Type="http://schemas.openxmlformats.org/officeDocument/2006/relationships/hyperlink" Target="https://www.taiwansemi.com/assets/datasheet/pdf.php?pn=HERF1602G" TargetMode="External"/><Relationship Id="rId188" Type="http://schemas.openxmlformats.org/officeDocument/2006/relationships/hyperlink" Target="https://www.taiwansemi.com/assets/datasheet/pdf.php?pn=HS1GFSH" TargetMode="External"/><Relationship Id="rId311" Type="http://schemas.openxmlformats.org/officeDocument/2006/relationships/hyperlink" Target="https://www.taiwansemi.com/assets/datasheet/pdf.php?pn=HS3DH" TargetMode="External"/><Relationship Id="rId353" Type="http://schemas.openxmlformats.org/officeDocument/2006/relationships/hyperlink" Target="https://www.taiwansemi.com/assets/datasheet/pdf.php?pn=HS5J" TargetMode="External"/><Relationship Id="rId395" Type="http://schemas.openxmlformats.org/officeDocument/2006/relationships/hyperlink" Target="https://www.taiwansemi.com/assets/datasheet/pdf.php?pn=MUR360SB" TargetMode="External"/><Relationship Id="rId409" Type="http://schemas.openxmlformats.org/officeDocument/2006/relationships/hyperlink" Target="https://www.taiwansemi.com/assets/datasheet/pdf.php?pn=MURF1660CT" TargetMode="External"/><Relationship Id="rId92" Type="http://schemas.openxmlformats.org/officeDocument/2006/relationships/hyperlink" Target="https://www.taiwansemi.com/assets/datasheet/pdf.php?pn=HER303G-K" TargetMode="External"/><Relationship Id="rId213" Type="http://schemas.openxmlformats.org/officeDocument/2006/relationships/hyperlink" Target="https://www.taiwansemi.com/assets/datasheet/pdf.php?pn=HS1K-K" TargetMode="External"/><Relationship Id="rId420" Type="http://schemas.openxmlformats.org/officeDocument/2006/relationships/hyperlink" Target="https://www.taiwansemi.com/assets/datasheet/pdf.php?pn=TUAU10M" TargetMode="External"/><Relationship Id="rId255" Type="http://schemas.openxmlformats.org/officeDocument/2006/relationships/hyperlink" Target="https://www.taiwansemi.com/assets/datasheet/pdf.php?pn=HS2GAL" TargetMode="External"/><Relationship Id="rId297" Type="http://schemas.openxmlformats.org/officeDocument/2006/relationships/hyperlink" Target="https://www.taiwansemi.com/assets/datasheet/pdf.php?pn=HS2MH" TargetMode="External"/><Relationship Id="rId462" Type="http://schemas.openxmlformats.org/officeDocument/2006/relationships/hyperlink" Target="https://www.taiwansemi.com/assets/datasheet/pdf.php?pn=UF4005" TargetMode="External"/><Relationship Id="rId115" Type="http://schemas.openxmlformats.org/officeDocument/2006/relationships/hyperlink" Target="https://www.taiwansemi.com/assets/datasheet/pdf.php?pn=HERAF1003G" TargetMode="External"/><Relationship Id="rId157" Type="http://schemas.openxmlformats.org/officeDocument/2006/relationships/hyperlink" Target="https://www.taiwansemi.com/assets/datasheet/pdf.php?pn=HS15JLW" TargetMode="External"/><Relationship Id="rId322" Type="http://schemas.openxmlformats.org/officeDocument/2006/relationships/hyperlink" Target="https://www.taiwansemi.com/assets/datasheet/pdf.php?pn=HS3G-K" TargetMode="External"/><Relationship Id="rId364" Type="http://schemas.openxmlformats.org/officeDocument/2006/relationships/hyperlink" Target="https://www.taiwansemi.com/assets/datasheet/pdf.php?pn=HSGLW" TargetMode="External"/><Relationship Id="rId61" Type="http://schemas.openxmlformats.org/officeDocument/2006/relationships/hyperlink" Target="https://www.taiwansemi.com/assets/datasheet/pdf.php?pn=HER1607G" TargetMode="External"/><Relationship Id="rId199" Type="http://schemas.openxmlformats.org/officeDocument/2006/relationships/hyperlink" Target="https://www.taiwansemi.com/assets/datasheet/pdf.php?pn=HS1JFSH" TargetMode="External"/><Relationship Id="rId19" Type="http://schemas.openxmlformats.org/officeDocument/2006/relationships/hyperlink" Target="https://www.taiwansemi.com/assets/datasheet/pdf.php?pn=HER102G" TargetMode="External"/><Relationship Id="rId224" Type="http://schemas.openxmlformats.org/officeDocument/2006/relationships/hyperlink" Target="https://www.taiwansemi.com/assets/datasheet/pdf.php?pn=HS1M-K" TargetMode="External"/><Relationship Id="rId266" Type="http://schemas.openxmlformats.org/officeDocument/2006/relationships/hyperlink" Target="https://www.taiwansemi.com/assets/datasheet/pdf.php?pn=HS2JAH" TargetMode="External"/><Relationship Id="rId431" Type="http://schemas.openxmlformats.org/officeDocument/2006/relationships/hyperlink" Target="https://www.taiwansemi.com/assets/datasheet/pdf.php?pn=TUAU6DH" TargetMode="External"/><Relationship Id="rId473" Type="http://schemas.openxmlformats.org/officeDocument/2006/relationships/hyperlink" Target="https://www.taiwansemi.com/assets/datasheet/pdf.php?pn=US1D" TargetMode="External"/><Relationship Id="rId30" Type="http://schemas.openxmlformats.org/officeDocument/2006/relationships/hyperlink" Target="https://www.taiwansemi.com/assets/datasheet/pdf.php?pn=HER107G-K" TargetMode="External"/><Relationship Id="rId126" Type="http://schemas.openxmlformats.org/officeDocument/2006/relationships/hyperlink" Target="https://www.taiwansemi.com/assets/datasheet/pdf.php?pn=HERAF1606G" TargetMode="External"/><Relationship Id="rId168" Type="http://schemas.openxmlformats.org/officeDocument/2006/relationships/hyperlink" Target="https://www.taiwansemi.com/assets/datasheet/pdf.php?pn=HS1BH" TargetMode="External"/><Relationship Id="rId333" Type="http://schemas.openxmlformats.org/officeDocument/2006/relationships/hyperlink" Target="https://www.taiwansemi.com/assets/datasheet/pdf.php?pn=HS3KH" TargetMode="External"/><Relationship Id="rId72" Type="http://schemas.openxmlformats.org/officeDocument/2006/relationships/hyperlink" Target="https://www.taiwansemi.com/assets/datasheet/pdf.php?pn=HER204G-T" TargetMode="External"/><Relationship Id="rId375" Type="http://schemas.openxmlformats.org/officeDocument/2006/relationships/hyperlink" Target="https://www.taiwansemi.com/assets/datasheet/pdf.php?pn=HT14G" TargetMode="External"/><Relationship Id="rId3" Type="http://schemas.openxmlformats.org/officeDocument/2006/relationships/hyperlink" Target="https://www.taiwansemi.com/assets/datasheet/pdf.php?pn=BYG20G" TargetMode="External"/><Relationship Id="rId235" Type="http://schemas.openxmlformats.org/officeDocument/2006/relationships/hyperlink" Target="https://www.taiwansemi.com/assets/datasheet/pdf.php?pn=HS2D" TargetMode="External"/><Relationship Id="rId277" Type="http://schemas.openxmlformats.org/officeDocument/2006/relationships/hyperlink" Target="https://www.taiwansemi.com/assets/datasheet/pdf.php?pn=HS2KAF-T" TargetMode="External"/><Relationship Id="rId400" Type="http://schemas.openxmlformats.org/officeDocument/2006/relationships/hyperlink" Target="https://www.taiwansemi.com/assets/datasheet/pdf.php?pn=MUR440SH" TargetMode="External"/><Relationship Id="rId442" Type="http://schemas.openxmlformats.org/officeDocument/2006/relationships/hyperlink" Target="https://www.taiwansemi.com/assets/datasheet/pdf.php?pn=TUAU8GH" TargetMode="External"/><Relationship Id="rId484" Type="http://schemas.openxmlformats.org/officeDocument/2006/relationships/hyperlink" Target="https://www.taiwansemi.com/assets/datasheet/pdf.php?pn=HS1QB" TargetMode="External"/><Relationship Id="rId137" Type="http://schemas.openxmlformats.org/officeDocument/2006/relationships/hyperlink" Target="https://www.taiwansemi.com/assets/datasheet/pdf.php?pn=HERF1003G" TargetMode="External"/><Relationship Id="rId302" Type="http://schemas.openxmlformats.org/officeDocument/2006/relationships/hyperlink" Target="https://www.taiwansemi.com/assets/datasheet/pdf.php?pn=HS3AH" TargetMode="External"/><Relationship Id="rId344" Type="http://schemas.openxmlformats.org/officeDocument/2006/relationships/hyperlink" Target="https://www.taiwansemi.com/assets/datasheet/pdf.php?pn=HS5BH" TargetMode="External"/><Relationship Id="rId41" Type="http://schemas.openxmlformats.org/officeDocument/2006/relationships/hyperlink" Target="https://www.taiwansemi.com/assets/datasheet/pdf.php?pn=HER155G" TargetMode="External"/><Relationship Id="rId83" Type="http://schemas.openxmlformats.org/officeDocument/2006/relationships/hyperlink" Target="https://www.taiwansemi.com/assets/datasheet/pdf.php?pn=HER3003PT" TargetMode="External"/><Relationship Id="rId179" Type="http://schemas.openxmlformats.org/officeDocument/2006/relationships/hyperlink" Target="https://www.taiwansemi.com/assets/datasheet/pdf.php?pn=HS1DLWH" TargetMode="External"/><Relationship Id="rId386" Type="http://schemas.openxmlformats.org/officeDocument/2006/relationships/hyperlink" Target="https://www.taiwansemi.com/assets/datasheet/pdf.php?pn=MUR1640CT" TargetMode="External"/><Relationship Id="rId190" Type="http://schemas.openxmlformats.org/officeDocument/2006/relationships/hyperlink" Target="https://www.taiwansemi.com/assets/datasheet/pdf.php?pn=HS1GH" TargetMode="External"/><Relationship Id="rId204" Type="http://schemas.openxmlformats.org/officeDocument/2006/relationships/hyperlink" Target="https://www.taiwansemi.com/assets/datasheet/pdf.php?pn=HS1JLWH" TargetMode="External"/><Relationship Id="rId246" Type="http://schemas.openxmlformats.org/officeDocument/2006/relationships/hyperlink" Target="https://www.taiwansemi.com/assets/datasheet/pdf.php?pn=HS2D-T" TargetMode="External"/><Relationship Id="rId288" Type="http://schemas.openxmlformats.org/officeDocument/2006/relationships/hyperlink" Target="https://www.taiwansemi.com/assets/datasheet/pdf.php?pn=HS2MA" TargetMode="External"/><Relationship Id="rId411" Type="http://schemas.openxmlformats.org/officeDocument/2006/relationships/hyperlink" Target="https://www.taiwansemi.com/assets/datasheet/pdf.php?pn=TUAU10DH" TargetMode="External"/><Relationship Id="rId453" Type="http://schemas.openxmlformats.org/officeDocument/2006/relationships/hyperlink" Target="https://www.taiwansemi.com/assets/datasheet/pdf.php?pn=UF1D" TargetMode="External"/><Relationship Id="rId106" Type="http://schemas.openxmlformats.org/officeDocument/2006/relationships/hyperlink" Target="https://www.taiwansemi.com/assets/datasheet/pdf.php?pn=HERA802G" TargetMode="External"/><Relationship Id="rId313" Type="http://schemas.openxmlformats.org/officeDocument/2006/relationships/hyperlink" Target="https://www.taiwansemi.com/assets/datasheet/pdf.php?pn=HS3F" TargetMode="External"/><Relationship Id="rId495" Type="http://schemas.openxmlformats.org/officeDocument/2006/relationships/hyperlink" Target="https://www.taiwansemi.com/assets/datasheet/pdf.php?pn=HS1QAL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ES2LGH" TargetMode="External"/><Relationship Id="rId299" Type="http://schemas.openxmlformats.org/officeDocument/2006/relationships/hyperlink" Target="https://www.taiwansemi.com/assets/datasheet/pdf.php?pn=SFA805G" TargetMode="External"/><Relationship Id="rId21" Type="http://schemas.openxmlformats.org/officeDocument/2006/relationships/hyperlink" Target="https://www.taiwansemi.com/assets/datasheet/pdf.php?pn=ES1DALH" TargetMode="External"/><Relationship Id="rId63" Type="http://schemas.openxmlformats.org/officeDocument/2006/relationships/hyperlink" Target="https://www.taiwansemi.com/assets/datasheet/pdf.php?pn=ES2BAL" TargetMode="External"/><Relationship Id="rId159" Type="http://schemas.openxmlformats.org/officeDocument/2006/relationships/hyperlink" Target="https://www.taiwansemi.com/assets/datasheet/pdf.php?pn=ESDLW" TargetMode="External"/><Relationship Id="rId324" Type="http://schemas.openxmlformats.org/officeDocument/2006/relationships/hyperlink" Target="https://www.taiwansemi.com/assets/datasheet/pdf.php?pn=SFAF2003GH" TargetMode="External"/><Relationship Id="rId366" Type="http://schemas.openxmlformats.org/officeDocument/2006/relationships/hyperlink" Target="https://www.taiwansemi.com/assets/datasheet/pdf.php?pn=SFAS808G" TargetMode="External"/><Relationship Id="rId170" Type="http://schemas.openxmlformats.org/officeDocument/2006/relationships/hyperlink" Target="https://www.taiwansemi.com/assets/datasheet/pdf.php?pn=SF1006G" TargetMode="External"/><Relationship Id="rId226" Type="http://schemas.openxmlformats.org/officeDocument/2006/relationships/hyperlink" Target="https://www.taiwansemi.com/assets/datasheet/pdf.php?pn=SF23G-T" TargetMode="External"/><Relationship Id="rId433" Type="http://schemas.openxmlformats.org/officeDocument/2006/relationships/hyperlink" Target="https://www.taiwansemi.com/assets/datasheet/pdf.php?pn=SFS1007GH" TargetMode="External"/><Relationship Id="rId268" Type="http://schemas.openxmlformats.org/officeDocument/2006/relationships/hyperlink" Target="https://www.taiwansemi.com/assets/datasheet/pdf.php?pn=SF46G" TargetMode="External"/><Relationship Id="rId32" Type="http://schemas.openxmlformats.org/officeDocument/2006/relationships/hyperlink" Target="https://www.taiwansemi.com/assets/datasheet/pdf.php?pn=ES1G" TargetMode="External"/><Relationship Id="rId74" Type="http://schemas.openxmlformats.org/officeDocument/2006/relationships/hyperlink" Target="https://www.taiwansemi.com/assets/datasheet/pdf.php?pn=ES2DAF-T" TargetMode="External"/><Relationship Id="rId128" Type="http://schemas.openxmlformats.org/officeDocument/2006/relationships/hyperlink" Target="https://www.taiwansemi.com/assets/datasheet/pdf.php?pn=ES3CBH" TargetMode="External"/><Relationship Id="rId335" Type="http://schemas.openxmlformats.org/officeDocument/2006/relationships/hyperlink" Target="https://www.taiwansemi.com/assets/datasheet/pdf.php?pn=SFAF502G" TargetMode="External"/><Relationship Id="rId377" Type="http://schemas.openxmlformats.org/officeDocument/2006/relationships/hyperlink" Target="https://www.taiwansemi.com/assets/datasheet/pdf.php?pn=SFF1005GA" TargetMode="External"/><Relationship Id="rId5" Type="http://schemas.openxmlformats.org/officeDocument/2006/relationships/hyperlink" Target="https://www.taiwansemi.com/assets/datasheet/pdf.php?pn=ES15GLW" TargetMode="External"/><Relationship Id="rId181" Type="http://schemas.openxmlformats.org/officeDocument/2006/relationships/hyperlink" Target="https://www.taiwansemi.com/assets/datasheet/pdf.php?pn=SF15G" TargetMode="External"/><Relationship Id="rId237" Type="http://schemas.openxmlformats.org/officeDocument/2006/relationships/hyperlink" Target="https://www.taiwansemi.com/assets/datasheet/pdf.php?pn=SF2L4G" TargetMode="External"/><Relationship Id="rId402" Type="http://schemas.openxmlformats.org/officeDocument/2006/relationships/hyperlink" Target="https://www.taiwansemi.com/assets/datasheet/pdf.php?pn=SFF2003G" TargetMode="External"/><Relationship Id="rId279" Type="http://schemas.openxmlformats.org/officeDocument/2006/relationships/hyperlink" Target="https://www.taiwansemi.com/assets/datasheet/pdf.php?pn=SF801G" TargetMode="External"/><Relationship Id="rId444" Type="http://schemas.openxmlformats.org/officeDocument/2006/relationships/hyperlink" Target="https://www.taiwansemi.com/assets/datasheet/pdf.php?pn=SFS1605G" TargetMode="External"/><Relationship Id="rId43" Type="http://schemas.openxmlformats.org/officeDocument/2006/relationships/hyperlink" Target="https://www.taiwansemi.com/assets/datasheet/pdf.php?pn=ES1H" TargetMode="External"/><Relationship Id="rId139" Type="http://schemas.openxmlformats.org/officeDocument/2006/relationships/hyperlink" Target="https://www.taiwansemi.com/assets/datasheet/pdf.php?pn=ES3FH" TargetMode="External"/><Relationship Id="rId290" Type="http://schemas.openxmlformats.org/officeDocument/2006/relationships/hyperlink" Target="https://www.taiwansemi.com/assets/datasheet/pdf.php?pn=SFA1004G" TargetMode="External"/><Relationship Id="rId304" Type="http://schemas.openxmlformats.org/officeDocument/2006/relationships/hyperlink" Target="https://www.taiwansemi.com/assets/datasheet/pdf.php?pn=SFAF1002G" TargetMode="External"/><Relationship Id="rId346" Type="http://schemas.openxmlformats.org/officeDocument/2006/relationships/hyperlink" Target="https://www.taiwansemi.com/assets/datasheet/pdf.php?pn=SFAF805G" TargetMode="External"/><Relationship Id="rId388" Type="http://schemas.openxmlformats.org/officeDocument/2006/relationships/hyperlink" Target="https://www.taiwansemi.com/assets/datasheet/pdf.php?pn=SFF10L06G" TargetMode="External"/><Relationship Id="rId85" Type="http://schemas.openxmlformats.org/officeDocument/2006/relationships/hyperlink" Target="https://www.taiwansemi.com/assets/datasheet/pdf.php?pn=ES2FA" TargetMode="External"/><Relationship Id="rId150" Type="http://schemas.openxmlformats.org/officeDocument/2006/relationships/hyperlink" Target="https://www.taiwansemi.com/assets/datasheet/pdf.php?pn=ES3J" TargetMode="External"/><Relationship Id="rId192" Type="http://schemas.openxmlformats.org/officeDocument/2006/relationships/hyperlink" Target="https://www.taiwansemi.com/assets/datasheet/pdf.php?pn=SF1605PT" TargetMode="External"/><Relationship Id="rId206" Type="http://schemas.openxmlformats.org/officeDocument/2006/relationships/hyperlink" Target="https://www.taiwansemi.com/assets/datasheet/pdf.php?pn=SF2001PT" TargetMode="External"/><Relationship Id="rId413" Type="http://schemas.openxmlformats.org/officeDocument/2006/relationships/hyperlink" Target="https://www.taiwansemi.com/assets/datasheet/pdf.php?pn=SFF502G" TargetMode="External"/><Relationship Id="rId248" Type="http://schemas.openxmlformats.org/officeDocument/2006/relationships/hyperlink" Target="https://www.taiwansemi.com/assets/datasheet/pdf.php?pn=SF31G-A" TargetMode="External"/><Relationship Id="rId455" Type="http://schemas.openxmlformats.org/officeDocument/2006/relationships/hyperlink" Target="https://www.taiwansemi.com/assets/datasheet/pdf.php?pn=SFT14G" TargetMode="External"/><Relationship Id="rId12" Type="http://schemas.openxmlformats.org/officeDocument/2006/relationships/hyperlink" Target="https://www.taiwansemi.com/assets/datasheet/pdf.php?pn=ES1BAL" TargetMode="External"/><Relationship Id="rId108" Type="http://schemas.openxmlformats.org/officeDocument/2006/relationships/hyperlink" Target="https://www.taiwansemi.com/assets/datasheet/pdf.php?pn=ES2JAL" TargetMode="External"/><Relationship Id="rId315" Type="http://schemas.openxmlformats.org/officeDocument/2006/relationships/hyperlink" Target="https://www.taiwansemi.com/assets/datasheet/pdf.php?pn=SFAF1605G" TargetMode="External"/><Relationship Id="rId357" Type="http://schemas.openxmlformats.org/officeDocument/2006/relationships/hyperlink" Target="https://www.taiwansemi.com/assets/datasheet/pdf.php?pn=SFAS803GH" TargetMode="External"/><Relationship Id="rId54" Type="http://schemas.openxmlformats.org/officeDocument/2006/relationships/hyperlink" Target="https://www.taiwansemi.com/assets/datasheet/pdf.php?pn=ES1JLWH" TargetMode="External"/><Relationship Id="rId96" Type="http://schemas.openxmlformats.org/officeDocument/2006/relationships/hyperlink" Target="https://www.taiwansemi.com/assets/datasheet/pdf.php?pn=ES2GFS" TargetMode="External"/><Relationship Id="rId161" Type="http://schemas.openxmlformats.org/officeDocument/2006/relationships/hyperlink" Target="https://www.taiwansemi.com/assets/datasheet/pdf.php?pn=ESGLW" TargetMode="External"/><Relationship Id="rId217" Type="http://schemas.openxmlformats.org/officeDocument/2006/relationships/hyperlink" Target="https://www.taiwansemi.com/assets/datasheet/pdf.php?pn=SF2007G" TargetMode="External"/><Relationship Id="rId399" Type="http://schemas.openxmlformats.org/officeDocument/2006/relationships/hyperlink" Target="https://www.taiwansemi.com/assets/datasheet/pdf.php?pn=SFF1608G" TargetMode="External"/><Relationship Id="rId259" Type="http://schemas.openxmlformats.org/officeDocument/2006/relationships/hyperlink" Target="https://www.taiwansemi.com/assets/datasheet/pdf.php?pn=SF37G" TargetMode="External"/><Relationship Id="rId424" Type="http://schemas.openxmlformats.org/officeDocument/2006/relationships/hyperlink" Target="https://www.taiwansemi.com/assets/datasheet/pdf.php?pn=SFS1003G" TargetMode="External"/><Relationship Id="rId466" Type="http://schemas.openxmlformats.org/officeDocument/2006/relationships/hyperlink" Target="https://www.taiwansemi.com/assets/datasheet/pdf.php?pn=TPMR6G" TargetMode="External"/><Relationship Id="rId23" Type="http://schemas.openxmlformats.org/officeDocument/2006/relationships/hyperlink" Target="https://www.taiwansemi.com/assets/datasheet/pdf.php?pn=ES1DFS" TargetMode="External"/><Relationship Id="rId119" Type="http://schemas.openxmlformats.org/officeDocument/2006/relationships/hyperlink" Target="https://www.taiwansemi.com/assets/datasheet/pdf.php?pn=ES3AB" TargetMode="External"/><Relationship Id="rId270" Type="http://schemas.openxmlformats.org/officeDocument/2006/relationships/hyperlink" Target="https://www.taiwansemi.com/assets/datasheet/pdf.php?pn=SF48G" TargetMode="External"/><Relationship Id="rId326" Type="http://schemas.openxmlformats.org/officeDocument/2006/relationships/hyperlink" Target="https://www.taiwansemi.com/assets/datasheet/pdf.php?pn=SFAF2004GH" TargetMode="External"/><Relationship Id="rId65" Type="http://schemas.openxmlformats.org/officeDocument/2006/relationships/hyperlink" Target="https://www.taiwansemi.com/assets/datasheet/pdf.php?pn=ES2BFS" TargetMode="External"/><Relationship Id="rId130" Type="http://schemas.openxmlformats.org/officeDocument/2006/relationships/hyperlink" Target="https://www.taiwansemi.com/assets/datasheet/pdf.php?pn=ES3D" TargetMode="External"/><Relationship Id="rId368" Type="http://schemas.openxmlformats.org/officeDocument/2006/relationships/hyperlink" Target="https://www.taiwansemi.com/assets/datasheet/pdf.php?pn=SFF1001G" TargetMode="External"/><Relationship Id="rId172" Type="http://schemas.openxmlformats.org/officeDocument/2006/relationships/hyperlink" Target="https://www.taiwansemi.com/assets/datasheet/pdf.php?pn=SF1008G" TargetMode="External"/><Relationship Id="rId228" Type="http://schemas.openxmlformats.org/officeDocument/2006/relationships/hyperlink" Target="https://www.taiwansemi.com/assets/datasheet/pdf.php?pn=SF24G-T" TargetMode="External"/><Relationship Id="rId435" Type="http://schemas.openxmlformats.org/officeDocument/2006/relationships/hyperlink" Target="https://www.taiwansemi.com/assets/datasheet/pdf.php?pn=SFS1008GH" TargetMode="External"/><Relationship Id="rId281" Type="http://schemas.openxmlformats.org/officeDocument/2006/relationships/hyperlink" Target="https://www.taiwansemi.com/assets/datasheet/pdf.php?pn=SF803G" TargetMode="External"/><Relationship Id="rId337" Type="http://schemas.openxmlformats.org/officeDocument/2006/relationships/hyperlink" Target="https://www.taiwansemi.com/assets/datasheet/pdf.php?pn=SFAF504G" TargetMode="External"/><Relationship Id="rId34" Type="http://schemas.openxmlformats.org/officeDocument/2006/relationships/hyperlink" Target="https://www.taiwansemi.com/assets/datasheet/pdf.php?pn=ES1GALH" TargetMode="External"/><Relationship Id="rId76" Type="http://schemas.openxmlformats.org/officeDocument/2006/relationships/hyperlink" Target="https://www.taiwansemi.com/assets/datasheet/pdf.php?pn=ES2DAL" TargetMode="External"/><Relationship Id="rId141" Type="http://schemas.openxmlformats.org/officeDocument/2006/relationships/hyperlink" Target="https://www.taiwansemi.com/assets/datasheet/pdf.php?pn=ES3G-A" TargetMode="External"/><Relationship Id="rId379" Type="http://schemas.openxmlformats.org/officeDocument/2006/relationships/hyperlink" Target="https://www.taiwansemi.com/assets/datasheet/pdf.php?pn=SFF1006GA" TargetMode="External"/><Relationship Id="rId7" Type="http://schemas.openxmlformats.org/officeDocument/2006/relationships/hyperlink" Target="https://www.taiwansemi.com/assets/datasheet/pdf.php?pn=ES15JLW" TargetMode="External"/><Relationship Id="rId183" Type="http://schemas.openxmlformats.org/officeDocument/2006/relationships/hyperlink" Target="https://www.taiwansemi.com/assets/datasheet/pdf.php?pn=SF1601G" TargetMode="External"/><Relationship Id="rId239" Type="http://schemas.openxmlformats.org/officeDocument/2006/relationships/hyperlink" Target="https://www.taiwansemi.com/assets/datasheet/pdf.php?pn=SF2L8G" TargetMode="External"/><Relationship Id="rId390" Type="http://schemas.openxmlformats.org/officeDocument/2006/relationships/hyperlink" Target="https://www.taiwansemi.com/assets/datasheet/pdf.php?pn=SFF10L08G" TargetMode="External"/><Relationship Id="rId404" Type="http://schemas.openxmlformats.org/officeDocument/2006/relationships/hyperlink" Target="https://www.taiwansemi.com/assets/datasheet/pdf.php?pn=SFF2004GA" TargetMode="External"/><Relationship Id="rId446" Type="http://schemas.openxmlformats.org/officeDocument/2006/relationships/hyperlink" Target="https://www.taiwansemi.com/assets/datasheet/pdf.php?pn=SFS1606G" TargetMode="External"/><Relationship Id="rId250" Type="http://schemas.openxmlformats.org/officeDocument/2006/relationships/hyperlink" Target="https://www.taiwansemi.com/assets/datasheet/pdf.php?pn=SF32G-A" TargetMode="External"/><Relationship Id="rId292" Type="http://schemas.openxmlformats.org/officeDocument/2006/relationships/hyperlink" Target="https://www.taiwansemi.com/assets/datasheet/pdf.php?pn=SFA1006G" TargetMode="External"/><Relationship Id="rId306" Type="http://schemas.openxmlformats.org/officeDocument/2006/relationships/hyperlink" Target="https://www.taiwansemi.com/assets/datasheet/pdf.php?pn=SFAF1004G" TargetMode="External"/><Relationship Id="rId45" Type="http://schemas.openxmlformats.org/officeDocument/2006/relationships/hyperlink" Target="https://www.taiwansemi.com/assets/datasheet/pdf.php?pn=ES1J" TargetMode="External"/><Relationship Id="rId87" Type="http://schemas.openxmlformats.org/officeDocument/2006/relationships/hyperlink" Target="https://www.taiwansemi.com/assets/datasheet/pdf.php?pn=ES2FH" TargetMode="External"/><Relationship Id="rId110" Type="http://schemas.openxmlformats.org/officeDocument/2006/relationships/hyperlink" Target="https://www.taiwansemi.com/assets/datasheet/pdf.php?pn=ES2JA-T" TargetMode="External"/><Relationship Id="rId348" Type="http://schemas.openxmlformats.org/officeDocument/2006/relationships/hyperlink" Target="https://www.taiwansemi.com/assets/datasheet/pdf.php?pn=SFAF807G" TargetMode="External"/><Relationship Id="rId152" Type="http://schemas.openxmlformats.org/officeDocument/2006/relationships/hyperlink" Target="https://www.taiwansemi.com/assets/datasheet/pdf.php?pn=ES3JB" TargetMode="External"/><Relationship Id="rId194" Type="http://schemas.openxmlformats.org/officeDocument/2006/relationships/hyperlink" Target="https://www.taiwansemi.com/assets/datasheet/pdf.php?pn=SF1606PT" TargetMode="External"/><Relationship Id="rId208" Type="http://schemas.openxmlformats.org/officeDocument/2006/relationships/hyperlink" Target="https://www.taiwansemi.com/assets/datasheet/pdf.php?pn=SF2002PT" TargetMode="External"/><Relationship Id="rId415" Type="http://schemas.openxmlformats.org/officeDocument/2006/relationships/hyperlink" Target="https://www.taiwansemi.com/assets/datasheet/pdf.php?pn=SFF504G" TargetMode="External"/><Relationship Id="rId457" Type="http://schemas.openxmlformats.org/officeDocument/2006/relationships/hyperlink" Target="https://www.taiwansemi.com/assets/datasheet/pdf.php?pn=SFT16G" TargetMode="External"/><Relationship Id="rId261" Type="http://schemas.openxmlformats.org/officeDocument/2006/relationships/hyperlink" Target="https://www.taiwansemi.com/assets/datasheet/pdf.php?pn=SF38G" TargetMode="External"/><Relationship Id="rId14" Type="http://schemas.openxmlformats.org/officeDocument/2006/relationships/hyperlink" Target="https://www.taiwansemi.com/assets/datasheet/pdf.php?pn=ES1BFS" TargetMode="External"/><Relationship Id="rId56" Type="http://schemas.openxmlformats.org/officeDocument/2006/relationships/hyperlink" Target="https://www.taiwansemi.com/assets/datasheet/pdf.php?pn=ES2A" TargetMode="External"/><Relationship Id="rId317" Type="http://schemas.openxmlformats.org/officeDocument/2006/relationships/hyperlink" Target="https://www.taiwansemi.com/assets/datasheet/pdf.php?pn=SFAF1607G" TargetMode="External"/><Relationship Id="rId359" Type="http://schemas.openxmlformats.org/officeDocument/2006/relationships/hyperlink" Target="https://www.taiwansemi.com/assets/datasheet/pdf.php?pn=SFAS804GH" TargetMode="External"/><Relationship Id="rId98" Type="http://schemas.openxmlformats.org/officeDocument/2006/relationships/hyperlink" Target="https://www.taiwansemi.com/assets/datasheet/pdf.php?pn=ES2GH" TargetMode="External"/><Relationship Id="rId121" Type="http://schemas.openxmlformats.org/officeDocument/2006/relationships/hyperlink" Target="https://www.taiwansemi.com/assets/datasheet/pdf.php?pn=ES3AH" TargetMode="External"/><Relationship Id="rId163" Type="http://schemas.openxmlformats.org/officeDocument/2006/relationships/hyperlink" Target="https://www.taiwansemi.com/assets/datasheet/pdf.php?pn=ESJLW" TargetMode="External"/><Relationship Id="rId219" Type="http://schemas.openxmlformats.org/officeDocument/2006/relationships/hyperlink" Target="https://www.taiwansemi.com/assets/datasheet/pdf.php?pn=SF2008G" TargetMode="External"/><Relationship Id="rId370" Type="http://schemas.openxmlformats.org/officeDocument/2006/relationships/hyperlink" Target="https://www.taiwansemi.com/assets/datasheet/pdf.php?pn=SFF1002G" TargetMode="External"/><Relationship Id="rId426" Type="http://schemas.openxmlformats.org/officeDocument/2006/relationships/hyperlink" Target="https://www.taiwansemi.com/assets/datasheet/pdf.php?pn=SFS1004G" TargetMode="External"/><Relationship Id="rId230" Type="http://schemas.openxmlformats.org/officeDocument/2006/relationships/hyperlink" Target="https://www.taiwansemi.com/assets/datasheet/pdf.php?pn=SF25G-T" TargetMode="External"/><Relationship Id="rId468" Type="http://schemas.openxmlformats.org/officeDocument/2006/relationships/hyperlink" Target="https://www.taiwansemi.com/assets/datasheet/pdf.php?pn=TPMR6J" TargetMode="External"/><Relationship Id="rId25" Type="http://schemas.openxmlformats.org/officeDocument/2006/relationships/hyperlink" Target="https://www.taiwansemi.com/assets/datasheet/pdf.php?pn=ES1DF-T" TargetMode="External"/><Relationship Id="rId67" Type="http://schemas.openxmlformats.org/officeDocument/2006/relationships/hyperlink" Target="https://www.taiwansemi.com/assets/datasheet/pdf.php?pn=ES2BH" TargetMode="External"/><Relationship Id="rId272" Type="http://schemas.openxmlformats.org/officeDocument/2006/relationships/hyperlink" Target="https://www.taiwansemi.com/assets/datasheet/pdf.php?pn=SF62G" TargetMode="External"/><Relationship Id="rId328" Type="http://schemas.openxmlformats.org/officeDocument/2006/relationships/hyperlink" Target="https://www.taiwansemi.com/assets/datasheet/pdf.php?pn=SFAF2005GH" TargetMode="External"/><Relationship Id="rId132" Type="http://schemas.openxmlformats.org/officeDocument/2006/relationships/hyperlink" Target="https://www.taiwansemi.com/assets/datasheet/pdf.php?pn=ES3DB" TargetMode="External"/><Relationship Id="rId174" Type="http://schemas.openxmlformats.org/officeDocument/2006/relationships/hyperlink" Target="https://www.taiwansemi.com/assets/datasheet/pdf.php?pn=SF11G-K" TargetMode="External"/><Relationship Id="rId381" Type="http://schemas.openxmlformats.org/officeDocument/2006/relationships/hyperlink" Target="https://www.taiwansemi.com/assets/datasheet/pdf.php?pn=SFF1007GA" TargetMode="External"/><Relationship Id="rId241" Type="http://schemas.openxmlformats.org/officeDocument/2006/relationships/hyperlink" Target="https://www.taiwansemi.com/assets/datasheet/pdf.php?pn=SF3002PT" TargetMode="External"/><Relationship Id="rId437" Type="http://schemas.openxmlformats.org/officeDocument/2006/relationships/hyperlink" Target="https://www.taiwansemi.com/assets/datasheet/pdf.php?pn=SFS1601GH" TargetMode="External"/><Relationship Id="rId36" Type="http://schemas.openxmlformats.org/officeDocument/2006/relationships/hyperlink" Target="https://www.taiwansemi.com/assets/datasheet/pdf.php?pn=ES1GFS" TargetMode="External"/><Relationship Id="rId283" Type="http://schemas.openxmlformats.org/officeDocument/2006/relationships/hyperlink" Target="https://www.taiwansemi.com/assets/datasheet/pdf.php?pn=SF805G" TargetMode="External"/><Relationship Id="rId339" Type="http://schemas.openxmlformats.org/officeDocument/2006/relationships/hyperlink" Target="https://www.taiwansemi.com/assets/datasheet/pdf.php?pn=SFAF506G" TargetMode="External"/><Relationship Id="rId78" Type="http://schemas.openxmlformats.org/officeDocument/2006/relationships/hyperlink" Target="https://www.taiwansemi.com/assets/datasheet/pdf.php?pn=ES2DA-T" TargetMode="External"/><Relationship Id="rId101" Type="http://schemas.openxmlformats.org/officeDocument/2006/relationships/hyperlink" Target="https://www.taiwansemi.com/assets/datasheet/pdf.php?pn=ES2HA" TargetMode="External"/><Relationship Id="rId143" Type="http://schemas.openxmlformats.org/officeDocument/2006/relationships/hyperlink" Target="https://www.taiwansemi.com/assets/datasheet/pdf.php?pn=ES3GB-A" TargetMode="External"/><Relationship Id="rId185" Type="http://schemas.openxmlformats.org/officeDocument/2006/relationships/hyperlink" Target="https://www.taiwansemi.com/assets/datasheet/pdf.php?pn=SF1602G" TargetMode="External"/><Relationship Id="rId350" Type="http://schemas.openxmlformats.org/officeDocument/2006/relationships/hyperlink" Target="https://www.taiwansemi.com/assets/datasheet/pdf.php?pn=SFAS1008G" TargetMode="External"/><Relationship Id="rId406" Type="http://schemas.openxmlformats.org/officeDocument/2006/relationships/hyperlink" Target="https://www.taiwansemi.com/assets/datasheet/pdf.php?pn=SFF2005GA" TargetMode="External"/><Relationship Id="rId9" Type="http://schemas.openxmlformats.org/officeDocument/2006/relationships/hyperlink" Target="https://www.taiwansemi.com/assets/datasheet/pdf.php?pn=ES1A" TargetMode="External"/><Relationship Id="rId210" Type="http://schemas.openxmlformats.org/officeDocument/2006/relationships/hyperlink" Target="https://www.taiwansemi.com/assets/datasheet/pdf.php?pn=SF2003PT" TargetMode="External"/><Relationship Id="rId392" Type="http://schemas.openxmlformats.org/officeDocument/2006/relationships/hyperlink" Target="https://www.taiwansemi.com/assets/datasheet/pdf.php?pn=SFF1601G" TargetMode="External"/><Relationship Id="rId448" Type="http://schemas.openxmlformats.org/officeDocument/2006/relationships/hyperlink" Target="https://www.taiwansemi.com/assets/datasheet/pdf.php?pn=SFS1607G" TargetMode="External"/><Relationship Id="rId252" Type="http://schemas.openxmlformats.org/officeDocument/2006/relationships/hyperlink" Target="https://www.taiwansemi.com/assets/datasheet/pdf.php?pn=SF33G-A" TargetMode="External"/><Relationship Id="rId294" Type="http://schemas.openxmlformats.org/officeDocument/2006/relationships/hyperlink" Target="https://www.taiwansemi.com/assets/datasheet/pdf.php?pn=SFA1008G" TargetMode="External"/><Relationship Id="rId308" Type="http://schemas.openxmlformats.org/officeDocument/2006/relationships/hyperlink" Target="https://www.taiwansemi.com/assets/datasheet/pdf.php?pn=SFAF1006G" TargetMode="External"/><Relationship Id="rId47" Type="http://schemas.openxmlformats.org/officeDocument/2006/relationships/hyperlink" Target="https://www.taiwansemi.com/assets/datasheet/pdf.php?pn=ES1JALH" TargetMode="External"/><Relationship Id="rId89" Type="http://schemas.openxmlformats.org/officeDocument/2006/relationships/hyperlink" Target="https://www.taiwansemi.com/assets/datasheet/pdf.php?pn=ES2GA" TargetMode="External"/><Relationship Id="rId112" Type="http://schemas.openxmlformats.org/officeDocument/2006/relationships/hyperlink" Target="https://www.taiwansemi.com/assets/datasheet/pdf.php?pn=ES2JFS" TargetMode="External"/><Relationship Id="rId154" Type="http://schemas.openxmlformats.org/officeDocument/2006/relationships/hyperlink" Target="https://www.taiwansemi.com/assets/datasheet/pdf.php?pn=ES3JBH" TargetMode="External"/><Relationship Id="rId361" Type="http://schemas.openxmlformats.org/officeDocument/2006/relationships/hyperlink" Target="https://www.taiwansemi.com/assets/datasheet/pdf.php?pn=SFAS805GH" TargetMode="External"/><Relationship Id="rId196" Type="http://schemas.openxmlformats.org/officeDocument/2006/relationships/hyperlink" Target="https://www.taiwansemi.com/assets/datasheet/pdf.php?pn=SF1607PT" TargetMode="External"/><Relationship Id="rId417" Type="http://schemas.openxmlformats.org/officeDocument/2006/relationships/hyperlink" Target="https://www.taiwansemi.com/assets/datasheet/pdf.php?pn=SFF506G" TargetMode="External"/><Relationship Id="rId459" Type="http://schemas.openxmlformats.org/officeDocument/2006/relationships/hyperlink" Target="https://www.taiwansemi.com/assets/datasheet/pdf.php?pn=SFT18G" TargetMode="External"/><Relationship Id="rId16" Type="http://schemas.openxmlformats.org/officeDocument/2006/relationships/hyperlink" Target="https://www.taiwansemi.com/assets/datasheet/pdf.php?pn=ES1BH" TargetMode="External"/><Relationship Id="rId221" Type="http://schemas.openxmlformats.org/officeDocument/2006/relationships/hyperlink" Target="https://www.taiwansemi.com/assets/datasheet/pdf.php?pn=SF21G" TargetMode="External"/><Relationship Id="rId263" Type="http://schemas.openxmlformats.org/officeDocument/2006/relationships/hyperlink" Target="https://www.taiwansemi.com/assets/datasheet/pdf.php?pn=SF41G" TargetMode="External"/><Relationship Id="rId319" Type="http://schemas.openxmlformats.org/officeDocument/2006/relationships/hyperlink" Target="https://www.taiwansemi.com/assets/datasheet/pdf.php?pn=SFAF2001G" TargetMode="External"/><Relationship Id="rId470" Type="http://schemas.openxmlformats.org/officeDocument/2006/relationships/hyperlink" Target="https://www.taiwansemi.com/assets/datasheet/pdf.php?pn=PSAD15J" TargetMode="External"/><Relationship Id="rId58" Type="http://schemas.openxmlformats.org/officeDocument/2006/relationships/hyperlink" Target="https://www.taiwansemi.com/assets/datasheet/pdf.php?pn=ES2AAH" TargetMode="External"/><Relationship Id="rId123" Type="http://schemas.openxmlformats.org/officeDocument/2006/relationships/hyperlink" Target="https://www.taiwansemi.com/assets/datasheet/pdf.php?pn=ES3BB" TargetMode="External"/><Relationship Id="rId330" Type="http://schemas.openxmlformats.org/officeDocument/2006/relationships/hyperlink" Target="https://www.taiwansemi.com/assets/datasheet/pdf.php?pn=SFAF2006GH" TargetMode="External"/><Relationship Id="rId165" Type="http://schemas.openxmlformats.org/officeDocument/2006/relationships/hyperlink" Target="https://www.taiwansemi.com/assets/datasheet/pdf.php?pn=SF1001G" TargetMode="External"/><Relationship Id="rId372" Type="http://schemas.openxmlformats.org/officeDocument/2006/relationships/hyperlink" Target="https://www.taiwansemi.com/assets/datasheet/pdf.php?pn=SFF1003G" TargetMode="External"/><Relationship Id="rId428" Type="http://schemas.openxmlformats.org/officeDocument/2006/relationships/hyperlink" Target="https://www.taiwansemi.com/assets/datasheet/pdf.php?pn=SFS1005G" TargetMode="External"/><Relationship Id="rId232" Type="http://schemas.openxmlformats.org/officeDocument/2006/relationships/hyperlink" Target="https://www.taiwansemi.com/assets/datasheet/pdf.php?pn=SF26G-T" TargetMode="External"/><Relationship Id="rId274" Type="http://schemas.openxmlformats.org/officeDocument/2006/relationships/hyperlink" Target="https://www.taiwansemi.com/assets/datasheet/pdf.php?pn=SF64G" TargetMode="External"/><Relationship Id="rId27" Type="http://schemas.openxmlformats.org/officeDocument/2006/relationships/hyperlink" Target="https://www.taiwansemi.com/assets/datasheet/pdf.php?pn=ES1DLW" TargetMode="External"/><Relationship Id="rId69" Type="http://schemas.openxmlformats.org/officeDocument/2006/relationships/hyperlink" Target="https://www.taiwansemi.com/assets/datasheet/pdf.php?pn=ES2CA" TargetMode="External"/><Relationship Id="rId134" Type="http://schemas.openxmlformats.org/officeDocument/2006/relationships/hyperlink" Target="https://www.taiwansemi.com/assets/datasheet/pdf.php?pn=ES3DBH" TargetMode="External"/><Relationship Id="rId80" Type="http://schemas.openxmlformats.org/officeDocument/2006/relationships/hyperlink" Target="https://www.taiwansemi.com/assets/datasheet/pdf.php?pn=ES2DFS" TargetMode="External"/><Relationship Id="rId176" Type="http://schemas.openxmlformats.org/officeDocument/2006/relationships/hyperlink" Target="https://www.taiwansemi.com/assets/datasheet/pdf.php?pn=SF12G-K" TargetMode="External"/><Relationship Id="rId341" Type="http://schemas.openxmlformats.org/officeDocument/2006/relationships/hyperlink" Target="https://www.taiwansemi.com/assets/datasheet/pdf.php?pn=SFAF508G" TargetMode="External"/><Relationship Id="rId383" Type="http://schemas.openxmlformats.org/officeDocument/2006/relationships/hyperlink" Target="https://www.taiwansemi.com/assets/datasheet/pdf.php?pn=SFF1008GA" TargetMode="External"/><Relationship Id="rId439" Type="http://schemas.openxmlformats.org/officeDocument/2006/relationships/hyperlink" Target="https://www.taiwansemi.com/assets/datasheet/pdf.php?pn=SFS1602GH" TargetMode="External"/><Relationship Id="rId201" Type="http://schemas.openxmlformats.org/officeDocument/2006/relationships/hyperlink" Target="https://www.taiwansemi.com/assets/datasheet/pdf.php?pn=SF17G" TargetMode="External"/><Relationship Id="rId243" Type="http://schemas.openxmlformats.org/officeDocument/2006/relationships/hyperlink" Target="https://www.taiwansemi.com/assets/datasheet/pdf.php?pn=SF3004PT" TargetMode="External"/><Relationship Id="rId285" Type="http://schemas.openxmlformats.org/officeDocument/2006/relationships/hyperlink" Target="https://www.taiwansemi.com/assets/datasheet/pdf.php?pn=SF807G" TargetMode="External"/><Relationship Id="rId450" Type="http://schemas.openxmlformats.org/officeDocument/2006/relationships/hyperlink" Target="https://www.taiwansemi.com/assets/datasheet/pdf.php?pn=SFS1608G" TargetMode="External"/><Relationship Id="rId38" Type="http://schemas.openxmlformats.org/officeDocument/2006/relationships/hyperlink" Target="https://www.taiwansemi.com/assets/datasheet/pdf.php?pn=ES1GF-T" TargetMode="External"/><Relationship Id="rId103" Type="http://schemas.openxmlformats.org/officeDocument/2006/relationships/hyperlink" Target="https://www.taiwansemi.com/assets/datasheet/pdf.php?pn=ES2HH" TargetMode="External"/><Relationship Id="rId310" Type="http://schemas.openxmlformats.org/officeDocument/2006/relationships/hyperlink" Target="https://www.taiwansemi.com/assets/datasheet/pdf.php?pn=SFAF1008G" TargetMode="External"/><Relationship Id="rId91" Type="http://schemas.openxmlformats.org/officeDocument/2006/relationships/hyperlink" Target="https://www.taiwansemi.com/assets/datasheet/pdf.php?pn=ES2GAH" TargetMode="External"/><Relationship Id="rId145" Type="http://schemas.openxmlformats.org/officeDocument/2006/relationships/hyperlink" Target="https://www.taiwansemi.com/assets/datasheet/pdf.php?pn=ES3GH" TargetMode="External"/><Relationship Id="rId187" Type="http://schemas.openxmlformats.org/officeDocument/2006/relationships/hyperlink" Target="https://www.taiwansemi.com/assets/datasheet/pdf.php?pn=SF1603G" TargetMode="External"/><Relationship Id="rId352" Type="http://schemas.openxmlformats.org/officeDocument/2006/relationships/hyperlink" Target="https://www.taiwansemi.com/assets/datasheet/pdf.php?pn=SFAS801G" TargetMode="External"/><Relationship Id="rId394" Type="http://schemas.openxmlformats.org/officeDocument/2006/relationships/hyperlink" Target="https://www.taiwansemi.com/assets/datasheet/pdf.php?pn=SFF1603G" TargetMode="External"/><Relationship Id="rId408" Type="http://schemas.openxmlformats.org/officeDocument/2006/relationships/hyperlink" Target="https://www.taiwansemi.com/assets/datasheet/pdf.php?pn=SFF2006GA" TargetMode="External"/><Relationship Id="rId212" Type="http://schemas.openxmlformats.org/officeDocument/2006/relationships/hyperlink" Target="https://www.taiwansemi.com/assets/datasheet/pdf.php?pn=SF2004PT" TargetMode="External"/><Relationship Id="rId254" Type="http://schemas.openxmlformats.org/officeDocument/2006/relationships/hyperlink" Target="https://www.taiwansemi.com/assets/datasheet/pdf.php?pn=SF34G-A" TargetMode="External"/><Relationship Id="rId49" Type="http://schemas.openxmlformats.org/officeDocument/2006/relationships/hyperlink" Target="https://www.taiwansemi.com/assets/datasheet/pdf.php?pn=ES1JFS" TargetMode="External"/><Relationship Id="rId114" Type="http://schemas.openxmlformats.org/officeDocument/2006/relationships/hyperlink" Target="https://www.taiwansemi.com/assets/datasheet/pdf.php?pn=ES2JH" TargetMode="External"/><Relationship Id="rId296" Type="http://schemas.openxmlformats.org/officeDocument/2006/relationships/hyperlink" Target="https://www.taiwansemi.com/assets/datasheet/pdf.php?pn=SFA802G" TargetMode="External"/><Relationship Id="rId461" Type="http://schemas.openxmlformats.org/officeDocument/2006/relationships/hyperlink" Target="https://www.taiwansemi.com/assets/datasheet/pdf.php?pn=TPMR10DH" TargetMode="External"/><Relationship Id="rId60" Type="http://schemas.openxmlformats.org/officeDocument/2006/relationships/hyperlink" Target="https://www.taiwansemi.com/assets/datasheet/pdf.php?pn=ES2B" TargetMode="External"/><Relationship Id="rId156" Type="http://schemas.openxmlformats.org/officeDocument/2006/relationships/hyperlink" Target="https://www.taiwansemi.com/assets/datasheet/pdf.php?pn=ES5D-T" TargetMode="External"/><Relationship Id="rId198" Type="http://schemas.openxmlformats.org/officeDocument/2006/relationships/hyperlink" Target="https://www.taiwansemi.com/assets/datasheet/pdf.php?pn=SF1608PT" TargetMode="External"/><Relationship Id="rId321" Type="http://schemas.openxmlformats.org/officeDocument/2006/relationships/hyperlink" Target="https://www.taiwansemi.com/assets/datasheet/pdf.php?pn=SFAF2002G" TargetMode="External"/><Relationship Id="rId363" Type="http://schemas.openxmlformats.org/officeDocument/2006/relationships/hyperlink" Target="https://www.taiwansemi.com/assets/datasheet/pdf.php?pn=SFAS806GH" TargetMode="External"/><Relationship Id="rId419" Type="http://schemas.openxmlformats.org/officeDocument/2006/relationships/hyperlink" Target="https://www.taiwansemi.com/assets/datasheet/pdf.php?pn=SFF508G" TargetMode="External"/><Relationship Id="rId223" Type="http://schemas.openxmlformats.org/officeDocument/2006/relationships/hyperlink" Target="https://www.taiwansemi.com/assets/datasheet/pdf.php?pn=SF22G" TargetMode="External"/><Relationship Id="rId430" Type="http://schemas.openxmlformats.org/officeDocument/2006/relationships/hyperlink" Target="https://www.taiwansemi.com/assets/datasheet/pdf.php?pn=SFS1006G" TargetMode="External"/><Relationship Id="rId18" Type="http://schemas.openxmlformats.org/officeDocument/2006/relationships/hyperlink" Target="https://www.taiwansemi.com/assets/datasheet/pdf.php?pn=ES1CH" TargetMode="External"/><Relationship Id="rId265" Type="http://schemas.openxmlformats.org/officeDocument/2006/relationships/hyperlink" Target="https://www.taiwansemi.com/assets/datasheet/pdf.php?pn=SF43G" TargetMode="External"/><Relationship Id="rId125" Type="http://schemas.openxmlformats.org/officeDocument/2006/relationships/hyperlink" Target="https://www.taiwansemi.com/assets/datasheet/pdf.php?pn=ES3BH" TargetMode="External"/><Relationship Id="rId167" Type="http://schemas.openxmlformats.org/officeDocument/2006/relationships/hyperlink" Target="https://www.taiwansemi.com/assets/datasheet/pdf.php?pn=SF1003G" TargetMode="External"/><Relationship Id="rId332" Type="http://schemas.openxmlformats.org/officeDocument/2006/relationships/hyperlink" Target="https://www.taiwansemi.com/assets/datasheet/pdf.php?pn=SFAF2007GH" TargetMode="External"/><Relationship Id="rId374" Type="http://schemas.openxmlformats.org/officeDocument/2006/relationships/hyperlink" Target="https://www.taiwansemi.com/assets/datasheet/pdf.php?pn=SFF1004G" TargetMode="External"/><Relationship Id="rId71" Type="http://schemas.openxmlformats.org/officeDocument/2006/relationships/hyperlink" Target="https://www.taiwansemi.com/assets/datasheet/pdf.php?pn=ES2CH" TargetMode="External"/><Relationship Id="rId234" Type="http://schemas.openxmlformats.org/officeDocument/2006/relationships/hyperlink" Target="https://www.taiwansemi.com/assets/datasheet/pdf.php?pn=SF27G-T" TargetMode="External"/><Relationship Id="rId2" Type="http://schemas.openxmlformats.org/officeDocument/2006/relationships/hyperlink" Target="https://www.taiwansemi.com/assets/datasheet/pdf.php?pn=31DF6" TargetMode="External"/><Relationship Id="rId29" Type="http://schemas.openxmlformats.org/officeDocument/2006/relationships/hyperlink" Target="https://www.taiwansemi.com/assets/datasheet/pdf.php?pn=ES1D-T" TargetMode="External"/><Relationship Id="rId276" Type="http://schemas.openxmlformats.org/officeDocument/2006/relationships/hyperlink" Target="https://www.taiwansemi.com/assets/datasheet/pdf.php?pn=SF66G" TargetMode="External"/><Relationship Id="rId441" Type="http://schemas.openxmlformats.org/officeDocument/2006/relationships/hyperlink" Target="https://www.taiwansemi.com/assets/datasheet/pdf.php?pn=SFS1603GH" TargetMode="External"/><Relationship Id="rId40" Type="http://schemas.openxmlformats.org/officeDocument/2006/relationships/hyperlink" Target="https://www.taiwansemi.com/assets/datasheet/pdf.php?pn=ES1GLW" TargetMode="External"/><Relationship Id="rId136" Type="http://schemas.openxmlformats.org/officeDocument/2006/relationships/hyperlink" Target="https://www.taiwansemi.com/assets/datasheet/pdf.php?pn=ES3F" TargetMode="External"/><Relationship Id="rId178" Type="http://schemas.openxmlformats.org/officeDocument/2006/relationships/hyperlink" Target="https://www.taiwansemi.com/assets/datasheet/pdf.php?pn=SF13G-K" TargetMode="External"/><Relationship Id="rId301" Type="http://schemas.openxmlformats.org/officeDocument/2006/relationships/hyperlink" Target="https://www.taiwansemi.com/assets/datasheet/pdf.php?pn=SFA807G" TargetMode="External"/><Relationship Id="rId343" Type="http://schemas.openxmlformats.org/officeDocument/2006/relationships/hyperlink" Target="https://www.taiwansemi.com/assets/datasheet/pdf.php?pn=SFAF802G" TargetMode="External"/><Relationship Id="rId82" Type="http://schemas.openxmlformats.org/officeDocument/2006/relationships/hyperlink" Target="https://www.taiwansemi.com/assets/datasheet/pdf.php?pn=ES2DH" TargetMode="External"/><Relationship Id="rId203" Type="http://schemas.openxmlformats.org/officeDocument/2006/relationships/hyperlink" Target="https://www.taiwansemi.com/assets/datasheet/pdf.php?pn=SF18G" TargetMode="External"/><Relationship Id="rId385" Type="http://schemas.openxmlformats.org/officeDocument/2006/relationships/hyperlink" Target="https://www.taiwansemi.com/assets/datasheet/pdf.php?pn=SFF10L04GA" TargetMode="External"/><Relationship Id="rId19" Type="http://schemas.openxmlformats.org/officeDocument/2006/relationships/hyperlink" Target="https://www.taiwansemi.com/assets/datasheet/pdf.php?pn=ES1D" TargetMode="External"/><Relationship Id="rId224" Type="http://schemas.openxmlformats.org/officeDocument/2006/relationships/hyperlink" Target="https://www.taiwansemi.com/assets/datasheet/pdf.php?pn=SF22G-T" TargetMode="External"/><Relationship Id="rId245" Type="http://schemas.openxmlformats.org/officeDocument/2006/relationships/hyperlink" Target="https://www.taiwansemi.com/assets/datasheet/pdf.php?pn=SF3006PT" TargetMode="External"/><Relationship Id="rId266" Type="http://schemas.openxmlformats.org/officeDocument/2006/relationships/hyperlink" Target="https://www.taiwansemi.com/assets/datasheet/pdf.php?pn=SF44G" TargetMode="External"/><Relationship Id="rId287" Type="http://schemas.openxmlformats.org/officeDocument/2006/relationships/hyperlink" Target="https://www.taiwansemi.com/assets/datasheet/pdf.php?pn=SFA1001G" TargetMode="External"/><Relationship Id="rId410" Type="http://schemas.openxmlformats.org/officeDocument/2006/relationships/hyperlink" Target="https://www.taiwansemi.com/assets/datasheet/pdf.php?pn=SFF2008G" TargetMode="External"/><Relationship Id="rId431" Type="http://schemas.openxmlformats.org/officeDocument/2006/relationships/hyperlink" Target="https://www.taiwansemi.com/assets/datasheet/pdf.php?pn=SFS1006GH" TargetMode="External"/><Relationship Id="rId452" Type="http://schemas.openxmlformats.org/officeDocument/2006/relationships/hyperlink" Target="https://www.taiwansemi.com/assets/datasheet/pdf.php?pn=SFT11G" TargetMode="External"/><Relationship Id="rId30" Type="http://schemas.openxmlformats.org/officeDocument/2006/relationships/hyperlink" Target="https://www.taiwansemi.com/assets/datasheet/pdf.php?pn=ES1F" TargetMode="External"/><Relationship Id="rId105" Type="http://schemas.openxmlformats.org/officeDocument/2006/relationships/hyperlink" Target="https://www.taiwansemi.com/assets/datasheet/pdf.php?pn=ES2JA" TargetMode="External"/><Relationship Id="rId126" Type="http://schemas.openxmlformats.org/officeDocument/2006/relationships/hyperlink" Target="https://www.taiwansemi.com/assets/datasheet/pdf.php?pn=ES3C" TargetMode="External"/><Relationship Id="rId147" Type="http://schemas.openxmlformats.org/officeDocument/2006/relationships/hyperlink" Target="https://www.taiwansemi.com/assets/datasheet/pdf.php?pn=ES3HB" TargetMode="External"/><Relationship Id="rId168" Type="http://schemas.openxmlformats.org/officeDocument/2006/relationships/hyperlink" Target="https://www.taiwansemi.com/assets/datasheet/pdf.php?pn=SF1004G" TargetMode="External"/><Relationship Id="rId312" Type="http://schemas.openxmlformats.org/officeDocument/2006/relationships/hyperlink" Target="https://www.taiwansemi.com/assets/datasheet/pdf.php?pn=SFAF1602G" TargetMode="External"/><Relationship Id="rId333" Type="http://schemas.openxmlformats.org/officeDocument/2006/relationships/hyperlink" Target="https://www.taiwansemi.com/assets/datasheet/pdf.php?pn=SFAF2008G" TargetMode="External"/><Relationship Id="rId354" Type="http://schemas.openxmlformats.org/officeDocument/2006/relationships/hyperlink" Target="https://www.taiwansemi.com/assets/datasheet/pdf.php?pn=SFAS802G" TargetMode="External"/><Relationship Id="rId51" Type="http://schemas.openxmlformats.org/officeDocument/2006/relationships/hyperlink" Target="https://www.taiwansemi.com/assets/datasheet/pdf.php?pn=ES1JF-T" TargetMode="External"/><Relationship Id="rId72" Type="http://schemas.openxmlformats.org/officeDocument/2006/relationships/hyperlink" Target="https://www.taiwansemi.com/assets/datasheet/pdf.php?pn=ES2D" TargetMode="External"/><Relationship Id="rId93" Type="http://schemas.openxmlformats.org/officeDocument/2006/relationships/hyperlink" Target="https://www.taiwansemi.com/assets/datasheet/pdf.php?pn=ES2GALH" TargetMode="External"/><Relationship Id="rId189" Type="http://schemas.openxmlformats.org/officeDocument/2006/relationships/hyperlink" Target="https://www.taiwansemi.com/assets/datasheet/pdf.php?pn=SF1604G" TargetMode="External"/><Relationship Id="rId375" Type="http://schemas.openxmlformats.org/officeDocument/2006/relationships/hyperlink" Target="https://www.taiwansemi.com/assets/datasheet/pdf.php?pn=SFF1004GA" TargetMode="External"/><Relationship Id="rId396" Type="http://schemas.openxmlformats.org/officeDocument/2006/relationships/hyperlink" Target="https://www.taiwansemi.com/assets/datasheet/pdf.php?pn=SFF1605G" TargetMode="External"/><Relationship Id="rId3" Type="http://schemas.openxmlformats.org/officeDocument/2006/relationships/hyperlink" Target="https://www.taiwansemi.com/assets/datasheet/pdf.php?pn=ES15DLW" TargetMode="External"/><Relationship Id="rId214" Type="http://schemas.openxmlformats.org/officeDocument/2006/relationships/hyperlink" Target="https://www.taiwansemi.com/assets/datasheet/pdf.php?pn=SF2005PT" TargetMode="External"/><Relationship Id="rId235" Type="http://schemas.openxmlformats.org/officeDocument/2006/relationships/hyperlink" Target="https://www.taiwansemi.com/assets/datasheet/pdf.php?pn=SF28G" TargetMode="External"/><Relationship Id="rId256" Type="http://schemas.openxmlformats.org/officeDocument/2006/relationships/hyperlink" Target="https://www.taiwansemi.com/assets/datasheet/pdf.php?pn=SF35G-A" TargetMode="External"/><Relationship Id="rId277" Type="http://schemas.openxmlformats.org/officeDocument/2006/relationships/hyperlink" Target="https://www.taiwansemi.com/assets/datasheet/pdf.php?pn=SF67G" TargetMode="External"/><Relationship Id="rId298" Type="http://schemas.openxmlformats.org/officeDocument/2006/relationships/hyperlink" Target="https://www.taiwansemi.com/assets/datasheet/pdf.php?pn=SFA804G" TargetMode="External"/><Relationship Id="rId400" Type="http://schemas.openxmlformats.org/officeDocument/2006/relationships/hyperlink" Target="https://www.taiwansemi.com/assets/datasheet/pdf.php?pn=SFF2001G" TargetMode="External"/><Relationship Id="rId421" Type="http://schemas.openxmlformats.org/officeDocument/2006/relationships/hyperlink" Target="https://www.taiwansemi.com/assets/datasheet/pdf.php?pn=SFS1001GH" TargetMode="External"/><Relationship Id="rId442" Type="http://schemas.openxmlformats.org/officeDocument/2006/relationships/hyperlink" Target="https://www.taiwansemi.com/assets/datasheet/pdf.php?pn=SFS1604G" TargetMode="External"/><Relationship Id="rId463" Type="http://schemas.openxmlformats.org/officeDocument/2006/relationships/hyperlink" Target="https://www.taiwansemi.com/assets/datasheet/pdf.php?pn=TPMR10GH" TargetMode="External"/><Relationship Id="rId116" Type="http://schemas.openxmlformats.org/officeDocument/2006/relationships/hyperlink" Target="https://www.taiwansemi.com/assets/datasheet/pdf.php?pn=ES2LG" TargetMode="External"/><Relationship Id="rId137" Type="http://schemas.openxmlformats.org/officeDocument/2006/relationships/hyperlink" Target="https://www.taiwansemi.com/assets/datasheet/pdf.php?pn=ES3FB" TargetMode="External"/><Relationship Id="rId158" Type="http://schemas.openxmlformats.org/officeDocument/2006/relationships/hyperlink" Target="https://www.taiwansemi.com/assets/datasheet/pdf.php?pn=ES5J-T" TargetMode="External"/><Relationship Id="rId302" Type="http://schemas.openxmlformats.org/officeDocument/2006/relationships/hyperlink" Target="https://www.taiwansemi.com/assets/datasheet/pdf.php?pn=SFA808G" TargetMode="External"/><Relationship Id="rId323" Type="http://schemas.openxmlformats.org/officeDocument/2006/relationships/hyperlink" Target="https://www.taiwansemi.com/assets/datasheet/pdf.php?pn=SFAF2003G" TargetMode="External"/><Relationship Id="rId344" Type="http://schemas.openxmlformats.org/officeDocument/2006/relationships/hyperlink" Target="https://www.taiwansemi.com/assets/datasheet/pdf.php?pn=SFAF803G" TargetMode="External"/><Relationship Id="rId20" Type="http://schemas.openxmlformats.org/officeDocument/2006/relationships/hyperlink" Target="https://www.taiwansemi.com/assets/datasheet/pdf.php?pn=ES1DAL" TargetMode="External"/><Relationship Id="rId41" Type="http://schemas.openxmlformats.org/officeDocument/2006/relationships/hyperlink" Target="https://www.taiwansemi.com/assets/datasheet/pdf.php?pn=ES1GLWH" TargetMode="External"/><Relationship Id="rId62" Type="http://schemas.openxmlformats.org/officeDocument/2006/relationships/hyperlink" Target="https://www.taiwansemi.com/assets/datasheet/pdf.php?pn=ES2BAH" TargetMode="External"/><Relationship Id="rId83" Type="http://schemas.openxmlformats.org/officeDocument/2006/relationships/hyperlink" Target="https://www.taiwansemi.com/assets/datasheet/pdf.php?pn=ES2D-T" TargetMode="External"/><Relationship Id="rId179" Type="http://schemas.openxmlformats.org/officeDocument/2006/relationships/hyperlink" Target="https://www.taiwansemi.com/assets/datasheet/pdf.php?pn=SF14G" TargetMode="External"/><Relationship Id="rId365" Type="http://schemas.openxmlformats.org/officeDocument/2006/relationships/hyperlink" Target="https://www.taiwansemi.com/assets/datasheet/pdf.php?pn=SFAS807GH" TargetMode="External"/><Relationship Id="rId386" Type="http://schemas.openxmlformats.org/officeDocument/2006/relationships/hyperlink" Target="https://www.taiwansemi.com/assets/datasheet/pdf.php?pn=SFF10L05G" TargetMode="External"/><Relationship Id="rId190" Type="http://schemas.openxmlformats.org/officeDocument/2006/relationships/hyperlink" Target="https://www.taiwansemi.com/assets/datasheet/pdf.php?pn=SF1604PT" TargetMode="External"/><Relationship Id="rId204" Type="http://schemas.openxmlformats.org/officeDocument/2006/relationships/hyperlink" Target="https://www.taiwansemi.com/assets/datasheet/pdf.php?pn=SF18G-K" TargetMode="External"/><Relationship Id="rId225" Type="http://schemas.openxmlformats.org/officeDocument/2006/relationships/hyperlink" Target="https://www.taiwansemi.com/assets/datasheet/pdf.php?pn=SF23G" TargetMode="External"/><Relationship Id="rId246" Type="http://schemas.openxmlformats.org/officeDocument/2006/relationships/hyperlink" Target="https://www.taiwansemi.com/assets/datasheet/pdf.php?pn=SF3008PT" TargetMode="External"/><Relationship Id="rId267" Type="http://schemas.openxmlformats.org/officeDocument/2006/relationships/hyperlink" Target="https://www.taiwansemi.com/assets/datasheet/pdf.php?pn=SF45G" TargetMode="External"/><Relationship Id="rId288" Type="http://schemas.openxmlformats.org/officeDocument/2006/relationships/hyperlink" Target="https://www.taiwansemi.com/assets/datasheet/pdf.php?pn=SFA1002G" TargetMode="External"/><Relationship Id="rId411" Type="http://schemas.openxmlformats.org/officeDocument/2006/relationships/hyperlink" Target="https://www.taiwansemi.com/assets/datasheet/pdf.php?pn=SFF2008GA" TargetMode="External"/><Relationship Id="rId432" Type="http://schemas.openxmlformats.org/officeDocument/2006/relationships/hyperlink" Target="https://www.taiwansemi.com/assets/datasheet/pdf.php?pn=SFS1007G" TargetMode="External"/><Relationship Id="rId453" Type="http://schemas.openxmlformats.org/officeDocument/2006/relationships/hyperlink" Target="https://www.taiwansemi.com/assets/datasheet/pdf.php?pn=SFT12G" TargetMode="External"/><Relationship Id="rId106" Type="http://schemas.openxmlformats.org/officeDocument/2006/relationships/hyperlink" Target="https://www.taiwansemi.com/assets/datasheet/pdf.php?pn=ES2JAF-T" TargetMode="External"/><Relationship Id="rId127" Type="http://schemas.openxmlformats.org/officeDocument/2006/relationships/hyperlink" Target="https://www.taiwansemi.com/assets/datasheet/pdf.php?pn=ES3CB" TargetMode="External"/><Relationship Id="rId313" Type="http://schemas.openxmlformats.org/officeDocument/2006/relationships/hyperlink" Target="https://www.taiwansemi.com/assets/datasheet/pdf.php?pn=SFAF1603G" TargetMode="External"/><Relationship Id="rId10" Type="http://schemas.openxmlformats.org/officeDocument/2006/relationships/hyperlink" Target="https://www.taiwansemi.com/assets/datasheet/pdf.php?pn=ES1AH" TargetMode="External"/><Relationship Id="rId31" Type="http://schemas.openxmlformats.org/officeDocument/2006/relationships/hyperlink" Target="https://www.taiwansemi.com/assets/datasheet/pdf.php?pn=ES1FH" TargetMode="External"/><Relationship Id="rId52" Type="http://schemas.openxmlformats.org/officeDocument/2006/relationships/hyperlink" Target="https://www.taiwansemi.com/assets/datasheet/pdf.php?pn=ES1JH" TargetMode="External"/><Relationship Id="rId73" Type="http://schemas.openxmlformats.org/officeDocument/2006/relationships/hyperlink" Target="https://www.taiwansemi.com/assets/datasheet/pdf.php?pn=ES2DA" TargetMode="External"/><Relationship Id="rId94" Type="http://schemas.openxmlformats.org/officeDocument/2006/relationships/hyperlink" Target="https://www.taiwansemi.com/assets/datasheet/pdf.php?pn=ES2GA-T" TargetMode="External"/><Relationship Id="rId148" Type="http://schemas.openxmlformats.org/officeDocument/2006/relationships/hyperlink" Target="https://www.taiwansemi.com/assets/datasheet/pdf.php?pn=ES3HBH" TargetMode="External"/><Relationship Id="rId169" Type="http://schemas.openxmlformats.org/officeDocument/2006/relationships/hyperlink" Target="https://www.taiwansemi.com/assets/datasheet/pdf.php?pn=SF1005G" TargetMode="External"/><Relationship Id="rId334" Type="http://schemas.openxmlformats.org/officeDocument/2006/relationships/hyperlink" Target="https://www.taiwansemi.com/assets/datasheet/pdf.php?pn=SFAF501G" TargetMode="External"/><Relationship Id="rId355" Type="http://schemas.openxmlformats.org/officeDocument/2006/relationships/hyperlink" Target="https://www.taiwansemi.com/assets/datasheet/pdf.php?pn=SFAS802GH" TargetMode="External"/><Relationship Id="rId376" Type="http://schemas.openxmlformats.org/officeDocument/2006/relationships/hyperlink" Target="https://www.taiwansemi.com/assets/datasheet/pdf.php?pn=SFF1005G" TargetMode="External"/><Relationship Id="rId397" Type="http://schemas.openxmlformats.org/officeDocument/2006/relationships/hyperlink" Target="https://www.taiwansemi.com/assets/datasheet/pdf.php?pn=SFF1606G" TargetMode="External"/><Relationship Id="rId4" Type="http://schemas.openxmlformats.org/officeDocument/2006/relationships/hyperlink" Target="https://www.taiwansemi.com/assets/datasheet/pdf.php?pn=ES15DLWH" TargetMode="External"/><Relationship Id="rId180" Type="http://schemas.openxmlformats.org/officeDocument/2006/relationships/hyperlink" Target="https://www.taiwansemi.com/assets/datasheet/pdf.php?pn=SF14G-K" TargetMode="External"/><Relationship Id="rId215" Type="http://schemas.openxmlformats.org/officeDocument/2006/relationships/hyperlink" Target="https://www.taiwansemi.com/assets/datasheet/pdf.php?pn=SF2006G" TargetMode="External"/><Relationship Id="rId236" Type="http://schemas.openxmlformats.org/officeDocument/2006/relationships/hyperlink" Target="https://www.taiwansemi.com/assets/datasheet/pdf.php?pn=SF28G-T" TargetMode="External"/><Relationship Id="rId257" Type="http://schemas.openxmlformats.org/officeDocument/2006/relationships/hyperlink" Target="https://www.taiwansemi.com/assets/datasheet/pdf.php?pn=SF36G" TargetMode="External"/><Relationship Id="rId278" Type="http://schemas.openxmlformats.org/officeDocument/2006/relationships/hyperlink" Target="https://www.taiwansemi.com/assets/datasheet/pdf.php?pn=SF68G" TargetMode="External"/><Relationship Id="rId401" Type="http://schemas.openxmlformats.org/officeDocument/2006/relationships/hyperlink" Target="https://www.taiwansemi.com/assets/datasheet/pdf.php?pn=SFF2002G" TargetMode="External"/><Relationship Id="rId422" Type="http://schemas.openxmlformats.org/officeDocument/2006/relationships/hyperlink" Target="https://www.taiwansemi.com/assets/datasheet/pdf.php?pn=SFS1002G" TargetMode="External"/><Relationship Id="rId443" Type="http://schemas.openxmlformats.org/officeDocument/2006/relationships/hyperlink" Target="https://www.taiwansemi.com/assets/datasheet/pdf.php?pn=SFS1604GH" TargetMode="External"/><Relationship Id="rId464" Type="http://schemas.openxmlformats.org/officeDocument/2006/relationships/hyperlink" Target="https://www.taiwansemi.com/assets/datasheet/pdf.php?pn=TPMR10J" TargetMode="External"/><Relationship Id="rId303" Type="http://schemas.openxmlformats.org/officeDocument/2006/relationships/hyperlink" Target="https://www.taiwansemi.com/assets/datasheet/pdf.php?pn=SFAF1001G" TargetMode="External"/><Relationship Id="rId42" Type="http://schemas.openxmlformats.org/officeDocument/2006/relationships/hyperlink" Target="https://www.taiwansemi.com/assets/datasheet/pdf.php?pn=ES1G-T" TargetMode="External"/><Relationship Id="rId84" Type="http://schemas.openxmlformats.org/officeDocument/2006/relationships/hyperlink" Target="https://www.taiwansemi.com/assets/datasheet/pdf.php?pn=ES2F" TargetMode="External"/><Relationship Id="rId138" Type="http://schemas.openxmlformats.org/officeDocument/2006/relationships/hyperlink" Target="https://www.taiwansemi.com/assets/datasheet/pdf.php?pn=ES3FBH" TargetMode="External"/><Relationship Id="rId345" Type="http://schemas.openxmlformats.org/officeDocument/2006/relationships/hyperlink" Target="https://www.taiwansemi.com/assets/datasheet/pdf.php?pn=SFAF804G" TargetMode="External"/><Relationship Id="rId387" Type="http://schemas.openxmlformats.org/officeDocument/2006/relationships/hyperlink" Target="https://www.taiwansemi.com/assets/datasheet/pdf.php?pn=SFF10L05GA" TargetMode="External"/><Relationship Id="rId191" Type="http://schemas.openxmlformats.org/officeDocument/2006/relationships/hyperlink" Target="https://www.taiwansemi.com/assets/datasheet/pdf.php?pn=SF1605G" TargetMode="External"/><Relationship Id="rId205" Type="http://schemas.openxmlformats.org/officeDocument/2006/relationships/hyperlink" Target="https://www.taiwansemi.com/assets/datasheet/pdf.php?pn=SF2001G" TargetMode="External"/><Relationship Id="rId247" Type="http://schemas.openxmlformats.org/officeDocument/2006/relationships/hyperlink" Target="https://www.taiwansemi.com/assets/datasheet/pdf.php?pn=SF31G" TargetMode="External"/><Relationship Id="rId412" Type="http://schemas.openxmlformats.org/officeDocument/2006/relationships/hyperlink" Target="https://www.taiwansemi.com/assets/datasheet/pdf.php?pn=SFF501G" TargetMode="External"/><Relationship Id="rId107" Type="http://schemas.openxmlformats.org/officeDocument/2006/relationships/hyperlink" Target="https://www.taiwansemi.com/assets/datasheet/pdf.php?pn=ES2JAH" TargetMode="External"/><Relationship Id="rId289" Type="http://schemas.openxmlformats.org/officeDocument/2006/relationships/hyperlink" Target="https://www.taiwansemi.com/assets/datasheet/pdf.php?pn=SFA1003G" TargetMode="External"/><Relationship Id="rId454" Type="http://schemas.openxmlformats.org/officeDocument/2006/relationships/hyperlink" Target="https://www.taiwansemi.com/assets/datasheet/pdf.php?pn=SFT13G" TargetMode="External"/><Relationship Id="rId11" Type="http://schemas.openxmlformats.org/officeDocument/2006/relationships/hyperlink" Target="https://www.taiwansemi.com/assets/datasheet/pdf.php?pn=ES1B" TargetMode="External"/><Relationship Id="rId53" Type="http://schemas.openxmlformats.org/officeDocument/2006/relationships/hyperlink" Target="https://www.taiwansemi.com/assets/datasheet/pdf.php?pn=ES1JLW" TargetMode="External"/><Relationship Id="rId149" Type="http://schemas.openxmlformats.org/officeDocument/2006/relationships/hyperlink" Target="https://www.taiwansemi.com/assets/datasheet/pdf.php?pn=ES3HH" TargetMode="External"/><Relationship Id="rId314" Type="http://schemas.openxmlformats.org/officeDocument/2006/relationships/hyperlink" Target="https://www.taiwansemi.com/assets/datasheet/pdf.php?pn=SFAF1604G" TargetMode="External"/><Relationship Id="rId356" Type="http://schemas.openxmlformats.org/officeDocument/2006/relationships/hyperlink" Target="https://www.taiwansemi.com/assets/datasheet/pdf.php?pn=SFAS803G" TargetMode="External"/><Relationship Id="rId398" Type="http://schemas.openxmlformats.org/officeDocument/2006/relationships/hyperlink" Target="https://www.taiwansemi.com/assets/datasheet/pdf.php?pn=SFF1607G" TargetMode="External"/><Relationship Id="rId95" Type="http://schemas.openxmlformats.org/officeDocument/2006/relationships/hyperlink" Target="https://www.taiwansemi.com/assets/datasheet/pdf.php?pn=ES2GFL" TargetMode="External"/><Relationship Id="rId160" Type="http://schemas.openxmlformats.org/officeDocument/2006/relationships/hyperlink" Target="https://www.taiwansemi.com/assets/datasheet/pdf.php?pn=ESDLWH" TargetMode="External"/><Relationship Id="rId216" Type="http://schemas.openxmlformats.org/officeDocument/2006/relationships/hyperlink" Target="https://www.taiwansemi.com/assets/datasheet/pdf.php?pn=SF2006PT" TargetMode="External"/><Relationship Id="rId423" Type="http://schemas.openxmlformats.org/officeDocument/2006/relationships/hyperlink" Target="https://www.taiwansemi.com/assets/datasheet/pdf.php?pn=SFS1002GH" TargetMode="External"/><Relationship Id="rId258" Type="http://schemas.openxmlformats.org/officeDocument/2006/relationships/hyperlink" Target="https://www.taiwansemi.com/assets/datasheet/pdf.php?pn=SF36G-A" TargetMode="External"/><Relationship Id="rId465" Type="http://schemas.openxmlformats.org/officeDocument/2006/relationships/hyperlink" Target="https://www.taiwansemi.com/assets/datasheet/pdf.php?pn=TPMR10JH" TargetMode="External"/><Relationship Id="rId22" Type="http://schemas.openxmlformats.org/officeDocument/2006/relationships/hyperlink" Target="https://www.taiwansemi.com/assets/datasheet/pdf.php?pn=ES1DFL" TargetMode="External"/><Relationship Id="rId64" Type="http://schemas.openxmlformats.org/officeDocument/2006/relationships/hyperlink" Target="https://www.taiwansemi.com/assets/datasheet/pdf.php?pn=ES2BALH" TargetMode="External"/><Relationship Id="rId118" Type="http://schemas.openxmlformats.org/officeDocument/2006/relationships/hyperlink" Target="https://www.taiwansemi.com/assets/datasheet/pdf.php?pn=ES3A" TargetMode="External"/><Relationship Id="rId325" Type="http://schemas.openxmlformats.org/officeDocument/2006/relationships/hyperlink" Target="https://www.taiwansemi.com/assets/datasheet/pdf.php?pn=SFAF2004G" TargetMode="External"/><Relationship Id="rId367" Type="http://schemas.openxmlformats.org/officeDocument/2006/relationships/hyperlink" Target="https://www.taiwansemi.com/assets/datasheet/pdf.php?pn=SFAS808GH" TargetMode="External"/><Relationship Id="rId171" Type="http://schemas.openxmlformats.org/officeDocument/2006/relationships/hyperlink" Target="https://www.taiwansemi.com/assets/datasheet/pdf.php?pn=SF1007G" TargetMode="External"/><Relationship Id="rId227" Type="http://schemas.openxmlformats.org/officeDocument/2006/relationships/hyperlink" Target="https://www.taiwansemi.com/assets/datasheet/pdf.php?pn=SF24G" TargetMode="External"/><Relationship Id="rId269" Type="http://schemas.openxmlformats.org/officeDocument/2006/relationships/hyperlink" Target="https://www.taiwansemi.com/assets/datasheet/pdf.php?pn=SF47G" TargetMode="External"/><Relationship Id="rId434" Type="http://schemas.openxmlformats.org/officeDocument/2006/relationships/hyperlink" Target="https://www.taiwansemi.com/assets/datasheet/pdf.php?pn=SFS1008G" TargetMode="External"/><Relationship Id="rId33" Type="http://schemas.openxmlformats.org/officeDocument/2006/relationships/hyperlink" Target="https://www.taiwansemi.com/assets/datasheet/pdf.php?pn=ES1GAL" TargetMode="External"/><Relationship Id="rId129" Type="http://schemas.openxmlformats.org/officeDocument/2006/relationships/hyperlink" Target="https://www.taiwansemi.com/assets/datasheet/pdf.php?pn=ES3CH" TargetMode="External"/><Relationship Id="rId280" Type="http://schemas.openxmlformats.org/officeDocument/2006/relationships/hyperlink" Target="https://www.taiwansemi.com/assets/datasheet/pdf.php?pn=SF802G" TargetMode="External"/><Relationship Id="rId336" Type="http://schemas.openxmlformats.org/officeDocument/2006/relationships/hyperlink" Target="https://www.taiwansemi.com/assets/datasheet/pdf.php?pn=SFAF503G" TargetMode="External"/><Relationship Id="rId75" Type="http://schemas.openxmlformats.org/officeDocument/2006/relationships/hyperlink" Target="https://www.taiwansemi.com/assets/datasheet/pdf.php?pn=ES2DAH" TargetMode="External"/><Relationship Id="rId140" Type="http://schemas.openxmlformats.org/officeDocument/2006/relationships/hyperlink" Target="https://www.taiwansemi.com/assets/datasheet/pdf.php?pn=ES3G" TargetMode="External"/><Relationship Id="rId182" Type="http://schemas.openxmlformats.org/officeDocument/2006/relationships/hyperlink" Target="https://www.taiwansemi.com/assets/datasheet/pdf.php?pn=SF15G-K" TargetMode="External"/><Relationship Id="rId378" Type="http://schemas.openxmlformats.org/officeDocument/2006/relationships/hyperlink" Target="https://www.taiwansemi.com/assets/datasheet/pdf.php?pn=SFF1006G" TargetMode="External"/><Relationship Id="rId403" Type="http://schemas.openxmlformats.org/officeDocument/2006/relationships/hyperlink" Target="https://www.taiwansemi.com/assets/datasheet/pdf.php?pn=SFF2004G" TargetMode="External"/><Relationship Id="rId6" Type="http://schemas.openxmlformats.org/officeDocument/2006/relationships/hyperlink" Target="https://www.taiwansemi.com/assets/datasheet/pdf.php?pn=ES15GLWH" TargetMode="External"/><Relationship Id="rId238" Type="http://schemas.openxmlformats.org/officeDocument/2006/relationships/hyperlink" Target="https://www.taiwansemi.com/assets/datasheet/pdf.php?pn=SF2L6G" TargetMode="External"/><Relationship Id="rId445" Type="http://schemas.openxmlformats.org/officeDocument/2006/relationships/hyperlink" Target="https://www.taiwansemi.com/assets/datasheet/pdf.php?pn=SFS1605GH" TargetMode="External"/><Relationship Id="rId291" Type="http://schemas.openxmlformats.org/officeDocument/2006/relationships/hyperlink" Target="https://www.taiwansemi.com/assets/datasheet/pdf.php?pn=SFA1005G" TargetMode="External"/><Relationship Id="rId305" Type="http://schemas.openxmlformats.org/officeDocument/2006/relationships/hyperlink" Target="https://www.taiwansemi.com/assets/datasheet/pdf.php?pn=SFAF1003G" TargetMode="External"/><Relationship Id="rId347" Type="http://schemas.openxmlformats.org/officeDocument/2006/relationships/hyperlink" Target="https://www.taiwansemi.com/assets/datasheet/pdf.php?pn=SFAF806G" TargetMode="External"/><Relationship Id="rId44" Type="http://schemas.openxmlformats.org/officeDocument/2006/relationships/hyperlink" Target="https://www.taiwansemi.com/assets/datasheet/pdf.php?pn=ES1HH" TargetMode="External"/><Relationship Id="rId86" Type="http://schemas.openxmlformats.org/officeDocument/2006/relationships/hyperlink" Target="https://www.taiwansemi.com/assets/datasheet/pdf.php?pn=ES2FAH" TargetMode="External"/><Relationship Id="rId151" Type="http://schemas.openxmlformats.org/officeDocument/2006/relationships/hyperlink" Target="https://www.taiwansemi.com/assets/datasheet/pdf.php?pn=ES3J-A" TargetMode="External"/><Relationship Id="rId389" Type="http://schemas.openxmlformats.org/officeDocument/2006/relationships/hyperlink" Target="https://www.taiwansemi.com/assets/datasheet/pdf.php?pn=SFF10L06GA" TargetMode="External"/><Relationship Id="rId193" Type="http://schemas.openxmlformats.org/officeDocument/2006/relationships/hyperlink" Target="https://www.taiwansemi.com/assets/datasheet/pdf.php?pn=SF1606G" TargetMode="External"/><Relationship Id="rId207" Type="http://schemas.openxmlformats.org/officeDocument/2006/relationships/hyperlink" Target="https://www.taiwansemi.com/assets/datasheet/pdf.php?pn=SF2002G" TargetMode="External"/><Relationship Id="rId249" Type="http://schemas.openxmlformats.org/officeDocument/2006/relationships/hyperlink" Target="https://www.taiwansemi.com/assets/datasheet/pdf.php?pn=SF32G" TargetMode="External"/><Relationship Id="rId414" Type="http://schemas.openxmlformats.org/officeDocument/2006/relationships/hyperlink" Target="https://www.taiwansemi.com/assets/datasheet/pdf.php?pn=SFF503G" TargetMode="External"/><Relationship Id="rId456" Type="http://schemas.openxmlformats.org/officeDocument/2006/relationships/hyperlink" Target="https://www.taiwansemi.com/assets/datasheet/pdf.php?pn=SFT15G" TargetMode="External"/><Relationship Id="rId13" Type="http://schemas.openxmlformats.org/officeDocument/2006/relationships/hyperlink" Target="https://www.taiwansemi.com/assets/datasheet/pdf.php?pn=ES1BALH" TargetMode="External"/><Relationship Id="rId109" Type="http://schemas.openxmlformats.org/officeDocument/2006/relationships/hyperlink" Target="https://www.taiwansemi.com/assets/datasheet/pdf.php?pn=ES2JALH" TargetMode="External"/><Relationship Id="rId260" Type="http://schemas.openxmlformats.org/officeDocument/2006/relationships/hyperlink" Target="https://www.taiwansemi.com/assets/datasheet/pdf.php?pn=SF37G-A" TargetMode="External"/><Relationship Id="rId316" Type="http://schemas.openxmlformats.org/officeDocument/2006/relationships/hyperlink" Target="https://www.taiwansemi.com/assets/datasheet/pdf.php?pn=SFAF1606G" TargetMode="External"/><Relationship Id="rId55" Type="http://schemas.openxmlformats.org/officeDocument/2006/relationships/hyperlink" Target="https://www.taiwansemi.com/assets/datasheet/pdf.php?pn=ES1J-T" TargetMode="External"/><Relationship Id="rId97" Type="http://schemas.openxmlformats.org/officeDocument/2006/relationships/hyperlink" Target="https://www.taiwansemi.com/assets/datasheet/pdf.php?pn=ES2GFSH" TargetMode="External"/><Relationship Id="rId120" Type="http://schemas.openxmlformats.org/officeDocument/2006/relationships/hyperlink" Target="https://www.taiwansemi.com/assets/datasheet/pdf.php?pn=ES3ABH" TargetMode="External"/><Relationship Id="rId358" Type="http://schemas.openxmlformats.org/officeDocument/2006/relationships/hyperlink" Target="https://www.taiwansemi.com/assets/datasheet/pdf.php?pn=SFAS804G" TargetMode="External"/><Relationship Id="rId162" Type="http://schemas.openxmlformats.org/officeDocument/2006/relationships/hyperlink" Target="https://www.taiwansemi.com/assets/datasheet/pdf.php?pn=ESGLWH" TargetMode="External"/><Relationship Id="rId218" Type="http://schemas.openxmlformats.org/officeDocument/2006/relationships/hyperlink" Target="https://www.taiwansemi.com/assets/datasheet/pdf.php?pn=SF2007PT" TargetMode="External"/><Relationship Id="rId425" Type="http://schemas.openxmlformats.org/officeDocument/2006/relationships/hyperlink" Target="https://www.taiwansemi.com/assets/datasheet/pdf.php?pn=SFS1003GH" TargetMode="External"/><Relationship Id="rId467" Type="http://schemas.openxmlformats.org/officeDocument/2006/relationships/hyperlink" Target="https://www.taiwansemi.com/assets/datasheet/pdf.php?pn=TPMR6GH" TargetMode="External"/><Relationship Id="rId271" Type="http://schemas.openxmlformats.org/officeDocument/2006/relationships/hyperlink" Target="https://www.taiwansemi.com/assets/datasheet/pdf.php?pn=SF61G" TargetMode="External"/><Relationship Id="rId24" Type="http://schemas.openxmlformats.org/officeDocument/2006/relationships/hyperlink" Target="https://www.taiwansemi.com/assets/datasheet/pdf.php?pn=ES1DFSH" TargetMode="External"/><Relationship Id="rId66" Type="http://schemas.openxmlformats.org/officeDocument/2006/relationships/hyperlink" Target="https://www.taiwansemi.com/assets/datasheet/pdf.php?pn=ES2BFSH" TargetMode="External"/><Relationship Id="rId131" Type="http://schemas.openxmlformats.org/officeDocument/2006/relationships/hyperlink" Target="https://www.taiwansemi.com/assets/datasheet/pdf.php?pn=ES3D-A" TargetMode="External"/><Relationship Id="rId327" Type="http://schemas.openxmlformats.org/officeDocument/2006/relationships/hyperlink" Target="https://www.taiwansemi.com/assets/datasheet/pdf.php?pn=SFAF2005G" TargetMode="External"/><Relationship Id="rId369" Type="http://schemas.openxmlformats.org/officeDocument/2006/relationships/hyperlink" Target="https://www.taiwansemi.com/assets/datasheet/pdf.php?pn=SFF1001GA" TargetMode="External"/><Relationship Id="rId173" Type="http://schemas.openxmlformats.org/officeDocument/2006/relationships/hyperlink" Target="https://www.taiwansemi.com/assets/datasheet/pdf.php?pn=SF11G" TargetMode="External"/><Relationship Id="rId229" Type="http://schemas.openxmlformats.org/officeDocument/2006/relationships/hyperlink" Target="https://www.taiwansemi.com/assets/datasheet/pdf.php?pn=SF25G" TargetMode="External"/><Relationship Id="rId380" Type="http://schemas.openxmlformats.org/officeDocument/2006/relationships/hyperlink" Target="https://www.taiwansemi.com/assets/datasheet/pdf.php?pn=SFF1007G" TargetMode="External"/><Relationship Id="rId436" Type="http://schemas.openxmlformats.org/officeDocument/2006/relationships/hyperlink" Target="https://www.taiwansemi.com/assets/datasheet/pdf.php?pn=SFS1601G" TargetMode="External"/><Relationship Id="rId240" Type="http://schemas.openxmlformats.org/officeDocument/2006/relationships/hyperlink" Target="https://www.taiwansemi.com/assets/datasheet/pdf.php?pn=SF3001PT" TargetMode="External"/><Relationship Id="rId35" Type="http://schemas.openxmlformats.org/officeDocument/2006/relationships/hyperlink" Target="https://www.taiwansemi.com/assets/datasheet/pdf.php?pn=ES1GFL" TargetMode="External"/><Relationship Id="rId77" Type="http://schemas.openxmlformats.org/officeDocument/2006/relationships/hyperlink" Target="https://www.taiwansemi.com/assets/datasheet/pdf.php?pn=ES2DALH" TargetMode="External"/><Relationship Id="rId100" Type="http://schemas.openxmlformats.org/officeDocument/2006/relationships/hyperlink" Target="https://www.taiwansemi.com/assets/datasheet/pdf.php?pn=ES2H" TargetMode="External"/><Relationship Id="rId282" Type="http://schemas.openxmlformats.org/officeDocument/2006/relationships/hyperlink" Target="https://www.taiwansemi.com/assets/datasheet/pdf.php?pn=SF804G" TargetMode="External"/><Relationship Id="rId338" Type="http://schemas.openxmlformats.org/officeDocument/2006/relationships/hyperlink" Target="https://www.taiwansemi.com/assets/datasheet/pdf.php?pn=SFAF505G" TargetMode="External"/><Relationship Id="rId8" Type="http://schemas.openxmlformats.org/officeDocument/2006/relationships/hyperlink" Target="https://www.taiwansemi.com/assets/datasheet/pdf.php?pn=ES15JLWH" TargetMode="External"/><Relationship Id="rId142" Type="http://schemas.openxmlformats.org/officeDocument/2006/relationships/hyperlink" Target="https://www.taiwansemi.com/assets/datasheet/pdf.php?pn=ES3GB" TargetMode="External"/><Relationship Id="rId184" Type="http://schemas.openxmlformats.org/officeDocument/2006/relationships/hyperlink" Target="https://www.taiwansemi.com/assets/datasheet/pdf.php?pn=SF1601PT" TargetMode="External"/><Relationship Id="rId391" Type="http://schemas.openxmlformats.org/officeDocument/2006/relationships/hyperlink" Target="https://www.taiwansemi.com/assets/datasheet/pdf.php?pn=SFF10L08GA" TargetMode="External"/><Relationship Id="rId405" Type="http://schemas.openxmlformats.org/officeDocument/2006/relationships/hyperlink" Target="https://www.taiwansemi.com/assets/datasheet/pdf.php?pn=SFF2005G" TargetMode="External"/><Relationship Id="rId447" Type="http://schemas.openxmlformats.org/officeDocument/2006/relationships/hyperlink" Target="https://www.taiwansemi.com/assets/datasheet/pdf.php?pn=SFS1606GH" TargetMode="External"/><Relationship Id="rId251" Type="http://schemas.openxmlformats.org/officeDocument/2006/relationships/hyperlink" Target="https://www.taiwansemi.com/assets/datasheet/pdf.php?pn=SF33G" TargetMode="External"/><Relationship Id="rId46" Type="http://schemas.openxmlformats.org/officeDocument/2006/relationships/hyperlink" Target="https://www.taiwansemi.com/assets/datasheet/pdf.php?pn=ES1JAL" TargetMode="External"/><Relationship Id="rId293" Type="http://schemas.openxmlformats.org/officeDocument/2006/relationships/hyperlink" Target="https://www.taiwansemi.com/assets/datasheet/pdf.php?pn=SFA1007G" TargetMode="External"/><Relationship Id="rId307" Type="http://schemas.openxmlformats.org/officeDocument/2006/relationships/hyperlink" Target="https://www.taiwansemi.com/assets/datasheet/pdf.php?pn=SFAF1005G" TargetMode="External"/><Relationship Id="rId349" Type="http://schemas.openxmlformats.org/officeDocument/2006/relationships/hyperlink" Target="https://www.taiwansemi.com/assets/datasheet/pdf.php?pn=SFAF808G" TargetMode="External"/><Relationship Id="rId88" Type="http://schemas.openxmlformats.org/officeDocument/2006/relationships/hyperlink" Target="https://www.taiwansemi.com/assets/datasheet/pdf.php?pn=ES2G" TargetMode="External"/><Relationship Id="rId111" Type="http://schemas.openxmlformats.org/officeDocument/2006/relationships/hyperlink" Target="https://www.taiwansemi.com/assets/datasheet/pdf.php?pn=ES2JFL" TargetMode="External"/><Relationship Id="rId153" Type="http://schemas.openxmlformats.org/officeDocument/2006/relationships/hyperlink" Target="https://www.taiwansemi.com/assets/datasheet/pdf.php?pn=ES3JB-A" TargetMode="External"/><Relationship Id="rId195" Type="http://schemas.openxmlformats.org/officeDocument/2006/relationships/hyperlink" Target="https://www.taiwansemi.com/assets/datasheet/pdf.php?pn=SF1607G" TargetMode="External"/><Relationship Id="rId209" Type="http://schemas.openxmlformats.org/officeDocument/2006/relationships/hyperlink" Target="https://www.taiwansemi.com/assets/datasheet/pdf.php?pn=SF2003G" TargetMode="External"/><Relationship Id="rId360" Type="http://schemas.openxmlformats.org/officeDocument/2006/relationships/hyperlink" Target="https://www.taiwansemi.com/assets/datasheet/pdf.php?pn=SFAS805G" TargetMode="External"/><Relationship Id="rId416" Type="http://schemas.openxmlformats.org/officeDocument/2006/relationships/hyperlink" Target="https://www.taiwansemi.com/assets/datasheet/pdf.php?pn=SFF505G" TargetMode="External"/><Relationship Id="rId220" Type="http://schemas.openxmlformats.org/officeDocument/2006/relationships/hyperlink" Target="https://www.taiwansemi.com/assets/datasheet/pdf.php?pn=SF2008PT" TargetMode="External"/><Relationship Id="rId458" Type="http://schemas.openxmlformats.org/officeDocument/2006/relationships/hyperlink" Target="https://www.taiwansemi.com/assets/datasheet/pdf.php?pn=SFT17G" TargetMode="External"/><Relationship Id="rId15" Type="http://schemas.openxmlformats.org/officeDocument/2006/relationships/hyperlink" Target="https://www.taiwansemi.com/assets/datasheet/pdf.php?pn=ES1BFSH" TargetMode="External"/><Relationship Id="rId57" Type="http://schemas.openxmlformats.org/officeDocument/2006/relationships/hyperlink" Target="https://www.taiwansemi.com/assets/datasheet/pdf.php?pn=ES2AA" TargetMode="External"/><Relationship Id="rId262" Type="http://schemas.openxmlformats.org/officeDocument/2006/relationships/hyperlink" Target="https://www.taiwansemi.com/assets/datasheet/pdf.php?pn=SF38G-A" TargetMode="External"/><Relationship Id="rId318" Type="http://schemas.openxmlformats.org/officeDocument/2006/relationships/hyperlink" Target="https://www.taiwansemi.com/assets/datasheet/pdf.php?pn=SFAF1608G" TargetMode="External"/><Relationship Id="rId99" Type="http://schemas.openxmlformats.org/officeDocument/2006/relationships/hyperlink" Target="https://www.taiwansemi.com/assets/datasheet/pdf.php?pn=ES2G-T" TargetMode="External"/><Relationship Id="rId122" Type="http://schemas.openxmlformats.org/officeDocument/2006/relationships/hyperlink" Target="https://www.taiwansemi.com/assets/datasheet/pdf.php?pn=ES3B" TargetMode="External"/><Relationship Id="rId164" Type="http://schemas.openxmlformats.org/officeDocument/2006/relationships/hyperlink" Target="https://www.taiwansemi.com/assets/datasheet/pdf.php?pn=ESJLWH" TargetMode="External"/><Relationship Id="rId371" Type="http://schemas.openxmlformats.org/officeDocument/2006/relationships/hyperlink" Target="https://www.taiwansemi.com/assets/datasheet/pdf.php?pn=SFF1002GA" TargetMode="External"/><Relationship Id="rId427" Type="http://schemas.openxmlformats.org/officeDocument/2006/relationships/hyperlink" Target="https://www.taiwansemi.com/assets/datasheet/pdf.php?pn=SFS1004GH" TargetMode="External"/><Relationship Id="rId469" Type="http://schemas.openxmlformats.org/officeDocument/2006/relationships/hyperlink" Target="https://www.taiwansemi.com/assets/datasheet/pdf.php?pn=TPMR6JH" TargetMode="External"/><Relationship Id="rId26" Type="http://schemas.openxmlformats.org/officeDocument/2006/relationships/hyperlink" Target="https://www.taiwansemi.com/assets/datasheet/pdf.php?pn=ES1DH" TargetMode="External"/><Relationship Id="rId231" Type="http://schemas.openxmlformats.org/officeDocument/2006/relationships/hyperlink" Target="https://www.taiwansemi.com/assets/datasheet/pdf.php?pn=SF26G" TargetMode="External"/><Relationship Id="rId273" Type="http://schemas.openxmlformats.org/officeDocument/2006/relationships/hyperlink" Target="https://www.taiwansemi.com/assets/datasheet/pdf.php?pn=SF63G" TargetMode="External"/><Relationship Id="rId329" Type="http://schemas.openxmlformats.org/officeDocument/2006/relationships/hyperlink" Target="https://www.taiwansemi.com/assets/datasheet/pdf.php?pn=SFAF2006G" TargetMode="External"/><Relationship Id="rId68" Type="http://schemas.openxmlformats.org/officeDocument/2006/relationships/hyperlink" Target="https://www.taiwansemi.com/assets/datasheet/pdf.php?pn=ES2C" TargetMode="External"/><Relationship Id="rId133" Type="http://schemas.openxmlformats.org/officeDocument/2006/relationships/hyperlink" Target="https://www.taiwansemi.com/assets/datasheet/pdf.php?pn=ES3DB-A" TargetMode="External"/><Relationship Id="rId175" Type="http://schemas.openxmlformats.org/officeDocument/2006/relationships/hyperlink" Target="https://www.taiwansemi.com/assets/datasheet/pdf.php?pn=SF12G" TargetMode="External"/><Relationship Id="rId340" Type="http://schemas.openxmlformats.org/officeDocument/2006/relationships/hyperlink" Target="https://www.taiwansemi.com/assets/datasheet/pdf.php?pn=SFAF507G" TargetMode="External"/><Relationship Id="rId200" Type="http://schemas.openxmlformats.org/officeDocument/2006/relationships/hyperlink" Target="https://www.taiwansemi.com/assets/datasheet/pdf.php?pn=SF16G-K" TargetMode="External"/><Relationship Id="rId382" Type="http://schemas.openxmlformats.org/officeDocument/2006/relationships/hyperlink" Target="https://www.taiwansemi.com/assets/datasheet/pdf.php?pn=SFF1008G" TargetMode="External"/><Relationship Id="rId438" Type="http://schemas.openxmlformats.org/officeDocument/2006/relationships/hyperlink" Target="https://www.taiwansemi.com/assets/datasheet/pdf.php?pn=SFS1602G" TargetMode="External"/><Relationship Id="rId242" Type="http://schemas.openxmlformats.org/officeDocument/2006/relationships/hyperlink" Target="https://www.taiwansemi.com/assets/datasheet/pdf.php?pn=SF3003PT" TargetMode="External"/><Relationship Id="rId284" Type="http://schemas.openxmlformats.org/officeDocument/2006/relationships/hyperlink" Target="https://www.taiwansemi.com/assets/datasheet/pdf.php?pn=SF806G" TargetMode="External"/><Relationship Id="rId37" Type="http://schemas.openxmlformats.org/officeDocument/2006/relationships/hyperlink" Target="https://www.taiwansemi.com/assets/datasheet/pdf.php?pn=ES1GFSH" TargetMode="External"/><Relationship Id="rId79" Type="http://schemas.openxmlformats.org/officeDocument/2006/relationships/hyperlink" Target="https://www.taiwansemi.com/assets/datasheet/pdf.php?pn=ES2DFL" TargetMode="External"/><Relationship Id="rId102" Type="http://schemas.openxmlformats.org/officeDocument/2006/relationships/hyperlink" Target="https://www.taiwansemi.com/assets/datasheet/pdf.php?pn=ES2HAH" TargetMode="External"/><Relationship Id="rId144" Type="http://schemas.openxmlformats.org/officeDocument/2006/relationships/hyperlink" Target="https://www.taiwansemi.com/assets/datasheet/pdf.php?pn=ES3GBH" TargetMode="External"/><Relationship Id="rId90" Type="http://schemas.openxmlformats.org/officeDocument/2006/relationships/hyperlink" Target="https://www.taiwansemi.com/assets/datasheet/pdf.php?pn=ES2GAF-T" TargetMode="External"/><Relationship Id="rId186" Type="http://schemas.openxmlformats.org/officeDocument/2006/relationships/hyperlink" Target="https://www.taiwansemi.com/assets/datasheet/pdf.php?pn=SF1602PT" TargetMode="External"/><Relationship Id="rId351" Type="http://schemas.openxmlformats.org/officeDocument/2006/relationships/hyperlink" Target="https://www.taiwansemi.com/assets/datasheet/pdf.php?pn=SFAS1008GH" TargetMode="External"/><Relationship Id="rId393" Type="http://schemas.openxmlformats.org/officeDocument/2006/relationships/hyperlink" Target="https://www.taiwansemi.com/assets/datasheet/pdf.php?pn=SFF1602G" TargetMode="External"/><Relationship Id="rId407" Type="http://schemas.openxmlformats.org/officeDocument/2006/relationships/hyperlink" Target="https://www.taiwansemi.com/assets/datasheet/pdf.php?pn=SFF2006G" TargetMode="External"/><Relationship Id="rId449" Type="http://schemas.openxmlformats.org/officeDocument/2006/relationships/hyperlink" Target="https://www.taiwansemi.com/assets/datasheet/pdf.php?pn=SFS1607GH" TargetMode="External"/><Relationship Id="rId211" Type="http://schemas.openxmlformats.org/officeDocument/2006/relationships/hyperlink" Target="https://www.taiwansemi.com/assets/datasheet/pdf.php?pn=SF2004G" TargetMode="External"/><Relationship Id="rId253" Type="http://schemas.openxmlformats.org/officeDocument/2006/relationships/hyperlink" Target="https://www.taiwansemi.com/assets/datasheet/pdf.php?pn=SF34G" TargetMode="External"/><Relationship Id="rId295" Type="http://schemas.openxmlformats.org/officeDocument/2006/relationships/hyperlink" Target="https://www.taiwansemi.com/assets/datasheet/pdf.php?pn=SFA801G" TargetMode="External"/><Relationship Id="rId309" Type="http://schemas.openxmlformats.org/officeDocument/2006/relationships/hyperlink" Target="https://www.taiwansemi.com/assets/datasheet/pdf.php?pn=SFAF1007G" TargetMode="External"/><Relationship Id="rId460" Type="http://schemas.openxmlformats.org/officeDocument/2006/relationships/hyperlink" Target="https://www.taiwansemi.com/assets/datasheet/pdf.php?pn=TPMR10D" TargetMode="External"/><Relationship Id="rId48" Type="http://schemas.openxmlformats.org/officeDocument/2006/relationships/hyperlink" Target="https://www.taiwansemi.com/assets/datasheet/pdf.php?pn=ES1JFL" TargetMode="External"/><Relationship Id="rId113" Type="http://schemas.openxmlformats.org/officeDocument/2006/relationships/hyperlink" Target="https://www.taiwansemi.com/assets/datasheet/pdf.php?pn=ES2JFSH" TargetMode="External"/><Relationship Id="rId320" Type="http://schemas.openxmlformats.org/officeDocument/2006/relationships/hyperlink" Target="https://www.taiwansemi.com/assets/datasheet/pdf.php?pn=SFAF2001GH" TargetMode="External"/><Relationship Id="rId155" Type="http://schemas.openxmlformats.org/officeDocument/2006/relationships/hyperlink" Target="https://www.taiwansemi.com/assets/datasheet/pdf.php?pn=ES3JH" TargetMode="External"/><Relationship Id="rId197" Type="http://schemas.openxmlformats.org/officeDocument/2006/relationships/hyperlink" Target="https://www.taiwansemi.com/assets/datasheet/pdf.php?pn=SF1608G" TargetMode="External"/><Relationship Id="rId362" Type="http://schemas.openxmlformats.org/officeDocument/2006/relationships/hyperlink" Target="https://www.taiwansemi.com/assets/datasheet/pdf.php?pn=SFAS806G" TargetMode="External"/><Relationship Id="rId418" Type="http://schemas.openxmlformats.org/officeDocument/2006/relationships/hyperlink" Target="https://www.taiwansemi.com/assets/datasheet/pdf.php?pn=SFF507G" TargetMode="External"/><Relationship Id="rId222" Type="http://schemas.openxmlformats.org/officeDocument/2006/relationships/hyperlink" Target="https://www.taiwansemi.com/assets/datasheet/pdf.php?pn=SF21G-T" TargetMode="External"/><Relationship Id="rId264" Type="http://schemas.openxmlformats.org/officeDocument/2006/relationships/hyperlink" Target="https://www.taiwansemi.com/assets/datasheet/pdf.php?pn=SF42G" TargetMode="External"/><Relationship Id="rId471" Type="http://schemas.openxmlformats.org/officeDocument/2006/relationships/hyperlink" Target="https://www.taiwansemi.com/assets/datasheet/pdf.php?pn=PSAD15JH" TargetMode="External"/><Relationship Id="rId17" Type="http://schemas.openxmlformats.org/officeDocument/2006/relationships/hyperlink" Target="https://www.taiwansemi.com/assets/datasheet/pdf.php?pn=ES1C" TargetMode="External"/><Relationship Id="rId59" Type="http://schemas.openxmlformats.org/officeDocument/2006/relationships/hyperlink" Target="https://www.taiwansemi.com/assets/datasheet/pdf.php?pn=ES2AH" TargetMode="External"/><Relationship Id="rId124" Type="http://schemas.openxmlformats.org/officeDocument/2006/relationships/hyperlink" Target="https://www.taiwansemi.com/assets/datasheet/pdf.php?pn=ES3BBH" TargetMode="External"/><Relationship Id="rId70" Type="http://schemas.openxmlformats.org/officeDocument/2006/relationships/hyperlink" Target="https://www.taiwansemi.com/assets/datasheet/pdf.php?pn=ES2CAH" TargetMode="External"/><Relationship Id="rId166" Type="http://schemas.openxmlformats.org/officeDocument/2006/relationships/hyperlink" Target="https://www.taiwansemi.com/assets/datasheet/pdf.php?pn=SF1002G" TargetMode="External"/><Relationship Id="rId331" Type="http://schemas.openxmlformats.org/officeDocument/2006/relationships/hyperlink" Target="https://www.taiwansemi.com/assets/datasheet/pdf.php?pn=SFAF2007G" TargetMode="External"/><Relationship Id="rId373" Type="http://schemas.openxmlformats.org/officeDocument/2006/relationships/hyperlink" Target="https://www.taiwansemi.com/assets/datasheet/pdf.php?pn=SFF1003GA" TargetMode="External"/><Relationship Id="rId429" Type="http://schemas.openxmlformats.org/officeDocument/2006/relationships/hyperlink" Target="https://www.taiwansemi.com/assets/datasheet/pdf.php?pn=SFS1005GH" TargetMode="External"/><Relationship Id="rId1" Type="http://schemas.openxmlformats.org/officeDocument/2006/relationships/hyperlink" Target="https://www.taiwansemi.com/assets/datasheet/pdf.php?pn=31DF4" TargetMode="External"/><Relationship Id="rId233" Type="http://schemas.openxmlformats.org/officeDocument/2006/relationships/hyperlink" Target="https://www.taiwansemi.com/assets/datasheet/pdf.php?pn=SF27G" TargetMode="External"/><Relationship Id="rId440" Type="http://schemas.openxmlformats.org/officeDocument/2006/relationships/hyperlink" Target="https://www.taiwansemi.com/assets/datasheet/pdf.php?pn=SFS1603G" TargetMode="External"/><Relationship Id="rId28" Type="http://schemas.openxmlformats.org/officeDocument/2006/relationships/hyperlink" Target="https://www.taiwansemi.com/assets/datasheet/pdf.php?pn=ES1DLWH" TargetMode="External"/><Relationship Id="rId275" Type="http://schemas.openxmlformats.org/officeDocument/2006/relationships/hyperlink" Target="https://www.taiwansemi.com/assets/datasheet/pdf.php?pn=SF65G" TargetMode="External"/><Relationship Id="rId300" Type="http://schemas.openxmlformats.org/officeDocument/2006/relationships/hyperlink" Target="https://www.taiwansemi.com/assets/datasheet/pdf.php?pn=SFA806G" TargetMode="External"/><Relationship Id="rId81" Type="http://schemas.openxmlformats.org/officeDocument/2006/relationships/hyperlink" Target="https://www.taiwansemi.com/assets/datasheet/pdf.php?pn=ES2DFSH" TargetMode="External"/><Relationship Id="rId135" Type="http://schemas.openxmlformats.org/officeDocument/2006/relationships/hyperlink" Target="https://www.taiwansemi.com/assets/datasheet/pdf.php?pn=ES3DH" TargetMode="External"/><Relationship Id="rId177" Type="http://schemas.openxmlformats.org/officeDocument/2006/relationships/hyperlink" Target="https://www.taiwansemi.com/assets/datasheet/pdf.php?pn=SF13G" TargetMode="External"/><Relationship Id="rId342" Type="http://schemas.openxmlformats.org/officeDocument/2006/relationships/hyperlink" Target="https://www.taiwansemi.com/assets/datasheet/pdf.php?pn=SFAF801G" TargetMode="External"/><Relationship Id="rId384" Type="http://schemas.openxmlformats.org/officeDocument/2006/relationships/hyperlink" Target="https://www.taiwansemi.com/assets/datasheet/pdf.php?pn=SFF10L04G" TargetMode="External"/><Relationship Id="rId202" Type="http://schemas.openxmlformats.org/officeDocument/2006/relationships/hyperlink" Target="https://www.taiwansemi.com/assets/datasheet/pdf.php?pn=SF17G-K" TargetMode="External"/><Relationship Id="rId244" Type="http://schemas.openxmlformats.org/officeDocument/2006/relationships/hyperlink" Target="https://www.taiwansemi.com/assets/datasheet/pdf.php?pn=SF3005PT" TargetMode="External"/><Relationship Id="rId39" Type="http://schemas.openxmlformats.org/officeDocument/2006/relationships/hyperlink" Target="https://www.taiwansemi.com/assets/datasheet/pdf.php?pn=ES1GH" TargetMode="External"/><Relationship Id="rId286" Type="http://schemas.openxmlformats.org/officeDocument/2006/relationships/hyperlink" Target="https://www.taiwansemi.com/assets/datasheet/pdf.php?pn=SF808G" TargetMode="External"/><Relationship Id="rId451" Type="http://schemas.openxmlformats.org/officeDocument/2006/relationships/hyperlink" Target="https://www.taiwansemi.com/assets/datasheet/pdf.php?pn=SFS1608GH" TargetMode="External"/><Relationship Id="rId50" Type="http://schemas.openxmlformats.org/officeDocument/2006/relationships/hyperlink" Target="https://www.taiwansemi.com/assets/datasheet/pdf.php?pn=ES1JFSH" TargetMode="External"/><Relationship Id="rId104" Type="http://schemas.openxmlformats.org/officeDocument/2006/relationships/hyperlink" Target="https://www.taiwansemi.com/assets/datasheet/pdf.php?pn=ES2J" TargetMode="External"/><Relationship Id="rId146" Type="http://schemas.openxmlformats.org/officeDocument/2006/relationships/hyperlink" Target="https://www.taiwansemi.com/assets/datasheet/pdf.php?pn=ES3H" TargetMode="External"/><Relationship Id="rId188" Type="http://schemas.openxmlformats.org/officeDocument/2006/relationships/hyperlink" Target="https://www.taiwansemi.com/assets/datasheet/pdf.php?pn=SF1603PT" TargetMode="External"/><Relationship Id="rId311" Type="http://schemas.openxmlformats.org/officeDocument/2006/relationships/hyperlink" Target="https://www.taiwansemi.com/assets/datasheet/pdf.php?pn=SFAF1601G" TargetMode="External"/><Relationship Id="rId353" Type="http://schemas.openxmlformats.org/officeDocument/2006/relationships/hyperlink" Target="https://www.taiwansemi.com/assets/datasheet/pdf.php?pn=SFAS801GH" TargetMode="External"/><Relationship Id="rId395" Type="http://schemas.openxmlformats.org/officeDocument/2006/relationships/hyperlink" Target="https://www.taiwansemi.com/assets/datasheet/pdf.php?pn=SFF1604G" TargetMode="External"/><Relationship Id="rId409" Type="http://schemas.openxmlformats.org/officeDocument/2006/relationships/hyperlink" Target="https://www.taiwansemi.com/assets/datasheet/pdf.php?pn=SFF2007G" TargetMode="External"/><Relationship Id="rId92" Type="http://schemas.openxmlformats.org/officeDocument/2006/relationships/hyperlink" Target="https://www.taiwansemi.com/assets/datasheet/pdf.php?pn=ES2GAL" TargetMode="External"/><Relationship Id="rId213" Type="http://schemas.openxmlformats.org/officeDocument/2006/relationships/hyperlink" Target="https://www.taiwansemi.com/assets/datasheet/pdf.php?pn=SF2005G" TargetMode="External"/><Relationship Id="rId420" Type="http://schemas.openxmlformats.org/officeDocument/2006/relationships/hyperlink" Target="https://www.taiwansemi.com/assets/datasheet/pdf.php?pn=SFS1001G" TargetMode="External"/><Relationship Id="rId255" Type="http://schemas.openxmlformats.org/officeDocument/2006/relationships/hyperlink" Target="https://www.taiwansemi.com/assets/datasheet/pdf.php?pn=SF35G" TargetMode="External"/><Relationship Id="rId297" Type="http://schemas.openxmlformats.org/officeDocument/2006/relationships/hyperlink" Target="https://www.taiwansemi.com/assets/datasheet/pdf.php?pn=SFA803G" TargetMode="External"/><Relationship Id="rId462" Type="http://schemas.openxmlformats.org/officeDocument/2006/relationships/hyperlink" Target="https://www.taiwansemi.com/assets/datasheet/pdf.php?pn=TPMR10G" TargetMode="External"/><Relationship Id="rId115" Type="http://schemas.openxmlformats.org/officeDocument/2006/relationships/hyperlink" Target="https://www.taiwansemi.com/assets/datasheet/pdf.php?pn=ES2J-T" TargetMode="External"/><Relationship Id="rId157" Type="http://schemas.openxmlformats.org/officeDocument/2006/relationships/hyperlink" Target="https://www.taiwansemi.com/assets/datasheet/pdf.php?pn=ES5G-T" TargetMode="External"/><Relationship Id="rId322" Type="http://schemas.openxmlformats.org/officeDocument/2006/relationships/hyperlink" Target="https://www.taiwansemi.com/assets/datasheet/pdf.php?pn=SFAF2002GH" TargetMode="External"/><Relationship Id="rId364" Type="http://schemas.openxmlformats.org/officeDocument/2006/relationships/hyperlink" Target="https://www.taiwansemi.com/assets/datasheet/pdf.php?pn=SFAS807G" TargetMode="External"/><Relationship Id="rId61" Type="http://schemas.openxmlformats.org/officeDocument/2006/relationships/hyperlink" Target="https://www.taiwansemi.com/assets/datasheet/pdf.php?pn=ES2BA" TargetMode="External"/><Relationship Id="rId199" Type="http://schemas.openxmlformats.org/officeDocument/2006/relationships/hyperlink" Target="https://www.taiwansemi.com/assets/datasheet/pdf.php?pn=SF16G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PU2BLWH" TargetMode="External"/><Relationship Id="rId21" Type="http://schemas.openxmlformats.org/officeDocument/2006/relationships/hyperlink" Target="https://www.taiwansemi.com/assets/datasheet/pdf.php?pn=ESH2CA" TargetMode="External"/><Relationship Id="rId63" Type="http://schemas.openxmlformats.org/officeDocument/2006/relationships/hyperlink" Target="https://www.taiwansemi.com/assets/datasheet/pdf.php?pn=MUR420SH" TargetMode="External"/><Relationship Id="rId159" Type="http://schemas.openxmlformats.org/officeDocument/2006/relationships/hyperlink" Target="https://www.taiwansemi.com/assets/datasheet/pdf.php?pn=PU3JAH" TargetMode="External"/><Relationship Id="rId170" Type="http://schemas.openxmlformats.org/officeDocument/2006/relationships/hyperlink" Target="https://www.taiwansemi.com/assets/datasheet/pdf.php?pn=PU4DB" TargetMode="External"/><Relationship Id="rId226" Type="http://schemas.openxmlformats.org/officeDocument/2006/relationships/hyperlink" Target="https://www.taiwansemi.com/assets/datasheet/pdf.php?pn=PUUP6B" TargetMode="External"/><Relationship Id="rId268" Type="http://schemas.openxmlformats.org/officeDocument/2006/relationships/hyperlink" Target="https://www.taiwansemi.com/assets/datasheet/pdf.php?pn=UG6005PT" TargetMode="External"/><Relationship Id="rId32" Type="http://schemas.openxmlformats.org/officeDocument/2006/relationships/hyperlink" Target="https://www.taiwansemi.com/assets/datasheet/pdf.php?pn=ESH3CH" TargetMode="External"/><Relationship Id="rId74" Type="http://schemas.openxmlformats.org/officeDocument/2006/relationships/hyperlink" Target="https://www.taiwansemi.com/assets/datasheet/pdf.php?pn=PE2DB" TargetMode="External"/><Relationship Id="rId128" Type="http://schemas.openxmlformats.org/officeDocument/2006/relationships/hyperlink" Target="https://www.taiwansemi.com/assets/datasheet/pdf.php?pn=PU2DLW" TargetMode="External"/><Relationship Id="rId5" Type="http://schemas.openxmlformats.org/officeDocument/2006/relationships/hyperlink" Target="https://www.taiwansemi.com/assets/datasheet/pdf.php?pn=ES3DV" TargetMode="External"/><Relationship Id="rId181" Type="http://schemas.openxmlformats.org/officeDocument/2006/relationships/hyperlink" Target="https://www.taiwansemi.com/assets/datasheet/pdf.php?pn=PU6DCH" TargetMode="External"/><Relationship Id="rId237" Type="http://schemas.openxmlformats.org/officeDocument/2006/relationships/hyperlink" Target="https://www.taiwansemi.com/assets/datasheet/pdf.php?pn=PUUP8JH" TargetMode="External"/><Relationship Id="rId279" Type="http://schemas.openxmlformats.org/officeDocument/2006/relationships/hyperlink" Target="https://www.taiwansemi.com/assets/datasheet/pdf.php?pn=UGF1008GA" TargetMode="External"/><Relationship Id="rId43" Type="http://schemas.openxmlformats.org/officeDocument/2006/relationships/hyperlink" Target="https://www.taiwansemi.com/assets/datasheet/pdf.php?pn=MUR120SH" TargetMode="External"/><Relationship Id="rId139" Type="http://schemas.openxmlformats.org/officeDocument/2006/relationships/hyperlink" Target="https://www.taiwansemi.com/assets/datasheet/pdf.php?pn=PU2JLSH" TargetMode="External"/><Relationship Id="rId290" Type="http://schemas.openxmlformats.org/officeDocument/2006/relationships/hyperlink" Target="https://www.taiwansemi.com/assets/datasheet/pdf.php?pn=UGF5J" TargetMode="External"/><Relationship Id="rId85" Type="http://schemas.openxmlformats.org/officeDocument/2006/relationships/hyperlink" Target="https://www.taiwansemi.com/assets/datasheet/pdf.php?pn=PU1BLSH" TargetMode="External"/><Relationship Id="rId150" Type="http://schemas.openxmlformats.org/officeDocument/2006/relationships/hyperlink" Target="https://www.taiwansemi.com/assets/datasheet/pdf.php?pn=PU3DA" TargetMode="External"/><Relationship Id="rId192" Type="http://schemas.openxmlformats.org/officeDocument/2006/relationships/hyperlink" Target="https://www.taiwansemi.com/assets/datasheet/pdf.php?pn=PUAD4B" TargetMode="External"/><Relationship Id="rId206" Type="http://schemas.openxmlformats.org/officeDocument/2006/relationships/hyperlink" Target="https://www.taiwansemi.com/assets/datasheet/pdf.php?pn=PUAD8D" TargetMode="External"/><Relationship Id="rId248" Type="http://schemas.openxmlformats.org/officeDocument/2006/relationships/hyperlink" Target="https://www.taiwansemi.com/assets/datasheet/pdf.php?pn=UG06A" TargetMode="External"/><Relationship Id="rId12" Type="http://schemas.openxmlformats.org/officeDocument/2006/relationships/hyperlink" Target="https://www.taiwansemi.com/assets/datasheet/pdf.php?pn=ESH1DFSH" TargetMode="External"/><Relationship Id="rId108" Type="http://schemas.openxmlformats.org/officeDocument/2006/relationships/hyperlink" Target="https://www.taiwansemi.com/assets/datasheet/pdf.php?pn=PU2BA" TargetMode="External"/><Relationship Id="rId54" Type="http://schemas.openxmlformats.org/officeDocument/2006/relationships/hyperlink" Target="https://www.taiwansemi.com/assets/datasheet/pdf.php?pn=MUR315SB" TargetMode="External"/><Relationship Id="rId75" Type="http://schemas.openxmlformats.org/officeDocument/2006/relationships/hyperlink" Target="https://www.taiwansemi.com/assets/datasheet/pdf.php?pn=PE2DBH" TargetMode="External"/><Relationship Id="rId96" Type="http://schemas.openxmlformats.org/officeDocument/2006/relationships/hyperlink" Target="https://www.taiwansemi.com/assets/datasheet/pdf.php?pn=PU1DLW" TargetMode="External"/><Relationship Id="rId140" Type="http://schemas.openxmlformats.org/officeDocument/2006/relationships/hyperlink" Target="https://www.taiwansemi.com/assets/datasheet/pdf.php?pn=PU2JLW" TargetMode="External"/><Relationship Id="rId161" Type="http://schemas.openxmlformats.org/officeDocument/2006/relationships/hyperlink" Target="https://www.taiwansemi.com/assets/datasheet/pdf.php?pn=PU3JBH" TargetMode="External"/><Relationship Id="rId182" Type="http://schemas.openxmlformats.org/officeDocument/2006/relationships/hyperlink" Target="https://www.taiwansemi.com/assets/datasheet/pdf.php?pn=PU6JB" TargetMode="External"/><Relationship Id="rId217" Type="http://schemas.openxmlformats.org/officeDocument/2006/relationships/hyperlink" Target="https://www.taiwansemi.com/assets/datasheet/pdf.php?pn=PUUP3BH" TargetMode="External"/><Relationship Id="rId6" Type="http://schemas.openxmlformats.org/officeDocument/2006/relationships/hyperlink" Target="https://www.taiwansemi.com/assets/datasheet/pdf.php?pn=ES3DVH" TargetMode="External"/><Relationship Id="rId238" Type="http://schemas.openxmlformats.org/officeDocument/2006/relationships/hyperlink" Target="https://www.taiwansemi.com/assets/datasheet/pdf.php?pn=TPUH6D" TargetMode="External"/><Relationship Id="rId259" Type="http://schemas.openxmlformats.org/officeDocument/2006/relationships/hyperlink" Target="https://www.taiwansemi.com/assets/datasheet/pdf.php?pn=UG12J" TargetMode="External"/><Relationship Id="rId23" Type="http://schemas.openxmlformats.org/officeDocument/2006/relationships/hyperlink" Target="https://www.taiwansemi.com/assets/datasheet/pdf.php?pn=ESH2CH" TargetMode="External"/><Relationship Id="rId119" Type="http://schemas.openxmlformats.org/officeDocument/2006/relationships/hyperlink" Target="https://www.taiwansemi.com/assets/datasheet/pdf.php?pn=PU2BMH" TargetMode="External"/><Relationship Id="rId270" Type="http://schemas.openxmlformats.org/officeDocument/2006/relationships/hyperlink" Target="https://www.taiwansemi.com/assets/datasheet/pdf.php?pn=UGF1004G" TargetMode="External"/><Relationship Id="rId291" Type="http://schemas.openxmlformats.org/officeDocument/2006/relationships/hyperlink" Target="https://www.taiwansemi.com/assets/datasheet/pdf.php?pn=UGF8J" TargetMode="External"/><Relationship Id="rId44" Type="http://schemas.openxmlformats.org/officeDocument/2006/relationships/hyperlink" Target="https://www.taiwansemi.com/assets/datasheet/pdf.php?pn=MUR1620CT" TargetMode="External"/><Relationship Id="rId65" Type="http://schemas.openxmlformats.org/officeDocument/2006/relationships/hyperlink" Target="https://www.taiwansemi.com/assets/datasheet/pdf.php?pn=MUR820" TargetMode="External"/><Relationship Id="rId86" Type="http://schemas.openxmlformats.org/officeDocument/2006/relationships/hyperlink" Target="https://www.taiwansemi.com/assets/datasheet/pdf.php?pn=PU1BLW" TargetMode="External"/><Relationship Id="rId130" Type="http://schemas.openxmlformats.org/officeDocument/2006/relationships/hyperlink" Target="https://www.taiwansemi.com/assets/datasheet/pdf.php?pn=PU2DM" TargetMode="External"/><Relationship Id="rId151" Type="http://schemas.openxmlformats.org/officeDocument/2006/relationships/hyperlink" Target="https://www.taiwansemi.com/assets/datasheet/pdf.php?pn=PU3DAH" TargetMode="External"/><Relationship Id="rId172" Type="http://schemas.openxmlformats.org/officeDocument/2006/relationships/hyperlink" Target="https://www.taiwansemi.com/assets/datasheet/pdf.php?pn=PU4DC" TargetMode="External"/><Relationship Id="rId193" Type="http://schemas.openxmlformats.org/officeDocument/2006/relationships/hyperlink" Target="https://www.taiwansemi.com/assets/datasheet/pdf.php?pn=PUAD4BH" TargetMode="External"/><Relationship Id="rId207" Type="http://schemas.openxmlformats.org/officeDocument/2006/relationships/hyperlink" Target="https://www.taiwansemi.com/assets/datasheet/pdf.php?pn=PUAD8DC" TargetMode="External"/><Relationship Id="rId228" Type="http://schemas.openxmlformats.org/officeDocument/2006/relationships/hyperlink" Target="https://www.taiwansemi.com/assets/datasheet/pdf.php?pn=PUUP6D" TargetMode="External"/><Relationship Id="rId249" Type="http://schemas.openxmlformats.org/officeDocument/2006/relationships/hyperlink" Target="https://www.taiwansemi.com/assets/datasheet/pdf.php?pn=UG06B" TargetMode="External"/><Relationship Id="rId13" Type="http://schemas.openxmlformats.org/officeDocument/2006/relationships/hyperlink" Target="https://www.taiwansemi.com/assets/datasheet/pdf.php?pn=ESH1DH" TargetMode="External"/><Relationship Id="rId109" Type="http://schemas.openxmlformats.org/officeDocument/2006/relationships/hyperlink" Target="https://www.taiwansemi.com/assets/datasheet/pdf.php?pn=PU2BAH" TargetMode="External"/><Relationship Id="rId260" Type="http://schemas.openxmlformats.org/officeDocument/2006/relationships/hyperlink" Target="https://www.taiwansemi.com/assets/datasheet/pdf.php?pn=UG2004PT" TargetMode="External"/><Relationship Id="rId281" Type="http://schemas.openxmlformats.org/officeDocument/2006/relationships/hyperlink" Target="https://www.taiwansemi.com/assets/datasheet/pdf.php?pn=UGF10J" TargetMode="External"/><Relationship Id="rId34" Type="http://schemas.openxmlformats.org/officeDocument/2006/relationships/hyperlink" Target="https://www.taiwansemi.com/assets/datasheet/pdf.php?pn=ESH3DFSH" TargetMode="External"/><Relationship Id="rId55" Type="http://schemas.openxmlformats.org/officeDocument/2006/relationships/hyperlink" Target="https://www.taiwansemi.com/assets/datasheet/pdf.php?pn=MUR315SBH" TargetMode="External"/><Relationship Id="rId76" Type="http://schemas.openxmlformats.org/officeDocument/2006/relationships/hyperlink" Target="https://www.taiwansemi.com/assets/datasheet/pdf.php?pn=PE4BC" TargetMode="External"/><Relationship Id="rId97" Type="http://schemas.openxmlformats.org/officeDocument/2006/relationships/hyperlink" Target="https://www.taiwansemi.com/assets/datasheet/pdf.php?pn=PU1DLWH" TargetMode="External"/><Relationship Id="rId120" Type="http://schemas.openxmlformats.org/officeDocument/2006/relationships/hyperlink" Target="https://www.taiwansemi.com/assets/datasheet/pdf.php?pn=PU2DA" TargetMode="External"/><Relationship Id="rId141" Type="http://schemas.openxmlformats.org/officeDocument/2006/relationships/hyperlink" Target="https://www.taiwansemi.com/assets/datasheet/pdf.php?pn=PU2JLWH" TargetMode="External"/><Relationship Id="rId7" Type="http://schemas.openxmlformats.org/officeDocument/2006/relationships/hyperlink" Target="https://www.taiwansemi.com/assets/datasheet/pdf.php?pn=ESH1B" TargetMode="External"/><Relationship Id="rId162" Type="http://schemas.openxmlformats.org/officeDocument/2006/relationships/hyperlink" Target="https://www.taiwansemi.com/assets/datasheet/pdf.php?pn=PU3JC" TargetMode="External"/><Relationship Id="rId183" Type="http://schemas.openxmlformats.org/officeDocument/2006/relationships/hyperlink" Target="https://www.taiwansemi.com/assets/datasheet/pdf.php?pn=PU6JBH" TargetMode="External"/><Relationship Id="rId218" Type="http://schemas.openxmlformats.org/officeDocument/2006/relationships/hyperlink" Target="https://www.taiwansemi.com/assets/datasheet/pdf.php?pn=PUUP3D" TargetMode="External"/><Relationship Id="rId239" Type="http://schemas.openxmlformats.org/officeDocument/2006/relationships/hyperlink" Target="https://www.taiwansemi.com/assets/datasheet/pdf.php?pn=TPUH6DH" TargetMode="External"/><Relationship Id="rId250" Type="http://schemas.openxmlformats.org/officeDocument/2006/relationships/hyperlink" Target="https://www.taiwansemi.com/assets/datasheet/pdf.php?pn=UG06C" TargetMode="External"/><Relationship Id="rId271" Type="http://schemas.openxmlformats.org/officeDocument/2006/relationships/hyperlink" Target="https://www.taiwansemi.com/assets/datasheet/pdf.php?pn=UGF1004GA" TargetMode="External"/><Relationship Id="rId292" Type="http://schemas.openxmlformats.org/officeDocument/2006/relationships/hyperlink" Target="https://www.taiwansemi.com/assets/datasheet/pdf.php?pn=UGF8JD" TargetMode="External"/><Relationship Id="rId24" Type="http://schemas.openxmlformats.org/officeDocument/2006/relationships/hyperlink" Target="https://www.taiwansemi.com/assets/datasheet/pdf.php?pn=ESH2D" TargetMode="External"/><Relationship Id="rId45" Type="http://schemas.openxmlformats.org/officeDocument/2006/relationships/hyperlink" Target="https://www.taiwansemi.com/assets/datasheet/pdf.php?pn=MUR305S" TargetMode="External"/><Relationship Id="rId66" Type="http://schemas.openxmlformats.org/officeDocument/2006/relationships/hyperlink" Target="https://www.taiwansemi.com/assets/datasheet/pdf.php?pn=MURF1620CT" TargetMode="External"/><Relationship Id="rId87" Type="http://schemas.openxmlformats.org/officeDocument/2006/relationships/hyperlink" Target="https://www.taiwansemi.com/assets/datasheet/pdf.php?pn=PU1BLWH" TargetMode="External"/><Relationship Id="rId110" Type="http://schemas.openxmlformats.org/officeDocument/2006/relationships/hyperlink" Target="https://www.taiwansemi.com/assets/datasheet/pdf.php?pn=PU2BB" TargetMode="External"/><Relationship Id="rId131" Type="http://schemas.openxmlformats.org/officeDocument/2006/relationships/hyperlink" Target="https://www.taiwansemi.com/assets/datasheet/pdf.php?pn=PU2DMH" TargetMode="External"/><Relationship Id="rId152" Type="http://schemas.openxmlformats.org/officeDocument/2006/relationships/hyperlink" Target="https://www.taiwansemi.com/assets/datasheet/pdf.php?pn=PU3DB" TargetMode="External"/><Relationship Id="rId173" Type="http://schemas.openxmlformats.org/officeDocument/2006/relationships/hyperlink" Target="https://www.taiwansemi.com/assets/datasheet/pdf.php?pn=PU4DCH" TargetMode="External"/><Relationship Id="rId194" Type="http://schemas.openxmlformats.org/officeDocument/2006/relationships/hyperlink" Target="https://www.taiwansemi.com/assets/datasheet/pdf.php?pn=PUAD4D" TargetMode="External"/><Relationship Id="rId208" Type="http://schemas.openxmlformats.org/officeDocument/2006/relationships/hyperlink" Target="https://www.taiwansemi.com/assets/datasheet/pdf.php?pn=PUAD8DCH" TargetMode="External"/><Relationship Id="rId229" Type="http://schemas.openxmlformats.org/officeDocument/2006/relationships/hyperlink" Target="https://www.taiwansemi.com/assets/datasheet/pdf.php?pn=PUUP6DH" TargetMode="External"/><Relationship Id="rId240" Type="http://schemas.openxmlformats.org/officeDocument/2006/relationships/hyperlink" Target="https://www.taiwansemi.com/assets/datasheet/pdf.php?pn=TPUH6J" TargetMode="External"/><Relationship Id="rId261" Type="http://schemas.openxmlformats.org/officeDocument/2006/relationships/hyperlink" Target="https://www.taiwansemi.com/assets/datasheet/pdf.php?pn=UG2D" TargetMode="External"/><Relationship Id="rId14" Type="http://schemas.openxmlformats.org/officeDocument/2006/relationships/hyperlink" Target="https://www.taiwansemi.com/assets/datasheet/pdf.php?pn=ESH1DM" TargetMode="External"/><Relationship Id="rId35" Type="http://schemas.openxmlformats.org/officeDocument/2006/relationships/hyperlink" Target="https://www.taiwansemi.com/assets/datasheet/pdf.php?pn=ESH3DH" TargetMode="External"/><Relationship Id="rId56" Type="http://schemas.openxmlformats.org/officeDocument/2006/relationships/hyperlink" Target="https://www.taiwansemi.com/assets/datasheet/pdf.php?pn=MUR315SH" TargetMode="External"/><Relationship Id="rId77" Type="http://schemas.openxmlformats.org/officeDocument/2006/relationships/hyperlink" Target="https://www.taiwansemi.com/assets/datasheet/pdf.php?pn=PE4BCH" TargetMode="External"/><Relationship Id="rId100" Type="http://schemas.openxmlformats.org/officeDocument/2006/relationships/hyperlink" Target="https://www.taiwansemi.com/assets/datasheet/pdf.php?pn=PU1JA" TargetMode="External"/><Relationship Id="rId282" Type="http://schemas.openxmlformats.org/officeDocument/2006/relationships/hyperlink" Target="https://www.taiwansemi.com/assets/datasheet/pdf.php?pn=UGF12J" TargetMode="External"/><Relationship Id="rId8" Type="http://schemas.openxmlformats.org/officeDocument/2006/relationships/hyperlink" Target="https://www.taiwansemi.com/assets/datasheet/pdf.php?pn=ESH1BH" TargetMode="External"/><Relationship Id="rId98" Type="http://schemas.openxmlformats.org/officeDocument/2006/relationships/hyperlink" Target="https://www.taiwansemi.com/assets/datasheet/pdf.php?pn=PU1DM" TargetMode="External"/><Relationship Id="rId121" Type="http://schemas.openxmlformats.org/officeDocument/2006/relationships/hyperlink" Target="https://www.taiwansemi.com/assets/datasheet/pdf.php?pn=PU2DAH" TargetMode="External"/><Relationship Id="rId142" Type="http://schemas.openxmlformats.org/officeDocument/2006/relationships/hyperlink" Target="https://www.taiwansemi.com/assets/datasheet/pdf.php?pn=PU3BA" TargetMode="External"/><Relationship Id="rId163" Type="http://schemas.openxmlformats.org/officeDocument/2006/relationships/hyperlink" Target="https://www.taiwansemi.com/assets/datasheet/pdf.php?pn=PU3JCH" TargetMode="External"/><Relationship Id="rId184" Type="http://schemas.openxmlformats.org/officeDocument/2006/relationships/hyperlink" Target="https://www.taiwansemi.com/assets/datasheet/pdf.php?pn=PU6JC" TargetMode="External"/><Relationship Id="rId219" Type="http://schemas.openxmlformats.org/officeDocument/2006/relationships/hyperlink" Target="https://www.taiwansemi.com/assets/datasheet/pdf.php?pn=PUUP3DH" TargetMode="External"/><Relationship Id="rId230" Type="http://schemas.openxmlformats.org/officeDocument/2006/relationships/hyperlink" Target="https://www.taiwansemi.com/assets/datasheet/pdf.php?pn=PUUP6J" TargetMode="External"/><Relationship Id="rId251" Type="http://schemas.openxmlformats.org/officeDocument/2006/relationships/hyperlink" Target="https://www.taiwansemi.com/assets/datasheet/pdf.php?pn=UG06D" TargetMode="External"/><Relationship Id="rId25" Type="http://schemas.openxmlformats.org/officeDocument/2006/relationships/hyperlink" Target="https://www.taiwansemi.com/assets/datasheet/pdf.php?pn=ESH2DA" TargetMode="External"/><Relationship Id="rId46" Type="http://schemas.openxmlformats.org/officeDocument/2006/relationships/hyperlink" Target="https://www.taiwansemi.com/assets/datasheet/pdf.php?pn=MUR305SB" TargetMode="External"/><Relationship Id="rId67" Type="http://schemas.openxmlformats.org/officeDocument/2006/relationships/hyperlink" Target="https://www.taiwansemi.com/assets/datasheet/pdf.php?pn=MURF880G" TargetMode="External"/><Relationship Id="rId272" Type="http://schemas.openxmlformats.org/officeDocument/2006/relationships/hyperlink" Target="https://www.taiwansemi.com/assets/datasheet/pdf.php?pn=UGF1005G" TargetMode="External"/><Relationship Id="rId293" Type="http://schemas.openxmlformats.org/officeDocument/2006/relationships/hyperlink" Target="https://www.taiwansemi.com/assets/datasheet/pdf.php?pn=UGS5J" TargetMode="External"/><Relationship Id="rId88" Type="http://schemas.openxmlformats.org/officeDocument/2006/relationships/hyperlink" Target="https://www.taiwansemi.com/assets/datasheet/pdf.php?pn=PU1BM" TargetMode="External"/><Relationship Id="rId111" Type="http://schemas.openxmlformats.org/officeDocument/2006/relationships/hyperlink" Target="https://www.taiwansemi.com/assets/datasheet/pdf.php?pn=PU2BBH" TargetMode="External"/><Relationship Id="rId132" Type="http://schemas.openxmlformats.org/officeDocument/2006/relationships/hyperlink" Target="https://www.taiwansemi.com/assets/datasheet/pdf.php?pn=PU2JA" TargetMode="External"/><Relationship Id="rId153" Type="http://schemas.openxmlformats.org/officeDocument/2006/relationships/hyperlink" Target="https://www.taiwansemi.com/assets/datasheet/pdf.php?pn=PU3DBH" TargetMode="External"/><Relationship Id="rId174" Type="http://schemas.openxmlformats.org/officeDocument/2006/relationships/hyperlink" Target="https://www.taiwansemi.com/assets/datasheet/pdf.php?pn=PU6BB" TargetMode="External"/><Relationship Id="rId195" Type="http://schemas.openxmlformats.org/officeDocument/2006/relationships/hyperlink" Target="https://www.taiwansemi.com/assets/datasheet/pdf.php?pn=PUAD4DH" TargetMode="External"/><Relationship Id="rId209" Type="http://schemas.openxmlformats.org/officeDocument/2006/relationships/hyperlink" Target="https://www.taiwansemi.com/assets/datasheet/pdf.php?pn=PUAD8DH" TargetMode="External"/><Relationship Id="rId220" Type="http://schemas.openxmlformats.org/officeDocument/2006/relationships/hyperlink" Target="https://www.taiwansemi.com/assets/datasheet/pdf.php?pn=PUUP3J" TargetMode="External"/><Relationship Id="rId241" Type="http://schemas.openxmlformats.org/officeDocument/2006/relationships/hyperlink" Target="https://www.taiwansemi.com/assets/datasheet/pdf.php?pn=TPUH6JH" TargetMode="External"/><Relationship Id="rId15" Type="http://schemas.openxmlformats.org/officeDocument/2006/relationships/hyperlink" Target="https://www.taiwansemi.com/assets/datasheet/pdf.php?pn=ESH1DMH" TargetMode="External"/><Relationship Id="rId36" Type="http://schemas.openxmlformats.org/officeDocument/2006/relationships/hyperlink" Target="https://www.taiwansemi.com/assets/datasheet/pdf.php?pn=MUR105S" TargetMode="External"/><Relationship Id="rId57" Type="http://schemas.openxmlformats.org/officeDocument/2006/relationships/hyperlink" Target="https://www.taiwansemi.com/assets/datasheet/pdf.php?pn=MUR320S" TargetMode="External"/><Relationship Id="rId262" Type="http://schemas.openxmlformats.org/officeDocument/2006/relationships/hyperlink" Target="https://www.taiwansemi.com/assets/datasheet/pdf.php?pn=UG4D" TargetMode="External"/><Relationship Id="rId283" Type="http://schemas.openxmlformats.org/officeDocument/2006/relationships/hyperlink" Target="https://www.taiwansemi.com/assets/datasheet/pdf.php?pn=UGF12JD" TargetMode="External"/><Relationship Id="rId78" Type="http://schemas.openxmlformats.org/officeDocument/2006/relationships/hyperlink" Target="https://www.taiwansemi.com/assets/datasheet/pdf.php?pn=PE4DC" TargetMode="External"/><Relationship Id="rId99" Type="http://schemas.openxmlformats.org/officeDocument/2006/relationships/hyperlink" Target="https://www.taiwansemi.com/assets/datasheet/pdf.php?pn=PU1DMH" TargetMode="External"/><Relationship Id="rId101" Type="http://schemas.openxmlformats.org/officeDocument/2006/relationships/hyperlink" Target="https://www.taiwansemi.com/assets/datasheet/pdf.php?pn=PU1JAH" TargetMode="External"/><Relationship Id="rId122" Type="http://schemas.openxmlformats.org/officeDocument/2006/relationships/hyperlink" Target="https://www.taiwansemi.com/assets/datasheet/pdf.php?pn=PU2DB" TargetMode="External"/><Relationship Id="rId143" Type="http://schemas.openxmlformats.org/officeDocument/2006/relationships/hyperlink" Target="https://www.taiwansemi.com/assets/datasheet/pdf.php?pn=PU3BAH" TargetMode="External"/><Relationship Id="rId164" Type="http://schemas.openxmlformats.org/officeDocument/2006/relationships/hyperlink" Target="https://www.taiwansemi.com/assets/datasheet/pdf.php?pn=PU3JFS" TargetMode="External"/><Relationship Id="rId185" Type="http://schemas.openxmlformats.org/officeDocument/2006/relationships/hyperlink" Target="https://www.taiwansemi.com/assets/datasheet/pdf.php?pn=PU6JCH" TargetMode="External"/><Relationship Id="rId9" Type="http://schemas.openxmlformats.org/officeDocument/2006/relationships/hyperlink" Target="https://www.taiwansemi.com/assets/datasheet/pdf.php?pn=ESH1C" TargetMode="External"/><Relationship Id="rId210" Type="http://schemas.openxmlformats.org/officeDocument/2006/relationships/hyperlink" Target="https://www.taiwansemi.com/assets/datasheet/pdf.php?pn=PUAD8J" TargetMode="External"/><Relationship Id="rId26" Type="http://schemas.openxmlformats.org/officeDocument/2006/relationships/hyperlink" Target="https://www.taiwansemi.com/assets/datasheet/pdf.php?pn=ESH2DAH" TargetMode="External"/><Relationship Id="rId231" Type="http://schemas.openxmlformats.org/officeDocument/2006/relationships/hyperlink" Target="https://www.taiwansemi.com/assets/datasheet/pdf.php?pn=PUUP6JH" TargetMode="External"/><Relationship Id="rId252" Type="http://schemas.openxmlformats.org/officeDocument/2006/relationships/hyperlink" Target="https://www.taiwansemi.com/assets/datasheet/pdf.php?pn=UG1004G" TargetMode="External"/><Relationship Id="rId273" Type="http://schemas.openxmlformats.org/officeDocument/2006/relationships/hyperlink" Target="https://www.taiwansemi.com/assets/datasheet/pdf.php?pn=UGF1005GA" TargetMode="External"/><Relationship Id="rId294" Type="http://schemas.openxmlformats.org/officeDocument/2006/relationships/hyperlink" Target="https://www.taiwansemi.com/assets/datasheet/pdf.php?pn=UGS5JH" TargetMode="External"/><Relationship Id="rId47" Type="http://schemas.openxmlformats.org/officeDocument/2006/relationships/hyperlink" Target="https://www.taiwansemi.com/assets/datasheet/pdf.php?pn=MUR305SBH" TargetMode="External"/><Relationship Id="rId68" Type="http://schemas.openxmlformats.org/officeDocument/2006/relationships/hyperlink" Target="https://www.taiwansemi.com/assets/datasheet/pdf.php?pn=PE1BA" TargetMode="External"/><Relationship Id="rId89" Type="http://schemas.openxmlformats.org/officeDocument/2006/relationships/hyperlink" Target="https://www.taiwansemi.com/assets/datasheet/pdf.php?pn=PU1BMH" TargetMode="External"/><Relationship Id="rId112" Type="http://schemas.openxmlformats.org/officeDocument/2006/relationships/hyperlink" Target="https://www.taiwansemi.com/assets/datasheet/pdf.php?pn=PU2BFS" TargetMode="External"/><Relationship Id="rId133" Type="http://schemas.openxmlformats.org/officeDocument/2006/relationships/hyperlink" Target="https://www.taiwansemi.com/assets/datasheet/pdf.php?pn=PU2JAH" TargetMode="External"/><Relationship Id="rId154" Type="http://schemas.openxmlformats.org/officeDocument/2006/relationships/hyperlink" Target="https://www.taiwansemi.com/assets/datasheet/pdf.php?pn=PU3DC" TargetMode="External"/><Relationship Id="rId175" Type="http://schemas.openxmlformats.org/officeDocument/2006/relationships/hyperlink" Target="https://www.taiwansemi.com/assets/datasheet/pdf.php?pn=PU6BBH" TargetMode="External"/><Relationship Id="rId196" Type="http://schemas.openxmlformats.org/officeDocument/2006/relationships/hyperlink" Target="https://www.taiwansemi.com/assets/datasheet/pdf.php?pn=PUAD6BC" TargetMode="External"/><Relationship Id="rId200" Type="http://schemas.openxmlformats.org/officeDocument/2006/relationships/hyperlink" Target="https://www.taiwansemi.com/assets/datasheet/pdf.php?pn=PUAD6J" TargetMode="External"/><Relationship Id="rId16" Type="http://schemas.openxmlformats.org/officeDocument/2006/relationships/hyperlink" Target="https://www.taiwansemi.com/assets/datasheet/pdf.php?pn=ESH2B" TargetMode="External"/><Relationship Id="rId221" Type="http://schemas.openxmlformats.org/officeDocument/2006/relationships/hyperlink" Target="https://www.taiwansemi.com/assets/datasheet/pdf.php?pn=PUUP3JH" TargetMode="External"/><Relationship Id="rId242" Type="http://schemas.openxmlformats.org/officeDocument/2006/relationships/hyperlink" Target="https://www.taiwansemi.com/assets/datasheet/pdf.php?pn=UF1DLW" TargetMode="External"/><Relationship Id="rId263" Type="http://schemas.openxmlformats.org/officeDocument/2006/relationships/hyperlink" Target="https://www.taiwansemi.com/assets/datasheet/pdf.php?pn=UG54G" TargetMode="External"/><Relationship Id="rId284" Type="http://schemas.openxmlformats.org/officeDocument/2006/relationships/hyperlink" Target="https://www.taiwansemi.com/assets/datasheet/pdf.php?pn=UGF1606G" TargetMode="External"/><Relationship Id="rId37" Type="http://schemas.openxmlformats.org/officeDocument/2006/relationships/hyperlink" Target="https://www.taiwansemi.com/assets/datasheet/pdf.php?pn=MUR105SH" TargetMode="External"/><Relationship Id="rId58" Type="http://schemas.openxmlformats.org/officeDocument/2006/relationships/hyperlink" Target="https://www.taiwansemi.com/assets/datasheet/pdf.php?pn=MUR320SB" TargetMode="External"/><Relationship Id="rId79" Type="http://schemas.openxmlformats.org/officeDocument/2006/relationships/hyperlink" Target="https://www.taiwansemi.com/assets/datasheet/pdf.php?pn=PE4DCH" TargetMode="External"/><Relationship Id="rId102" Type="http://schemas.openxmlformats.org/officeDocument/2006/relationships/hyperlink" Target="https://www.taiwansemi.com/assets/datasheet/pdf.php?pn=PU1JFS" TargetMode="External"/><Relationship Id="rId123" Type="http://schemas.openxmlformats.org/officeDocument/2006/relationships/hyperlink" Target="https://www.taiwansemi.com/assets/datasheet/pdf.php?pn=PU2DBH" TargetMode="External"/><Relationship Id="rId144" Type="http://schemas.openxmlformats.org/officeDocument/2006/relationships/hyperlink" Target="https://www.taiwansemi.com/assets/datasheet/pdf.php?pn=PU3BB" TargetMode="External"/><Relationship Id="rId90" Type="http://schemas.openxmlformats.org/officeDocument/2006/relationships/hyperlink" Target="https://www.taiwansemi.com/assets/datasheet/pdf.php?pn=PU1DA" TargetMode="External"/><Relationship Id="rId165" Type="http://schemas.openxmlformats.org/officeDocument/2006/relationships/hyperlink" Target="https://www.taiwansemi.com/assets/datasheet/pdf.php?pn=PU3JFSH" TargetMode="External"/><Relationship Id="rId186" Type="http://schemas.openxmlformats.org/officeDocument/2006/relationships/hyperlink" Target="https://www.taiwansemi.com/assets/datasheet/pdf.php?pn=PU8JC" TargetMode="External"/><Relationship Id="rId211" Type="http://schemas.openxmlformats.org/officeDocument/2006/relationships/hyperlink" Target="https://www.taiwansemi.com/assets/datasheet/pdf.php?pn=PUAD8JH" TargetMode="External"/><Relationship Id="rId232" Type="http://schemas.openxmlformats.org/officeDocument/2006/relationships/hyperlink" Target="https://www.taiwansemi.com/assets/datasheet/pdf.php?pn=PUUP8B" TargetMode="External"/><Relationship Id="rId253" Type="http://schemas.openxmlformats.org/officeDocument/2006/relationships/hyperlink" Target="https://www.taiwansemi.com/assets/datasheet/pdf.php?pn=UG1005G" TargetMode="External"/><Relationship Id="rId274" Type="http://schemas.openxmlformats.org/officeDocument/2006/relationships/hyperlink" Target="https://www.taiwansemi.com/assets/datasheet/pdf.php?pn=UGF1006G" TargetMode="External"/><Relationship Id="rId295" Type="http://schemas.openxmlformats.org/officeDocument/2006/relationships/hyperlink" Target="https://www.taiwansemi.com/assets/datasheet/pdf.php?pn=PU1BB" TargetMode="External"/><Relationship Id="rId27" Type="http://schemas.openxmlformats.org/officeDocument/2006/relationships/hyperlink" Target="https://www.taiwansemi.com/assets/datasheet/pdf.php?pn=ESH2DFSH" TargetMode="External"/><Relationship Id="rId48" Type="http://schemas.openxmlformats.org/officeDocument/2006/relationships/hyperlink" Target="https://www.taiwansemi.com/assets/datasheet/pdf.php?pn=MUR305SH" TargetMode="External"/><Relationship Id="rId69" Type="http://schemas.openxmlformats.org/officeDocument/2006/relationships/hyperlink" Target="https://www.taiwansemi.com/assets/datasheet/pdf.php?pn=PE1BAH" TargetMode="External"/><Relationship Id="rId113" Type="http://schemas.openxmlformats.org/officeDocument/2006/relationships/hyperlink" Target="https://www.taiwansemi.com/assets/datasheet/pdf.php?pn=PU2BFSH" TargetMode="External"/><Relationship Id="rId134" Type="http://schemas.openxmlformats.org/officeDocument/2006/relationships/hyperlink" Target="https://www.taiwansemi.com/assets/datasheet/pdf.php?pn=PU2JB" TargetMode="External"/><Relationship Id="rId80" Type="http://schemas.openxmlformats.org/officeDocument/2006/relationships/hyperlink" Target="https://www.taiwansemi.com/assets/datasheet/pdf.php?pn=PU1BA" TargetMode="External"/><Relationship Id="rId155" Type="http://schemas.openxmlformats.org/officeDocument/2006/relationships/hyperlink" Target="https://www.taiwansemi.com/assets/datasheet/pdf.php?pn=PU3DCH" TargetMode="External"/><Relationship Id="rId176" Type="http://schemas.openxmlformats.org/officeDocument/2006/relationships/hyperlink" Target="https://www.taiwansemi.com/assets/datasheet/pdf.php?pn=PU6BC" TargetMode="External"/><Relationship Id="rId197" Type="http://schemas.openxmlformats.org/officeDocument/2006/relationships/hyperlink" Target="https://www.taiwansemi.com/assets/datasheet/pdf.php?pn=PUAD6BCH" TargetMode="External"/><Relationship Id="rId201" Type="http://schemas.openxmlformats.org/officeDocument/2006/relationships/hyperlink" Target="https://www.taiwansemi.com/assets/datasheet/pdf.php?pn=PUAD6JH" TargetMode="External"/><Relationship Id="rId222" Type="http://schemas.openxmlformats.org/officeDocument/2006/relationships/hyperlink" Target="https://www.taiwansemi.com/assets/datasheet/pdf.php?pn=PUUP4B" TargetMode="External"/><Relationship Id="rId243" Type="http://schemas.openxmlformats.org/officeDocument/2006/relationships/hyperlink" Target="https://www.taiwansemi.com/assets/datasheet/pdf.php?pn=UF1DLWH" TargetMode="External"/><Relationship Id="rId264" Type="http://schemas.openxmlformats.org/officeDocument/2006/relationships/hyperlink" Target="https://www.taiwansemi.com/assets/datasheet/pdf.php?pn=UG54GS" TargetMode="External"/><Relationship Id="rId285" Type="http://schemas.openxmlformats.org/officeDocument/2006/relationships/hyperlink" Target="https://www.taiwansemi.com/assets/datasheet/pdf.php?pn=UGF2004G" TargetMode="External"/><Relationship Id="rId17" Type="http://schemas.openxmlformats.org/officeDocument/2006/relationships/hyperlink" Target="https://www.taiwansemi.com/assets/datasheet/pdf.php?pn=ESH2BA" TargetMode="External"/><Relationship Id="rId38" Type="http://schemas.openxmlformats.org/officeDocument/2006/relationships/hyperlink" Target="https://www.taiwansemi.com/assets/datasheet/pdf.php?pn=MUR110S" TargetMode="External"/><Relationship Id="rId59" Type="http://schemas.openxmlformats.org/officeDocument/2006/relationships/hyperlink" Target="https://www.taiwansemi.com/assets/datasheet/pdf.php?pn=MUR320SBH" TargetMode="External"/><Relationship Id="rId103" Type="http://schemas.openxmlformats.org/officeDocument/2006/relationships/hyperlink" Target="https://www.taiwansemi.com/assets/datasheet/pdf.php?pn=PU1JFSH" TargetMode="External"/><Relationship Id="rId124" Type="http://schemas.openxmlformats.org/officeDocument/2006/relationships/hyperlink" Target="https://www.taiwansemi.com/assets/datasheet/pdf.php?pn=PU2DFS" TargetMode="External"/><Relationship Id="rId70" Type="http://schemas.openxmlformats.org/officeDocument/2006/relationships/hyperlink" Target="https://www.taiwansemi.com/assets/datasheet/pdf.php?pn=PE1DA" TargetMode="External"/><Relationship Id="rId91" Type="http://schemas.openxmlformats.org/officeDocument/2006/relationships/hyperlink" Target="https://www.taiwansemi.com/assets/datasheet/pdf.php?pn=PU1DAH" TargetMode="External"/><Relationship Id="rId145" Type="http://schemas.openxmlformats.org/officeDocument/2006/relationships/hyperlink" Target="https://www.taiwansemi.com/assets/datasheet/pdf.php?pn=PU3BBH" TargetMode="External"/><Relationship Id="rId166" Type="http://schemas.openxmlformats.org/officeDocument/2006/relationships/hyperlink" Target="https://www.taiwansemi.com/assets/datasheet/pdf.php?pn=PU4BB" TargetMode="External"/><Relationship Id="rId187" Type="http://schemas.openxmlformats.org/officeDocument/2006/relationships/hyperlink" Target="https://www.taiwansemi.com/assets/datasheet/pdf.php?pn=PU8JCH" TargetMode="External"/><Relationship Id="rId1" Type="http://schemas.openxmlformats.org/officeDocument/2006/relationships/hyperlink" Target="https://www.taiwansemi.com/assets/datasheet/pdf.php?pn=ES1DV" TargetMode="External"/><Relationship Id="rId212" Type="http://schemas.openxmlformats.org/officeDocument/2006/relationships/hyperlink" Target="https://www.taiwansemi.com/assets/datasheet/pdf.php?pn=PUUP10J" TargetMode="External"/><Relationship Id="rId233" Type="http://schemas.openxmlformats.org/officeDocument/2006/relationships/hyperlink" Target="https://www.taiwansemi.com/assets/datasheet/pdf.php?pn=PUUP8BH" TargetMode="External"/><Relationship Id="rId254" Type="http://schemas.openxmlformats.org/officeDocument/2006/relationships/hyperlink" Target="https://www.taiwansemi.com/assets/datasheet/pdf.php?pn=UG1006G" TargetMode="External"/><Relationship Id="rId28" Type="http://schemas.openxmlformats.org/officeDocument/2006/relationships/hyperlink" Target="https://www.taiwansemi.com/assets/datasheet/pdf.php?pn=ESH2DH" TargetMode="External"/><Relationship Id="rId49" Type="http://schemas.openxmlformats.org/officeDocument/2006/relationships/hyperlink" Target="https://www.taiwansemi.com/assets/datasheet/pdf.php?pn=MUR310S" TargetMode="External"/><Relationship Id="rId114" Type="http://schemas.openxmlformats.org/officeDocument/2006/relationships/hyperlink" Target="https://www.taiwansemi.com/assets/datasheet/pdf.php?pn=PU2BLS" TargetMode="External"/><Relationship Id="rId275" Type="http://schemas.openxmlformats.org/officeDocument/2006/relationships/hyperlink" Target="https://www.taiwansemi.com/assets/datasheet/pdf.php?pn=UGF1006GA" TargetMode="External"/><Relationship Id="rId296" Type="http://schemas.openxmlformats.org/officeDocument/2006/relationships/hyperlink" Target="https://www.taiwansemi.com/assets/datasheet/pdf.php?pn=PU1DB" TargetMode="External"/><Relationship Id="rId60" Type="http://schemas.openxmlformats.org/officeDocument/2006/relationships/hyperlink" Target="https://www.taiwansemi.com/assets/datasheet/pdf.php?pn=MUR320SH" TargetMode="External"/><Relationship Id="rId81" Type="http://schemas.openxmlformats.org/officeDocument/2006/relationships/hyperlink" Target="https://www.taiwansemi.com/assets/datasheet/pdf.php?pn=PU1BAH" TargetMode="External"/><Relationship Id="rId135" Type="http://schemas.openxmlformats.org/officeDocument/2006/relationships/hyperlink" Target="https://www.taiwansemi.com/assets/datasheet/pdf.php?pn=PU2JBH" TargetMode="External"/><Relationship Id="rId156" Type="http://schemas.openxmlformats.org/officeDocument/2006/relationships/hyperlink" Target="https://www.taiwansemi.com/assets/datasheet/pdf.php?pn=PU3DFS" TargetMode="External"/><Relationship Id="rId177" Type="http://schemas.openxmlformats.org/officeDocument/2006/relationships/hyperlink" Target="https://www.taiwansemi.com/assets/datasheet/pdf.php?pn=PU6BCH" TargetMode="External"/><Relationship Id="rId198" Type="http://schemas.openxmlformats.org/officeDocument/2006/relationships/hyperlink" Target="https://www.taiwansemi.com/assets/datasheet/pdf.php?pn=PUAD6DC" TargetMode="External"/><Relationship Id="rId202" Type="http://schemas.openxmlformats.org/officeDocument/2006/relationships/hyperlink" Target="https://www.taiwansemi.com/assets/datasheet/pdf.php?pn=PUAD8B" TargetMode="External"/><Relationship Id="rId223" Type="http://schemas.openxmlformats.org/officeDocument/2006/relationships/hyperlink" Target="https://www.taiwansemi.com/assets/datasheet/pdf.php?pn=PUUP4BH" TargetMode="External"/><Relationship Id="rId244" Type="http://schemas.openxmlformats.org/officeDocument/2006/relationships/hyperlink" Target="https://www.taiwansemi.com/assets/datasheet/pdf.php?pn=UF1GLW" TargetMode="External"/><Relationship Id="rId18" Type="http://schemas.openxmlformats.org/officeDocument/2006/relationships/hyperlink" Target="https://www.taiwansemi.com/assets/datasheet/pdf.php?pn=ESH2BAH" TargetMode="External"/><Relationship Id="rId39" Type="http://schemas.openxmlformats.org/officeDocument/2006/relationships/hyperlink" Target="https://www.taiwansemi.com/assets/datasheet/pdf.php?pn=MUR110SH" TargetMode="External"/><Relationship Id="rId265" Type="http://schemas.openxmlformats.org/officeDocument/2006/relationships/hyperlink" Target="https://www.taiwansemi.com/assets/datasheet/pdf.php?pn=UG56G" TargetMode="External"/><Relationship Id="rId286" Type="http://schemas.openxmlformats.org/officeDocument/2006/relationships/hyperlink" Target="https://www.taiwansemi.com/assets/datasheet/pdf.php?pn=UGF2005G" TargetMode="External"/><Relationship Id="rId50" Type="http://schemas.openxmlformats.org/officeDocument/2006/relationships/hyperlink" Target="https://www.taiwansemi.com/assets/datasheet/pdf.php?pn=MUR310SB" TargetMode="External"/><Relationship Id="rId104" Type="http://schemas.openxmlformats.org/officeDocument/2006/relationships/hyperlink" Target="https://www.taiwansemi.com/assets/datasheet/pdf.php?pn=PU1JLS" TargetMode="External"/><Relationship Id="rId125" Type="http://schemas.openxmlformats.org/officeDocument/2006/relationships/hyperlink" Target="https://www.taiwansemi.com/assets/datasheet/pdf.php?pn=PU2DFSH" TargetMode="External"/><Relationship Id="rId146" Type="http://schemas.openxmlformats.org/officeDocument/2006/relationships/hyperlink" Target="https://www.taiwansemi.com/assets/datasheet/pdf.php?pn=PU3BC" TargetMode="External"/><Relationship Id="rId167" Type="http://schemas.openxmlformats.org/officeDocument/2006/relationships/hyperlink" Target="https://www.taiwansemi.com/assets/datasheet/pdf.php?pn=PU4BBH" TargetMode="External"/><Relationship Id="rId188" Type="http://schemas.openxmlformats.org/officeDocument/2006/relationships/hyperlink" Target="https://www.taiwansemi.com/assets/datasheet/pdf.php?pn=PUAD10BC" TargetMode="External"/><Relationship Id="rId71" Type="http://schemas.openxmlformats.org/officeDocument/2006/relationships/hyperlink" Target="https://www.taiwansemi.com/assets/datasheet/pdf.php?pn=PE1DAH" TargetMode="External"/><Relationship Id="rId92" Type="http://schemas.openxmlformats.org/officeDocument/2006/relationships/hyperlink" Target="https://www.taiwansemi.com/assets/datasheet/pdf.php?pn=PU1DFS" TargetMode="External"/><Relationship Id="rId213" Type="http://schemas.openxmlformats.org/officeDocument/2006/relationships/hyperlink" Target="https://www.taiwansemi.com/assets/datasheet/pdf.php?pn=PUUP10JH" TargetMode="External"/><Relationship Id="rId234" Type="http://schemas.openxmlformats.org/officeDocument/2006/relationships/hyperlink" Target="https://www.taiwansemi.com/assets/datasheet/pdf.php?pn=PUUP8D" TargetMode="External"/><Relationship Id="rId2" Type="http://schemas.openxmlformats.org/officeDocument/2006/relationships/hyperlink" Target="https://www.taiwansemi.com/assets/datasheet/pdf.php?pn=ES1DVH" TargetMode="External"/><Relationship Id="rId29" Type="http://schemas.openxmlformats.org/officeDocument/2006/relationships/hyperlink" Target="https://www.taiwansemi.com/assets/datasheet/pdf.php?pn=ESH3B" TargetMode="External"/><Relationship Id="rId255" Type="http://schemas.openxmlformats.org/officeDocument/2006/relationships/hyperlink" Target="https://www.taiwansemi.com/assets/datasheet/pdf.php?pn=UG1007G" TargetMode="External"/><Relationship Id="rId276" Type="http://schemas.openxmlformats.org/officeDocument/2006/relationships/hyperlink" Target="https://www.taiwansemi.com/assets/datasheet/pdf.php?pn=UGF1007G" TargetMode="External"/><Relationship Id="rId297" Type="http://schemas.openxmlformats.org/officeDocument/2006/relationships/hyperlink" Target="https://www.taiwansemi.com/assets/datasheet/pdf.php?pn=PU1BBH" TargetMode="External"/><Relationship Id="rId40" Type="http://schemas.openxmlformats.org/officeDocument/2006/relationships/hyperlink" Target="https://www.taiwansemi.com/assets/datasheet/pdf.php?pn=MUR115S" TargetMode="External"/><Relationship Id="rId115" Type="http://schemas.openxmlformats.org/officeDocument/2006/relationships/hyperlink" Target="https://www.taiwansemi.com/assets/datasheet/pdf.php?pn=PU2BLSH" TargetMode="External"/><Relationship Id="rId136" Type="http://schemas.openxmlformats.org/officeDocument/2006/relationships/hyperlink" Target="https://www.taiwansemi.com/assets/datasheet/pdf.php?pn=PU2JFS" TargetMode="External"/><Relationship Id="rId157" Type="http://schemas.openxmlformats.org/officeDocument/2006/relationships/hyperlink" Target="https://www.taiwansemi.com/assets/datasheet/pdf.php?pn=PU3DFSH" TargetMode="External"/><Relationship Id="rId178" Type="http://schemas.openxmlformats.org/officeDocument/2006/relationships/hyperlink" Target="https://www.taiwansemi.com/assets/datasheet/pdf.php?pn=PU6DB" TargetMode="External"/><Relationship Id="rId61" Type="http://schemas.openxmlformats.org/officeDocument/2006/relationships/hyperlink" Target="https://www.taiwansemi.com/assets/datasheet/pdf.php?pn=MUR420" TargetMode="External"/><Relationship Id="rId82" Type="http://schemas.openxmlformats.org/officeDocument/2006/relationships/hyperlink" Target="https://www.taiwansemi.com/assets/datasheet/pdf.php?pn=PU1BFS" TargetMode="External"/><Relationship Id="rId199" Type="http://schemas.openxmlformats.org/officeDocument/2006/relationships/hyperlink" Target="https://www.taiwansemi.com/assets/datasheet/pdf.php?pn=PUAD6DCH" TargetMode="External"/><Relationship Id="rId203" Type="http://schemas.openxmlformats.org/officeDocument/2006/relationships/hyperlink" Target="https://www.taiwansemi.com/assets/datasheet/pdf.php?pn=PUAD8BC" TargetMode="External"/><Relationship Id="rId19" Type="http://schemas.openxmlformats.org/officeDocument/2006/relationships/hyperlink" Target="https://www.taiwansemi.com/assets/datasheet/pdf.php?pn=ESH2BH" TargetMode="External"/><Relationship Id="rId224" Type="http://schemas.openxmlformats.org/officeDocument/2006/relationships/hyperlink" Target="https://www.taiwansemi.com/assets/datasheet/pdf.php?pn=PUUP4D" TargetMode="External"/><Relationship Id="rId245" Type="http://schemas.openxmlformats.org/officeDocument/2006/relationships/hyperlink" Target="https://www.taiwansemi.com/assets/datasheet/pdf.php?pn=UF1GLWH" TargetMode="External"/><Relationship Id="rId266" Type="http://schemas.openxmlformats.org/officeDocument/2006/relationships/hyperlink" Target="https://www.taiwansemi.com/assets/datasheet/pdf.php?pn=UG58G" TargetMode="External"/><Relationship Id="rId287" Type="http://schemas.openxmlformats.org/officeDocument/2006/relationships/hyperlink" Target="https://www.taiwansemi.com/assets/datasheet/pdf.php?pn=UGF2006G" TargetMode="External"/><Relationship Id="rId30" Type="http://schemas.openxmlformats.org/officeDocument/2006/relationships/hyperlink" Target="https://www.taiwansemi.com/assets/datasheet/pdf.php?pn=ESH3BH" TargetMode="External"/><Relationship Id="rId105" Type="http://schemas.openxmlformats.org/officeDocument/2006/relationships/hyperlink" Target="https://www.taiwansemi.com/assets/datasheet/pdf.php?pn=PU1JLSH" TargetMode="External"/><Relationship Id="rId126" Type="http://schemas.openxmlformats.org/officeDocument/2006/relationships/hyperlink" Target="https://www.taiwansemi.com/assets/datasheet/pdf.php?pn=PU2DLS" TargetMode="External"/><Relationship Id="rId147" Type="http://schemas.openxmlformats.org/officeDocument/2006/relationships/hyperlink" Target="https://www.taiwansemi.com/assets/datasheet/pdf.php?pn=PU3BCH" TargetMode="External"/><Relationship Id="rId168" Type="http://schemas.openxmlformats.org/officeDocument/2006/relationships/hyperlink" Target="https://www.taiwansemi.com/assets/datasheet/pdf.php?pn=PU4BC" TargetMode="External"/><Relationship Id="rId51" Type="http://schemas.openxmlformats.org/officeDocument/2006/relationships/hyperlink" Target="https://www.taiwansemi.com/assets/datasheet/pdf.php?pn=MUR310SBH" TargetMode="External"/><Relationship Id="rId72" Type="http://schemas.openxmlformats.org/officeDocument/2006/relationships/hyperlink" Target="https://www.taiwansemi.com/assets/datasheet/pdf.php?pn=PE2BB" TargetMode="External"/><Relationship Id="rId93" Type="http://schemas.openxmlformats.org/officeDocument/2006/relationships/hyperlink" Target="https://www.taiwansemi.com/assets/datasheet/pdf.php?pn=PU1DFSH" TargetMode="External"/><Relationship Id="rId189" Type="http://schemas.openxmlformats.org/officeDocument/2006/relationships/hyperlink" Target="https://www.taiwansemi.com/assets/datasheet/pdf.php?pn=PUAD10BCH" TargetMode="External"/><Relationship Id="rId3" Type="http://schemas.openxmlformats.org/officeDocument/2006/relationships/hyperlink" Target="https://www.taiwansemi.com/assets/datasheet/pdf.php?pn=ES2DV" TargetMode="External"/><Relationship Id="rId214" Type="http://schemas.openxmlformats.org/officeDocument/2006/relationships/hyperlink" Target="https://www.taiwansemi.com/assets/datasheet/pdf.php?pn=PUUP12J" TargetMode="External"/><Relationship Id="rId235" Type="http://schemas.openxmlformats.org/officeDocument/2006/relationships/hyperlink" Target="https://www.taiwansemi.com/assets/datasheet/pdf.php?pn=PUUP8DH" TargetMode="External"/><Relationship Id="rId256" Type="http://schemas.openxmlformats.org/officeDocument/2006/relationships/hyperlink" Target="https://www.taiwansemi.com/assets/datasheet/pdf.php?pn=UG1008G" TargetMode="External"/><Relationship Id="rId277" Type="http://schemas.openxmlformats.org/officeDocument/2006/relationships/hyperlink" Target="https://www.taiwansemi.com/assets/datasheet/pdf.php?pn=UGF1007GA" TargetMode="External"/><Relationship Id="rId298" Type="http://schemas.openxmlformats.org/officeDocument/2006/relationships/hyperlink" Target="https://www.taiwansemi.com/assets/datasheet/pdf.php?pn=PU1DBH" TargetMode="External"/><Relationship Id="rId116" Type="http://schemas.openxmlformats.org/officeDocument/2006/relationships/hyperlink" Target="https://www.taiwansemi.com/assets/datasheet/pdf.php?pn=PU2BLW" TargetMode="External"/><Relationship Id="rId137" Type="http://schemas.openxmlformats.org/officeDocument/2006/relationships/hyperlink" Target="https://www.taiwansemi.com/assets/datasheet/pdf.php?pn=PU2JFSH" TargetMode="External"/><Relationship Id="rId158" Type="http://schemas.openxmlformats.org/officeDocument/2006/relationships/hyperlink" Target="https://www.taiwansemi.com/assets/datasheet/pdf.php?pn=PU3JA" TargetMode="External"/><Relationship Id="rId20" Type="http://schemas.openxmlformats.org/officeDocument/2006/relationships/hyperlink" Target="https://www.taiwansemi.com/assets/datasheet/pdf.php?pn=ESH2C" TargetMode="External"/><Relationship Id="rId41" Type="http://schemas.openxmlformats.org/officeDocument/2006/relationships/hyperlink" Target="https://www.taiwansemi.com/assets/datasheet/pdf.php?pn=MUR115SH" TargetMode="External"/><Relationship Id="rId62" Type="http://schemas.openxmlformats.org/officeDocument/2006/relationships/hyperlink" Target="https://www.taiwansemi.com/assets/datasheet/pdf.php?pn=MUR420S" TargetMode="External"/><Relationship Id="rId83" Type="http://schemas.openxmlformats.org/officeDocument/2006/relationships/hyperlink" Target="https://www.taiwansemi.com/assets/datasheet/pdf.php?pn=PU1BFSH" TargetMode="External"/><Relationship Id="rId179" Type="http://schemas.openxmlformats.org/officeDocument/2006/relationships/hyperlink" Target="https://www.taiwansemi.com/assets/datasheet/pdf.php?pn=PU6DBH" TargetMode="External"/><Relationship Id="rId190" Type="http://schemas.openxmlformats.org/officeDocument/2006/relationships/hyperlink" Target="https://www.taiwansemi.com/assets/datasheet/pdf.php?pn=PUAD10DC" TargetMode="External"/><Relationship Id="rId204" Type="http://schemas.openxmlformats.org/officeDocument/2006/relationships/hyperlink" Target="https://www.taiwansemi.com/assets/datasheet/pdf.php?pn=PUAD8BCH" TargetMode="External"/><Relationship Id="rId225" Type="http://schemas.openxmlformats.org/officeDocument/2006/relationships/hyperlink" Target="https://www.taiwansemi.com/assets/datasheet/pdf.php?pn=PUUP4DH" TargetMode="External"/><Relationship Id="rId246" Type="http://schemas.openxmlformats.org/officeDocument/2006/relationships/hyperlink" Target="https://www.taiwansemi.com/assets/datasheet/pdf.php?pn=UF1JLW" TargetMode="External"/><Relationship Id="rId267" Type="http://schemas.openxmlformats.org/officeDocument/2006/relationships/hyperlink" Target="https://www.taiwansemi.com/assets/datasheet/pdf.php?pn=UG5J" TargetMode="External"/><Relationship Id="rId288" Type="http://schemas.openxmlformats.org/officeDocument/2006/relationships/hyperlink" Target="https://www.taiwansemi.com/assets/datasheet/pdf.php?pn=UGF2007G" TargetMode="External"/><Relationship Id="rId106" Type="http://schemas.openxmlformats.org/officeDocument/2006/relationships/hyperlink" Target="https://www.taiwansemi.com/assets/datasheet/pdf.php?pn=PU1JLW" TargetMode="External"/><Relationship Id="rId127" Type="http://schemas.openxmlformats.org/officeDocument/2006/relationships/hyperlink" Target="https://www.taiwansemi.com/assets/datasheet/pdf.php?pn=PU2DLSH" TargetMode="External"/><Relationship Id="rId10" Type="http://schemas.openxmlformats.org/officeDocument/2006/relationships/hyperlink" Target="https://www.taiwansemi.com/assets/datasheet/pdf.php?pn=ESH1CH" TargetMode="External"/><Relationship Id="rId31" Type="http://schemas.openxmlformats.org/officeDocument/2006/relationships/hyperlink" Target="https://www.taiwansemi.com/assets/datasheet/pdf.php?pn=ESH3C" TargetMode="External"/><Relationship Id="rId52" Type="http://schemas.openxmlformats.org/officeDocument/2006/relationships/hyperlink" Target="https://www.taiwansemi.com/assets/datasheet/pdf.php?pn=MUR310SH" TargetMode="External"/><Relationship Id="rId73" Type="http://schemas.openxmlformats.org/officeDocument/2006/relationships/hyperlink" Target="https://www.taiwansemi.com/assets/datasheet/pdf.php?pn=PE2BBH" TargetMode="External"/><Relationship Id="rId94" Type="http://schemas.openxmlformats.org/officeDocument/2006/relationships/hyperlink" Target="https://www.taiwansemi.com/assets/datasheet/pdf.php?pn=PU1DLS" TargetMode="External"/><Relationship Id="rId148" Type="http://schemas.openxmlformats.org/officeDocument/2006/relationships/hyperlink" Target="https://www.taiwansemi.com/assets/datasheet/pdf.php?pn=PU3BFS" TargetMode="External"/><Relationship Id="rId169" Type="http://schemas.openxmlformats.org/officeDocument/2006/relationships/hyperlink" Target="https://www.taiwansemi.com/assets/datasheet/pdf.php?pn=PU4BCH" TargetMode="External"/><Relationship Id="rId4" Type="http://schemas.openxmlformats.org/officeDocument/2006/relationships/hyperlink" Target="https://www.taiwansemi.com/assets/datasheet/pdf.php?pn=ES2DVH" TargetMode="External"/><Relationship Id="rId180" Type="http://schemas.openxmlformats.org/officeDocument/2006/relationships/hyperlink" Target="https://www.taiwansemi.com/assets/datasheet/pdf.php?pn=PU6DC" TargetMode="External"/><Relationship Id="rId215" Type="http://schemas.openxmlformats.org/officeDocument/2006/relationships/hyperlink" Target="https://www.taiwansemi.com/assets/datasheet/pdf.php?pn=PUUP12JH" TargetMode="External"/><Relationship Id="rId236" Type="http://schemas.openxmlformats.org/officeDocument/2006/relationships/hyperlink" Target="https://www.taiwansemi.com/assets/datasheet/pdf.php?pn=PUUP8J" TargetMode="External"/><Relationship Id="rId257" Type="http://schemas.openxmlformats.org/officeDocument/2006/relationships/hyperlink" Target="https://www.taiwansemi.com/assets/datasheet/pdf.php?pn=UG10G" TargetMode="External"/><Relationship Id="rId278" Type="http://schemas.openxmlformats.org/officeDocument/2006/relationships/hyperlink" Target="https://www.taiwansemi.com/assets/datasheet/pdf.php?pn=UGF1008G" TargetMode="External"/><Relationship Id="rId42" Type="http://schemas.openxmlformats.org/officeDocument/2006/relationships/hyperlink" Target="https://www.taiwansemi.com/assets/datasheet/pdf.php?pn=MUR120S" TargetMode="External"/><Relationship Id="rId84" Type="http://schemas.openxmlformats.org/officeDocument/2006/relationships/hyperlink" Target="https://www.taiwansemi.com/assets/datasheet/pdf.php?pn=PU1BLS" TargetMode="External"/><Relationship Id="rId138" Type="http://schemas.openxmlformats.org/officeDocument/2006/relationships/hyperlink" Target="https://www.taiwansemi.com/assets/datasheet/pdf.php?pn=PU2JLS" TargetMode="External"/><Relationship Id="rId191" Type="http://schemas.openxmlformats.org/officeDocument/2006/relationships/hyperlink" Target="https://www.taiwansemi.com/assets/datasheet/pdf.php?pn=PUAD10DCH" TargetMode="External"/><Relationship Id="rId205" Type="http://schemas.openxmlformats.org/officeDocument/2006/relationships/hyperlink" Target="https://www.taiwansemi.com/assets/datasheet/pdf.php?pn=PUAD8BH" TargetMode="External"/><Relationship Id="rId247" Type="http://schemas.openxmlformats.org/officeDocument/2006/relationships/hyperlink" Target="https://www.taiwansemi.com/assets/datasheet/pdf.php?pn=UF1JLWH" TargetMode="External"/><Relationship Id="rId107" Type="http://schemas.openxmlformats.org/officeDocument/2006/relationships/hyperlink" Target="https://www.taiwansemi.com/assets/datasheet/pdf.php?pn=PU1JLWH" TargetMode="External"/><Relationship Id="rId289" Type="http://schemas.openxmlformats.org/officeDocument/2006/relationships/hyperlink" Target="https://www.taiwansemi.com/assets/datasheet/pdf.php?pn=UGF2008G" TargetMode="External"/><Relationship Id="rId11" Type="http://schemas.openxmlformats.org/officeDocument/2006/relationships/hyperlink" Target="https://www.taiwansemi.com/assets/datasheet/pdf.php?pn=ESH1D" TargetMode="External"/><Relationship Id="rId53" Type="http://schemas.openxmlformats.org/officeDocument/2006/relationships/hyperlink" Target="https://www.taiwansemi.com/assets/datasheet/pdf.php?pn=MUR315S" TargetMode="External"/><Relationship Id="rId149" Type="http://schemas.openxmlformats.org/officeDocument/2006/relationships/hyperlink" Target="https://www.taiwansemi.com/assets/datasheet/pdf.php?pn=PU3BFSH" TargetMode="External"/><Relationship Id="rId95" Type="http://schemas.openxmlformats.org/officeDocument/2006/relationships/hyperlink" Target="https://www.taiwansemi.com/assets/datasheet/pdf.php?pn=PU1DLSH" TargetMode="External"/><Relationship Id="rId160" Type="http://schemas.openxmlformats.org/officeDocument/2006/relationships/hyperlink" Target="https://www.taiwansemi.com/assets/datasheet/pdf.php?pn=PU3JB" TargetMode="External"/><Relationship Id="rId216" Type="http://schemas.openxmlformats.org/officeDocument/2006/relationships/hyperlink" Target="https://www.taiwansemi.com/assets/datasheet/pdf.php?pn=PUUP3B" TargetMode="External"/><Relationship Id="rId258" Type="http://schemas.openxmlformats.org/officeDocument/2006/relationships/hyperlink" Target="https://www.taiwansemi.com/assets/datasheet/pdf.php?pn=UG10J" TargetMode="External"/><Relationship Id="rId22" Type="http://schemas.openxmlformats.org/officeDocument/2006/relationships/hyperlink" Target="https://www.taiwansemi.com/assets/datasheet/pdf.php?pn=ESH2CAH" TargetMode="External"/><Relationship Id="rId64" Type="http://schemas.openxmlformats.org/officeDocument/2006/relationships/hyperlink" Target="https://www.taiwansemi.com/assets/datasheet/pdf.php?pn=MUR4L20" TargetMode="External"/><Relationship Id="rId118" Type="http://schemas.openxmlformats.org/officeDocument/2006/relationships/hyperlink" Target="https://www.taiwansemi.com/assets/datasheet/pdf.php?pn=PU2BM" TargetMode="External"/><Relationship Id="rId171" Type="http://schemas.openxmlformats.org/officeDocument/2006/relationships/hyperlink" Target="https://www.taiwansemi.com/assets/datasheet/pdf.php?pn=PU4DBH" TargetMode="External"/><Relationship Id="rId227" Type="http://schemas.openxmlformats.org/officeDocument/2006/relationships/hyperlink" Target="https://www.taiwansemi.com/assets/datasheet/pdf.php?pn=PUUP6BH" TargetMode="External"/><Relationship Id="rId269" Type="http://schemas.openxmlformats.org/officeDocument/2006/relationships/hyperlink" Target="https://www.taiwansemi.com/assets/datasheet/pdf.php?pn=UG8J" TargetMode="External"/><Relationship Id="rId33" Type="http://schemas.openxmlformats.org/officeDocument/2006/relationships/hyperlink" Target="https://www.taiwansemi.com/assets/datasheet/pdf.php?pn=ESH3D" TargetMode="External"/><Relationship Id="rId129" Type="http://schemas.openxmlformats.org/officeDocument/2006/relationships/hyperlink" Target="https://www.taiwansemi.com/assets/datasheet/pdf.php?pn=PU2DLWH" TargetMode="External"/><Relationship Id="rId280" Type="http://schemas.openxmlformats.org/officeDocument/2006/relationships/hyperlink" Target="https://www.taiwansemi.com/assets/datasheet/pdf.php?pn=UGF10G" TargetMode="External"/></Relationships>
</file>

<file path=xl/worksheets/_rels/sheet1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taiwansemi.com/assets/datasheet/pdf.php?pn=P6SMB6.8AH" TargetMode="External"/><Relationship Id="rId3182" Type="http://schemas.openxmlformats.org/officeDocument/2006/relationships/hyperlink" Target="https://www.taiwansemi.com/assets/datasheet/pdf.php?pn=SMCJ28A" TargetMode="External"/><Relationship Id="rId3042" Type="http://schemas.openxmlformats.org/officeDocument/2006/relationships/hyperlink" Target="https://www.taiwansemi.com/assets/datasheet/pdf.php?pn=SMCJ110CA" TargetMode="External"/><Relationship Id="rId170" Type="http://schemas.openxmlformats.org/officeDocument/2006/relationships/hyperlink" Target="https://www.taiwansemi.com/assets/datasheet/pdf.php?pn=1.5KE91A" TargetMode="External"/><Relationship Id="rId987" Type="http://schemas.openxmlformats.org/officeDocument/2006/relationships/hyperlink" Target="https://www.taiwansemi.com/assets/datasheet/pdf.php?pn=P4KE160A" TargetMode="External"/><Relationship Id="rId2668" Type="http://schemas.openxmlformats.org/officeDocument/2006/relationships/hyperlink" Target="https://www.taiwansemi.com/assets/datasheet/pdf.php?pn=SMBJ11H" TargetMode="External"/><Relationship Id="rId2875" Type="http://schemas.openxmlformats.org/officeDocument/2006/relationships/hyperlink" Target="https://www.taiwansemi.com/assets/datasheet/pdf.php?pn=SMBJ51CH" TargetMode="External"/><Relationship Id="rId3719" Type="http://schemas.openxmlformats.org/officeDocument/2006/relationships/hyperlink" Target="https://www.taiwansemi.com/assets/datasheet/pdf.php?pn=TLD8S18AH" TargetMode="External"/><Relationship Id="rId847" Type="http://schemas.openxmlformats.org/officeDocument/2006/relationships/hyperlink" Target="https://www.taiwansemi.com/assets/datasheet/pdf.php?pn=BZW04-273" TargetMode="External"/><Relationship Id="rId1477" Type="http://schemas.openxmlformats.org/officeDocument/2006/relationships/hyperlink" Target="https://www.taiwansemi.com/assets/datasheet/pdf.php?pn=P6KE200CA" TargetMode="External"/><Relationship Id="rId1684" Type="http://schemas.openxmlformats.org/officeDocument/2006/relationships/hyperlink" Target="https://www.taiwansemi.com/assets/datasheet/pdf.php?pn=P6SMB16C" TargetMode="External"/><Relationship Id="rId1891" Type="http://schemas.openxmlformats.org/officeDocument/2006/relationships/hyperlink" Target="https://www.taiwansemi.com/assets/datasheet/pdf.php?pn=P6SMB91AH" TargetMode="External"/><Relationship Id="rId2528" Type="http://schemas.openxmlformats.org/officeDocument/2006/relationships/hyperlink" Target="https://www.taiwansemi.com/assets/datasheet/pdf.php?pn=SMAJ8.0H" TargetMode="External"/><Relationship Id="rId2735" Type="http://schemas.openxmlformats.org/officeDocument/2006/relationships/hyperlink" Target="https://www.taiwansemi.com/assets/datasheet/pdf.php?pn=SMBJ16AH" TargetMode="External"/><Relationship Id="rId2942" Type="http://schemas.openxmlformats.org/officeDocument/2006/relationships/hyperlink" Target="https://www.taiwansemi.com/assets/datasheet/pdf.php?pn=SMBJ7.5C" TargetMode="External"/><Relationship Id="rId707" Type="http://schemas.openxmlformats.org/officeDocument/2006/relationships/hyperlink" Target="https://www.taiwansemi.com/assets/datasheet/pdf.php?pn=5.0SMDJ36A" TargetMode="External"/><Relationship Id="rId914" Type="http://schemas.openxmlformats.org/officeDocument/2006/relationships/hyperlink" Target="https://www.taiwansemi.com/assets/datasheet/pdf.php?pn=BZW06-23B" TargetMode="External"/><Relationship Id="rId1337" Type="http://schemas.openxmlformats.org/officeDocument/2006/relationships/hyperlink" Target="https://www.taiwansemi.com/assets/datasheet/pdf.php?pn=P4SMA56CA" TargetMode="External"/><Relationship Id="rId1544" Type="http://schemas.openxmlformats.org/officeDocument/2006/relationships/hyperlink" Target="https://www.taiwansemi.com/assets/datasheet/pdf.php?pn=P6KE51CA" TargetMode="External"/><Relationship Id="rId1751" Type="http://schemas.openxmlformats.org/officeDocument/2006/relationships/hyperlink" Target="https://www.taiwansemi.com/assets/datasheet/pdf.php?pn=P6SMB24CH" TargetMode="External"/><Relationship Id="rId2802" Type="http://schemas.openxmlformats.org/officeDocument/2006/relationships/hyperlink" Target="https://www.taiwansemi.com/assets/datasheet/pdf.php?pn=SMBJ28CAH" TargetMode="External"/><Relationship Id="rId43" Type="http://schemas.openxmlformats.org/officeDocument/2006/relationships/hyperlink" Target="https://www.taiwansemi.com/assets/datasheet/pdf.php?pn=1.5KE160A" TargetMode="External"/><Relationship Id="rId1404" Type="http://schemas.openxmlformats.org/officeDocument/2006/relationships/hyperlink" Target="https://www.taiwansemi.com/assets/datasheet/pdf.php?pn=P4SMA9.1H" TargetMode="External"/><Relationship Id="rId1611" Type="http://schemas.openxmlformats.org/officeDocument/2006/relationships/hyperlink" Target="https://www.taiwansemi.com/assets/datasheet/pdf.php?pn=P6SMB110A" TargetMode="External"/><Relationship Id="rId3369" Type="http://schemas.openxmlformats.org/officeDocument/2006/relationships/hyperlink" Target="https://www.taiwansemi.com/assets/datasheet/pdf.php?pn=SMCJ8.5AH" TargetMode="External"/><Relationship Id="rId3576" Type="http://schemas.openxmlformats.org/officeDocument/2006/relationships/hyperlink" Target="https://www.taiwansemi.com/assets/datasheet/pdf.php?pn=SMF4L15AH" TargetMode="External"/><Relationship Id="rId497" Type="http://schemas.openxmlformats.org/officeDocument/2006/relationships/hyperlink" Target="https://www.taiwansemi.com/assets/datasheet/pdf.php?pn=1KSMB12A" TargetMode="External"/><Relationship Id="rId2178" Type="http://schemas.openxmlformats.org/officeDocument/2006/relationships/hyperlink" Target="https://www.taiwansemi.com/assets/datasheet/pdf.php?pn=SMA6S39AH" TargetMode="External"/><Relationship Id="rId2385" Type="http://schemas.openxmlformats.org/officeDocument/2006/relationships/hyperlink" Target="https://www.taiwansemi.com/assets/datasheet/pdf.php?pn=SMAJ40" TargetMode="External"/><Relationship Id="rId3229" Type="http://schemas.openxmlformats.org/officeDocument/2006/relationships/hyperlink" Target="https://www.taiwansemi.com/assets/datasheet/pdf.php?pn=SMCJ45" TargetMode="External"/><Relationship Id="rId357" Type="http://schemas.openxmlformats.org/officeDocument/2006/relationships/hyperlink" Target="https://www.taiwansemi.com/assets/datasheet/pdf.php?pn=1.5SMC39" TargetMode="External"/><Relationship Id="rId1194" Type="http://schemas.openxmlformats.org/officeDocument/2006/relationships/hyperlink" Target="https://www.taiwansemi.com/assets/datasheet/pdf.php?pn=P4SMA15CAH" TargetMode="External"/><Relationship Id="rId2038" Type="http://schemas.openxmlformats.org/officeDocument/2006/relationships/hyperlink" Target="https://www.taiwansemi.com/assets/datasheet/pdf.php?pn=SA64A" TargetMode="External"/><Relationship Id="rId2592" Type="http://schemas.openxmlformats.org/officeDocument/2006/relationships/hyperlink" Target="https://www.taiwansemi.com/assets/datasheet/pdf.php?pn=SMB10J17CAH" TargetMode="External"/><Relationship Id="rId3436" Type="http://schemas.openxmlformats.org/officeDocument/2006/relationships/hyperlink" Target="https://www.taiwansemi.com/assets/datasheet/pdf.php?pn=SMDJ17AH" TargetMode="External"/><Relationship Id="rId3643" Type="http://schemas.openxmlformats.org/officeDocument/2006/relationships/hyperlink" Target="https://www.taiwansemi.com/assets/datasheet/pdf.php?pn=SMF58A" TargetMode="External"/><Relationship Id="rId217" Type="http://schemas.openxmlformats.org/officeDocument/2006/relationships/hyperlink" Target="https://www.taiwansemi.com/assets/datasheet/pdf.php?pn=1.5SMC12CA" TargetMode="External"/><Relationship Id="rId564" Type="http://schemas.openxmlformats.org/officeDocument/2006/relationships/hyperlink" Target="https://www.taiwansemi.com/assets/datasheet/pdf.php?pn=1KSMB56CAH" TargetMode="External"/><Relationship Id="rId771" Type="http://schemas.openxmlformats.org/officeDocument/2006/relationships/hyperlink" Target="https://www.taiwansemi.com/assets/datasheet/pdf.php?pn=5KSMC10CAH" TargetMode="External"/><Relationship Id="rId2245" Type="http://schemas.openxmlformats.org/officeDocument/2006/relationships/hyperlink" Target="https://www.taiwansemi.com/assets/datasheet/pdf.php?pn=SMAJ13CA" TargetMode="External"/><Relationship Id="rId2452" Type="http://schemas.openxmlformats.org/officeDocument/2006/relationships/hyperlink" Target="https://www.taiwansemi.com/assets/datasheet/pdf.php?pn=SMAJ6.0C" TargetMode="External"/><Relationship Id="rId3503" Type="http://schemas.openxmlformats.org/officeDocument/2006/relationships/hyperlink" Target="https://www.taiwansemi.com/assets/datasheet/pdf.php?pn=SMDJ60A" TargetMode="External"/><Relationship Id="rId3710" Type="http://schemas.openxmlformats.org/officeDocument/2006/relationships/hyperlink" Target="https://www.taiwansemi.com/assets/datasheet/pdf.php?pn=TLD6S43AH" TargetMode="External"/><Relationship Id="rId424" Type="http://schemas.openxmlformats.org/officeDocument/2006/relationships/hyperlink" Target="https://www.taiwansemi.com/assets/datasheet/pdf.php?pn=1.5SMC7.5C" TargetMode="External"/><Relationship Id="rId631" Type="http://schemas.openxmlformats.org/officeDocument/2006/relationships/hyperlink" Target="https://www.taiwansemi.com/assets/datasheet/pdf.php?pn=1V5KE30A" TargetMode="External"/><Relationship Id="rId1054" Type="http://schemas.openxmlformats.org/officeDocument/2006/relationships/hyperlink" Target="https://www.taiwansemi.com/assets/datasheet/pdf.php?pn=P4KE39A" TargetMode="External"/><Relationship Id="rId1261" Type="http://schemas.openxmlformats.org/officeDocument/2006/relationships/hyperlink" Target="https://www.taiwansemi.com/assets/datasheet/pdf.php?pn=P4SMA24" TargetMode="External"/><Relationship Id="rId2105" Type="http://schemas.openxmlformats.org/officeDocument/2006/relationships/hyperlink" Target="https://www.taiwansemi.com/assets/datasheet/pdf.php?pn=SMA4S22AH" TargetMode="External"/><Relationship Id="rId2312" Type="http://schemas.openxmlformats.org/officeDocument/2006/relationships/hyperlink" Target="https://www.taiwansemi.com/assets/datasheet/pdf.php?pn=SMAJ188CH" TargetMode="External"/><Relationship Id="rId1121" Type="http://schemas.openxmlformats.org/officeDocument/2006/relationships/hyperlink" Target="https://www.taiwansemi.com/assets/datasheet/pdf.php?pn=P4SMA100C" TargetMode="External"/><Relationship Id="rId3086" Type="http://schemas.openxmlformats.org/officeDocument/2006/relationships/hyperlink" Target="https://www.taiwansemi.com/assets/datasheet/pdf.php?pn=SMCJ14A" TargetMode="External"/><Relationship Id="rId3293" Type="http://schemas.openxmlformats.org/officeDocument/2006/relationships/hyperlink" Target="https://www.taiwansemi.com/assets/datasheet/pdf.php?pn=SMCJ6.5CH" TargetMode="External"/><Relationship Id="rId1938" Type="http://schemas.openxmlformats.org/officeDocument/2006/relationships/hyperlink" Target="https://www.taiwansemi.com/assets/datasheet/pdf.php?pn=SA15A" TargetMode="External"/><Relationship Id="rId3153" Type="http://schemas.openxmlformats.org/officeDocument/2006/relationships/hyperlink" Target="https://www.taiwansemi.com/assets/datasheet/pdf.php?pn=SMCJ20CA" TargetMode="External"/><Relationship Id="rId3360" Type="http://schemas.openxmlformats.org/officeDocument/2006/relationships/hyperlink" Target="https://www.taiwansemi.com/assets/datasheet/pdf.php?pn=SMCJ8.0A" TargetMode="External"/><Relationship Id="rId281" Type="http://schemas.openxmlformats.org/officeDocument/2006/relationships/hyperlink" Target="https://www.taiwansemi.com/assets/datasheet/pdf.php?pn=1.5SMC180C" TargetMode="External"/><Relationship Id="rId3013" Type="http://schemas.openxmlformats.org/officeDocument/2006/relationships/hyperlink" Target="https://www.taiwansemi.com/assets/datasheet/pdf.php?pn=SMBJ90AH" TargetMode="External"/><Relationship Id="rId141" Type="http://schemas.openxmlformats.org/officeDocument/2006/relationships/hyperlink" Target="https://www.taiwansemi.com/assets/datasheet/pdf.php?pn=1.5KE62" TargetMode="External"/><Relationship Id="rId3220" Type="http://schemas.openxmlformats.org/officeDocument/2006/relationships/hyperlink" Target="https://www.taiwansemi.com/assets/datasheet/pdf.php?pn=SMCJ40H" TargetMode="External"/><Relationship Id="rId7" Type="http://schemas.openxmlformats.org/officeDocument/2006/relationships/hyperlink" Target="https://www.taiwansemi.com/assets/datasheet/pdf.php?pn=1.5KE10C" TargetMode="External"/><Relationship Id="rId2779" Type="http://schemas.openxmlformats.org/officeDocument/2006/relationships/hyperlink" Target="https://www.taiwansemi.com/assets/datasheet/pdf.php?pn=SMBJ22CH" TargetMode="External"/><Relationship Id="rId2986" Type="http://schemas.openxmlformats.org/officeDocument/2006/relationships/hyperlink" Target="https://www.taiwansemi.com/assets/datasheet/pdf.php?pn=SMBJ8.5C" TargetMode="External"/><Relationship Id="rId958" Type="http://schemas.openxmlformats.org/officeDocument/2006/relationships/hyperlink" Target="https://www.taiwansemi.com/assets/datasheet/pdf.php?pn=P4KE11A" TargetMode="External"/><Relationship Id="rId1588" Type="http://schemas.openxmlformats.org/officeDocument/2006/relationships/hyperlink" Target="https://www.taiwansemi.com/assets/datasheet/pdf.php?pn=P6KE91A" TargetMode="External"/><Relationship Id="rId1795" Type="http://schemas.openxmlformats.org/officeDocument/2006/relationships/hyperlink" Target="https://www.taiwansemi.com/assets/datasheet/pdf.php?pn=P6SMB43AH" TargetMode="External"/><Relationship Id="rId2639" Type="http://schemas.openxmlformats.org/officeDocument/2006/relationships/hyperlink" Target="https://www.taiwansemi.com/assets/datasheet/pdf.php?pn=SMBJ100A" TargetMode="External"/><Relationship Id="rId2846" Type="http://schemas.openxmlformats.org/officeDocument/2006/relationships/hyperlink" Target="https://www.taiwansemi.com/assets/datasheet/pdf.php?pn=SMBJ45A" TargetMode="External"/><Relationship Id="rId87" Type="http://schemas.openxmlformats.org/officeDocument/2006/relationships/hyperlink" Target="https://www.taiwansemi.com/assets/datasheet/pdf.php?pn=1.5KE27C" TargetMode="External"/><Relationship Id="rId818" Type="http://schemas.openxmlformats.org/officeDocument/2006/relationships/hyperlink" Target="https://www.taiwansemi.com/assets/datasheet/pdf.php?pn=BZW04-13B" TargetMode="External"/><Relationship Id="rId1448" Type="http://schemas.openxmlformats.org/officeDocument/2006/relationships/hyperlink" Target="https://www.taiwansemi.com/assets/datasheet/pdf.php?pn=P6KE150C" TargetMode="External"/><Relationship Id="rId1655" Type="http://schemas.openxmlformats.org/officeDocument/2006/relationships/hyperlink" Target="https://www.taiwansemi.com/assets/datasheet/pdf.php?pn=P6SMB13CH" TargetMode="External"/><Relationship Id="rId2706" Type="http://schemas.openxmlformats.org/officeDocument/2006/relationships/hyperlink" Target="https://www.taiwansemi.com/assets/datasheet/pdf.php?pn=SMBJ14CAH" TargetMode="External"/><Relationship Id="rId1308" Type="http://schemas.openxmlformats.org/officeDocument/2006/relationships/hyperlink" Target="https://www.taiwansemi.com/assets/datasheet/pdf.php?pn=P4SMA39H" TargetMode="External"/><Relationship Id="rId1862" Type="http://schemas.openxmlformats.org/officeDocument/2006/relationships/hyperlink" Target="https://www.taiwansemi.com/assets/datasheet/pdf.php?pn=P6SMB75CAH" TargetMode="External"/><Relationship Id="rId2913" Type="http://schemas.openxmlformats.org/officeDocument/2006/relationships/hyperlink" Target="https://www.taiwansemi.com/assets/datasheet/pdf.php?pn=SMBJ60AH" TargetMode="External"/><Relationship Id="rId1515" Type="http://schemas.openxmlformats.org/officeDocument/2006/relationships/hyperlink" Target="https://www.taiwansemi.com/assets/datasheet/pdf.php?pn=P6KE350C" TargetMode="External"/><Relationship Id="rId1722" Type="http://schemas.openxmlformats.org/officeDocument/2006/relationships/hyperlink" Target="https://www.taiwansemi.com/assets/datasheet/pdf.php?pn=P6SMB20A" TargetMode="External"/><Relationship Id="rId14" Type="http://schemas.openxmlformats.org/officeDocument/2006/relationships/hyperlink" Target="https://www.taiwansemi.com/assets/datasheet/pdf.php?pn=1.5KE11A" TargetMode="External"/><Relationship Id="rId3687" Type="http://schemas.openxmlformats.org/officeDocument/2006/relationships/hyperlink" Target="https://www.taiwansemi.com/assets/datasheet/pdf.php?pn=TLD5S30AH" TargetMode="External"/><Relationship Id="rId2289" Type="http://schemas.openxmlformats.org/officeDocument/2006/relationships/hyperlink" Target="https://www.taiwansemi.com/assets/datasheet/pdf.php?pn=SMAJ17" TargetMode="External"/><Relationship Id="rId2496" Type="http://schemas.openxmlformats.org/officeDocument/2006/relationships/hyperlink" Target="https://www.taiwansemi.com/assets/datasheet/pdf.php?pn=SMAJ7.5H" TargetMode="External"/><Relationship Id="rId3547" Type="http://schemas.openxmlformats.org/officeDocument/2006/relationships/hyperlink" Target="https://www.taiwansemi.com/assets/datasheet/pdf.php?pn=SMF26A" TargetMode="External"/><Relationship Id="rId3754" Type="http://schemas.openxmlformats.org/officeDocument/2006/relationships/hyperlink" Target="https://www.taiwansemi.com/assets/datasheet/pdf.php?pn=TLD35AH" TargetMode="External"/><Relationship Id="rId468" Type="http://schemas.openxmlformats.org/officeDocument/2006/relationships/hyperlink" Target="https://www.taiwansemi.com/assets/datasheet/pdf.php?pn=1.5SMC91H" TargetMode="External"/><Relationship Id="rId675" Type="http://schemas.openxmlformats.org/officeDocument/2006/relationships/hyperlink" Target="https://www.taiwansemi.com/assets/datasheet/pdf.php?pn=3KSMC21AH" TargetMode="External"/><Relationship Id="rId882" Type="http://schemas.openxmlformats.org/officeDocument/2006/relationships/hyperlink" Target="https://www.taiwansemi.com/assets/datasheet/pdf.php?pn=BZW04-78B" TargetMode="External"/><Relationship Id="rId1098" Type="http://schemas.openxmlformats.org/officeDocument/2006/relationships/hyperlink" Target="https://www.taiwansemi.com/assets/datasheet/pdf.php?pn=P4KE75A" TargetMode="External"/><Relationship Id="rId2149" Type="http://schemas.openxmlformats.org/officeDocument/2006/relationships/hyperlink" Target="https://www.taiwansemi.com/assets/datasheet/pdf.php?pn=SMA6J16AH" TargetMode="External"/><Relationship Id="rId2356" Type="http://schemas.openxmlformats.org/officeDocument/2006/relationships/hyperlink" Target="https://www.taiwansemi.com/assets/datasheet/pdf.php?pn=SMAJ28C" TargetMode="External"/><Relationship Id="rId2563" Type="http://schemas.openxmlformats.org/officeDocument/2006/relationships/hyperlink" Target="https://www.taiwansemi.com/assets/datasheet/pdf.php?pn=SMB10J10CA" TargetMode="External"/><Relationship Id="rId2770" Type="http://schemas.openxmlformats.org/officeDocument/2006/relationships/hyperlink" Target="https://www.taiwansemi.com/assets/datasheet/pdf.php?pn=SMBJ20CAH" TargetMode="External"/><Relationship Id="rId3407" Type="http://schemas.openxmlformats.org/officeDocument/2006/relationships/hyperlink" Target="https://www.taiwansemi.com/assets/datasheet/pdf.php?pn=SMDJ10A" TargetMode="External"/><Relationship Id="rId3614" Type="http://schemas.openxmlformats.org/officeDocument/2006/relationships/hyperlink" Target="https://www.taiwansemi.com/assets/datasheet/pdf.php?pn=SMF4L58AH" TargetMode="External"/><Relationship Id="rId328" Type="http://schemas.openxmlformats.org/officeDocument/2006/relationships/hyperlink" Target="https://www.taiwansemi.com/assets/datasheet/pdf.php?pn=1.5SMC27C" TargetMode="External"/><Relationship Id="rId535" Type="http://schemas.openxmlformats.org/officeDocument/2006/relationships/hyperlink" Target="https://www.taiwansemi.com/assets/datasheet/pdf.php?pn=1KSMB30CA" TargetMode="External"/><Relationship Id="rId742" Type="http://schemas.openxmlformats.org/officeDocument/2006/relationships/hyperlink" Target="https://www.taiwansemi.com/assets/datasheet/pdf.php?pn=5KSMC20AH" TargetMode="External"/><Relationship Id="rId1165" Type="http://schemas.openxmlformats.org/officeDocument/2006/relationships/hyperlink" Target="https://www.taiwansemi.com/assets/datasheet/pdf.php?pn=P4SMA13" TargetMode="External"/><Relationship Id="rId1372" Type="http://schemas.openxmlformats.org/officeDocument/2006/relationships/hyperlink" Target="https://www.taiwansemi.com/assets/datasheet/pdf.php?pn=P4SMA7.5H" TargetMode="External"/><Relationship Id="rId2009" Type="http://schemas.openxmlformats.org/officeDocument/2006/relationships/hyperlink" Target="https://www.taiwansemi.com/assets/datasheet/pdf.php?pn=SA5.0" TargetMode="External"/><Relationship Id="rId2216" Type="http://schemas.openxmlformats.org/officeDocument/2006/relationships/hyperlink" Target="https://www.taiwansemi.com/assets/datasheet/pdf.php?pn=SMAJ11H" TargetMode="External"/><Relationship Id="rId2423" Type="http://schemas.openxmlformats.org/officeDocument/2006/relationships/hyperlink" Target="https://www.taiwansemi.com/assets/datasheet/pdf.php?pn=SMAJ5.0CH" TargetMode="External"/><Relationship Id="rId2630" Type="http://schemas.openxmlformats.org/officeDocument/2006/relationships/hyperlink" Target="https://www.taiwansemi.com/assets/datasheet/pdf.php?pn=SMB10J40AH" TargetMode="External"/><Relationship Id="rId602" Type="http://schemas.openxmlformats.org/officeDocument/2006/relationships/hyperlink" Target="https://www.taiwansemi.com/assets/datasheet/pdf.php?pn=1V5KE150CA" TargetMode="External"/><Relationship Id="rId1025" Type="http://schemas.openxmlformats.org/officeDocument/2006/relationships/hyperlink" Target="https://www.taiwansemi.com/assets/datasheet/pdf.php?pn=P4KE250" TargetMode="External"/><Relationship Id="rId1232" Type="http://schemas.openxmlformats.org/officeDocument/2006/relationships/hyperlink" Target="https://www.taiwansemi.com/assets/datasheet/pdf.php?pn=P4SMA18C" TargetMode="External"/><Relationship Id="rId3197" Type="http://schemas.openxmlformats.org/officeDocument/2006/relationships/hyperlink" Target="https://www.taiwansemi.com/assets/datasheet/pdf.php?pn=SMCJ33" TargetMode="External"/><Relationship Id="rId3057" Type="http://schemas.openxmlformats.org/officeDocument/2006/relationships/hyperlink" Target="https://www.taiwansemi.com/assets/datasheet/pdf.php?pn=SMCJ120C" TargetMode="External"/><Relationship Id="rId185" Type="http://schemas.openxmlformats.org/officeDocument/2006/relationships/hyperlink" Target="https://www.taiwansemi.com/assets/datasheet/pdf.php?pn=1.5SMC10CA" TargetMode="External"/><Relationship Id="rId1909" Type="http://schemas.openxmlformats.org/officeDocument/2006/relationships/hyperlink" Target="https://www.taiwansemi.com/assets/datasheet/pdf.php?pn=SA110CA" TargetMode="External"/><Relationship Id="rId3264" Type="http://schemas.openxmlformats.org/officeDocument/2006/relationships/hyperlink" Target="https://www.taiwansemi.com/assets/datasheet/pdf.php?pn=SMCJ54C" TargetMode="External"/><Relationship Id="rId3471" Type="http://schemas.openxmlformats.org/officeDocument/2006/relationships/hyperlink" Target="https://www.taiwansemi.com/assets/datasheet/pdf.php?pn=SMDJ36A" TargetMode="External"/><Relationship Id="rId392" Type="http://schemas.openxmlformats.org/officeDocument/2006/relationships/hyperlink" Target="https://www.taiwansemi.com/assets/datasheet/pdf.php?pn=1.5SMC56C" TargetMode="External"/><Relationship Id="rId2073" Type="http://schemas.openxmlformats.org/officeDocument/2006/relationships/hyperlink" Target="https://www.taiwansemi.com/assets/datasheet/pdf.php?pn=SA9.0" TargetMode="External"/><Relationship Id="rId2280" Type="http://schemas.openxmlformats.org/officeDocument/2006/relationships/hyperlink" Target="https://www.taiwansemi.com/assets/datasheet/pdf.php?pn=SMAJ160CH" TargetMode="External"/><Relationship Id="rId3124" Type="http://schemas.openxmlformats.org/officeDocument/2006/relationships/hyperlink" Target="https://www.taiwansemi.com/assets/datasheet/pdf.php?pn=SMCJ16H" TargetMode="External"/><Relationship Id="rId3331" Type="http://schemas.openxmlformats.org/officeDocument/2006/relationships/hyperlink" Target="https://www.taiwansemi.com/assets/datasheet/pdf.php?pn=SMCJ70" TargetMode="External"/><Relationship Id="rId252" Type="http://schemas.openxmlformats.org/officeDocument/2006/relationships/hyperlink" Target="https://www.taiwansemi.com/assets/datasheet/pdf.php?pn=1.5SMC15H" TargetMode="External"/><Relationship Id="rId2140" Type="http://schemas.openxmlformats.org/officeDocument/2006/relationships/hyperlink" Target="https://www.taiwansemi.com/assets/datasheet/pdf.php?pn=SMA6J11A" TargetMode="External"/><Relationship Id="rId112" Type="http://schemas.openxmlformats.org/officeDocument/2006/relationships/hyperlink" Target="https://www.taiwansemi.com/assets/datasheet/pdf.php?pn=1.5KE39CA" TargetMode="External"/><Relationship Id="rId1699" Type="http://schemas.openxmlformats.org/officeDocument/2006/relationships/hyperlink" Target="https://www.taiwansemi.com/assets/datasheet/pdf.php?pn=P6SMB180A" TargetMode="External"/><Relationship Id="rId2000" Type="http://schemas.openxmlformats.org/officeDocument/2006/relationships/hyperlink" Target="https://www.taiwansemi.com/assets/datasheet/pdf.php?pn=SA43CA" TargetMode="External"/><Relationship Id="rId2957" Type="http://schemas.openxmlformats.org/officeDocument/2006/relationships/hyperlink" Target="https://www.taiwansemi.com/assets/datasheet/pdf.php?pn=SMBJ75AH" TargetMode="External"/><Relationship Id="rId929" Type="http://schemas.openxmlformats.org/officeDocument/2006/relationships/hyperlink" Target="https://www.taiwansemi.com/assets/datasheet/pdf.php?pn=BZW06-342" TargetMode="External"/><Relationship Id="rId1559" Type="http://schemas.openxmlformats.org/officeDocument/2006/relationships/hyperlink" Target="https://www.taiwansemi.com/assets/datasheet/pdf.php?pn=P6KE68C" TargetMode="External"/><Relationship Id="rId1766" Type="http://schemas.openxmlformats.org/officeDocument/2006/relationships/hyperlink" Target="https://www.taiwansemi.com/assets/datasheet/pdf.php?pn=P6SMB30CAH" TargetMode="External"/><Relationship Id="rId1973" Type="http://schemas.openxmlformats.org/officeDocument/2006/relationships/hyperlink" Target="https://www.taiwansemi.com/assets/datasheet/pdf.php?pn=SA26" TargetMode="External"/><Relationship Id="rId2817" Type="http://schemas.openxmlformats.org/officeDocument/2006/relationships/hyperlink" Target="https://www.taiwansemi.com/assets/datasheet/pdf.php?pn=SMBJ33CA" TargetMode="External"/><Relationship Id="rId58" Type="http://schemas.openxmlformats.org/officeDocument/2006/relationships/hyperlink" Target="https://www.taiwansemi.com/assets/datasheet/pdf.php?pn=1.5KE18A" TargetMode="External"/><Relationship Id="rId1419" Type="http://schemas.openxmlformats.org/officeDocument/2006/relationships/hyperlink" Target="https://www.taiwansemi.com/assets/datasheet/pdf.php?pn=P6KE10C" TargetMode="External"/><Relationship Id="rId1626" Type="http://schemas.openxmlformats.org/officeDocument/2006/relationships/hyperlink" Target="https://www.taiwansemi.com/assets/datasheet/pdf.php?pn=P6SMB120" TargetMode="External"/><Relationship Id="rId1833" Type="http://schemas.openxmlformats.org/officeDocument/2006/relationships/hyperlink" Target="https://www.taiwansemi.com/assets/datasheet/pdf.php?pn=P6SMB62" TargetMode="External"/><Relationship Id="rId1900" Type="http://schemas.openxmlformats.org/officeDocument/2006/relationships/hyperlink" Target="https://www.taiwansemi.com/assets/datasheet/pdf.php?pn=SA100C" TargetMode="External"/><Relationship Id="rId3658" Type="http://schemas.openxmlformats.org/officeDocument/2006/relationships/hyperlink" Target="https://www.taiwansemi.com/assets/datasheet/pdf.php?pn=SMF70AH" TargetMode="External"/><Relationship Id="rId579" Type="http://schemas.openxmlformats.org/officeDocument/2006/relationships/hyperlink" Target="https://www.taiwansemi.com/assets/datasheet/pdf.php?pn=1KSMB82CA" TargetMode="External"/><Relationship Id="rId786" Type="http://schemas.openxmlformats.org/officeDocument/2006/relationships/hyperlink" Target="https://www.taiwansemi.com/assets/datasheet/pdf.php?pn=5KSMC30CAH" TargetMode="External"/><Relationship Id="rId993" Type="http://schemas.openxmlformats.org/officeDocument/2006/relationships/hyperlink" Target="https://www.taiwansemi.com/assets/datasheet/pdf.php?pn=P4KE170" TargetMode="External"/><Relationship Id="rId2467" Type="http://schemas.openxmlformats.org/officeDocument/2006/relationships/hyperlink" Target="https://www.taiwansemi.com/assets/datasheet/pdf.php?pn=SMAJ60AH" TargetMode="External"/><Relationship Id="rId2674" Type="http://schemas.openxmlformats.org/officeDocument/2006/relationships/hyperlink" Target="https://www.taiwansemi.com/assets/datasheet/pdf.php?pn=SMBJ120CA" TargetMode="External"/><Relationship Id="rId3518" Type="http://schemas.openxmlformats.org/officeDocument/2006/relationships/hyperlink" Target="https://www.taiwansemi.com/assets/datasheet/pdf.php?pn=SMDJ85AH" TargetMode="External"/><Relationship Id="rId439" Type="http://schemas.openxmlformats.org/officeDocument/2006/relationships/hyperlink" Target="https://www.taiwansemi.com/assets/datasheet/pdf.php?pn=1.5SMC8.2AH" TargetMode="External"/><Relationship Id="rId646" Type="http://schemas.openxmlformats.org/officeDocument/2006/relationships/hyperlink" Target="https://www.taiwansemi.com/assets/datasheet/pdf.php?pn=1V5KE440CA" TargetMode="External"/><Relationship Id="rId1069" Type="http://schemas.openxmlformats.org/officeDocument/2006/relationships/hyperlink" Target="https://www.taiwansemi.com/assets/datasheet/pdf.php?pn=P4KE47" TargetMode="External"/><Relationship Id="rId1276" Type="http://schemas.openxmlformats.org/officeDocument/2006/relationships/hyperlink" Target="https://www.taiwansemi.com/assets/datasheet/pdf.php?pn=P4SMA27H" TargetMode="External"/><Relationship Id="rId1483" Type="http://schemas.openxmlformats.org/officeDocument/2006/relationships/hyperlink" Target="https://www.taiwansemi.com/assets/datasheet/pdf.php?pn=P6KE220A" TargetMode="External"/><Relationship Id="rId2327" Type="http://schemas.openxmlformats.org/officeDocument/2006/relationships/hyperlink" Target="https://www.taiwansemi.com/assets/datasheet/pdf.php?pn=SMAJ20CH" TargetMode="External"/><Relationship Id="rId2881" Type="http://schemas.openxmlformats.org/officeDocument/2006/relationships/hyperlink" Target="https://www.taiwansemi.com/assets/datasheet/pdf.php?pn=SMBJ54CA" TargetMode="External"/><Relationship Id="rId3725" Type="http://schemas.openxmlformats.org/officeDocument/2006/relationships/hyperlink" Target="https://www.taiwansemi.com/assets/datasheet/pdf.php?pn=TLD8S30AH" TargetMode="External"/><Relationship Id="rId506" Type="http://schemas.openxmlformats.org/officeDocument/2006/relationships/hyperlink" Target="https://www.taiwansemi.com/assets/datasheet/pdf.php?pn=1KSMB15AH" TargetMode="External"/><Relationship Id="rId853" Type="http://schemas.openxmlformats.org/officeDocument/2006/relationships/hyperlink" Target="https://www.taiwansemi.com/assets/datasheet/pdf.php?pn=BZW04-31" TargetMode="External"/><Relationship Id="rId1136" Type="http://schemas.openxmlformats.org/officeDocument/2006/relationships/hyperlink" Target="https://www.taiwansemi.com/assets/datasheet/pdf.php?pn=P4SMA110AH" TargetMode="External"/><Relationship Id="rId1690" Type="http://schemas.openxmlformats.org/officeDocument/2006/relationships/hyperlink" Target="https://www.taiwansemi.com/assets/datasheet/pdf.php?pn=P6SMB170A" TargetMode="External"/><Relationship Id="rId2534" Type="http://schemas.openxmlformats.org/officeDocument/2006/relationships/hyperlink" Target="https://www.taiwansemi.com/assets/datasheet/pdf.php?pn=SMAJ8.5CAH" TargetMode="External"/><Relationship Id="rId2741" Type="http://schemas.openxmlformats.org/officeDocument/2006/relationships/hyperlink" Target="https://www.taiwansemi.com/assets/datasheet/pdf.php?pn=SMBJ17" TargetMode="External"/><Relationship Id="rId713" Type="http://schemas.openxmlformats.org/officeDocument/2006/relationships/hyperlink" Target="https://www.taiwansemi.com/assets/datasheet/pdf.php?pn=5.0SMDJ45A" TargetMode="External"/><Relationship Id="rId920" Type="http://schemas.openxmlformats.org/officeDocument/2006/relationships/hyperlink" Target="https://www.taiwansemi.com/assets/datasheet/pdf.php?pn=BZW06-273B" TargetMode="External"/><Relationship Id="rId1343" Type="http://schemas.openxmlformats.org/officeDocument/2006/relationships/hyperlink" Target="https://www.taiwansemi.com/assets/datasheet/pdf.php?pn=P4SMA6.8AH" TargetMode="External"/><Relationship Id="rId1550" Type="http://schemas.openxmlformats.org/officeDocument/2006/relationships/hyperlink" Target="https://www.taiwansemi.com/assets/datasheet/pdf.php?pn=P6KE6.8A" TargetMode="External"/><Relationship Id="rId2601" Type="http://schemas.openxmlformats.org/officeDocument/2006/relationships/hyperlink" Target="https://www.taiwansemi.com/assets/datasheet/pdf.php?pn=SMB10J22A" TargetMode="External"/><Relationship Id="rId1203" Type="http://schemas.openxmlformats.org/officeDocument/2006/relationships/hyperlink" Target="https://www.taiwansemi.com/assets/datasheet/pdf.php?pn=P4SMA160CAH" TargetMode="External"/><Relationship Id="rId1410" Type="http://schemas.openxmlformats.org/officeDocument/2006/relationships/hyperlink" Target="https://www.taiwansemi.com/assets/datasheet/pdf.php?pn=P4SMA91CAH" TargetMode="External"/><Relationship Id="rId3168" Type="http://schemas.openxmlformats.org/officeDocument/2006/relationships/hyperlink" Target="https://www.taiwansemi.com/assets/datasheet/pdf.php?pn=SMCJ24C" TargetMode="External"/><Relationship Id="rId3375" Type="http://schemas.openxmlformats.org/officeDocument/2006/relationships/hyperlink" Target="https://www.taiwansemi.com/assets/datasheet/pdf.php?pn=SMCJ85" TargetMode="External"/><Relationship Id="rId3582" Type="http://schemas.openxmlformats.org/officeDocument/2006/relationships/hyperlink" Target="https://www.taiwansemi.com/assets/datasheet/pdf.php?pn=SMF4L18AH" TargetMode="External"/><Relationship Id="rId296" Type="http://schemas.openxmlformats.org/officeDocument/2006/relationships/hyperlink" Target="https://www.taiwansemi.com/assets/datasheet/pdf.php?pn=1.5SMC200AH" TargetMode="External"/><Relationship Id="rId2184" Type="http://schemas.openxmlformats.org/officeDocument/2006/relationships/hyperlink" Target="https://www.taiwansemi.com/assets/datasheet/pdf.php?pn=SMA6S60AH" TargetMode="External"/><Relationship Id="rId2391" Type="http://schemas.openxmlformats.org/officeDocument/2006/relationships/hyperlink" Target="https://www.taiwansemi.com/assets/datasheet/pdf.php?pn=SMAJ40CH" TargetMode="External"/><Relationship Id="rId3028" Type="http://schemas.openxmlformats.org/officeDocument/2006/relationships/hyperlink" Target="https://www.taiwansemi.com/assets/datasheet/pdf.php?pn=SMCJ100CH" TargetMode="External"/><Relationship Id="rId3235" Type="http://schemas.openxmlformats.org/officeDocument/2006/relationships/hyperlink" Target="https://www.taiwansemi.com/assets/datasheet/pdf.php?pn=SMCJ45CH" TargetMode="External"/><Relationship Id="rId3442" Type="http://schemas.openxmlformats.org/officeDocument/2006/relationships/hyperlink" Target="https://www.taiwansemi.com/assets/datasheet/pdf.php?pn=SMDJ18CAH" TargetMode="External"/><Relationship Id="rId156" Type="http://schemas.openxmlformats.org/officeDocument/2006/relationships/hyperlink" Target="https://www.taiwansemi.com/assets/datasheet/pdf.php?pn=1.5KE75CA" TargetMode="External"/><Relationship Id="rId363" Type="http://schemas.openxmlformats.org/officeDocument/2006/relationships/hyperlink" Target="https://www.taiwansemi.com/assets/datasheet/pdf.php?pn=1.5SMC39CH" TargetMode="External"/><Relationship Id="rId570" Type="http://schemas.openxmlformats.org/officeDocument/2006/relationships/hyperlink" Target="https://www.taiwansemi.com/assets/datasheet/pdf.php?pn=1KSMB68AH" TargetMode="External"/><Relationship Id="rId2044" Type="http://schemas.openxmlformats.org/officeDocument/2006/relationships/hyperlink" Target="https://www.taiwansemi.com/assets/datasheet/pdf.php?pn=SA7.0CA" TargetMode="External"/><Relationship Id="rId2251" Type="http://schemas.openxmlformats.org/officeDocument/2006/relationships/hyperlink" Target="https://www.taiwansemi.com/assets/datasheet/pdf.php?pn=SMAJ14AH" TargetMode="External"/><Relationship Id="rId3302" Type="http://schemas.openxmlformats.org/officeDocument/2006/relationships/hyperlink" Target="https://www.taiwansemi.com/assets/datasheet/pdf.php?pn=SMCJ60H" TargetMode="External"/><Relationship Id="rId223" Type="http://schemas.openxmlformats.org/officeDocument/2006/relationships/hyperlink" Target="https://www.taiwansemi.com/assets/datasheet/pdf.php?pn=1.5SMC130A" TargetMode="External"/><Relationship Id="rId430" Type="http://schemas.openxmlformats.org/officeDocument/2006/relationships/hyperlink" Target="https://www.taiwansemi.com/assets/datasheet/pdf.php?pn=1.5SMC75A" TargetMode="External"/><Relationship Id="rId1060" Type="http://schemas.openxmlformats.org/officeDocument/2006/relationships/hyperlink" Target="https://www.taiwansemi.com/assets/datasheet/pdf.php?pn=P4KE400CA" TargetMode="External"/><Relationship Id="rId2111" Type="http://schemas.openxmlformats.org/officeDocument/2006/relationships/hyperlink" Target="https://www.taiwansemi.com/assets/datasheet/pdf.php?pn=SMA4S36AH" TargetMode="External"/><Relationship Id="rId1877" Type="http://schemas.openxmlformats.org/officeDocument/2006/relationships/hyperlink" Target="https://www.taiwansemi.com/assets/datasheet/pdf.php?pn=P6SMB82CA" TargetMode="External"/><Relationship Id="rId2928" Type="http://schemas.openxmlformats.org/officeDocument/2006/relationships/hyperlink" Target="https://www.taiwansemi.com/assets/datasheet/pdf.php?pn=SMBJ6V0CA" TargetMode="External"/><Relationship Id="rId1737" Type="http://schemas.openxmlformats.org/officeDocument/2006/relationships/hyperlink" Target="https://www.taiwansemi.com/assets/datasheet/pdf.php?pn=P6SMB220H" TargetMode="External"/><Relationship Id="rId1944" Type="http://schemas.openxmlformats.org/officeDocument/2006/relationships/hyperlink" Target="https://www.taiwansemi.com/assets/datasheet/pdf.php?pn=SA160C" TargetMode="External"/><Relationship Id="rId3092" Type="http://schemas.openxmlformats.org/officeDocument/2006/relationships/hyperlink" Target="https://www.taiwansemi.com/assets/datasheet/pdf.php?pn=SMCJ14H" TargetMode="External"/><Relationship Id="rId29" Type="http://schemas.openxmlformats.org/officeDocument/2006/relationships/hyperlink" Target="https://www.taiwansemi.com/assets/datasheet/pdf.php?pn=1.5KE130CA" TargetMode="External"/><Relationship Id="rId1804" Type="http://schemas.openxmlformats.org/officeDocument/2006/relationships/hyperlink" Target="https://www.taiwansemi.com/assets/datasheet/pdf.php?pn=P6SMB47C" TargetMode="External"/><Relationship Id="rId897" Type="http://schemas.openxmlformats.org/officeDocument/2006/relationships/hyperlink" Target="https://www.taiwansemi.com/assets/datasheet/pdf.php?pn=BZW06-13" TargetMode="External"/><Relationship Id="rId2578" Type="http://schemas.openxmlformats.org/officeDocument/2006/relationships/hyperlink" Target="https://www.taiwansemi.com/assets/datasheet/pdf.php?pn=SMB10J14AH" TargetMode="External"/><Relationship Id="rId2785" Type="http://schemas.openxmlformats.org/officeDocument/2006/relationships/hyperlink" Target="https://www.taiwansemi.com/assets/datasheet/pdf.php?pn=SMBJ24CA" TargetMode="External"/><Relationship Id="rId2992" Type="http://schemas.openxmlformats.org/officeDocument/2006/relationships/hyperlink" Target="https://www.taiwansemi.com/assets/datasheet/pdf.php?pn=SMBJ85A" TargetMode="External"/><Relationship Id="rId3629" Type="http://schemas.openxmlformats.org/officeDocument/2006/relationships/hyperlink" Target="https://www.taiwansemi.com/assets/datasheet/pdf.php?pn=SMF4L75A" TargetMode="External"/><Relationship Id="rId757" Type="http://schemas.openxmlformats.org/officeDocument/2006/relationships/hyperlink" Target="https://www.taiwansemi.com/assets/datasheet/pdf.php?pn=5KSMC43AH" TargetMode="External"/><Relationship Id="rId964" Type="http://schemas.openxmlformats.org/officeDocument/2006/relationships/hyperlink" Target="https://www.taiwansemi.com/assets/datasheet/pdf.php?pn=P4KE120C" TargetMode="External"/><Relationship Id="rId1387" Type="http://schemas.openxmlformats.org/officeDocument/2006/relationships/hyperlink" Target="https://www.taiwansemi.com/assets/datasheet/pdf.php?pn=P4SMA8.2CH" TargetMode="External"/><Relationship Id="rId1594" Type="http://schemas.openxmlformats.org/officeDocument/2006/relationships/hyperlink" Target="https://www.taiwansemi.com/assets/datasheet/pdf.php?pn=P6SMB100" TargetMode="External"/><Relationship Id="rId2438" Type="http://schemas.openxmlformats.org/officeDocument/2006/relationships/hyperlink" Target="https://www.taiwansemi.com/assets/datasheet/pdf.php?pn=SMAJ54CAH" TargetMode="External"/><Relationship Id="rId2645" Type="http://schemas.openxmlformats.org/officeDocument/2006/relationships/hyperlink" Target="https://www.taiwansemi.com/assets/datasheet/pdf.php?pn=SMBJ100H" TargetMode="External"/><Relationship Id="rId2852" Type="http://schemas.openxmlformats.org/officeDocument/2006/relationships/hyperlink" Target="https://www.taiwansemi.com/assets/datasheet/pdf.php?pn=SMBJ45H" TargetMode="External"/><Relationship Id="rId93" Type="http://schemas.openxmlformats.org/officeDocument/2006/relationships/hyperlink" Target="https://www.taiwansemi.com/assets/datasheet/pdf.php?pn=1.5KE300CA" TargetMode="External"/><Relationship Id="rId617" Type="http://schemas.openxmlformats.org/officeDocument/2006/relationships/hyperlink" Target="https://www.taiwansemi.com/assets/datasheet/pdf.php?pn=1V5KE20A" TargetMode="External"/><Relationship Id="rId824" Type="http://schemas.openxmlformats.org/officeDocument/2006/relationships/hyperlink" Target="https://www.taiwansemi.com/assets/datasheet/pdf.php?pn=BZW04-154" TargetMode="External"/><Relationship Id="rId1247" Type="http://schemas.openxmlformats.org/officeDocument/2006/relationships/hyperlink" Target="https://www.taiwansemi.com/assets/datasheet/pdf.php?pn=P4SMA20AH" TargetMode="External"/><Relationship Id="rId1454" Type="http://schemas.openxmlformats.org/officeDocument/2006/relationships/hyperlink" Target="https://www.taiwansemi.com/assets/datasheet/pdf.php?pn=P6KE160" TargetMode="External"/><Relationship Id="rId1661" Type="http://schemas.openxmlformats.org/officeDocument/2006/relationships/hyperlink" Target="https://www.taiwansemi.com/assets/datasheet/pdf.php?pn=P6SMB150C" TargetMode="External"/><Relationship Id="rId2505" Type="http://schemas.openxmlformats.org/officeDocument/2006/relationships/hyperlink" Target="https://www.taiwansemi.com/assets/datasheet/pdf.php?pn=SMAJ75" TargetMode="External"/><Relationship Id="rId2712" Type="http://schemas.openxmlformats.org/officeDocument/2006/relationships/hyperlink" Target="https://www.taiwansemi.com/assets/datasheet/pdf.php?pn=SMBJ150AH" TargetMode="External"/><Relationship Id="rId1107" Type="http://schemas.openxmlformats.org/officeDocument/2006/relationships/hyperlink" Target="https://www.taiwansemi.com/assets/datasheet/pdf.php?pn=P4KE82C" TargetMode="External"/><Relationship Id="rId1314" Type="http://schemas.openxmlformats.org/officeDocument/2006/relationships/hyperlink" Target="https://www.taiwansemi.com/assets/datasheet/pdf.php?pn=P4SMA43CAH" TargetMode="External"/><Relationship Id="rId1521" Type="http://schemas.openxmlformats.org/officeDocument/2006/relationships/hyperlink" Target="https://www.taiwansemi.com/assets/datasheet/pdf.php?pn=P6KE39" TargetMode="External"/><Relationship Id="rId3279" Type="http://schemas.openxmlformats.org/officeDocument/2006/relationships/hyperlink" Target="https://www.taiwansemi.com/assets/datasheet/pdf.php?pn=SMCJ6.0" TargetMode="External"/><Relationship Id="rId3486" Type="http://schemas.openxmlformats.org/officeDocument/2006/relationships/hyperlink" Target="https://www.taiwansemi.com/assets/datasheet/pdf.php?pn=SMDJ45CAH" TargetMode="External"/><Relationship Id="rId3693" Type="http://schemas.openxmlformats.org/officeDocument/2006/relationships/hyperlink" Target="https://www.taiwansemi.com/assets/datasheet/pdf.php?pn=TLD6S11AH" TargetMode="External"/><Relationship Id="rId20" Type="http://schemas.openxmlformats.org/officeDocument/2006/relationships/hyperlink" Target="https://www.taiwansemi.com/assets/datasheet/pdf.php?pn=1.5KE120C" TargetMode="External"/><Relationship Id="rId2088" Type="http://schemas.openxmlformats.org/officeDocument/2006/relationships/hyperlink" Target="https://www.taiwansemi.com/assets/datasheet/pdf.php?pn=SMA4F25AH" TargetMode="External"/><Relationship Id="rId2295" Type="http://schemas.openxmlformats.org/officeDocument/2006/relationships/hyperlink" Target="https://www.taiwansemi.com/assets/datasheet/pdf.php?pn=SMAJ170CAH" TargetMode="External"/><Relationship Id="rId3139" Type="http://schemas.openxmlformats.org/officeDocument/2006/relationships/hyperlink" Target="https://www.taiwansemi.com/assets/datasheet/pdf.php?pn=SMCJ17CH" TargetMode="External"/><Relationship Id="rId3346" Type="http://schemas.openxmlformats.org/officeDocument/2006/relationships/hyperlink" Target="https://www.taiwansemi.com/assets/datasheet/pdf.php?pn=SMCJ75H" TargetMode="External"/><Relationship Id="rId267" Type="http://schemas.openxmlformats.org/officeDocument/2006/relationships/hyperlink" Target="https://www.taiwansemi.com/assets/datasheet/pdf.php?pn=1.5SMC16CH" TargetMode="External"/><Relationship Id="rId474" Type="http://schemas.openxmlformats.org/officeDocument/2006/relationships/hyperlink" Target="https://www.taiwansemi.com/assets/datasheet/pdf.php?pn=1K5SMPC20APH" TargetMode="External"/><Relationship Id="rId2155" Type="http://schemas.openxmlformats.org/officeDocument/2006/relationships/hyperlink" Target="https://www.taiwansemi.com/assets/datasheet/pdf.php?pn=SMA6J20AH" TargetMode="External"/><Relationship Id="rId3553" Type="http://schemas.openxmlformats.org/officeDocument/2006/relationships/hyperlink" Target="https://www.taiwansemi.com/assets/datasheet/pdf.php?pn=SMF33A" TargetMode="External"/><Relationship Id="rId3760" Type="http://schemas.openxmlformats.org/officeDocument/2006/relationships/hyperlink" Target="https://www.taiwansemi.com/assets/datasheet/pdf.php?pn=TLD68AH" TargetMode="External"/><Relationship Id="rId127" Type="http://schemas.openxmlformats.org/officeDocument/2006/relationships/hyperlink" Target="https://www.taiwansemi.com/assets/datasheet/pdf.php?pn=1.5KE47C" TargetMode="External"/><Relationship Id="rId681" Type="http://schemas.openxmlformats.org/officeDocument/2006/relationships/hyperlink" Target="https://www.taiwansemi.com/assets/datasheet/pdf.php?pn=3KSMC35AH" TargetMode="External"/><Relationship Id="rId2362" Type="http://schemas.openxmlformats.org/officeDocument/2006/relationships/hyperlink" Target="https://www.taiwansemi.com/assets/datasheet/pdf.php?pn=SMAJ30A" TargetMode="External"/><Relationship Id="rId3206" Type="http://schemas.openxmlformats.org/officeDocument/2006/relationships/hyperlink" Target="https://www.taiwansemi.com/assets/datasheet/pdf.php?pn=SMCJ36A" TargetMode="External"/><Relationship Id="rId3413" Type="http://schemas.openxmlformats.org/officeDocument/2006/relationships/hyperlink" Target="https://www.taiwansemi.com/assets/datasheet/pdf.php?pn=SMDJ11CA" TargetMode="External"/><Relationship Id="rId3620" Type="http://schemas.openxmlformats.org/officeDocument/2006/relationships/hyperlink" Target="https://www.taiwansemi.com/assets/datasheet/pdf.php?pn=SMF4L60AH" TargetMode="External"/><Relationship Id="rId334" Type="http://schemas.openxmlformats.org/officeDocument/2006/relationships/hyperlink" Target="https://www.taiwansemi.com/assets/datasheet/pdf.php?pn=1.5SMC30A" TargetMode="External"/><Relationship Id="rId541" Type="http://schemas.openxmlformats.org/officeDocument/2006/relationships/hyperlink" Target="https://www.taiwansemi.com/assets/datasheet/pdf.php?pn=1KSMB36A" TargetMode="External"/><Relationship Id="rId1171" Type="http://schemas.openxmlformats.org/officeDocument/2006/relationships/hyperlink" Target="https://www.taiwansemi.com/assets/datasheet/pdf.php?pn=P4SMA130CAH" TargetMode="External"/><Relationship Id="rId2015" Type="http://schemas.openxmlformats.org/officeDocument/2006/relationships/hyperlink" Target="https://www.taiwansemi.com/assets/datasheet/pdf.php?pn=SA51C" TargetMode="External"/><Relationship Id="rId2222" Type="http://schemas.openxmlformats.org/officeDocument/2006/relationships/hyperlink" Target="https://www.taiwansemi.com/assets/datasheet/pdf.php?pn=SMAJ120CA" TargetMode="External"/><Relationship Id="rId401" Type="http://schemas.openxmlformats.org/officeDocument/2006/relationships/hyperlink" Target="https://www.taiwansemi.com/assets/datasheet/pdf.php?pn=1.5SMC6.8CA" TargetMode="External"/><Relationship Id="rId1031" Type="http://schemas.openxmlformats.org/officeDocument/2006/relationships/hyperlink" Target="https://www.taiwansemi.com/assets/datasheet/pdf.php?pn=P4KE27C" TargetMode="External"/><Relationship Id="rId1988" Type="http://schemas.openxmlformats.org/officeDocument/2006/relationships/hyperlink" Target="https://www.taiwansemi.com/assets/datasheet/pdf.php?pn=SA33CA" TargetMode="External"/><Relationship Id="rId1848" Type="http://schemas.openxmlformats.org/officeDocument/2006/relationships/hyperlink" Target="https://www.taiwansemi.com/assets/datasheet/pdf.php?pn=P6SMB68H" TargetMode="External"/><Relationship Id="rId3063" Type="http://schemas.openxmlformats.org/officeDocument/2006/relationships/hyperlink" Target="https://www.taiwansemi.com/assets/datasheet/pdf.php?pn=SMCJ12AH" TargetMode="External"/><Relationship Id="rId3270" Type="http://schemas.openxmlformats.org/officeDocument/2006/relationships/hyperlink" Target="https://www.taiwansemi.com/assets/datasheet/pdf.php?pn=SMCJ58A" TargetMode="External"/><Relationship Id="rId191" Type="http://schemas.openxmlformats.org/officeDocument/2006/relationships/hyperlink" Target="https://www.taiwansemi.com/assets/datasheet/pdf.php?pn=1.5SMC110A" TargetMode="External"/><Relationship Id="rId1708" Type="http://schemas.openxmlformats.org/officeDocument/2006/relationships/hyperlink" Target="https://www.taiwansemi.com/assets/datasheet/pdf.php?pn=P6SMB18C" TargetMode="External"/><Relationship Id="rId1915" Type="http://schemas.openxmlformats.org/officeDocument/2006/relationships/hyperlink" Target="https://www.taiwansemi.com/assets/datasheet/pdf.php?pn=SA120A" TargetMode="External"/><Relationship Id="rId3130" Type="http://schemas.openxmlformats.org/officeDocument/2006/relationships/hyperlink" Target="https://www.taiwansemi.com/assets/datasheet/pdf.php?pn=SMCJ170CA" TargetMode="External"/><Relationship Id="rId2689" Type="http://schemas.openxmlformats.org/officeDocument/2006/relationships/hyperlink" Target="https://www.taiwansemi.com/assets/datasheet/pdf.php?pn=SMBJ130C" TargetMode="External"/><Relationship Id="rId2896" Type="http://schemas.openxmlformats.org/officeDocument/2006/relationships/hyperlink" Target="https://www.taiwansemi.com/assets/datasheet/pdf.php?pn=SMBJ6.0A" TargetMode="External"/><Relationship Id="rId868" Type="http://schemas.openxmlformats.org/officeDocument/2006/relationships/hyperlink" Target="https://www.taiwansemi.com/assets/datasheet/pdf.php?pn=BZW04-48B" TargetMode="External"/><Relationship Id="rId1498" Type="http://schemas.openxmlformats.org/officeDocument/2006/relationships/hyperlink" Target="https://www.taiwansemi.com/assets/datasheet/pdf.php?pn=P6KE27A" TargetMode="External"/><Relationship Id="rId2549" Type="http://schemas.openxmlformats.org/officeDocument/2006/relationships/hyperlink" Target="https://www.taiwansemi.com/assets/datasheet/pdf.php?pn=SMAJ9.0CA" TargetMode="External"/><Relationship Id="rId2756" Type="http://schemas.openxmlformats.org/officeDocument/2006/relationships/hyperlink" Target="https://www.taiwansemi.com/assets/datasheet/pdf.php?pn=SMBJ17H" TargetMode="External"/><Relationship Id="rId2963" Type="http://schemas.openxmlformats.org/officeDocument/2006/relationships/hyperlink" Target="https://www.taiwansemi.com/assets/datasheet/pdf.php?pn=SMBJ78" TargetMode="External"/><Relationship Id="rId728" Type="http://schemas.openxmlformats.org/officeDocument/2006/relationships/hyperlink" Target="https://www.taiwansemi.com/assets/datasheet/pdf.php?pn=5.0SMDJ70AH" TargetMode="External"/><Relationship Id="rId935" Type="http://schemas.openxmlformats.org/officeDocument/2006/relationships/hyperlink" Target="https://www.taiwansemi.com/assets/datasheet/pdf.php?pn=BZW06-40" TargetMode="External"/><Relationship Id="rId1358" Type="http://schemas.openxmlformats.org/officeDocument/2006/relationships/hyperlink" Target="https://www.taiwansemi.com/assets/datasheet/pdf.php?pn=P4SMA68A" TargetMode="External"/><Relationship Id="rId1565" Type="http://schemas.openxmlformats.org/officeDocument/2006/relationships/hyperlink" Target="https://www.taiwansemi.com/assets/datasheet/pdf.php?pn=P6KE7.5C" TargetMode="External"/><Relationship Id="rId1772" Type="http://schemas.openxmlformats.org/officeDocument/2006/relationships/hyperlink" Target="https://www.taiwansemi.com/assets/datasheet/pdf.php?pn=P6SMB33C" TargetMode="External"/><Relationship Id="rId2409" Type="http://schemas.openxmlformats.org/officeDocument/2006/relationships/hyperlink" Target="https://www.taiwansemi.com/assets/datasheet/pdf.php?pn=SMAJ48" TargetMode="External"/><Relationship Id="rId2616" Type="http://schemas.openxmlformats.org/officeDocument/2006/relationships/hyperlink" Target="https://www.taiwansemi.com/assets/datasheet/pdf.php?pn=SMB10J28CAH" TargetMode="External"/><Relationship Id="rId64" Type="http://schemas.openxmlformats.org/officeDocument/2006/relationships/hyperlink" Target="https://www.taiwansemi.com/assets/datasheet/pdf.php?pn=1.5KE200C" TargetMode="External"/><Relationship Id="rId1218" Type="http://schemas.openxmlformats.org/officeDocument/2006/relationships/hyperlink" Target="https://www.taiwansemi.com/assets/datasheet/pdf.php?pn=P4SMA170CAH" TargetMode="External"/><Relationship Id="rId1425" Type="http://schemas.openxmlformats.org/officeDocument/2006/relationships/hyperlink" Target="https://www.taiwansemi.com/assets/datasheet/pdf.php?pn=P6KE110CA" TargetMode="External"/><Relationship Id="rId2823" Type="http://schemas.openxmlformats.org/officeDocument/2006/relationships/hyperlink" Target="https://www.taiwansemi.com/assets/datasheet/pdf.php?pn=SMBJ36AH" TargetMode="External"/><Relationship Id="rId1632" Type="http://schemas.openxmlformats.org/officeDocument/2006/relationships/hyperlink" Target="https://www.taiwansemi.com/assets/datasheet/pdf.php?pn=P6SMB120CH" TargetMode="External"/><Relationship Id="rId2199" Type="http://schemas.openxmlformats.org/officeDocument/2006/relationships/hyperlink" Target="https://www.taiwansemi.com/assets/datasheet/pdf.php?pn=SMAJ10CH" TargetMode="External"/><Relationship Id="rId3597" Type="http://schemas.openxmlformats.org/officeDocument/2006/relationships/hyperlink" Target="https://www.taiwansemi.com/assets/datasheet/pdf.php?pn=SMF4L36A" TargetMode="External"/><Relationship Id="rId3457" Type="http://schemas.openxmlformats.org/officeDocument/2006/relationships/hyperlink" Target="https://www.taiwansemi.com/assets/datasheet/pdf.php?pn=SMDJ26CA" TargetMode="External"/><Relationship Id="rId3664" Type="http://schemas.openxmlformats.org/officeDocument/2006/relationships/hyperlink" Target="https://www.taiwansemi.com/assets/datasheet/pdf.php?pn=SMF8.0AH" TargetMode="External"/><Relationship Id="rId378" Type="http://schemas.openxmlformats.org/officeDocument/2006/relationships/hyperlink" Target="https://www.taiwansemi.com/assets/datasheet/pdf.php?pn=1.5SMC47CAH" TargetMode="External"/><Relationship Id="rId585" Type="http://schemas.openxmlformats.org/officeDocument/2006/relationships/hyperlink" Target="https://www.taiwansemi.com/assets/datasheet/pdf.php?pn=1V5KE100A" TargetMode="External"/><Relationship Id="rId792" Type="http://schemas.openxmlformats.org/officeDocument/2006/relationships/hyperlink" Target="https://www.taiwansemi.com/assets/datasheet/pdf.php?pn=5KSMC45CAH" TargetMode="External"/><Relationship Id="rId2059" Type="http://schemas.openxmlformats.org/officeDocument/2006/relationships/hyperlink" Target="https://www.taiwansemi.com/assets/datasheet/pdf.php?pn=SA78C" TargetMode="External"/><Relationship Id="rId2266" Type="http://schemas.openxmlformats.org/officeDocument/2006/relationships/hyperlink" Target="https://www.taiwansemi.com/assets/datasheet/pdf.php?pn=SMAJ15A" TargetMode="External"/><Relationship Id="rId2473" Type="http://schemas.openxmlformats.org/officeDocument/2006/relationships/hyperlink" Target="https://www.taiwansemi.com/assets/datasheet/pdf.php?pn=SMAJ64" TargetMode="External"/><Relationship Id="rId2680" Type="http://schemas.openxmlformats.org/officeDocument/2006/relationships/hyperlink" Target="https://www.taiwansemi.com/assets/datasheet/pdf.php?pn=SMBJ12C" TargetMode="External"/><Relationship Id="rId3317" Type="http://schemas.openxmlformats.org/officeDocument/2006/relationships/hyperlink" Target="https://www.taiwansemi.com/assets/datasheet/pdf.php?pn=SMCJ7.0AH" TargetMode="External"/><Relationship Id="rId3524" Type="http://schemas.openxmlformats.org/officeDocument/2006/relationships/hyperlink" Target="https://www.taiwansemi.com/assets/datasheet/pdf.php?pn=SMF10AH" TargetMode="External"/><Relationship Id="rId3731" Type="http://schemas.openxmlformats.org/officeDocument/2006/relationships/hyperlink" Target="https://www.taiwansemi.com/assets/datasheet/pdf.php?pn=TLD8S11CAH" TargetMode="External"/><Relationship Id="rId238" Type="http://schemas.openxmlformats.org/officeDocument/2006/relationships/hyperlink" Target="https://www.taiwansemi.com/assets/datasheet/pdf.php?pn=1.5SMC150" TargetMode="External"/><Relationship Id="rId445" Type="http://schemas.openxmlformats.org/officeDocument/2006/relationships/hyperlink" Target="https://www.taiwansemi.com/assets/datasheet/pdf.php?pn=1.5SMC82" TargetMode="External"/><Relationship Id="rId652" Type="http://schemas.openxmlformats.org/officeDocument/2006/relationships/hyperlink" Target="https://www.taiwansemi.com/assets/datasheet/pdf.php?pn=1V5KE56CA" TargetMode="External"/><Relationship Id="rId1075" Type="http://schemas.openxmlformats.org/officeDocument/2006/relationships/hyperlink" Target="https://www.taiwansemi.com/assets/datasheet/pdf.php?pn=P4KE51C" TargetMode="External"/><Relationship Id="rId1282" Type="http://schemas.openxmlformats.org/officeDocument/2006/relationships/hyperlink" Target="https://www.taiwansemi.com/assets/datasheet/pdf.php?pn=P4SMA30CAH" TargetMode="External"/><Relationship Id="rId2126" Type="http://schemas.openxmlformats.org/officeDocument/2006/relationships/hyperlink" Target="https://www.taiwansemi.com/assets/datasheet/pdf.php?pn=SMA6F25AH" TargetMode="External"/><Relationship Id="rId2333" Type="http://schemas.openxmlformats.org/officeDocument/2006/relationships/hyperlink" Target="https://www.taiwansemi.com/assets/datasheet/pdf.php?pn=SMAJ22CA" TargetMode="External"/><Relationship Id="rId2540" Type="http://schemas.openxmlformats.org/officeDocument/2006/relationships/hyperlink" Target="https://www.taiwansemi.com/assets/datasheet/pdf.php?pn=SMAJ85C" TargetMode="External"/><Relationship Id="rId305" Type="http://schemas.openxmlformats.org/officeDocument/2006/relationships/hyperlink" Target="https://www.taiwansemi.com/assets/datasheet/pdf.php?pn=1.5SMC20CA" TargetMode="External"/><Relationship Id="rId512" Type="http://schemas.openxmlformats.org/officeDocument/2006/relationships/hyperlink" Target="https://www.taiwansemi.com/assets/datasheet/pdf.php?pn=1KSMB16CAH" TargetMode="External"/><Relationship Id="rId1142" Type="http://schemas.openxmlformats.org/officeDocument/2006/relationships/hyperlink" Target="https://www.taiwansemi.com/assets/datasheet/pdf.php?pn=P4SMA11A" TargetMode="External"/><Relationship Id="rId2400" Type="http://schemas.openxmlformats.org/officeDocument/2006/relationships/hyperlink" Target="https://www.taiwansemi.com/assets/datasheet/pdf.php?pn=SMAJ43H" TargetMode="External"/><Relationship Id="rId1002" Type="http://schemas.openxmlformats.org/officeDocument/2006/relationships/hyperlink" Target="https://www.taiwansemi.com/assets/datasheet/pdf.php?pn=P4KE18A" TargetMode="External"/><Relationship Id="rId1959" Type="http://schemas.openxmlformats.org/officeDocument/2006/relationships/hyperlink" Target="https://www.taiwansemi.com/assets/datasheet/pdf.php?pn=SA18C" TargetMode="External"/><Relationship Id="rId3174" Type="http://schemas.openxmlformats.org/officeDocument/2006/relationships/hyperlink" Target="https://www.taiwansemi.com/assets/datasheet/pdf.php?pn=SMCJ26A" TargetMode="External"/><Relationship Id="rId1819" Type="http://schemas.openxmlformats.org/officeDocument/2006/relationships/hyperlink" Target="https://www.taiwansemi.com/assets/datasheet/pdf.php?pn=P6SMB56AH" TargetMode="External"/><Relationship Id="rId3381" Type="http://schemas.openxmlformats.org/officeDocument/2006/relationships/hyperlink" Target="https://www.taiwansemi.com/assets/datasheet/pdf.php?pn=SMCJ85CH" TargetMode="External"/><Relationship Id="rId2190" Type="http://schemas.openxmlformats.org/officeDocument/2006/relationships/hyperlink" Target="https://www.taiwansemi.com/assets/datasheet/pdf.php?pn=SMAJ100CA" TargetMode="External"/><Relationship Id="rId3034" Type="http://schemas.openxmlformats.org/officeDocument/2006/relationships/hyperlink" Target="https://www.taiwansemi.com/assets/datasheet/pdf.php?pn=SMCJ10CAH" TargetMode="External"/><Relationship Id="rId3241" Type="http://schemas.openxmlformats.org/officeDocument/2006/relationships/hyperlink" Target="https://www.taiwansemi.com/assets/datasheet/pdf.php?pn=SMCJ48CA" TargetMode="External"/><Relationship Id="rId162" Type="http://schemas.openxmlformats.org/officeDocument/2006/relationships/hyperlink" Target="https://www.taiwansemi.com/assets/datasheet/pdf.php?pn=1.5KE82A" TargetMode="External"/><Relationship Id="rId2050" Type="http://schemas.openxmlformats.org/officeDocument/2006/relationships/hyperlink" Target="https://www.taiwansemi.com/assets/datasheet/pdf.php?pn=SA70A" TargetMode="External"/><Relationship Id="rId3101" Type="http://schemas.openxmlformats.org/officeDocument/2006/relationships/hyperlink" Target="https://www.taiwansemi.com/assets/datasheet/pdf.php?pn=SMCJ150H" TargetMode="External"/><Relationship Id="rId979" Type="http://schemas.openxmlformats.org/officeDocument/2006/relationships/hyperlink" Target="https://www.taiwansemi.com/assets/datasheet/pdf.php?pn=P4KE150A" TargetMode="External"/><Relationship Id="rId839" Type="http://schemas.openxmlformats.org/officeDocument/2006/relationships/hyperlink" Target="https://www.taiwansemi.com/assets/datasheet/pdf.php?pn=BZW04-23" TargetMode="External"/><Relationship Id="rId1469" Type="http://schemas.openxmlformats.org/officeDocument/2006/relationships/hyperlink" Target="https://www.taiwansemi.com/assets/datasheet/pdf.php?pn=P6KE180CA" TargetMode="External"/><Relationship Id="rId2867" Type="http://schemas.openxmlformats.org/officeDocument/2006/relationships/hyperlink" Target="https://www.taiwansemi.com/assets/datasheet/pdf.php?pn=SMBJ5.0CH" TargetMode="External"/><Relationship Id="rId1676" Type="http://schemas.openxmlformats.org/officeDocument/2006/relationships/hyperlink" Target="https://www.taiwansemi.com/assets/datasheet/pdf.php?pn=P6SMB160AH" TargetMode="External"/><Relationship Id="rId1883" Type="http://schemas.openxmlformats.org/officeDocument/2006/relationships/hyperlink" Target="https://www.taiwansemi.com/assets/datasheet/pdf.php?pn=P6SMB9.1AH" TargetMode="External"/><Relationship Id="rId2727" Type="http://schemas.openxmlformats.org/officeDocument/2006/relationships/hyperlink" Target="https://www.taiwansemi.com/assets/datasheet/pdf.php?pn=SMBJ160A" TargetMode="External"/><Relationship Id="rId2934" Type="http://schemas.openxmlformats.org/officeDocument/2006/relationships/hyperlink" Target="https://www.taiwansemi.com/assets/datasheet/pdf.php?pn=SMBJ7.0C" TargetMode="External"/><Relationship Id="rId906" Type="http://schemas.openxmlformats.org/officeDocument/2006/relationships/hyperlink" Target="https://www.taiwansemi.com/assets/datasheet/pdf.php?pn=BZW06-188B" TargetMode="External"/><Relationship Id="rId1329" Type="http://schemas.openxmlformats.org/officeDocument/2006/relationships/hyperlink" Target="https://www.taiwansemi.com/assets/datasheet/pdf.php?pn=P4SMA51CA" TargetMode="External"/><Relationship Id="rId1536" Type="http://schemas.openxmlformats.org/officeDocument/2006/relationships/hyperlink" Target="https://www.taiwansemi.com/assets/datasheet/pdf.php?pn=P6KE440CA" TargetMode="External"/><Relationship Id="rId1743" Type="http://schemas.openxmlformats.org/officeDocument/2006/relationships/hyperlink" Target="https://www.taiwansemi.com/assets/datasheet/pdf.php?pn=P6SMB22CH" TargetMode="External"/><Relationship Id="rId1950" Type="http://schemas.openxmlformats.org/officeDocument/2006/relationships/hyperlink" Target="https://www.taiwansemi.com/assets/datasheet/pdf.php?pn=SA170" TargetMode="External"/><Relationship Id="rId35" Type="http://schemas.openxmlformats.org/officeDocument/2006/relationships/hyperlink" Target="https://www.taiwansemi.com/assets/datasheet/pdf.php?pn=1.5KE150A" TargetMode="External"/><Relationship Id="rId1603" Type="http://schemas.openxmlformats.org/officeDocument/2006/relationships/hyperlink" Target="https://www.taiwansemi.com/assets/datasheet/pdf.php?pn=P6SMB10AH" TargetMode="External"/><Relationship Id="rId1810" Type="http://schemas.openxmlformats.org/officeDocument/2006/relationships/hyperlink" Target="https://www.taiwansemi.com/assets/datasheet/pdf.php?pn=P6SMB51A" TargetMode="External"/><Relationship Id="rId3568" Type="http://schemas.openxmlformats.org/officeDocument/2006/relationships/hyperlink" Target="https://www.taiwansemi.com/assets/datasheet/pdf.php?pn=SMF4L11AH" TargetMode="External"/><Relationship Id="rId489" Type="http://schemas.openxmlformats.org/officeDocument/2006/relationships/hyperlink" Target="https://www.taiwansemi.com/assets/datasheet/pdf.php?pn=1KSMB10A" TargetMode="External"/><Relationship Id="rId696" Type="http://schemas.openxmlformats.org/officeDocument/2006/relationships/hyperlink" Target="https://www.taiwansemi.com/assets/datasheet/pdf.php?pn=5.0SMDJ22AH" TargetMode="External"/><Relationship Id="rId2377" Type="http://schemas.openxmlformats.org/officeDocument/2006/relationships/hyperlink" Target="https://www.taiwansemi.com/assets/datasheet/pdf.php?pn=SMAJ36" TargetMode="External"/><Relationship Id="rId2584" Type="http://schemas.openxmlformats.org/officeDocument/2006/relationships/hyperlink" Target="https://www.taiwansemi.com/assets/datasheet/pdf.php?pn=SMB10J15CAH" TargetMode="External"/><Relationship Id="rId2791" Type="http://schemas.openxmlformats.org/officeDocument/2006/relationships/hyperlink" Target="https://www.taiwansemi.com/assets/datasheet/pdf.php?pn=SMBJ26AH" TargetMode="External"/><Relationship Id="rId3428" Type="http://schemas.openxmlformats.org/officeDocument/2006/relationships/hyperlink" Target="https://www.taiwansemi.com/assets/datasheet/pdf.php?pn=SMDJ15AH" TargetMode="External"/><Relationship Id="rId3635" Type="http://schemas.openxmlformats.org/officeDocument/2006/relationships/hyperlink" Target="https://www.taiwansemi.com/assets/datasheet/pdf.php?pn=SMF4L9.0A" TargetMode="External"/><Relationship Id="rId349" Type="http://schemas.openxmlformats.org/officeDocument/2006/relationships/hyperlink" Target="https://www.taiwansemi.com/assets/datasheet/pdf.php?pn=1.5SMC36" TargetMode="External"/><Relationship Id="rId556" Type="http://schemas.openxmlformats.org/officeDocument/2006/relationships/hyperlink" Target="https://www.taiwansemi.com/assets/datasheet/pdf.php?pn=1KSMB47CAH" TargetMode="External"/><Relationship Id="rId763" Type="http://schemas.openxmlformats.org/officeDocument/2006/relationships/hyperlink" Target="https://www.taiwansemi.com/assets/datasheet/pdf.php?pn=5KSMC60AH" TargetMode="External"/><Relationship Id="rId1186" Type="http://schemas.openxmlformats.org/officeDocument/2006/relationships/hyperlink" Target="https://www.taiwansemi.com/assets/datasheet/pdf.php?pn=P4SMA150CA" TargetMode="External"/><Relationship Id="rId1393" Type="http://schemas.openxmlformats.org/officeDocument/2006/relationships/hyperlink" Target="https://www.taiwansemi.com/assets/datasheet/pdf.php?pn=P4SMA82CA" TargetMode="External"/><Relationship Id="rId2237" Type="http://schemas.openxmlformats.org/officeDocument/2006/relationships/hyperlink" Target="https://www.taiwansemi.com/assets/datasheet/pdf.php?pn=SMAJ130C" TargetMode="External"/><Relationship Id="rId2444" Type="http://schemas.openxmlformats.org/officeDocument/2006/relationships/hyperlink" Target="https://www.taiwansemi.com/assets/datasheet/pdf.php?pn=SMAJ58C" TargetMode="External"/><Relationship Id="rId209" Type="http://schemas.openxmlformats.org/officeDocument/2006/relationships/hyperlink" Target="https://www.taiwansemi.com/assets/datasheet/pdf.php?pn=1.5SMC120C" TargetMode="External"/><Relationship Id="rId416" Type="http://schemas.openxmlformats.org/officeDocument/2006/relationships/hyperlink" Target="https://www.taiwansemi.com/assets/datasheet/pdf.php?pn=1.5SMC68C" TargetMode="External"/><Relationship Id="rId970" Type="http://schemas.openxmlformats.org/officeDocument/2006/relationships/hyperlink" Target="https://www.taiwansemi.com/assets/datasheet/pdf.php?pn=P4KE130" TargetMode="External"/><Relationship Id="rId1046" Type="http://schemas.openxmlformats.org/officeDocument/2006/relationships/hyperlink" Target="https://www.taiwansemi.com/assets/datasheet/pdf.php?pn=P4KE350A" TargetMode="External"/><Relationship Id="rId1253" Type="http://schemas.openxmlformats.org/officeDocument/2006/relationships/hyperlink" Target="https://www.taiwansemi.com/assets/datasheet/pdf.php?pn=P4SMA22" TargetMode="External"/><Relationship Id="rId2651" Type="http://schemas.openxmlformats.org/officeDocument/2006/relationships/hyperlink" Target="https://www.taiwansemi.com/assets/datasheet/pdf.php?pn=SMBJ10CH" TargetMode="External"/><Relationship Id="rId3702" Type="http://schemas.openxmlformats.org/officeDocument/2006/relationships/hyperlink" Target="https://www.taiwansemi.com/assets/datasheet/pdf.php?pn=TLD6S22AH" TargetMode="External"/><Relationship Id="rId623" Type="http://schemas.openxmlformats.org/officeDocument/2006/relationships/hyperlink" Target="https://www.taiwansemi.com/assets/datasheet/pdf.php?pn=1V5KE24A" TargetMode="External"/><Relationship Id="rId830" Type="http://schemas.openxmlformats.org/officeDocument/2006/relationships/hyperlink" Target="https://www.taiwansemi.com/assets/datasheet/pdf.php?pn=BZW04-17B" TargetMode="External"/><Relationship Id="rId1460" Type="http://schemas.openxmlformats.org/officeDocument/2006/relationships/hyperlink" Target="https://www.taiwansemi.com/assets/datasheet/pdf.php?pn=P6KE16CA" TargetMode="External"/><Relationship Id="rId2304" Type="http://schemas.openxmlformats.org/officeDocument/2006/relationships/hyperlink" Target="https://www.taiwansemi.com/assets/datasheet/pdf.php?pn=SMAJ17H" TargetMode="External"/><Relationship Id="rId2511" Type="http://schemas.openxmlformats.org/officeDocument/2006/relationships/hyperlink" Target="https://www.taiwansemi.com/assets/datasheet/pdf.php?pn=SMAJ75CH" TargetMode="External"/><Relationship Id="rId1113" Type="http://schemas.openxmlformats.org/officeDocument/2006/relationships/hyperlink" Target="https://www.taiwansemi.com/assets/datasheet/pdf.php?pn=P4KE91" TargetMode="External"/><Relationship Id="rId1320" Type="http://schemas.openxmlformats.org/officeDocument/2006/relationships/hyperlink" Target="https://www.taiwansemi.com/assets/datasheet/pdf.php?pn=P4SMA47C" TargetMode="External"/><Relationship Id="rId3078" Type="http://schemas.openxmlformats.org/officeDocument/2006/relationships/hyperlink" Target="https://www.taiwansemi.com/assets/datasheet/pdf.php?pn=SMCJ13A" TargetMode="External"/><Relationship Id="rId3285" Type="http://schemas.openxmlformats.org/officeDocument/2006/relationships/hyperlink" Target="https://www.taiwansemi.com/assets/datasheet/pdf.php?pn=SMCJ6.0CH" TargetMode="External"/><Relationship Id="rId3492" Type="http://schemas.openxmlformats.org/officeDocument/2006/relationships/hyperlink" Target="https://www.taiwansemi.com/assets/datasheet/pdf.php?pn=SMDJ51AH" TargetMode="External"/><Relationship Id="rId2094" Type="http://schemas.openxmlformats.org/officeDocument/2006/relationships/hyperlink" Target="https://www.taiwansemi.com/assets/datasheet/pdf.php?pn=SMA4F40AH" TargetMode="External"/><Relationship Id="rId3145" Type="http://schemas.openxmlformats.org/officeDocument/2006/relationships/hyperlink" Target="https://www.taiwansemi.com/assets/datasheet/pdf.php?pn=SMCJ18CA" TargetMode="External"/><Relationship Id="rId3352" Type="http://schemas.openxmlformats.org/officeDocument/2006/relationships/hyperlink" Target="https://www.taiwansemi.com/assets/datasheet/pdf.php?pn=SMCJ78CAH" TargetMode="External"/><Relationship Id="rId273" Type="http://schemas.openxmlformats.org/officeDocument/2006/relationships/hyperlink" Target="https://www.taiwansemi.com/assets/datasheet/pdf.php?pn=1.5SMC170CA" TargetMode="External"/><Relationship Id="rId480" Type="http://schemas.openxmlformats.org/officeDocument/2006/relationships/hyperlink" Target="https://www.taiwansemi.com/assets/datasheet/pdf.php?pn=1K5SMPC36APH" TargetMode="External"/><Relationship Id="rId2161" Type="http://schemas.openxmlformats.org/officeDocument/2006/relationships/hyperlink" Target="https://www.taiwansemi.com/assets/datasheet/pdf.php?pn=SMA6J26AH" TargetMode="External"/><Relationship Id="rId3005" Type="http://schemas.openxmlformats.org/officeDocument/2006/relationships/hyperlink" Target="https://www.taiwansemi.com/assets/datasheet/pdf.php?pn=SMBJ9.0AH" TargetMode="External"/><Relationship Id="rId3212" Type="http://schemas.openxmlformats.org/officeDocument/2006/relationships/hyperlink" Target="https://www.taiwansemi.com/assets/datasheet/pdf.php?pn=SMCJ36H" TargetMode="External"/><Relationship Id="rId133" Type="http://schemas.openxmlformats.org/officeDocument/2006/relationships/hyperlink" Target="https://www.taiwansemi.com/assets/datasheet/pdf.php?pn=1.5KE56" TargetMode="External"/><Relationship Id="rId340" Type="http://schemas.openxmlformats.org/officeDocument/2006/relationships/hyperlink" Target="https://www.taiwansemi.com/assets/datasheet/pdf.php?pn=1.5SMC30H" TargetMode="External"/><Relationship Id="rId2021" Type="http://schemas.openxmlformats.org/officeDocument/2006/relationships/hyperlink" Target="https://www.taiwansemi.com/assets/datasheet/pdf.php?pn=SA58" TargetMode="External"/><Relationship Id="rId200" Type="http://schemas.openxmlformats.org/officeDocument/2006/relationships/hyperlink" Target="https://www.taiwansemi.com/assets/datasheet/pdf.php?pn=1.5SMC11C" TargetMode="External"/><Relationship Id="rId2978" Type="http://schemas.openxmlformats.org/officeDocument/2006/relationships/hyperlink" Target="https://www.taiwansemi.com/assets/datasheet/pdf.php?pn=SMBJ8.0C" TargetMode="External"/><Relationship Id="rId1787" Type="http://schemas.openxmlformats.org/officeDocument/2006/relationships/hyperlink" Target="https://www.taiwansemi.com/assets/datasheet/pdf.php?pn=P6SMB39AH" TargetMode="External"/><Relationship Id="rId1994" Type="http://schemas.openxmlformats.org/officeDocument/2006/relationships/hyperlink" Target="https://www.taiwansemi.com/assets/datasheet/pdf.php?pn=SA40A" TargetMode="External"/><Relationship Id="rId2838" Type="http://schemas.openxmlformats.org/officeDocument/2006/relationships/hyperlink" Target="https://www.taiwansemi.com/assets/datasheet/pdf.php?pn=SMBJ43A" TargetMode="External"/><Relationship Id="rId79" Type="http://schemas.openxmlformats.org/officeDocument/2006/relationships/hyperlink" Target="https://www.taiwansemi.com/assets/datasheet/pdf.php?pn=1.5KE24C" TargetMode="External"/><Relationship Id="rId1647" Type="http://schemas.openxmlformats.org/officeDocument/2006/relationships/hyperlink" Target="https://www.taiwansemi.com/assets/datasheet/pdf.php?pn=P6SMB130CAH" TargetMode="External"/><Relationship Id="rId1854" Type="http://schemas.openxmlformats.org/officeDocument/2006/relationships/hyperlink" Target="https://www.taiwansemi.com/assets/datasheet/pdf.php?pn=P6SMB7.5CAH" TargetMode="External"/><Relationship Id="rId2905" Type="http://schemas.openxmlformats.org/officeDocument/2006/relationships/hyperlink" Target="https://www.taiwansemi.com/assets/datasheet/pdf.php?pn=SMBJ6.5AH" TargetMode="External"/><Relationship Id="rId1507" Type="http://schemas.openxmlformats.org/officeDocument/2006/relationships/hyperlink" Target="https://www.taiwansemi.com/assets/datasheet/pdf.php?pn=P6KE30C" TargetMode="External"/><Relationship Id="rId1714" Type="http://schemas.openxmlformats.org/officeDocument/2006/relationships/hyperlink" Target="https://www.taiwansemi.com/assets/datasheet/pdf.php?pn=P6SMB200" TargetMode="External"/><Relationship Id="rId1921" Type="http://schemas.openxmlformats.org/officeDocument/2006/relationships/hyperlink" Target="https://www.taiwansemi.com/assets/datasheet/pdf.php?pn=SA13" TargetMode="External"/><Relationship Id="rId3679" Type="http://schemas.openxmlformats.org/officeDocument/2006/relationships/hyperlink" Target="https://www.taiwansemi.com/assets/datasheet/pdf.php?pn=TLD5S16AH" TargetMode="External"/><Relationship Id="rId2488" Type="http://schemas.openxmlformats.org/officeDocument/2006/relationships/hyperlink" Target="https://www.taiwansemi.com/assets/datasheet/pdf.php?pn=SMAJ7.0H" TargetMode="External"/><Relationship Id="rId1297" Type="http://schemas.openxmlformats.org/officeDocument/2006/relationships/hyperlink" Target="https://www.taiwansemi.com/assets/datasheet/pdf.php?pn=P4SMA36CA" TargetMode="External"/><Relationship Id="rId2695" Type="http://schemas.openxmlformats.org/officeDocument/2006/relationships/hyperlink" Target="https://www.taiwansemi.com/assets/datasheet/pdf.php?pn=SMBJ13AH" TargetMode="External"/><Relationship Id="rId3539" Type="http://schemas.openxmlformats.org/officeDocument/2006/relationships/hyperlink" Target="https://www.taiwansemi.com/assets/datasheet/pdf.php?pn=SMF18A" TargetMode="External"/><Relationship Id="rId3746" Type="http://schemas.openxmlformats.org/officeDocument/2006/relationships/hyperlink" Target="https://www.taiwansemi.com/assets/datasheet/pdf.php?pn=TLD8S36CAH" TargetMode="External"/><Relationship Id="rId667" Type="http://schemas.openxmlformats.org/officeDocument/2006/relationships/hyperlink" Target="https://www.taiwansemi.com/assets/datasheet/pdf.php?pn=1V5KE91A" TargetMode="External"/><Relationship Id="rId874" Type="http://schemas.openxmlformats.org/officeDocument/2006/relationships/hyperlink" Target="https://www.taiwansemi.com/assets/datasheet/pdf.php?pn=BZW04-5V8B" TargetMode="External"/><Relationship Id="rId2348" Type="http://schemas.openxmlformats.org/officeDocument/2006/relationships/hyperlink" Target="https://www.taiwansemi.com/assets/datasheet/pdf.php?pn=SMAJ26C" TargetMode="External"/><Relationship Id="rId2555" Type="http://schemas.openxmlformats.org/officeDocument/2006/relationships/hyperlink" Target="https://www.taiwansemi.com/assets/datasheet/pdf.php?pn=SMAJ90AH" TargetMode="External"/><Relationship Id="rId2762" Type="http://schemas.openxmlformats.org/officeDocument/2006/relationships/hyperlink" Target="https://www.taiwansemi.com/assets/datasheet/pdf.php?pn=SMBJ18CAH" TargetMode="External"/><Relationship Id="rId3606" Type="http://schemas.openxmlformats.org/officeDocument/2006/relationships/hyperlink" Target="https://www.taiwansemi.com/assets/datasheet/pdf.php?pn=SMF4L48AH" TargetMode="External"/><Relationship Id="rId527" Type="http://schemas.openxmlformats.org/officeDocument/2006/relationships/hyperlink" Target="https://www.taiwansemi.com/assets/datasheet/pdf.php?pn=1KSMB24CA" TargetMode="External"/><Relationship Id="rId734" Type="http://schemas.openxmlformats.org/officeDocument/2006/relationships/hyperlink" Target="https://www.taiwansemi.com/assets/datasheet/pdf.php?pn=5.0SMDJ85AH" TargetMode="External"/><Relationship Id="rId941" Type="http://schemas.openxmlformats.org/officeDocument/2006/relationships/hyperlink" Target="https://www.taiwansemi.com/assets/datasheet/pdf.php?pn=BZW06-70" TargetMode="External"/><Relationship Id="rId1157" Type="http://schemas.openxmlformats.org/officeDocument/2006/relationships/hyperlink" Target="https://www.taiwansemi.com/assets/datasheet/pdf.php?pn=P4SMA120H" TargetMode="External"/><Relationship Id="rId1364" Type="http://schemas.openxmlformats.org/officeDocument/2006/relationships/hyperlink" Target="https://www.taiwansemi.com/assets/datasheet/pdf.php?pn=P4SMA68H" TargetMode="External"/><Relationship Id="rId1571" Type="http://schemas.openxmlformats.org/officeDocument/2006/relationships/hyperlink" Target="https://www.taiwansemi.com/assets/datasheet/pdf.php?pn=P6KE7V5A" TargetMode="External"/><Relationship Id="rId2208" Type="http://schemas.openxmlformats.org/officeDocument/2006/relationships/hyperlink" Target="https://www.taiwansemi.com/assets/datasheet/pdf.php?pn=SMAJ110CH" TargetMode="External"/><Relationship Id="rId2415" Type="http://schemas.openxmlformats.org/officeDocument/2006/relationships/hyperlink" Target="https://www.taiwansemi.com/assets/datasheet/pdf.php?pn=SMAJ48CH" TargetMode="External"/><Relationship Id="rId2622" Type="http://schemas.openxmlformats.org/officeDocument/2006/relationships/hyperlink" Target="https://www.taiwansemi.com/assets/datasheet/pdf.php?pn=SMB10J33AH" TargetMode="External"/><Relationship Id="rId70" Type="http://schemas.openxmlformats.org/officeDocument/2006/relationships/hyperlink" Target="https://www.taiwansemi.com/assets/datasheet/pdf.php?pn=1.5KE220" TargetMode="External"/><Relationship Id="rId801" Type="http://schemas.openxmlformats.org/officeDocument/2006/relationships/hyperlink" Target="https://www.taiwansemi.com/assets/datasheet/pdf.php?pn=5KSMC78CAH" TargetMode="External"/><Relationship Id="rId1017" Type="http://schemas.openxmlformats.org/officeDocument/2006/relationships/hyperlink" Target="https://www.taiwansemi.com/assets/datasheet/pdf.php?pn=P4KE220CA" TargetMode="External"/><Relationship Id="rId1224" Type="http://schemas.openxmlformats.org/officeDocument/2006/relationships/hyperlink" Target="https://www.taiwansemi.com/assets/datasheet/pdf.php?pn=P4SMA180AH" TargetMode="External"/><Relationship Id="rId1431" Type="http://schemas.openxmlformats.org/officeDocument/2006/relationships/hyperlink" Target="https://www.taiwansemi.com/assets/datasheet/pdf.php?pn=P6KE120A" TargetMode="External"/><Relationship Id="rId3189" Type="http://schemas.openxmlformats.org/officeDocument/2006/relationships/hyperlink" Target="https://www.taiwansemi.com/assets/datasheet/pdf.php?pn=SMCJ30" TargetMode="External"/><Relationship Id="rId3396" Type="http://schemas.openxmlformats.org/officeDocument/2006/relationships/hyperlink" Target="https://www.taiwansemi.com/assets/datasheet/pdf.php?pn=SMCJ90A" TargetMode="External"/><Relationship Id="rId3049" Type="http://schemas.openxmlformats.org/officeDocument/2006/relationships/hyperlink" Target="https://www.taiwansemi.com/assets/datasheet/pdf.php?pn=SMCJ11CA" TargetMode="External"/><Relationship Id="rId3256" Type="http://schemas.openxmlformats.org/officeDocument/2006/relationships/hyperlink" Target="https://www.taiwansemi.com/assets/datasheet/pdf.php?pn=SMCJ51C" TargetMode="External"/><Relationship Id="rId3463" Type="http://schemas.openxmlformats.org/officeDocument/2006/relationships/hyperlink" Target="https://www.taiwansemi.com/assets/datasheet/pdf.php?pn=SMDJ30A" TargetMode="External"/><Relationship Id="rId177" Type="http://schemas.openxmlformats.org/officeDocument/2006/relationships/hyperlink" Target="https://www.taiwansemi.com/assets/datasheet/pdf.php?pn=1.5SMC100C" TargetMode="External"/><Relationship Id="rId384" Type="http://schemas.openxmlformats.org/officeDocument/2006/relationships/hyperlink" Target="https://www.taiwansemi.com/assets/datasheet/pdf.php?pn=1.5SMC51C" TargetMode="External"/><Relationship Id="rId591" Type="http://schemas.openxmlformats.org/officeDocument/2006/relationships/hyperlink" Target="https://www.taiwansemi.com/assets/datasheet/pdf.php?pn=1V5KE11A" TargetMode="External"/><Relationship Id="rId2065" Type="http://schemas.openxmlformats.org/officeDocument/2006/relationships/hyperlink" Target="https://www.taiwansemi.com/assets/datasheet/pdf.php?pn=SA8.5" TargetMode="External"/><Relationship Id="rId2272" Type="http://schemas.openxmlformats.org/officeDocument/2006/relationships/hyperlink" Target="https://www.taiwansemi.com/assets/datasheet/pdf.php?pn=SMAJ15H" TargetMode="External"/><Relationship Id="rId3116" Type="http://schemas.openxmlformats.org/officeDocument/2006/relationships/hyperlink" Target="https://www.taiwansemi.com/assets/datasheet/pdf.php?pn=SMCJ160CH" TargetMode="External"/><Relationship Id="rId3670" Type="http://schemas.openxmlformats.org/officeDocument/2006/relationships/hyperlink" Target="https://www.taiwansemi.com/assets/datasheet/pdf.php?pn=SMF9.0AH" TargetMode="External"/><Relationship Id="rId244" Type="http://schemas.openxmlformats.org/officeDocument/2006/relationships/hyperlink" Target="https://www.taiwansemi.com/assets/datasheet/pdf.php?pn=1.5SMC150CH" TargetMode="External"/><Relationship Id="rId1081" Type="http://schemas.openxmlformats.org/officeDocument/2006/relationships/hyperlink" Target="https://www.taiwansemi.com/assets/datasheet/pdf.php?pn=P4KE6.8" TargetMode="External"/><Relationship Id="rId3323" Type="http://schemas.openxmlformats.org/officeDocument/2006/relationships/hyperlink" Target="https://www.taiwansemi.com/assets/datasheet/pdf.php?pn=SMCJ7.5" TargetMode="External"/><Relationship Id="rId3530" Type="http://schemas.openxmlformats.org/officeDocument/2006/relationships/hyperlink" Target="https://www.taiwansemi.com/assets/datasheet/pdf.php?pn=SMF13AH" TargetMode="External"/><Relationship Id="rId451" Type="http://schemas.openxmlformats.org/officeDocument/2006/relationships/hyperlink" Target="https://www.taiwansemi.com/assets/datasheet/pdf.php?pn=1.5SMC82CH" TargetMode="External"/><Relationship Id="rId2132" Type="http://schemas.openxmlformats.org/officeDocument/2006/relationships/hyperlink" Target="https://www.taiwansemi.com/assets/datasheet/pdf.php?pn=SMA6F40AH" TargetMode="External"/><Relationship Id="rId104" Type="http://schemas.openxmlformats.org/officeDocument/2006/relationships/hyperlink" Target="https://www.taiwansemi.com/assets/datasheet/pdf.php?pn=1.5KE350CA" TargetMode="External"/><Relationship Id="rId311" Type="http://schemas.openxmlformats.org/officeDocument/2006/relationships/hyperlink" Target="https://www.taiwansemi.com/assets/datasheet/pdf.php?pn=1.5SMC22AH" TargetMode="External"/><Relationship Id="rId1898" Type="http://schemas.openxmlformats.org/officeDocument/2006/relationships/hyperlink" Target="https://www.taiwansemi.com/assets/datasheet/pdf.php?pn=SA100" TargetMode="External"/><Relationship Id="rId2949" Type="http://schemas.openxmlformats.org/officeDocument/2006/relationships/hyperlink" Target="https://www.taiwansemi.com/assets/datasheet/pdf.php?pn=SMBJ70AH" TargetMode="External"/><Relationship Id="rId1758" Type="http://schemas.openxmlformats.org/officeDocument/2006/relationships/hyperlink" Target="https://www.taiwansemi.com/assets/datasheet/pdf.php?pn=P6SMB27CAH" TargetMode="External"/><Relationship Id="rId2809" Type="http://schemas.openxmlformats.org/officeDocument/2006/relationships/hyperlink" Target="https://www.taiwansemi.com/assets/datasheet/pdf.php?pn=SMBJ30CA" TargetMode="External"/><Relationship Id="rId1965" Type="http://schemas.openxmlformats.org/officeDocument/2006/relationships/hyperlink" Target="https://www.taiwansemi.com/assets/datasheet/pdf.php?pn=SA22" TargetMode="External"/><Relationship Id="rId3180" Type="http://schemas.openxmlformats.org/officeDocument/2006/relationships/hyperlink" Target="https://www.taiwansemi.com/assets/datasheet/pdf.php?pn=SMCJ26H" TargetMode="External"/><Relationship Id="rId1618" Type="http://schemas.openxmlformats.org/officeDocument/2006/relationships/hyperlink" Target="https://www.taiwansemi.com/assets/datasheet/pdf.php?pn=P6SMB11A" TargetMode="External"/><Relationship Id="rId1825" Type="http://schemas.openxmlformats.org/officeDocument/2006/relationships/hyperlink" Target="https://www.taiwansemi.com/assets/datasheet/pdf.php?pn=P6SMB6.8" TargetMode="External"/><Relationship Id="rId3040" Type="http://schemas.openxmlformats.org/officeDocument/2006/relationships/hyperlink" Target="https://www.taiwansemi.com/assets/datasheet/pdf.php?pn=SMCJ110AH" TargetMode="External"/><Relationship Id="rId2599" Type="http://schemas.openxmlformats.org/officeDocument/2006/relationships/hyperlink" Target="https://www.taiwansemi.com/assets/datasheet/pdf.php?pn=SMB10J20CA" TargetMode="External"/><Relationship Id="rId778" Type="http://schemas.openxmlformats.org/officeDocument/2006/relationships/hyperlink" Target="https://www.taiwansemi.com/assets/datasheet/pdf.php?pn=5KSMC17CAH" TargetMode="External"/><Relationship Id="rId985" Type="http://schemas.openxmlformats.org/officeDocument/2006/relationships/hyperlink" Target="https://www.taiwansemi.com/assets/datasheet/pdf.php?pn=P4KE16" TargetMode="External"/><Relationship Id="rId2459" Type="http://schemas.openxmlformats.org/officeDocument/2006/relationships/hyperlink" Target="https://www.taiwansemi.com/assets/datasheet/pdf.php?pn=SMAJ6.5AH" TargetMode="External"/><Relationship Id="rId2666" Type="http://schemas.openxmlformats.org/officeDocument/2006/relationships/hyperlink" Target="https://www.taiwansemi.com/assets/datasheet/pdf.php?pn=SMBJ11CAH" TargetMode="External"/><Relationship Id="rId2873" Type="http://schemas.openxmlformats.org/officeDocument/2006/relationships/hyperlink" Target="https://www.taiwansemi.com/assets/datasheet/pdf.php?pn=SMBJ51CA" TargetMode="External"/><Relationship Id="rId3717" Type="http://schemas.openxmlformats.org/officeDocument/2006/relationships/hyperlink" Target="https://www.taiwansemi.com/assets/datasheet/pdf.php?pn=TLD8S16AH" TargetMode="External"/><Relationship Id="rId638" Type="http://schemas.openxmlformats.org/officeDocument/2006/relationships/hyperlink" Target="https://www.taiwansemi.com/assets/datasheet/pdf.php?pn=1V5KE36CA" TargetMode="External"/><Relationship Id="rId845" Type="http://schemas.openxmlformats.org/officeDocument/2006/relationships/hyperlink" Target="https://www.taiwansemi.com/assets/datasheet/pdf.php?pn=BZW04-26" TargetMode="External"/><Relationship Id="rId1268" Type="http://schemas.openxmlformats.org/officeDocument/2006/relationships/hyperlink" Target="https://www.taiwansemi.com/assets/datasheet/pdf.php?pn=P4SMA24H" TargetMode="External"/><Relationship Id="rId1475" Type="http://schemas.openxmlformats.org/officeDocument/2006/relationships/hyperlink" Target="https://www.taiwansemi.com/assets/datasheet/pdf.php?pn=P6KE200A" TargetMode="External"/><Relationship Id="rId1682" Type="http://schemas.openxmlformats.org/officeDocument/2006/relationships/hyperlink" Target="https://www.taiwansemi.com/assets/datasheet/pdf.php?pn=P6SMB16A" TargetMode="External"/><Relationship Id="rId2319" Type="http://schemas.openxmlformats.org/officeDocument/2006/relationships/hyperlink" Target="https://www.taiwansemi.com/assets/datasheet/pdf.php?pn=SMAJ18CH" TargetMode="External"/><Relationship Id="rId2526" Type="http://schemas.openxmlformats.org/officeDocument/2006/relationships/hyperlink" Target="https://www.taiwansemi.com/assets/datasheet/pdf.php?pn=SMAJ8.0CAH" TargetMode="External"/><Relationship Id="rId2733" Type="http://schemas.openxmlformats.org/officeDocument/2006/relationships/hyperlink" Target="https://www.taiwansemi.com/assets/datasheet/pdf.php?pn=SMBJ160H" TargetMode="External"/><Relationship Id="rId705" Type="http://schemas.openxmlformats.org/officeDocument/2006/relationships/hyperlink" Target="https://www.taiwansemi.com/assets/datasheet/pdf.php?pn=5.0SMDJ33A" TargetMode="External"/><Relationship Id="rId1128" Type="http://schemas.openxmlformats.org/officeDocument/2006/relationships/hyperlink" Target="https://www.taiwansemi.com/assets/datasheet/pdf.php?pn=P4SMA10C" TargetMode="External"/><Relationship Id="rId1335" Type="http://schemas.openxmlformats.org/officeDocument/2006/relationships/hyperlink" Target="https://www.taiwansemi.com/assets/datasheet/pdf.php?pn=P4SMA56AH" TargetMode="External"/><Relationship Id="rId1542" Type="http://schemas.openxmlformats.org/officeDocument/2006/relationships/hyperlink" Target="https://www.taiwansemi.com/assets/datasheet/pdf.php?pn=P6KE51A" TargetMode="External"/><Relationship Id="rId2940" Type="http://schemas.openxmlformats.org/officeDocument/2006/relationships/hyperlink" Target="https://www.taiwansemi.com/assets/datasheet/pdf.php?pn=SMBJ7.5A" TargetMode="External"/><Relationship Id="rId912" Type="http://schemas.openxmlformats.org/officeDocument/2006/relationships/hyperlink" Target="https://www.taiwansemi.com/assets/datasheet/pdf.php?pn=BZW06-213B" TargetMode="External"/><Relationship Id="rId2800" Type="http://schemas.openxmlformats.org/officeDocument/2006/relationships/hyperlink" Target="https://www.taiwansemi.com/assets/datasheet/pdf.php?pn=SMBJ28C" TargetMode="External"/><Relationship Id="rId41" Type="http://schemas.openxmlformats.org/officeDocument/2006/relationships/hyperlink" Target="https://www.taiwansemi.com/assets/datasheet/pdf.php?pn=1.5KE16" TargetMode="External"/><Relationship Id="rId1402" Type="http://schemas.openxmlformats.org/officeDocument/2006/relationships/hyperlink" Target="https://www.taiwansemi.com/assets/datasheet/pdf.php?pn=P4SMA9.1CAH" TargetMode="External"/><Relationship Id="rId288" Type="http://schemas.openxmlformats.org/officeDocument/2006/relationships/hyperlink" Target="https://www.taiwansemi.com/assets/datasheet/pdf.php?pn=1.5SMC18C" TargetMode="External"/><Relationship Id="rId3367" Type="http://schemas.openxmlformats.org/officeDocument/2006/relationships/hyperlink" Target="https://www.taiwansemi.com/assets/datasheet/pdf.php?pn=SMCJ8.5" TargetMode="External"/><Relationship Id="rId3574" Type="http://schemas.openxmlformats.org/officeDocument/2006/relationships/hyperlink" Target="https://www.taiwansemi.com/assets/datasheet/pdf.php?pn=SMF4L14AH" TargetMode="External"/><Relationship Id="rId495" Type="http://schemas.openxmlformats.org/officeDocument/2006/relationships/hyperlink" Target="https://www.taiwansemi.com/assets/datasheet/pdf.php?pn=1KSMB11CA" TargetMode="External"/><Relationship Id="rId2176" Type="http://schemas.openxmlformats.org/officeDocument/2006/relationships/hyperlink" Target="https://www.taiwansemi.com/assets/datasheet/pdf.php?pn=SMA6S33AH" TargetMode="External"/><Relationship Id="rId2383" Type="http://schemas.openxmlformats.org/officeDocument/2006/relationships/hyperlink" Target="https://www.taiwansemi.com/assets/datasheet/pdf.php?pn=SMAJ36CH" TargetMode="External"/><Relationship Id="rId2590" Type="http://schemas.openxmlformats.org/officeDocument/2006/relationships/hyperlink" Target="https://www.taiwansemi.com/assets/datasheet/pdf.php?pn=SMB10J17AH" TargetMode="External"/><Relationship Id="rId3227" Type="http://schemas.openxmlformats.org/officeDocument/2006/relationships/hyperlink" Target="https://www.taiwansemi.com/assets/datasheet/pdf.php?pn=SMCJ43CH" TargetMode="External"/><Relationship Id="rId3434" Type="http://schemas.openxmlformats.org/officeDocument/2006/relationships/hyperlink" Target="https://www.taiwansemi.com/assets/datasheet/pdf.php?pn=SMDJ16CAH" TargetMode="External"/><Relationship Id="rId3641" Type="http://schemas.openxmlformats.org/officeDocument/2006/relationships/hyperlink" Target="https://www.taiwansemi.com/assets/datasheet/pdf.php?pn=SMF54A" TargetMode="External"/><Relationship Id="rId148" Type="http://schemas.openxmlformats.org/officeDocument/2006/relationships/hyperlink" Target="https://www.taiwansemi.com/assets/datasheet/pdf.php?pn=1.5KE68CA" TargetMode="External"/><Relationship Id="rId355" Type="http://schemas.openxmlformats.org/officeDocument/2006/relationships/hyperlink" Target="https://www.taiwansemi.com/assets/datasheet/pdf.php?pn=1.5SMC36CH" TargetMode="External"/><Relationship Id="rId562" Type="http://schemas.openxmlformats.org/officeDocument/2006/relationships/hyperlink" Target="https://www.taiwansemi.com/assets/datasheet/pdf.php?pn=1KSMB56AH" TargetMode="External"/><Relationship Id="rId1192" Type="http://schemas.openxmlformats.org/officeDocument/2006/relationships/hyperlink" Target="https://www.taiwansemi.com/assets/datasheet/pdf.php?pn=P4SMA15C" TargetMode="External"/><Relationship Id="rId2036" Type="http://schemas.openxmlformats.org/officeDocument/2006/relationships/hyperlink" Target="https://www.taiwansemi.com/assets/datasheet/pdf.php?pn=SA60CA" TargetMode="External"/><Relationship Id="rId2243" Type="http://schemas.openxmlformats.org/officeDocument/2006/relationships/hyperlink" Target="https://www.taiwansemi.com/assets/datasheet/pdf.php?pn=SMAJ13AH" TargetMode="External"/><Relationship Id="rId2450" Type="http://schemas.openxmlformats.org/officeDocument/2006/relationships/hyperlink" Target="https://www.taiwansemi.com/assets/datasheet/pdf.php?pn=SMAJ6.0A" TargetMode="External"/><Relationship Id="rId3501" Type="http://schemas.openxmlformats.org/officeDocument/2006/relationships/hyperlink" Target="https://www.taiwansemi.com/assets/datasheet/pdf.php?pn=SMDJ58CA" TargetMode="External"/><Relationship Id="rId215" Type="http://schemas.openxmlformats.org/officeDocument/2006/relationships/hyperlink" Target="https://www.taiwansemi.com/assets/datasheet/pdf.php?pn=1.5SMC12AH" TargetMode="External"/><Relationship Id="rId422" Type="http://schemas.openxmlformats.org/officeDocument/2006/relationships/hyperlink" Target="https://www.taiwansemi.com/assets/datasheet/pdf.php?pn=1.5SMC7.5A" TargetMode="External"/><Relationship Id="rId1052" Type="http://schemas.openxmlformats.org/officeDocument/2006/relationships/hyperlink" Target="https://www.taiwansemi.com/assets/datasheet/pdf.php?pn=P4KE36CA" TargetMode="External"/><Relationship Id="rId2103" Type="http://schemas.openxmlformats.org/officeDocument/2006/relationships/hyperlink" Target="https://www.taiwansemi.com/assets/datasheet/pdf.php?pn=SMA4S20AH" TargetMode="External"/><Relationship Id="rId2310" Type="http://schemas.openxmlformats.org/officeDocument/2006/relationships/hyperlink" Target="https://www.taiwansemi.com/assets/datasheet/pdf.php?pn=SMAJ188CA" TargetMode="External"/><Relationship Id="rId1869" Type="http://schemas.openxmlformats.org/officeDocument/2006/relationships/hyperlink" Target="https://www.taiwansemi.com/assets/datasheet/pdf.php?pn=P6SMB8.2CA" TargetMode="External"/><Relationship Id="rId3084" Type="http://schemas.openxmlformats.org/officeDocument/2006/relationships/hyperlink" Target="https://www.taiwansemi.com/assets/datasheet/pdf.php?pn=SMCJ13H" TargetMode="External"/><Relationship Id="rId3291" Type="http://schemas.openxmlformats.org/officeDocument/2006/relationships/hyperlink" Target="https://www.taiwansemi.com/assets/datasheet/pdf.php?pn=SMCJ6.5CA" TargetMode="External"/><Relationship Id="rId1729" Type="http://schemas.openxmlformats.org/officeDocument/2006/relationships/hyperlink" Target="https://www.taiwansemi.com/assets/datasheet/pdf.php?pn=P6SMB22" TargetMode="External"/><Relationship Id="rId1936" Type="http://schemas.openxmlformats.org/officeDocument/2006/relationships/hyperlink" Target="https://www.taiwansemi.com/assets/datasheet/pdf.php?pn=SA150C" TargetMode="External"/><Relationship Id="rId3151" Type="http://schemas.openxmlformats.org/officeDocument/2006/relationships/hyperlink" Target="https://www.taiwansemi.com/assets/datasheet/pdf.php?pn=SMCJ20AH" TargetMode="External"/><Relationship Id="rId3011" Type="http://schemas.openxmlformats.org/officeDocument/2006/relationships/hyperlink" Target="https://www.taiwansemi.com/assets/datasheet/pdf.php?pn=SMBJ90" TargetMode="External"/><Relationship Id="rId5" Type="http://schemas.openxmlformats.org/officeDocument/2006/relationships/hyperlink" Target="https://www.taiwansemi.com/assets/datasheet/pdf.php?pn=1.5KE100CA" TargetMode="External"/><Relationship Id="rId889" Type="http://schemas.openxmlformats.org/officeDocument/2006/relationships/hyperlink" Target="https://www.taiwansemi.com/assets/datasheet/pdf.php?pn=BZW04-8V5" TargetMode="External"/><Relationship Id="rId2777" Type="http://schemas.openxmlformats.org/officeDocument/2006/relationships/hyperlink" Target="https://www.taiwansemi.com/assets/datasheet/pdf.php?pn=SMBJ22CA" TargetMode="External"/><Relationship Id="rId749" Type="http://schemas.openxmlformats.org/officeDocument/2006/relationships/hyperlink" Target="https://www.taiwansemi.com/assets/datasheet/pdf.php?pn=5KSMC36AH" TargetMode="External"/><Relationship Id="rId1379" Type="http://schemas.openxmlformats.org/officeDocument/2006/relationships/hyperlink" Target="https://www.taiwansemi.com/assets/datasheet/pdf.php?pn=P4SMA75CH" TargetMode="External"/><Relationship Id="rId1586" Type="http://schemas.openxmlformats.org/officeDocument/2006/relationships/hyperlink" Target="https://www.taiwansemi.com/assets/datasheet/pdf.php?pn=P6KE9.1CA" TargetMode="External"/><Relationship Id="rId2984" Type="http://schemas.openxmlformats.org/officeDocument/2006/relationships/hyperlink" Target="https://www.taiwansemi.com/assets/datasheet/pdf.php?pn=SMBJ8.5A" TargetMode="External"/><Relationship Id="rId609" Type="http://schemas.openxmlformats.org/officeDocument/2006/relationships/hyperlink" Target="https://www.taiwansemi.com/assets/datasheet/pdf.php?pn=1V5KE170A" TargetMode="External"/><Relationship Id="rId956" Type="http://schemas.openxmlformats.org/officeDocument/2006/relationships/hyperlink" Target="https://www.taiwansemi.com/assets/datasheet/pdf.php?pn=P4KE110C" TargetMode="External"/><Relationship Id="rId1239" Type="http://schemas.openxmlformats.org/officeDocument/2006/relationships/hyperlink" Target="https://www.taiwansemi.com/assets/datasheet/pdf.php?pn=P4SMA200A" TargetMode="External"/><Relationship Id="rId1793" Type="http://schemas.openxmlformats.org/officeDocument/2006/relationships/hyperlink" Target="https://www.taiwansemi.com/assets/datasheet/pdf.php?pn=P6SMB43" TargetMode="External"/><Relationship Id="rId2637" Type="http://schemas.openxmlformats.org/officeDocument/2006/relationships/hyperlink" Target="https://www.taiwansemi.com/assets/datasheet/pdf.php?pn=SMBJ10" TargetMode="External"/><Relationship Id="rId2844" Type="http://schemas.openxmlformats.org/officeDocument/2006/relationships/hyperlink" Target="https://www.taiwansemi.com/assets/datasheet/pdf.php?pn=SMBJ43H" TargetMode="External"/><Relationship Id="rId85" Type="http://schemas.openxmlformats.org/officeDocument/2006/relationships/hyperlink" Target="https://www.taiwansemi.com/assets/datasheet/pdf.php?pn=1.5KE27" TargetMode="External"/><Relationship Id="rId816" Type="http://schemas.openxmlformats.org/officeDocument/2006/relationships/hyperlink" Target="https://www.taiwansemi.com/assets/datasheet/pdf.php?pn=BZW04-136" TargetMode="External"/><Relationship Id="rId1446" Type="http://schemas.openxmlformats.org/officeDocument/2006/relationships/hyperlink" Target="https://www.taiwansemi.com/assets/datasheet/pdf.php?pn=P6KE150" TargetMode="External"/><Relationship Id="rId1653" Type="http://schemas.openxmlformats.org/officeDocument/2006/relationships/hyperlink" Target="https://www.taiwansemi.com/assets/datasheet/pdf.php?pn=P6SMB13CA" TargetMode="External"/><Relationship Id="rId1860" Type="http://schemas.openxmlformats.org/officeDocument/2006/relationships/hyperlink" Target="https://www.taiwansemi.com/assets/datasheet/pdf.php?pn=P6SMB75C" TargetMode="External"/><Relationship Id="rId2704" Type="http://schemas.openxmlformats.org/officeDocument/2006/relationships/hyperlink" Target="https://www.taiwansemi.com/assets/datasheet/pdf.php?pn=SMBJ14C" TargetMode="External"/><Relationship Id="rId2911" Type="http://schemas.openxmlformats.org/officeDocument/2006/relationships/hyperlink" Target="https://www.taiwansemi.com/assets/datasheet/pdf.php?pn=SMBJ60" TargetMode="External"/><Relationship Id="rId1306" Type="http://schemas.openxmlformats.org/officeDocument/2006/relationships/hyperlink" Target="https://www.taiwansemi.com/assets/datasheet/pdf.php?pn=P4SMA39CAH" TargetMode="External"/><Relationship Id="rId1513" Type="http://schemas.openxmlformats.org/officeDocument/2006/relationships/hyperlink" Target="https://www.taiwansemi.com/assets/datasheet/pdf.php?pn=P6KE350" TargetMode="External"/><Relationship Id="rId1720" Type="http://schemas.openxmlformats.org/officeDocument/2006/relationships/hyperlink" Target="https://www.taiwansemi.com/assets/datasheet/pdf.php?pn=P6SMB200CH" TargetMode="External"/><Relationship Id="rId12" Type="http://schemas.openxmlformats.org/officeDocument/2006/relationships/hyperlink" Target="https://www.taiwansemi.com/assets/datasheet/pdf.php?pn=1.5KE110C" TargetMode="External"/><Relationship Id="rId3478" Type="http://schemas.openxmlformats.org/officeDocument/2006/relationships/hyperlink" Target="https://www.taiwansemi.com/assets/datasheet/pdf.php?pn=SMDJ40CAH" TargetMode="External"/><Relationship Id="rId3685" Type="http://schemas.openxmlformats.org/officeDocument/2006/relationships/hyperlink" Target="https://www.taiwansemi.com/assets/datasheet/pdf.php?pn=TLD5S26AH" TargetMode="External"/><Relationship Id="rId399" Type="http://schemas.openxmlformats.org/officeDocument/2006/relationships/hyperlink" Target="https://www.taiwansemi.com/assets/datasheet/pdf.php?pn=1.5SMC6.8AH" TargetMode="External"/><Relationship Id="rId2287" Type="http://schemas.openxmlformats.org/officeDocument/2006/relationships/hyperlink" Target="https://www.taiwansemi.com/assets/datasheet/pdf.php?pn=SMAJ16CH" TargetMode="External"/><Relationship Id="rId2494" Type="http://schemas.openxmlformats.org/officeDocument/2006/relationships/hyperlink" Target="https://www.taiwansemi.com/assets/datasheet/pdf.php?pn=SMAJ7.5CAH" TargetMode="External"/><Relationship Id="rId3338" Type="http://schemas.openxmlformats.org/officeDocument/2006/relationships/hyperlink" Target="https://www.taiwansemi.com/assets/datasheet/pdf.php?pn=SMCJ70H" TargetMode="External"/><Relationship Id="rId3545" Type="http://schemas.openxmlformats.org/officeDocument/2006/relationships/hyperlink" Target="https://www.taiwansemi.com/assets/datasheet/pdf.php?pn=SMF24A" TargetMode="External"/><Relationship Id="rId3752" Type="http://schemas.openxmlformats.org/officeDocument/2006/relationships/hyperlink" Target="https://www.taiwansemi.com/assets/datasheet/pdf.php?pn=TLD30AH" TargetMode="External"/><Relationship Id="rId259" Type="http://schemas.openxmlformats.org/officeDocument/2006/relationships/hyperlink" Target="https://www.taiwansemi.com/assets/datasheet/pdf.php?pn=1.5SMC160CAH" TargetMode="External"/><Relationship Id="rId466" Type="http://schemas.openxmlformats.org/officeDocument/2006/relationships/hyperlink" Target="https://www.taiwansemi.com/assets/datasheet/pdf.php?pn=1.5SMC91CAH" TargetMode="External"/><Relationship Id="rId673" Type="http://schemas.openxmlformats.org/officeDocument/2006/relationships/hyperlink" Target="https://www.taiwansemi.com/assets/datasheet/pdf.php?pn=3KSMC18AH" TargetMode="External"/><Relationship Id="rId880" Type="http://schemas.openxmlformats.org/officeDocument/2006/relationships/hyperlink" Target="https://www.taiwansemi.com/assets/datasheet/pdf.php?pn=BZW04-70B" TargetMode="External"/><Relationship Id="rId1096" Type="http://schemas.openxmlformats.org/officeDocument/2006/relationships/hyperlink" Target="https://www.taiwansemi.com/assets/datasheet/pdf.php?pn=P4KE7.5CA" TargetMode="External"/><Relationship Id="rId2147" Type="http://schemas.openxmlformats.org/officeDocument/2006/relationships/hyperlink" Target="https://www.taiwansemi.com/assets/datasheet/pdf.php?pn=SMA6J15AH" TargetMode="External"/><Relationship Id="rId2354" Type="http://schemas.openxmlformats.org/officeDocument/2006/relationships/hyperlink" Target="https://www.taiwansemi.com/assets/datasheet/pdf.php?pn=SMAJ28A" TargetMode="External"/><Relationship Id="rId2561" Type="http://schemas.openxmlformats.org/officeDocument/2006/relationships/hyperlink" Target="https://www.taiwansemi.com/assets/datasheet/pdf.php?pn=SMB10J10A" TargetMode="External"/><Relationship Id="rId3405" Type="http://schemas.openxmlformats.org/officeDocument/2006/relationships/hyperlink" Target="https://www.taiwansemi.com/assets/datasheet/pdf.php?pn=SMDJ100A" TargetMode="External"/><Relationship Id="rId119" Type="http://schemas.openxmlformats.org/officeDocument/2006/relationships/hyperlink" Target="https://www.taiwansemi.com/assets/datasheet/pdf.php?pn=1.5KE43C" TargetMode="External"/><Relationship Id="rId326" Type="http://schemas.openxmlformats.org/officeDocument/2006/relationships/hyperlink" Target="https://www.taiwansemi.com/assets/datasheet/pdf.php?pn=1.5SMC27A" TargetMode="External"/><Relationship Id="rId533" Type="http://schemas.openxmlformats.org/officeDocument/2006/relationships/hyperlink" Target="https://www.taiwansemi.com/assets/datasheet/pdf.php?pn=1KSMB30A" TargetMode="External"/><Relationship Id="rId1163" Type="http://schemas.openxmlformats.org/officeDocument/2006/relationships/hyperlink" Target="https://www.taiwansemi.com/assets/datasheet/pdf.php?pn=P4SMA12CH" TargetMode="External"/><Relationship Id="rId1370" Type="http://schemas.openxmlformats.org/officeDocument/2006/relationships/hyperlink" Target="https://www.taiwansemi.com/assets/datasheet/pdf.php?pn=P4SMA7.5CAH" TargetMode="External"/><Relationship Id="rId2007" Type="http://schemas.openxmlformats.org/officeDocument/2006/relationships/hyperlink" Target="https://www.taiwansemi.com/assets/datasheet/pdf.php?pn=SA48C" TargetMode="External"/><Relationship Id="rId2214" Type="http://schemas.openxmlformats.org/officeDocument/2006/relationships/hyperlink" Target="https://www.taiwansemi.com/assets/datasheet/pdf.php?pn=SMAJ11CAH" TargetMode="External"/><Relationship Id="rId3612" Type="http://schemas.openxmlformats.org/officeDocument/2006/relationships/hyperlink" Target="https://www.taiwansemi.com/assets/datasheet/pdf.php?pn=SMF4L54AH" TargetMode="External"/><Relationship Id="rId740" Type="http://schemas.openxmlformats.org/officeDocument/2006/relationships/hyperlink" Target="https://www.taiwansemi.com/assets/datasheet/pdf.php?pn=5KSMC16AH" TargetMode="External"/><Relationship Id="rId1023" Type="http://schemas.openxmlformats.org/officeDocument/2006/relationships/hyperlink" Target="https://www.taiwansemi.com/assets/datasheet/pdf.php?pn=P4KE24C" TargetMode="External"/><Relationship Id="rId2421" Type="http://schemas.openxmlformats.org/officeDocument/2006/relationships/hyperlink" Target="https://www.taiwansemi.com/assets/datasheet/pdf.php?pn=SMAJ5.0CA" TargetMode="External"/><Relationship Id="rId600" Type="http://schemas.openxmlformats.org/officeDocument/2006/relationships/hyperlink" Target="https://www.taiwansemi.com/assets/datasheet/pdf.php?pn=1V5KE13CA" TargetMode="External"/><Relationship Id="rId1230" Type="http://schemas.openxmlformats.org/officeDocument/2006/relationships/hyperlink" Target="https://www.taiwansemi.com/assets/datasheet/pdf.php?pn=P4SMA18A" TargetMode="External"/><Relationship Id="rId3195" Type="http://schemas.openxmlformats.org/officeDocument/2006/relationships/hyperlink" Target="https://www.taiwansemi.com/assets/datasheet/pdf.php?pn=SMCJ30CH" TargetMode="External"/><Relationship Id="rId3055" Type="http://schemas.openxmlformats.org/officeDocument/2006/relationships/hyperlink" Target="https://www.taiwansemi.com/assets/datasheet/pdf.php?pn=SMCJ120A" TargetMode="External"/><Relationship Id="rId3262" Type="http://schemas.openxmlformats.org/officeDocument/2006/relationships/hyperlink" Target="https://www.taiwansemi.com/assets/datasheet/pdf.php?pn=SMCJ54A" TargetMode="External"/><Relationship Id="rId183" Type="http://schemas.openxmlformats.org/officeDocument/2006/relationships/hyperlink" Target="https://www.taiwansemi.com/assets/datasheet/pdf.php?pn=1.5SMC10AH" TargetMode="External"/><Relationship Id="rId390" Type="http://schemas.openxmlformats.org/officeDocument/2006/relationships/hyperlink" Target="https://www.taiwansemi.com/assets/datasheet/pdf.php?pn=1.5SMC56A" TargetMode="External"/><Relationship Id="rId1907" Type="http://schemas.openxmlformats.org/officeDocument/2006/relationships/hyperlink" Target="https://www.taiwansemi.com/assets/datasheet/pdf.php?pn=SA110A" TargetMode="External"/><Relationship Id="rId2071" Type="http://schemas.openxmlformats.org/officeDocument/2006/relationships/hyperlink" Target="https://www.taiwansemi.com/assets/datasheet/pdf.php?pn=SA85C" TargetMode="External"/><Relationship Id="rId3122" Type="http://schemas.openxmlformats.org/officeDocument/2006/relationships/hyperlink" Target="https://www.taiwansemi.com/assets/datasheet/pdf.php?pn=SMCJ16CAH" TargetMode="External"/><Relationship Id="rId250" Type="http://schemas.openxmlformats.org/officeDocument/2006/relationships/hyperlink" Target="https://www.taiwansemi.com/assets/datasheet/pdf.php?pn=1.5SMC15CAH" TargetMode="External"/><Relationship Id="rId110" Type="http://schemas.openxmlformats.org/officeDocument/2006/relationships/hyperlink" Target="https://www.taiwansemi.com/assets/datasheet/pdf.php?pn=1.5KE39A" TargetMode="External"/><Relationship Id="rId2888" Type="http://schemas.openxmlformats.org/officeDocument/2006/relationships/hyperlink" Target="https://www.taiwansemi.com/assets/datasheet/pdf.php?pn=SMBJ58C" TargetMode="External"/><Relationship Id="rId1697" Type="http://schemas.openxmlformats.org/officeDocument/2006/relationships/hyperlink" Target="https://www.taiwansemi.com/assets/datasheet/pdf.php?pn=P6SMB18" TargetMode="External"/><Relationship Id="rId2748" Type="http://schemas.openxmlformats.org/officeDocument/2006/relationships/hyperlink" Target="https://www.taiwansemi.com/assets/datasheet/pdf.php?pn=SMBJ170CH" TargetMode="External"/><Relationship Id="rId2955" Type="http://schemas.openxmlformats.org/officeDocument/2006/relationships/hyperlink" Target="https://www.taiwansemi.com/assets/datasheet/pdf.php?pn=SMBJ75" TargetMode="External"/><Relationship Id="rId927" Type="http://schemas.openxmlformats.org/officeDocument/2006/relationships/hyperlink" Target="https://www.taiwansemi.com/assets/datasheet/pdf.php?pn=BZW06-33" TargetMode="External"/><Relationship Id="rId1557" Type="http://schemas.openxmlformats.org/officeDocument/2006/relationships/hyperlink" Target="https://www.taiwansemi.com/assets/datasheet/pdf.php?pn=P6KE68" TargetMode="External"/><Relationship Id="rId1764" Type="http://schemas.openxmlformats.org/officeDocument/2006/relationships/hyperlink" Target="https://www.taiwansemi.com/assets/datasheet/pdf.php?pn=P6SMB30C" TargetMode="External"/><Relationship Id="rId1971" Type="http://schemas.openxmlformats.org/officeDocument/2006/relationships/hyperlink" Target="https://www.taiwansemi.com/assets/datasheet/pdf.php?pn=SA24C" TargetMode="External"/><Relationship Id="rId2608" Type="http://schemas.openxmlformats.org/officeDocument/2006/relationships/hyperlink" Target="https://www.taiwansemi.com/assets/datasheet/pdf.php?pn=SMB10J24CAH" TargetMode="External"/><Relationship Id="rId2815" Type="http://schemas.openxmlformats.org/officeDocument/2006/relationships/hyperlink" Target="https://www.taiwansemi.com/assets/datasheet/pdf.php?pn=SMBJ33AH" TargetMode="External"/><Relationship Id="rId56" Type="http://schemas.openxmlformats.org/officeDocument/2006/relationships/hyperlink" Target="https://www.taiwansemi.com/assets/datasheet/pdf.php?pn=1.5KE180C" TargetMode="External"/><Relationship Id="rId1417" Type="http://schemas.openxmlformats.org/officeDocument/2006/relationships/hyperlink" Target="https://www.taiwansemi.com/assets/datasheet/pdf.php?pn=P6KE100CA" TargetMode="External"/><Relationship Id="rId1624" Type="http://schemas.openxmlformats.org/officeDocument/2006/relationships/hyperlink" Target="https://www.taiwansemi.com/assets/datasheet/pdf.php?pn=P6SMB11H" TargetMode="External"/><Relationship Id="rId1831" Type="http://schemas.openxmlformats.org/officeDocument/2006/relationships/hyperlink" Target="https://www.taiwansemi.com/assets/datasheet/pdf.php?pn=P6SMB6.8CH" TargetMode="External"/><Relationship Id="rId3589" Type="http://schemas.openxmlformats.org/officeDocument/2006/relationships/hyperlink" Target="https://www.taiwansemi.com/assets/datasheet/pdf.php?pn=SMF4L26A" TargetMode="External"/><Relationship Id="rId2398" Type="http://schemas.openxmlformats.org/officeDocument/2006/relationships/hyperlink" Target="https://www.taiwansemi.com/assets/datasheet/pdf.php?pn=SMAJ43CAH" TargetMode="External"/><Relationship Id="rId3449" Type="http://schemas.openxmlformats.org/officeDocument/2006/relationships/hyperlink" Target="https://www.taiwansemi.com/assets/datasheet/pdf.php?pn=SMDJ22CA" TargetMode="External"/><Relationship Id="rId577" Type="http://schemas.openxmlformats.org/officeDocument/2006/relationships/hyperlink" Target="https://www.taiwansemi.com/assets/datasheet/pdf.php?pn=1KSMB82A" TargetMode="External"/><Relationship Id="rId2258" Type="http://schemas.openxmlformats.org/officeDocument/2006/relationships/hyperlink" Target="https://www.taiwansemi.com/assets/datasheet/pdf.php?pn=SMAJ150" TargetMode="External"/><Relationship Id="rId3656" Type="http://schemas.openxmlformats.org/officeDocument/2006/relationships/hyperlink" Target="https://www.taiwansemi.com/assets/datasheet/pdf.php?pn=SMF7.5AH" TargetMode="External"/><Relationship Id="rId784" Type="http://schemas.openxmlformats.org/officeDocument/2006/relationships/hyperlink" Target="https://www.taiwansemi.com/assets/datasheet/pdf.php?pn=5KSMC26CAH" TargetMode="External"/><Relationship Id="rId991" Type="http://schemas.openxmlformats.org/officeDocument/2006/relationships/hyperlink" Target="https://www.taiwansemi.com/assets/datasheet/pdf.php?pn=P4KE16C" TargetMode="External"/><Relationship Id="rId1067" Type="http://schemas.openxmlformats.org/officeDocument/2006/relationships/hyperlink" Target="https://www.taiwansemi.com/assets/datasheet/pdf.php?pn=P4KE440C" TargetMode="External"/><Relationship Id="rId2465" Type="http://schemas.openxmlformats.org/officeDocument/2006/relationships/hyperlink" Target="https://www.taiwansemi.com/assets/datasheet/pdf.php?pn=SMAJ60" TargetMode="External"/><Relationship Id="rId2672" Type="http://schemas.openxmlformats.org/officeDocument/2006/relationships/hyperlink" Target="https://www.taiwansemi.com/assets/datasheet/pdf.php?pn=SMBJ120AH" TargetMode="External"/><Relationship Id="rId3309" Type="http://schemas.openxmlformats.org/officeDocument/2006/relationships/hyperlink" Target="https://www.taiwansemi.com/assets/datasheet/pdf.php?pn=SMCJ64CH" TargetMode="External"/><Relationship Id="rId3516" Type="http://schemas.openxmlformats.org/officeDocument/2006/relationships/hyperlink" Target="https://www.taiwansemi.com/assets/datasheet/pdf.php?pn=SMDJ78AH" TargetMode="External"/><Relationship Id="rId3723" Type="http://schemas.openxmlformats.org/officeDocument/2006/relationships/hyperlink" Target="https://www.taiwansemi.com/assets/datasheet/pdf.php?pn=TLD8S26AH" TargetMode="External"/><Relationship Id="rId437" Type="http://schemas.openxmlformats.org/officeDocument/2006/relationships/hyperlink" Target="https://www.taiwansemi.com/assets/datasheet/pdf.php?pn=1.5SMC8.2" TargetMode="External"/><Relationship Id="rId644" Type="http://schemas.openxmlformats.org/officeDocument/2006/relationships/hyperlink" Target="https://www.taiwansemi.com/assets/datasheet/pdf.php?pn=1V5KE43CA" TargetMode="External"/><Relationship Id="rId851" Type="http://schemas.openxmlformats.org/officeDocument/2006/relationships/hyperlink" Target="https://www.taiwansemi.com/assets/datasheet/pdf.php?pn=BZW04-299" TargetMode="External"/><Relationship Id="rId1274" Type="http://schemas.openxmlformats.org/officeDocument/2006/relationships/hyperlink" Target="https://www.taiwansemi.com/assets/datasheet/pdf.php?pn=P4SMA27CAH" TargetMode="External"/><Relationship Id="rId1481" Type="http://schemas.openxmlformats.org/officeDocument/2006/relationships/hyperlink" Target="https://www.taiwansemi.com/assets/datasheet/pdf.php?pn=P6KE22" TargetMode="External"/><Relationship Id="rId2118" Type="http://schemas.openxmlformats.org/officeDocument/2006/relationships/hyperlink" Target="https://www.taiwansemi.com/assets/datasheet/pdf.php?pn=SMA4S60AH" TargetMode="External"/><Relationship Id="rId2325" Type="http://schemas.openxmlformats.org/officeDocument/2006/relationships/hyperlink" Target="https://www.taiwansemi.com/assets/datasheet/pdf.php?pn=SMAJ20CA" TargetMode="External"/><Relationship Id="rId2532" Type="http://schemas.openxmlformats.org/officeDocument/2006/relationships/hyperlink" Target="https://www.taiwansemi.com/assets/datasheet/pdf.php?pn=SMAJ8.5C" TargetMode="External"/><Relationship Id="rId504" Type="http://schemas.openxmlformats.org/officeDocument/2006/relationships/hyperlink" Target="https://www.taiwansemi.com/assets/datasheet/pdf.php?pn=1KSMB13CAH" TargetMode="External"/><Relationship Id="rId711" Type="http://schemas.openxmlformats.org/officeDocument/2006/relationships/hyperlink" Target="https://www.taiwansemi.com/assets/datasheet/pdf.php?pn=5.0SMDJ43A" TargetMode="External"/><Relationship Id="rId1134" Type="http://schemas.openxmlformats.org/officeDocument/2006/relationships/hyperlink" Target="https://www.taiwansemi.com/assets/datasheet/pdf.php?pn=P4SMA110" TargetMode="External"/><Relationship Id="rId1341" Type="http://schemas.openxmlformats.org/officeDocument/2006/relationships/hyperlink" Target="https://www.taiwansemi.com/assets/datasheet/pdf.php?pn=P4SMA6.8" TargetMode="External"/><Relationship Id="rId1201" Type="http://schemas.openxmlformats.org/officeDocument/2006/relationships/hyperlink" Target="https://www.taiwansemi.com/assets/datasheet/pdf.php?pn=P4SMA160C" TargetMode="External"/><Relationship Id="rId3099" Type="http://schemas.openxmlformats.org/officeDocument/2006/relationships/hyperlink" Target="https://www.taiwansemi.com/assets/datasheet/pdf.php?pn=SMCJ150CAH" TargetMode="External"/><Relationship Id="rId3166" Type="http://schemas.openxmlformats.org/officeDocument/2006/relationships/hyperlink" Target="https://www.taiwansemi.com/assets/datasheet/pdf.php?pn=SMCJ24A" TargetMode="External"/><Relationship Id="rId3373" Type="http://schemas.openxmlformats.org/officeDocument/2006/relationships/hyperlink" Target="https://www.taiwansemi.com/assets/datasheet/pdf.php?pn=SMCJ8.5CH" TargetMode="External"/><Relationship Id="rId3580" Type="http://schemas.openxmlformats.org/officeDocument/2006/relationships/hyperlink" Target="https://www.taiwansemi.com/assets/datasheet/pdf.php?pn=SMF4L17AH" TargetMode="External"/><Relationship Id="rId294" Type="http://schemas.openxmlformats.org/officeDocument/2006/relationships/hyperlink" Target="https://www.taiwansemi.com/assets/datasheet/pdf.php?pn=1.5SMC200" TargetMode="External"/><Relationship Id="rId2182" Type="http://schemas.openxmlformats.org/officeDocument/2006/relationships/hyperlink" Target="https://www.taiwansemi.com/assets/datasheet/pdf.php?pn=SMA6S51AH" TargetMode="External"/><Relationship Id="rId3026" Type="http://schemas.openxmlformats.org/officeDocument/2006/relationships/hyperlink" Target="https://www.taiwansemi.com/assets/datasheet/pdf.php?pn=SMCJ100CA" TargetMode="External"/><Relationship Id="rId3233" Type="http://schemas.openxmlformats.org/officeDocument/2006/relationships/hyperlink" Target="https://www.taiwansemi.com/assets/datasheet/pdf.php?pn=SMCJ45CA" TargetMode="External"/><Relationship Id="rId154" Type="http://schemas.openxmlformats.org/officeDocument/2006/relationships/hyperlink" Target="https://www.taiwansemi.com/assets/datasheet/pdf.php?pn=1.5KE75A" TargetMode="External"/><Relationship Id="rId361" Type="http://schemas.openxmlformats.org/officeDocument/2006/relationships/hyperlink" Target="https://www.taiwansemi.com/assets/datasheet/pdf.php?pn=1.5SMC39CA" TargetMode="External"/><Relationship Id="rId2042" Type="http://schemas.openxmlformats.org/officeDocument/2006/relationships/hyperlink" Target="https://www.taiwansemi.com/assets/datasheet/pdf.php?pn=SA7.0A" TargetMode="External"/><Relationship Id="rId3440" Type="http://schemas.openxmlformats.org/officeDocument/2006/relationships/hyperlink" Target="https://www.taiwansemi.com/assets/datasheet/pdf.php?pn=SMDJ18AH" TargetMode="External"/><Relationship Id="rId2999" Type="http://schemas.openxmlformats.org/officeDocument/2006/relationships/hyperlink" Target="https://www.taiwansemi.com/assets/datasheet/pdf.php?pn=SMBJ8V0A" TargetMode="External"/><Relationship Id="rId3300" Type="http://schemas.openxmlformats.org/officeDocument/2006/relationships/hyperlink" Target="https://www.taiwansemi.com/assets/datasheet/pdf.php?pn=SMCJ60CAH" TargetMode="External"/><Relationship Id="rId221" Type="http://schemas.openxmlformats.org/officeDocument/2006/relationships/hyperlink" Target="https://www.taiwansemi.com/assets/datasheet/pdf.php?pn=1.5SMC13" TargetMode="External"/><Relationship Id="rId2859" Type="http://schemas.openxmlformats.org/officeDocument/2006/relationships/hyperlink" Target="https://www.taiwansemi.com/assets/datasheet/pdf.php?pn=SMBJ48CH" TargetMode="External"/><Relationship Id="rId1668" Type="http://schemas.openxmlformats.org/officeDocument/2006/relationships/hyperlink" Target="https://www.taiwansemi.com/assets/datasheet/pdf.php?pn=P6SMB15C" TargetMode="External"/><Relationship Id="rId1875" Type="http://schemas.openxmlformats.org/officeDocument/2006/relationships/hyperlink" Target="https://www.taiwansemi.com/assets/datasheet/pdf.php?pn=P6SMB82AH" TargetMode="External"/><Relationship Id="rId2719" Type="http://schemas.openxmlformats.org/officeDocument/2006/relationships/hyperlink" Target="https://www.taiwansemi.com/assets/datasheet/pdf.php?pn=SMBJ15AH" TargetMode="External"/><Relationship Id="rId1528" Type="http://schemas.openxmlformats.org/officeDocument/2006/relationships/hyperlink" Target="https://www.taiwansemi.com/assets/datasheet/pdf.php?pn=P6KE400CA" TargetMode="External"/><Relationship Id="rId2926" Type="http://schemas.openxmlformats.org/officeDocument/2006/relationships/hyperlink" Target="https://www.taiwansemi.com/assets/datasheet/pdf.php?pn=SMBJ64H" TargetMode="External"/><Relationship Id="rId3090" Type="http://schemas.openxmlformats.org/officeDocument/2006/relationships/hyperlink" Target="https://www.taiwansemi.com/assets/datasheet/pdf.php?pn=SMCJ14CAH" TargetMode="External"/><Relationship Id="rId1735" Type="http://schemas.openxmlformats.org/officeDocument/2006/relationships/hyperlink" Target="https://www.taiwansemi.com/assets/datasheet/pdf.php?pn=P6SMB220CAH" TargetMode="External"/><Relationship Id="rId1942" Type="http://schemas.openxmlformats.org/officeDocument/2006/relationships/hyperlink" Target="https://www.taiwansemi.com/assets/datasheet/pdf.php?pn=SA160" TargetMode="External"/><Relationship Id="rId27" Type="http://schemas.openxmlformats.org/officeDocument/2006/relationships/hyperlink" Target="https://www.taiwansemi.com/assets/datasheet/pdf.php?pn=1.5KE130A" TargetMode="External"/><Relationship Id="rId1802" Type="http://schemas.openxmlformats.org/officeDocument/2006/relationships/hyperlink" Target="https://www.taiwansemi.com/assets/datasheet/pdf.php?pn=P6SMB47A" TargetMode="External"/><Relationship Id="rId688" Type="http://schemas.openxmlformats.org/officeDocument/2006/relationships/hyperlink" Target="https://www.taiwansemi.com/assets/datasheet/pdf.php?pn=5.0SMDJ16AH" TargetMode="External"/><Relationship Id="rId895" Type="http://schemas.openxmlformats.org/officeDocument/2006/relationships/hyperlink" Target="https://www.taiwansemi.com/assets/datasheet/pdf.php?pn=BZW06-128" TargetMode="External"/><Relationship Id="rId2369" Type="http://schemas.openxmlformats.org/officeDocument/2006/relationships/hyperlink" Target="https://www.taiwansemi.com/assets/datasheet/pdf.php?pn=SMAJ33" TargetMode="External"/><Relationship Id="rId2576" Type="http://schemas.openxmlformats.org/officeDocument/2006/relationships/hyperlink" Target="https://www.taiwansemi.com/assets/datasheet/pdf.php?pn=SMB10J13CAH" TargetMode="External"/><Relationship Id="rId2783" Type="http://schemas.openxmlformats.org/officeDocument/2006/relationships/hyperlink" Target="https://www.taiwansemi.com/assets/datasheet/pdf.php?pn=SMBJ24AH" TargetMode="External"/><Relationship Id="rId2990" Type="http://schemas.openxmlformats.org/officeDocument/2006/relationships/hyperlink" Target="https://www.taiwansemi.com/assets/datasheet/pdf.php?pn=SMBJ8.5H" TargetMode="External"/><Relationship Id="rId3627" Type="http://schemas.openxmlformats.org/officeDocument/2006/relationships/hyperlink" Target="https://www.taiwansemi.com/assets/datasheet/pdf.php?pn=SMF4L70A" TargetMode="External"/><Relationship Id="rId548" Type="http://schemas.openxmlformats.org/officeDocument/2006/relationships/hyperlink" Target="https://www.taiwansemi.com/assets/datasheet/pdf.php?pn=1KSMB39CAH" TargetMode="External"/><Relationship Id="rId755" Type="http://schemas.openxmlformats.org/officeDocument/2006/relationships/hyperlink" Target="https://www.taiwansemi.com/assets/datasheet/pdf.php?pn=5KSMC23AH" TargetMode="External"/><Relationship Id="rId962" Type="http://schemas.openxmlformats.org/officeDocument/2006/relationships/hyperlink" Target="https://www.taiwansemi.com/assets/datasheet/pdf.php?pn=P4KE120" TargetMode="External"/><Relationship Id="rId1178" Type="http://schemas.openxmlformats.org/officeDocument/2006/relationships/hyperlink" Target="https://www.taiwansemi.com/assets/datasheet/pdf.php?pn=P4SMA13CAH" TargetMode="External"/><Relationship Id="rId1385" Type="http://schemas.openxmlformats.org/officeDocument/2006/relationships/hyperlink" Target="https://www.taiwansemi.com/assets/datasheet/pdf.php?pn=P4SMA8.2CA" TargetMode="External"/><Relationship Id="rId1592" Type="http://schemas.openxmlformats.org/officeDocument/2006/relationships/hyperlink" Target="https://www.taiwansemi.com/assets/datasheet/pdf.php?pn=P6KE9V1CA" TargetMode="External"/><Relationship Id="rId2229" Type="http://schemas.openxmlformats.org/officeDocument/2006/relationships/hyperlink" Target="https://www.taiwansemi.com/assets/datasheet/pdf.php?pn=SMAJ12CA" TargetMode="External"/><Relationship Id="rId2436" Type="http://schemas.openxmlformats.org/officeDocument/2006/relationships/hyperlink" Target="https://www.taiwansemi.com/assets/datasheet/pdf.php?pn=SMAJ54C" TargetMode="External"/><Relationship Id="rId2643" Type="http://schemas.openxmlformats.org/officeDocument/2006/relationships/hyperlink" Target="https://www.taiwansemi.com/assets/datasheet/pdf.php?pn=SMBJ100CAH" TargetMode="External"/><Relationship Id="rId2850" Type="http://schemas.openxmlformats.org/officeDocument/2006/relationships/hyperlink" Target="https://www.taiwansemi.com/assets/datasheet/pdf.php?pn=SMBJ45CAH" TargetMode="External"/><Relationship Id="rId91" Type="http://schemas.openxmlformats.org/officeDocument/2006/relationships/hyperlink" Target="https://www.taiwansemi.com/assets/datasheet/pdf.php?pn=1.5KE300A" TargetMode="External"/><Relationship Id="rId408" Type="http://schemas.openxmlformats.org/officeDocument/2006/relationships/hyperlink" Target="https://www.taiwansemi.com/assets/datasheet/pdf.php?pn=1.5SMC62C" TargetMode="External"/><Relationship Id="rId615" Type="http://schemas.openxmlformats.org/officeDocument/2006/relationships/hyperlink" Target="https://www.taiwansemi.com/assets/datasheet/pdf.php?pn=1V5KE200A" TargetMode="External"/><Relationship Id="rId822" Type="http://schemas.openxmlformats.org/officeDocument/2006/relationships/hyperlink" Target="https://www.taiwansemi.com/assets/datasheet/pdf.php?pn=BZW04-14B" TargetMode="External"/><Relationship Id="rId1038" Type="http://schemas.openxmlformats.org/officeDocument/2006/relationships/hyperlink" Target="https://www.taiwansemi.com/assets/datasheet/pdf.php?pn=P4KE30A" TargetMode="External"/><Relationship Id="rId1245" Type="http://schemas.openxmlformats.org/officeDocument/2006/relationships/hyperlink" Target="https://www.taiwansemi.com/assets/datasheet/pdf.php?pn=P4SMA200H" TargetMode="External"/><Relationship Id="rId1452" Type="http://schemas.openxmlformats.org/officeDocument/2006/relationships/hyperlink" Target="https://www.taiwansemi.com/assets/datasheet/pdf.php?pn=P6KE15CA" TargetMode="External"/><Relationship Id="rId2503" Type="http://schemas.openxmlformats.org/officeDocument/2006/relationships/hyperlink" Target="https://www.taiwansemi.com/assets/datasheet/pdf.php?pn=SMAJ70CH" TargetMode="External"/><Relationship Id="rId1105" Type="http://schemas.openxmlformats.org/officeDocument/2006/relationships/hyperlink" Target="https://www.taiwansemi.com/assets/datasheet/pdf.php?pn=P4KE82" TargetMode="External"/><Relationship Id="rId1312" Type="http://schemas.openxmlformats.org/officeDocument/2006/relationships/hyperlink" Target="https://www.taiwansemi.com/assets/datasheet/pdf.php?pn=P4SMA43C" TargetMode="External"/><Relationship Id="rId2710" Type="http://schemas.openxmlformats.org/officeDocument/2006/relationships/hyperlink" Target="https://www.taiwansemi.com/assets/datasheet/pdf.php?pn=SMBJ150" TargetMode="External"/><Relationship Id="rId3277" Type="http://schemas.openxmlformats.org/officeDocument/2006/relationships/hyperlink" Target="https://www.taiwansemi.com/assets/datasheet/pdf.php?pn=SMCJ5V0A" TargetMode="External"/><Relationship Id="rId198" Type="http://schemas.openxmlformats.org/officeDocument/2006/relationships/hyperlink" Target="https://www.taiwansemi.com/assets/datasheet/pdf.php?pn=1.5SMC11A" TargetMode="External"/><Relationship Id="rId2086" Type="http://schemas.openxmlformats.org/officeDocument/2006/relationships/hyperlink" Target="https://www.taiwansemi.com/assets/datasheet/pdf.php?pn=SMA4F22AH" TargetMode="External"/><Relationship Id="rId3484" Type="http://schemas.openxmlformats.org/officeDocument/2006/relationships/hyperlink" Target="https://www.taiwansemi.com/assets/datasheet/pdf.php?pn=SMDJ45AH" TargetMode="External"/><Relationship Id="rId3691" Type="http://schemas.openxmlformats.org/officeDocument/2006/relationships/hyperlink" Target="https://www.taiwansemi.com/assets/datasheet/pdf.php?pn=TLD5S43AH" TargetMode="External"/><Relationship Id="rId2293" Type="http://schemas.openxmlformats.org/officeDocument/2006/relationships/hyperlink" Target="https://www.taiwansemi.com/assets/datasheet/pdf.php?pn=SMAJ170C" TargetMode="External"/><Relationship Id="rId3137" Type="http://schemas.openxmlformats.org/officeDocument/2006/relationships/hyperlink" Target="https://www.taiwansemi.com/assets/datasheet/pdf.php?pn=SMCJ17CA" TargetMode="External"/><Relationship Id="rId3344" Type="http://schemas.openxmlformats.org/officeDocument/2006/relationships/hyperlink" Target="https://www.taiwansemi.com/assets/datasheet/pdf.php?pn=SMCJ75CAH" TargetMode="External"/><Relationship Id="rId3551" Type="http://schemas.openxmlformats.org/officeDocument/2006/relationships/hyperlink" Target="https://www.taiwansemi.com/assets/datasheet/pdf.php?pn=SMF30A" TargetMode="External"/><Relationship Id="rId265" Type="http://schemas.openxmlformats.org/officeDocument/2006/relationships/hyperlink" Target="https://www.taiwansemi.com/assets/datasheet/pdf.php?pn=1.5SMC16CA" TargetMode="External"/><Relationship Id="rId472" Type="http://schemas.openxmlformats.org/officeDocument/2006/relationships/hyperlink" Target="https://www.taiwansemi.com/assets/datasheet/pdf.php?pn=1K5SMPC16APH" TargetMode="External"/><Relationship Id="rId2153" Type="http://schemas.openxmlformats.org/officeDocument/2006/relationships/hyperlink" Target="https://www.taiwansemi.com/assets/datasheet/pdf.php?pn=SMA6J18AH" TargetMode="External"/><Relationship Id="rId2360" Type="http://schemas.openxmlformats.org/officeDocument/2006/relationships/hyperlink" Target="https://www.taiwansemi.com/assets/datasheet/pdf.php?pn=SMAJ28H" TargetMode="External"/><Relationship Id="rId3204" Type="http://schemas.openxmlformats.org/officeDocument/2006/relationships/hyperlink" Target="https://www.taiwansemi.com/assets/datasheet/pdf.php?pn=SMCJ33H" TargetMode="External"/><Relationship Id="rId3411" Type="http://schemas.openxmlformats.org/officeDocument/2006/relationships/hyperlink" Target="https://www.taiwansemi.com/assets/datasheet/pdf.php?pn=SMDJ11A" TargetMode="External"/><Relationship Id="rId125" Type="http://schemas.openxmlformats.org/officeDocument/2006/relationships/hyperlink" Target="https://www.taiwansemi.com/assets/datasheet/pdf.php?pn=1.5KE47" TargetMode="External"/><Relationship Id="rId332" Type="http://schemas.openxmlformats.org/officeDocument/2006/relationships/hyperlink" Target="https://www.taiwansemi.com/assets/datasheet/pdf.php?pn=1.5SMC27H" TargetMode="External"/><Relationship Id="rId2013" Type="http://schemas.openxmlformats.org/officeDocument/2006/relationships/hyperlink" Target="https://www.taiwansemi.com/assets/datasheet/pdf.php?pn=SA51" TargetMode="External"/><Relationship Id="rId2220" Type="http://schemas.openxmlformats.org/officeDocument/2006/relationships/hyperlink" Target="https://www.taiwansemi.com/assets/datasheet/pdf.php?pn=SMAJ120AH" TargetMode="External"/><Relationship Id="rId1779" Type="http://schemas.openxmlformats.org/officeDocument/2006/relationships/hyperlink" Target="https://www.taiwansemi.com/assets/datasheet/pdf.php?pn=P6SMB36AH" TargetMode="External"/><Relationship Id="rId1986" Type="http://schemas.openxmlformats.org/officeDocument/2006/relationships/hyperlink" Target="https://www.taiwansemi.com/assets/datasheet/pdf.php?pn=SA33A" TargetMode="External"/><Relationship Id="rId1639" Type="http://schemas.openxmlformats.org/officeDocument/2006/relationships/hyperlink" Target="https://www.taiwansemi.com/assets/datasheet/pdf.php?pn=P6SMB12CH" TargetMode="External"/><Relationship Id="rId1846" Type="http://schemas.openxmlformats.org/officeDocument/2006/relationships/hyperlink" Target="https://www.taiwansemi.com/assets/datasheet/pdf.php?pn=P6SMB68CAH" TargetMode="External"/><Relationship Id="rId3061" Type="http://schemas.openxmlformats.org/officeDocument/2006/relationships/hyperlink" Target="https://www.taiwansemi.com/assets/datasheet/pdf.php?pn=SMCJ120H" TargetMode="External"/><Relationship Id="rId1706" Type="http://schemas.openxmlformats.org/officeDocument/2006/relationships/hyperlink" Target="https://www.taiwansemi.com/assets/datasheet/pdf.php?pn=P6SMB18A" TargetMode="External"/><Relationship Id="rId1913" Type="http://schemas.openxmlformats.org/officeDocument/2006/relationships/hyperlink" Target="https://www.taiwansemi.com/assets/datasheet/pdf.php?pn=SA12" TargetMode="External"/><Relationship Id="rId799" Type="http://schemas.openxmlformats.org/officeDocument/2006/relationships/hyperlink" Target="https://www.taiwansemi.com/assets/datasheet/pdf.php?pn=5KSMC70CAH" TargetMode="External"/><Relationship Id="rId2687" Type="http://schemas.openxmlformats.org/officeDocument/2006/relationships/hyperlink" Target="https://www.taiwansemi.com/assets/datasheet/pdf.php?pn=SMBJ130A" TargetMode="External"/><Relationship Id="rId2894" Type="http://schemas.openxmlformats.org/officeDocument/2006/relationships/hyperlink" Target="https://www.taiwansemi.com/assets/datasheet/pdf.php?pn=SMBJ5V0CA" TargetMode="External"/><Relationship Id="rId3738" Type="http://schemas.openxmlformats.org/officeDocument/2006/relationships/hyperlink" Target="https://www.taiwansemi.com/assets/datasheet/pdf.php?pn=TLD8S18CAH" TargetMode="External"/><Relationship Id="rId659" Type="http://schemas.openxmlformats.org/officeDocument/2006/relationships/hyperlink" Target="https://www.taiwansemi.com/assets/datasheet/pdf.php?pn=1V5KE75A" TargetMode="External"/><Relationship Id="rId866" Type="http://schemas.openxmlformats.org/officeDocument/2006/relationships/hyperlink" Target="https://www.taiwansemi.com/assets/datasheet/pdf.php?pn=BZW04-44B" TargetMode="External"/><Relationship Id="rId1289" Type="http://schemas.openxmlformats.org/officeDocument/2006/relationships/hyperlink" Target="https://www.taiwansemi.com/assets/datasheet/pdf.php?pn=P4SMA33CA" TargetMode="External"/><Relationship Id="rId1496" Type="http://schemas.openxmlformats.org/officeDocument/2006/relationships/hyperlink" Target="https://www.taiwansemi.com/assets/datasheet/pdf.php?pn=P6KE250CA" TargetMode="External"/><Relationship Id="rId2547" Type="http://schemas.openxmlformats.org/officeDocument/2006/relationships/hyperlink" Target="https://www.taiwansemi.com/assets/datasheet/pdf.php?pn=SMAJ9.0AH" TargetMode="External"/><Relationship Id="rId519" Type="http://schemas.openxmlformats.org/officeDocument/2006/relationships/hyperlink" Target="https://www.taiwansemi.com/assets/datasheet/pdf.php?pn=1KSMB20CA" TargetMode="External"/><Relationship Id="rId1149" Type="http://schemas.openxmlformats.org/officeDocument/2006/relationships/hyperlink" Target="https://www.taiwansemi.com/assets/datasheet/pdf.php?pn=P4SMA12" TargetMode="External"/><Relationship Id="rId1356" Type="http://schemas.openxmlformats.org/officeDocument/2006/relationships/hyperlink" Target="https://www.taiwansemi.com/assets/datasheet/pdf.php?pn=P4SMA62H" TargetMode="External"/><Relationship Id="rId2754" Type="http://schemas.openxmlformats.org/officeDocument/2006/relationships/hyperlink" Target="https://www.taiwansemi.com/assets/datasheet/pdf.php?pn=SMBJ17CAH" TargetMode="External"/><Relationship Id="rId2961" Type="http://schemas.openxmlformats.org/officeDocument/2006/relationships/hyperlink" Target="https://www.taiwansemi.com/assets/datasheet/pdf.php?pn=SMBJ75CH" TargetMode="External"/><Relationship Id="rId726" Type="http://schemas.openxmlformats.org/officeDocument/2006/relationships/hyperlink" Target="https://www.taiwansemi.com/assets/datasheet/pdf.php?pn=5.0SMDJ64AH" TargetMode="External"/><Relationship Id="rId933" Type="http://schemas.openxmlformats.org/officeDocument/2006/relationships/hyperlink" Target="https://www.taiwansemi.com/assets/datasheet/pdf.php?pn=BZW06-376B" TargetMode="External"/><Relationship Id="rId1009" Type="http://schemas.openxmlformats.org/officeDocument/2006/relationships/hyperlink" Target="https://www.taiwansemi.com/assets/datasheet/pdf.php?pn=P4KE200CA" TargetMode="External"/><Relationship Id="rId1563" Type="http://schemas.openxmlformats.org/officeDocument/2006/relationships/hyperlink" Target="https://www.taiwansemi.com/assets/datasheet/pdf.php?pn=P6KE7.5" TargetMode="External"/><Relationship Id="rId1770" Type="http://schemas.openxmlformats.org/officeDocument/2006/relationships/hyperlink" Target="https://www.taiwansemi.com/assets/datasheet/pdf.php?pn=P6SMB33A" TargetMode="External"/><Relationship Id="rId2407" Type="http://schemas.openxmlformats.org/officeDocument/2006/relationships/hyperlink" Target="https://www.taiwansemi.com/assets/datasheet/pdf.php?pn=SMAJ45CH" TargetMode="External"/><Relationship Id="rId2614" Type="http://schemas.openxmlformats.org/officeDocument/2006/relationships/hyperlink" Target="https://www.taiwansemi.com/assets/datasheet/pdf.php?pn=SMB10J28AH" TargetMode="External"/><Relationship Id="rId2821" Type="http://schemas.openxmlformats.org/officeDocument/2006/relationships/hyperlink" Target="https://www.taiwansemi.com/assets/datasheet/pdf.php?pn=SMBJ36" TargetMode="External"/><Relationship Id="rId62" Type="http://schemas.openxmlformats.org/officeDocument/2006/relationships/hyperlink" Target="https://www.taiwansemi.com/assets/datasheet/pdf.php?pn=1.5KE200" TargetMode="External"/><Relationship Id="rId1216" Type="http://schemas.openxmlformats.org/officeDocument/2006/relationships/hyperlink" Target="https://www.taiwansemi.com/assets/datasheet/pdf.php?pn=P4SMA170C" TargetMode="External"/><Relationship Id="rId1423" Type="http://schemas.openxmlformats.org/officeDocument/2006/relationships/hyperlink" Target="https://www.taiwansemi.com/assets/datasheet/pdf.php?pn=P6KE110A" TargetMode="External"/><Relationship Id="rId1630" Type="http://schemas.openxmlformats.org/officeDocument/2006/relationships/hyperlink" Target="https://www.taiwansemi.com/assets/datasheet/pdf.php?pn=P6SMB120CA" TargetMode="External"/><Relationship Id="rId3388" Type="http://schemas.openxmlformats.org/officeDocument/2006/relationships/hyperlink" Target="https://www.taiwansemi.com/assets/datasheet/pdf.php?pn=SMCJ9.0A" TargetMode="External"/><Relationship Id="rId3595" Type="http://schemas.openxmlformats.org/officeDocument/2006/relationships/hyperlink" Target="https://www.taiwansemi.com/assets/datasheet/pdf.php?pn=SMF4L33A" TargetMode="External"/><Relationship Id="rId2197" Type="http://schemas.openxmlformats.org/officeDocument/2006/relationships/hyperlink" Target="https://www.taiwansemi.com/assets/datasheet/pdf.php?pn=SMAJ10CA" TargetMode="External"/><Relationship Id="rId3248" Type="http://schemas.openxmlformats.org/officeDocument/2006/relationships/hyperlink" Target="https://www.taiwansemi.com/assets/datasheet/pdf.php?pn=SMCJ5.0C" TargetMode="External"/><Relationship Id="rId3455" Type="http://schemas.openxmlformats.org/officeDocument/2006/relationships/hyperlink" Target="https://www.taiwansemi.com/assets/datasheet/pdf.php?pn=SMDJ26A" TargetMode="External"/><Relationship Id="rId3662" Type="http://schemas.openxmlformats.org/officeDocument/2006/relationships/hyperlink" Target="https://www.taiwansemi.com/assets/datasheet/pdf.php?pn=SMF78AH" TargetMode="External"/><Relationship Id="rId169" Type="http://schemas.openxmlformats.org/officeDocument/2006/relationships/hyperlink" Target="https://www.taiwansemi.com/assets/datasheet/pdf.php?pn=1.5KE91" TargetMode="External"/><Relationship Id="rId376" Type="http://schemas.openxmlformats.org/officeDocument/2006/relationships/hyperlink" Target="https://www.taiwansemi.com/assets/datasheet/pdf.php?pn=1.5SMC47C" TargetMode="External"/><Relationship Id="rId583" Type="http://schemas.openxmlformats.org/officeDocument/2006/relationships/hyperlink" Target="https://www.taiwansemi.com/assets/datasheet/pdf.php?pn=1KSMB91CA" TargetMode="External"/><Relationship Id="rId790" Type="http://schemas.openxmlformats.org/officeDocument/2006/relationships/hyperlink" Target="https://www.taiwansemi.com/assets/datasheet/pdf.php?pn=5KSMC40CAH" TargetMode="External"/><Relationship Id="rId2057" Type="http://schemas.openxmlformats.org/officeDocument/2006/relationships/hyperlink" Target="https://www.taiwansemi.com/assets/datasheet/pdf.php?pn=SA78" TargetMode="External"/><Relationship Id="rId2264" Type="http://schemas.openxmlformats.org/officeDocument/2006/relationships/hyperlink" Target="https://www.taiwansemi.com/assets/datasheet/pdf.php?pn=SMAJ150CH" TargetMode="External"/><Relationship Id="rId2471" Type="http://schemas.openxmlformats.org/officeDocument/2006/relationships/hyperlink" Target="https://www.taiwansemi.com/assets/datasheet/pdf.php?pn=SMAJ60CH" TargetMode="External"/><Relationship Id="rId3108" Type="http://schemas.openxmlformats.org/officeDocument/2006/relationships/hyperlink" Target="https://www.taiwansemi.com/assets/datasheet/pdf.php?pn=SMCJ15H" TargetMode="External"/><Relationship Id="rId3315" Type="http://schemas.openxmlformats.org/officeDocument/2006/relationships/hyperlink" Target="https://www.taiwansemi.com/assets/datasheet/pdf.php?pn=SMCJ7.0" TargetMode="External"/><Relationship Id="rId3522" Type="http://schemas.openxmlformats.org/officeDocument/2006/relationships/hyperlink" Target="https://www.taiwansemi.com/assets/datasheet/pdf.php?pn=SMF100AH" TargetMode="External"/><Relationship Id="rId236" Type="http://schemas.openxmlformats.org/officeDocument/2006/relationships/hyperlink" Target="https://www.taiwansemi.com/assets/datasheet/pdf.php?pn=1.5SMC13H" TargetMode="External"/><Relationship Id="rId443" Type="http://schemas.openxmlformats.org/officeDocument/2006/relationships/hyperlink" Target="https://www.taiwansemi.com/assets/datasheet/pdf.php?pn=1.5SMC8.2CH" TargetMode="External"/><Relationship Id="rId650" Type="http://schemas.openxmlformats.org/officeDocument/2006/relationships/hyperlink" Target="https://www.taiwansemi.com/assets/datasheet/pdf.php?pn=1V5KE51CA" TargetMode="External"/><Relationship Id="rId1073" Type="http://schemas.openxmlformats.org/officeDocument/2006/relationships/hyperlink" Target="https://www.taiwansemi.com/assets/datasheet/pdf.php?pn=P4KE51" TargetMode="External"/><Relationship Id="rId1280" Type="http://schemas.openxmlformats.org/officeDocument/2006/relationships/hyperlink" Target="https://www.taiwansemi.com/assets/datasheet/pdf.php?pn=P4SMA30C" TargetMode="External"/><Relationship Id="rId2124" Type="http://schemas.openxmlformats.org/officeDocument/2006/relationships/hyperlink" Target="https://www.taiwansemi.com/assets/datasheet/pdf.php?pn=SMA6F22AH" TargetMode="External"/><Relationship Id="rId2331" Type="http://schemas.openxmlformats.org/officeDocument/2006/relationships/hyperlink" Target="https://www.taiwansemi.com/assets/datasheet/pdf.php?pn=SMAJ22AH" TargetMode="External"/><Relationship Id="rId303" Type="http://schemas.openxmlformats.org/officeDocument/2006/relationships/hyperlink" Target="https://www.taiwansemi.com/assets/datasheet/pdf.php?pn=1.5SMC20AH" TargetMode="External"/><Relationship Id="rId1140" Type="http://schemas.openxmlformats.org/officeDocument/2006/relationships/hyperlink" Target="https://www.taiwansemi.com/assets/datasheet/pdf.php?pn=P4SMA110CH" TargetMode="External"/><Relationship Id="rId510" Type="http://schemas.openxmlformats.org/officeDocument/2006/relationships/hyperlink" Target="https://www.taiwansemi.com/assets/datasheet/pdf.php?pn=1KSMB16AH" TargetMode="External"/><Relationship Id="rId1000" Type="http://schemas.openxmlformats.org/officeDocument/2006/relationships/hyperlink" Target="https://www.taiwansemi.com/assets/datasheet/pdf.php?pn=P4KE180C" TargetMode="External"/><Relationship Id="rId1957" Type="http://schemas.openxmlformats.org/officeDocument/2006/relationships/hyperlink" Target="https://www.taiwansemi.com/assets/datasheet/pdf.php?pn=SA18" TargetMode="External"/><Relationship Id="rId1817" Type="http://schemas.openxmlformats.org/officeDocument/2006/relationships/hyperlink" Target="https://www.taiwansemi.com/assets/datasheet/pdf.php?pn=P6SMB56" TargetMode="External"/><Relationship Id="rId3172" Type="http://schemas.openxmlformats.org/officeDocument/2006/relationships/hyperlink" Target="https://www.taiwansemi.com/assets/datasheet/pdf.php?pn=SMCJ24H" TargetMode="External"/><Relationship Id="rId3032" Type="http://schemas.openxmlformats.org/officeDocument/2006/relationships/hyperlink" Target="https://www.taiwansemi.com/assets/datasheet/pdf.php?pn=SMCJ10C" TargetMode="External"/><Relationship Id="rId160" Type="http://schemas.openxmlformats.org/officeDocument/2006/relationships/hyperlink" Target="https://www.taiwansemi.com/assets/datasheet/pdf.php?pn=1.5KE8.2CA" TargetMode="External"/><Relationship Id="rId2798" Type="http://schemas.openxmlformats.org/officeDocument/2006/relationships/hyperlink" Target="https://www.taiwansemi.com/assets/datasheet/pdf.php?pn=SMBJ28A" TargetMode="External"/><Relationship Id="rId977" Type="http://schemas.openxmlformats.org/officeDocument/2006/relationships/hyperlink" Target="https://www.taiwansemi.com/assets/datasheet/pdf.php?pn=P4KE15" TargetMode="External"/><Relationship Id="rId2658" Type="http://schemas.openxmlformats.org/officeDocument/2006/relationships/hyperlink" Target="https://www.taiwansemi.com/assets/datasheet/pdf.php?pn=SMBJ110CA" TargetMode="External"/><Relationship Id="rId2865" Type="http://schemas.openxmlformats.org/officeDocument/2006/relationships/hyperlink" Target="https://www.taiwansemi.com/assets/datasheet/pdf.php?pn=SMBJ5.0CA" TargetMode="External"/><Relationship Id="rId3709" Type="http://schemas.openxmlformats.org/officeDocument/2006/relationships/hyperlink" Target="https://www.taiwansemi.com/assets/datasheet/pdf.php?pn=TLD6S40AH" TargetMode="External"/><Relationship Id="rId837" Type="http://schemas.openxmlformats.org/officeDocument/2006/relationships/hyperlink" Target="https://www.taiwansemi.com/assets/datasheet/pdf.php?pn=BZW04-213" TargetMode="External"/><Relationship Id="rId1467" Type="http://schemas.openxmlformats.org/officeDocument/2006/relationships/hyperlink" Target="https://www.taiwansemi.com/assets/datasheet/pdf.php?pn=P6KE180A" TargetMode="External"/><Relationship Id="rId1674" Type="http://schemas.openxmlformats.org/officeDocument/2006/relationships/hyperlink" Target="https://www.taiwansemi.com/assets/datasheet/pdf.php?pn=P6SMB160" TargetMode="External"/><Relationship Id="rId1881" Type="http://schemas.openxmlformats.org/officeDocument/2006/relationships/hyperlink" Target="https://www.taiwansemi.com/assets/datasheet/pdf.php?pn=P6SMB9.1" TargetMode="External"/><Relationship Id="rId2518" Type="http://schemas.openxmlformats.org/officeDocument/2006/relationships/hyperlink" Target="https://www.taiwansemi.com/assets/datasheet/pdf.php?pn=SMAJ78CAH" TargetMode="External"/><Relationship Id="rId2725" Type="http://schemas.openxmlformats.org/officeDocument/2006/relationships/hyperlink" Target="https://www.taiwansemi.com/assets/datasheet/pdf.php?pn=SMBJ16" TargetMode="External"/><Relationship Id="rId2932" Type="http://schemas.openxmlformats.org/officeDocument/2006/relationships/hyperlink" Target="https://www.taiwansemi.com/assets/datasheet/pdf.php?pn=SMBJ7.0A" TargetMode="External"/><Relationship Id="rId904" Type="http://schemas.openxmlformats.org/officeDocument/2006/relationships/hyperlink" Target="https://www.taiwansemi.com/assets/datasheet/pdf.php?pn=BZW06-171B" TargetMode="External"/><Relationship Id="rId1327" Type="http://schemas.openxmlformats.org/officeDocument/2006/relationships/hyperlink" Target="https://www.taiwansemi.com/assets/datasheet/pdf.php?pn=P4SMA51AH" TargetMode="External"/><Relationship Id="rId1534" Type="http://schemas.openxmlformats.org/officeDocument/2006/relationships/hyperlink" Target="https://www.taiwansemi.com/assets/datasheet/pdf.php?pn=P6KE440A" TargetMode="External"/><Relationship Id="rId1741" Type="http://schemas.openxmlformats.org/officeDocument/2006/relationships/hyperlink" Target="https://www.taiwansemi.com/assets/datasheet/pdf.php?pn=P6SMB22CA" TargetMode="External"/><Relationship Id="rId33" Type="http://schemas.openxmlformats.org/officeDocument/2006/relationships/hyperlink" Target="https://www.taiwansemi.com/assets/datasheet/pdf.php?pn=1.5KE15" TargetMode="External"/><Relationship Id="rId1601" Type="http://schemas.openxmlformats.org/officeDocument/2006/relationships/hyperlink" Target="https://www.taiwansemi.com/assets/datasheet/pdf.php?pn=P6SMB100H" TargetMode="External"/><Relationship Id="rId3499" Type="http://schemas.openxmlformats.org/officeDocument/2006/relationships/hyperlink" Target="https://www.taiwansemi.com/assets/datasheet/pdf.php?pn=SMDJ58A" TargetMode="External"/><Relationship Id="rId3359" Type="http://schemas.openxmlformats.org/officeDocument/2006/relationships/hyperlink" Target="https://www.taiwansemi.com/assets/datasheet/pdf.php?pn=SMCJ8.0" TargetMode="External"/><Relationship Id="rId3566" Type="http://schemas.openxmlformats.org/officeDocument/2006/relationships/hyperlink" Target="https://www.taiwansemi.com/assets/datasheet/pdf.php?pn=SMF4L10AH" TargetMode="External"/><Relationship Id="rId487" Type="http://schemas.openxmlformats.org/officeDocument/2006/relationships/hyperlink" Target="https://www.taiwansemi.com/assets/datasheet/pdf.php?pn=1KSMB100CA" TargetMode="External"/><Relationship Id="rId694" Type="http://schemas.openxmlformats.org/officeDocument/2006/relationships/hyperlink" Target="https://www.taiwansemi.com/assets/datasheet/pdf.php?pn=5.0SMDJ20AH" TargetMode="External"/><Relationship Id="rId2168" Type="http://schemas.openxmlformats.org/officeDocument/2006/relationships/hyperlink" Target="https://www.taiwansemi.com/assets/datasheet/pdf.php?pn=SMA6S18AH" TargetMode="External"/><Relationship Id="rId2375" Type="http://schemas.openxmlformats.org/officeDocument/2006/relationships/hyperlink" Target="https://www.taiwansemi.com/assets/datasheet/pdf.php?pn=SMAJ33CH" TargetMode="External"/><Relationship Id="rId3219" Type="http://schemas.openxmlformats.org/officeDocument/2006/relationships/hyperlink" Target="https://www.taiwansemi.com/assets/datasheet/pdf.php?pn=SMCJ40CH" TargetMode="External"/><Relationship Id="rId347" Type="http://schemas.openxmlformats.org/officeDocument/2006/relationships/hyperlink" Target="https://www.taiwansemi.com/assets/datasheet/pdf.php?pn=1.5SMC33CH" TargetMode="External"/><Relationship Id="rId1184" Type="http://schemas.openxmlformats.org/officeDocument/2006/relationships/hyperlink" Target="https://www.taiwansemi.com/assets/datasheet/pdf.php?pn=P4SMA150AH" TargetMode="External"/><Relationship Id="rId2028" Type="http://schemas.openxmlformats.org/officeDocument/2006/relationships/hyperlink" Target="https://www.taiwansemi.com/assets/datasheet/pdf.php?pn=SA6.0CA" TargetMode="External"/><Relationship Id="rId2582" Type="http://schemas.openxmlformats.org/officeDocument/2006/relationships/hyperlink" Target="https://www.taiwansemi.com/assets/datasheet/pdf.php?pn=SMB10J15AH" TargetMode="External"/><Relationship Id="rId3426" Type="http://schemas.openxmlformats.org/officeDocument/2006/relationships/hyperlink" Target="https://www.taiwansemi.com/assets/datasheet/pdf.php?pn=SMDJ14CAH" TargetMode="External"/><Relationship Id="rId3633" Type="http://schemas.openxmlformats.org/officeDocument/2006/relationships/hyperlink" Target="https://www.taiwansemi.com/assets/datasheet/pdf.php?pn=SMF4L8.5A" TargetMode="External"/><Relationship Id="rId554" Type="http://schemas.openxmlformats.org/officeDocument/2006/relationships/hyperlink" Target="https://www.taiwansemi.com/assets/datasheet/pdf.php?pn=1KSMB47AH" TargetMode="External"/><Relationship Id="rId761" Type="http://schemas.openxmlformats.org/officeDocument/2006/relationships/hyperlink" Target="https://www.taiwansemi.com/assets/datasheet/pdf.php?pn=5KSMC54AH" TargetMode="External"/><Relationship Id="rId1391" Type="http://schemas.openxmlformats.org/officeDocument/2006/relationships/hyperlink" Target="https://www.taiwansemi.com/assets/datasheet/pdf.php?pn=P4SMA82AH" TargetMode="External"/><Relationship Id="rId2235" Type="http://schemas.openxmlformats.org/officeDocument/2006/relationships/hyperlink" Target="https://www.taiwansemi.com/assets/datasheet/pdf.php?pn=SMAJ130A" TargetMode="External"/><Relationship Id="rId2442" Type="http://schemas.openxmlformats.org/officeDocument/2006/relationships/hyperlink" Target="https://www.taiwansemi.com/assets/datasheet/pdf.php?pn=SMAJ58A" TargetMode="External"/><Relationship Id="rId3700" Type="http://schemas.openxmlformats.org/officeDocument/2006/relationships/hyperlink" Target="https://www.taiwansemi.com/assets/datasheet/pdf.php?pn=TLD6S18AH" TargetMode="External"/><Relationship Id="rId207" Type="http://schemas.openxmlformats.org/officeDocument/2006/relationships/hyperlink" Target="https://www.taiwansemi.com/assets/datasheet/pdf.php?pn=1.5SMC120A" TargetMode="External"/><Relationship Id="rId414" Type="http://schemas.openxmlformats.org/officeDocument/2006/relationships/hyperlink" Target="https://www.taiwansemi.com/assets/datasheet/pdf.php?pn=1.5SMC68A" TargetMode="External"/><Relationship Id="rId621" Type="http://schemas.openxmlformats.org/officeDocument/2006/relationships/hyperlink" Target="https://www.taiwansemi.com/assets/datasheet/pdf.php?pn=1V5KE22A" TargetMode="External"/><Relationship Id="rId1044" Type="http://schemas.openxmlformats.org/officeDocument/2006/relationships/hyperlink" Target="https://www.taiwansemi.com/assets/datasheet/pdf.php?pn=P4KE33CA" TargetMode="External"/><Relationship Id="rId1251" Type="http://schemas.openxmlformats.org/officeDocument/2006/relationships/hyperlink" Target="https://www.taiwansemi.com/assets/datasheet/pdf.php?pn=P4SMA20CH" TargetMode="External"/><Relationship Id="rId2302" Type="http://schemas.openxmlformats.org/officeDocument/2006/relationships/hyperlink" Target="https://www.taiwansemi.com/assets/datasheet/pdf.php?pn=SMAJ17CAH" TargetMode="External"/><Relationship Id="rId1111" Type="http://schemas.openxmlformats.org/officeDocument/2006/relationships/hyperlink" Target="https://www.taiwansemi.com/assets/datasheet/pdf.php?pn=P4KE9.1C" TargetMode="External"/><Relationship Id="rId3076" Type="http://schemas.openxmlformats.org/officeDocument/2006/relationships/hyperlink" Target="https://www.taiwansemi.com/assets/datasheet/pdf.php?pn=SMCJ130CH" TargetMode="External"/><Relationship Id="rId3283" Type="http://schemas.openxmlformats.org/officeDocument/2006/relationships/hyperlink" Target="https://www.taiwansemi.com/assets/datasheet/pdf.php?pn=SMCJ6.0CA" TargetMode="External"/><Relationship Id="rId3490" Type="http://schemas.openxmlformats.org/officeDocument/2006/relationships/hyperlink" Target="https://www.taiwansemi.com/assets/datasheet/pdf.php?pn=SMDJ48CAH" TargetMode="External"/><Relationship Id="rId1928" Type="http://schemas.openxmlformats.org/officeDocument/2006/relationships/hyperlink" Target="https://www.taiwansemi.com/assets/datasheet/pdf.php?pn=SA13CA" TargetMode="External"/><Relationship Id="rId2092" Type="http://schemas.openxmlformats.org/officeDocument/2006/relationships/hyperlink" Target="https://www.taiwansemi.com/assets/datasheet/pdf.php?pn=SMA4F36AH" TargetMode="External"/><Relationship Id="rId3143" Type="http://schemas.openxmlformats.org/officeDocument/2006/relationships/hyperlink" Target="https://www.taiwansemi.com/assets/datasheet/pdf.php?pn=SMCJ18AH" TargetMode="External"/><Relationship Id="rId3350" Type="http://schemas.openxmlformats.org/officeDocument/2006/relationships/hyperlink" Target="https://www.taiwansemi.com/assets/datasheet/pdf.php?pn=SMCJ78C" TargetMode="External"/><Relationship Id="rId271" Type="http://schemas.openxmlformats.org/officeDocument/2006/relationships/hyperlink" Target="https://www.taiwansemi.com/assets/datasheet/pdf.php?pn=1.5SMC170AH" TargetMode="External"/><Relationship Id="rId3003" Type="http://schemas.openxmlformats.org/officeDocument/2006/relationships/hyperlink" Target="https://www.taiwansemi.com/assets/datasheet/pdf.php?pn=SMBJ9.0" TargetMode="External"/><Relationship Id="rId131" Type="http://schemas.openxmlformats.org/officeDocument/2006/relationships/hyperlink" Target="https://www.taiwansemi.com/assets/datasheet/pdf.php?pn=1.5KE51C" TargetMode="External"/><Relationship Id="rId3210" Type="http://schemas.openxmlformats.org/officeDocument/2006/relationships/hyperlink" Target="https://www.taiwansemi.com/assets/datasheet/pdf.php?pn=SMCJ36CAH" TargetMode="External"/><Relationship Id="rId2769" Type="http://schemas.openxmlformats.org/officeDocument/2006/relationships/hyperlink" Target="https://www.taiwansemi.com/assets/datasheet/pdf.php?pn=SMBJ20CA" TargetMode="External"/><Relationship Id="rId2976" Type="http://schemas.openxmlformats.org/officeDocument/2006/relationships/hyperlink" Target="https://www.taiwansemi.com/assets/datasheet/pdf.php?pn=SMBJ8.0A" TargetMode="External"/><Relationship Id="rId948" Type="http://schemas.openxmlformats.org/officeDocument/2006/relationships/hyperlink" Target="https://www.taiwansemi.com/assets/datasheet/pdf.php?pn=P4KE100C" TargetMode="External"/><Relationship Id="rId1578" Type="http://schemas.openxmlformats.org/officeDocument/2006/relationships/hyperlink" Target="https://www.taiwansemi.com/assets/datasheet/pdf.php?pn=P6KE82A" TargetMode="External"/><Relationship Id="rId1785" Type="http://schemas.openxmlformats.org/officeDocument/2006/relationships/hyperlink" Target="https://www.taiwansemi.com/assets/datasheet/pdf.php?pn=P6SMB39" TargetMode="External"/><Relationship Id="rId1992" Type="http://schemas.openxmlformats.org/officeDocument/2006/relationships/hyperlink" Target="https://www.taiwansemi.com/assets/datasheet/pdf.php?pn=SA36CA" TargetMode="External"/><Relationship Id="rId2629" Type="http://schemas.openxmlformats.org/officeDocument/2006/relationships/hyperlink" Target="https://www.taiwansemi.com/assets/datasheet/pdf.php?pn=SMB10J40A" TargetMode="External"/><Relationship Id="rId2836" Type="http://schemas.openxmlformats.org/officeDocument/2006/relationships/hyperlink" Target="https://www.taiwansemi.com/assets/datasheet/pdf.php?pn=SMBJ40H" TargetMode="External"/><Relationship Id="rId77" Type="http://schemas.openxmlformats.org/officeDocument/2006/relationships/hyperlink" Target="https://www.taiwansemi.com/assets/datasheet/pdf.php?pn=1.5KE24" TargetMode="External"/><Relationship Id="rId808" Type="http://schemas.openxmlformats.org/officeDocument/2006/relationships/hyperlink" Target="https://www.taiwansemi.com/assets/datasheet/pdf.php?pn=BZW04-10B" TargetMode="External"/><Relationship Id="rId1438" Type="http://schemas.openxmlformats.org/officeDocument/2006/relationships/hyperlink" Target="https://www.taiwansemi.com/assets/datasheet/pdf.php?pn=P6KE130" TargetMode="External"/><Relationship Id="rId1645" Type="http://schemas.openxmlformats.org/officeDocument/2006/relationships/hyperlink" Target="https://www.taiwansemi.com/assets/datasheet/pdf.php?pn=P6SMB130C" TargetMode="External"/><Relationship Id="rId1852" Type="http://schemas.openxmlformats.org/officeDocument/2006/relationships/hyperlink" Target="https://www.taiwansemi.com/assets/datasheet/pdf.php?pn=P6SMB7.5C" TargetMode="External"/><Relationship Id="rId2903" Type="http://schemas.openxmlformats.org/officeDocument/2006/relationships/hyperlink" Target="https://www.taiwansemi.com/assets/datasheet/pdf.php?pn=SMBJ6.5" TargetMode="External"/><Relationship Id="rId1505" Type="http://schemas.openxmlformats.org/officeDocument/2006/relationships/hyperlink" Target="https://www.taiwansemi.com/assets/datasheet/pdf.php?pn=P6KE300CA" TargetMode="External"/><Relationship Id="rId1712" Type="http://schemas.openxmlformats.org/officeDocument/2006/relationships/hyperlink" Target="https://www.taiwansemi.com/assets/datasheet/pdf.php?pn=P6SMB18H" TargetMode="External"/><Relationship Id="rId3677" Type="http://schemas.openxmlformats.org/officeDocument/2006/relationships/hyperlink" Target="https://www.taiwansemi.com/assets/datasheet/pdf.php?pn=TLD5S14AH" TargetMode="External"/><Relationship Id="rId598" Type="http://schemas.openxmlformats.org/officeDocument/2006/relationships/hyperlink" Target="https://www.taiwansemi.com/assets/datasheet/pdf.php?pn=1V5KE130CA" TargetMode="External"/><Relationship Id="rId2279" Type="http://schemas.openxmlformats.org/officeDocument/2006/relationships/hyperlink" Target="https://www.taiwansemi.com/assets/datasheet/pdf.php?pn=SMAJ160CAH" TargetMode="External"/><Relationship Id="rId2486" Type="http://schemas.openxmlformats.org/officeDocument/2006/relationships/hyperlink" Target="https://www.taiwansemi.com/assets/datasheet/pdf.php?pn=SMAJ7.0CAH" TargetMode="External"/><Relationship Id="rId2693" Type="http://schemas.openxmlformats.org/officeDocument/2006/relationships/hyperlink" Target="https://www.taiwansemi.com/assets/datasheet/pdf.php?pn=SMBJ130H" TargetMode="External"/><Relationship Id="rId3537" Type="http://schemas.openxmlformats.org/officeDocument/2006/relationships/hyperlink" Target="https://www.taiwansemi.com/assets/datasheet/pdf.php?pn=SMF17A" TargetMode="External"/><Relationship Id="rId3744" Type="http://schemas.openxmlformats.org/officeDocument/2006/relationships/hyperlink" Target="https://www.taiwansemi.com/assets/datasheet/pdf.php?pn=TLD8S30CAH" TargetMode="External"/><Relationship Id="rId458" Type="http://schemas.openxmlformats.org/officeDocument/2006/relationships/hyperlink" Target="https://www.taiwansemi.com/assets/datasheet/pdf.php?pn=1.5SMC9.1CAH" TargetMode="External"/><Relationship Id="rId665" Type="http://schemas.openxmlformats.org/officeDocument/2006/relationships/hyperlink" Target="https://www.taiwansemi.com/assets/datasheet/pdf.php?pn=1V5KE8V2A" TargetMode="External"/><Relationship Id="rId872" Type="http://schemas.openxmlformats.org/officeDocument/2006/relationships/hyperlink" Target="https://www.taiwansemi.com/assets/datasheet/pdf.php?pn=BZW04-58B" TargetMode="External"/><Relationship Id="rId1088" Type="http://schemas.openxmlformats.org/officeDocument/2006/relationships/hyperlink" Target="https://www.taiwansemi.com/assets/datasheet/pdf.php?pn=P4KE62CA" TargetMode="External"/><Relationship Id="rId1295" Type="http://schemas.openxmlformats.org/officeDocument/2006/relationships/hyperlink" Target="https://www.taiwansemi.com/assets/datasheet/pdf.php?pn=P4SMA36AH" TargetMode="External"/><Relationship Id="rId2139" Type="http://schemas.openxmlformats.org/officeDocument/2006/relationships/hyperlink" Target="https://www.taiwansemi.com/assets/datasheet/pdf.php?pn=SMA6J10AH" TargetMode="External"/><Relationship Id="rId2346" Type="http://schemas.openxmlformats.org/officeDocument/2006/relationships/hyperlink" Target="https://www.taiwansemi.com/assets/datasheet/pdf.php?pn=SMAJ26A" TargetMode="External"/><Relationship Id="rId2553" Type="http://schemas.openxmlformats.org/officeDocument/2006/relationships/hyperlink" Target="https://www.taiwansemi.com/assets/datasheet/pdf.php?pn=SMAJ90" TargetMode="External"/><Relationship Id="rId2760" Type="http://schemas.openxmlformats.org/officeDocument/2006/relationships/hyperlink" Target="https://www.taiwansemi.com/assets/datasheet/pdf.php?pn=SMBJ18C" TargetMode="External"/><Relationship Id="rId3604" Type="http://schemas.openxmlformats.org/officeDocument/2006/relationships/hyperlink" Target="https://www.taiwansemi.com/assets/datasheet/pdf.php?pn=SMF4L45AH" TargetMode="External"/><Relationship Id="rId318" Type="http://schemas.openxmlformats.org/officeDocument/2006/relationships/hyperlink" Target="https://www.taiwansemi.com/assets/datasheet/pdf.php?pn=1.5SMC24A" TargetMode="External"/><Relationship Id="rId525" Type="http://schemas.openxmlformats.org/officeDocument/2006/relationships/hyperlink" Target="https://www.taiwansemi.com/assets/datasheet/pdf.php?pn=1KSMB24A" TargetMode="External"/><Relationship Id="rId732" Type="http://schemas.openxmlformats.org/officeDocument/2006/relationships/hyperlink" Target="https://www.taiwansemi.com/assets/datasheet/pdf.php?pn=5.0SMDJ78AH" TargetMode="External"/><Relationship Id="rId1155" Type="http://schemas.openxmlformats.org/officeDocument/2006/relationships/hyperlink" Target="https://www.taiwansemi.com/assets/datasheet/pdf.php?pn=P4SMA120CAH" TargetMode="External"/><Relationship Id="rId1362" Type="http://schemas.openxmlformats.org/officeDocument/2006/relationships/hyperlink" Target="https://www.taiwansemi.com/assets/datasheet/pdf.php?pn=P4SMA68CAH" TargetMode="External"/><Relationship Id="rId2206" Type="http://schemas.openxmlformats.org/officeDocument/2006/relationships/hyperlink" Target="https://www.taiwansemi.com/assets/datasheet/pdf.php?pn=SMAJ110CA" TargetMode="External"/><Relationship Id="rId2413" Type="http://schemas.openxmlformats.org/officeDocument/2006/relationships/hyperlink" Target="https://www.taiwansemi.com/assets/datasheet/pdf.php?pn=SMAJ48CA" TargetMode="External"/><Relationship Id="rId2620" Type="http://schemas.openxmlformats.org/officeDocument/2006/relationships/hyperlink" Target="https://www.taiwansemi.com/assets/datasheet/pdf.php?pn=SMB10J30CAH" TargetMode="External"/><Relationship Id="rId1015" Type="http://schemas.openxmlformats.org/officeDocument/2006/relationships/hyperlink" Target="https://www.taiwansemi.com/assets/datasheet/pdf.php?pn=P4KE220A" TargetMode="External"/><Relationship Id="rId1222" Type="http://schemas.openxmlformats.org/officeDocument/2006/relationships/hyperlink" Target="https://www.taiwansemi.com/assets/datasheet/pdf.php?pn=P4SMA180" TargetMode="External"/><Relationship Id="rId3187" Type="http://schemas.openxmlformats.org/officeDocument/2006/relationships/hyperlink" Target="https://www.taiwansemi.com/assets/datasheet/pdf.php?pn=SMCJ28CH" TargetMode="External"/><Relationship Id="rId3394" Type="http://schemas.openxmlformats.org/officeDocument/2006/relationships/hyperlink" Target="https://www.taiwansemi.com/assets/datasheet/pdf.php?pn=SMCJ9.0H" TargetMode="External"/><Relationship Id="rId3047" Type="http://schemas.openxmlformats.org/officeDocument/2006/relationships/hyperlink" Target="https://www.taiwansemi.com/assets/datasheet/pdf.php?pn=SMCJ11AH" TargetMode="External"/><Relationship Id="rId175" Type="http://schemas.openxmlformats.org/officeDocument/2006/relationships/hyperlink" Target="https://www.taiwansemi.com/assets/datasheet/pdf.php?pn=1.5SMC100A" TargetMode="External"/><Relationship Id="rId3254" Type="http://schemas.openxmlformats.org/officeDocument/2006/relationships/hyperlink" Target="https://www.taiwansemi.com/assets/datasheet/pdf.php?pn=SMCJ51A" TargetMode="External"/><Relationship Id="rId3461" Type="http://schemas.openxmlformats.org/officeDocument/2006/relationships/hyperlink" Target="https://www.taiwansemi.com/assets/datasheet/pdf.php?pn=SMDJ28CA" TargetMode="External"/><Relationship Id="rId382" Type="http://schemas.openxmlformats.org/officeDocument/2006/relationships/hyperlink" Target="https://www.taiwansemi.com/assets/datasheet/pdf.php?pn=1.5SMC51A" TargetMode="External"/><Relationship Id="rId2063" Type="http://schemas.openxmlformats.org/officeDocument/2006/relationships/hyperlink" Target="https://www.taiwansemi.com/assets/datasheet/pdf.php?pn=SA8.0C" TargetMode="External"/><Relationship Id="rId2270" Type="http://schemas.openxmlformats.org/officeDocument/2006/relationships/hyperlink" Target="https://www.taiwansemi.com/assets/datasheet/pdf.php?pn=SMAJ15CAH" TargetMode="External"/><Relationship Id="rId3114" Type="http://schemas.openxmlformats.org/officeDocument/2006/relationships/hyperlink" Target="https://www.taiwansemi.com/assets/datasheet/pdf.php?pn=SMCJ160CA" TargetMode="External"/><Relationship Id="rId3321" Type="http://schemas.openxmlformats.org/officeDocument/2006/relationships/hyperlink" Target="https://www.taiwansemi.com/assets/datasheet/pdf.php?pn=SMCJ7.0CH" TargetMode="External"/><Relationship Id="rId242" Type="http://schemas.openxmlformats.org/officeDocument/2006/relationships/hyperlink" Target="https://www.taiwansemi.com/assets/datasheet/pdf.php?pn=1.5SMC150CA" TargetMode="External"/><Relationship Id="rId2130" Type="http://schemas.openxmlformats.org/officeDocument/2006/relationships/hyperlink" Target="https://www.taiwansemi.com/assets/datasheet/pdf.php?pn=SMA6F36AH" TargetMode="External"/><Relationship Id="rId102" Type="http://schemas.openxmlformats.org/officeDocument/2006/relationships/hyperlink" Target="https://www.taiwansemi.com/assets/datasheet/pdf.php?pn=1.5KE350A" TargetMode="External"/><Relationship Id="rId1689" Type="http://schemas.openxmlformats.org/officeDocument/2006/relationships/hyperlink" Target="https://www.taiwansemi.com/assets/datasheet/pdf.php?pn=P6SMB170" TargetMode="External"/><Relationship Id="rId1896" Type="http://schemas.openxmlformats.org/officeDocument/2006/relationships/hyperlink" Target="https://www.taiwansemi.com/assets/datasheet/pdf.php?pn=P6SMB91H" TargetMode="External"/><Relationship Id="rId2947" Type="http://schemas.openxmlformats.org/officeDocument/2006/relationships/hyperlink" Target="https://www.taiwansemi.com/assets/datasheet/pdf.php?pn=SMBJ70" TargetMode="External"/><Relationship Id="rId919" Type="http://schemas.openxmlformats.org/officeDocument/2006/relationships/hyperlink" Target="https://www.taiwansemi.com/assets/datasheet/pdf.php?pn=BZW06-273" TargetMode="External"/><Relationship Id="rId1549" Type="http://schemas.openxmlformats.org/officeDocument/2006/relationships/hyperlink" Target="https://www.taiwansemi.com/assets/datasheet/pdf.php?pn=P6KE6.8" TargetMode="External"/><Relationship Id="rId1756" Type="http://schemas.openxmlformats.org/officeDocument/2006/relationships/hyperlink" Target="https://www.taiwansemi.com/assets/datasheet/pdf.php?pn=P6SMB27C" TargetMode="External"/><Relationship Id="rId1963" Type="http://schemas.openxmlformats.org/officeDocument/2006/relationships/hyperlink" Target="https://www.taiwansemi.com/assets/datasheet/pdf.php?pn=SA20C" TargetMode="External"/><Relationship Id="rId2807" Type="http://schemas.openxmlformats.org/officeDocument/2006/relationships/hyperlink" Target="https://www.taiwansemi.com/assets/datasheet/pdf.php?pn=SMBJ30AH" TargetMode="External"/><Relationship Id="rId48" Type="http://schemas.openxmlformats.org/officeDocument/2006/relationships/hyperlink" Target="https://www.taiwansemi.com/assets/datasheet/pdf.php?pn=1.5KE16CA" TargetMode="External"/><Relationship Id="rId1409" Type="http://schemas.openxmlformats.org/officeDocument/2006/relationships/hyperlink" Target="https://www.taiwansemi.com/assets/datasheet/pdf.php?pn=P4SMA91CA" TargetMode="External"/><Relationship Id="rId1616" Type="http://schemas.openxmlformats.org/officeDocument/2006/relationships/hyperlink" Target="https://www.taiwansemi.com/assets/datasheet/pdf.php?pn=P6SMB110CH" TargetMode="External"/><Relationship Id="rId1823" Type="http://schemas.openxmlformats.org/officeDocument/2006/relationships/hyperlink" Target="https://www.taiwansemi.com/assets/datasheet/pdf.php?pn=P6SMB56CH" TargetMode="External"/><Relationship Id="rId2597" Type="http://schemas.openxmlformats.org/officeDocument/2006/relationships/hyperlink" Target="https://www.taiwansemi.com/assets/datasheet/pdf.php?pn=SMB10J20A" TargetMode="External"/><Relationship Id="rId3648" Type="http://schemas.openxmlformats.org/officeDocument/2006/relationships/hyperlink" Target="https://www.taiwansemi.com/assets/datasheet/pdf.php?pn=SMF6.5AH" TargetMode="External"/><Relationship Id="rId569" Type="http://schemas.openxmlformats.org/officeDocument/2006/relationships/hyperlink" Target="https://www.taiwansemi.com/assets/datasheet/pdf.php?pn=1KSMB68A" TargetMode="External"/><Relationship Id="rId776" Type="http://schemas.openxmlformats.org/officeDocument/2006/relationships/hyperlink" Target="https://www.taiwansemi.com/assets/datasheet/pdf.php?pn=5KSMC15CAH" TargetMode="External"/><Relationship Id="rId983" Type="http://schemas.openxmlformats.org/officeDocument/2006/relationships/hyperlink" Target="https://www.taiwansemi.com/assets/datasheet/pdf.php?pn=P4KE15C" TargetMode="External"/><Relationship Id="rId1199" Type="http://schemas.openxmlformats.org/officeDocument/2006/relationships/hyperlink" Target="https://www.taiwansemi.com/assets/datasheet/pdf.php?pn=P4SMA160A" TargetMode="External"/><Relationship Id="rId2457" Type="http://schemas.openxmlformats.org/officeDocument/2006/relationships/hyperlink" Target="https://www.taiwansemi.com/assets/datasheet/pdf.php?pn=SMAJ6.5" TargetMode="External"/><Relationship Id="rId2664" Type="http://schemas.openxmlformats.org/officeDocument/2006/relationships/hyperlink" Target="https://www.taiwansemi.com/assets/datasheet/pdf.php?pn=SMBJ11C" TargetMode="External"/><Relationship Id="rId3508" Type="http://schemas.openxmlformats.org/officeDocument/2006/relationships/hyperlink" Target="https://www.taiwansemi.com/assets/datasheet/pdf.php?pn=SMDJ64AH" TargetMode="External"/><Relationship Id="rId429" Type="http://schemas.openxmlformats.org/officeDocument/2006/relationships/hyperlink" Target="https://www.taiwansemi.com/assets/datasheet/pdf.php?pn=1.5SMC75" TargetMode="External"/><Relationship Id="rId636" Type="http://schemas.openxmlformats.org/officeDocument/2006/relationships/hyperlink" Target="https://www.taiwansemi.com/assets/datasheet/pdf.php?pn=1V5KE350CA" TargetMode="External"/><Relationship Id="rId1059" Type="http://schemas.openxmlformats.org/officeDocument/2006/relationships/hyperlink" Target="https://www.taiwansemi.com/assets/datasheet/pdf.php?pn=P4KE400C" TargetMode="External"/><Relationship Id="rId1266" Type="http://schemas.openxmlformats.org/officeDocument/2006/relationships/hyperlink" Target="https://www.taiwansemi.com/assets/datasheet/pdf.php?pn=P4SMA24CAH" TargetMode="External"/><Relationship Id="rId1473" Type="http://schemas.openxmlformats.org/officeDocument/2006/relationships/hyperlink" Target="https://www.taiwansemi.com/assets/datasheet/pdf.php?pn=P6KE20" TargetMode="External"/><Relationship Id="rId2317" Type="http://schemas.openxmlformats.org/officeDocument/2006/relationships/hyperlink" Target="https://www.taiwansemi.com/assets/datasheet/pdf.php?pn=SMAJ18CA" TargetMode="External"/><Relationship Id="rId2871" Type="http://schemas.openxmlformats.org/officeDocument/2006/relationships/hyperlink" Target="https://www.taiwansemi.com/assets/datasheet/pdf.php?pn=SMBJ51AH" TargetMode="External"/><Relationship Id="rId3715" Type="http://schemas.openxmlformats.org/officeDocument/2006/relationships/hyperlink" Target="https://www.taiwansemi.com/assets/datasheet/pdf.php?pn=TLD8S14AH" TargetMode="External"/><Relationship Id="rId843" Type="http://schemas.openxmlformats.org/officeDocument/2006/relationships/hyperlink" Target="https://www.taiwansemi.com/assets/datasheet/pdf.php?pn=BZW04-256" TargetMode="External"/><Relationship Id="rId1126" Type="http://schemas.openxmlformats.org/officeDocument/2006/relationships/hyperlink" Target="https://www.taiwansemi.com/assets/datasheet/pdf.php?pn=P4SMA10A" TargetMode="External"/><Relationship Id="rId1680" Type="http://schemas.openxmlformats.org/officeDocument/2006/relationships/hyperlink" Target="https://www.taiwansemi.com/assets/datasheet/pdf.php?pn=P6SMB160CH" TargetMode="External"/><Relationship Id="rId2524" Type="http://schemas.openxmlformats.org/officeDocument/2006/relationships/hyperlink" Target="https://www.taiwansemi.com/assets/datasheet/pdf.php?pn=SMAJ8.0C" TargetMode="External"/><Relationship Id="rId2731" Type="http://schemas.openxmlformats.org/officeDocument/2006/relationships/hyperlink" Target="https://www.taiwansemi.com/assets/datasheet/pdf.php?pn=SMBJ160CAH" TargetMode="External"/><Relationship Id="rId703" Type="http://schemas.openxmlformats.org/officeDocument/2006/relationships/hyperlink" Target="https://www.taiwansemi.com/assets/datasheet/pdf.php?pn=5.0SMDJ30A" TargetMode="External"/><Relationship Id="rId910" Type="http://schemas.openxmlformats.org/officeDocument/2006/relationships/hyperlink" Target="https://www.taiwansemi.com/assets/datasheet/pdf.php?pn=BZW06-20B" TargetMode="External"/><Relationship Id="rId1333" Type="http://schemas.openxmlformats.org/officeDocument/2006/relationships/hyperlink" Target="https://www.taiwansemi.com/assets/datasheet/pdf.php?pn=P4SMA56" TargetMode="External"/><Relationship Id="rId1540" Type="http://schemas.openxmlformats.org/officeDocument/2006/relationships/hyperlink" Target="https://www.taiwansemi.com/assets/datasheet/pdf.php?pn=P6KE47CA" TargetMode="External"/><Relationship Id="rId1400" Type="http://schemas.openxmlformats.org/officeDocument/2006/relationships/hyperlink" Target="https://www.taiwansemi.com/assets/datasheet/pdf.php?pn=P4SMA9.1C" TargetMode="External"/><Relationship Id="rId3298" Type="http://schemas.openxmlformats.org/officeDocument/2006/relationships/hyperlink" Target="https://www.taiwansemi.com/assets/datasheet/pdf.php?pn=SMCJ60C" TargetMode="External"/><Relationship Id="rId3158" Type="http://schemas.openxmlformats.org/officeDocument/2006/relationships/hyperlink" Target="https://www.taiwansemi.com/assets/datasheet/pdf.php?pn=SMCJ22A" TargetMode="External"/><Relationship Id="rId3365" Type="http://schemas.openxmlformats.org/officeDocument/2006/relationships/hyperlink" Target="https://www.taiwansemi.com/assets/datasheet/pdf.php?pn=SMCJ8.0CH" TargetMode="External"/><Relationship Id="rId3572" Type="http://schemas.openxmlformats.org/officeDocument/2006/relationships/hyperlink" Target="https://www.taiwansemi.com/assets/datasheet/pdf.php?pn=SMF4L13AH" TargetMode="External"/><Relationship Id="rId286" Type="http://schemas.openxmlformats.org/officeDocument/2006/relationships/hyperlink" Target="https://www.taiwansemi.com/assets/datasheet/pdf.php?pn=1.5SMC18A" TargetMode="External"/><Relationship Id="rId493" Type="http://schemas.openxmlformats.org/officeDocument/2006/relationships/hyperlink" Target="https://www.taiwansemi.com/assets/datasheet/pdf.php?pn=1KSMB11A" TargetMode="External"/><Relationship Id="rId2174" Type="http://schemas.openxmlformats.org/officeDocument/2006/relationships/hyperlink" Target="https://www.taiwansemi.com/assets/datasheet/pdf.php?pn=SMA6S26AH" TargetMode="External"/><Relationship Id="rId2381" Type="http://schemas.openxmlformats.org/officeDocument/2006/relationships/hyperlink" Target="https://www.taiwansemi.com/assets/datasheet/pdf.php?pn=SMAJ36CA" TargetMode="External"/><Relationship Id="rId3018" Type="http://schemas.openxmlformats.org/officeDocument/2006/relationships/hyperlink" Target="https://www.taiwansemi.com/assets/datasheet/pdf.php?pn=SMBJ90H" TargetMode="External"/><Relationship Id="rId3225" Type="http://schemas.openxmlformats.org/officeDocument/2006/relationships/hyperlink" Target="https://www.taiwansemi.com/assets/datasheet/pdf.php?pn=SMCJ43CA" TargetMode="External"/><Relationship Id="rId3432" Type="http://schemas.openxmlformats.org/officeDocument/2006/relationships/hyperlink" Target="https://www.taiwansemi.com/assets/datasheet/pdf.php?pn=SMDJ16AH" TargetMode="External"/><Relationship Id="rId146" Type="http://schemas.openxmlformats.org/officeDocument/2006/relationships/hyperlink" Target="https://www.taiwansemi.com/assets/datasheet/pdf.php?pn=1.5KE68A" TargetMode="External"/><Relationship Id="rId353" Type="http://schemas.openxmlformats.org/officeDocument/2006/relationships/hyperlink" Target="https://www.taiwansemi.com/assets/datasheet/pdf.php?pn=1.5SMC36CA" TargetMode="External"/><Relationship Id="rId560" Type="http://schemas.openxmlformats.org/officeDocument/2006/relationships/hyperlink" Target="https://www.taiwansemi.com/assets/datasheet/pdf.php?pn=1KSMB51CAH" TargetMode="External"/><Relationship Id="rId1190" Type="http://schemas.openxmlformats.org/officeDocument/2006/relationships/hyperlink" Target="https://www.taiwansemi.com/assets/datasheet/pdf.php?pn=P4SMA15A" TargetMode="External"/><Relationship Id="rId2034" Type="http://schemas.openxmlformats.org/officeDocument/2006/relationships/hyperlink" Target="https://www.taiwansemi.com/assets/datasheet/pdf.php?pn=SA60A" TargetMode="External"/><Relationship Id="rId2241" Type="http://schemas.openxmlformats.org/officeDocument/2006/relationships/hyperlink" Target="https://www.taiwansemi.com/assets/datasheet/pdf.php?pn=SMAJ130H" TargetMode="External"/><Relationship Id="rId213" Type="http://schemas.openxmlformats.org/officeDocument/2006/relationships/hyperlink" Target="https://www.taiwansemi.com/assets/datasheet/pdf.php?pn=1.5SMC120H" TargetMode="External"/><Relationship Id="rId420" Type="http://schemas.openxmlformats.org/officeDocument/2006/relationships/hyperlink" Target="https://www.taiwansemi.com/assets/datasheet/pdf.php?pn=1.5SMC68H" TargetMode="External"/><Relationship Id="rId1050" Type="http://schemas.openxmlformats.org/officeDocument/2006/relationships/hyperlink" Target="https://www.taiwansemi.com/assets/datasheet/pdf.php?pn=P4KE36A" TargetMode="External"/><Relationship Id="rId2101" Type="http://schemas.openxmlformats.org/officeDocument/2006/relationships/hyperlink" Target="https://www.taiwansemi.com/assets/datasheet/pdf.php?pn=SMA4S15AH" TargetMode="External"/><Relationship Id="rId1867" Type="http://schemas.openxmlformats.org/officeDocument/2006/relationships/hyperlink" Target="https://www.taiwansemi.com/assets/datasheet/pdf.php?pn=P6SMB8.2AH" TargetMode="External"/><Relationship Id="rId2918" Type="http://schemas.openxmlformats.org/officeDocument/2006/relationships/hyperlink" Target="https://www.taiwansemi.com/assets/datasheet/pdf.php?pn=SMBJ60H" TargetMode="External"/><Relationship Id="rId1727" Type="http://schemas.openxmlformats.org/officeDocument/2006/relationships/hyperlink" Target="https://www.taiwansemi.com/assets/datasheet/pdf.php?pn=P6SMB20CH" TargetMode="External"/><Relationship Id="rId1934" Type="http://schemas.openxmlformats.org/officeDocument/2006/relationships/hyperlink" Target="https://www.taiwansemi.com/assets/datasheet/pdf.php?pn=SA150" TargetMode="External"/><Relationship Id="rId3082" Type="http://schemas.openxmlformats.org/officeDocument/2006/relationships/hyperlink" Target="https://www.taiwansemi.com/assets/datasheet/pdf.php?pn=SMCJ13CAH" TargetMode="External"/><Relationship Id="rId19" Type="http://schemas.openxmlformats.org/officeDocument/2006/relationships/hyperlink" Target="https://www.taiwansemi.com/assets/datasheet/pdf.php?pn=1.5KE120A" TargetMode="External"/><Relationship Id="rId3759" Type="http://schemas.openxmlformats.org/officeDocument/2006/relationships/hyperlink" Target="https://www.taiwansemi.com/assets/datasheet/pdf.php?pn=TLD56AH" TargetMode="External"/><Relationship Id="rId3" Type="http://schemas.openxmlformats.org/officeDocument/2006/relationships/hyperlink" Target="https://www.taiwansemi.com/assets/datasheet/pdf.php?pn=1.5KE100A" TargetMode="External"/><Relationship Id="rId887" Type="http://schemas.openxmlformats.org/officeDocument/2006/relationships/hyperlink" Target="https://www.taiwansemi.com/assets/datasheet/pdf.php?pn=BZW04-85" TargetMode="External"/><Relationship Id="rId2568" Type="http://schemas.openxmlformats.org/officeDocument/2006/relationships/hyperlink" Target="https://www.taiwansemi.com/assets/datasheet/pdf.php?pn=SMB10J11CAH" TargetMode="External"/><Relationship Id="rId2775" Type="http://schemas.openxmlformats.org/officeDocument/2006/relationships/hyperlink" Target="https://www.taiwansemi.com/assets/datasheet/pdf.php?pn=SMBJ22AH" TargetMode="External"/><Relationship Id="rId2982" Type="http://schemas.openxmlformats.org/officeDocument/2006/relationships/hyperlink" Target="https://www.taiwansemi.com/assets/datasheet/pdf.php?pn=SMBJ8.0H" TargetMode="External"/><Relationship Id="rId3619" Type="http://schemas.openxmlformats.org/officeDocument/2006/relationships/hyperlink" Target="https://www.taiwansemi.com/assets/datasheet/pdf.php?pn=SMF4L60A" TargetMode="External"/><Relationship Id="rId747" Type="http://schemas.openxmlformats.org/officeDocument/2006/relationships/hyperlink" Target="https://www.taiwansemi.com/assets/datasheet/pdf.php?pn=5KSMC30AH" TargetMode="External"/><Relationship Id="rId954" Type="http://schemas.openxmlformats.org/officeDocument/2006/relationships/hyperlink" Target="https://www.taiwansemi.com/assets/datasheet/pdf.php?pn=P4KE110" TargetMode="External"/><Relationship Id="rId1377" Type="http://schemas.openxmlformats.org/officeDocument/2006/relationships/hyperlink" Target="https://www.taiwansemi.com/assets/datasheet/pdf.php?pn=P4SMA75CA" TargetMode="External"/><Relationship Id="rId1584" Type="http://schemas.openxmlformats.org/officeDocument/2006/relationships/hyperlink" Target="https://www.taiwansemi.com/assets/datasheet/pdf.php?pn=P6KE9.1A" TargetMode="External"/><Relationship Id="rId1791" Type="http://schemas.openxmlformats.org/officeDocument/2006/relationships/hyperlink" Target="https://www.taiwansemi.com/assets/datasheet/pdf.php?pn=P6SMB39CH" TargetMode="External"/><Relationship Id="rId2428" Type="http://schemas.openxmlformats.org/officeDocument/2006/relationships/hyperlink" Target="https://www.taiwansemi.com/assets/datasheet/pdf.php?pn=SMAJ51C" TargetMode="External"/><Relationship Id="rId2635" Type="http://schemas.openxmlformats.org/officeDocument/2006/relationships/hyperlink" Target="https://www.taiwansemi.com/assets/datasheet/pdf.php?pn=SMB10J9.0CA" TargetMode="External"/><Relationship Id="rId2842" Type="http://schemas.openxmlformats.org/officeDocument/2006/relationships/hyperlink" Target="https://www.taiwansemi.com/assets/datasheet/pdf.php?pn=SMBJ43CAH" TargetMode="External"/><Relationship Id="rId83" Type="http://schemas.openxmlformats.org/officeDocument/2006/relationships/hyperlink" Target="https://www.taiwansemi.com/assets/datasheet/pdf.php?pn=1.5KE250C" TargetMode="External"/><Relationship Id="rId607" Type="http://schemas.openxmlformats.org/officeDocument/2006/relationships/hyperlink" Target="https://www.taiwansemi.com/assets/datasheet/pdf.php?pn=1V5KE16A" TargetMode="External"/><Relationship Id="rId814" Type="http://schemas.openxmlformats.org/officeDocument/2006/relationships/hyperlink" Target="https://www.taiwansemi.com/assets/datasheet/pdf.php?pn=BZW04-128B" TargetMode="External"/><Relationship Id="rId1237" Type="http://schemas.openxmlformats.org/officeDocument/2006/relationships/hyperlink" Target="https://www.taiwansemi.com/assets/datasheet/pdf.php?pn=P4SMA20" TargetMode="External"/><Relationship Id="rId1444" Type="http://schemas.openxmlformats.org/officeDocument/2006/relationships/hyperlink" Target="https://www.taiwansemi.com/assets/datasheet/pdf.php?pn=P6KE13CA" TargetMode="External"/><Relationship Id="rId1651" Type="http://schemas.openxmlformats.org/officeDocument/2006/relationships/hyperlink" Target="https://www.taiwansemi.com/assets/datasheet/pdf.php?pn=P6SMB13AH" TargetMode="External"/><Relationship Id="rId2702" Type="http://schemas.openxmlformats.org/officeDocument/2006/relationships/hyperlink" Target="https://www.taiwansemi.com/assets/datasheet/pdf.php?pn=SMBJ14A" TargetMode="External"/><Relationship Id="rId1304" Type="http://schemas.openxmlformats.org/officeDocument/2006/relationships/hyperlink" Target="https://www.taiwansemi.com/assets/datasheet/pdf.php?pn=P4SMA39C" TargetMode="External"/><Relationship Id="rId1511" Type="http://schemas.openxmlformats.org/officeDocument/2006/relationships/hyperlink" Target="https://www.taiwansemi.com/assets/datasheet/pdf.php?pn=P6KE33C" TargetMode="External"/><Relationship Id="rId3269" Type="http://schemas.openxmlformats.org/officeDocument/2006/relationships/hyperlink" Target="https://www.taiwansemi.com/assets/datasheet/pdf.php?pn=SMCJ58" TargetMode="External"/><Relationship Id="rId3476" Type="http://schemas.openxmlformats.org/officeDocument/2006/relationships/hyperlink" Target="https://www.taiwansemi.com/assets/datasheet/pdf.php?pn=SMDJ40AH" TargetMode="External"/><Relationship Id="rId3683" Type="http://schemas.openxmlformats.org/officeDocument/2006/relationships/hyperlink" Target="https://www.taiwansemi.com/assets/datasheet/pdf.php?pn=TLD5S22AH" TargetMode="External"/><Relationship Id="rId10" Type="http://schemas.openxmlformats.org/officeDocument/2006/relationships/hyperlink" Target="https://www.taiwansemi.com/assets/datasheet/pdf.php?pn=1.5KE110" TargetMode="External"/><Relationship Id="rId397" Type="http://schemas.openxmlformats.org/officeDocument/2006/relationships/hyperlink" Target="https://www.taiwansemi.com/assets/datasheet/pdf.php?pn=1.5SMC6.8" TargetMode="External"/><Relationship Id="rId2078" Type="http://schemas.openxmlformats.org/officeDocument/2006/relationships/hyperlink" Target="https://www.taiwansemi.com/assets/datasheet/pdf.php?pn=SA90A" TargetMode="External"/><Relationship Id="rId2285" Type="http://schemas.openxmlformats.org/officeDocument/2006/relationships/hyperlink" Target="https://www.taiwansemi.com/assets/datasheet/pdf.php?pn=SMAJ16CA" TargetMode="External"/><Relationship Id="rId2492" Type="http://schemas.openxmlformats.org/officeDocument/2006/relationships/hyperlink" Target="https://www.taiwansemi.com/assets/datasheet/pdf.php?pn=SMAJ7.5C" TargetMode="External"/><Relationship Id="rId3129" Type="http://schemas.openxmlformats.org/officeDocument/2006/relationships/hyperlink" Target="https://www.taiwansemi.com/assets/datasheet/pdf.php?pn=SMCJ170C" TargetMode="External"/><Relationship Id="rId3336" Type="http://schemas.openxmlformats.org/officeDocument/2006/relationships/hyperlink" Target="https://www.taiwansemi.com/assets/datasheet/pdf.php?pn=SMCJ70CAH" TargetMode="External"/><Relationship Id="rId257" Type="http://schemas.openxmlformats.org/officeDocument/2006/relationships/hyperlink" Target="https://www.taiwansemi.com/assets/datasheet/pdf.php?pn=1.5SMC160C" TargetMode="External"/><Relationship Id="rId464" Type="http://schemas.openxmlformats.org/officeDocument/2006/relationships/hyperlink" Target="https://www.taiwansemi.com/assets/datasheet/pdf.php?pn=1.5SMC91C" TargetMode="External"/><Relationship Id="rId1094" Type="http://schemas.openxmlformats.org/officeDocument/2006/relationships/hyperlink" Target="https://www.taiwansemi.com/assets/datasheet/pdf.php?pn=P4KE7.5A" TargetMode="External"/><Relationship Id="rId2145" Type="http://schemas.openxmlformats.org/officeDocument/2006/relationships/hyperlink" Target="https://www.taiwansemi.com/assets/datasheet/pdf.php?pn=SMA6J13AH" TargetMode="External"/><Relationship Id="rId3543" Type="http://schemas.openxmlformats.org/officeDocument/2006/relationships/hyperlink" Target="https://www.taiwansemi.com/assets/datasheet/pdf.php?pn=SMF22A" TargetMode="External"/><Relationship Id="rId3750" Type="http://schemas.openxmlformats.org/officeDocument/2006/relationships/hyperlink" Target="https://www.taiwansemi.com/assets/datasheet/pdf.php?pn=TLD26AH" TargetMode="External"/><Relationship Id="rId117" Type="http://schemas.openxmlformats.org/officeDocument/2006/relationships/hyperlink" Target="https://www.taiwansemi.com/assets/datasheet/pdf.php?pn=1.5KE43" TargetMode="External"/><Relationship Id="rId671" Type="http://schemas.openxmlformats.org/officeDocument/2006/relationships/hyperlink" Target="https://www.taiwansemi.com/assets/datasheet/pdf.php?pn=3KSMC12AH" TargetMode="External"/><Relationship Id="rId2352" Type="http://schemas.openxmlformats.org/officeDocument/2006/relationships/hyperlink" Target="https://www.taiwansemi.com/assets/datasheet/pdf.php?pn=SMAJ26H" TargetMode="External"/><Relationship Id="rId3403" Type="http://schemas.openxmlformats.org/officeDocument/2006/relationships/hyperlink" Target="https://www.taiwansemi.com/assets/datasheet/pdf.php?pn=SMCJ9V0A" TargetMode="External"/><Relationship Id="rId3610" Type="http://schemas.openxmlformats.org/officeDocument/2006/relationships/hyperlink" Target="https://www.taiwansemi.com/assets/datasheet/pdf.php?pn=SMF4L51AH" TargetMode="External"/><Relationship Id="rId324" Type="http://schemas.openxmlformats.org/officeDocument/2006/relationships/hyperlink" Target="https://www.taiwansemi.com/assets/datasheet/pdf.php?pn=1.5SMC24H" TargetMode="External"/><Relationship Id="rId531" Type="http://schemas.openxmlformats.org/officeDocument/2006/relationships/hyperlink" Target="https://www.taiwansemi.com/assets/datasheet/pdf.php?pn=1KSMB27CA" TargetMode="External"/><Relationship Id="rId1161" Type="http://schemas.openxmlformats.org/officeDocument/2006/relationships/hyperlink" Target="https://www.taiwansemi.com/assets/datasheet/pdf.php?pn=P4SMA12CA" TargetMode="External"/><Relationship Id="rId2005" Type="http://schemas.openxmlformats.org/officeDocument/2006/relationships/hyperlink" Target="https://www.taiwansemi.com/assets/datasheet/pdf.php?pn=SA48" TargetMode="External"/><Relationship Id="rId2212" Type="http://schemas.openxmlformats.org/officeDocument/2006/relationships/hyperlink" Target="https://www.taiwansemi.com/assets/datasheet/pdf.php?pn=SMAJ11C" TargetMode="External"/><Relationship Id="rId1021" Type="http://schemas.openxmlformats.org/officeDocument/2006/relationships/hyperlink" Target="https://www.taiwansemi.com/assets/datasheet/pdf.php?pn=P4KE24" TargetMode="External"/><Relationship Id="rId1978" Type="http://schemas.openxmlformats.org/officeDocument/2006/relationships/hyperlink" Target="https://www.taiwansemi.com/assets/datasheet/pdf.php?pn=SA28A" TargetMode="External"/><Relationship Id="rId3193" Type="http://schemas.openxmlformats.org/officeDocument/2006/relationships/hyperlink" Target="https://www.taiwansemi.com/assets/datasheet/pdf.php?pn=SMCJ30CA" TargetMode="External"/><Relationship Id="rId1838" Type="http://schemas.openxmlformats.org/officeDocument/2006/relationships/hyperlink" Target="https://www.taiwansemi.com/assets/datasheet/pdf.php?pn=P6SMB62CAH" TargetMode="External"/><Relationship Id="rId3053" Type="http://schemas.openxmlformats.org/officeDocument/2006/relationships/hyperlink" Target="https://www.taiwansemi.com/assets/datasheet/pdf.php?pn=SMCJ12" TargetMode="External"/><Relationship Id="rId3260" Type="http://schemas.openxmlformats.org/officeDocument/2006/relationships/hyperlink" Target="https://www.taiwansemi.com/assets/datasheet/pdf.php?pn=SMCJ51H" TargetMode="External"/><Relationship Id="rId181" Type="http://schemas.openxmlformats.org/officeDocument/2006/relationships/hyperlink" Target="https://www.taiwansemi.com/assets/datasheet/pdf.php?pn=1.5SMC100H" TargetMode="External"/><Relationship Id="rId1905" Type="http://schemas.openxmlformats.org/officeDocument/2006/relationships/hyperlink" Target="https://www.taiwansemi.com/assets/datasheet/pdf.php?pn=SA11" TargetMode="External"/><Relationship Id="rId3120" Type="http://schemas.openxmlformats.org/officeDocument/2006/relationships/hyperlink" Target="https://www.taiwansemi.com/assets/datasheet/pdf.php?pn=SMCJ16C" TargetMode="External"/><Relationship Id="rId998" Type="http://schemas.openxmlformats.org/officeDocument/2006/relationships/hyperlink" Target="https://www.taiwansemi.com/assets/datasheet/pdf.php?pn=P4KE180" TargetMode="External"/><Relationship Id="rId2679" Type="http://schemas.openxmlformats.org/officeDocument/2006/relationships/hyperlink" Target="https://www.taiwansemi.com/assets/datasheet/pdf.php?pn=SMBJ12AH" TargetMode="External"/><Relationship Id="rId2886" Type="http://schemas.openxmlformats.org/officeDocument/2006/relationships/hyperlink" Target="https://www.taiwansemi.com/assets/datasheet/pdf.php?pn=SMBJ58A" TargetMode="External"/><Relationship Id="rId858" Type="http://schemas.openxmlformats.org/officeDocument/2006/relationships/hyperlink" Target="https://www.taiwansemi.com/assets/datasheet/pdf.php?pn=BZW04-342B" TargetMode="External"/><Relationship Id="rId1488" Type="http://schemas.openxmlformats.org/officeDocument/2006/relationships/hyperlink" Target="https://www.taiwansemi.com/assets/datasheet/pdf.php?pn=P6KE22CA" TargetMode="External"/><Relationship Id="rId1695" Type="http://schemas.openxmlformats.org/officeDocument/2006/relationships/hyperlink" Target="https://www.taiwansemi.com/assets/datasheet/pdf.php?pn=P6SMB170CH" TargetMode="External"/><Relationship Id="rId2539" Type="http://schemas.openxmlformats.org/officeDocument/2006/relationships/hyperlink" Target="https://www.taiwansemi.com/assets/datasheet/pdf.php?pn=SMAJ85AH" TargetMode="External"/><Relationship Id="rId2746" Type="http://schemas.openxmlformats.org/officeDocument/2006/relationships/hyperlink" Target="https://www.taiwansemi.com/assets/datasheet/pdf.php?pn=SMBJ170CA" TargetMode="External"/><Relationship Id="rId2953" Type="http://schemas.openxmlformats.org/officeDocument/2006/relationships/hyperlink" Target="https://www.taiwansemi.com/assets/datasheet/pdf.php?pn=SMBJ70CH" TargetMode="External"/><Relationship Id="rId718" Type="http://schemas.openxmlformats.org/officeDocument/2006/relationships/hyperlink" Target="https://www.taiwansemi.com/assets/datasheet/pdf.php?pn=5.0SMDJ51AH" TargetMode="External"/><Relationship Id="rId925" Type="http://schemas.openxmlformats.org/officeDocument/2006/relationships/hyperlink" Target="https://www.taiwansemi.com/assets/datasheet/pdf.php?pn=BZW06-31" TargetMode="External"/><Relationship Id="rId1348" Type="http://schemas.openxmlformats.org/officeDocument/2006/relationships/hyperlink" Target="https://www.taiwansemi.com/assets/datasheet/pdf.php?pn=P4SMA6.8H" TargetMode="External"/><Relationship Id="rId1555" Type="http://schemas.openxmlformats.org/officeDocument/2006/relationships/hyperlink" Target="https://www.taiwansemi.com/assets/datasheet/pdf.php?pn=P6KE62C" TargetMode="External"/><Relationship Id="rId1762" Type="http://schemas.openxmlformats.org/officeDocument/2006/relationships/hyperlink" Target="https://www.taiwansemi.com/assets/datasheet/pdf.php?pn=P6SMB30A" TargetMode="External"/><Relationship Id="rId2606" Type="http://schemas.openxmlformats.org/officeDocument/2006/relationships/hyperlink" Target="https://www.taiwansemi.com/assets/datasheet/pdf.php?pn=SMB10J24AH" TargetMode="External"/><Relationship Id="rId1208" Type="http://schemas.openxmlformats.org/officeDocument/2006/relationships/hyperlink" Target="https://www.taiwansemi.com/assets/datasheet/pdf.php?pn=P4SMA16C" TargetMode="External"/><Relationship Id="rId1415" Type="http://schemas.openxmlformats.org/officeDocument/2006/relationships/hyperlink" Target="https://www.taiwansemi.com/assets/datasheet/pdf.php?pn=P6KE100A" TargetMode="External"/><Relationship Id="rId2813" Type="http://schemas.openxmlformats.org/officeDocument/2006/relationships/hyperlink" Target="https://www.taiwansemi.com/assets/datasheet/pdf.php?pn=SMBJ33" TargetMode="External"/><Relationship Id="rId54" Type="http://schemas.openxmlformats.org/officeDocument/2006/relationships/hyperlink" Target="https://www.taiwansemi.com/assets/datasheet/pdf.php?pn=1.5KE180" TargetMode="External"/><Relationship Id="rId1622" Type="http://schemas.openxmlformats.org/officeDocument/2006/relationships/hyperlink" Target="https://www.taiwansemi.com/assets/datasheet/pdf.php?pn=P6SMB11CAH" TargetMode="External"/><Relationship Id="rId2189" Type="http://schemas.openxmlformats.org/officeDocument/2006/relationships/hyperlink" Target="https://www.taiwansemi.com/assets/datasheet/pdf.php?pn=SMAJ100C" TargetMode="External"/><Relationship Id="rId3587" Type="http://schemas.openxmlformats.org/officeDocument/2006/relationships/hyperlink" Target="https://www.taiwansemi.com/assets/datasheet/pdf.php?pn=SMF4L24A" TargetMode="External"/><Relationship Id="rId2396" Type="http://schemas.openxmlformats.org/officeDocument/2006/relationships/hyperlink" Target="https://www.taiwansemi.com/assets/datasheet/pdf.php?pn=SMAJ43C" TargetMode="External"/><Relationship Id="rId3447" Type="http://schemas.openxmlformats.org/officeDocument/2006/relationships/hyperlink" Target="https://www.taiwansemi.com/assets/datasheet/pdf.php?pn=SMDJ22A" TargetMode="External"/><Relationship Id="rId3654" Type="http://schemas.openxmlformats.org/officeDocument/2006/relationships/hyperlink" Target="https://www.taiwansemi.com/assets/datasheet/pdf.php?pn=SMF7.0AH" TargetMode="External"/><Relationship Id="rId368" Type="http://schemas.openxmlformats.org/officeDocument/2006/relationships/hyperlink" Target="https://www.taiwansemi.com/assets/datasheet/pdf.php?pn=1.5SMC43C" TargetMode="External"/><Relationship Id="rId575" Type="http://schemas.openxmlformats.org/officeDocument/2006/relationships/hyperlink" Target="https://www.taiwansemi.com/assets/datasheet/pdf.php?pn=1KSMB75CA" TargetMode="External"/><Relationship Id="rId782" Type="http://schemas.openxmlformats.org/officeDocument/2006/relationships/hyperlink" Target="https://www.taiwansemi.com/assets/datasheet/pdf.php?pn=5KSMC23CAH" TargetMode="External"/><Relationship Id="rId2049" Type="http://schemas.openxmlformats.org/officeDocument/2006/relationships/hyperlink" Target="https://www.taiwansemi.com/assets/datasheet/pdf.php?pn=SA70" TargetMode="External"/><Relationship Id="rId2256" Type="http://schemas.openxmlformats.org/officeDocument/2006/relationships/hyperlink" Target="https://www.taiwansemi.com/assets/datasheet/pdf.php?pn=SMAJ14H" TargetMode="External"/><Relationship Id="rId2463" Type="http://schemas.openxmlformats.org/officeDocument/2006/relationships/hyperlink" Target="https://www.taiwansemi.com/assets/datasheet/pdf.php?pn=SMAJ6.5CH" TargetMode="External"/><Relationship Id="rId2670" Type="http://schemas.openxmlformats.org/officeDocument/2006/relationships/hyperlink" Target="https://www.taiwansemi.com/assets/datasheet/pdf.php?pn=SMBJ120" TargetMode="External"/><Relationship Id="rId3307" Type="http://schemas.openxmlformats.org/officeDocument/2006/relationships/hyperlink" Target="https://www.taiwansemi.com/assets/datasheet/pdf.php?pn=SMCJ64CA" TargetMode="External"/><Relationship Id="rId3514" Type="http://schemas.openxmlformats.org/officeDocument/2006/relationships/hyperlink" Target="https://www.taiwansemi.com/assets/datasheet/pdf.php?pn=SMDJ75AH" TargetMode="External"/><Relationship Id="rId3721" Type="http://schemas.openxmlformats.org/officeDocument/2006/relationships/hyperlink" Target="https://www.taiwansemi.com/assets/datasheet/pdf.php?pn=TLD8S22AH" TargetMode="External"/><Relationship Id="rId228" Type="http://schemas.openxmlformats.org/officeDocument/2006/relationships/hyperlink" Target="https://www.taiwansemi.com/assets/datasheet/pdf.php?pn=1.5SMC130CH" TargetMode="External"/><Relationship Id="rId435" Type="http://schemas.openxmlformats.org/officeDocument/2006/relationships/hyperlink" Target="https://www.taiwansemi.com/assets/datasheet/pdf.php?pn=1.5SMC75CH" TargetMode="External"/><Relationship Id="rId642" Type="http://schemas.openxmlformats.org/officeDocument/2006/relationships/hyperlink" Target="https://www.taiwansemi.com/assets/datasheet/pdf.php?pn=1V5KE400CA" TargetMode="External"/><Relationship Id="rId1065" Type="http://schemas.openxmlformats.org/officeDocument/2006/relationships/hyperlink" Target="https://www.taiwansemi.com/assets/datasheet/pdf.php?pn=P4KE440" TargetMode="External"/><Relationship Id="rId1272" Type="http://schemas.openxmlformats.org/officeDocument/2006/relationships/hyperlink" Target="https://www.taiwansemi.com/assets/datasheet/pdf.php?pn=P4SMA27C" TargetMode="External"/><Relationship Id="rId2116" Type="http://schemas.openxmlformats.org/officeDocument/2006/relationships/hyperlink" Target="https://www.taiwansemi.com/assets/datasheet/pdf.php?pn=SMA4S51AH" TargetMode="External"/><Relationship Id="rId2323" Type="http://schemas.openxmlformats.org/officeDocument/2006/relationships/hyperlink" Target="https://www.taiwansemi.com/assets/datasheet/pdf.php?pn=SMAJ20AH" TargetMode="External"/><Relationship Id="rId2530" Type="http://schemas.openxmlformats.org/officeDocument/2006/relationships/hyperlink" Target="https://www.taiwansemi.com/assets/datasheet/pdf.php?pn=SMAJ8.5A" TargetMode="External"/><Relationship Id="rId502" Type="http://schemas.openxmlformats.org/officeDocument/2006/relationships/hyperlink" Target="https://www.taiwansemi.com/assets/datasheet/pdf.php?pn=1KSMB13AH" TargetMode="External"/><Relationship Id="rId1132" Type="http://schemas.openxmlformats.org/officeDocument/2006/relationships/hyperlink" Target="https://www.taiwansemi.com/assets/datasheet/pdf.php?pn=P4SMA10H" TargetMode="External"/><Relationship Id="rId3097" Type="http://schemas.openxmlformats.org/officeDocument/2006/relationships/hyperlink" Target="https://www.taiwansemi.com/assets/datasheet/pdf.php?pn=SMCJ150C" TargetMode="External"/><Relationship Id="rId1949" Type="http://schemas.openxmlformats.org/officeDocument/2006/relationships/hyperlink" Target="https://www.taiwansemi.com/assets/datasheet/pdf.php?pn=SA17" TargetMode="External"/><Relationship Id="rId3164" Type="http://schemas.openxmlformats.org/officeDocument/2006/relationships/hyperlink" Target="https://www.taiwansemi.com/assets/datasheet/pdf.php?pn=SMCJ22H" TargetMode="External"/><Relationship Id="rId292" Type="http://schemas.openxmlformats.org/officeDocument/2006/relationships/hyperlink" Target="https://www.taiwansemi.com/assets/datasheet/pdf.php?pn=1.5SMC18H" TargetMode="External"/><Relationship Id="rId1809" Type="http://schemas.openxmlformats.org/officeDocument/2006/relationships/hyperlink" Target="https://www.taiwansemi.com/assets/datasheet/pdf.php?pn=P6SMB51" TargetMode="External"/><Relationship Id="rId3371" Type="http://schemas.openxmlformats.org/officeDocument/2006/relationships/hyperlink" Target="https://www.taiwansemi.com/assets/datasheet/pdf.php?pn=SMCJ8.5CA" TargetMode="External"/><Relationship Id="rId2180" Type="http://schemas.openxmlformats.org/officeDocument/2006/relationships/hyperlink" Target="https://www.taiwansemi.com/assets/datasheet/pdf.php?pn=SMA6S43AH" TargetMode="External"/><Relationship Id="rId3024" Type="http://schemas.openxmlformats.org/officeDocument/2006/relationships/hyperlink" Target="https://www.taiwansemi.com/assets/datasheet/pdf.php?pn=SMCJ100AH" TargetMode="External"/><Relationship Id="rId3231" Type="http://schemas.openxmlformats.org/officeDocument/2006/relationships/hyperlink" Target="https://www.taiwansemi.com/assets/datasheet/pdf.php?pn=SMCJ45AH" TargetMode="External"/><Relationship Id="rId152" Type="http://schemas.openxmlformats.org/officeDocument/2006/relationships/hyperlink" Target="https://www.taiwansemi.com/assets/datasheet/pdf.php?pn=1.5KE7.5CA" TargetMode="External"/><Relationship Id="rId2040" Type="http://schemas.openxmlformats.org/officeDocument/2006/relationships/hyperlink" Target="https://www.taiwansemi.com/assets/datasheet/pdf.php?pn=SA64CA" TargetMode="External"/><Relationship Id="rId2997" Type="http://schemas.openxmlformats.org/officeDocument/2006/relationships/hyperlink" Target="https://www.taiwansemi.com/assets/datasheet/pdf.php?pn=SMBJ85CH" TargetMode="External"/><Relationship Id="rId969" Type="http://schemas.openxmlformats.org/officeDocument/2006/relationships/hyperlink" Target="https://www.taiwansemi.com/assets/datasheet/pdf.php?pn=P4KE13" TargetMode="External"/><Relationship Id="rId1599" Type="http://schemas.openxmlformats.org/officeDocument/2006/relationships/hyperlink" Target="https://www.taiwansemi.com/assets/datasheet/pdf.php?pn=P6SMB100CAH" TargetMode="External"/><Relationship Id="rId1459" Type="http://schemas.openxmlformats.org/officeDocument/2006/relationships/hyperlink" Target="https://www.taiwansemi.com/assets/datasheet/pdf.php?pn=P6KE16C" TargetMode="External"/><Relationship Id="rId2857" Type="http://schemas.openxmlformats.org/officeDocument/2006/relationships/hyperlink" Target="https://www.taiwansemi.com/assets/datasheet/pdf.php?pn=SMBJ48CA" TargetMode="External"/><Relationship Id="rId98" Type="http://schemas.openxmlformats.org/officeDocument/2006/relationships/hyperlink" Target="https://www.taiwansemi.com/assets/datasheet/pdf.php?pn=1.5KE33A" TargetMode="External"/><Relationship Id="rId829" Type="http://schemas.openxmlformats.org/officeDocument/2006/relationships/hyperlink" Target="https://www.taiwansemi.com/assets/datasheet/pdf.php?pn=BZW04-171B" TargetMode="External"/><Relationship Id="rId1666" Type="http://schemas.openxmlformats.org/officeDocument/2006/relationships/hyperlink" Target="https://www.taiwansemi.com/assets/datasheet/pdf.php?pn=P6SMB15A" TargetMode="External"/><Relationship Id="rId1873" Type="http://schemas.openxmlformats.org/officeDocument/2006/relationships/hyperlink" Target="https://www.taiwansemi.com/assets/datasheet/pdf.php?pn=P6SMB82" TargetMode="External"/><Relationship Id="rId2717" Type="http://schemas.openxmlformats.org/officeDocument/2006/relationships/hyperlink" Target="https://www.taiwansemi.com/assets/datasheet/pdf.php?pn=SMBJ150H" TargetMode="External"/><Relationship Id="rId2924" Type="http://schemas.openxmlformats.org/officeDocument/2006/relationships/hyperlink" Target="https://www.taiwansemi.com/assets/datasheet/pdf.php?pn=SMBJ64CAH" TargetMode="External"/><Relationship Id="rId1319" Type="http://schemas.openxmlformats.org/officeDocument/2006/relationships/hyperlink" Target="https://www.taiwansemi.com/assets/datasheet/pdf.php?pn=P4SMA47AH" TargetMode="External"/><Relationship Id="rId1526" Type="http://schemas.openxmlformats.org/officeDocument/2006/relationships/hyperlink" Target="https://www.taiwansemi.com/assets/datasheet/pdf.php?pn=P6KE400A" TargetMode="External"/><Relationship Id="rId1733" Type="http://schemas.openxmlformats.org/officeDocument/2006/relationships/hyperlink" Target="https://www.taiwansemi.com/assets/datasheet/pdf.php?pn=P6SMB220C" TargetMode="External"/><Relationship Id="rId1940" Type="http://schemas.openxmlformats.org/officeDocument/2006/relationships/hyperlink" Target="https://www.taiwansemi.com/assets/datasheet/pdf.php?pn=SA15CA" TargetMode="External"/><Relationship Id="rId25" Type="http://schemas.openxmlformats.org/officeDocument/2006/relationships/hyperlink" Target="https://www.taiwansemi.com/assets/datasheet/pdf.php?pn=1.5KE13" TargetMode="External"/><Relationship Id="rId1800" Type="http://schemas.openxmlformats.org/officeDocument/2006/relationships/hyperlink" Target="https://www.taiwansemi.com/assets/datasheet/pdf.php?pn=P6SMB43H" TargetMode="External"/><Relationship Id="rId3698" Type="http://schemas.openxmlformats.org/officeDocument/2006/relationships/hyperlink" Target="https://www.taiwansemi.com/assets/datasheet/pdf.php?pn=TLD6S16AH" TargetMode="External"/><Relationship Id="rId3558" Type="http://schemas.openxmlformats.org/officeDocument/2006/relationships/hyperlink" Target="https://www.taiwansemi.com/assets/datasheet/pdf.php?pn=SMF40AH" TargetMode="External"/><Relationship Id="rId479" Type="http://schemas.openxmlformats.org/officeDocument/2006/relationships/hyperlink" Target="https://www.taiwansemi.com/assets/datasheet/pdf.php?pn=1K5SMPC33APH" TargetMode="External"/><Relationship Id="rId686" Type="http://schemas.openxmlformats.org/officeDocument/2006/relationships/hyperlink" Target="https://www.taiwansemi.com/assets/datasheet/pdf.php?pn=5.0SMDJ100AH" TargetMode="External"/><Relationship Id="rId893" Type="http://schemas.openxmlformats.org/officeDocument/2006/relationships/hyperlink" Target="https://www.taiwansemi.com/assets/datasheet/pdf.php?pn=BZW04-9V4" TargetMode="External"/><Relationship Id="rId2367" Type="http://schemas.openxmlformats.org/officeDocument/2006/relationships/hyperlink" Target="https://www.taiwansemi.com/assets/datasheet/pdf.php?pn=SMAJ30CH" TargetMode="External"/><Relationship Id="rId2574" Type="http://schemas.openxmlformats.org/officeDocument/2006/relationships/hyperlink" Target="https://www.taiwansemi.com/assets/datasheet/pdf.php?pn=SMB10J13AH" TargetMode="External"/><Relationship Id="rId2781" Type="http://schemas.openxmlformats.org/officeDocument/2006/relationships/hyperlink" Target="https://www.taiwansemi.com/assets/datasheet/pdf.php?pn=SMBJ24" TargetMode="External"/><Relationship Id="rId3418" Type="http://schemas.openxmlformats.org/officeDocument/2006/relationships/hyperlink" Target="https://www.taiwansemi.com/assets/datasheet/pdf.php?pn=SMDJ12CAH" TargetMode="External"/><Relationship Id="rId3625" Type="http://schemas.openxmlformats.org/officeDocument/2006/relationships/hyperlink" Target="https://www.taiwansemi.com/assets/datasheet/pdf.php?pn=SMF4L7.5A" TargetMode="External"/><Relationship Id="rId339" Type="http://schemas.openxmlformats.org/officeDocument/2006/relationships/hyperlink" Target="https://www.taiwansemi.com/assets/datasheet/pdf.php?pn=1.5SMC30CH" TargetMode="External"/><Relationship Id="rId546" Type="http://schemas.openxmlformats.org/officeDocument/2006/relationships/hyperlink" Target="https://www.taiwansemi.com/assets/datasheet/pdf.php?pn=1KSMB39AH" TargetMode="External"/><Relationship Id="rId753" Type="http://schemas.openxmlformats.org/officeDocument/2006/relationships/hyperlink" Target="https://www.taiwansemi.com/assets/datasheet/pdf.php?pn=5KSMC14AH" TargetMode="External"/><Relationship Id="rId1176" Type="http://schemas.openxmlformats.org/officeDocument/2006/relationships/hyperlink" Target="https://www.taiwansemi.com/assets/datasheet/pdf.php?pn=P4SMA13C" TargetMode="External"/><Relationship Id="rId1383" Type="http://schemas.openxmlformats.org/officeDocument/2006/relationships/hyperlink" Target="https://www.taiwansemi.com/assets/datasheet/pdf.php?pn=P4SMA8.2AH" TargetMode="External"/><Relationship Id="rId2227" Type="http://schemas.openxmlformats.org/officeDocument/2006/relationships/hyperlink" Target="https://www.taiwansemi.com/assets/datasheet/pdf.php?pn=SMAJ12AH" TargetMode="External"/><Relationship Id="rId2434" Type="http://schemas.openxmlformats.org/officeDocument/2006/relationships/hyperlink" Target="https://www.taiwansemi.com/assets/datasheet/pdf.php?pn=SMAJ54A" TargetMode="External"/><Relationship Id="rId406" Type="http://schemas.openxmlformats.org/officeDocument/2006/relationships/hyperlink" Target="https://www.taiwansemi.com/assets/datasheet/pdf.php?pn=1.5SMC62A" TargetMode="External"/><Relationship Id="rId960" Type="http://schemas.openxmlformats.org/officeDocument/2006/relationships/hyperlink" Target="https://www.taiwansemi.com/assets/datasheet/pdf.php?pn=P4KE11CA" TargetMode="External"/><Relationship Id="rId1036" Type="http://schemas.openxmlformats.org/officeDocument/2006/relationships/hyperlink" Target="https://www.taiwansemi.com/assets/datasheet/pdf.php?pn=P4KE300C" TargetMode="External"/><Relationship Id="rId1243" Type="http://schemas.openxmlformats.org/officeDocument/2006/relationships/hyperlink" Target="https://www.taiwansemi.com/assets/datasheet/pdf.php?pn=P4SMA200CAH" TargetMode="External"/><Relationship Id="rId1590" Type="http://schemas.openxmlformats.org/officeDocument/2006/relationships/hyperlink" Target="https://www.taiwansemi.com/assets/datasheet/pdf.php?pn=P6KE91CA" TargetMode="External"/><Relationship Id="rId2641" Type="http://schemas.openxmlformats.org/officeDocument/2006/relationships/hyperlink" Target="https://www.taiwansemi.com/assets/datasheet/pdf.php?pn=SMBJ100C" TargetMode="External"/><Relationship Id="rId613" Type="http://schemas.openxmlformats.org/officeDocument/2006/relationships/hyperlink" Target="https://www.taiwansemi.com/assets/datasheet/pdf.php?pn=1V5KE18A" TargetMode="External"/><Relationship Id="rId820" Type="http://schemas.openxmlformats.org/officeDocument/2006/relationships/hyperlink" Target="https://www.taiwansemi.com/assets/datasheet/pdf.php?pn=BZW04-145" TargetMode="External"/><Relationship Id="rId1450" Type="http://schemas.openxmlformats.org/officeDocument/2006/relationships/hyperlink" Target="https://www.taiwansemi.com/assets/datasheet/pdf.php?pn=P6KE15A" TargetMode="External"/><Relationship Id="rId2501" Type="http://schemas.openxmlformats.org/officeDocument/2006/relationships/hyperlink" Target="https://www.taiwansemi.com/assets/datasheet/pdf.php?pn=SMAJ70CA" TargetMode="External"/><Relationship Id="rId1103" Type="http://schemas.openxmlformats.org/officeDocument/2006/relationships/hyperlink" Target="https://www.taiwansemi.com/assets/datasheet/pdf.php?pn=P4KE8.2C" TargetMode="External"/><Relationship Id="rId1310" Type="http://schemas.openxmlformats.org/officeDocument/2006/relationships/hyperlink" Target="https://www.taiwansemi.com/assets/datasheet/pdf.php?pn=P4SMA43A" TargetMode="External"/><Relationship Id="rId3068" Type="http://schemas.openxmlformats.org/officeDocument/2006/relationships/hyperlink" Target="https://www.taiwansemi.com/assets/datasheet/pdf.php?pn=SMCJ12H" TargetMode="External"/><Relationship Id="rId3275" Type="http://schemas.openxmlformats.org/officeDocument/2006/relationships/hyperlink" Target="https://www.taiwansemi.com/assets/datasheet/pdf.php?pn=SMCJ58CH" TargetMode="External"/><Relationship Id="rId3482" Type="http://schemas.openxmlformats.org/officeDocument/2006/relationships/hyperlink" Target="https://www.taiwansemi.com/assets/datasheet/pdf.php?pn=SMDJ43CAH" TargetMode="External"/><Relationship Id="rId196" Type="http://schemas.openxmlformats.org/officeDocument/2006/relationships/hyperlink" Target="https://www.taiwansemi.com/assets/datasheet/pdf.php?pn=1.5SMC110CH" TargetMode="External"/><Relationship Id="rId2084" Type="http://schemas.openxmlformats.org/officeDocument/2006/relationships/hyperlink" Target="https://www.taiwansemi.com/assets/datasheet/pdf.php?pn=SMA4F20AH" TargetMode="External"/><Relationship Id="rId2291" Type="http://schemas.openxmlformats.org/officeDocument/2006/relationships/hyperlink" Target="https://www.taiwansemi.com/assets/datasheet/pdf.php?pn=SMAJ170A" TargetMode="External"/><Relationship Id="rId3135" Type="http://schemas.openxmlformats.org/officeDocument/2006/relationships/hyperlink" Target="https://www.taiwansemi.com/assets/datasheet/pdf.php?pn=SMCJ17AH" TargetMode="External"/><Relationship Id="rId3342" Type="http://schemas.openxmlformats.org/officeDocument/2006/relationships/hyperlink" Target="https://www.taiwansemi.com/assets/datasheet/pdf.php?pn=SMCJ75C" TargetMode="External"/><Relationship Id="rId263" Type="http://schemas.openxmlformats.org/officeDocument/2006/relationships/hyperlink" Target="https://www.taiwansemi.com/assets/datasheet/pdf.php?pn=1.5SMC16AH" TargetMode="External"/><Relationship Id="rId470" Type="http://schemas.openxmlformats.org/officeDocument/2006/relationships/hyperlink" Target="https://www.taiwansemi.com/assets/datasheet/pdf.php?pn=1K5SMPC13APH" TargetMode="External"/><Relationship Id="rId2151" Type="http://schemas.openxmlformats.org/officeDocument/2006/relationships/hyperlink" Target="https://www.taiwansemi.com/assets/datasheet/pdf.php?pn=SMA6J17AH" TargetMode="External"/><Relationship Id="rId3202" Type="http://schemas.openxmlformats.org/officeDocument/2006/relationships/hyperlink" Target="https://www.taiwansemi.com/assets/datasheet/pdf.php?pn=SMCJ33CAH" TargetMode="External"/><Relationship Id="rId123" Type="http://schemas.openxmlformats.org/officeDocument/2006/relationships/hyperlink" Target="https://www.taiwansemi.com/assets/datasheet/pdf.php?pn=1.5KE440C" TargetMode="External"/><Relationship Id="rId330" Type="http://schemas.openxmlformats.org/officeDocument/2006/relationships/hyperlink" Target="https://www.taiwansemi.com/assets/datasheet/pdf.php?pn=1.5SMC27CAH" TargetMode="External"/><Relationship Id="rId2011" Type="http://schemas.openxmlformats.org/officeDocument/2006/relationships/hyperlink" Target="https://www.taiwansemi.com/assets/datasheet/pdf.php?pn=SA5.0C" TargetMode="External"/><Relationship Id="rId2968" Type="http://schemas.openxmlformats.org/officeDocument/2006/relationships/hyperlink" Target="https://www.taiwansemi.com/assets/datasheet/pdf.php?pn=SMBJ78CAH" TargetMode="External"/><Relationship Id="rId1777" Type="http://schemas.openxmlformats.org/officeDocument/2006/relationships/hyperlink" Target="https://www.taiwansemi.com/assets/datasheet/pdf.php?pn=P6SMB36" TargetMode="External"/><Relationship Id="rId1984" Type="http://schemas.openxmlformats.org/officeDocument/2006/relationships/hyperlink" Target="https://www.taiwansemi.com/assets/datasheet/pdf.php?pn=SA30CA" TargetMode="External"/><Relationship Id="rId2828" Type="http://schemas.openxmlformats.org/officeDocument/2006/relationships/hyperlink" Target="https://www.taiwansemi.com/assets/datasheet/pdf.php?pn=SMBJ36H" TargetMode="External"/><Relationship Id="rId69" Type="http://schemas.openxmlformats.org/officeDocument/2006/relationships/hyperlink" Target="https://www.taiwansemi.com/assets/datasheet/pdf.php?pn=1.5KE22" TargetMode="External"/><Relationship Id="rId1637" Type="http://schemas.openxmlformats.org/officeDocument/2006/relationships/hyperlink" Target="https://www.taiwansemi.com/assets/datasheet/pdf.php?pn=P6SMB12CA" TargetMode="External"/><Relationship Id="rId1844" Type="http://schemas.openxmlformats.org/officeDocument/2006/relationships/hyperlink" Target="https://www.taiwansemi.com/assets/datasheet/pdf.php?pn=P6SMB68C" TargetMode="External"/><Relationship Id="rId1704" Type="http://schemas.openxmlformats.org/officeDocument/2006/relationships/hyperlink" Target="https://www.taiwansemi.com/assets/datasheet/pdf.php?pn=P6SMB180CH" TargetMode="External"/><Relationship Id="rId1911" Type="http://schemas.openxmlformats.org/officeDocument/2006/relationships/hyperlink" Target="https://www.taiwansemi.com/assets/datasheet/pdf.php?pn=SA11C" TargetMode="External"/><Relationship Id="rId3669" Type="http://schemas.openxmlformats.org/officeDocument/2006/relationships/hyperlink" Target="https://www.taiwansemi.com/assets/datasheet/pdf.php?pn=SMF9.0A" TargetMode="External"/><Relationship Id="rId797" Type="http://schemas.openxmlformats.org/officeDocument/2006/relationships/hyperlink" Target="https://www.taiwansemi.com/assets/datasheet/pdf.php?pn=5KSMC60CAH" TargetMode="External"/><Relationship Id="rId2478" Type="http://schemas.openxmlformats.org/officeDocument/2006/relationships/hyperlink" Target="https://www.taiwansemi.com/assets/datasheet/pdf.php?pn=SMAJ64CAH" TargetMode="External"/><Relationship Id="rId1287" Type="http://schemas.openxmlformats.org/officeDocument/2006/relationships/hyperlink" Target="https://www.taiwansemi.com/assets/datasheet/pdf.php?pn=P4SMA33AH" TargetMode="External"/><Relationship Id="rId2685" Type="http://schemas.openxmlformats.org/officeDocument/2006/relationships/hyperlink" Target="https://www.taiwansemi.com/assets/datasheet/pdf.php?pn=SMBJ13" TargetMode="External"/><Relationship Id="rId2892" Type="http://schemas.openxmlformats.org/officeDocument/2006/relationships/hyperlink" Target="https://www.taiwansemi.com/assets/datasheet/pdf.php?pn=SMBJ58H" TargetMode="External"/><Relationship Id="rId3529" Type="http://schemas.openxmlformats.org/officeDocument/2006/relationships/hyperlink" Target="https://www.taiwansemi.com/assets/datasheet/pdf.php?pn=SMF13A" TargetMode="External"/><Relationship Id="rId3736" Type="http://schemas.openxmlformats.org/officeDocument/2006/relationships/hyperlink" Target="https://www.taiwansemi.com/assets/datasheet/pdf.php?pn=TLD8S16CAH" TargetMode="External"/><Relationship Id="rId657" Type="http://schemas.openxmlformats.org/officeDocument/2006/relationships/hyperlink" Target="https://www.taiwansemi.com/assets/datasheet/pdf.php?pn=1V5KE6V8A" TargetMode="External"/><Relationship Id="rId864" Type="http://schemas.openxmlformats.org/officeDocument/2006/relationships/hyperlink" Target="https://www.taiwansemi.com/assets/datasheet/pdf.php?pn=BZW04-40B" TargetMode="External"/><Relationship Id="rId1494" Type="http://schemas.openxmlformats.org/officeDocument/2006/relationships/hyperlink" Target="https://www.taiwansemi.com/assets/datasheet/pdf.php?pn=P6KE250A" TargetMode="External"/><Relationship Id="rId2338" Type="http://schemas.openxmlformats.org/officeDocument/2006/relationships/hyperlink" Target="https://www.taiwansemi.com/assets/datasheet/pdf.php?pn=SMAJ24A" TargetMode="External"/><Relationship Id="rId2545" Type="http://schemas.openxmlformats.org/officeDocument/2006/relationships/hyperlink" Target="https://www.taiwansemi.com/assets/datasheet/pdf.php?pn=SMAJ9.0" TargetMode="External"/><Relationship Id="rId2752" Type="http://schemas.openxmlformats.org/officeDocument/2006/relationships/hyperlink" Target="https://www.taiwansemi.com/assets/datasheet/pdf.php?pn=SMBJ17C" TargetMode="External"/><Relationship Id="rId517" Type="http://schemas.openxmlformats.org/officeDocument/2006/relationships/hyperlink" Target="https://www.taiwansemi.com/assets/datasheet/pdf.php?pn=1KSMB20A" TargetMode="External"/><Relationship Id="rId724" Type="http://schemas.openxmlformats.org/officeDocument/2006/relationships/hyperlink" Target="https://www.taiwansemi.com/assets/datasheet/pdf.php?pn=5.0SMDJ60AH" TargetMode="External"/><Relationship Id="rId931" Type="http://schemas.openxmlformats.org/officeDocument/2006/relationships/hyperlink" Target="https://www.taiwansemi.com/assets/datasheet/pdf.php?pn=BZW06-37" TargetMode="External"/><Relationship Id="rId1147" Type="http://schemas.openxmlformats.org/officeDocument/2006/relationships/hyperlink" Target="https://www.taiwansemi.com/assets/datasheet/pdf.php?pn=P4SMA11CH" TargetMode="External"/><Relationship Id="rId1354" Type="http://schemas.openxmlformats.org/officeDocument/2006/relationships/hyperlink" Target="https://www.taiwansemi.com/assets/datasheet/pdf.php?pn=P4SMA62CAH" TargetMode="External"/><Relationship Id="rId1561" Type="http://schemas.openxmlformats.org/officeDocument/2006/relationships/hyperlink" Target="https://www.taiwansemi.com/assets/datasheet/pdf.php?pn=P6KE6V8A" TargetMode="External"/><Relationship Id="rId2405" Type="http://schemas.openxmlformats.org/officeDocument/2006/relationships/hyperlink" Target="https://www.taiwansemi.com/assets/datasheet/pdf.php?pn=SMAJ45CA" TargetMode="External"/><Relationship Id="rId2612" Type="http://schemas.openxmlformats.org/officeDocument/2006/relationships/hyperlink" Target="https://www.taiwansemi.com/assets/datasheet/pdf.php?pn=SMB10J26CAH" TargetMode="External"/><Relationship Id="rId60" Type="http://schemas.openxmlformats.org/officeDocument/2006/relationships/hyperlink" Target="https://www.taiwansemi.com/assets/datasheet/pdf.php?pn=1.5KE18CA" TargetMode="External"/><Relationship Id="rId1007" Type="http://schemas.openxmlformats.org/officeDocument/2006/relationships/hyperlink" Target="https://www.taiwansemi.com/assets/datasheet/pdf.php?pn=P4KE200A" TargetMode="External"/><Relationship Id="rId1214" Type="http://schemas.openxmlformats.org/officeDocument/2006/relationships/hyperlink" Target="https://www.taiwansemi.com/assets/datasheet/pdf.php?pn=P4SMA170A" TargetMode="External"/><Relationship Id="rId1421" Type="http://schemas.openxmlformats.org/officeDocument/2006/relationships/hyperlink" Target="https://www.taiwansemi.com/assets/datasheet/pdf.php?pn=P6KE11" TargetMode="External"/><Relationship Id="rId3179" Type="http://schemas.openxmlformats.org/officeDocument/2006/relationships/hyperlink" Target="https://www.taiwansemi.com/assets/datasheet/pdf.php?pn=SMCJ26CH" TargetMode="External"/><Relationship Id="rId3386" Type="http://schemas.openxmlformats.org/officeDocument/2006/relationships/hyperlink" Target="https://www.taiwansemi.com/assets/datasheet/pdf.php?pn=SMCJ8V5CA" TargetMode="External"/><Relationship Id="rId3593" Type="http://schemas.openxmlformats.org/officeDocument/2006/relationships/hyperlink" Target="https://www.taiwansemi.com/assets/datasheet/pdf.php?pn=SMF4L30A" TargetMode="External"/><Relationship Id="rId2195" Type="http://schemas.openxmlformats.org/officeDocument/2006/relationships/hyperlink" Target="https://www.taiwansemi.com/assets/datasheet/pdf.php?pn=SMAJ10AH" TargetMode="External"/><Relationship Id="rId3039" Type="http://schemas.openxmlformats.org/officeDocument/2006/relationships/hyperlink" Target="https://www.taiwansemi.com/assets/datasheet/pdf.php?pn=SMCJ110A" TargetMode="External"/><Relationship Id="rId3246" Type="http://schemas.openxmlformats.org/officeDocument/2006/relationships/hyperlink" Target="https://www.taiwansemi.com/assets/datasheet/pdf.php?pn=SMCJ5.0A" TargetMode="External"/><Relationship Id="rId3453" Type="http://schemas.openxmlformats.org/officeDocument/2006/relationships/hyperlink" Target="https://www.taiwansemi.com/assets/datasheet/pdf.php?pn=SMDJ24CA" TargetMode="External"/><Relationship Id="rId167" Type="http://schemas.openxmlformats.org/officeDocument/2006/relationships/hyperlink" Target="https://www.taiwansemi.com/assets/datasheet/pdf.php?pn=1.5KE9.1C" TargetMode="External"/><Relationship Id="rId374" Type="http://schemas.openxmlformats.org/officeDocument/2006/relationships/hyperlink" Target="https://www.taiwansemi.com/assets/datasheet/pdf.php?pn=1.5SMC47A" TargetMode="External"/><Relationship Id="rId581" Type="http://schemas.openxmlformats.org/officeDocument/2006/relationships/hyperlink" Target="https://www.taiwansemi.com/assets/datasheet/pdf.php?pn=1KSMB91A" TargetMode="External"/><Relationship Id="rId2055" Type="http://schemas.openxmlformats.org/officeDocument/2006/relationships/hyperlink" Target="https://www.taiwansemi.com/assets/datasheet/pdf.php?pn=SA75C" TargetMode="External"/><Relationship Id="rId2262" Type="http://schemas.openxmlformats.org/officeDocument/2006/relationships/hyperlink" Target="https://www.taiwansemi.com/assets/datasheet/pdf.php?pn=SMAJ150CA" TargetMode="External"/><Relationship Id="rId3106" Type="http://schemas.openxmlformats.org/officeDocument/2006/relationships/hyperlink" Target="https://www.taiwansemi.com/assets/datasheet/pdf.php?pn=SMCJ15CAH" TargetMode="External"/><Relationship Id="rId3660" Type="http://schemas.openxmlformats.org/officeDocument/2006/relationships/hyperlink" Target="https://www.taiwansemi.com/assets/datasheet/pdf.php?pn=SMF75AH" TargetMode="External"/><Relationship Id="rId234" Type="http://schemas.openxmlformats.org/officeDocument/2006/relationships/hyperlink" Target="https://www.taiwansemi.com/assets/datasheet/pdf.php?pn=1.5SMC13CAH" TargetMode="External"/><Relationship Id="rId3313" Type="http://schemas.openxmlformats.org/officeDocument/2006/relationships/hyperlink" Target="https://www.taiwansemi.com/assets/datasheet/pdf.php?pn=SMCJ6V5A" TargetMode="External"/><Relationship Id="rId3520" Type="http://schemas.openxmlformats.org/officeDocument/2006/relationships/hyperlink" Target="https://www.taiwansemi.com/assets/datasheet/pdf.php?pn=SMDJ90AH" TargetMode="External"/><Relationship Id="rId441" Type="http://schemas.openxmlformats.org/officeDocument/2006/relationships/hyperlink" Target="https://www.taiwansemi.com/assets/datasheet/pdf.php?pn=1.5SMC8.2CA" TargetMode="External"/><Relationship Id="rId1071" Type="http://schemas.openxmlformats.org/officeDocument/2006/relationships/hyperlink" Target="https://www.taiwansemi.com/assets/datasheet/pdf.php?pn=P4KE47C" TargetMode="External"/><Relationship Id="rId2122" Type="http://schemas.openxmlformats.org/officeDocument/2006/relationships/hyperlink" Target="https://www.taiwansemi.com/assets/datasheet/pdf.php?pn=SMA6F20AH" TargetMode="External"/><Relationship Id="rId301" Type="http://schemas.openxmlformats.org/officeDocument/2006/relationships/hyperlink" Target="https://www.taiwansemi.com/assets/datasheet/pdf.php?pn=1.5SMC200H" TargetMode="External"/><Relationship Id="rId1888" Type="http://schemas.openxmlformats.org/officeDocument/2006/relationships/hyperlink" Target="https://www.taiwansemi.com/assets/datasheet/pdf.php?pn=P6SMB9.1H" TargetMode="External"/><Relationship Id="rId2939" Type="http://schemas.openxmlformats.org/officeDocument/2006/relationships/hyperlink" Target="https://www.taiwansemi.com/assets/datasheet/pdf.php?pn=SMBJ7.5" TargetMode="External"/><Relationship Id="rId1748" Type="http://schemas.openxmlformats.org/officeDocument/2006/relationships/hyperlink" Target="https://www.taiwansemi.com/assets/datasheet/pdf.php?pn=P6SMB24C" TargetMode="External"/><Relationship Id="rId1955" Type="http://schemas.openxmlformats.org/officeDocument/2006/relationships/hyperlink" Target="https://www.taiwansemi.com/assets/datasheet/pdf.php?pn=SA17C" TargetMode="External"/><Relationship Id="rId3170" Type="http://schemas.openxmlformats.org/officeDocument/2006/relationships/hyperlink" Target="https://www.taiwansemi.com/assets/datasheet/pdf.php?pn=SMCJ24CAH" TargetMode="External"/><Relationship Id="rId1608" Type="http://schemas.openxmlformats.org/officeDocument/2006/relationships/hyperlink" Target="https://www.taiwansemi.com/assets/datasheet/pdf.php?pn=P6SMB10H" TargetMode="External"/><Relationship Id="rId1815" Type="http://schemas.openxmlformats.org/officeDocument/2006/relationships/hyperlink" Target="https://www.taiwansemi.com/assets/datasheet/pdf.php?pn=P6SMB51CH" TargetMode="External"/><Relationship Id="rId3030" Type="http://schemas.openxmlformats.org/officeDocument/2006/relationships/hyperlink" Target="https://www.taiwansemi.com/assets/datasheet/pdf.php?pn=SMCJ10A" TargetMode="External"/><Relationship Id="rId2589" Type="http://schemas.openxmlformats.org/officeDocument/2006/relationships/hyperlink" Target="https://www.taiwansemi.com/assets/datasheet/pdf.php?pn=SMB10J17A" TargetMode="External"/><Relationship Id="rId2796" Type="http://schemas.openxmlformats.org/officeDocument/2006/relationships/hyperlink" Target="https://www.taiwansemi.com/assets/datasheet/pdf.php?pn=SMBJ26H" TargetMode="External"/><Relationship Id="rId768" Type="http://schemas.openxmlformats.org/officeDocument/2006/relationships/hyperlink" Target="https://www.taiwansemi.com/assets/datasheet/pdf.php?pn=5KSMC85AH" TargetMode="External"/><Relationship Id="rId975" Type="http://schemas.openxmlformats.org/officeDocument/2006/relationships/hyperlink" Target="https://www.taiwansemi.com/assets/datasheet/pdf.php?pn=P4KE13C" TargetMode="External"/><Relationship Id="rId1398" Type="http://schemas.openxmlformats.org/officeDocument/2006/relationships/hyperlink" Target="https://www.taiwansemi.com/assets/datasheet/pdf.php?pn=P4SMA9.1A" TargetMode="External"/><Relationship Id="rId2449" Type="http://schemas.openxmlformats.org/officeDocument/2006/relationships/hyperlink" Target="https://www.taiwansemi.com/assets/datasheet/pdf.php?pn=SMAJ6.0" TargetMode="External"/><Relationship Id="rId2656" Type="http://schemas.openxmlformats.org/officeDocument/2006/relationships/hyperlink" Target="https://www.taiwansemi.com/assets/datasheet/pdf.php?pn=SMBJ110AH" TargetMode="External"/><Relationship Id="rId2863" Type="http://schemas.openxmlformats.org/officeDocument/2006/relationships/hyperlink" Target="https://www.taiwansemi.com/assets/datasheet/pdf.php?pn=SMBJ5.0AH" TargetMode="External"/><Relationship Id="rId3707" Type="http://schemas.openxmlformats.org/officeDocument/2006/relationships/hyperlink" Target="https://www.taiwansemi.com/assets/datasheet/pdf.php?pn=TLD6S33AH" TargetMode="External"/><Relationship Id="rId628" Type="http://schemas.openxmlformats.org/officeDocument/2006/relationships/hyperlink" Target="https://www.taiwansemi.com/assets/datasheet/pdf.php?pn=1V5KE27CA" TargetMode="External"/><Relationship Id="rId835" Type="http://schemas.openxmlformats.org/officeDocument/2006/relationships/hyperlink" Target="https://www.taiwansemi.com/assets/datasheet/pdf.php?pn=BZW04-20" TargetMode="External"/><Relationship Id="rId1258" Type="http://schemas.openxmlformats.org/officeDocument/2006/relationships/hyperlink" Target="https://www.taiwansemi.com/assets/datasheet/pdf.php?pn=P4SMA22CAH" TargetMode="External"/><Relationship Id="rId1465" Type="http://schemas.openxmlformats.org/officeDocument/2006/relationships/hyperlink" Target="https://www.taiwansemi.com/assets/datasheet/pdf.php?pn=P6KE18" TargetMode="External"/><Relationship Id="rId1672" Type="http://schemas.openxmlformats.org/officeDocument/2006/relationships/hyperlink" Target="https://www.taiwansemi.com/assets/datasheet/pdf.php?pn=P6SMB15H" TargetMode="External"/><Relationship Id="rId2309" Type="http://schemas.openxmlformats.org/officeDocument/2006/relationships/hyperlink" Target="https://www.taiwansemi.com/assets/datasheet/pdf.php?pn=SMAJ188C" TargetMode="External"/><Relationship Id="rId2516" Type="http://schemas.openxmlformats.org/officeDocument/2006/relationships/hyperlink" Target="https://www.taiwansemi.com/assets/datasheet/pdf.php?pn=SMAJ78C" TargetMode="External"/><Relationship Id="rId2723" Type="http://schemas.openxmlformats.org/officeDocument/2006/relationships/hyperlink" Target="https://www.taiwansemi.com/assets/datasheet/pdf.php?pn=SMBJ15CH" TargetMode="External"/><Relationship Id="rId1118" Type="http://schemas.openxmlformats.org/officeDocument/2006/relationships/hyperlink" Target="https://www.taiwansemi.com/assets/datasheet/pdf.php?pn=P4SMA100" TargetMode="External"/><Relationship Id="rId1325" Type="http://schemas.openxmlformats.org/officeDocument/2006/relationships/hyperlink" Target="https://www.taiwansemi.com/assets/datasheet/pdf.php?pn=P4SMA51" TargetMode="External"/><Relationship Id="rId1532" Type="http://schemas.openxmlformats.org/officeDocument/2006/relationships/hyperlink" Target="https://www.taiwansemi.com/assets/datasheet/pdf.php?pn=P6KE43CA" TargetMode="External"/><Relationship Id="rId2930" Type="http://schemas.openxmlformats.org/officeDocument/2006/relationships/hyperlink" Target="https://www.taiwansemi.com/assets/datasheet/pdf.php?pn=SMBJ6V5CA" TargetMode="External"/><Relationship Id="rId902" Type="http://schemas.openxmlformats.org/officeDocument/2006/relationships/hyperlink" Target="https://www.taiwansemi.com/assets/datasheet/pdf.php?pn=BZW06-15B" TargetMode="External"/><Relationship Id="rId3497" Type="http://schemas.openxmlformats.org/officeDocument/2006/relationships/hyperlink" Target="https://www.taiwansemi.com/assets/datasheet/pdf.php?pn=SMDJ54CA" TargetMode="External"/><Relationship Id="rId31" Type="http://schemas.openxmlformats.org/officeDocument/2006/relationships/hyperlink" Target="https://www.taiwansemi.com/assets/datasheet/pdf.php?pn=1.5KE13C" TargetMode="External"/><Relationship Id="rId2099" Type="http://schemas.openxmlformats.org/officeDocument/2006/relationships/hyperlink" Target="https://www.taiwansemi.com/assets/datasheet/pdf.php?pn=SMA4F60AH" TargetMode="External"/><Relationship Id="rId278" Type="http://schemas.openxmlformats.org/officeDocument/2006/relationships/hyperlink" Target="https://www.taiwansemi.com/assets/datasheet/pdf.php?pn=1.5SMC180" TargetMode="External"/><Relationship Id="rId3357" Type="http://schemas.openxmlformats.org/officeDocument/2006/relationships/hyperlink" Target="https://www.taiwansemi.com/assets/datasheet/pdf.php?pn=SMCJ7V5A" TargetMode="External"/><Relationship Id="rId3564" Type="http://schemas.openxmlformats.org/officeDocument/2006/relationships/hyperlink" Target="https://www.taiwansemi.com/assets/datasheet/pdf.php?pn=SMF48AH" TargetMode="External"/><Relationship Id="rId485" Type="http://schemas.openxmlformats.org/officeDocument/2006/relationships/hyperlink" Target="https://www.taiwansemi.com/assets/datasheet/pdf.php?pn=1KSMB100A" TargetMode="External"/><Relationship Id="rId692" Type="http://schemas.openxmlformats.org/officeDocument/2006/relationships/hyperlink" Target="https://www.taiwansemi.com/assets/datasheet/pdf.php?pn=5.0SMDJ18AH" TargetMode="External"/><Relationship Id="rId2166" Type="http://schemas.openxmlformats.org/officeDocument/2006/relationships/hyperlink" Target="https://www.taiwansemi.com/assets/datasheet/pdf.php?pn=SMA6S12AH" TargetMode="External"/><Relationship Id="rId2373" Type="http://schemas.openxmlformats.org/officeDocument/2006/relationships/hyperlink" Target="https://www.taiwansemi.com/assets/datasheet/pdf.php?pn=SMAJ33CA" TargetMode="External"/><Relationship Id="rId2580" Type="http://schemas.openxmlformats.org/officeDocument/2006/relationships/hyperlink" Target="https://www.taiwansemi.com/assets/datasheet/pdf.php?pn=SMB10J14CAH" TargetMode="External"/><Relationship Id="rId3217" Type="http://schemas.openxmlformats.org/officeDocument/2006/relationships/hyperlink" Target="https://www.taiwansemi.com/assets/datasheet/pdf.php?pn=SMCJ40CA" TargetMode="External"/><Relationship Id="rId3424" Type="http://schemas.openxmlformats.org/officeDocument/2006/relationships/hyperlink" Target="https://www.taiwansemi.com/assets/datasheet/pdf.php?pn=SMDJ14AH" TargetMode="External"/><Relationship Id="rId3631" Type="http://schemas.openxmlformats.org/officeDocument/2006/relationships/hyperlink" Target="https://www.taiwansemi.com/assets/datasheet/pdf.php?pn=SMF4L8.0A" TargetMode="External"/><Relationship Id="rId138" Type="http://schemas.openxmlformats.org/officeDocument/2006/relationships/hyperlink" Target="https://www.taiwansemi.com/assets/datasheet/pdf.php?pn=1.5KE6.8A" TargetMode="External"/><Relationship Id="rId345" Type="http://schemas.openxmlformats.org/officeDocument/2006/relationships/hyperlink" Target="https://www.taiwansemi.com/assets/datasheet/pdf.php?pn=1.5SMC33CA" TargetMode="External"/><Relationship Id="rId552" Type="http://schemas.openxmlformats.org/officeDocument/2006/relationships/hyperlink" Target="https://www.taiwansemi.com/assets/datasheet/pdf.php?pn=1KSMB43CAH" TargetMode="External"/><Relationship Id="rId1182" Type="http://schemas.openxmlformats.org/officeDocument/2006/relationships/hyperlink" Target="https://www.taiwansemi.com/assets/datasheet/pdf.php?pn=P4SMA150" TargetMode="External"/><Relationship Id="rId2026" Type="http://schemas.openxmlformats.org/officeDocument/2006/relationships/hyperlink" Target="https://www.taiwansemi.com/assets/datasheet/pdf.php?pn=SA6.0A" TargetMode="External"/><Relationship Id="rId2233" Type="http://schemas.openxmlformats.org/officeDocument/2006/relationships/hyperlink" Target="https://www.taiwansemi.com/assets/datasheet/pdf.php?pn=SMAJ13" TargetMode="External"/><Relationship Id="rId2440" Type="http://schemas.openxmlformats.org/officeDocument/2006/relationships/hyperlink" Target="https://www.taiwansemi.com/assets/datasheet/pdf.php?pn=SMAJ54H" TargetMode="External"/><Relationship Id="rId205" Type="http://schemas.openxmlformats.org/officeDocument/2006/relationships/hyperlink" Target="https://www.taiwansemi.com/assets/datasheet/pdf.php?pn=1.5SMC12" TargetMode="External"/><Relationship Id="rId412" Type="http://schemas.openxmlformats.org/officeDocument/2006/relationships/hyperlink" Target="https://www.taiwansemi.com/assets/datasheet/pdf.php?pn=1.5SMC62H" TargetMode="External"/><Relationship Id="rId1042" Type="http://schemas.openxmlformats.org/officeDocument/2006/relationships/hyperlink" Target="https://www.taiwansemi.com/assets/datasheet/pdf.php?pn=P4KE33A" TargetMode="External"/><Relationship Id="rId2300" Type="http://schemas.openxmlformats.org/officeDocument/2006/relationships/hyperlink" Target="https://www.taiwansemi.com/assets/datasheet/pdf.php?pn=SMAJ17C" TargetMode="External"/><Relationship Id="rId1999" Type="http://schemas.openxmlformats.org/officeDocument/2006/relationships/hyperlink" Target="https://www.taiwansemi.com/assets/datasheet/pdf.php?pn=SA43C" TargetMode="External"/><Relationship Id="rId1859" Type="http://schemas.openxmlformats.org/officeDocument/2006/relationships/hyperlink" Target="https://www.taiwansemi.com/assets/datasheet/pdf.php?pn=P6SMB75AH" TargetMode="External"/><Relationship Id="rId3074" Type="http://schemas.openxmlformats.org/officeDocument/2006/relationships/hyperlink" Target="https://www.taiwansemi.com/assets/datasheet/pdf.php?pn=SMCJ130CA" TargetMode="External"/><Relationship Id="rId1719" Type="http://schemas.openxmlformats.org/officeDocument/2006/relationships/hyperlink" Target="https://www.taiwansemi.com/assets/datasheet/pdf.php?pn=P6SMB200CAH" TargetMode="External"/><Relationship Id="rId1926" Type="http://schemas.openxmlformats.org/officeDocument/2006/relationships/hyperlink" Target="https://www.taiwansemi.com/assets/datasheet/pdf.php?pn=SA13A" TargetMode="External"/><Relationship Id="rId3281" Type="http://schemas.openxmlformats.org/officeDocument/2006/relationships/hyperlink" Target="https://www.taiwansemi.com/assets/datasheet/pdf.php?pn=SMCJ6.0AH" TargetMode="External"/><Relationship Id="rId2090" Type="http://schemas.openxmlformats.org/officeDocument/2006/relationships/hyperlink" Target="https://www.taiwansemi.com/assets/datasheet/pdf.php?pn=SMA4F30AH" TargetMode="External"/><Relationship Id="rId3141" Type="http://schemas.openxmlformats.org/officeDocument/2006/relationships/hyperlink" Target="https://www.taiwansemi.com/assets/datasheet/pdf.php?pn=SMCJ18" TargetMode="External"/><Relationship Id="rId3001" Type="http://schemas.openxmlformats.org/officeDocument/2006/relationships/hyperlink" Target="https://www.taiwansemi.com/assets/datasheet/pdf.php?pn=SMBJ8V5A" TargetMode="External"/><Relationship Id="rId879" Type="http://schemas.openxmlformats.org/officeDocument/2006/relationships/hyperlink" Target="https://www.taiwansemi.com/assets/datasheet/pdf.php?pn=BZW04-70" TargetMode="External"/><Relationship Id="rId2767" Type="http://schemas.openxmlformats.org/officeDocument/2006/relationships/hyperlink" Target="https://www.taiwansemi.com/assets/datasheet/pdf.php?pn=SMBJ20AH" TargetMode="External"/><Relationship Id="rId739" Type="http://schemas.openxmlformats.org/officeDocument/2006/relationships/hyperlink" Target="https://www.taiwansemi.com/assets/datasheet/pdf.php?pn=5KSMC15AH" TargetMode="External"/><Relationship Id="rId1369" Type="http://schemas.openxmlformats.org/officeDocument/2006/relationships/hyperlink" Target="https://www.taiwansemi.com/assets/datasheet/pdf.php?pn=P4SMA7.5CA" TargetMode="External"/><Relationship Id="rId1576" Type="http://schemas.openxmlformats.org/officeDocument/2006/relationships/hyperlink" Target="https://www.taiwansemi.com/assets/datasheet/pdf.php?pn=P6KE8.2CA" TargetMode="External"/><Relationship Id="rId2974" Type="http://schemas.openxmlformats.org/officeDocument/2006/relationships/hyperlink" Target="https://www.taiwansemi.com/assets/datasheet/pdf.php?pn=SMBJ7V5CA" TargetMode="External"/><Relationship Id="rId946" Type="http://schemas.openxmlformats.org/officeDocument/2006/relationships/hyperlink" Target="https://www.taiwansemi.com/assets/datasheet/pdf.php?pn=P4KE100" TargetMode="External"/><Relationship Id="rId1229" Type="http://schemas.openxmlformats.org/officeDocument/2006/relationships/hyperlink" Target="https://www.taiwansemi.com/assets/datasheet/pdf.php?pn=P4SMA180H" TargetMode="External"/><Relationship Id="rId1783" Type="http://schemas.openxmlformats.org/officeDocument/2006/relationships/hyperlink" Target="https://www.taiwansemi.com/assets/datasheet/pdf.php?pn=P6SMB36CH" TargetMode="External"/><Relationship Id="rId1990" Type="http://schemas.openxmlformats.org/officeDocument/2006/relationships/hyperlink" Target="https://www.taiwansemi.com/assets/datasheet/pdf.php?pn=SA36A" TargetMode="External"/><Relationship Id="rId2627" Type="http://schemas.openxmlformats.org/officeDocument/2006/relationships/hyperlink" Target="https://www.taiwansemi.com/assets/datasheet/pdf.php?pn=SMB10J36CA" TargetMode="External"/><Relationship Id="rId2834" Type="http://schemas.openxmlformats.org/officeDocument/2006/relationships/hyperlink" Target="https://www.taiwansemi.com/assets/datasheet/pdf.php?pn=SMBJ40CAH" TargetMode="External"/><Relationship Id="rId75" Type="http://schemas.openxmlformats.org/officeDocument/2006/relationships/hyperlink" Target="https://www.taiwansemi.com/assets/datasheet/pdf.php?pn=1.5KE22C" TargetMode="External"/><Relationship Id="rId806" Type="http://schemas.openxmlformats.org/officeDocument/2006/relationships/hyperlink" Target="https://www.taiwansemi.com/assets/datasheet/pdf.php?pn=BZW04-102" TargetMode="External"/><Relationship Id="rId1436" Type="http://schemas.openxmlformats.org/officeDocument/2006/relationships/hyperlink" Target="https://www.taiwansemi.com/assets/datasheet/pdf.php?pn=P6KE12CA" TargetMode="External"/><Relationship Id="rId1643" Type="http://schemas.openxmlformats.org/officeDocument/2006/relationships/hyperlink" Target="https://www.taiwansemi.com/assets/datasheet/pdf.php?pn=P6SMB130A" TargetMode="External"/><Relationship Id="rId1850" Type="http://schemas.openxmlformats.org/officeDocument/2006/relationships/hyperlink" Target="https://www.taiwansemi.com/assets/datasheet/pdf.php?pn=P6SMB7.5A" TargetMode="External"/><Relationship Id="rId2901" Type="http://schemas.openxmlformats.org/officeDocument/2006/relationships/hyperlink" Target="https://www.taiwansemi.com/assets/datasheet/pdf.php?pn=SMBJ6.0CH" TargetMode="External"/><Relationship Id="rId1503" Type="http://schemas.openxmlformats.org/officeDocument/2006/relationships/hyperlink" Target="https://www.taiwansemi.com/assets/datasheet/pdf.php?pn=P6KE300A" TargetMode="External"/><Relationship Id="rId1710" Type="http://schemas.openxmlformats.org/officeDocument/2006/relationships/hyperlink" Target="https://www.taiwansemi.com/assets/datasheet/pdf.php?pn=P6SMB18CAH" TargetMode="External"/><Relationship Id="rId3468" Type="http://schemas.openxmlformats.org/officeDocument/2006/relationships/hyperlink" Target="https://www.taiwansemi.com/assets/datasheet/pdf.php?pn=SMDJ33AH" TargetMode="External"/><Relationship Id="rId3675" Type="http://schemas.openxmlformats.org/officeDocument/2006/relationships/hyperlink" Target="https://www.taiwansemi.com/assets/datasheet/pdf.php?pn=TLD5S12AH" TargetMode="External"/><Relationship Id="rId389" Type="http://schemas.openxmlformats.org/officeDocument/2006/relationships/hyperlink" Target="https://www.taiwansemi.com/assets/datasheet/pdf.php?pn=1.5SMC56" TargetMode="External"/><Relationship Id="rId596" Type="http://schemas.openxmlformats.org/officeDocument/2006/relationships/hyperlink" Target="https://www.taiwansemi.com/assets/datasheet/pdf.php?pn=1V5KE12CA" TargetMode="External"/><Relationship Id="rId2277" Type="http://schemas.openxmlformats.org/officeDocument/2006/relationships/hyperlink" Target="https://www.taiwansemi.com/assets/datasheet/pdf.php?pn=SMAJ160C" TargetMode="External"/><Relationship Id="rId2484" Type="http://schemas.openxmlformats.org/officeDocument/2006/relationships/hyperlink" Target="https://www.taiwansemi.com/assets/datasheet/pdf.php?pn=SMAJ7.0C" TargetMode="External"/><Relationship Id="rId2691" Type="http://schemas.openxmlformats.org/officeDocument/2006/relationships/hyperlink" Target="https://www.taiwansemi.com/assets/datasheet/pdf.php?pn=SMBJ130CAH" TargetMode="External"/><Relationship Id="rId3328" Type="http://schemas.openxmlformats.org/officeDocument/2006/relationships/hyperlink" Target="https://www.taiwansemi.com/assets/datasheet/pdf.php?pn=SMCJ7.5CAH" TargetMode="External"/><Relationship Id="rId3535" Type="http://schemas.openxmlformats.org/officeDocument/2006/relationships/hyperlink" Target="https://www.taiwansemi.com/assets/datasheet/pdf.php?pn=SMF16A" TargetMode="External"/><Relationship Id="rId3742" Type="http://schemas.openxmlformats.org/officeDocument/2006/relationships/hyperlink" Target="https://www.taiwansemi.com/assets/datasheet/pdf.php?pn=TLD8S26CAH" TargetMode="External"/><Relationship Id="rId249" Type="http://schemas.openxmlformats.org/officeDocument/2006/relationships/hyperlink" Target="https://www.taiwansemi.com/assets/datasheet/pdf.php?pn=1.5SMC15CA" TargetMode="External"/><Relationship Id="rId456" Type="http://schemas.openxmlformats.org/officeDocument/2006/relationships/hyperlink" Target="https://www.taiwansemi.com/assets/datasheet/pdf.php?pn=1.5SMC9.1C" TargetMode="External"/><Relationship Id="rId663" Type="http://schemas.openxmlformats.org/officeDocument/2006/relationships/hyperlink" Target="https://www.taiwansemi.com/assets/datasheet/pdf.php?pn=1V5KE82A" TargetMode="External"/><Relationship Id="rId870" Type="http://schemas.openxmlformats.org/officeDocument/2006/relationships/hyperlink" Target="https://www.taiwansemi.com/assets/datasheet/pdf.php?pn=BZW04-53B" TargetMode="External"/><Relationship Id="rId1086" Type="http://schemas.openxmlformats.org/officeDocument/2006/relationships/hyperlink" Target="https://www.taiwansemi.com/assets/datasheet/pdf.php?pn=P4KE62A" TargetMode="External"/><Relationship Id="rId1293" Type="http://schemas.openxmlformats.org/officeDocument/2006/relationships/hyperlink" Target="https://www.taiwansemi.com/assets/datasheet/pdf.php?pn=P4SMA36" TargetMode="External"/><Relationship Id="rId2137" Type="http://schemas.openxmlformats.org/officeDocument/2006/relationships/hyperlink" Target="https://www.taiwansemi.com/assets/datasheet/pdf.php?pn=SMA6F60AH" TargetMode="External"/><Relationship Id="rId2344" Type="http://schemas.openxmlformats.org/officeDocument/2006/relationships/hyperlink" Target="https://www.taiwansemi.com/assets/datasheet/pdf.php?pn=SMAJ24H" TargetMode="External"/><Relationship Id="rId2551" Type="http://schemas.openxmlformats.org/officeDocument/2006/relationships/hyperlink" Target="https://www.taiwansemi.com/assets/datasheet/pdf.php?pn=SMAJ9.0CH" TargetMode="External"/><Relationship Id="rId109" Type="http://schemas.openxmlformats.org/officeDocument/2006/relationships/hyperlink" Target="https://www.taiwansemi.com/assets/datasheet/pdf.php?pn=1.5KE39" TargetMode="External"/><Relationship Id="rId316" Type="http://schemas.openxmlformats.org/officeDocument/2006/relationships/hyperlink" Target="https://www.taiwansemi.com/assets/datasheet/pdf.php?pn=1.5SMC22H" TargetMode="External"/><Relationship Id="rId523" Type="http://schemas.openxmlformats.org/officeDocument/2006/relationships/hyperlink" Target="https://www.taiwansemi.com/assets/datasheet/pdf.php?pn=1KSMB22CA" TargetMode="External"/><Relationship Id="rId1153" Type="http://schemas.openxmlformats.org/officeDocument/2006/relationships/hyperlink" Target="https://www.taiwansemi.com/assets/datasheet/pdf.php?pn=P4SMA120C" TargetMode="External"/><Relationship Id="rId2204" Type="http://schemas.openxmlformats.org/officeDocument/2006/relationships/hyperlink" Target="https://www.taiwansemi.com/assets/datasheet/pdf.php?pn=SMAJ110AH" TargetMode="External"/><Relationship Id="rId3602" Type="http://schemas.openxmlformats.org/officeDocument/2006/relationships/hyperlink" Target="https://www.taiwansemi.com/assets/datasheet/pdf.php?pn=SMF4L43AH" TargetMode="External"/><Relationship Id="rId730" Type="http://schemas.openxmlformats.org/officeDocument/2006/relationships/hyperlink" Target="https://www.taiwansemi.com/assets/datasheet/pdf.php?pn=5.0SMDJ75AH" TargetMode="External"/><Relationship Id="rId1013" Type="http://schemas.openxmlformats.org/officeDocument/2006/relationships/hyperlink" Target="https://www.taiwansemi.com/assets/datasheet/pdf.php?pn=P4KE22" TargetMode="External"/><Relationship Id="rId1360" Type="http://schemas.openxmlformats.org/officeDocument/2006/relationships/hyperlink" Target="https://www.taiwansemi.com/assets/datasheet/pdf.php?pn=P4SMA68C" TargetMode="External"/><Relationship Id="rId2411" Type="http://schemas.openxmlformats.org/officeDocument/2006/relationships/hyperlink" Target="https://www.taiwansemi.com/assets/datasheet/pdf.php?pn=SMAJ48AH" TargetMode="External"/><Relationship Id="rId1220" Type="http://schemas.openxmlformats.org/officeDocument/2006/relationships/hyperlink" Target="https://www.taiwansemi.com/assets/datasheet/pdf.php?pn=P4SMA170H" TargetMode="External"/><Relationship Id="rId3185" Type="http://schemas.openxmlformats.org/officeDocument/2006/relationships/hyperlink" Target="https://www.taiwansemi.com/assets/datasheet/pdf.php?pn=SMCJ28CA" TargetMode="External"/><Relationship Id="rId3392" Type="http://schemas.openxmlformats.org/officeDocument/2006/relationships/hyperlink" Target="https://www.taiwansemi.com/assets/datasheet/pdf.php?pn=SMCJ9.0CAH" TargetMode="External"/><Relationship Id="rId3045" Type="http://schemas.openxmlformats.org/officeDocument/2006/relationships/hyperlink" Target="https://www.taiwansemi.com/assets/datasheet/pdf.php?pn=SMCJ110H" TargetMode="External"/><Relationship Id="rId3252" Type="http://schemas.openxmlformats.org/officeDocument/2006/relationships/hyperlink" Target="https://www.taiwansemi.com/assets/datasheet/pdf.php?pn=SMCJ5.0H" TargetMode="External"/><Relationship Id="rId173" Type="http://schemas.openxmlformats.org/officeDocument/2006/relationships/hyperlink" Target="https://www.taiwansemi.com/assets/datasheet/pdf.php?pn=1.5SMC10" TargetMode="External"/><Relationship Id="rId380" Type="http://schemas.openxmlformats.org/officeDocument/2006/relationships/hyperlink" Target="https://www.taiwansemi.com/assets/datasheet/pdf.php?pn=1.5SMC47H" TargetMode="External"/><Relationship Id="rId2061" Type="http://schemas.openxmlformats.org/officeDocument/2006/relationships/hyperlink" Target="https://www.taiwansemi.com/assets/datasheet/pdf.php?pn=SA8.0" TargetMode="External"/><Relationship Id="rId3112" Type="http://schemas.openxmlformats.org/officeDocument/2006/relationships/hyperlink" Target="https://www.taiwansemi.com/assets/datasheet/pdf.php?pn=SMCJ160AH" TargetMode="External"/><Relationship Id="rId240" Type="http://schemas.openxmlformats.org/officeDocument/2006/relationships/hyperlink" Target="https://www.taiwansemi.com/assets/datasheet/pdf.php?pn=1.5SMC150AH" TargetMode="External"/><Relationship Id="rId100" Type="http://schemas.openxmlformats.org/officeDocument/2006/relationships/hyperlink" Target="https://www.taiwansemi.com/assets/datasheet/pdf.php?pn=1.5KE33CA" TargetMode="External"/><Relationship Id="rId2878" Type="http://schemas.openxmlformats.org/officeDocument/2006/relationships/hyperlink" Target="https://www.taiwansemi.com/assets/datasheet/pdf.php?pn=SMBJ54A" TargetMode="External"/><Relationship Id="rId1687" Type="http://schemas.openxmlformats.org/officeDocument/2006/relationships/hyperlink" Target="https://www.taiwansemi.com/assets/datasheet/pdf.php?pn=P6SMB16CH" TargetMode="External"/><Relationship Id="rId1894" Type="http://schemas.openxmlformats.org/officeDocument/2006/relationships/hyperlink" Target="https://www.taiwansemi.com/assets/datasheet/pdf.php?pn=P6SMB91CAH" TargetMode="External"/><Relationship Id="rId2738" Type="http://schemas.openxmlformats.org/officeDocument/2006/relationships/hyperlink" Target="https://www.taiwansemi.com/assets/datasheet/pdf.php?pn=SMBJ16CAH" TargetMode="External"/><Relationship Id="rId2945" Type="http://schemas.openxmlformats.org/officeDocument/2006/relationships/hyperlink" Target="https://www.taiwansemi.com/assets/datasheet/pdf.php?pn=SMBJ7.5CH" TargetMode="External"/><Relationship Id="rId917" Type="http://schemas.openxmlformats.org/officeDocument/2006/relationships/hyperlink" Target="https://www.taiwansemi.com/assets/datasheet/pdf.php?pn=BZW06-26" TargetMode="External"/><Relationship Id="rId1547" Type="http://schemas.openxmlformats.org/officeDocument/2006/relationships/hyperlink" Target="https://www.taiwansemi.com/assets/datasheet/pdf.php?pn=P6KE56C" TargetMode="External"/><Relationship Id="rId1754" Type="http://schemas.openxmlformats.org/officeDocument/2006/relationships/hyperlink" Target="https://www.taiwansemi.com/assets/datasheet/pdf.php?pn=P6SMB27A" TargetMode="External"/><Relationship Id="rId1961" Type="http://schemas.openxmlformats.org/officeDocument/2006/relationships/hyperlink" Target="https://www.taiwansemi.com/assets/datasheet/pdf.php?pn=SA20" TargetMode="External"/><Relationship Id="rId2805" Type="http://schemas.openxmlformats.org/officeDocument/2006/relationships/hyperlink" Target="https://www.taiwansemi.com/assets/datasheet/pdf.php?pn=SMBJ30" TargetMode="External"/><Relationship Id="rId46" Type="http://schemas.openxmlformats.org/officeDocument/2006/relationships/hyperlink" Target="https://www.taiwansemi.com/assets/datasheet/pdf.php?pn=1.5KE16A" TargetMode="External"/><Relationship Id="rId1407" Type="http://schemas.openxmlformats.org/officeDocument/2006/relationships/hyperlink" Target="https://www.taiwansemi.com/assets/datasheet/pdf.php?pn=P4SMA91AH" TargetMode="External"/><Relationship Id="rId1614" Type="http://schemas.openxmlformats.org/officeDocument/2006/relationships/hyperlink" Target="https://www.taiwansemi.com/assets/datasheet/pdf.php?pn=P6SMB110CA" TargetMode="External"/><Relationship Id="rId1821" Type="http://schemas.openxmlformats.org/officeDocument/2006/relationships/hyperlink" Target="https://www.taiwansemi.com/assets/datasheet/pdf.php?pn=P6SMB56CA" TargetMode="External"/><Relationship Id="rId3579" Type="http://schemas.openxmlformats.org/officeDocument/2006/relationships/hyperlink" Target="https://www.taiwansemi.com/assets/datasheet/pdf.php?pn=SMF4L17A" TargetMode="External"/><Relationship Id="rId2388" Type="http://schemas.openxmlformats.org/officeDocument/2006/relationships/hyperlink" Target="https://www.taiwansemi.com/assets/datasheet/pdf.php?pn=SMAJ40C" TargetMode="External"/><Relationship Id="rId2595" Type="http://schemas.openxmlformats.org/officeDocument/2006/relationships/hyperlink" Target="https://www.taiwansemi.com/assets/datasheet/pdf.php?pn=SMB10J18CA" TargetMode="External"/><Relationship Id="rId3439" Type="http://schemas.openxmlformats.org/officeDocument/2006/relationships/hyperlink" Target="https://www.taiwansemi.com/assets/datasheet/pdf.php?pn=SMDJ18A" TargetMode="External"/><Relationship Id="rId567" Type="http://schemas.openxmlformats.org/officeDocument/2006/relationships/hyperlink" Target="https://www.taiwansemi.com/assets/datasheet/pdf.php?pn=1KSMB62CA" TargetMode="External"/><Relationship Id="rId1197" Type="http://schemas.openxmlformats.org/officeDocument/2006/relationships/hyperlink" Target="https://www.taiwansemi.com/assets/datasheet/pdf.php?pn=P4SMA16" TargetMode="External"/><Relationship Id="rId2248" Type="http://schemas.openxmlformats.org/officeDocument/2006/relationships/hyperlink" Target="https://www.taiwansemi.com/assets/datasheet/pdf.php?pn=SMAJ13H" TargetMode="External"/><Relationship Id="rId3646" Type="http://schemas.openxmlformats.org/officeDocument/2006/relationships/hyperlink" Target="https://www.taiwansemi.com/assets/datasheet/pdf.php?pn=SMF6.0AH" TargetMode="External"/><Relationship Id="rId774" Type="http://schemas.openxmlformats.org/officeDocument/2006/relationships/hyperlink" Target="https://www.taiwansemi.com/assets/datasheet/pdf.php?pn=5KSMC13CAH" TargetMode="External"/><Relationship Id="rId981" Type="http://schemas.openxmlformats.org/officeDocument/2006/relationships/hyperlink" Target="https://www.taiwansemi.com/assets/datasheet/pdf.php?pn=P4KE150CA" TargetMode="External"/><Relationship Id="rId1057" Type="http://schemas.openxmlformats.org/officeDocument/2006/relationships/hyperlink" Target="https://www.taiwansemi.com/assets/datasheet/pdf.php?pn=P4KE400" TargetMode="External"/><Relationship Id="rId2455" Type="http://schemas.openxmlformats.org/officeDocument/2006/relationships/hyperlink" Target="https://www.taiwansemi.com/assets/datasheet/pdf.php?pn=SMAJ6.0CH" TargetMode="External"/><Relationship Id="rId2662" Type="http://schemas.openxmlformats.org/officeDocument/2006/relationships/hyperlink" Target="https://www.taiwansemi.com/assets/datasheet/pdf.php?pn=SMBJ11A" TargetMode="External"/><Relationship Id="rId3506" Type="http://schemas.openxmlformats.org/officeDocument/2006/relationships/hyperlink" Target="https://www.taiwansemi.com/assets/datasheet/pdf.php?pn=SMDJ60CAH" TargetMode="External"/><Relationship Id="rId3713" Type="http://schemas.openxmlformats.org/officeDocument/2006/relationships/hyperlink" Target="https://www.taiwansemi.com/assets/datasheet/pdf.php?pn=TLD8S12AH" TargetMode="External"/><Relationship Id="rId427" Type="http://schemas.openxmlformats.org/officeDocument/2006/relationships/hyperlink" Target="https://www.taiwansemi.com/assets/datasheet/pdf.php?pn=1.5SMC7.5CH" TargetMode="External"/><Relationship Id="rId634" Type="http://schemas.openxmlformats.org/officeDocument/2006/relationships/hyperlink" Target="https://www.taiwansemi.com/assets/datasheet/pdf.php?pn=1V5KE33CA" TargetMode="External"/><Relationship Id="rId841" Type="http://schemas.openxmlformats.org/officeDocument/2006/relationships/hyperlink" Target="https://www.taiwansemi.com/assets/datasheet/pdf.php?pn=BZW04-239B" TargetMode="External"/><Relationship Id="rId1264" Type="http://schemas.openxmlformats.org/officeDocument/2006/relationships/hyperlink" Target="https://www.taiwansemi.com/assets/datasheet/pdf.php?pn=P4SMA24C" TargetMode="External"/><Relationship Id="rId1471" Type="http://schemas.openxmlformats.org/officeDocument/2006/relationships/hyperlink" Target="https://www.taiwansemi.com/assets/datasheet/pdf.php?pn=P6KE18C" TargetMode="External"/><Relationship Id="rId2108" Type="http://schemas.openxmlformats.org/officeDocument/2006/relationships/hyperlink" Target="https://www.taiwansemi.com/assets/datasheet/pdf.php?pn=SMA4S26AH" TargetMode="External"/><Relationship Id="rId2315" Type="http://schemas.openxmlformats.org/officeDocument/2006/relationships/hyperlink" Target="https://www.taiwansemi.com/assets/datasheet/pdf.php?pn=SMAJ18AH" TargetMode="External"/><Relationship Id="rId2522" Type="http://schemas.openxmlformats.org/officeDocument/2006/relationships/hyperlink" Target="https://www.taiwansemi.com/assets/datasheet/pdf.php?pn=SMAJ8.0A" TargetMode="External"/><Relationship Id="rId701" Type="http://schemas.openxmlformats.org/officeDocument/2006/relationships/hyperlink" Target="https://www.taiwansemi.com/assets/datasheet/pdf.php?pn=5.0SMDJ28A" TargetMode="External"/><Relationship Id="rId1124" Type="http://schemas.openxmlformats.org/officeDocument/2006/relationships/hyperlink" Target="https://www.taiwansemi.com/assets/datasheet/pdf.php?pn=P4SMA100CH" TargetMode="External"/><Relationship Id="rId1331" Type="http://schemas.openxmlformats.org/officeDocument/2006/relationships/hyperlink" Target="https://www.taiwansemi.com/assets/datasheet/pdf.php?pn=P4SMA51CH" TargetMode="External"/><Relationship Id="rId3089" Type="http://schemas.openxmlformats.org/officeDocument/2006/relationships/hyperlink" Target="https://www.taiwansemi.com/assets/datasheet/pdf.php?pn=SMCJ14CA" TargetMode="External"/><Relationship Id="rId3296" Type="http://schemas.openxmlformats.org/officeDocument/2006/relationships/hyperlink" Target="https://www.taiwansemi.com/assets/datasheet/pdf.php?pn=SMCJ60A" TargetMode="External"/><Relationship Id="rId3156" Type="http://schemas.openxmlformats.org/officeDocument/2006/relationships/hyperlink" Target="https://www.taiwansemi.com/assets/datasheet/pdf.php?pn=SMCJ20H" TargetMode="External"/><Relationship Id="rId3363" Type="http://schemas.openxmlformats.org/officeDocument/2006/relationships/hyperlink" Target="https://www.taiwansemi.com/assets/datasheet/pdf.php?pn=SMCJ8.0CA" TargetMode="External"/><Relationship Id="rId284" Type="http://schemas.openxmlformats.org/officeDocument/2006/relationships/hyperlink" Target="https://www.taiwansemi.com/assets/datasheet/pdf.php?pn=1.5SMC180CH" TargetMode="External"/><Relationship Id="rId491" Type="http://schemas.openxmlformats.org/officeDocument/2006/relationships/hyperlink" Target="https://www.taiwansemi.com/assets/datasheet/pdf.php?pn=1KSMB10CA" TargetMode="External"/><Relationship Id="rId2172" Type="http://schemas.openxmlformats.org/officeDocument/2006/relationships/hyperlink" Target="https://www.taiwansemi.com/assets/datasheet/pdf.php?pn=SMA6S24AH" TargetMode="External"/><Relationship Id="rId3016" Type="http://schemas.openxmlformats.org/officeDocument/2006/relationships/hyperlink" Target="https://www.taiwansemi.com/assets/datasheet/pdf.php?pn=SMBJ90CAH" TargetMode="External"/><Relationship Id="rId3223" Type="http://schemas.openxmlformats.org/officeDocument/2006/relationships/hyperlink" Target="https://www.taiwansemi.com/assets/datasheet/pdf.php?pn=SMCJ43AH" TargetMode="External"/><Relationship Id="rId3570" Type="http://schemas.openxmlformats.org/officeDocument/2006/relationships/hyperlink" Target="https://www.taiwansemi.com/assets/datasheet/pdf.php?pn=SMF4L12AH" TargetMode="External"/><Relationship Id="rId144" Type="http://schemas.openxmlformats.org/officeDocument/2006/relationships/hyperlink" Target="https://www.taiwansemi.com/assets/datasheet/pdf.php?pn=1.5KE62CA" TargetMode="External"/><Relationship Id="rId3430" Type="http://schemas.openxmlformats.org/officeDocument/2006/relationships/hyperlink" Target="https://www.taiwansemi.com/assets/datasheet/pdf.php?pn=SMDJ15CAH" TargetMode="External"/><Relationship Id="rId351" Type="http://schemas.openxmlformats.org/officeDocument/2006/relationships/hyperlink" Target="https://www.taiwansemi.com/assets/datasheet/pdf.php?pn=1.5SMC36AH" TargetMode="External"/><Relationship Id="rId2032" Type="http://schemas.openxmlformats.org/officeDocument/2006/relationships/hyperlink" Target="https://www.taiwansemi.com/assets/datasheet/pdf.php?pn=SA6.5CA" TargetMode="External"/><Relationship Id="rId2989" Type="http://schemas.openxmlformats.org/officeDocument/2006/relationships/hyperlink" Target="https://www.taiwansemi.com/assets/datasheet/pdf.php?pn=SMBJ8.5CH" TargetMode="External"/><Relationship Id="rId211" Type="http://schemas.openxmlformats.org/officeDocument/2006/relationships/hyperlink" Target="https://www.taiwansemi.com/assets/datasheet/pdf.php?pn=1.5SMC120CAH" TargetMode="External"/><Relationship Id="rId1798" Type="http://schemas.openxmlformats.org/officeDocument/2006/relationships/hyperlink" Target="https://www.taiwansemi.com/assets/datasheet/pdf.php?pn=P6SMB43CAH" TargetMode="External"/><Relationship Id="rId2849" Type="http://schemas.openxmlformats.org/officeDocument/2006/relationships/hyperlink" Target="https://www.taiwansemi.com/assets/datasheet/pdf.php?pn=SMBJ45CA" TargetMode="External"/><Relationship Id="rId1658" Type="http://schemas.openxmlformats.org/officeDocument/2006/relationships/hyperlink" Target="https://www.taiwansemi.com/assets/datasheet/pdf.php?pn=P6SMB150" TargetMode="External"/><Relationship Id="rId1865" Type="http://schemas.openxmlformats.org/officeDocument/2006/relationships/hyperlink" Target="https://www.taiwansemi.com/assets/datasheet/pdf.php?pn=P6SMB8.2" TargetMode="External"/><Relationship Id="rId2709" Type="http://schemas.openxmlformats.org/officeDocument/2006/relationships/hyperlink" Target="https://www.taiwansemi.com/assets/datasheet/pdf.php?pn=SMBJ15" TargetMode="External"/><Relationship Id="rId1518" Type="http://schemas.openxmlformats.org/officeDocument/2006/relationships/hyperlink" Target="https://www.taiwansemi.com/assets/datasheet/pdf.php?pn=P6KE36A" TargetMode="External"/><Relationship Id="rId2916" Type="http://schemas.openxmlformats.org/officeDocument/2006/relationships/hyperlink" Target="https://www.taiwansemi.com/assets/datasheet/pdf.php?pn=SMBJ60CAH" TargetMode="External"/><Relationship Id="rId3080" Type="http://schemas.openxmlformats.org/officeDocument/2006/relationships/hyperlink" Target="https://www.taiwansemi.com/assets/datasheet/pdf.php?pn=SMCJ13C" TargetMode="External"/><Relationship Id="rId1725" Type="http://schemas.openxmlformats.org/officeDocument/2006/relationships/hyperlink" Target="https://www.taiwansemi.com/assets/datasheet/pdf.php?pn=P6SMB20CA" TargetMode="External"/><Relationship Id="rId1932" Type="http://schemas.openxmlformats.org/officeDocument/2006/relationships/hyperlink" Target="https://www.taiwansemi.com/assets/datasheet/pdf.php?pn=SA14CA" TargetMode="External"/><Relationship Id="rId17" Type="http://schemas.openxmlformats.org/officeDocument/2006/relationships/hyperlink" Target="https://www.taiwansemi.com/assets/datasheet/pdf.php?pn=1.5KE12" TargetMode="External"/><Relationship Id="rId2499" Type="http://schemas.openxmlformats.org/officeDocument/2006/relationships/hyperlink" Target="https://www.taiwansemi.com/assets/datasheet/pdf.php?pn=SMAJ70AH" TargetMode="External"/><Relationship Id="rId3757" Type="http://schemas.openxmlformats.org/officeDocument/2006/relationships/hyperlink" Target="https://www.taiwansemi.com/assets/datasheet/pdf.php?pn=TLD47AH" TargetMode="External"/><Relationship Id="rId1" Type="http://schemas.openxmlformats.org/officeDocument/2006/relationships/hyperlink" Target="https://www.taiwansemi.com/assets/datasheet/pdf.php?pn=1.5KE10" TargetMode="External"/><Relationship Id="rId678" Type="http://schemas.openxmlformats.org/officeDocument/2006/relationships/hyperlink" Target="https://www.taiwansemi.com/assets/datasheet/pdf.php?pn=3KSMC28AH" TargetMode="External"/><Relationship Id="rId885" Type="http://schemas.openxmlformats.org/officeDocument/2006/relationships/hyperlink" Target="https://www.taiwansemi.com/assets/datasheet/pdf.php?pn=BZW04-7V8" TargetMode="External"/><Relationship Id="rId2359" Type="http://schemas.openxmlformats.org/officeDocument/2006/relationships/hyperlink" Target="https://www.taiwansemi.com/assets/datasheet/pdf.php?pn=SMAJ28CH" TargetMode="External"/><Relationship Id="rId2566" Type="http://schemas.openxmlformats.org/officeDocument/2006/relationships/hyperlink" Target="https://www.taiwansemi.com/assets/datasheet/pdf.php?pn=SMB10J11AH" TargetMode="External"/><Relationship Id="rId2773" Type="http://schemas.openxmlformats.org/officeDocument/2006/relationships/hyperlink" Target="https://www.taiwansemi.com/assets/datasheet/pdf.php?pn=SMBJ22" TargetMode="External"/><Relationship Id="rId2980" Type="http://schemas.openxmlformats.org/officeDocument/2006/relationships/hyperlink" Target="https://www.taiwansemi.com/assets/datasheet/pdf.php?pn=SMBJ8.0CAH" TargetMode="External"/><Relationship Id="rId3617" Type="http://schemas.openxmlformats.org/officeDocument/2006/relationships/hyperlink" Target="https://www.taiwansemi.com/assets/datasheet/pdf.php?pn=SMF4L6.5A" TargetMode="External"/><Relationship Id="rId538" Type="http://schemas.openxmlformats.org/officeDocument/2006/relationships/hyperlink" Target="https://www.taiwansemi.com/assets/datasheet/pdf.php?pn=1KSMB33AH" TargetMode="External"/><Relationship Id="rId745" Type="http://schemas.openxmlformats.org/officeDocument/2006/relationships/hyperlink" Target="https://www.taiwansemi.com/assets/datasheet/pdf.php?pn=5KSMC26AH" TargetMode="External"/><Relationship Id="rId952" Type="http://schemas.openxmlformats.org/officeDocument/2006/relationships/hyperlink" Target="https://www.taiwansemi.com/assets/datasheet/pdf.php?pn=P4KE10CA" TargetMode="External"/><Relationship Id="rId1168" Type="http://schemas.openxmlformats.org/officeDocument/2006/relationships/hyperlink" Target="https://www.taiwansemi.com/assets/datasheet/pdf.php?pn=P4SMA130AH" TargetMode="External"/><Relationship Id="rId1375" Type="http://schemas.openxmlformats.org/officeDocument/2006/relationships/hyperlink" Target="https://www.taiwansemi.com/assets/datasheet/pdf.php?pn=P4SMA75AH" TargetMode="External"/><Relationship Id="rId1582" Type="http://schemas.openxmlformats.org/officeDocument/2006/relationships/hyperlink" Target="https://www.taiwansemi.com/assets/datasheet/pdf.php?pn=P6KE8V2CA" TargetMode="External"/><Relationship Id="rId2219" Type="http://schemas.openxmlformats.org/officeDocument/2006/relationships/hyperlink" Target="https://www.taiwansemi.com/assets/datasheet/pdf.php?pn=SMAJ120A" TargetMode="External"/><Relationship Id="rId2426" Type="http://schemas.openxmlformats.org/officeDocument/2006/relationships/hyperlink" Target="https://www.taiwansemi.com/assets/datasheet/pdf.php?pn=SMAJ51A" TargetMode="External"/><Relationship Id="rId2633" Type="http://schemas.openxmlformats.org/officeDocument/2006/relationships/hyperlink" Target="https://www.taiwansemi.com/assets/datasheet/pdf.php?pn=SMB10J9.0A" TargetMode="External"/><Relationship Id="rId81" Type="http://schemas.openxmlformats.org/officeDocument/2006/relationships/hyperlink" Target="https://www.taiwansemi.com/assets/datasheet/pdf.php?pn=1.5KE250" TargetMode="External"/><Relationship Id="rId605" Type="http://schemas.openxmlformats.org/officeDocument/2006/relationships/hyperlink" Target="https://www.taiwansemi.com/assets/datasheet/pdf.php?pn=1V5KE160A" TargetMode="External"/><Relationship Id="rId812" Type="http://schemas.openxmlformats.org/officeDocument/2006/relationships/hyperlink" Target="https://www.taiwansemi.com/assets/datasheet/pdf.php?pn=BZW04-11B" TargetMode="External"/><Relationship Id="rId1028" Type="http://schemas.openxmlformats.org/officeDocument/2006/relationships/hyperlink" Target="https://www.taiwansemi.com/assets/datasheet/pdf.php?pn=P4KE250CA" TargetMode="External"/><Relationship Id="rId1235" Type="http://schemas.openxmlformats.org/officeDocument/2006/relationships/hyperlink" Target="https://www.taiwansemi.com/assets/datasheet/pdf.php?pn=P4SMA18CH" TargetMode="External"/><Relationship Id="rId1442" Type="http://schemas.openxmlformats.org/officeDocument/2006/relationships/hyperlink" Target="https://www.taiwansemi.com/assets/datasheet/pdf.php?pn=P6KE13A" TargetMode="External"/><Relationship Id="rId2840" Type="http://schemas.openxmlformats.org/officeDocument/2006/relationships/hyperlink" Target="https://www.taiwansemi.com/assets/datasheet/pdf.php?pn=SMBJ43C" TargetMode="External"/><Relationship Id="rId1302" Type="http://schemas.openxmlformats.org/officeDocument/2006/relationships/hyperlink" Target="https://www.taiwansemi.com/assets/datasheet/pdf.php?pn=P4SMA39A" TargetMode="External"/><Relationship Id="rId2700" Type="http://schemas.openxmlformats.org/officeDocument/2006/relationships/hyperlink" Target="https://www.taiwansemi.com/assets/datasheet/pdf.php?pn=SMBJ13H" TargetMode="External"/><Relationship Id="rId3267" Type="http://schemas.openxmlformats.org/officeDocument/2006/relationships/hyperlink" Target="https://www.taiwansemi.com/assets/datasheet/pdf.php?pn=SMCJ54CH" TargetMode="External"/><Relationship Id="rId188" Type="http://schemas.openxmlformats.org/officeDocument/2006/relationships/hyperlink" Target="https://www.taiwansemi.com/assets/datasheet/pdf.php?pn=1.5SMC10H" TargetMode="External"/><Relationship Id="rId395" Type="http://schemas.openxmlformats.org/officeDocument/2006/relationships/hyperlink" Target="https://www.taiwansemi.com/assets/datasheet/pdf.php?pn=1.5SMC56CH" TargetMode="External"/><Relationship Id="rId2076" Type="http://schemas.openxmlformats.org/officeDocument/2006/relationships/hyperlink" Target="https://www.taiwansemi.com/assets/datasheet/pdf.php?pn=SA9.0CA" TargetMode="External"/><Relationship Id="rId3474" Type="http://schemas.openxmlformats.org/officeDocument/2006/relationships/hyperlink" Target="https://www.taiwansemi.com/assets/datasheet/pdf.php?pn=SMDJ36CAH" TargetMode="External"/><Relationship Id="rId3681" Type="http://schemas.openxmlformats.org/officeDocument/2006/relationships/hyperlink" Target="https://www.taiwansemi.com/assets/datasheet/pdf.php?pn=TLD5S18AH" TargetMode="External"/><Relationship Id="rId2283" Type="http://schemas.openxmlformats.org/officeDocument/2006/relationships/hyperlink" Target="https://www.taiwansemi.com/assets/datasheet/pdf.php?pn=SMAJ16AH" TargetMode="External"/><Relationship Id="rId2490" Type="http://schemas.openxmlformats.org/officeDocument/2006/relationships/hyperlink" Target="https://www.taiwansemi.com/assets/datasheet/pdf.php?pn=SMAJ7.5A" TargetMode="External"/><Relationship Id="rId3127" Type="http://schemas.openxmlformats.org/officeDocument/2006/relationships/hyperlink" Target="https://www.taiwansemi.com/assets/datasheet/pdf.php?pn=SMCJ170A" TargetMode="External"/><Relationship Id="rId3334" Type="http://schemas.openxmlformats.org/officeDocument/2006/relationships/hyperlink" Target="https://www.taiwansemi.com/assets/datasheet/pdf.php?pn=SMCJ70C" TargetMode="External"/><Relationship Id="rId3541" Type="http://schemas.openxmlformats.org/officeDocument/2006/relationships/hyperlink" Target="https://www.taiwansemi.com/assets/datasheet/pdf.php?pn=SMF20A" TargetMode="External"/><Relationship Id="rId255" Type="http://schemas.openxmlformats.org/officeDocument/2006/relationships/hyperlink" Target="https://www.taiwansemi.com/assets/datasheet/pdf.php?pn=1.5SMC160A" TargetMode="External"/><Relationship Id="rId462" Type="http://schemas.openxmlformats.org/officeDocument/2006/relationships/hyperlink" Target="https://www.taiwansemi.com/assets/datasheet/pdf.php?pn=1.5SMC91A" TargetMode="External"/><Relationship Id="rId1092" Type="http://schemas.openxmlformats.org/officeDocument/2006/relationships/hyperlink" Target="https://www.taiwansemi.com/assets/datasheet/pdf.php?pn=P4KE68CA" TargetMode="External"/><Relationship Id="rId2143" Type="http://schemas.openxmlformats.org/officeDocument/2006/relationships/hyperlink" Target="https://www.taiwansemi.com/assets/datasheet/pdf.php?pn=SMA6J12AH" TargetMode="External"/><Relationship Id="rId2350" Type="http://schemas.openxmlformats.org/officeDocument/2006/relationships/hyperlink" Target="https://www.taiwansemi.com/assets/datasheet/pdf.php?pn=SMAJ26CAH" TargetMode="External"/><Relationship Id="rId3401" Type="http://schemas.openxmlformats.org/officeDocument/2006/relationships/hyperlink" Target="https://www.taiwansemi.com/assets/datasheet/pdf.php?pn=SMCJ90CH" TargetMode="External"/><Relationship Id="rId115" Type="http://schemas.openxmlformats.org/officeDocument/2006/relationships/hyperlink" Target="https://www.taiwansemi.com/assets/datasheet/pdf.php?pn=1.5KE400C" TargetMode="External"/><Relationship Id="rId322" Type="http://schemas.openxmlformats.org/officeDocument/2006/relationships/hyperlink" Target="https://www.taiwansemi.com/assets/datasheet/pdf.php?pn=1.5SMC24CAH" TargetMode="External"/><Relationship Id="rId2003" Type="http://schemas.openxmlformats.org/officeDocument/2006/relationships/hyperlink" Target="https://www.taiwansemi.com/assets/datasheet/pdf.php?pn=SA45C" TargetMode="External"/><Relationship Id="rId2210" Type="http://schemas.openxmlformats.org/officeDocument/2006/relationships/hyperlink" Target="https://www.taiwansemi.com/assets/datasheet/pdf.php?pn=SMAJ11A" TargetMode="External"/><Relationship Id="rId1769" Type="http://schemas.openxmlformats.org/officeDocument/2006/relationships/hyperlink" Target="https://www.taiwansemi.com/assets/datasheet/pdf.php?pn=P6SMB33" TargetMode="External"/><Relationship Id="rId1976" Type="http://schemas.openxmlformats.org/officeDocument/2006/relationships/hyperlink" Target="https://www.taiwansemi.com/assets/datasheet/pdf.php?pn=SA26CA" TargetMode="External"/><Relationship Id="rId3191" Type="http://schemas.openxmlformats.org/officeDocument/2006/relationships/hyperlink" Target="https://www.taiwansemi.com/assets/datasheet/pdf.php?pn=SMCJ30AH" TargetMode="External"/><Relationship Id="rId1629" Type="http://schemas.openxmlformats.org/officeDocument/2006/relationships/hyperlink" Target="https://www.taiwansemi.com/assets/datasheet/pdf.php?pn=P6SMB120C" TargetMode="External"/><Relationship Id="rId1836" Type="http://schemas.openxmlformats.org/officeDocument/2006/relationships/hyperlink" Target="https://www.taiwansemi.com/assets/datasheet/pdf.php?pn=P6SMB62C" TargetMode="External"/><Relationship Id="rId1903" Type="http://schemas.openxmlformats.org/officeDocument/2006/relationships/hyperlink" Target="https://www.taiwansemi.com/assets/datasheet/pdf.php?pn=SA10C" TargetMode="External"/><Relationship Id="rId3051" Type="http://schemas.openxmlformats.org/officeDocument/2006/relationships/hyperlink" Target="https://www.taiwansemi.com/assets/datasheet/pdf.php?pn=SMCJ11CH" TargetMode="External"/><Relationship Id="rId789" Type="http://schemas.openxmlformats.org/officeDocument/2006/relationships/hyperlink" Target="https://www.taiwansemi.com/assets/datasheet/pdf.php?pn=5KSMC36CAH" TargetMode="External"/><Relationship Id="rId996" Type="http://schemas.openxmlformats.org/officeDocument/2006/relationships/hyperlink" Target="https://www.taiwansemi.com/assets/datasheet/pdf.php?pn=P4KE170CA" TargetMode="External"/><Relationship Id="rId2677" Type="http://schemas.openxmlformats.org/officeDocument/2006/relationships/hyperlink" Target="https://www.taiwansemi.com/assets/datasheet/pdf.php?pn=SMBJ120H" TargetMode="External"/><Relationship Id="rId2884" Type="http://schemas.openxmlformats.org/officeDocument/2006/relationships/hyperlink" Target="https://www.taiwansemi.com/assets/datasheet/pdf.php?pn=SMBJ54H" TargetMode="External"/><Relationship Id="rId3728" Type="http://schemas.openxmlformats.org/officeDocument/2006/relationships/hyperlink" Target="https://www.taiwansemi.com/assets/datasheet/pdf.php?pn=TLD8S40AH" TargetMode="External"/><Relationship Id="rId649" Type="http://schemas.openxmlformats.org/officeDocument/2006/relationships/hyperlink" Target="https://www.taiwansemi.com/assets/datasheet/pdf.php?pn=1V5KE51A" TargetMode="External"/><Relationship Id="rId856" Type="http://schemas.openxmlformats.org/officeDocument/2006/relationships/hyperlink" Target="https://www.taiwansemi.com/assets/datasheet/pdf.php?pn=BZW04-33B" TargetMode="External"/><Relationship Id="rId1279" Type="http://schemas.openxmlformats.org/officeDocument/2006/relationships/hyperlink" Target="https://www.taiwansemi.com/assets/datasheet/pdf.php?pn=P4SMA30AH" TargetMode="External"/><Relationship Id="rId1486" Type="http://schemas.openxmlformats.org/officeDocument/2006/relationships/hyperlink" Target="https://www.taiwansemi.com/assets/datasheet/pdf.php?pn=P6KE22A" TargetMode="External"/><Relationship Id="rId2537" Type="http://schemas.openxmlformats.org/officeDocument/2006/relationships/hyperlink" Target="https://www.taiwansemi.com/assets/datasheet/pdf.php?pn=SMAJ85" TargetMode="External"/><Relationship Id="rId509" Type="http://schemas.openxmlformats.org/officeDocument/2006/relationships/hyperlink" Target="https://www.taiwansemi.com/assets/datasheet/pdf.php?pn=1KSMB16A" TargetMode="External"/><Relationship Id="rId1139" Type="http://schemas.openxmlformats.org/officeDocument/2006/relationships/hyperlink" Target="https://www.taiwansemi.com/assets/datasheet/pdf.php?pn=P4SMA110CAH" TargetMode="External"/><Relationship Id="rId1346" Type="http://schemas.openxmlformats.org/officeDocument/2006/relationships/hyperlink" Target="https://www.taiwansemi.com/assets/datasheet/pdf.php?pn=P4SMA6.8CAH" TargetMode="External"/><Relationship Id="rId1693" Type="http://schemas.openxmlformats.org/officeDocument/2006/relationships/hyperlink" Target="https://www.taiwansemi.com/assets/datasheet/pdf.php?pn=P6SMB170CA" TargetMode="External"/><Relationship Id="rId2744" Type="http://schemas.openxmlformats.org/officeDocument/2006/relationships/hyperlink" Target="https://www.taiwansemi.com/assets/datasheet/pdf.php?pn=SMBJ170AH" TargetMode="External"/><Relationship Id="rId2951" Type="http://schemas.openxmlformats.org/officeDocument/2006/relationships/hyperlink" Target="https://www.taiwansemi.com/assets/datasheet/pdf.php?pn=SMBJ70CA" TargetMode="External"/><Relationship Id="rId716" Type="http://schemas.openxmlformats.org/officeDocument/2006/relationships/hyperlink" Target="https://www.taiwansemi.com/assets/datasheet/pdf.php?pn=5.0SMDJ48AH" TargetMode="External"/><Relationship Id="rId923" Type="http://schemas.openxmlformats.org/officeDocument/2006/relationships/hyperlink" Target="https://www.taiwansemi.com/assets/datasheet/pdf.php?pn=BZW06-299" TargetMode="External"/><Relationship Id="rId1553" Type="http://schemas.openxmlformats.org/officeDocument/2006/relationships/hyperlink" Target="https://www.taiwansemi.com/assets/datasheet/pdf.php?pn=P6KE62" TargetMode="External"/><Relationship Id="rId1760" Type="http://schemas.openxmlformats.org/officeDocument/2006/relationships/hyperlink" Target="https://www.taiwansemi.com/assets/datasheet/pdf.php?pn=P6SMB27H" TargetMode="External"/><Relationship Id="rId2604" Type="http://schemas.openxmlformats.org/officeDocument/2006/relationships/hyperlink" Target="https://www.taiwansemi.com/assets/datasheet/pdf.php?pn=SMB10J22CAH" TargetMode="External"/><Relationship Id="rId2811" Type="http://schemas.openxmlformats.org/officeDocument/2006/relationships/hyperlink" Target="https://www.taiwansemi.com/assets/datasheet/pdf.php?pn=SMBJ30CH" TargetMode="External"/><Relationship Id="rId52" Type="http://schemas.openxmlformats.org/officeDocument/2006/relationships/hyperlink" Target="https://www.taiwansemi.com/assets/datasheet/pdf.php?pn=1.5KE170CA" TargetMode="External"/><Relationship Id="rId1206" Type="http://schemas.openxmlformats.org/officeDocument/2006/relationships/hyperlink" Target="https://www.taiwansemi.com/assets/datasheet/pdf.php?pn=P4SMA16A" TargetMode="External"/><Relationship Id="rId1413" Type="http://schemas.openxmlformats.org/officeDocument/2006/relationships/hyperlink" Target="https://www.taiwansemi.com/assets/datasheet/pdf.php?pn=P6KE10" TargetMode="External"/><Relationship Id="rId1620" Type="http://schemas.openxmlformats.org/officeDocument/2006/relationships/hyperlink" Target="https://www.taiwansemi.com/assets/datasheet/pdf.php?pn=P6SMB11C" TargetMode="External"/><Relationship Id="rId3378" Type="http://schemas.openxmlformats.org/officeDocument/2006/relationships/hyperlink" Target="https://www.taiwansemi.com/assets/datasheet/pdf.php?pn=SMCJ85C" TargetMode="External"/><Relationship Id="rId3585" Type="http://schemas.openxmlformats.org/officeDocument/2006/relationships/hyperlink" Target="https://www.taiwansemi.com/assets/datasheet/pdf.php?pn=SMF4L22A" TargetMode="External"/><Relationship Id="rId299" Type="http://schemas.openxmlformats.org/officeDocument/2006/relationships/hyperlink" Target="https://www.taiwansemi.com/assets/datasheet/pdf.php?pn=1.5SMC200CAH" TargetMode="External"/><Relationship Id="rId2187" Type="http://schemas.openxmlformats.org/officeDocument/2006/relationships/hyperlink" Target="https://www.taiwansemi.com/assets/datasheet/pdf.php?pn=SMAJ100A" TargetMode="External"/><Relationship Id="rId2394" Type="http://schemas.openxmlformats.org/officeDocument/2006/relationships/hyperlink" Target="https://www.taiwansemi.com/assets/datasheet/pdf.php?pn=SMAJ43A" TargetMode="External"/><Relationship Id="rId3238" Type="http://schemas.openxmlformats.org/officeDocument/2006/relationships/hyperlink" Target="https://www.taiwansemi.com/assets/datasheet/pdf.php?pn=SMCJ48A" TargetMode="External"/><Relationship Id="rId3445" Type="http://schemas.openxmlformats.org/officeDocument/2006/relationships/hyperlink" Target="https://www.taiwansemi.com/assets/datasheet/pdf.php?pn=SMDJ20CA" TargetMode="External"/><Relationship Id="rId3652" Type="http://schemas.openxmlformats.org/officeDocument/2006/relationships/hyperlink" Target="https://www.taiwansemi.com/assets/datasheet/pdf.php?pn=SMF64AH" TargetMode="External"/><Relationship Id="rId159" Type="http://schemas.openxmlformats.org/officeDocument/2006/relationships/hyperlink" Target="https://www.taiwansemi.com/assets/datasheet/pdf.php?pn=1.5KE8.2C" TargetMode="External"/><Relationship Id="rId366" Type="http://schemas.openxmlformats.org/officeDocument/2006/relationships/hyperlink" Target="https://www.taiwansemi.com/assets/datasheet/pdf.php?pn=1.5SMC43A" TargetMode="External"/><Relationship Id="rId573" Type="http://schemas.openxmlformats.org/officeDocument/2006/relationships/hyperlink" Target="https://www.taiwansemi.com/assets/datasheet/pdf.php?pn=1KSMB75A" TargetMode="External"/><Relationship Id="rId780" Type="http://schemas.openxmlformats.org/officeDocument/2006/relationships/hyperlink" Target="https://www.taiwansemi.com/assets/datasheet/pdf.php?pn=5KSMC20CAH" TargetMode="External"/><Relationship Id="rId2047" Type="http://schemas.openxmlformats.org/officeDocument/2006/relationships/hyperlink" Target="https://www.taiwansemi.com/assets/datasheet/pdf.php?pn=SA7.5C" TargetMode="External"/><Relationship Id="rId2254" Type="http://schemas.openxmlformats.org/officeDocument/2006/relationships/hyperlink" Target="https://www.taiwansemi.com/assets/datasheet/pdf.php?pn=SMAJ14CAH" TargetMode="External"/><Relationship Id="rId2461" Type="http://schemas.openxmlformats.org/officeDocument/2006/relationships/hyperlink" Target="https://www.taiwansemi.com/assets/datasheet/pdf.php?pn=SMAJ6.5CA" TargetMode="External"/><Relationship Id="rId3305" Type="http://schemas.openxmlformats.org/officeDocument/2006/relationships/hyperlink" Target="https://www.taiwansemi.com/assets/datasheet/pdf.php?pn=SMCJ64AH" TargetMode="External"/><Relationship Id="rId3512" Type="http://schemas.openxmlformats.org/officeDocument/2006/relationships/hyperlink" Target="https://www.taiwansemi.com/assets/datasheet/pdf.php?pn=SMDJ70AH" TargetMode="External"/><Relationship Id="rId226" Type="http://schemas.openxmlformats.org/officeDocument/2006/relationships/hyperlink" Target="https://www.taiwansemi.com/assets/datasheet/pdf.php?pn=1.5SMC130CA" TargetMode="External"/><Relationship Id="rId433" Type="http://schemas.openxmlformats.org/officeDocument/2006/relationships/hyperlink" Target="https://www.taiwansemi.com/assets/datasheet/pdf.php?pn=1.5SMC75CA" TargetMode="External"/><Relationship Id="rId1063" Type="http://schemas.openxmlformats.org/officeDocument/2006/relationships/hyperlink" Target="https://www.taiwansemi.com/assets/datasheet/pdf.php?pn=P4KE43C" TargetMode="External"/><Relationship Id="rId1270" Type="http://schemas.openxmlformats.org/officeDocument/2006/relationships/hyperlink" Target="https://www.taiwansemi.com/assets/datasheet/pdf.php?pn=P4SMA27A" TargetMode="External"/><Relationship Id="rId2114" Type="http://schemas.openxmlformats.org/officeDocument/2006/relationships/hyperlink" Target="https://www.taiwansemi.com/assets/datasheet/pdf.php?pn=SMA4S43AH" TargetMode="External"/><Relationship Id="rId640" Type="http://schemas.openxmlformats.org/officeDocument/2006/relationships/hyperlink" Target="https://www.taiwansemi.com/assets/datasheet/pdf.php?pn=1V5KE39CA" TargetMode="External"/><Relationship Id="rId2321" Type="http://schemas.openxmlformats.org/officeDocument/2006/relationships/hyperlink" Target="https://www.taiwansemi.com/assets/datasheet/pdf.php?pn=SMAJ20" TargetMode="External"/><Relationship Id="rId500" Type="http://schemas.openxmlformats.org/officeDocument/2006/relationships/hyperlink" Target="https://www.taiwansemi.com/assets/datasheet/pdf.php?pn=1KSMB12CAH" TargetMode="External"/><Relationship Id="rId1130" Type="http://schemas.openxmlformats.org/officeDocument/2006/relationships/hyperlink" Target="https://www.taiwansemi.com/assets/datasheet/pdf.php?pn=P4SMA10CAH" TargetMode="External"/><Relationship Id="rId1947" Type="http://schemas.openxmlformats.org/officeDocument/2006/relationships/hyperlink" Target="https://www.taiwansemi.com/assets/datasheet/pdf.php?pn=SA16C" TargetMode="External"/><Relationship Id="rId3095" Type="http://schemas.openxmlformats.org/officeDocument/2006/relationships/hyperlink" Target="https://www.taiwansemi.com/assets/datasheet/pdf.php?pn=SMCJ150A" TargetMode="External"/><Relationship Id="rId1807" Type="http://schemas.openxmlformats.org/officeDocument/2006/relationships/hyperlink" Target="https://www.taiwansemi.com/assets/datasheet/pdf.php?pn=P6SMB47CH" TargetMode="External"/><Relationship Id="rId3162" Type="http://schemas.openxmlformats.org/officeDocument/2006/relationships/hyperlink" Target="https://www.taiwansemi.com/assets/datasheet/pdf.php?pn=SMCJ22CAH" TargetMode="External"/><Relationship Id="rId290" Type="http://schemas.openxmlformats.org/officeDocument/2006/relationships/hyperlink" Target="https://www.taiwansemi.com/assets/datasheet/pdf.php?pn=1.5SMC18CAH" TargetMode="External"/><Relationship Id="rId3022" Type="http://schemas.openxmlformats.org/officeDocument/2006/relationships/hyperlink" Target="https://www.taiwansemi.com/assets/datasheet/pdf.php?pn=SMCJ100" TargetMode="External"/><Relationship Id="rId150" Type="http://schemas.openxmlformats.org/officeDocument/2006/relationships/hyperlink" Target="https://www.taiwansemi.com/assets/datasheet/pdf.php?pn=1.5KE7.5A" TargetMode="External"/><Relationship Id="rId2788" Type="http://schemas.openxmlformats.org/officeDocument/2006/relationships/hyperlink" Target="https://www.taiwansemi.com/assets/datasheet/pdf.php?pn=SMBJ24H" TargetMode="External"/><Relationship Id="rId2995" Type="http://schemas.openxmlformats.org/officeDocument/2006/relationships/hyperlink" Target="https://www.taiwansemi.com/assets/datasheet/pdf.php?pn=SMBJ85CA" TargetMode="External"/><Relationship Id="rId967" Type="http://schemas.openxmlformats.org/officeDocument/2006/relationships/hyperlink" Target="https://www.taiwansemi.com/assets/datasheet/pdf.php?pn=P4KE12C" TargetMode="External"/><Relationship Id="rId1597" Type="http://schemas.openxmlformats.org/officeDocument/2006/relationships/hyperlink" Target="https://www.taiwansemi.com/assets/datasheet/pdf.php?pn=P6SMB100C" TargetMode="External"/><Relationship Id="rId2648" Type="http://schemas.openxmlformats.org/officeDocument/2006/relationships/hyperlink" Target="https://www.taiwansemi.com/assets/datasheet/pdf.php?pn=SMBJ10C" TargetMode="External"/><Relationship Id="rId2855" Type="http://schemas.openxmlformats.org/officeDocument/2006/relationships/hyperlink" Target="https://www.taiwansemi.com/assets/datasheet/pdf.php?pn=SMBJ48AH" TargetMode="External"/><Relationship Id="rId96" Type="http://schemas.openxmlformats.org/officeDocument/2006/relationships/hyperlink" Target="https://www.taiwansemi.com/assets/datasheet/pdf.php?pn=1.5KE30CA" TargetMode="External"/><Relationship Id="rId827" Type="http://schemas.openxmlformats.org/officeDocument/2006/relationships/hyperlink" Target="https://www.taiwansemi.com/assets/datasheet/pdf.php?pn=BZW04-17" TargetMode="External"/><Relationship Id="rId1457" Type="http://schemas.openxmlformats.org/officeDocument/2006/relationships/hyperlink" Target="https://www.taiwansemi.com/assets/datasheet/pdf.php?pn=P6KE160CA" TargetMode="External"/><Relationship Id="rId1664" Type="http://schemas.openxmlformats.org/officeDocument/2006/relationships/hyperlink" Target="https://www.taiwansemi.com/assets/datasheet/pdf.php?pn=P6SMB150CH" TargetMode="External"/><Relationship Id="rId1871" Type="http://schemas.openxmlformats.org/officeDocument/2006/relationships/hyperlink" Target="https://www.taiwansemi.com/assets/datasheet/pdf.php?pn=P6SMB8.2CH" TargetMode="External"/><Relationship Id="rId2508" Type="http://schemas.openxmlformats.org/officeDocument/2006/relationships/hyperlink" Target="https://www.taiwansemi.com/assets/datasheet/pdf.php?pn=SMAJ75C" TargetMode="External"/><Relationship Id="rId2715" Type="http://schemas.openxmlformats.org/officeDocument/2006/relationships/hyperlink" Target="https://www.taiwansemi.com/assets/datasheet/pdf.php?pn=SMBJ150CAH" TargetMode="External"/><Relationship Id="rId2922" Type="http://schemas.openxmlformats.org/officeDocument/2006/relationships/hyperlink" Target="https://www.taiwansemi.com/assets/datasheet/pdf.php?pn=SMBJ64C" TargetMode="External"/><Relationship Id="rId1317" Type="http://schemas.openxmlformats.org/officeDocument/2006/relationships/hyperlink" Target="https://www.taiwansemi.com/assets/datasheet/pdf.php?pn=P4SMA47" TargetMode="External"/><Relationship Id="rId1524" Type="http://schemas.openxmlformats.org/officeDocument/2006/relationships/hyperlink" Target="https://www.taiwansemi.com/assets/datasheet/pdf.php?pn=P6KE39CA" TargetMode="External"/><Relationship Id="rId1731" Type="http://schemas.openxmlformats.org/officeDocument/2006/relationships/hyperlink" Target="https://www.taiwansemi.com/assets/datasheet/pdf.php?pn=P6SMB220A" TargetMode="External"/><Relationship Id="rId23" Type="http://schemas.openxmlformats.org/officeDocument/2006/relationships/hyperlink" Target="https://www.taiwansemi.com/assets/datasheet/pdf.php?pn=1.5KE12C" TargetMode="External"/><Relationship Id="rId3489" Type="http://schemas.openxmlformats.org/officeDocument/2006/relationships/hyperlink" Target="https://www.taiwansemi.com/assets/datasheet/pdf.php?pn=SMDJ48CA" TargetMode="External"/><Relationship Id="rId3696" Type="http://schemas.openxmlformats.org/officeDocument/2006/relationships/hyperlink" Target="https://www.taiwansemi.com/assets/datasheet/pdf.php?pn=TLD6S14AH" TargetMode="External"/><Relationship Id="rId2298" Type="http://schemas.openxmlformats.org/officeDocument/2006/relationships/hyperlink" Target="https://www.taiwansemi.com/assets/datasheet/pdf.php?pn=SMAJ17A" TargetMode="External"/><Relationship Id="rId3349" Type="http://schemas.openxmlformats.org/officeDocument/2006/relationships/hyperlink" Target="https://www.taiwansemi.com/assets/datasheet/pdf.php?pn=SMCJ78AH" TargetMode="External"/><Relationship Id="rId3556" Type="http://schemas.openxmlformats.org/officeDocument/2006/relationships/hyperlink" Target="https://www.taiwansemi.com/assets/datasheet/pdf.php?pn=SMF36AH" TargetMode="External"/><Relationship Id="rId477" Type="http://schemas.openxmlformats.org/officeDocument/2006/relationships/hyperlink" Target="https://www.taiwansemi.com/assets/datasheet/pdf.php?pn=1K5SMPC27APH" TargetMode="External"/><Relationship Id="rId684" Type="http://schemas.openxmlformats.org/officeDocument/2006/relationships/hyperlink" Target="https://www.taiwansemi.com/assets/datasheet/pdf.php?pn=3KSMC47AH" TargetMode="External"/><Relationship Id="rId2158" Type="http://schemas.openxmlformats.org/officeDocument/2006/relationships/hyperlink" Target="https://www.taiwansemi.com/assets/datasheet/pdf.php?pn=SMA6J24A" TargetMode="External"/><Relationship Id="rId2365" Type="http://schemas.openxmlformats.org/officeDocument/2006/relationships/hyperlink" Target="https://www.taiwansemi.com/assets/datasheet/pdf.php?pn=SMAJ30CA" TargetMode="External"/><Relationship Id="rId3209" Type="http://schemas.openxmlformats.org/officeDocument/2006/relationships/hyperlink" Target="https://www.taiwansemi.com/assets/datasheet/pdf.php?pn=SMCJ36CA" TargetMode="External"/><Relationship Id="rId3763" Type="http://schemas.openxmlformats.org/officeDocument/2006/relationships/hyperlink" Target="https://www.taiwansemi.com/assets/datasheet/pdf.php?pn=LSMC24CAH" TargetMode="External"/><Relationship Id="rId337" Type="http://schemas.openxmlformats.org/officeDocument/2006/relationships/hyperlink" Target="https://www.taiwansemi.com/assets/datasheet/pdf.php?pn=1.5SMC30CA" TargetMode="External"/><Relationship Id="rId891" Type="http://schemas.openxmlformats.org/officeDocument/2006/relationships/hyperlink" Target="https://www.taiwansemi.com/assets/datasheet/pdf.php?pn=BZW04-94" TargetMode="External"/><Relationship Id="rId2018" Type="http://schemas.openxmlformats.org/officeDocument/2006/relationships/hyperlink" Target="https://www.taiwansemi.com/assets/datasheet/pdf.php?pn=SA54A" TargetMode="External"/><Relationship Id="rId2572" Type="http://schemas.openxmlformats.org/officeDocument/2006/relationships/hyperlink" Target="https://www.taiwansemi.com/assets/datasheet/pdf.php?pn=SMB10J12CAH" TargetMode="External"/><Relationship Id="rId3416" Type="http://schemas.openxmlformats.org/officeDocument/2006/relationships/hyperlink" Target="https://www.taiwansemi.com/assets/datasheet/pdf.php?pn=SMDJ12AH" TargetMode="External"/><Relationship Id="rId3623" Type="http://schemas.openxmlformats.org/officeDocument/2006/relationships/hyperlink" Target="https://www.taiwansemi.com/assets/datasheet/pdf.php?pn=SMF4L7.0A" TargetMode="External"/><Relationship Id="rId544" Type="http://schemas.openxmlformats.org/officeDocument/2006/relationships/hyperlink" Target="https://www.taiwansemi.com/assets/datasheet/pdf.php?pn=1KSMB36CAH" TargetMode="External"/><Relationship Id="rId751" Type="http://schemas.openxmlformats.org/officeDocument/2006/relationships/hyperlink" Target="https://www.taiwansemi.com/assets/datasheet/pdf.php?pn=5KSMC11AH" TargetMode="External"/><Relationship Id="rId1174" Type="http://schemas.openxmlformats.org/officeDocument/2006/relationships/hyperlink" Target="https://www.taiwansemi.com/assets/datasheet/pdf.php?pn=P4SMA13A" TargetMode="External"/><Relationship Id="rId1381" Type="http://schemas.openxmlformats.org/officeDocument/2006/relationships/hyperlink" Target="https://www.taiwansemi.com/assets/datasheet/pdf.php?pn=P4SMA8.2" TargetMode="External"/><Relationship Id="rId2225" Type="http://schemas.openxmlformats.org/officeDocument/2006/relationships/hyperlink" Target="https://www.taiwansemi.com/assets/datasheet/pdf.php?pn=SMAJ120H" TargetMode="External"/><Relationship Id="rId2432" Type="http://schemas.openxmlformats.org/officeDocument/2006/relationships/hyperlink" Target="https://www.taiwansemi.com/assets/datasheet/pdf.php?pn=SMAJ51H" TargetMode="External"/><Relationship Id="rId404" Type="http://schemas.openxmlformats.org/officeDocument/2006/relationships/hyperlink" Target="https://www.taiwansemi.com/assets/datasheet/pdf.php?pn=1.5SMC6.8H" TargetMode="External"/><Relationship Id="rId611" Type="http://schemas.openxmlformats.org/officeDocument/2006/relationships/hyperlink" Target="https://www.taiwansemi.com/assets/datasheet/pdf.php?pn=1V5KE180A" TargetMode="External"/><Relationship Id="rId1034" Type="http://schemas.openxmlformats.org/officeDocument/2006/relationships/hyperlink" Target="https://www.taiwansemi.com/assets/datasheet/pdf.php?pn=P4KE300" TargetMode="External"/><Relationship Id="rId1241" Type="http://schemas.openxmlformats.org/officeDocument/2006/relationships/hyperlink" Target="https://www.taiwansemi.com/assets/datasheet/pdf.php?pn=P4SMA200C" TargetMode="External"/><Relationship Id="rId1101" Type="http://schemas.openxmlformats.org/officeDocument/2006/relationships/hyperlink" Target="https://www.taiwansemi.com/assets/datasheet/pdf.php?pn=P4KE8.2" TargetMode="External"/><Relationship Id="rId3066" Type="http://schemas.openxmlformats.org/officeDocument/2006/relationships/hyperlink" Target="https://www.taiwansemi.com/assets/datasheet/pdf.php?pn=SMCJ12CAH" TargetMode="External"/><Relationship Id="rId3273" Type="http://schemas.openxmlformats.org/officeDocument/2006/relationships/hyperlink" Target="https://www.taiwansemi.com/assets/datasheet/pdf.php?pn=SMCJ58CA" TargetMode="External"/><Relationship Id="rId3480" Type="http://schemas.openxmlformats.org/officeDocument/2006/relationships/hyperlink" Target="https://www.taiwansemi.com/assets/datasheet/pdf.php?pn=SMDJ43AH" TargetMode="External"/><Relationship Id="rId194" Type="http://schemas.openxmlformats.org/officeDocument/2006/relationships/hyperlink" Target="https://www.taiwansemi.com/assets/datasheet/pdf.php?pn=1.5SMC110CA" TargetMode="External"/><Relationship Id="rId1918" Type="http://schemas.openxmlformats.org/officeDocument/2006/relationships/hyperlink" Target="https://www.taiwansemi.com/assets/datasheet/pdf.php?pn=SA12A" TargetMode="External"/><Relationship Id="rId2082" Type="http://schemas.openxmlformats.org/officeDocument/2006/relationships/hyperlink" Target="https://www.taiwansemi.com/assets/datasheet/pdf.php?pn=SMA4F15AH" TargetMode="External"/><Relationship Id="rId3133" Type="http://schemas.openxmlformats.org/officeDocument/2006/relationships/hyperlink" Target="https://www.taiwansemi.com/assets/datasheet/pdf.php?pn=SMCJ170H" TargetMode="External"/><Relationship Id="rId261" Type="http://schemas.openxmlformats.org/officeDocument/2006/relationships/hyperlink" Target="https://www.taiwansemi.com/assets/datasheet/pdf.php?pn=1.5SMC160H" TargetMode="External"/><Relationship Id="rId3340" Type="http://schemas.openxmlformats.org/officeDocument/2006/relationships/hyperlink" Target="https://www.taiwansemi.com/assets/datasheet/pdf.php?pn=SMCJ75A" TargetMode="External"/><Relationship Id="rId2899" Type="http://schemas.openxmlformats.org/officeDocument/2006/relationships/hyperlink" Target="https://www.taiwansemi.com/assets/datasheet/pdf.php?pn=SMBJ6.0CA" TargetMode="External"/><Relationship Id="rId3200" Type="http://schemas.openxmlformats.org/officeDocument/2006/relationships/hyperlink" Target="https://www.taiwansemi.com/assets/datasheet/pdf.php?pn=SMCJ33C" TargetMode="External"/><Relationship Id="rId121" Type="http://schemas.openxmlformats.org/officeDocument/2006/relationships/hyperlink" Target="https://www.taiwansemi.com/assets/datasheet/pdf.php?pn=1.5KE440" TargetMode="External"/><Relationship Id="rId2759" Type="http://schemas.openxmlformats.org/officeDocument/2006/relationships/hyperlink" Target="https://www.taiwansemi.com/assets/datasheet/pdf.php?pn=SMBJ18AH" TargetMode="External"/><Relationship Id="rId2966" Type="http://schemas.openxmlformats.org/officeDocument/2006/relationships/hyperlink" Target="https://www.taiwansemi.com/assets/datasheet/pdf.php?pn=SMBJ78C" TargetMode="External"/><Relationship Id="rId938" Type="http://schemas.openxmlformats.org/officeDocument/2006/relationships/hyperlink" Target="https://www.taiwansemi.com/assets/datasheet/pdf.php?pn=BZW06-48B" TargetMode="External"/><Relationship Id="rId1568" Type="http://schemas.openxmlformats.org/officeDocument/2006/relationships/hyperlink" Target="https://www.taiwansemi.com/assets/datasheet/pdf.php?pn=P6KE75A" TargetMode="External"/><Relationship Id="rId1775" Type="http://schemas.openxmlformats.org/officeDocument/2006/relationships/hyperlink" Target="https://www.taiwansemi.com/assets/datasheet/pdf.php?pn=P6SMB33CH" TargetMode="External"/><Relationship Id="rId2619" Type="http://schemas.openxmlformats.org/officeDocument/2006/relationships/hyperlink" Target="https://www.taiwansemi.com/assets/datasheet/pdf.php?pn=SMB10J30CA" TargetMode="External"/><Relationship Id="rId2826" Type="http://schemas.openxmlformats.org/officeDocument/2006/relationships/hyperlink" Target="https://www.taiwansemi.com/assets/datasheet/pdf.php?pn=SMBJ36CAH" TargetMode="External"/><Relationship Id="rId67" Type="http://schemas.openxmlformats.org/officeDocument/2006/relationships/hyperlink" Target="https://www.taiwansemi.com/assets/datasheet/pdf.php?pn=1.5KE20C" TargetMode="External"/><Relationship Id="rId1428" Type="http://schemas.openxmlformats.org/officeDocument/2006/relationships/hyperlink" Target="https://www.taiwansemi.com/assets/datasheet/pdf.php?pn=P6KE11CA" TargetMode="External"/><Relationship Id="rId1635" Type="http://schemas.openxmlformats.org/officeDocument/2006/relationships/hyperlink" Target="https://www.taiwansemi.com/assets/datasheet/pdf.php?pn=P6SMB12AH" TargetMode="External"/><Relationship Id="rId1982" Type="http://schemas.openxmlformats.org/officeDocument/2006/relationships/hyperlink" Target="https://www.taiwansemi.com/assets/datasheet/pdf.php?pn=SA30A" TargetMode="External"/><Relationship Id="rId1842" Type="http://schemas.openxmlformats.org/officeDocument/2006/relationships/hyperlink" Target="https://www.taiwansemi.com/assets/datasheet/pdf.php?pn=P6SMB68A" TargetMode="External"/><Relationship Id="rId1702" Type="http://schemas.openxmlformats.org/officeDocument/2006/relationships/hyperlink" Target="https://www.taiwansemi.com/assets/datasheet/pdf.php?pn=P6SMB180CA" TargetMode="External"/><Relationship Id="rId3667" Type="http://schemas.openxmlformats.org/officeDocument/2006/relationships/hyperlink" Target="https://www.taiwansemi.com/assets/datasheet/pdf.php?pn=SMF85A" TargetMode="External"/><Relationship Id="rId588" Type="http://schemas.openxmlformats.org/officeDocument/2006/relationships/hyperlink" Target="https://www.taiwansemi.com/assets/datasheet/pdf.php?pn=1V5KE10CA" TargetMode="External"/><Relationship Id="rId795" Type="http://schemas.openxmlformats.org/officeDocument/2006/relationships/hyperlink" Target="https://www.taiwansemi.com/assets/datasheet/pdf.php?pn=5KSMC54CAH" TargetMode="External"/><Relationship Id="rId2269" Type="http://schemas.openxmlformats.org/officeDocument/2006/relationships/hyperlink" Target="https://www.taiwansemi.com/assets/datasheet/pdf.php?pn=SMAJ15CA" TargetMode="External"/><Relationship Id="rId2476" Type="http://schemas.openxmlformats.org/officeDocument/2006/relationships/hyperlink" Target="https://www.taiwansemi.com/assets/datasheet/pdf.php?pn=SMAJ64C" TargetMode="External"/><Relationship Id="rId2683" Type="http://schemas.openxmlformats.org/officeDocument/2006/relationships/hyperlink" Target="https://www.taiwansemi.com/assets/datasheet/pdf.php?pn=SMBJ12CH" TargetMode="External"/><Relationship Id="rId2890" Type="http://schemas.openxmlformats.org/officeDocument/2006/relationships/hyperlink" Target="https://www.taiwansemi.com/assets/datasheet/pdf.php?pn=SMBJ58CAH" TargetMode="External"/><Relationship Id="rId3527" Type="http://schemas.openxmlformats.org/officeDocument/2006/relationships/hyperlink" Target="https://www.taiwansemi.com/assets/datasheet/pdf.php?pn=SMF12A" TargetMode="External"/><Relationship Id="rId3734" Type="http://schemas.openxmlformats.org/officeDocument/2006/relationships/hyperlink" Target="https://www.taiwansemi.com/assets/datasheet/pdf.php?pn=TLD8S14CAH" TargetMode="External"/><Relationship Id="rId448" Type="http://schemas.openxmlformats.org/officeDocument/2006/relationships/hyperlink" Target="https://www.taiwansemi.com/assets/datasheet/pdf.php?pn=1.5SMC82C" TargetMode="External"/><Relationship Id="rId655" Type="http://schemas.openxmlformats.org/officeDocument/2006/relationships/hyperlink" Target="https://www.taiwansemi.com/assets/datasheet/pdf.php?pn=1V5KE68A" TargetMode="External"/><Relationship Id="rId862" Type="http://schemas.openxmlformats.org/officeDocument/2006/relationships/hyperlink" Target="https://www.taiwansemi.com/assets/datasheet/pdf.php?pn=BZW04-37B" TargetMode="External"/><Relationship Id="rId1078" Type="http://schemas.openxmlformats.org/officeDocument/2006/relationships/hyperlink" Target="https://www.taiwansemi.com/assets/datasheet/pdf.php?pn=P4KE56A" TargetMode="External"/><Relationship Id="rId1285" Type="http://schemas.openxmlformats.org/officeDocument/2006/relationships/hyperlink" Target="https://www.taiwansemi.com/assets/datasheet/pdf.php?pn=P4SMA33" TargetMode="External"/><Relationship Id="rId1492" Type="http://schemas.openxmlformats.org/officeDocument/2006/relationships/hyperlink" Target="https://www.taiwansemi.com/assets/datasheet/pdf.php?pn=P6KE24CA" TargetMode="External"/><Relationship Id="rId2129" Type="http://schemas.openxmlformats.org/officeDocument/2006/relationships/hyperlink" Target="https://www.taiwansemi.com/assets/datasheet/pdf.php?pn=SMA6F33AH" TargetMode="External"/><Relationship Id="rId2336" Type="http://schemas.openxmlformats.org/officeDocument/2006/relationships/hyperlink" Target="https://www.taiwansemi.com/assets/datasheet/pdf.php?pn=SMAJ22H" TargetMode="External"/><Relationship Id="rId2543" Type="http://schemas.openxmlformats.org/officeDocument/2006/relationships/hyperlink" Target="https://www.taiwansemi.com/assets/datasheet/pdf.php?pn=SMAJ85CH" TargetMode="External"/><Relationship Id="rId2750" Type="http://schemas.openxmlformats.org/officeDocument/2006/relationships/hyperlink" Target="https://www.taiwansemi.com/assets/datasheet/pdf.php?pn=SMBJ17A" TargetMode="External"/><Relationship Id="rId308" Type="http://schemas.openxmlformats.org/officeDocument/2006/relationships/hyperlink" Target="https://www.taiwansemi.com/assets/datasheet/pdf.php?pn=1.5SMC20H" TargetMode="External"/><Relationship Id="rId515" Type="http://schemas.openxmlformats.org/officeDocument/2006/relationships/hyperlink" Target="https://www.taiwansemi.com/assets/datasheet/pdf.php?pn=1KSMB18CA" TargetMode="External"/><Relationship Id="rId722" Type="http://schemas.openxmlformats.org/officeDocument/2006/relationships/hyperlink" Target="https://www.taiwansemi.com/assets/datasheet/pdf.php?pn=5.0SMDJ58AH" TargetMode="External"/><Relationship Id="rId1145" Type="http://schemas.openxmlformats.org/officeDocument/2006/relationships/hyperlink" Target="https://www.taiwansemi.com/assets/datasheet/pdf.php?pn=P4SMA11CA" TargetMode="External"/><Relationship Id="rId1352" Type="http://schemas.openxmlformats.org/officeDocument/2006/relationships/hyperlink" Target="https://www.taiwansemi.com/assets/datasheet/pdf.php?pn=P4SMA62C" TargetMode="External"/><Relationship Id="rId2403" Type="http://schemas.openxmlformats.org/officeDocument/2006/relationships/hyperlink" Target="https://www.taiwansemi.com/assets/datasheet/pdf.php?pn=SMAJ45AH" TargetMode="External"/><Relationship Id="rId1005" Type="http://schemas.openxmlformats.org/officeDocument/2006/relationships/hyperlink" Target="https://www.taiwansemi.com/assets/datasheet/pdf.php?pn=P4KE20" TargetMode="External"/><Relationship Id="rId1212" Type="http://schemas.openxmlformats.org/officeDocument/2006/relationships/hyperlink" Target="https://www.taiwansemi.com/assets/datasheet/pdf.php?pn=P4SMA16H" TargetMode="External"/><Relationship Id="rId2610" Type="http://schemas.openxmlformats.org/officeDocument/2006/relationships/hyperlink" Target="https://www.taiwansemi.com/assets/datasheet/pdf.php?pn=SMB10J26AH" TargetMode="External"/><Relationship Id="rId3177" Type="http://schemas.openxmlformats.org/officeDocument/2006/relationships/hyperlink" Target="https://www.taiwansemi.com/assets/datasheet/pdf.php?pn=SMCJ26CA" TargetMode="External"/><Relationship Id="rId3037" Type="http://schemas.openxmlformats.org/officeDocument/2006/relationships/hyperlink" Target="https://www.taiwansemi.com/assets/datasheet/pdf.php?pn=SMCJ11" TargetMode="External"/><Relationship Id="rId3384" Type="http://schemas.openxmlformats.org/officeDocument/2006/relationships/hyperlink" Target="https://www.taiwansemi.com/assets/datasheet/pdf.php?pn=SMCJ8V0CA" TargetMode="External"/><Relationship Id="rId3591" Type="http://schemas.openxmlformats.org/officeDocument/2006/relationships/hyperlink" Target="https://www.taiwansemi.com/assets/datasheet/pdf.php?pn=SMF4L28A" TargetMode="External"/><Relationship Id="rId2193" Type="http://schemas.openxmlformats.org/officeDocument/2006/relationships/hyperlink" Target="https://www.taiwansemi.com/assets/datasheet/pdf.php?pn=SMAJ100H" TargetMode="External"/><Relationship Id="rId3244" Type="http://schemas.openxmlformats.org/officeDocument/2006/relationships/hyperlink" Target="https://www.taiwansemi.com/assets/datasheet/pdf.php?pn=SMCJ48H" TargetMode="External"/><Relationship Id="rId3451" Type="http://schemas.openxmlformats.org/officeDocument/2006/relationships/hyperlink" Target="https://www.taiwansemi.com/assets/datasheet/pdf.php?pn=SMDJ24A" TargetMode="External"/><Relationship Id="rId165" Type="http://schemas.openxmlformats.org/officeDocument/2006/relationships/hyperlink" Target="https://www.taiwansemi.com/assets/datasheet/pdf.php?pn=1.5KE9.1" TargetMode="External"/><Relationship Id="rId372" Type="http://schemas.openxmlformats.org/officeDocument/2006/relationships/hyperlink" Target="https://www.taiwansemi.com/assets/datasheet/pdf.php?pn=1.5SMC43H" TargetMode="External"/><Relationship Id="rId2053" Type="http://schemas.openxmlformats.org/officeDocument/2006/relationships/hyperlink" Target="https://www.taiwansemi.com/assets/datasheet/pdf.php?pn=SA75" TargetMode="External"/><Relationship Id="rId2260" Type="http://schemas.openxmlformats.org/officeDocument/2006/relationships/hyperlink" Target="https://www.taiwansemi.com/assets/datasheet/pdf.php?pn=SMAJ150AH" TargetMode="External"/><Relationship Id="rId3104" Type="http://schemas.openxmlformats.org/officeDocument/2006/relationships/hyperlink" Target="https://www.taiwansemi.com/assets/datasheet/pdf.php?pn=SMCJ15C" TargetMode="External"/><Relationship Id="rId3311" Type="http://schemas.openxmlformats.org/officeDocument/2006/relationships/hyperlink" Target="https://www.taiwansemi.com/assets/datasheet/pdf.php?pn=SMCJ6V0A" TargetMode="External"/><Relationship Id="rId232" Type="http://schemas.openxmlformats.org/officeDocument/2006/relationships/hyperlink" Target="https://www.taiwansemi.com/assets/datasheet/pdf.php?pn=1.5SMC13C" TargetMode="External"/><Relationship Id="rId2120" Type="http://schemas.openxmlformats.org/officeDocument/2006/relationships/hyperlink" Target="https://www.taiwansemi.com/assets/datasheet/pdf.php?pn=SMA6F15AH" TargetMode="External"/><Relationship Id="rId1679" Type="http://schemas.openxmlformats.org/officeDocument/2006/relationships/hyperlink" Target="https://www.taiwansemi.com/assets/datasheet/pdf.php?pn=P6SMB160CAH" TargetMode="External"/><Relationship Id="rId1886" Type="http://schemas.openxmlformats.org/officeDocument/2006/relationships/hyperlink" Target="https://www.taiwansemi.com/assets/datasheet/pdf.php?pn=P6SMB9.1CAH" TargetMode="External"/><Relationship Id="rId2937" Type="http://schemas.openxmlformats.org/officeDocument/2006/relationships/hyperlink" Target="https://www.taiwansemi.com/assets/datasheet/pdf.php?pn=SMBJ7.0CH" TargetMode="External"/><Relationship Id="rId909" Type="http://schemas.openxmlformats.org/officeDocument/2006/relationships/hyperlink" Target="https://www.taiwansemi.com/assets/datasheet/pdf.php?pn=BZW06-20" TargetMode="External"/><Relationship Id="rId1539" Type="http://schemas.openxmlformats.org/officeDocument/2006/relationships/hyperlink" Target="https://www.taiwansemi.com/assets/datasheet/pdf.php?pn=P6KE47C" TargetMode="External"/><Relationship Id="rId1746" Type="http://schemas.openxmlformats.org/officeDocument/2006/relationships/hyperlink" Target="https://www.taiwansemi.com/assets/datasheet/pdf.php?pn=P6SMB24A" TargetMode="External"/><Relationship Id="rId1953" Type="http://schemas.openxmlformats.org/officeDocument/2006/relationships/hyperlink" Target="https://www.taiwansemi.com/assets/datasheet/pdf.php?pn=SA170CA" TargetMode="External"/><Relationship Id="rId38" Type="http://schemas.openxmlformats.org/officeDocument/2006/relationships/hyperlink" Target="https://www.taiwansemi.com/assets/datasheet/pdf.php?pn=1.5KE15A" TargetMode="External"/><Relationship Id="rId1606" Type="http://schemas.openxmlformats.org/officeDocument/2006/relationships/hyperlink" Target="https://www.taiwansemi.com/assets/datasheet/pdf.php?pn=P6SMB10CAH" TargetMode="External"/><Relationship Id="rId1813" Type="http://schemas.openxmlformats.org/officeDocument/2006/relationships/hyperlink" Target="https://www.taiwansemi.com/assets/datasheet/pdf.php?pn=P6SMB51CA" TargetMode="External"/><Relationship Id="rId699" Type="http://schemas.openxmlformats.org/officeDocument/2006/relationships/hyperlink" Target="https://www.taiwansemi.com/assets/datasheet/pdf.php?pn=5.0SMDJ26A" TargetMode="External"/><Relationship Id="rId2587" Type="http://schemas.openxmlformats.org/officeDocument/2006/relationships/hyperlink" Target="https://www.taiwansemi.com/assets/datasheet/pdf.php?pn=SMB10J16CA" TargetMode="External"/><Relationship Id="rId2794" Type="http://schemas.openxmlformats.org/officeDocument/2006/relationships/hyperlink" Target="https://www.taiwansemi.com/assets/datasheet/pdf.php?pn=SMBJ26CAH" TargetMode="External"/><Relationship Id="rId3638" Type="http://schemas.openxmlformats.org/officeDocument/2006/relationships/hyperlink" Target="https://www.taiwansemi.com/assets/datasheet/pdf.php?pn=SMF5.0AH" TargetMode="External"/><Relationship Id="rId114" Type="http://schemas.openxmlformats.org/officeDocument/2006/relationships/hyperlink" Target="https://www.taiwansemi.com/assets/datasheet/pdf.php?pn=1.5KE400A" TargetMode="External"/><Relationship Id="rId461" Type="http://schemas.openxmlformats.org/officeDocument/2006/relationships/hyperlink" Target="https://www.taiwansemi.com/assets/datasheet/pdf.php?pn=1.5SMC91" TargetMode="External"/><Relationship Id="rId559" Type="http://schemas.openxmlformats.org/officeDocument/2006/relationships/hyperlink" Target="https://www.taiwansemi.com/assets/datasheet/pdf.php?pn=1KSMB51CA" TargetMode="External"/><Relationship Id="rId766" Type="http://schemas.openxmlformats.org/officeDocument/2006/relationships/hyperlink" Target="https://www.taiwansemi.com/assets/datasheet/pdf.php?pn=5KSMC75AH" TargetMode="External"/><Relationship Id="rId1189" Type="http://schemas.openxmlformats.org/officeDocument/2006/relationships/hyperlink" Target="https://www.taiwansemi.com/assets/datasheet/pdf.php?pn=P4SMA150H" TargetMode="External"/><Relationship Id="rId1396" Type="http://schemas.openxmlformats.org/officeDocument/2006/relationships/hyperlink" Target="https://www.taiwansemi.com/assets/datasheet/pdf.php?pn=P4SMA82H" TargetMode="External"/><Relationship Id="rId2142" Type="http://schemas.openxmlformats.org/officeDocument/2006/relationships/hyperlink" Target="https://www.taiwansemi.com/assets/datasheet/pdf.php?pn=SMA6J12A" TargetMode="External"/><Relationship Id="rId2447" Type="http://schemas.openxmlformats.org/officeDocument/2006/relationships/hyperlink" Target="https://www.taiwansemi.com/assets/datasheet/pdf.php?pn=SMAJ58CH" TargetMode="External"/><Relationship Id="rId3400" Type="http://schemas.openxmlformats.org/officeDocument/2006/relationships/hyperlink" Target="https://www.taiwansemi.com/assets/datasheet/pdf.php?pn=SMCJ90CAH" TargetMode="External"/><Relationship Id="rId321" Type="http://schemas.openxmlformats.org/officeDocument/2006/relationships/hyperlink" Target="https://www.taiwansemi.com/assets/datasheet/pdf.php?pn=1.5SMC24CA" TargetMode="External"/><Relationship Id="rId419" Type="http://schemas.openxmlformats.org/officeDocument/2006/relationships/hyperlink" Target="https://www.taiwansemi.com/assets/datasheet/pdf.php?pn=1.5SMC68CH" TargetMode="External"/><Relationship Id="rId626" Type="http://schemas.openxmlformats.org/officeDocument/2006/relationships/hyperlink" Target="https://www.taiwansemi.com/assets/datasheet/pdf.php?pn=1V5KE250CA" TargetMode="External"/><Relationship Id="rId973" Type="http://schemas.openxmlformats.org/officeDocument/2006/relationships/hyperlink" Target="https://www.taiwansemi.com/assets/datasheet/pdf.php?pn=P4KE130CA" TargetMode="External"/><Relationship Id="rId1049" Type="http://schemas.openxmlformats.org/officeDocument/2006/relationships/hyperlink" Target="https://www.taiwansemi.com/assets/datasheet/pdf.php?pn=P4KE36" TargetMode="External"/><Relationship Id="rId1256" Type="http://schemas.openxmlformats.org/officeDocument/2006/relationships/hyperlink" Target="https://www.taiwansemi.com/assets/datasheet/pdf.php?pn=P4SMA22C" TargetMode="External"/><Relationship Id="rId2002" Type="http://schemas.openxmlformats.org/officeDocument/2006/relationships/hyperlink" Target="https://www.taiwansemi.com/assets/datasheet/pdf.php?pn=SA45A" TargetMode="External"/><Relationship Id="rId2307" Type="http://schemas.openxmlformats.org/officeDocument/2006/relationships/hyperlink" Target="https://www.taiwansemi.com/assets/datasheet/pdf.php?pn=SMAJ188A" TargetMode="External"/><Relationship Id="rId2654" Type="http://schemas.openxmlformats.org/officeDocument/2006/relationships/hyperlink" Target="https://www.taiwansemi.com/assets/datasheet/pdf.php?pn=SMBJ110" TargetMode="External"/><Relationship Id="rId2861" Type="http://schemas.openxmlformats.org/officeDocument/2006/relationships/hyperlink" Target="https://www.taiwansemi.com/assets/datasheet/pdf.php?pn=SMBJ5.0" TargetMode="External"/><Relationship Id="rId2959" Type="http://schemas.openxmlformats.org/officeDocument/2006/relationships/hyperlink" Target="https://www.taiwansemi.com/assets/datasheet/pdf.php?pn=SMBJ75CA" TargetMode="External"/><Relationship Id="rId3705" Type="http://schemas.openxmlformats.org/officeDocument/2006/relationships/hyperlink" Target="https://www.taiwansemi.com/assets/datasheet/pdf.php?pn=TLD6S28AH" TargetMode="External"/><Relationship Id="rId833" Type="http://schemas.openxmlformats.org/officeDocument/2006/relationships/hyperlink" Target="https://www.taiwansemi.com/assets/datasheet/pdf.php?pn=BZW04-19" TargetMode="External"/><Relationship Id="rId1116" Type="http://schemas.openxmlformats.org/officeDocument/2006/relationships/hyperlink" Target="https://www.taiwansemi.com/assets/datasheet/pdf.php?pn=P4KE91CA" TargetMode="External"/><Relationship Id="rId1463" Type="http://schemas.openxmlformats.org/officeDocument/2006/relationships/hyperlink" Target="https://www.taiwansemi.com/assets/datasheet/pdf.php?pn=P6KE170C" TargetMode="External"/><Relationship Id="rId1670" Type="http://schemas.openxmlformats.org/officeDocument/2006/relationships/hyperlink" Target="https://www.taiwansemi.com/assets/datasheet/pdf.php?pn=P6SMB15CAH" TargetMode="External"/><Relationship Id="rId1768" Type="http://schemas.openxmlformats.org/officeDocument/2006/relationships/hyperlink" Target="https://www.taiwansemi.com/assets/datasheet/pdf.php?pn=P6SMB30H" TargetMode="External"/><Relationship Id="rId2514" Type="http://schemas.openxmlformats.org/officeDocument/2006/relationships/hyperlink" Target="https://www.taiwansemi.com/assets/datasheet/pdf.php?pn=SMAJ78A" TargetMode="External"/><Relationship Id="rId2721" Type="http://schemas.openxmlformats.org/officeDocument/2006/relationships/hyperlink" Target="https://www.taiwansemi.com/assets/datasheet/pdf.php?pn=SMBJ15CA" TargetMode="External"/><Relationship Id="rId2819" Type="http://schemas.openxmlformats.org/officeDocument/2006/relationships/hyperlink" Target="https://www.taiwansemi.com/assets/datasheet/pdf.php?pn=SMBJ33CH" TargetMode="External"/><Relationship Id="rId900" Type="http://schemas.openxmlformats.org/officeDocument/2006/relationships/hyperlink" Target="https://www.taiwansemi.com/assets/datasheet/pdf.php?pn=BZW06-154" TargetMode="External"/><Relationship Id="rId1323" Type="http://schemas.openxmlformats.org/officeDocument/2006/relationships/hyperlink" Target="https://www.taiwansemi.com/assets/datasheet/pdf.php?pn=P4SMA47CH" TargetMode="External"/><Relationship Id="rId1530" Type="http://schemas.openxmlformats.org/officeDocument/2006/relationships/hyperlink" Target="https://www.taiwansemi.com/assets/datasheet/pdf.php?pn=P6KE43A" TargetMode="External"/><Relationship Id="rId1628" Type="http://schemas.openxmlformats.org/officeDocument/2006/relationships/hyperlink" Target="https://www.taiwansemi.com/assets/datasheet/pdf.php?pn=P6SMB120AH" TargetMode="External"/><Relationship Id="rId1975" Type="http://schemas.openxmlformats.org/officeDocument/2006/relationships/hyperlink" Target="https://www.taiwansemi.com/assets/datasheet/pdf.php?pn=SA26C" TargetMode="External"/><Relationship Id="rId3190" Type="http://schemas.openxmlformats.org/officeDocument/2006/relationships/hyperlink" Target="https://www.taiwansemi.com/assets/datasheet/pdf.php?pn=SMCJ30A" TargetMode="External"/><Relationship Id="rId1835" Type="http://schemas.openxmlformats.org/officeDocument/2006/relationships/hyperlink" Target="https://www.taiwansemi.com/assets/datasheet/pdf.php?pn=P6SMB62AH" TargetMode="External"/><Relationship Id="rId3050" Type="http://schemas.openxmlformats.org/officeDocument/2006/relationships/hyperlink" Target="https://www.taiwansemi.com/assets/datasheet/pdf.php?pn=SMCJ11CAH" TargetMode="External"/><Relationship Id="rId3288" Type="http://schemas.openxmlformats.org/officeDocument/2006/relationships/hyperlink" Target="https://www.taiwansemi.com/assets/datasheet/pdf.php?pn=SMCJ6.5A" TargetMode="External"/><Relationship Id="rId3495" Type="http://schemas.openxmlformats.org/officeDocument/2006/relationships/hyperlink" Target="https://www.taiwansemi.com/assets/datasheet/pdf.php?pn=SMDJ54A" TargetMode="External"/><Relationship Id="rId1902" Type="http://schemas.openxmlformats.org/officeDocument/2006/relationships/hyperlink" Target="https://www.taiwansemi.com/assets/datasheet/pdf.php?pn=SA10A" TargetMode="External"/><Relationship Id="rId2097" Type="http://schemas.openxmlformats.org/officeDocument/2006/relationships/hyperlink" Target="https://www.taiwansemi.com/assets/datasheet/pdf.php?pn=SMA4F51AH" TargetMode="External"/><Relationship Id="rId3148" Type="http://schemas.openxmlformats.org/officeDocument/2006/relationships/hyperlink" Target="https://www.taiwansemi.com/assets/datasheet/pdf.php?pn=SMCJ18H" TargetMode="External"/><Relationship Id="rId3355" Type="http://schemas.openxmlformats.org/officeDocument/2006/relationships/hyperlink" Target="https://www.taiwansemi.com/assets/datasheet/pdf.php?pn=SMCJ7V0A" TargetMode="External"/><Relationship Id="rId3562" Type="http://schemas.openxmlformats.org/officeDocument/2006/relationships/hyperlink" Target="https://www.taiwansemi.com/assets/datasheet/pdf.php?pn=SMF45AH" TargetMode="External"/><Relationship Id="rId276" Type="http://schemas.openxmlformats.org/officeDocument/2006/relationships/hyperlink" Target="https://www.taiwansemi.com/assets/datasheet/pdf.php?pn=1.5SMC170H" TargetMode="External"/><Relationship Id="rId483" Type="http://schemas.openxmlformats.org/officeDocument/2006/relationships/hyperlink" Target="https://www.taiwansemi.com/assets/datasheet/pdf.php?pn=1K5SMPC47APH" TargetMode="External"/><Relationship Id="rId690" Type="http://schemas.openxmlformats.org/officeDocument/2006/relationships/hyperlink" Target="https://www.taiwansemi.com/assets/datasheet/pdf.php?pn=5.0SMDJ17AH" TargetMode="External"/><Relationship Id="rId2164" Type="http://schemas.openxmlformats.org/officeDocument/2006/relationships/hyperlink" Target="https://www.taiwansemi.com/assets/datasheet/pdf.php?pn=SMA6J30A" TargetMode="External"/><Relationship Id="rId2371" Type="http://schemas.openxmlformats.org/officeDocument/2006/relationships/hyperlink" Target="https://www.taiwansemi.com/assets/datasheet/pdf.php?pn=SMAJ33AH" TargetMode="External"/><Relationship Id="rId3008" Type="http://schemas.openxmlformats.org/officeDocument/2006/relationships/hyperlink" Target="https://www.taiwansemi.com/assets/datasheet/pdf.php?pn=SMBJ9.0CAH" TargetMode="External"/><Relationship Id="rId3215" Type="http://schemas.openxmlformats.org/officeDocument/2006/relationships/hyperlink" Target="https://www.taiwansemi.com/assets/datasheet/pdf.php?pn=SMCJ40AH" TargetMode="External"/><Relationship Id="rId3422" Type="http://schemas.openxmlformats.org/officeDocument/2006/relationships/hyperlink" Target="https://www.taiwansemi.com/assets/datasheet/pdf.php?pn=SMDJ13CAH" TargetMode="External"/><Relationship Id="rId136" Type="http://schemas.openxmlformats.org/officeDocument/2006/relationships/hyperlink" Target="https://www.taiwansemi.com/assets/datasheet/pdf.php?pn=1.5KE56CA" TargetMode="External"/><Relationship Id="rId343" Type="http://schemas.openxmlformats.org/officeDocument/2006/relationships/hyperlink" Target="https://www.taiwansemi.com/assets/datasheet/pdf.php?pn=1.5SMC33AH" TargetMode="External"/><Relationship Id="rId550" Type="http://schemas.openxmlformats.org/officeDocument/2006/relationships/hyperlink" Target="https://www.taiwansemi.com/assets/datasheet/pdf.php?pn=1KSMB43AH" TargetMode="External"/><Relationship Id="rId788" Type="http://schemas.openxmlformats.org/officeDocument/2006/relationships/hyperlink" Target="https://www.taiwansemi.com/assets/datasheet/pdf.php?pn=5KSMC33CAH" TargetMode="External"/><Relationship Id="rId995" Type="http://schemas.openxmlformats.org/officeDocument/2006/relationships/hyperlink" Target="https://www.taiwansemi.com/assets/datasheet/pdf.php?pn=P4KE170C" TargetMode="External"/><Relationship Id="rId1180" Type="http://schemas.openxmlformats.org/officeDocument/2006/relationships/hyperlink" Target="https://www.taiwansemi.com/assets/datasheet/pdf.php?pn=P4SMA13H" TargetMode="External"/><Relationship Id="rId2024" Type="http://schemas.openxmlformats.org/officeDocument/2006/relationships/hyperlink" Target="https://www.taiwansemi.com/assets/datasheet/pdf.php?pn=SA58CA" TargetMode="External"/><Relationship Id="rId2231" Type="http://schemas.openxmlformats.org/officeDocument/2006/relationships/hyperlink" Target="https://www.taiwansemi.com/assets/datasheet/pdf.php?pn=SMAJ12CH" TargetMode="External"/><Relationship Id="rId2469" Type="http://schemas.openxmlformats.org/officeDocument/2006/relationships/hyperlink" Target="https://www.taiwansemi.com/assets/datasheet/pdf.php?pn=SMAJ60CA" TargetMode="External"/><Relationship Id="rId2676" Type="http://schemas.openxmlformats.org/officeDocument/2006/relationships/hyperlink" Target="https://www.taiwansemi.com/assets/datasheet/pdf.php?pn=SMBJ120CH" TargetMode="External"/><Relationship Id="rId2883" Type="http://schemas.openxmlformats.org/officeDocument/2006/relationships/hyperlink" Target="https://www.taiwansemi.com/assets/datasheet/pdf.php?pn=SMBJ54CH" TargetMode="External"/><Relationship Id="rId3727" Type="http://schemas.openxmlformats.org/officeDocument/2006/relationships/hyperlink" Target="https://www.taiwansemi.com/assets/datasheet/pdf.php?pn=TLD8S36AH" TargetMode="External"/><Relationship Id="rId203" Type="http://schemas.openxmlformats.org/officeDocument/2006/relationships/hyperlink" Target="https://www.taiwansemi.com/assets/datasheet/pdf.php?pn=1.5SMC11CH" TargetMode="External"/><Relationship Id="rId648" Type="http://schemas.openxmlformats.org/officeDocument/2006/relationships/hyperlink" Target="https://www.taiwansemi.com/assets/datasheet/pdf.php?pn=1V5KE47CA" TargetMode="External"/><Relationship Id="rId855" Type="http://schemas.openxmlformats.org/officeDocument/2006/relationships/hyperlink" Target="https://www.taiwansemi.com/assets/datasheet/pdf.php?pn=BZW04-33" TargetMode="External"/><Relationship Id="rId1040" Type="http://schemas.openxmlformats.org/officeDocument/2006/relationships/hyperlink" Target="https://www.taiwansemi.com/assets/datasheet/pdf.php?pn=P4KE30CA" TargetMode="External"/><Relationship Id="rId1278" Type="http://schemas.openxmlformats.org/officeDocument/2006/relationships/hyperlink" Target="https://www.taiwansemi.com/assets/datasheet/pdf.php?pn=P4SMA30A" TargetMode="External"/><Relationship Id="rId1485" Type="http://schemas.openxmlformats.org/officeDocument/2006/relationships/hyperlink" Target="https://www.taiwansemi.com/assets/datasheet/pdf.php?pn=P6KE220CA" TargetMode="External"/><Relationship Id="rId1692" Type="http://schemas.openxmlformats.org/officeDocument/2006/relationships/hyperlink" Target="https://www.taiwansemi.com/assets/datasheet/pdf.php?pn=P6SMB170C" TargetMode="External"/><Relationship Id="rId2329" Type="http://schemas.openxmlformats.org/officeDocument/2006/relationships/hyperlink" Target="https://www.taiwansemi.com/assets/datasheet/pdf.php?pn=SMAJ22" TargetMode="External"/><Relationship Id="rId2536" Type="http://schemas.openxmlformats.org/officeDocument/2006/relationships/hyperlink" Target="https://www.taiwansemi.com/assets/datasheet/pdf.php?pn=SMAJ8.5H" TargetMode="External"/><Relationship Id="rId2743" Type="http://schemas.openxmlformats.org/officeDocument/2006/relationships/hyperlink" Target="https://www.taiwansemi.com/assets/datasheet/pdf.php?pn=SMBJ170A" TargetMode="External"/><Relationship Id="rId410" Type="http://schemas.openxmlformats.org/officeDocument/2006/relationships/hyperlink" Target="https://www.taiwansemi.com/assets/datasheet/pdf.php?pn=1.5SMC62CAH" TargetMode="External"/><Relationship Id="rId508" Type="http://schemas.openxmlformats.org/officeDocument/2006/relationships/hyperlink" Target="https://www.taiwansemi.com/assets/datasheet/pdf.php?pn=1KSMB15CAH" TargetMode="External"/><Relationship Id="rId715" Type="http://schemas.openxmlformats.org/officeDocument/2006/relationships/hyperlink" Target="https://www.taiwansemi.com/assets/datasheet/pdf.php?pn=5.0SMDJ48A" TargetMode="External"/><Relationship Id="rId922" Type="http://schemas.openxmlformats.org/officeDocument/2006/relationships/hyperlink" Target="https://www.taiwansemi.com/assets/datasheet/pdf.php?pn=BZW06-28B" TargetMode="External"/><Relationship Id="rId1138" Type="http://schemas.openxmlformats.org/officeDocument/2006/relationships/hyperlink" Target="https://www.taiwansemi.com/assets/datasheet/pdf.php?pn=P4SMA110CA" TargetMode="External"/><Relationship Id="rId1345" Type="http://schemas.openxmlformats.org/officeDocument/2006/relationships/hyperlink" Target="https://www.taiwansemi.com/assets/datasheet/pdf.php?pn=P4SMA6.8CA" TargetMode="External"/><Relationship Id="rId1552" Type="http://schemas.openxmlformats.org/officeDocument/2006/relationships/hyperlink" Target="https://www.taiwansemi.com/assets/datasheet/pdf.php?pn=P6KE6.8CA" TargetMode="External"/><Relationship Id="rId1997" Type="http://schemas.openxmlformats.org/officeDocument/2006/relationships/hyperlink" Target="https://www.taiwansemi.com/assets/datasheet/pdf.php?pn=SA43" TargetMode="External"/><Relationship Id="rId2603" Type="http://schemas.openxmlformats.org/officeDocument/2006/relationships/hyperlink" Target="https://www.taiwansemi.com/assets/datasheet/pdf.php?pn=SMB10J22CA" TargetMode="External"/><Relationship Id="rId2950" Type="http://schemas.openxmlformats.org/officeDocument/2006/relationships/hyperlink" Target="https://www.taiwansemi.com/assets/datasheet/pdf.php?pn=SMBJ70C" TargetMode="External"/><Relationship Id="rId1205" Type="http://schemas.openxmlformats.org/officeDocument/2006/relationships/hyperlink" Target="https://www.taiwansemi.com/assets/datasheet/pdf.php?pn=P4SMA160H" TargetMode="External"/><Relationship Id="rId1857" Type="http://schemas.openxmlformats.org/officeDocument/2006/relationships/hyperlink" Target="https://www.taiwansemi.com/assets/datasheet/pdf.php?pn=P6SMB75" TargetMode="External"/><Relationship Id="rId2810" Type="http://schemas.openxmlformats.org/officeDocument/2006/relationships/hyperlink" Target="https://www.taiwansemi.com/assets/datasheet/pdf.php?pn=SMBJ30CAH" TargetMode="External"/><Relationship Id="rId2908" Type="http://schemas.openxmlformats.org/officeDocument/2006/relationships/hyperlink" Target="https://www.taiwansemi.com/assets/datasheet/pdf.php?pn=SMBJ6.5CAH" TargetMode="External"/><Relationship Id="rId51" Type="http://schemas.openxmlformats.org/officeDocument/2006/relationships/hyperlink" Target="https://www.taiwansemi.com/assets/datasheet/pdf.php?pn=1.5KE170C" TargetMode="External"/><Relationship Id="rId1412" Type="http://schemas.openxmlformats.org/officeDocument/2006/relationships/hyperlink" Target="https://www.taiwansemi.com/assets/datasheet/pdf.php?pn=P4SMA91H" TargetMode="External"/><Relationship Id="rId1717" Type="http://schemas.openxmlformats.org/officeDocument/2006/relationships/hyperlink" Target="https://www.taiwansemi.com/assets/datasheet/pdf.php?pn=P6SMB200C" TargetMode="External"/><Relationship Id="rId1924" Type="http://schemas.openxmlformats.org/officeDocument/2006/relationships/hyperlink" Target="https://www.taiwansemi.com/assets/datasheet/pdf.php?pn=SA130C" TargetMode="External"/><Relationship Id="rId3072" Type="http://schemas.openxmlformats.org/officeDocument/2006/relationships/hyperlink" Target="https://www.taiwansemi.com/assets/datasheet/pdf.php?pn=SMCJ130AH" TargetMode="External"/><Relationship Id="rId3377" Type="http://schemas.openxmlformats.org/officeDocument/2006/relationships/hyperlink" Target="https://www.taiwansemi.com/assets/datasheet/pdf.php?pn=SMCJ85AH" TargetMode="External"/><Relationship Id="rId298" Type="http://schemas.openxmlformats.org/officeDocument/2006/relationships/hyperlink" Target="https://www.taiwansemi.com/assets/datasheet/pdf.php?pn=1.5SMC200CA" TargetMode="External"/><Relationship Id="rId3584" Type="http://schemas.openxmlformats.org/officeDocument/2006/relationships/hyperlink" Target="https://www.taiwansemi.com/assets/datasheet/pdf.php?pn=SMF4L20AH" TargetMode="External"/><Relationship Id="rId158" Type="http://schemas.openxmlformats.org/officeDocument/2006/relationships/hyperlink" Target="https://www.taiwansemi.com/assets/datasheet/pdf.php?pn=1.5KE8.2A" TargetMode="External"/><Relationship Id="rId2186" Type="http://schemas.openxmlformats.org/officeDocument/2006/relationships/hyperlink" Target="https://www.taiwansemi.com/assets/datasheet/pdf.php?pn=SMAJ100" TargetMode="External"/><Relationship Id="rId2393" Type="http://schemas.openxmlformats.org/officeDocument/2006/relationships/hyperlink" Target="https://www.taiwansemi.com/assets/datasheet/pdf.php?pn=SMAJ43" TargetMode="External"/><Relationship Id="rId2698" Type="http://schemas.openxmlformats.org/officeDocument/2006/relationships/hyperlink" Target="https://www.taiwansemi.com/assets/datasheet/pdf.php?pn=SMBJ13CAH" TargetMode="External"/><Relationship Id="rId3237" Type="http://schemas.openxmlformats.org/officeDocument/2006/relationships/hyperlink" Target="https://www.taiwansemi.com/assets/datasheet/pdf.php?pn=SMCJ48" TargetMode="External"/><Relationship Id="rId3444" Type="http://schemas.openxmlformats.org/officeDocument/2006/relationships/hyperlink" Target="https://www.taiwansemi.com/assets/datasheet/pdf.php?pn=SMDJ20AH" TargetMode="External"/><Relationship Id="rId3651" Type="http://schemas.openxmlformats.org/officeDocument/2006/relationships/hyperlink" Target="https://www.taiwansemi.com/assets/datasheet/pdf.php?pn=SMF64A" TargetMode="External"/><Relationship Id="rId365" Type="http://schemas.openxmlformats.org/officeDocument/2006/relationships/hyperlink" Target="https://www.taiwansemi.com/assets/datasheet/pdf.php?pn=1.5SMC43" TargetMode="External"/><Relationship Id="rId572" Type="http://schemas.openxmlformats.org/officeDocument/2006/relationships/hyperlink" Target="https://www.taiwansemi.com/assets/datasheet/pdf.php?pn=1KSMB68CAH" TargetMode="External"/><Relationship Id="rId2046" Type="http://schemas.openxmlformats.org/officeDocument/2006/relationships/hyperlink" Target="https://www.taiwansemi.com/assets/datasheet/pdf.php?pn=SA7.5A" TargetMode="External"/><Relationship Id="rId2253" Type="http://schemas.openxmlformats.org/officeDocument/2006/relationships/hyperlink" Target="https://www.taiwansemi.com/assets/datasheet/pdf.php?pn=SMAJ14CA" TargetMode="External"/><Relationship Id="rId2460" Type="http://schemas.openxmlformats.org/officeDocument/2006/relationships/hyperlink" Target="https://www.taiwansemi.com/assets/datasheet/pdf.php?pn=SMAJ6.5C" TargetMode="External"/><Relationship Id="rId3304" Type="http://schemas.openxmlformats.org/officeDocument/2006/relationships/hyperlink" Target="https://www.taiwansemi.com/assets/datasheet/pdf.php?pn=SMCJ64A" TargetMode="External"/><Relationship Id="rId3511" Type="http://schemas.openxmlformats.org/officeDocument/2006/relationships/hyperlink" Target="https://www.taiwansemi.com/assets/datasheet/pdf.php?pn=SMDJ70A" TargetMode="External"/><Relationship Id="rId3749" Type="http://schemas.openxmlformats.org/officeDocument/2006/relationships/hyperlink" Target="https://www.taiwansemi.com/assets/datasheet/pdf.php?pn=LTD7S24CAH" TargetMode="External"/><Relationship Id="rId225" Type="http://schemas.openxmlformats.org/officeDocument/2006/relationships/hyperlink" Target="https://www.taiwansemi.com/assets/datasheet/pdf.php?pn=1.5SMC130C" TargetMode="External"/><Relationship Id="rId432" Type="http://schemas.openxmlformats.org/officeDocument/2006/relationships/hyperlink" Target="https://www.taiwansemi.com/assets/datasheet/pdf.php?pn=1.5SMC75C" TargetMode="External"/><Relationship Id="rId877" Type="http://schemas.openxmlformats.org/officeDocument/2006/relationships/hyperlink" Target="https://www.taiwansemi.com/assets/datasheet/pdf.php?pn=BZW04-6V4" TargetMode="External"/><Relationship Id="rId1062" Type="http://schemas.openxmlformats.org/officeDocument/2006/relationships/hyperlink" Target="https://www.taiwansemi.com/assets/datasheet/pdf.php?pn=P4KE43A" TargetMode="External"/><Relationship Id="rId2113" Type="http://schemas.openxmlformats.org/officeDocument/2006/relationships/hyperlink" Target="https://www.taiwansemi.com/assets/datasheet/pdf.php?pn=SMA4S40AH" TargetMode="External"/><Relationship Id="rId2320" Type="http://schemas.openxmlformats.org/officeDocument/2006/relationships/hyperlink" Target="https://www.taiwansemi.com/assets/datasheet/pdf.php?pn=SMAJ18H" TargetMode="External"/><Relationship Id="rId2558" Type="http://schemas.openxmlformats.org/officeDocument/2006/relationships/hyperlink" Target="https://www.taiwansemi.com/assets/datasheet/pdf.php?pn=SMAJ90CAH" TargetMode="External"/><Relationship Id="rId2765" Type="http://schemas.openxmlformats.org/officeDocument/2006/relationships/hyperlink" Target="https://www.taiwansemi.com/assets/datasheet/pdf.php?pn=SMBJ20" TargetMode="External"/><Relationship Id="rId2972" Type="http://schemas.openxmlformats.org/officeDocument/2006/relationships/hyperlink" Target="https://www.taiwansemi.com/assets/datasheet/pdf.php?pn=SMBJ7V0CA" TargetMode="External"/><Relationship Id="rId3609" Type="http://schemas.openxmlformats.org/officeDocument/2006/relationships/hyperlink" Target="https://www.taiwansemi.com/assets/datasheet/pdf.php?pn=SMF4L51A" TargetMode="External"/><Relationship Id="rId737" Type="http://schemas.openxmlformats.org/officeDocument/2006/relationships/hyperlink" Target="https://www.taiwansemi.com/assets/datasheet/pdf.php?pn=5KSMC10AH" TargetMode="External"/><Relationship Id="rId944" Type="http://schemas.openxmlformats.org/officeDocument/2006/relationships/hyperlink" Target="https://www.taiwansemi.com/assets/datasheet/pdf.php?pn=BZW06-85B" TargetMode="External"/><Relationship Id="rId1367" Type="http://schemas.openxmlformats.org/officeDocument/2006/relationships/hyperlink" Target="https://www.taiwansemi.com/assets/datasheet/pdf.php?pn=P4SMA7.5AH" TargetMode="External"/><Relationship Id="rId1574" Type="http://schemas.openxmlformats.org/officeDocument/2006/relationships/hyperlink" Target="https://www.taiwansemi.com/assets/datasheet/pdf.php?pn=P6KE8.2A" TargetMode="External"/><Relationship Id="rId1781" Type="http://schemas.openxmlformats.org/officeDocument/2006/relationships/hyperlink" Target="https://www.taiwansemi.com/assets/datasheet/pdf.php?pn=P6SMB36CA" TargetMode="External"/><Relationship Id="rId2418" Type="http://schemas.openxmlformats.org/officeDocument/2006/relationships/hyperlink" Target="https://www.taiwansemi.com/assets/datasheet/pdf.php?pn=SMAJ5.0A" TargetMode="External"/><Relationship Id="rId2625" Type="http://schemas.openxmlformats.org/officeDocument/2006/relationships/hyperlink" Target="https://www.taiwansemi.com/assets/datasheet/pdf.php?pn=SMB10J36A" TargetMode="External"/><Relationship Id="rId2832" Type="http://schemas.openxmlformats.org/officeDocument/2006/relationships/hyperlink" Target="https://www.taiwansemi.com/assets/datasheet/pdf.php?pn=SMBJ40C" TargetMode="External"/><Relationship Id="rId73" Type="http://schemas.openxmlformats.org/officeDocument/2006/relationships/hyperlink" Target="https://www.taiwansemi.com/assets/datasheet/pdf.php?pn=1.5KE220CA" TargetMode="External"/><Relationship Id="rId804" Type="http://schemas.openxmlformats.org/officeDocument/2006/relationships/hyperlink" Target="https://www.taiwansemi.com/assets/datasheet/pdf.php?pn=5KSMC100CAH" TargetMode="External"/><Relationship Id="rId1227" Type="http://schemas.openxmlformats.org/officeDocument/2006/relationships/hyperlink" Target="https://www.taiwansemi.com/assets/datasheet/pdf.php?pn=P4SMA180CAH" TargetMode="External"/><Relationship Id="rId1434" Type="http://schemas.openxmlformats.org/officeDocument/2006/relationships/hyperlink" Target="https://www.taiwansemi.com/assets/datasheet/pdf.php?pn=P6KE12A" TargetMode="External"/><Relationship Id="rId1641" Type="http://schemas.openxmlformats.org/officeDocument/2006/relationships/hyperlink" Target="https://www.taiwansemi.com/assets/datasheet/pdf.php?pn=P6SMB13" TargetMode="External"/><Relationship Id="rId1879" Type="http://schemas.openxmlformats.org/officeDocument/2006/relationships/hyperlink" Target="https://www.taiwansemi.com/assets/datasheet/pdf.php?pn=P6SMB82CH" TargetMode="External"/><Relationship Id="rId3094" Type="http://schemas.openxmlformats.org/officeDocument/2006/relationships/hyperlink" Target="https://www.taiwansemi.com/assets/datasheet/pdf.php?pn=SMCJ150" TargetMode="External"/><Relationship Id="rId1501" Type="http://schemas.openxmlformats.org/officeDocument/2006/relationships/hyperlink" Target="https://www.taiwansemi.com/assets/datasheet/pdf.php?pn=P6KE30" TargetMode="External"/><Relationship Id="rId1739" Type="http://schemas.openxmlformats.org/officeDocument/2006/relationships/hyperlink" Target="https://www.taiwansemi.com/assets/datasheet/pdf.php?pn=P6SMB22AH" TargetMode="External"/><Relationship Id="rId1946" Type="http://schemas.openxmlformats.org/officeDocument/2006/relationships/hyperlink" Target="https://www.taiwansemi.com/assets/datasheet/pdf.php?pn=SA16A" TargetMode="External"/><Relationship Id="rId3399" Type="http://schemas.openxmlformats.org/officeDocument/2006/relationships/hyperlink" Target="https://www.taiwansemi.com/assets/datasheet/pdf.php?pn=SMCJ90CA" TargetMode="External"/><Relationship Id="rId1806" Type="http://schemas.openxmlformats.org/officeDocument/2006/relationships/hyperlink" Target="https://www.taiwansemi.com/assets/datasheet/pdf.php?pn=P6SMB47CAH" TargetMode="External"/><Relationship Id="rId3161" Type="http://schemas.openxmlformats.org/officeDocument/2006/relationships/hyperlink" Target="https://www.taiwansemi.com/assets/datasheet/pdf.php?pn=SMCJ22CA" TargetMode="External"/><Relationship Id="rId3259" Type="http://schemas.openxmlformats.org/officeDocument/2006/relationships/hyperlink" Target="https://www.taiwansemi.com/assets/datasheet/pdf.php?pn=SMCJ51CH" TargetMode="External"/><Relationship Id="rId3466" Type="http://schemas.openxmlformats.org/officeDocument/2006/relationships/hyperlink" Target="https://www.taiwansemi.com/assets/datasheet/pdf.php?pn=SMDJ30CAH" TargetMode="External"/><Relationship Id="rId387" Type="http://schemas.openxmlformats.org/officeDocument/2006/relationships/hyperlink" Target="https://www.taiwansemi.com/assets/datasheet/pdf.php?pn=1.5SMC51CH" TargetMode="External"/><Relationship Id="rId594" Type="http://schemas.openxmlformats.org/officeDocument/2006/relationships/hyperlink" Target="https://www.taiwansemi.com/assets/datasheet/pdf.php?pn=1V5KE120CA" TargetMode="External"/><Relationship Id="rId2068" Type="http://schemas.openxmlformats.org/officeDocument/2006/relationships/hyperlink" Target="https://www.taiwansemi.com/assets/datasheet/pdf.php?pn=SA8.5CA" TargetMode="External"/><Relationship Id="rId2275" Type="http://schemas.openxmlformats.org/officeDocument/2006/relationships/hyperlink" Target="https://www.taiwansemi.com/assets/datasheet/pdf.php?pn=SMAJ160A" TargetMode="External"/><Relationship Id="rId3021" Type="http://schemas.openxmlformats.org/officeDocument/2006/relationships/hyperlink" Target="https://www.taiwansemi.com/assets/datasheet/pdf.php?pn=SMCJ10" TargetMode="External"/><Relationship Id="rId3119" Type="http://schemas.openxmlformats.org/officeDocument/2006/relationships/hyperlink" Target="https://www.taiwansemi.com/assets/datasheet/pdf.php?pn=SMCJ16AH" TargetMode="External"/><Relationship Id="rId3326" Type="http://schemas.openxmlformats.org/officeDocument/2006/relationships/hyperlink" Target="https://www.taiwansemi.com/assets/datasheet/pdf.php?pn=SMCJ7.5C" TargetMode="External"/><Relationship Id="rId3673" Type="http://schemas.openxmlformats.org/officeDocument/2006/relationships/hyperlink" Target="https://www.taiwansemi.com/assets/datasheet/pdf.php?pn=TLD5S10AH" TargetMode="External"/><Relationship Id="rId247" Type="http://schemas.openxmlformats.org/officeDocument/2006/relationships/hyperlink" Target="https://www.taiwansemi.com/assets/datasheet/pdf.php?pn=1.5SMC15AH" TargetMode="External"/><Relationship Id="rId899" Type="http://schemas.openxmlformats.org/officeDocument/2006/relationships/hyperlink" Target="https://www.taiwansemi.com/assets/datasheet/pdf.php?pn=BZW06-15" TargetMode="External"/><Relationship Id="rId1084" Type="http://schemas.openxmlformats.org/officeDocument/2006/relationships/hyperlink" Target="https://www.taiwansemi.com/assets/datasheet/pdf.php?pn=P4KE6.8CA" TargetMode="External"/><Relationship Id="rId2482" Type="http://schemas.openxmlformats.org/officeDocument/2006/relationships/hyperlink" Target="https://www.taiwansemi.com/assets/datasheet/pdf.php?pn=SMAJ7.0A" TargetMode="External"/><Relationship Id="rId2787" Type="http://schemas.openxmlformats.org/officeDocument/2006/relationships/hyperlink" Target="https://www.taiwansemi.com/assets/datasheet/pdf.php?pn=SMBJ24CH" TargetMode="External"/><Relationship Id="rId3533" Type="http://schemas.openxmlformats.org/officeDocument/2006/relationships/hyperlink" Target="https://www.taiwansemi.com/assets/datasheet/pdf.php?pn=SMF15A" TargetMode="External"/><Relationship Id="rId3740" Type="http://schemas.openxmlformats.org/officeDocument/2006/relationships/hyperlink" Target="https://www.taiwansemi.com/assets/datasheet/pdf.php?pn=TLD8S22CAH" TargetMode="External"/><Relationship Id="rId107" Type="http://schemas.openxmlformats.org/officeDocument/2006/relationships/hyperlink" Target="https://www.taiwansemi.com/assets/datasheet/pdf.php?pn=1.5KE36C" TargetMode="External"/><Relationship Id="rId454" Type="http://schemas.openxmlformats.org/officeDocument/2006/relationships/hyperlink" Target="https://www.taiwansemi.com/assets/datasheet/pdf.php?pn=1.5SMC9.1A" TargetMode="External"/><Relationship Id="rId661" Type="http://schemas.openxmlformats.org/officeDocument/2006/relationships/hyperlink" Target="https://www.taiwansemi.com/assets/datasheet/pdf.php?pn=1V5KE7V5A" TargetMode="External"/><Relationship Id="rId759" Type="http://schemas.openxmlformats.org/officeDocument/2006/relationships/hyperlink" Target="https://www.taiwansemi.com/assets/datasheet/pdf.php?pn=5KSMC48AH" TargetMode="External"/><Relationship Id="rId966" Type="http://schemas.openxmlformats.org/officeDocument/2006/relationships/hyperlink" Target="https://www.taiwansemi.com/assets/datasheet/pdf.php?pn=P4KE12A" TargetMode="External"/><Relationship Id="rId1291" Type="http://schemas.openxmlformats.org/officeDocument/2006/relationships/hyperlink" Target="https://www.taiwansemi.com/assets/datasheet/pdf.php?pn=P4SMA33CH" TargetMode="External"/><Relationship Id="rId1389" Type="http://schemas.openxmlformats.org/officeDocument/2006/relationships/hyperlink" Target="https://www.taiwansemi.com/assets/datasheet/pdf.php?pn=P4SMA82" TargetMode="External"/><Relationship Id="rId1596" Type="http://schemas.openxmlformats.org/officeDocument/2006/relationships/hyperlink" Target="https://www.taiwansemi.com/assets/datasheet/pdf.php?pn=P6SMB100AH" TargetMode="External"/><Relationship Id="rId2135" Type="http://schemas.openxmlformats.org/officeDocument/2006/relationships/hyperlink" Target="https://www.taiwansemi.com/assets/datasheet/pdf.php?pn=SMA6F51AH" TargetMode="External"/><Relationship Id="rId2342" Type="http://schemas.openxmlformats.org/officeDocument/2006/relationships/hyperlink" Target="https://www.taiwansemi.com/assets/datasheet/pdf.php?pn=SMAJ24CAH" TargetMode="External"/><Relationship Id="rId2647" Type="http://schemas.openxmlformats.org/officeDocument/2006/relationships/hyperlink" Target="https://www.taiwansemi.com/assets/datasheet/pdf.php?pn=SMBJ10AH" TargetMode="External"/><Relationship Id="rId2994" Type="http://schemas.openxmlformats.org/officeDocument/2006/relationships/hyperlink" Target="https://www.taiwansemi.com/assets/datasheet/pdf.php?pn=SMBJ85C" TargetMode="External"/><Relationship Id="rId3600" Type="http://schemas.openxmlformats.org/officeDocument/2006/relationships/hyperlink" Target="https://www.taiwansemi.com/assets/datasheet/pdf.php?pn=SMF4L40AH" TargetMode="External"/><Relationship Id="rId314" Type="http://schemas.openxmlformats.org/officeDocument/2006/relationships/hyperlink" Target="https://www.taiwansemi.com/assets/datasheet/pdf.php?pn=1.5SMC22CAH" TargetMode="External"/><Relationship Id="rId521" Type="http://schemas.openxmlformats.org/officeDocument/2006/relationships/hyperlink" Target="https://www.taiwansemi.com/assets/datasheet/pdf.php?pn=1KSMB22A" TargetMode="External"/><Relationship Id="rId619" Type="http://schemas.openxmlformats.org/officeDocument/2006/relationships/hyperlink" Target="https://www.taiwansemi.com/assets/datasheet/pdf.php?pn=1V5KE220A" TargetMode="External"/><Relationship Id="rId1151" Type="http://schemas.openxmlformats.org/officeDocument/2006/relationships/hyperlink" Target="https://www.taiwansemi.com/assets/datasheet/pdf.php?pn=P4SMA120A" TargetMode="External"/><Relationship Id="rId1249" Type="http://schemas.openxmlformats.org/officeDocument/2006/relationships/hyperlink" Target="https://www.taiwansemi.com/assets/datasheet/pdf.php?pn=P4SMA20CA" TargetMode="External"/><Relationship Id="rId2202" Type="http://schemas.openxmlformats.org/officeDocument/2006/relationships/hyperlink" Target="https://www.taiwansemi.com/assets/datasheet/pdf.php?pn=SMAJ110" TargetMode="External"/><Relationship Id="rId2854" Type="http://schemas.openxmlformats.org/officeDocument/2006/relationships/hyperlink" Target="https://www.taiwansemi.com/assets/datasheet/pdf.php?pn=SMBJ48A" TargetMode="External"/><Relationship Id="rId95" Type="http://schemas.openxmlformats.org/officeDocument/2006/relationships/hyperlink" Target="https://www.taiwansemi.com/assets/datasheet/pdf.php?pn=1.5KE30C" TargetMode="External"/><Relationship Id="rId826" Type="http://schemas.openxmlformats.org/officeDocument/2006/relationships/hyperlink" Target="https://www.taiwansemi.com/assets/datasheet/pdf.php?pn=BZW04-15B" TargetMode="External"/><Relationship Id="rId1011" Type="http://schemas.openxmlformats.org/officeDocument/2006/relationships/hyperlink" Target="https://www.taiwansemi.com/assets/datasheet/pdf.php?pn=P4KE20C" TargetMode="External"/><Relationship Id="rId1109" Type="http://schemas.openxmlformats.org/officeDocument/2006/relationships/hyperlink" Target="https://www.taiwansemi.com/assets/datasheet/pdf.php?pn=P4KE9.1" TargetMode="External"/><Relationship Id="rId1456" Type="http://schemas.openxmlformats.org/officeDocument/2006/relationships/hyperlink" Target="https://www.taiwansemi.com/assets/datasheet/pdf.php?pn=P6KE160C" TargetMode="External"/><Relationship Id="rId1663" Type="http://schemas.openxmlformats.org/officeDocument/2006/relationships/hyperlink" Target="https://www.taiwansemi.com/assets/datasheet/pdf.php?pn=P6SMB150CAH" TargetMode="External"/><Relationship Id="rId1870" Type="http://schemas.openxmlformats.org/officeDocument/2006/relationships/hyperlink" Target="https://www.taiwansemi.com/assets/datasheet/pdf.php?pn=P6SMB8.2CAH" TargetMode="External"/><Relationship Id="rId1968" Type="http://schemas.openxmlformats.org/officeDocument/2006/relationships/hyperlink" Target="https://www.taiwansemi.com/assets/datasheet/pdf.php?pn=SA22CA" TargetMode="External"/><Relationship Id="rId2507" Type="http://schemas.openxmlformats.org/officeDocument/2006/relationships/hyperlink" Target="https://www.taiwansemi.com/assets/datasheet/pdf.php?pn=SMAJ75AH" TargetMode="External"/><Relationship Id="rId2714" Type="http://schemas.openxmlformats.org/officeDocument/2006/relationships/hyperlink" Target="https://www.taiwansemi.com/assets/datasheet/pdf.php?pn=SMBJ150CA" TargetMode="External"/><Relationship Id="rId2921" Type="http://schemas.openxmlformats.org/officeDocument/2006/relationships/hyperlink" Target="https://www.taiwansemi.com/assets/datasheet/pdf.php?pn=SMBJ64AH" TargetMode="External"/><Relationship Id="rId1316" Type="http://schemas.openxmlformats.org/officeDocument/2006/relationships/hyperlink" Target="https://www.taiwansemi.com/assets/datasheet/pdf.php?pn=P4SMA43H" TargetMode="External"/><Relationship Id="rId1523" Type="http://schemas.openxmlformats.org/officeDocument/2006/relationships/hyperlink" Target="https://www.taiwansemi.com/assets/datasheet/pdf.php?pn=P6KE39C" TargetMode="External"/><Relationship Id="rId1730" Type="http://schemas.openxmlformats.org/officeDocument/2006/relationships/hyperlink" Target="https://www.taiwansemi.com/assets/datasheet/pdf.php?pn=P6SMB220" TargetMode="External"/><Relationship Id="rId3183" Type="http://schemas.openxmlformats.org/officeDocument/2006/relationships/hyperlink" Target="https://www.taiwansemi.com/assets/datasheet/pdf.php?pn=SMCJ28AH" TargetMode="External"/><Relationship Id="rId3390" Type="http://schemas.openxmlformats.org/officeDocument/2006/relationships/hyperlink" Target="https://www.taiwansemi.com/assets/datasheet/pdf.php?pn=SMCJ9.0C" TargetMode="External"/><Relationship Id="rId22" Type="http://schemas.openxmlformats.org/officeDocument/2006/relationships/hyperlink" Target="https://www.taiwansemi.com/assets/datasheet/pdf.php?pn=1.5KE12A" TargetMode="External"/><Relationship Id="rId1828" Type="http://schemas.openxmlformats.org/officeDocument/2006/relationships/hyperlink" Target="https://www.taiwansemi.com/assets/datasheet/pdf.php?pn=P6SMB6.8C" TargetMode="External"/><Relationship Id="rId3043" Type="http://schemas.openxmlformats.org/officeDocument/2006/relationships/hyperlink" Target="https://www.taiwansemi.com/assets/datasheet/pdf.php?pn=SMCJ110CAH" TargetMode="External"/><Relationship Id="rId3250" Type="http://schemas.openxmlformats.org/officeDocument/2006/relationships/hyperlink" Target="https://www.taiwansemi.com/assets/datasheet/pdf.php?pn=SMCJ5.0CAH" TargetMode="External"/><Relationship Id="rId3488" Type="http://schemas.openxmlformats.org/officeDocument/2006/relationships/hyperlink" Target="https://www.taiwansemi.com/assets/datasheet/pdf.php?pn=SMDJ48AH" TargetMode="External"/><Relationship Id="rId3695" Type="http://schemas.openxmlformats.org/officeDocument/2006/relationships/hyperlink" Target="https://www.taiwansemi.com/assets/datasheet/pdf.php?pn=TLD6S13AH" TargetMode="External"/><Relationship Id="rId171" Type="http://schemas.openxmlformats.org/officeDocument/2006/relationships/hyperlink" Target="https://www.taiwansemi.com/assets/datasheet/pdf.php?pn=1.5KE91C" TargetMode="External"/><Relationship Id="rId2297" Type="http://schemas.openxmlformats.org/officeDocument/2006/relationships/hyperlink" Target="https://www.taiwansemi.com/assets/datasheet/pdf.php?pn=SMAJ170H" TargetMode="External"/><Relationship Id="rId3348" Type="http://schemas.openxmlformats.org/officeDocument/2006/relationships/hyperlink" Target="https://www.taiwansemi.com/assets/datasheet/pdf.php?pn=SMCJ78A" TargetMode="External"/><Relationship Id="rId3555" Type="http://schemas.openxmlformats.org/officeDocument/2006/relationships/hyperlink" Target="https://www.taiwansemi.com/assets/datasheet/pdf.php?pn=SMF36A" TargetMode="External"/><Relationship Id="rId3762" Type="http://schemas.openxmlformats.org/officeDocument/2006/relationships/hyperlink" Target="https://www.taiwansemi.com/assets/datasheet/pdf.php?pn=LSMB24CAH" TargetMode="External"/><Relationship Id="rId269" Type="http://schemas.openxmlformats.org/officeDocument/2006/relationships/hyperlink" Target="https://www.taiwansemi.com/assets/datasheet/pdf.php?pn=1.5SMC170" TargetMode="External"/><Relationship Id="rId476" Type="http://schemas.openxmlformats.org/officeDocument/2006/relationships/hyperlink" Target="https://www.taiwansemi.com/assets/datasheet/pdf.php?pn=1K5SMPC24APH" TargetMode="External"/><Relationship Id="rId683" Type="http://schemas.openxmlformats.org/officeDocument/2006/relationships/hyperlink" Target="https://www.taiwansemi.com/assets/datasheet/pdf.php?pn=3KSMC42AH" TargetMode="External"/><Relationship Id="rId890" Type="http://schemas.openxmlformats.org/officeDocument/2006/relationships/hyperlink" Target="https://www.taiwansemi.com/assets/datasheet/pdf.php?pn=BZW04-8V5B" TargetMode="External"/><Relationship Id="rId2157" Type="http://schemas.openxmlformats.org/officeDocument/2006/relationships/hyperlink" Target="https://www.taiwansemi.com/assets/datasheet/pdf.php?pn=SMA6J22AH" TargetMode="External"/><Relationship Id="rId2364" Type="http://schemas.openxmlformats.org/officeDocument/2006/relationships/hyperlink" Target="https://www.taiwansemi.com/assets/datasheet/pdf.php?pn=SMAJ30C" TargetMode="External"/><Relationship Id="rId2571" Type="http://schemas.openxmlformats.org/officeDocument/2006/relationships/hyperlink" Target="https://www.taiwansemi.com/assets/datasheet/pdf.php?pn=SMB10J12CA" TargetMode="External"/><Relationship Id="rId3110" Type="http://schemas.openxmlformats.org/officeDocument/2006/relationships/hyperlink" Target="https://www.taiwansemi.com/assets/datasheet/pdf.php?pn=SMCJ160" TargetMode="External"/><Relationship Id="rId3208" Type="http://schemas.openxmlformats.org/officeDocument/2006/relationships/hyperlink" Target="https://www.taiwansemi.com/assets/datasheet/pdf.php?pn=SMCJ36C" TargetMode="External"/><Relationship Id="rId3415" Type="http://schemas.openxmlformats.org/officeDocument/2006/relationships/hyperlink" Target="https://www.taiwansemi.com/assets/datasheet/pdf.php?pn=SMDJ12A" TargetMode="External"/><Relationship Id="rId129" Type="http://schemas.openxmlformats.org/officeDocument/2006/relationships/hyperlink" Target="https://www.taiwansemi.com/assets/datasheet/pdf.php?pn=1.5KE51" TargetMode="External"/><Relationship Id="rId336" Type="http://schemas.openxmlformats.org/officeDocument/2006/relationships/hyperlink" Target="https://www.taiwansemi.com/assets/datasheet/pdf.php?pn=1.5SMC30C" TargetMode="External"/><Relationship Id="rId543" Type="http://schemas.openxmlformats.org/officeDocument/2006/relationships/hyperlink" Target="https://www.taiwansemi.com/assets/datasheet/pdf.php?pn=1KSMB36CA" TargetMode="External"/><Relationship Id="rId988" Type="http://schemas.openxmlformats.org/officeDocument/2006/relationships/hyperlink" Target="https://www.taiwansemi.com/assets/datasheet/pdf.php?pn=P4KE160C" TargetMode="External"/><Relationship Id="rId1173" Type="http://schemas.openxmlformats.org/officeDocument/2006/relationships/hyperlink" Target="https://www.taiwansemi.com/assets/datasheet/pdf.php?pn=P4SMA130H" TargetMode="External"/><Relationship Id="rId1380" Type="http://schemas.openxmlformats.org/officeDocument/2006/relationships/hyperlink" Target="https://www.taiwansemi.com/assets/datasheet/pdf.php?pn=P4SMA75H" TargetMode="External"/><Relationship Id="rId2017" Type="http://schemas.openxmlformats.org/officeDocument/2006/relationships/hyperlink" Target="https://www.taiwansemi.com/assets/datasheet/pdf.php?pn=SA54" TargetMode="External"/><Relationship Id="rId2224" Type="http://schemas.openxmlformats.org/officeDocument/2006/relationships/hyperlink" Target="https://www.taiwansemi.com/assets/datasheet/pdf.php?pn=SMAJ120CH" TargetMode="External"/><Relationship Id="rId2669" Type="http://schemas.openxmlformats.org/officeDocument/2006/relationships/hyperlink" Target="https://www.taiwansemi.com/assets/datasheet/pdf.php?pn=SMBJ12" TargetMode="External"/><Relationship Id="rId2876" Type="http://schemas.openxmlformats.org/officeDocument/2006/relationships/hyperlink" Target="https://www.taiwansemi.com/assets/datasheet/pdf.php?pn=SMBJ51H" TargetMode="External"/><Relationship Id="rId3622" Type="http://schemas.openxmlformats.org/officeDocument/2006/relationships/hyperlink" Target="https://www.taiwansemi.com/assets/datasheet/pdf.php?pn=SMF4L64AH" TargetMode="External"/><Relationship Id="rId403" Type="http://schemas.openxmlformats.org/officeDocument/2006/relationships/hyperlink" Target="https://www.taiwansemi.com/assets/datasheet/pdf.php?pn=1.5SMC6.8CH" TargetMode="External"/><Relationship Id="rId750" Type="http://schemas.openxmlformats.org/officeDocument/2006/relationships/hyperlink" Target="https://www.taiwansemi.com/assets/datasheet/pdf.php?pn=5KSMC40AH" TargetMode="External"/><Relationship Id="rId848" Type="http://schemas.openxmlformats.org/officeDocument/2006/relationships/hyperlink" Target="https://www.taiwansemi.com/assets/datasheet/pdf.php?pn=BZW04-273B" TargetMode="External"/><Relationship Id="rId1033" Type="http://schemas.openxmlformats.org/officeDocument/2006/relationships/hyperlink" Target="https://www.taiwansemi.com/assets/datasheet/pdf.php?pn=P4KE30" TargetMode="External"/><Relationship Id="rId1478" Type="http://schemas.openxmlformats.org/officeDocument/2006/relationships/hyperlink" Target="https://www.taiwansemi.com/assets/datasheet/pdf.php?pn=P6KE20A" TargetMode="External"/><Relationship Id="rId1685" Type="http://schemas.openxmlformats.org/officeDocument/2006/relationships/hyperlink" Target="https://www.taiwansemi.com/assets/datasheet/pdf.php?pn=P6SMB16CA" TargetMode="External"/><Relationship Id="rId1892" Type="http://schemas.openxmlformats.org/officeDocument/2006/relationships/hyperlink" Target="https://www.taiwansemi.com/assets/datasheet/pdf.php?pn=P6SMB91C" TargetMode="External"/><Relationship Id="rId2431" Type="http://schemas.openxmlformats.org/officeDocument/2006/relationships/hyperlink" Target="https://www.taiwansemi.com/assets/datasheet/pdf.php?pn=SMAJ51CH" TargetMode="External"/><Relationship Id="rId2529" Type="http://schemas.openxmlformats.org/officeDocument/2006/relationships/hyperlink" Target="https://www.taiwansemi.com/assets/datasheet/pdf.php?pn=SMAJ8.5" TargetMode="External"/><Relationship Id="rId2736" Type="http://schemas.openxmlformats.org/officeDocument/2006/relationships/hyperlink" Target="https://www.taiwansemi.com/assets/datasheet/pdf.php?pn=SMBJ16C" TargetMode="External"/><Relationship Id="rId610" Type="http://schemas.openxmlformats.org/officeDocument/2006/relationships/hyperlink" Target="https://www.taiwansemi.com/assets/datasheet/pdf.php?pn=1V5KE170CA" TargetMode="External"/><Relationship Id="rId708" Type="http://schemas.openxmlformats.org/officeDocument/2006/relationships/hyperlink" Target="https://www.taiwansemi.com/assets/datasheet/pdf.php?pn=5.0SMDJ36AH" TargetMode="External"/><Relationship Id="rId915" Type="http://schemas.openxmlformats.org/officeDocument/2006/relationships/hyperlink" Target="https://www.taiwansemi.com/assets/datasheet/pdf.php?pn=BZW06-256" TargetMode="External"/><Relationship Id="rId1240" Type="http://schemas.openxmlformats.org/officeDocument/2006/relationships/hyperlink" Target="https://www.taiwansemi.com/assets/datasheet/pdf.php?pn=P4SMA200AH" TargetMode="External"/><Relationship Id="rId1338" Type="http://schemas.openxmlformats.org/officeDocument/2006/relationships/hyperlink" Target="https://www.taiwansemi.com/assets/datasheet/pdf.php?pn=P4SMA56CAH" TargetMode="External"/><Relationship Id="rId1545" Type="http://schemas.openxmlformats.org/officeDocument/2006/relationships/hyperlink" Target="https://www.taiwansemi.com/assets/datasheet/pdf.php?pn=P6KE56" TargetMode="External"/><Relationship Id="rId2943" Type="http://schemas.openxmlformats.org/officeDocument/2006/relationships/hyperlink" Target="https://www.taiwansemi.com/assets/datasheet/pdf.php?pn=SMBJ7.5CA" TargetMode="External"/><Relationship Id="rId1100" Type="http://schemas.openxmlformats.org/officeDocument/2006/relationships/hyperlink" Target="https://www.taiwansemi.com/assets/datasheet/pdf.php?pn=P4KE75CA" TargetMode="External"/><Relationship Id="rId1405" Type="http://schemas.openxmlformats.org/officeDocument/2006/relationships/hyperlink" Target="https://www.taiwansemi.com/assets/datasheet/pdf.php?pn=P4SMA91" TargetMode="External"/><Relationship Id="rId1752" Type="http://schemas.openxmlformats.org/officeDocument/2006/relationships/hyperlink" Target="https://www.taiwansemi.com/assets/datasheet/pdf.php?pn=P6SMB24H" TargetMode="External"/><Relationship Id="rId2803" Type="http://schemas.openxmlformats.org/officeDocument/2006/relationships/hyperlink" Target="https://www.taiwansemi.com/assets/datasheet/pdf.php?pn=SMBJ28CH" TargetMode="External"/><Relationship Id="rId44" Type="http://schemas.openxmlformats.org/officeDocument/2006/relationships/hyperlink" Target="https://www.taiwansemi.com/assets/datasheet/pdf.php?pn=1.5KE160C" TargetMode="External"/><Relationship Id="rId1612" Type="http://schemas.openxmlformats.org/officeDocument/2006/relationships/hyperlink" Target="https://www.taiwansemi.com/assets/datasheet/pdf.php?pn=P6SMB110AH" TargetMode="External"/><Relationship Id="rId1917" Type="http://schemas.openxmlformats.org/officeDocument/2006/relationships/hyperlink" Target="https://www.taiwansemi.com/assets/datasheet/pdf.php?pn=SA120CA" TargetMode="External"/><Relationship Id="rId3065" Type="http://schemas.openxmlformats.org/officeDocument/2006/relationships/hyperlink" Target="https://www.taiwansemi.com/assets/datasheet/pdf.php?pn=SMCJ12CA" TargetMode="External"/><Relationship Id="rId3272" Type="http://schemas.openxmlformats.org/officeDocument/2006/relationships/hyperlink" Target="https://www.taiwansemi.com/assets/datasheet/pdf.php?pn=SMCJ58C" TargetMode="External"/><Relationship Id="rId193" Type="http://schemas.openxmlformats.org/officeDocument/2006/relationships/hyperlink" Target="https://www.taiwansemi.com/assets/datasheet/pdf.php?pn=1.5SMC110C" TargetMode="External"/><Relationship Id="rId498" Type="http://schemas.openxmlformats.org/officeDocument/2006/relationships/hyperlink" Target="https://www.taiwansemi.com/assets/datasheet/pdf.php?pn=1KSMB12AH" TargetMode="External"/><Relationship Id="rId2081" Type="http://schemas.openxmlformats.org/officeDocument/2006/relationships/hyperlink" Target="https://www.taiwansemi.com/assets/datasheet/pdf.php?pn=SMA4F12AH" TargetMode="External"/><Relationship Id="rId2179" Type="http://schemas.openxmlformats.org/officeDocument/2006/relationships/hyperlink" Target="https://www.taiwansemi.com/assets/datasheet/pdf.php?pn=SMA6S40AH" TargetMode="External"/><Relationship Id="rId3132" Type="http://schemas.openxmlformats.org/officeDocument/2006/relationships/hyperlink" Target="https://www.taiwansemi.com/assets/datasheet/pdf.php?pn=SMCJ170CH" TargetMode="External"/><Relationship Id="rId3577" Type="http://schemas.openxmlformats.org/officeDocument/2006/relationships/hyperlink" Target="https://www.taiwansemi.com/assets/datasheet/pdf.php?pn=SMF4L16A" TargetMode="External"/><Relationship Id="rId260" Type="http://schemas.openxmlformats.org/officeDocument/2006/relationships/hyperlink" Target="https://www.taiwansemi.com/assets/datasheet/pdf.php?pn=1.5SMC160CH" TargetMode="External"/><Relationship Id="rId2386" Type="http://schemas.openxmlformats.org/officeDocument/2006/relationships/hyperlink" Target="https://www.taiwansemi.com/assets/datasheet/pdf.php?pn=SMAJ40A" TargetMode="External"/><Relationship Id="rId2593" Type="http://schemas.openxmlformats.org/officeDocument/2006/relationships/hyperlink" Target="https://www.taiwansemi.com/assets/datasheet/pdf.php?pn=SMB10J18A" TargetMode="External"/><Relationship Id="rId3437" Type="http://schemas.openxmlformats.org/officeDocument/2006/relationships/hyperlink" Target="https://www.taiwansemi.com/assets/datasheet/pdf.php?pn=SMDJ17CA" TargetMode="External"/><Relationship Id="rId3644" Type="http://schemas.openxmlformats.org/officeDocument/2006/relationships/hyperlink" Target="https://www.taiwansemi.com/assets/datasheet/pdf.php?pn=SMF58AH" TargetMode="External"/><Relationship Id="rId120" Type="http://schemas.openxmlformats.org/officeDocument/2006/relationships/hyperlink" Target="https://www.taiwansemi.com/assets/datasheet/pdf.php?pn=1.5KE43CA" TargetMode="External"/><Relationship Id="rId358" Type="http://schemas.openxmlformats.org/officeDocument/2006/relationships/hyperlink" Target="https://www.taiwansemi.com/assets/datasheet/pdf.php?pn=1.5SMC39A" TargetMode="External"/><Relationship Id="rId565" Type="http://schemas.openxmlformats.org/officeDocument/2006/relationships/hyperlink" Target="https://www.taiwansemi.com/assets/datasheet/pdf.php?pn=1KSMB62A" TargetMode="External"/><Relationship Id="rId772" Type="http://schemas.openxmlformats.org/officeDocument/2006/relationships/hyperlink" Target="https://www.taiwansemi.com/assets/datasheet/pdf.php?pn=5KSMC11CAH" TargetMode="External"/><Relationship Id="rId1195" Type="http://schemas.openxmlformats.org/officeDocument/2006/relationships/hyperlink" Target="https://www.taiwansemi.com/assets/datasheet/pdf.php?pn=P4SMA15CH" TargetMode="External"/><Relationship Id="rId2039" Type="http://schemas.openxmlformats.org/officeDocument/2006/relationships/hyperlink" Target="https://www.taiwansemi.com/assets/datasheet/pdf.php?pn=SA64C" TargetMode="External"/><Relationship Id="rId2246" Type="http://schemas.openxmlformats.org/officeDocument/2006/relationships/hyperlink" Target="https://www.taiwansemi.com/assets/datasheet/pdf.php?pn=SMAJ13CAH" TargetMode="External"/><Relationship Id="rId2453" Type="http://schemas.openxmlformats.org/officeDocument/2006/relationships/hyperlink" Target="https://www.taiwansemi.com/assets/datasheet/pdf.php?pn=SMAJ6.0CA" TargetMode="External"/><Relationship Id="rId2660" Type="http://schemas.openxmlformats.org/officeDocument/2006/relationships/hyperlink" Target="https://www.taiwansemi.com/assets/datasheet/pdf.php?pn=SMBJ110CH" TargetMode="External"/><Relationship Id="rId2898" Type="http://schemas.openxmlformats.org/officeDocument/2006/relationships/hyperlink" Target="https://www.taiwansemi.com/assets/datasheet/pdf.php?pn=SMBJ6.0C" TargetMode="External"/><Relationship Id="rId3504" Type="http://schemas.openxmlformats.org/officeDocument/2006/relationships/hyperlink" Target="https://www.taiwansemi.com/assets/datasheet/pdf.php?pn=SMDJ60AH" TargetMode="External"/><Relationship Id="rId3711" Type="http://schemas.openxmlformats.org/officeDocument/2006/relationships/hyperlink" Target="https://www.taiwansemi.com/assets/datasheet/pdf.php?pn=TLD8S10AH" TargetMode="External"/><Relationship Id="rId218" Type="http://schemas.openxmlformats.org/officeDocument/2006/relationships/hyperlink" Target="https://www.taiwansemi.com/assets/datasheet/pdf.php?pn=1.5SMC12CAH" TargetMode="External"/><Relationship Id="rId425" Type="http://schemas.openxmlformats.org/officeDocument/2006/relationships/hyperlink" Target="https://www.taiwansemi.com/assets/datasheet/pdf.php?pn=1.5SMC7.5CA" TargetMode="External"/><Relationship Id="rId632" Type="http://schemas.openxmlformats.org/officeDocument/2006/relationships/hyperlink" Target="https://www.taiwansemi.com/assets/datasheet/pdf.php?pn=1V5KE30CA" TargetMode="External"/><Relationship Id="rId1055" Type="http://schemas.openxmlformats.org/officeDocument/2006/relationships/hyperlink" Target="https://www.taiwansemi.com/assets/datasheet/pdf.php?pn=P4KE39C" TargetMode="External"/><Relationship Id="rId1262" Type="http://schemas.openxmlformats.org/officeDocument/2006/relationships/hyperlink" Target="https://www.taiwansemi.com/assets/datasheet/pdf.php?pn=P4SMA24A" TargetMode="External"/><Relationship Id="rId2106" Type="http://schemas.openxmlformats.org/officeDocument/2006/relationships/hyperlink" Target="https://www.taiwansemi.com/assets/datasheet/pdf.php?pn=SMA4S24AH" TargetMode="External"/><Relationship Id="rId2313" Type="http://schemas.openxmlformats.org/officeDocument/2006/relationships/hyperlink" Target="https://www.taiwansemi.com/assets/datasheet/pdf.php?pn=SMAJ188H" TargetMode="External"/><Relationship Id="rId2520" Type="http://schemas.openxmlformats.org/officeDocument/2006/relationships/hyperlink" Target="https://www.taiwansemi.com/assets/datasheet/pdf.php?pn=SMAJ78H" TargetMode="External"/><Relationship Id="rId2758" Type="http://schemas.openxmlformats.org/officeDocument/2006/relationships/hyperlink" Target="https://www.taiwansemi.com/assets/datasheet/pdf.php?pn=SMBJ18A" TargetMode="External"/><Relationship Id="rId2965" Type="http://schemas.openxmlformats.org/officeDocument/2006/relationships/hyperlink" Target="https://www.taiwansemi.com/assets/datasheet/pdf.php?pn=SMBJ78AH" TargetMode="External"/><Relationship Id="rId937" Type="http://schemas.openxmlformats.org/officeDocument/2006/relationships/hyperlink" Target="https://www.taiwansemi.com/assets/datasheet/pdf.php?pn=BZW06-48" TargetMode="External"/><Relationship Id="rId1122" Type="http://schemas.openxmlformats.org/officeDocument/2006/relationships/hyperlink" Target="https://www.taiwansemi.com/assets/datasheet/pdf.php?pn=P4SMA100CA" TargetMode="External"/><Relationship Id="rId1567" Type="http://schemas.openxmlformats.org/officeDocument/2006/relationships/hyperlink" Target="https://www.taiwansemi.com/assets/datasheet/pdf.php?pn=P6KE75" TargetMode="External"/><Relationship Id="rId1774" Type="http://schemas.openxmlformats.org/officeDocument/2006/relationships/hyperlink" Target="https://www.taiwansemi.com/assets/datasheet/pdf.php?pn=P6SMB33CAH" TargetMode="External"/><Relationship Id="rId1981" Type="http://schemas.openxmlformats.org/officeDocument/2006/relationships/hyperlink" Target="https://www.taiwansemi.com/assets/datasheet/pdf.php?pn=SA30" TargetMode="External"/><Relationship Id="rId2618" Type="http://schemas.openxmlformats.org/officeDocument/2006/relationships/hyperlink" Target="https://www.taiwansemi.com/assets/datasheet/pdf.php?pn=SMB10J30AH" TargetMode="External"/><Relationship Id="rId2825" Type="http://schemas.openxmlformats.org/officeDocument/2006/relationships/hyperlink" Target="https://www.taiwansemi.com/assets/datasheet/pdf.php?pn=SMBJ36CA" TargetMode="External"/><Relationship Id="rId66" Type="http://schemas.openxmlformats.org/officeDocument/2006/relationships/hyperlink" Target="https://www.taiwansemi.com/assets/datasheet/pdf.php?pn=1.5KE20A" TargetMode="External"/><Relationship Id="rId1427" Type="http://schemas.openxmlformats.org/officeDocument/2006/relationships/hyperlink" Target="https://www.taiwansemi.com/assets/datasheet/pdf.php?pn=P6KE11C" TargetMode="External"/><Relationship Id="rId1634" Type="http://schemas.openxmlformats.org/officeDocument/2006/relationships/hyperlink" Target="https://www.taiwansemi.com/assets/datasheet/pdf.php?pn=P6SMB12A" TargetMode="External"/><Relationship Id="rId1841" Type="http://schemas.openxmlformats.org/officeDocument/2006/relationships/hyperlink" Target="https://www.taiwansemi.com/assets/datasheet/pdf.php?pn=P6SMB68" TargetMode="External"/><Relationship Id="rId3087" Type="http://schemas.openxmlformats.org/officeDocument/2006/relationships/hyperlink" Target="https://www.taiwansemi.com/assets/datasheet/pdf.php?pn=SMCJ14AH" TargetMode="External"/><Relationship Id="rId3294" Type="http://schemas.openxmlformats.org/officeDocument/2006/relationships/hyperlink" Target="https://www.taiwansemi.com/assets/datasheet/pdf.php?pn=SMCJ6.5H" TargetMode="External"/><Relationship Id="rId1939" Type="http://schemas.openxmlformats.org/officeDocument/2006/relationships/hyperlink" Target="https://www.taiwansemi.com/assets/datasheet/pdf.php?pn=SA15C" TargetMode="External"/><Relationship Id="rId3599" Type="http://schemas.openxmlformats.org/officeDocument/2006/relationships/hyperlink" Target="https://www.taiwansemi.com/assets/datasheet/pdf.php?pn=SMF4L40A" TargetMode="External"/><Relationship Id="rId1701" Type="http://schemas.openxmlformats.org/officeDocument/2006/relationships/hyperlink" Target="https://www.taiwansemi.com/assets/datasheet/pdf.php?pn=P6SMB180C" TargetMode="External"/><Relationship Id="rId3154" Type="http://schemas.openxmlformats.org/officeDocument/2006/relationships/hyperlink" Target="https://www.taiwansemi.com/assets/datasheet/pdf.php?pn=SMCJ20CAH" TargetMode="External"/><Relationship Id="rId3361" Type="http://schemas.openxmlformats.org/officeDocument/2006/relationships/hyperlink" Target="https://www.taiwansemi.com/assets/datasheet/pdf.php?pn=SMCJ8.0AH" TargetMode="External"/><Relationship Id="rId3459" Type="http://schemas.openxmlformats.org/officeDocument/2006/relationships/hyperlink" Target="https://www.taiwansemi.com/assets/datasheet/pdf.php?pn=SMDJ28A" TargetMode="External"/><Relationship Id="rId3666" Type="http://schemas.openxmlformats.org/officeDocument/2006/relationships/hyperlink" Target="https://www.taiwansemi.com/assets/datasheet/pdf.php?pn=SMF8.5AH" TargetMode="External"/><Relationship Id="rId282" Type="http://schemas.openxmlformats.org/officeDocument/2006/relationships/hyperlink" Target="https://www.taiwansemi.com/assets/datasheet/pdf.php?pn=1.5SMC180CA" TargetMode="External"/><Relationship Id="rId587" Type="http://schemas.openxmlformats.org/officeDocument/2006/relationships/hyperlink" Target="https://www.taiwansemi.com/assets/datasheet/pdf.php?pn=1V5KE10A" TargetMode="External"/><Relationship Id="rId2170" Type="http://schemas.openxmlformats.org/officeDocument/2006/relationships/hyperlink" Target="https://www.taiwansemi.com/assets/datasheet/pdf.php?pn=SMA6S21AH" TargetMode="External"/><Relationship Id="rId2268" Type="http://schemas.openxmlformats.org/officeDocument/2006/relationships/hyperlink" Target="https://www.taiwansemi.com/assets/datasheet/pdf.php?pn=SMAJ15C" TargetMode="External"/><Relationship Id="rId3014" Type="http://schemas.openxmlformats.org/officeDocument/2006/relationships/hyperlink" Target="https://www.taiwansemi.com/assets/datasheet/pdf.php?pn=SMBJ90C" TargetMode="External"/><Relationship Id="rId3221" Type="http://schemas.openxmlformats.org/officeDocument/2006/relationships/hyperlink" Target="https://www.taiwansemi.com/assets/datasheet/pdf.php?pn=SMCJ43" TargetMode="External"/><Relationship Id="rId3319" Type="http://schemas.openxmlformats.org/officeDocument/2006/relationships/hyperlink" Target="https://www.taiwansemi.com/assets/datasheet/pdf.php?pn=SMCJ7.0CA" TargetMode="External"/><Relationship Id="rId8" Type="http://schemas.openxmlformats.org/officeDocument/2006/relationships/hyperlink" Target="https://www.taiwansemi.com/assets/datasheet/pdf.php?pn=1.5KE10CA" TargetMode="External"/><Relationship Id="rId142" Type="http://schemas.openxmlformats.org/officeDocument/2006/relationships/hyperlink" Target="https://www.taiwansemi.com/assets/datasheet/pdf.php?pn=1.5KE62A" TargetMode="External"/><Relationship Id="rId447" Type="http://schemas.openxmlformats.org/officeDocument/2006/relationships/hyperlink" Target="https://www.taiwansemi.com/assets/datasheet/pdf.php?pn=1.5SMC82AH" TargetMode="External"/><Relationship Id="rId794" Type="http://schemas.openxmlformats.org/officeDocument/2006/relationships/hyperlink" Target="https://www.taiwansemi.com/assets/datasheet/pdf.php?pn=5KSMC51CAH" TargetMode="External"/><Relationship Id="rId1077" Type="http://schemas.openxmlformats.org/officeDocument/2006/relationships/hyperlink" Target="https://www.taiwansemi.com/assets/datasheet/pdf.php?pn=P4KE56" TargetMode="External"/><Relationship Id="rId2030" Type="http://schemas.openxmlformats.org/officeDocument/2006/relationships/hyperlink" Target="https://www.taiwansemi.com/assets/datasheet/pdf.php?pn=SA6.5A" TargetMode="External"/><Relationship Id="rId2128" Type="http://schemas.openxmlformats.org/officeDocument/2006/relationships/hyperlink" Target="https://www.taiwansemi.com/assets/datasheet/pdf.php?pn=SMA6F30AH" TargetMode="External"/><Relationship Id="rId2475" Type="http://schemas.openxmlformats.org/officeDocument/2006/relationships/hyperlink" Target="https://www.taiwansemi.com/assets/datasheet/pdf.php?pn=SMAJ64AH" TargetMode="External"/><Relationship Id="rId2682" Type="http://schemas.openxmlformats.org/officeDocument/2006/relationships/hyperlink" Target="https://www.taiwansemi.com/assets/datasheet/pdf.php?pn=SMBJ12CAH" TargetMode="External"/><Relationship Id="rId2987" Type="http://schemas.openxmlformats.org/officeDocument/2006/relationships/hyperlink" Target="https://www.taiwansemi.com/assets/datasheet/pdf.php?pn=SMBJ8.5CA" TargetMode="External"/><Relationship Id="rId3526" Type="http://schemas.openxmlformats.org/officeDocument/2006/relationships/hyperlink" Target="https://www.taiwansemi.com/assets/datasheet/pdf.php?pn=SMF11AH" TargetMode="External"/><Relationship Id="rId3733" Type="http://schemas.openxmlformats.org/officeDocument/2006/relationships/hyperlink" Target="https://www.taiwansemi.com/assets/datasheet/pdf.php?pn=TLD8S13CAH" TargetMode="External"/><Relationship Id="rId654" Type="http://schemas.openxmlformats.org/officeDocument/2006/relationships/hyperlink" Target="https://www.taiwansemi.com/assets/datasheet/pdf.php?pn=1V5KE62CA" TargetMode="External"/><Relationship Id="rId861" Type="http://schemas.openxmlformats.org/officeDocument/2006/relationships/hyperlink" Target="https://www.taiwansemi.com/assets/datasheet/pdf.php?pn=BZW04-376B" TargetMode="External"/><Relationship Id="rId959" Type="http://schemas.openxmlformats.org/officeDocument/2006/relationships/hyperlink" Target="https://www.taiwansemi.com/assets/datasheet/pdf.php?pn=P4KE11C" TargetMode="External"/><Relationship Id="rId1284" Type="http://schemas.openxmlformats.org/officeDocument/2006/relationships/hyperlink" Target="https://www.taiwansemi.com/assets/datasheet/pdf.php?pn=P4SMA30H" TargetMode="External"/><Relationship Id="rId1491" Type="http://schemas.openxmlformats.org/officeDocument/2006/relationships/hyperlink" Target="https://www.taiwansemi.com/assets/datasheet/pdf.php?pn=P6KE24C" TargetMode="External"/><Relationship Id="rId1589" Type="http://schemas.openxmlformats.org/officeDocument/2006/relationships/hyperlink" Target="https://www.taiwansemi.com/assets/datasheet/pdf.php?pn=P6KE91C" TargetMode="External"/><Relationship Id="rId2335" Type="http://schemas.openxmlformats.org/officeDocument/2006/relationships/hyperlink" Target="https://www.taiwansemi.com/assets/datasheet/pdf.php?pn=SMAJ22CH" TargetMode="External"/><Relationship Id="rId2542" Type="http://schemas.openxmlformats.org/officeDocument/2006/relationships/hyperlink" Target="https://www.taiwansemi.com/assets/datasheet/pdf.php?pn=SMAJ85CAH" TargetMode="External"/><Relationship Id="rId307" Type="http://schemas.openxmlformats.org/officeDocument/2006/relationships/hyperlink" Target="https://www.taiwansemi.com/assets/datasheet/pdf.php?pn=1.5SMC20CH" TargetMode="External"/><Relationship Id="rId514" Type="http://schemas.openxmlformats.org/officeDocument/2006/relationships/hyperlink" Target="https://www.taiwansemi.com/assets/datasheet/pdf.php?pn=1KSMB18AH" TargetMode="External"/><Relationship Id="rId721" Type="http://schemas.openxmlformats.org/officeDocument/2006/relationships/hyperlink" Target="https://www.taiwansemi.com/assets/datasheet/pdf.php?pn=5.0SMDJ58A" TargetMode="External"/><Relationship Id="rId1144" Type="http://schemas.openxmlformats.org/officeDocument/2006/relationships/hyperlink" Target="https://www.taiwansemi.com/assets/datasheet/pdf.php?pn=P4SMA11C" TargetMode="External"/><Relationship Id="rId1351" Type="http://schemas.openxmlformats.org/officeDocument/2006/relationships/hyperlink" Target="https://www.taiwansemi.com/assets/datasheet/pdf.php?pn=P4SMA62AH" TargetMode="External"/><Relationship Id="rId1449" Type="http://schemas.openxmlformats.org/officeDocument/2006/relationships/hyperlink" Target="https://www.taiwansemi.com/assets/datasheet/pdf.php?pn=P6KE150CA" TargetMode="External"/><Relationship Id="rId1796" Type="http://schemas.openxmlformats.org/officeDocument/2006/relationships/hyperlink" Target="https://www.taiwansemi.com/assets/datasheet/pdf.php?pn=P6SMB43C" TargetMode="External"/><Relationship Id="rId2402" Type="http://schemas.openxmlformats.org/officeDocument/2006/relationships/hyperlink" Target="https://www.taiwansemi.com/assets/datasheet/pdf.php?pn=SMAJ45A" TargetMode="External"/><Relationship Id="rId2847" Type="http://schemas.openxmlformats.org/officeDocument/2006/relationships/hyperlink" Target="https://www.taiwansemi.com/assets/datasheet/pdf.php?pn=SMBJ45AH" TargetMode="External"/><Relationship Id="rId88" Type="http://schemas.openxmlformats.org/officeDocument/2006/relationships/hyperlink" Target="https://www.taiwansemi.com/assets/datasheet/pdf.php?pn=1.5KE27CA" TargetMode="External"/><Relationship Id="rId819" Type="http://schemas.openxmlformats.org/officeDocument/2006/relationships/hyperlink" Target="https://www.taiwansemi.com/assets/datasheet/pdf.php?pn=BZW04-14" TargetMode="External"/><Relationship Id="rId1004" Type="http://schemas.openxmlformats.org/officeDocument/2006/relationships/hyperlink" Target="https://www.taiwansemi.com/assets/datasheet/pdf.php?pn=P4KE18CA" TargetMode="External"/><Relationship Id="rId1211" Type="http://schemas.openxmlformats.org/officeDocument/2006/relationships/hyperlink" Target="https://www.taiwansemi.com/assets/datasheet/pdf.php?pn=P4SMA16CH" TargetMode="External"/><Relationship Id="rId1656" Type="http://schemas.openxmlformats.org/officeDocument/2006/relationships/hyperlink" Target="https://www.taiwansemi.com/assets/datasheet/pdf.php?pn=P6SMB13H" TargetMode="External"/><Relationship Id="rId1863" Type="http://schemas.openxmlformats.org/officeDocument/2006/relationships/hyperlink" Target="https://www.taiwansemi.com/assets/datasheet/pdf.php?pn=P6SMB75CH" TargetMode="External"/><Relationship Id="rId2707" Type="http://schemas.openxmlformats.org/officeDocument/2006/relationships/hyperlink" Target="https://www.taiwansemi.com/assets/datasheet/pdf.php?pn=SMBJ14CH" TargetMode="External"/><Relationship Id="rId2914" Type="http://schemas.openxmlformats.org/officeDocument/2006/relationships/hyperlink" Target="https://www.taiwansemi.com/assets/datasheet/pdf.php?pn=SMBJ60C" TargetMode="External"/><Relationship Id="rId1309" Type="http://schemas.openxmlformats.org/officeDocument/2006/relationships/hyperlink" Target="https://www.taiwansemi.com/assets/datasheet/pdf.php?pn=P4SMA43" TargetMode="External"/><Relationship Id="rId1516" Type="http://schemas.openxmlformats.org/officeDocument/2006/relationships/hyperlink" Target="https://www.taiwansemi.com/assets/datasheet/pdf.php?pn=P6KE350CA" TargetMode="External"/><Relationship Id="rId1723" Type="http://schemas.openxmlformats.org/officeDocument/2006/relationships/hyperlink" Target="https://www.taiwansemi.com/assets/datasheet/pdf.php?pn=P6SMB20AH" TargetMode="External"/><Relationship Id="rId1930" Type="http://schemas.openxmlformats.org/officeDocument/2006/relationships/hyperlink" Target="https://www.taiwansemi.com/assets/datasheet/pdf.php?pn=SA14A" TargetMode="External"/><Relationship Id="rId3176" Type="http://schemas.openxmlformats.org/officeDocument/2006/relationships/hyperlink" Target="https://www.taiwansemi.com/assets/datasheet/pdf.php?pn=SMCJ26C" TargetMode="External"/><Relationship Id="rId3383" Type="http://schemas.openxmlformats.org/officeDocument/2006/relationships/hyperlink" Target="https://www.taiwansemi.com/assets/datasheet/pdf.php?pn=SMCJ8V0A" TargetMode="External"/><Relationship Id="rId3590" Type="http://schemas.openxmlformats.org/officeDocument/2006/relationships/hyperlink" Target="https://www.taiwansemi.com/assets/datasheet/pdf.php?pn=SMF4L26AH" TargetMode="External"/><Relationship Id="rId15" Type="http://schemas.openxmlformats.org/officeDocument/2006/relationships/hyperlink" Target="https://www.taiwansemi.com/assets/datasheet/pdf.php?pn=1.5KE11C" TargetMode="External"/><Relationship Id="rId2192" Type="http://schemas.openxmlformats.org/officeDocument/2006/relationships/hyperlink" Target="https://www.taiwansemi.com/assets/datasheet/pdf.php?pn=SMAJ100CH" TargetMode="External"/><Relationship Id="rId3036" Type="http://schemas.openxmlformats.org/officeDocument/2006/relationships/hyperlink" Target="https://www.taiwansemi.com/assets/datasheet/pdf.php?pn=SMCJ10H" TargetMode="External"/><Relationship Id="rId3243" Type="http://schemas.openxmlformats.org/officeDocument/2006/relationships/hyperlink" Target="https://www.taiwansemi.com/assets/datasheet/pdf.php?pn=SMCJ48CH" TargetMode="External"/><Relationship Id="rId3688" Type="http://schemas.openxmlformats.org/officeDocument/2006/relationships/hyperlink" Target="https://www.taiwansemi.com/assets/datasheet/pdf.php?pn=TLD5S33AH" TargetMode="External"/><Relationship Id="rId164" Type="http://schemas.openxmlformats.org/officeDocument/2006/relationships/hyperlink" Target="https://www.taiwansemi.com/assets/datasheet/pdf.php?pn=1.5KE82CA" TargetMode="External"/><Relationship Id="rId371" Type="http://schemas.openxmlformats.org/officeDocument/2006/relationships/hyperlink" Target="https://www.taiwansemi.com/assets/datasheet/pdf.php?pn=1.5SMC43CH" TargetMode="External"/><Relationship Id="rId2052" Type="http://schemas.openxmlformats.org/officeDocument/2006/relationships/hyperlink" Target="https://www.taiwansemi.com/assets/datasheet/pdf.php?pn=SA70CA" TargetMode="External"/><Relationship Id="rId2497" Type="http://schemas.openxmlformats.org/officeDocument/2006/relationships/hyperlink" Target="https://www.taiwansemi.com/assets/datasheet/pdf.php?pn=SMAJ70" TargetMode="External"/><Relationship Id="rId3450" Type="http://schemas.openxmlformats.org/officeDocument/2006/relationships/hyperlink" Target="https://www.taiwansemi.com/assets/datasheet/pdf.php?pn=SMDJ22CAH" TargetMode="External"/><Relationship Id="rId3548" Type="http://schemas.openxmlformats.org/officeDocument/2006/relationships/hyperlink" Target="https://www.taiwansemi.com/assets/datasheet/pdf.php?pn=SMF26AH" TargetMode="External"/><Relationship Id="rId3755" Type="http://schemas.openxmlformats.org/officeDocument/2006/relationships/hyperlink" Target="https://www.taiwansemi.com/assets/datasheet/pdf.php?pn=TLD39AH" TargetMode="External"/><Relationship Id="rId469" Type="http://schemas.openxmlformats.org/officeDocument/2006/relationships/hyperlink" Target="https://www.taiwansemi.com/assets/datasheet/pdf.php?pn=1K5SMPC12APH" TargetMode="External"/><Relationship Id="rId676" Type="http://schemas.openxmlformats.org/officeDocument/2006/relationships/hyperlink" Target="https://www.taiwansemi.com/assets/datasheet/pdf.php?pn=3KSMC23AH" TargetMode="External"/><Relationship Id="rId883" Type="http://schemas.openxmlformats.org/officeDocument/2006/relationships/hyperlink" Target="https://www.taiwansemi.com/assets/datasheet/pdf.php?pn=BZW04-7V0" TargetMode="External"/><Relationship Id="rId1099" Type="http://schemas.openxmlformats.org/officeDocument/2006/relationships/hyperlink" Target="https://www.taiwansemi.com/assets/datasheet/pdf.php?pn=P4KE75C" TargetMode="External"/><Relationship Id="rId2357" Type="http://schemas.openxmlformats.org/officeDocument/2006/relationships/hyperlink" Target="https://www.taiwansemi.com/assets/datasheet/pdf.php?pn=SMAJ28CA" TargetMode="External"/><Relationship Id="rId2564" Type="http://schemas.openxmlformats.org/officeDocument/2006/relationships/hyperlink" Target="https://www.taiwansemi.com/assets/datasheet/pdf.php?pn=SMB10J10CAH" TargetMode="External"/><Relationship Id="rId3103" Type="http://schemas.openxmlformats.org/officeDocument/2006/relationships/hyperlink" Target="https://www.taiwansemi.com/assets/datasheet/pdf.php?pn=SMCJ15AH" TargetMode="External"/><Relationship Id="rId3310" Type="http://schemas.openxmlformats.org/officeDocument/2006/relationships/hyperlink" Target="https://www.taiwansemi.com/assets/datasheet/pdf.php?pn=SMCJ64H" TargetMode="External"/><Relationship Id="rId3408" Type="http://schemas.openxmlformats.org/officeDocument/2006/relationships/hyperlink" Target="https://www.taiwansemi.com/assets/datasheet/pdf.php?pn=SMDJ10AH" TargetMode="External"/><Relationship Id="rId3615" Type="http://schemas.openxmlformats.org/officeDocument/2006/relationships/hyperlink" Target="https://www.taiwansemi.com/assets/datasheet/pdf.php?pn=SMF4L6.0A" TargetMode="External"/><Relationship Id="rId231" Type="http://schemas.openxmlformats.org/officeDocument/2006/relationships/hyperlink" Target="https://www.taiwansemi.com/assets/datasheet/pdf.php?pn=1.5SMC13AH" TargetMode="External"/><Relationship Id="rId329" Type="http://schemas.openxmlformats.org/officeDocument/2006/relationships/hyperlink" Target="https://www.taiwansemi.com/assets/datasheet/pdf.php?pn=1.5SMC27CA" TargetMode="External"/><Relationship Id="rId536" Type="http://schemas.openxmlformats.org/officeDocument/2006/relationships/hyperlink" Target="https://www.taiwansemi.com/assets/datasheet/pdf.php?pn=1KSMB30CAH" TargetMode="External"/><Relationship Id="rId1166" Type="http://schemas.openxmlformats.org/officeDocument/2006/relationships/hyperlink" Target="https://www.taiwansemi.com/assets/datasheet/pdf.php?pn=P4SMA130" TargetMode="External"/><Relationship Id="rId1373" Type="http://schemas.openxmlformats.org/officeDocument/2006/relationships/hyperlink" Target="https://www.taiwansemi.com/assets/datasheet/pdf.php?pn=P4SMA75" TargetMode="External"/><Relationship Id="rId2217" Type="http://schemas.openxmlformats.org/officeDocument/2006/relationships/hyperlink" Target="https://www.taiwansemi.com/assets/datasheet/pdf.php?pn=SMAJ12" TargetMode="External"/><Relationship Id="rId2771" Type="http://schemas.openxmlformats.org/officeDocument/2006/relationships/hyperlink" Target="https://www.taiwansemi.com/assets/datasheet/pdf.php?pn=SMBJ20CH" TargetMode="External"/><Relationship Id="rId2869" Type="http://schemas.openxmlformats.org/officeDocument/2006/relationships/hyperlink" Target="https://www.taiwansemi.com/assets/datasheet/pdf.php?pn=SMBJ51" TargetMode="External"/><Relationship Id="rId743" Type="http://schemas.openxmlformats.org/officeDocument/2006/relationships/hyperlink" Target="https://www.taiwansemi.com/assets/datasheet/pdf.php?pn=5KSMC22AH" TargetMode="External"/><Relationship Id="rId950" Type="http://schemas.openxmlformats.org/officeDocument/2006/relationships/hyperlink" Target="https://www.taiwansemi.com/assets/datasheet/pdf.php?pn=P4KE10A" TargetMode="External"/><Relationship Id="rId1026" Type="http://schemas.openxmlformats.org/officeDocument/2006/relationships/hyperlink" Target="https://www.taiwansemi.com/assets/datasheet/pdf.php?pn=P4KE250A" TargetMode="External"/><Relationship Id="rId1580" Type="http://schemas.openxmlformats.org/officeDocument/2006/relationships/hyperlink" Target="https://www.taiwansemi.com/assets/datasheet/pdf.php?pn=P6KE82CA" TargetMode="External"/><Relationship Id="rId1678" Type="http://schemas.openxmlformats.org/officeDocument/2006/relationships/hyperlink" Target="https://www.taiwansemi.com/assets/datasheet/pdf.php?pn=P6SMB160CA" TargetMode="External"/><Relationship Id="rId1885" Type="http://schemas.openxmlformats.org/officeDocument/2006/relationships/hyperlink" Target="https://www.taiwansemi.com/assets/datasheet/pdf.php?pn=P6SMB9.1CA" TargetMode="External"/><Relationship Id="rId2424" Type="http://schemas.openxmlformats.org/officeDocument/2006/relationships/hyperlink" Target="https://www.taiwansemi.com/assets/datasheet/pdf.php?pn=SMAJ5.0H" TargetMode="External"/><Relationship Id="rId2631" Type="http://schemas.openxmlformats.org/officeDocument/2006/relationships/hyperlink" Target="https://www.taiwansemi.com/assets/datasheet/pdf.php?pn=SMB10J40CA" TargetMode="External"/><Relationship Id="rId2729" Type="http://schemas.openxmlformats.org/officeDocument/2006/relationships/hyperlink" Target="https://www.taiwansemi.com/assets/datasheet/pdf.php?pn=SMBJ160C" TargetMode="External"/><Relationship Id="rId2936" Type="http://schemas.openxmlformats.org/officeDocument/2006/relationships/hyperlink" Target="https://www.taiwansemi.com/assets/datasheet/pdf.php?pn=SMBJ7.0CAH" TargetMode="External"/><Relationship Id="rId603" Type="http://schemas.openxmlformats.org/officeDocument/2006/relationships/hyperlink" Target="https://www.taiwansemi.com/assets/datasheet/pdf.php?pn=1V5KE15A" TargetMode="External"/><Relationship Id="rId810" Type="http://schemas.openxmlformats.org/officeDocument/2006/relationships/hyperlink" Target="https://www.taiwansemi.com/assets/datasheet/pdf.php?pn=BZW04-110" TargetMode="External"/><Relationship Id="rId908" Type="http://schemas.openxmlformats.org/officeDocument/2006/relationships/hyperlink" Target="https://www.taiwansemi.com/assets/datasheet/pdf.php?pn=BZW06-19B" TargetMode="External"/><Relationship Id="rId1233" Type="http://schemas.openxmlformats.org/officeDocument/2006/relationships/hyperlink" Target="https://www.taiwansemi.com/assets/datasheet/pdf.php?pn=P4SMA18CA" TargetMode="External"/><Relationship Id="rId1440" Type="http://schemas.openxmlformats.org/officeDocument/2006/relationships/hyperlink" Target="https://www.taiwansemi.com/assets/datasheet/pdf.php?pn=P6KE130C" TargetMode="External"/><Relationship Id="rId1538" Type="http://schemas.openxmlformats.org/officeDocument/2006/relationships/hyperlink" Target="https://www.taiwansemi.com/assets/datasheet/pdf.php?pn=P6KE47A" TargetMode="External"/><Relationship Id="rId1300" Type="http://schemas.openxmlformats.org/officeDocument/2006/relationships/hyperlink" Target="https://www.taiwansemi.com/assets/datasheet/pdf.php?pn=P4SMA36H" TargetMode="External"/><Relationship Id="rId1745" Type="http://schemas.openxmlformats.org/officeDocument/2006/relationships/hyperlink" Target="https://www.taiwansemi.com/assets/datasheet/pdf.php?pn=P6SMB24" TargetMode="External"/><Relationship Id="rId1952" Type="http://schemas.openxmlformats.org/officeDocument/2006/relationships/hyperlink" Target="https://www.taiwansemi.com/assets/datasheet/pdf.php?pn=SA170C" TargetMode="External"/><Relationship Id="rId3198" Type="http://schemas.openxmlformats.org/officeDocument/2006/relationships/hyperlink" Target="https://www.taiwansemi.com/assets/datasheet/pdf.php?pn=SMCJ33A" TargetMode="External"/><Relationship Id="rId37" Type="http://schemas.openxmlformats.org/officeDocument/2006/relationships/hyperlink" Target="https://www.taiwansemi.com/assets/datasheet/pdf.php?pn=1.5KE150CA" TargetMode="External"/><Relationship Id="rId1605" Type="http://schemas.openxmlformats.org/officeDocument/2006/relationships/hyperlink" Target="https://www.taiwansemi.com/assets/datasheet/pdf.php?pn=P6SMB10CA" TargetMode="External"/><Relationship Id="rId1812" Type="http://schemas.openxmlformats.org/officeDocument/2006/relationships/hyperlink" Target="https://www.taiwansemi.com/assets/datasheet/pdf.php?pn=P6SMB51C" TargetMode="External"/><Relationship Id="rId3058" Type="http://schemas.openxmlformats.org/officeDocument/2006/relationships/hyperlink" Target="https://www.taiwansemi.com/assets/datasheet/pdf.php?pn=SMCJ120CA" TargetMode="External"/><Relationship Id="rId3265" Type="http://schemas.openxmlformats.org/officeDocument/2006/relationships/hyperlink" Target="https://www.taiwansemi.com/assets/datasheet/pdf.php?pn=SMCJ54CA" TargetMode="External"/><Relationship Id="rId3472" Type="http://schemas.openxmlformats.org/officeDocument/2006/relationships/hyperlink" Target="https://www.taiwansemi.com/assets/datasheet/pdf.php?pn=SMDJ36AH" TargetMode="External"/><Relationship Id="rId186" Type="http://schemas.openxmlformats.org/officeDocument/2006/relationships/hyperlink" Target="https://www.taiwansemi.com/assets/datasheet/pdf.php?pn=1.5SMC10CAH" TargetMode="External"/><Relationship Id="rId393" Type="http://schemas.openxmlformats.org/officeDocument/2006/relationships/hyperlink" Target="https://www.taiwansemi.com/assets/datasheet/pdf.php?pn=1.5SMC56CA" TargetMode="External"/><Relationship Id="rId2074" Type="http://schemas.openxmlformats.org/officeDocument/2006/relationships/hyperlink" Target="https://www.taiwansemi.com/assets/datasheet/pdf.php?pn=SA9.0A" TargetMode="External"/><Relationship Id="rId2281" Type="http://schemas.openxmlformats.org/officeDocument/2006/relationships/hyperlink" Target="https://www.taiwansemi.com/assets/datasheet/pdf.php?pn=SMAJ160H" TargetMode="External"/><Relationship Id="rId3125" Type="http://schemas.openxmlformats.org/officeDocument/2006/relationships/hyperlink" Target="https://www.taiwansemi.com/assets/datasheet/pdf.php?pn=SMCJ17" TargetMode="External"/><Relationship Id="rId3332" Type="http://schemas.openxmlformats.org/officeDocument/2006/relationships/hyperlink" Target="https://www.taiwansemi.com/assets/datasheet/pdf.php?pn=SMCJ70A" TargetMode="External"/><Relationship Id="rId253" Type="http://schemas.openxmlformats.org/officeDocument/2006/relationships/hyperlink" Target="https://www.taiwansemi.com/assets/datasheet/pdf.php?pn=1.5SMC16" TargetMode="External"/><Relationship Id="rId460" Type="http://schemas.openxmlformats.org/officeDocument/2006/relationships/hyperlink" Target="https://www.taiwansemi.com/assets/datasheet/pdf.php?pn=1.5SMC9.1H" TargetMode="External"/><Relationship Id="rId698" Type="http://schemas.openxmlformats.org/officeDocument/2006/relationships/hyperlink" Target="https://www.taiwansemi.com/assets/datasheet/pdf.php?pn=5.0SMDJ24AH" TargetMode="External"/><Relationship Id="rId1090" Type="http://schemas.openxmlformats.org/officeDocument/2006/relationships/hyperlink" Target="https://www.taiwansemi.com/assets/datasheet/pdf.php?pn=P4KE68A" TargetMode="External"/><Relationship Id="rId2141" Type="http://schemas.openxmlformats.org/officeDocument/2006/relationships/hyperlink" Target="https://www.taiwansemi.com/assets/datasheet/pdf.php?pn=SMA6J11AH" TargetMode="External"/><Relationship Id="rId2379" Type="http://schemas.openxmlformats.org/officeDocument/2006/relationships/hyperlink" Target="https://www.taiwansemi.com/assets/datasheet/pdf.php?pn=SMAJ36AH" TargetMode="External"/><Relationship Id="rId2586" Type="http://schemas.openxmlformats.org/officeDocument/2006/relationships/hyperlink" Target="https://www.taiwansemi.com/assets/datasheet/pdf.php?pn=SMB10J16AH" TargetMode="External"/><Relationship Id="rId2793" Type="http://schemas.openxmlformats.org/officeDocument/2006/relationships/hyperlink" Target="https://www.taiwansemi.com/assets/datasheet/pdf.php?pn=SMBJ26CA" TargetMode="External"/><Relationship Id="rId3637" Type="http://schemas.openxmlformats.org/officeDocument/2006/relationships/hyperlink" Target="https://www.taiwansemi.com/assets/datasheet/pdf.php?pn=SMF5.0A" TargetMode="External"/><Relationship Id="rId113" Type="http://schemas.openxmlformats.org/officeDocument/2006/relationships/hyperlink" Target="https://www.taiwansemi.com/assets/datasheet/pdf.php?pn=1.5KE400" TargetMode="External"/><Relationship Id="rId320" Type="http://schemas.openxmlformats.org/officeDocument/2006/relationships/hyperlink" Target="https://www.taiwansemi.com/assets/datasheet/pdf.php?pn=1.5SMC24C" TargetMode="External"/><Relationship Id="rId558" Type="http://schemas.openxmlformats.org/officeDocument/2006/relationships/hyperlink" Target="https://www.taiwansemi.com/assets/datasheet/pdf.php?pn=1KSMB51AH" TargetMode="External"/><Relationship Id="rId765" Type="http://schemas.openxmlformats.org/officeDocument/2006/relationships/hyperlink" Target="https://www.taiwansemi.com/assets/datasheet/pdf.php?pn=5KSMC70AH" TargetMode="External"/><Relationship Id="rId972" Type="http://schemas.openxmlformats.org/officeDocument/2006/relationships/hyperlink" Target="https://www.taiwansemi.com/assets/datasheet/pdf.php?pn=P4KE130C" TargetMode="External"/><Relationship Id="rId1188" Type="http://schemas.openxmlformats.org/officeDocument/2006/relationships/hyperlink" Target="https://www.taiwansemi.com/assets/datasheet/pdf.php?pn=P4SMA150CH" TargetMode="External"/><Relationship Id="rId1395" Type="http://schemas.openxmlformats.org/officeDocument/2006/relationships/hyperlink" Target="https://www.taiwansemi.com/assets/datasheet/pdf.php?pn=P4SMA82CH" TargetMode="External"/><Relationship Id="rId2001" Type="http://schemas.openxmlformats.org/officeDocument/2006/relationships/hyperlink" Target="https://www.taiwansemi.com/assets/datasheet/pdf.php?pn=SA45" TargetMode="External"/><Relationship Id="rId2239" Type="http://schemas.openxmlformats.org/officeDocument/2006/relationships/hyperlink" Target="https://www.taiwansemi.com/assets/datasheet/pdf.php?pn=SMAJ130CAH" TargetMode="External"/><Relationship Id="rId2446" Type="http://schemas.openxmlformats.org/officeDocument/2006/relationships/hyperlink" Target="https://www.taiwansemi.com/assets/datasheet/pdf.php?pn=SMAJ58CAH" TargetMode="External"/><Relationship Id="rId2653" Type="http://schemas.openxmlformats.org/officeDocument/2006/relationships/hyperlink" Target="https://www.taiwansemi.com/assets/datasheet/pdf.php?pn=SMBJ11" TargetMode="External"/><Relationship Id="rId2860" Type="http://schemas.openxmlformats.org/officeDocument/2006/relationships/hyperlink" Target="https://www.taiwansemi.com/assets/datasheet/pdf.php?pn=SMBJ48H" TargetMode="External"/><Relationship Id="rId3704" Type="http://schemas.openxmlformats.org/officeDocument/2006/relationships/hyperlink" Target="https://www.taiwansemi.com/assets/datasheet/pdf.php?pn=TLD6S26AH" TargetMode="External"/><Relationship Id="rId418" Type="http://schemas.openxmlformats.org/officeDocument/2006/relationships/hyperlink" Target="https://www.taiwansemi.com/assets/datasheet/pdf.php?pn=1.5SMC68CAH" TargetMode="External"/><Relationship Id="rId625" Type="http://schemas.openxmlformats.org/officeDocument/2006/relationships/hyperlink" Target="https://www.taiwansemi.com/assets/datasheet/pdf.php?pn=1V5KE250A" TargetMode="External"/><Relationship Id="rId832" Type="http://schemas.openxmlformats.org/officeDocument/2006/relationships/hyperlink" Target="https://www.taiwansemi.com/assets/datasheet/pdf.php?pn=BZW04-188B" TargetMode="External"/><Relationship Id="rId1048" Type="http://schemas.openxmlformats.org/officeDocument/2006/relationships/hyperlink" Target="https://www.taiwansemi.com/assets/datasheet/pdf.php?pn=P4KE350CA" TargetMode="External"/><Relationship Id="rId1255" Type="http://schemas.openxmlformats.org/officeDocument/2006/relationships/hyperlink" Target="https://www.taiwansemi.com/assets/datasheet/pdf.php?pn=P4SMA22AH" TargetMode="External"/><Relationship Id="rId1462" Type="http://schemas.openxmlformats.org/officeDocument/2006/relationships/hyperlink" Target="https://www.taiwansemi.com/assets/datasheet/pdf.php?pn=P6KE170A" TargetMode="External"/><Relationship Id="rId2306" Type="http://schemas.openxmlformats.org/officeDocument/2006/relationships/hyperlink" Target="https://www.taiwansemi.com/assets/datasheet/pdf.php?pn=SMAJ188" TargetMode="External"/><Relationship Id="rId2513" Type="http://schemas.openxmlformats.org/officeDocument/2006/relationships/hyperlink" Target="https://www.taiwansemi.com/assets/datasheet/pdf.php?pn=SMAJ78" TargetMode="External"/><Relationship Id="rId2958" Type="http://schemas.openxmlformats.org/officeDocument/2006/relationships/hyperlink" Target="https://www.taiwansemi.com/assets/datasheet/pdf.php?pn=SMBJ75C" TargetMode="External"/><Relationship Id="rId1115" Type="http://schemas.openxmlformats.org/officeDocument/2006/relationships/hyperlink" Target="https://www.taiwansemi.com/assets/datasheet/pdf.php?pn=P4KE91C" TargetMode="External"/><Relationship Id="rId1322" Type="http://schemas.openxmlformats.org/officeDocument/2006/relationships/hyperlink" Target="https://www.taiwansemi.com/assets/datasheet/pdf.php?pn=P4SMA47CAH" TargetMode="External"/><Relationship Id="rId1767" Type="http://schemas.openxmlformats.org/officeDocument/2006/relationships/hyperlink" Target="https://www.taiwansemi.com/assets/datasheet/pdf.php?pn=P6SMB30CH" TargetMode="External"/><Relationship Id="rId1974" Type="http://schemas.openxmlformats.org/officeDocument/2006/relationships/hyperlink" Target="https://www.taiwansemi.com/assets/datasheet/pdf.php?pn=SA26A" TargetMode="External"/><Relationship Id="rId2720" Type="http://schemas.openxmlformats.org/officeDocument/2006/relationships/hyperlink" Target="https://www.taiwansemi.com/assets/datasheet/pdf.php?pn=SMBJ15C" TargetMode="External"/><Relationship Id="rId2818" Type="http://schemas.openxmlformats.org/officeDocument/2006/relationships/hyperlink" Target="https://www.taiwansemi.com/assets/datasheet/pdf.php?pn=SMBJ33CAH" TargetMode="External"/><Relationship Id="rId59" Type="http://schemas.openxmlformats.org/officeDocument/2006/relationships/hyperlink" Target="https://www.taiwansemi.com/assets/datasheet/pdf.php?pn=1.5KE18C" TargetMode="External"/><Relationship Id="rId1627" Type="http://schemas.openxmlformats.org/officeDocument/2006/relationships/hyperlink" Target="https://www.taiwansemi.com/assets/datasheet/pdf.php?pn=P6SMB120A" TargetMode="External"/><Relationship Id="rId1834" Type="http://schemas.openxmlformats.org/officeDocument/2006/relationships/hyperlink" Target="https://www.taiwansemi.com/assets/datasheet/pdf.php?pn=P6SMB62A" TargetMode="External"/><Relationship Id="rId3287" Type="http://schemas.openxmlformats.org/officeDocument/2006/relationships/hyperlink" Target="https://www.taiwansemi.com/assets/datasheet/pdf.php?pn=SMCJ6.5" TargetMode="External"/><Relationship Id="rId2096" Type="http://schemas.openxmlformats.org/officeDocument/2006/relationships/hyperlink" Target="https://www.taiwansemi.com/assets/datasheet/pdf.php?pn=SMA4F47AH" TargetMode="External"/><Relationship Id="rId3494" Type="http://schemas.openxmlformats.org/officeDocument/2006/relationships/hyperlink" Target="https://www.taiwansemi.com/assets/datasheet/pdf.php?pn=SMDJ51CAH" TargetMode="External"/><Relationship Id="rId1901" Type="http://schemas.openxmlformats.org/officeDocument/2006/relationships/hyperlink" Target="https://www.taiwansemi.com/assets/datasheet/pdf.php?pn=SA100CA" TargetMode="External"/><Relationship Id="rId3147" Type="http://schemas.openxmlformats.org/officeDocument/2006/relationships/hyperlink" Target="https://www.taiwansemi.com/assets/datasheet/pdf.php?pn=SMCJ18CH" TargetMode="External"/><Relationship Id="rId3354" Type="http://schemas.openxmlformats.org/officeDocument/2006/relationships/hyperlink" Target="https://www.taiwansemi.com/assets/datasheet/pdf.php?pn=SMCJ78H" TargetMode="External"/><Relationship Id="rId3561" Type="http://schemas.openxmlformats.org/officeDocument/2006/relationships/hyperlink" Target="https://www.taiwansemi.com/assets/datasheet/pdf.php?pn=SMF45A" TargetMode="External"/><Relationship Id="rId3659" Type="http://schemas.openxmlformats.org/officeDocument/2006/relationships/hyperlink" Target="https://www.taiwansemi.com/assets/datasheet/pdf.php?pn=SMF75A" TargetMode="External"/><Relationship Id="rId275" Type="http://schemas.openxmlformats.org/officeDocument/2006/relationships/hyperlink" Target="https://www.taiwansemi.com/assets/datasheet/pdf.php?pn=1.5SMC170CH" TargetMode="External"/><Relationship Id="rId482" Type="http://schemas.openxmlformats.org/officeDocument/2006/relationships/hyperlink" Target="https://www.taiwansemi.com/assets/datasheet/pdf.php?pn=1K5SMPC43APH" TargetMode="External"/><Relationship Id="rId2163" Type="http://schemas.openxmlformats.org/officeDocument/2006/relationships/hyperlink" Target="https://www.taiwansemi.com/assets/datasheet/pdf.php?pn=SMA6J28AH" TargetMode="External"/><Relationship Id="rId2370" Type="http://schemas.openxmlformats.org/officeDocument/2006/relationships/hyperlink" Target="https://www.taiwansemi.com/assets/datasheet/pdf.php?pn=SMAJ33A" TargetMode="External"/><Relationship Id="rId3007" Type="http://schemas.openxmlformats.org/officeDocument/2006/relationships/hyperlink" Target="https://www.taiwansemi.com/assets/datasheet/pdf.php?pn=SMBJ9.0CA" TargetMode="External"/><Relationship Id="rId3214" Type="http://schemas.openxmlformats.org/officeDocument/2006/relationships/hyperlink" Target="https://www.taiwansemi.com/assets/datasheet/pdf.php?pn=SMCJ40A" TargetMode="External"/><Relationship Id="rId3421" Type="http://schemas.openxmlformats.org/officeDocument/2006/relationships/hyperlink" Target="https://www.taiwansemi.com/assets/datasheet/pdf.php?pn=SMDJ13CA" TargetMode="External"/><Relationship Id="rId135" Type="http://schemas.openxmlformats.org/officeDocument/2006/relationships/hyperlink" Target="https://www.taiwansemi.com/assets/datasheet/pdf.php?pn=1.5KE56C" TargetMode="External"/><Relationship Id="rId342" Type="http://schemas.openxmlformats.org/officeDocument/2006/relationships/hyperlink" Target="https://www.taiwansemi.com/assets/datasheet/pdf.php?pn=1.5SMC33A" TargetMode="External"/><Relationship Id="rId787" Type="http://schemas.openxmlformats.org/officeDocument/2006/relationships/hyperlink" Target="https://www.taiwansemi.com/assets/datasheet/pdf.php?pn=5KSMC31CAH" TargetMode="External"/><Relationship Id="rId994" Type="http://schemas.openxmlformats.org/officeDocument/2006/relationships/hyperlink" Target="https://www.taiwansemi.com/assets/datasheet/pdf.php?pn=P4KE170A" TargetMode="External"/><Relationship Id="rId2023" Type="http://schemas.openxmlformats.org/officeDocument/2006/relationships/hyperlink" Target="https://www.taiwansemi.com/assets/datasheet/pdf.php?pn=SA58C" TargetMode="External"/><Relationship Id="rId2230" Type="http://schemas.openxmlformats.org/officeDocument/2006/relationships/hyperlink" Target="https://www.taiwansemi.com/assets/datasheet/pdf.php?pn=SMAJ12CAH" TargetMode="External"/><Relationship Id="rId2468" Type="http://schemas.openxmlformats.org/officeDocument/2006/relationships/hyperlink" Target="https://www.taiwansemi.com/assets/datasheet/pdf.php?pn=SMAJ60C" TargetMode="External"/><Relationship Id="rId2675" Type="http://schemas.openxmlformats.org/officeDocument/2006/relationships/hyperlink" Target="https://www.taiwansemi.com/assets/datasheet/pdf.php?pn=SMBJ120CAH" TargetMode="External"/><Relationship Id="rId2882" Type="http://schemas.openxmlformats.org/officeDocument/2006/relationships/hyperlink" Target="https://www.taiwansemi.com/assets/datasheet/pdf.php?pn=SMBJ54CAH" TargetMode="External"/><Relationship Id="rId3519" Type="http://schemas.openxmlformats.org/officeDocument/2006/relationships/hyperlink" Target="https://www.taiwansemi.com/assets/datasheet/pdf.php?pn=SMDJ90A" TargetMode="External"/><Relationship Id="rId3726" Type="http://schemas.openxmlformats.org/officeDocument/2006/relationships/hyperlink" Target="https://www.taiwansemi.com/assets/datasheet/pdf.php?pn=TLD8S33AH" TargetMode="External"/><Relationship Id="rId202" Type="http://schemas.openxmlformats.org/officeDocument/2006/relationships/hyperlink" Target="https://www.taiwansemi.com/assets/datasheet/pdf.php?pn=1.5SMC11CAH" TargetMode="External"/><Relationship Id="rId647" Type="http://schemas.openxmlformats.org/officeDocument/2006/relationships/hyperlink" Target="https://www.taiwansemi.com/assets/datasheet/pdf.php?pn=1V5KE47A" TargetMode="External"/><Relationship Id="rId854" Type="http://schemas.openxmlformats.org/officeDocument/2006/relationships/hyperlink" Target="https://www.taiwansemi.com/assets/datasheet/pdf.php?pn=BZW04-31B" TargetMode="External"/><Relationship Id="rId1277" Type="http://schemas.openxmlformats.org/officeDocument/2006/relationships/hyperlink" Target="https://www.taiwansemi.com/assets/datasheet/pdf.php?pn=P4SMA30" TargetMode="External"/><Relationship Id="rId1484" Type="http://schemas.openxmlformats.org/officeDocument/2006/relationships/hyperlink" Target="https://www.taiwansemi.com/assets/datasheet/pdf.php?pn=P6KE220C" TargetMode="External"/><Relationship Id="rId1691" Type="http://schemas.openxmlformats.org/officeDocument/2006/relationships/hyperlink" Target="https://www.taiwansemi.com/assets/datasheet/pdf.php?pn=P6SMB170AH" TargetMode="External"/><Relationship Id="rId2328" Type="http://schemas.openxmlformats.org/officeDocument/2006/relationships/hyperlink" Target="https://www.taiwansemi.com/assets/datasheet/pdf.php?pn=SMAJ20H" TargetMode="External"/><Relationship Id="rId2535" Type="http://schemas.openxmlformats.org/officeDocument/2006/relationships/hyperlink" Target="https://www.taiwansemi.com/assets/datasheet/pdf.php?pn=SMAJ8.5CH" TargetMode="External"/><Relationship Id="rId2742" Type="http://schemas.openxmlformats.org/officeDocument/2006/relationships/hyperlink" Target="https://www.taiwansemi.com/assets/datasheet/pdf.php?pn=SMBJ170" TargetMode="External"/><Relationship Id="rId507" Type="http://schemas.openxmlformats.org/officeDocument/2006/relationships/hyperlink" Target="https://www.taiwansemi.com/assets/datasheet/pdf.php?pn=1KSMB15CA" TargetMode="External"/><Relationship Id="rId714" Type="http://schemas.openxmlformats.org/officeDocument/2006/relationships/hyperlink" Target="https://www.taiwansemi.com/assets/datasheet/pdf.php?pn=5.0SMDJ45AH" TargetMode="External"/><Relationship Id="rId921" Type="http://schemas.openxmlformats.org/officeDocument/2006/relationships/hyperlink" Target="https://www.taiwansemi.com/assets/datasheet/pdf.php?pn=BZW06-28" TargetMode="External"/><Relationship Id="rId1137" Type="http://schemas.openxmlformats.org/officeDocument/2006/relationships/hyperlink" Target="https://www.taiwansemi.com/assets/datasheet/pdf.php?pn=P4SMA110C" TargetMode="External"/><Relationship Id="rId1344" Type="http://schemas.openxmlformats.org/officeDocument/2006/relationships/hyperlink" Target="https://www.taiwansemi.com/assets/datasheet/pdf.php?pn=P4SMA6.8C" TargetMode="External"/><Relationship Id="rId1551" Type="http://schemas.openxmlformats.org/officeDocument/2006/relationships/hyperlink" Target="https://www.taiwansemi.com/assets/datasheet/pdf.php?pn=P6KE6.8C" TargetMode="External"/><Relationship Id="rId1789" Type="http://schemas.openxmlformats.org/officeDocument/2006/relationships/hyperlink" Target="https://www.taiwansemi.com/assets/datasheet/pdf.php?pn=P6SMB39CA" TargetMode="External"/><Relationship Id="rId1996" Type="http://schemas.openxmlformats.org/officeDocument/2006/relationships/hyperlink" Target="https://www.taiwansemi.com/assets/datasheet/pdf.php?pn=SA40CA" TargetMode="External"/><Relationship Id="rId2602" Type="http://schemas.openxmlformats.org/officeDocument/2006/relationships/hyperlink" Target="https://www.taiwansemi.com/assets/datasheet/pdf.php?pn=SMB10J22AH" TargetMode="External"/><Relationship Id="rId50" Type="http://schemas.openxmlformats.org/officeDocument/2006/relationships/hyperlink" Target="https://www.taiwansemi.com/assets/datasheet/pdf.php?pn=1.5KE170A" TargetMode="External"/><Relationship Id="rId1204" Type="http://schemas.openxmlformats.org/officeDocument/2006/relationships/hyperlink" Target="https://www.taiwansemi.com/assets/datasheet/pdf.php?pn=P4SMA160CH" TargetMode="External"/><Relationship Id="rId1411" Type="http://schemas.openxmlformats.org/officeDocument/2006/relationships/hyperlink" Target="https://www.taiwansemi.com/assets/datasheet/pdf.php?pn=P4SMA91CH" TargetMode="External"/><Relationship Id="rId1649" Type="http://schemas.openxmlformats.org/officeDocument/2006/relationships/hyperlink" Target="https://www.taiwansemi.com/assets/datasheet/pdf.php?pn=P6SMB130H" TargetMode="External"/><Relationship Id="rId1856" Type="http://schemas.openxmlformats.org/officeDocument/2006/relationships/hyperlink" Target="https://www.taiwansemi.com/assets/datasheet/pdf.php?pn=P6SMB7.5H" TargetMode="External"/><Relationship Id="rId2907" Type="http://schemas.openxmlformats.org/officeDocument/2006/relationships/hyperlink" Target="https://www.taiwansemi.com/assets/datasheet/pdf.php?pn=SMBJ6.5CA" TargetMode="External"/><Relationship Id="rId3071" Type="http://schemas.openxmlformats.org/officeDocument/2006/relationships/hyperlink" Target="https://www.taiwansemi.com/assets/datasheet/pdf.php?pn=SMCJ130A" TargetMode="External"/><Relationship Id="rId1509" Type="http://schemas.openxmlformats.org/officeDocument/2006/relationships/hyperlink" Target="https://www.taiwansemi.com/assets/datasheet/pdf.php?pn=P6KE33" TargetMode="External"/><Relationship Id="rId1716" Type="http://schemas.openxmlformats.org/officeDocument/2006/relationships/hyperlink" Target="https://www.taiwansemi.com/assets/datasheet/pdf.php?pn=P6SMB200AH" TargetMode="External"/><Relationship Id="rId1923" Type="http://schemas.openxmlformats.org/officeDocument/2006/relationships/hyperlink" Target="https://www.taiwansemi.com/assets/datasheet/pdf.php?pn=SA130A" TargetMode="External"/><Relationship Id="rId3169" Type="http://schemas.openxmlformats.org/officeDocument/2006/relationships/hyperlink" Target="https://www.taiwansemi.com/assets/datasheet/pdf.php?pn=SMCJ24CA" TargetMode="External"/><Relationship Id="rId3376" Type="http://schemas.openxmlformats.org/officeDocument/2006/relationships/hyperlink" Target="https://www.taiwansemi.com/assets/datasheet/pdf.php?pn=SMCJ85A" TargetMode="External"/><Relationship Id="rId3583" Type="http://schemas.openxmlformats.org/officeDocument/2006/relationships/hyperlink" Target="https://www.taiwansemi.com/assets/datasheet/pdf.php?pn=SMF4L20A" TargetMode="External"/><Relationship Id="rId297" Type="http://schemas.openxmlformats.org/officeDocument/2006/relationships/hyperlink" Target="https://www.taiwansemi.com/assets/datasheet/pdf.php?pn=1.5SMC200C" TargetMode="External"/><Relationship Id="rId2185" Type="http://schemas.openxmlformats.org/officeDocument/2006/relationships/hyperlink" Target="https://www.taiwansemi.com/assets/datasheet/pdf.php?pn=SMAJ10" TargetMode="External"/><Relationship Id="rId2392" Type="http://schemas.openxmlformats.org/officeDocument/2006/relationships/hyperlink" Target="https://www.taiwansemi.com/assets/datasheet/pdf.php?pn=SMAJ40H" TargetMode="External"/><Relationship Id="rId3029" Type="http://schemas.openxmlformats.org/officeDocument/2006/relationships/hyperlink" Target="https://www.taiwansemi.com/assets/datasheet/pdf.php?pn=SMCJ100H" TargetMode="External"/><Relationship Id="rId3236" Type="http://schemas.openxmlformats.org/officeDocument/2006/relationships/hyperlink" Target="https://www.taiwansemi.com/assets/datasheet/pdf.php?pn=SMCJ45H" TargetMode="External"/><Relationship Id="rId157" Type="http://schemas.openxmlformats.org/officeDocument/2006/relationships/hyperlink" Target="https://www.taiwansemi.com/assets/datasheet/pdf.php?pn=1.5KE8.2" TargetMode="External"/><Relationship Id="rId364" Type="http://schemas.openxmlformats.org/officeDocument/2006/relationships/hyperlink" Target="https://www.taiwansemi.com/assets/datasheet/pdf.php?pn=1.5SMC39H" TargetMode="External"/><Relationship Id="rId2045" Type="http://schemas.openxmlformats.org/officeDocument/2006/relationships/hyperlink" Target="https://www.taiwansemi.com/assets/datasheet/pdf.php?pn=SA7.5" TargetMode="External"/><Relationship Id="rId2697" Type="http://schemas.openxmlformats.org/officeDocument/2006/relationships/hyperlink" Target="https://www.taiwansemi.com/assets/datasheet/pdf.php?pn=SMBJ13CA" TargetMode="External"/><Relationship Id="rId3443" Type="http://schemas.openxmlformats.org/officeDocument/2006/relationships/hyperlink" Target="https://www.taiwansemi.com/assets/datasheet/pdf.php?pn=SMDJ20A" TargetMode="External"/><Relationship Id="rId3650" Type="http://schemas.openxmlformats.org/officeDocument/2006/relationships/hyperlink" Target="https://www.taiwansemi.com/assets/datasheet/pdf.php?pn=SMF60AH" TargetMode="External"/><Relationship Id="rId3748" Type="http://schemas.openxmlformats.org/officeDocument/2006/relationships/hyperlink" Target="https://www.taiwansemi.com/assets/datasheet/pdf.php?pn=TLD8S43CAH" TargetMode="External"/><Relationship Id="rId571" Type="http://schemas.openxmlformats.org/officeDocument/2006/relationships/hyperlink" Target="https://www.taiwansemi.com/assets/datasheet/pdf.php?pn=1KSMB68CA" TargetMode="External"/><Relationship Id="rId669" Type="http://schemas.openxmlformats.org/officeDocument/2006/relationships/hyperlink" Target="https://www.taiwansemi.com/assets/datasheet/pdf.php?pn=1V5KE9V1A" TargetMode="External"/><Relationship Id="rId876" Type="http://schemas.openxmlformats.org/officeDocument/2006/relationships/hyperlink" Target="https://www.taiwansemi.com/assets/datasheet/pdf.php?pn=BZW04-64B" TargetMode="External"/><Relationship Id="rId1299" Type="http://schemas.openxmlformats.org/officeDocument/2006/relationships/hyperlink" Target="https://www.taiwansemi.com/assets/datasheet/pdf.php?pn=P4SMA36CH" TargetMode="External"/><Relationship Id="rId2252" Type="http://schemas.openxmlformats.org/officeDocument/2006/relationships/hyperlink" Target="https://www.taiwansemi.com/assets/datasheet/pdf.php?pn=SMAJ14C" TargetMode="External"/><Relationship Id="rId2557" Type="http://schemas.openxmlformats.org/officeDocument/2006/relationships/hyperlink" Target="https://www.taiwansemi.com/assets/datasheet/pdf.php?pn=SMAJ90CA" TargetMode="External"/><Relationship Id="rId3303" Type="http://schemas.openxmlformats.org/officeDocument/2006/relationships/hyperlink" Target="https://www.taiwansemi.com/assets/datasheet/pdf.php?pn=SMCJ64" TargetMode="External"/><Relationship Id="rId3510" Type="http://schemas.openxmlformats.org/officeDocument/2006/relationships/hyperlink" Target="https://www.taiwansemi.com/assets/datasheet/pdf.php?pn=SMDJ64CAH" TargetMode="External"/><Relationship Id="rId3608" Type="http://schemas.openxmlformats.org/officeDocument/2006/relationships/hyperlink" Target="https://www.taiwansemi.com/assets/datasheet/pdf.php?pn=SMF4L5.0AH" TargetMode="External"/><Relationship Id="rId224" Type="http://schemas.openxmlformats.org/officeDocument/2006/relationships/hyperlink" Target="https://www.taiwansemi.com/assets/datasheet/pdf.php?pn=1.5SMC130AH" TargetMode="External"/><Relationship Id="rId431" Type="http://schemas.openxmlformats.org/officeDocument/2006/relationships/hyperlink" Target="https://www.taiwansemi.com/assets/datasheet/pdf.php?pn=1.5SMC75AH" TargetMode="External"/><Relationship Id="rId529" Type="http://schemas.openxmlformats.org/officeDocument/2006/relationships/hyperlink" Target="https://www.taiwansemi.com/assets/datasheet/pdf.php?pn=1KSMB27A" TargetMode="External"/><Relationship Id="rId736" Type="http://schemas.openxmlformats.org/officeDocument/2006/relationships/hyperlink" Target="https://www.taiwansemi.com/assets/datasheet/pdf.php?pn=5.0SMDJ90AH" TargetMode="External"/><Relationship Id="rId1061" Type="http://schemas.openxmlformats.org/officeDocument/2006/relationships/hyperlink" Target="https://www.taiwansemi.com/assets/datasheet/pdf.php?pn=P4KE43" TargetMode="External"/><Relationship Id="rId1159" Type="http://schemas.openxmlformats.org/officeDocument/2006/relationships/hyperlink" Target="https://www.taiwansemi.com/assets/datasheet/pdf.php?pn=P4SMA12AH" TargetMode="External"/><Relationship Id="rId1366" Type="http://schemas.openxmlformats.org/officeDocument/2006/relationships/hyperlink" Target="https://www.taiwansemi.com/assets/datasheet/pdf.php?pn=P4SMA7.5A" TargetMode="External"/><Relationship Id="rId2112" Type="http://schemas.openxmlformats.org/officeDocument/2006/relationships/hyperlink" Target="https://www.taiwansemi.com/assets/datasheet/pdf.php?pn=SMA4S39AH" TargetMode="External"/><Relationship Id="rId2417" Type="http://schemas.openxmlformats.org/officeDocument/2006/relationships/hyperlink" Target="https://www.taiwansemi.com/assets/datasheet/pdf.php?pn=SMAJ5.0" TargetMode="External"/><Relationship Id="rId2764" Type="http://schemas.openxmlformats.org/officeDocument/2006/relationships/hyperlink" Target="https://www.taiwansemi.com/assets/datasheet/pdf.php?pn=SMBJ18H" TargetMode="External"/><Relationship Id="rId2971" Type="http://schemas.openxmlformats.org/officeDocument/2006/relationships/hyperlink" Target="https://www.taiwansemi.com/assets/datasheet/pdf.php?pn=SMBJ7V0A" TargetMode="External"/><Relationship Id="rId943" Type="http://schemas.openxmlformats.org/officeDocument/2006/relationships/hyperlink" Target="https://www.taiwansemi.com/assets/datasheet/pdf.php?pn=BZW06-85" TargetMode="External"/><Relationship Id="rId1019" Type="http://schemas.openxmlformats.org/officeDocument/2006/relationships/hyperlink" Target="https://www.taiwansemi.com/assets/datasheet/pdf.php?pn=P4KE22C" TargetMode="External"/><Relationship Id="rId1573" Type="http://schemas.openxmlformats.org/officeDocument/2006/relationships/hyperlink" Target="https://www.taiwansemi.com/assets/datasheet/pdf.php?pn=P6KE8.2" TargetMode="External"/><Relationship Id="rId1780" Type="http://schemas.openxmlformats.org/officeDocument/2006/relationships/hyperlink" Target="https://www.taiwansemi.com/assets/datasheet/pdf.php?pn=P6SMB36C" TargetMode="External"/><Relationship Id="rId1878" Type="http://schemas.openxmlformats.org/officeDocument/2006/relationships/hyperlink" Target="https://www.taiwansemi.com/assets/datasheet/pdf.php?pn=P6SMB82CAH" TargetMode="External"/><Relationship Id="rId2624" Type="http://schemas.openxmlformats.org/officeDocument/2006/relationships/hyperlink" Target="https://www.taiwansemi.com/assets/datasheet/pdf.php?pn=SMB10J33CAH" TargetMode="External"/><Relationship Id="rId2831" Type="http://schemas.openxmlformats.org/officeDocument/2006/relationships/hyperlink" Target="https://www.taiwansemi.com/assets/datasheet/pdf.php?pn=SMBJ40AH" TargetMode="External"/><Relationship Id="rId2929" Type="http://schemas.openxmlformats.org/officeDocument/2006/relationships/hyperlink" Target="https://www.taiwansemi.com/assets/datasheet/pdf.php?pn=SMBJ6V5A" TargetMode="External"/><Relationship Id="rId72" Type="http://schemas.openxmlformats.org/officeDocument/2006/relationships/hyperlink" Target="https://www.taiwansemi.com/assets/datasheet/pdf.php?pn=1.5KE220C" TargetMode="External"/><Relationship Id="rId803" Type="http://schemas.openxmlformats.org/officeDocument/2006/relationships/hyperlink" Target="https://www.taiwansemi.com/assets/datasheet/pdf.php?pn=5KSMC90CAH" TargetMode="External"/><Relationship Id="rId1226" Type="http://schemas.openxmlformats.org/officeDocument/2006/relationships/hyperlink" Target="https://www.taiwansemi.com/assets/datasheet/pdf.php?pn=P4SMA180CA" TargetMode="External"/><Relationship Id="rId1433" Type="http://schemas.openxmlformats.org/officeDocument/2006/relationships/hyperlink" Target="https://www.taiwansemi.com/assets/datasheet/pdf.php?pn=P6KE120CA" TargetMode="External"/><Relationship Id="rId1640" Type="http://schemas.openxmlformats.org/officeDocument/2006/relationships/hyperlink" Target="https://www.taiwansemi.com/assets/datasheet/pdf.php?pn=P6SMB12H" TargetMode="External"/><Relationship Id="rId1738" Type="http://schemas.openxmlformats.org/officeDocument/2006/relationships/hyperlink" Target="https://www.taiwansemi.com/assets/datasheet/pdf.php?pn=P6SMB22A" TargetMode="External"/><Relationship Id="rId3093" Type="http://schemas.openxmlformats.org/officeDocument/2006/relationships/hyperlink" Target="https://www.taiwansemi.com/assets/datasheet/pdf.php?pn=SMCJ15" TargetMode="External"/><Relationship Id="rId1500" Type="http://schemas.openxmlformats.org/officeDocument/2006/relationships/hyperlink" Target="https://www.taiwansemi.com/assets/datasheet/pdf.php?pn=P6KE27CA" TargetMode="External"/><Relationship Id="rId1945" Type="http://schemas.openxmlformats.org/officeDocument/2006/relationships/hyperlink" Target="https://www.taiwansemi.com/assets/datasheet/pdf.php?pn=SA160CA" TargetMode="External"/><Relationship Id="rId3160" Type="http://schemas.openxmlformats.org/officeDocument/2006/relationships/hyperlink" Target="https://www.taiwansemi.com/assets/datasheet/pdf.php?pn=SMCJ22C" TargetMode="External"/><Relationship Id="rId3398" Type="http://schemas.openxmlformats.org/officeDocument/2006/relationships/hyperlink" Target="https://www.taiwansemi.com/assets/datasheet/pdf.php?pn=SMCJ90C" TargetMode="External"/><Relationship Id="rId1805" Type="http://schemas.openxmlformats.org/officeDocument/2006/relationships/hyperlink" Target="https://www.taiwansemi.com/assets/datasheet/pdf.php?pn=P6SMB47CA" TargetMode="External"/><Relationship Id="rId3020" Type="http://schemas.openxmlformats.org/officeDocument/2006/relationships/hyperlink" Target="https://www.taiwansemi.com/assets/datasheet/pdf.php?pn=SMBJ9V0CA" TargetMode="External"/><Relationship Id="rId3258" Type="http://schemas.openxmlformats.org/officeDocument/2006/relationships/hyperlink" Target="https://www.taiwansemi.com/assets/datasheet/pdf.php?pn=SMCJ51CAH" TargetMode="External"/><Relationship Id="rId3465" Type="http://schemas.openxmlformats.org/officeDocument/2006/relationships/hyperlink" Target="https://www.taiwansemi.com/assets/datasheet/pdf.php?pn=SMDJ30CA" TargetMode="External"/><Relationship Id="rId3672" Type="http://schemas.openxmlformats.org/officeDocument/2006/relationships/hyperlink" Target="https://www.taiwansemi.com/assets/datasheet/pdf.php?pn=SMF90AH" TargetMode="External"/><Relationship Id="rId179" Type="http://schemas.openxmlformats.org/officeDocument/2006/relationships/hyperlink" Target="https://www.taiwansemi.com/assets/datasheet/pdf.php?pn=1.5SMC100CAH" TargetMode="External"/><Relationship Id="rId386" Type="http://schemas.openxmlformats.org/officeDocument/2006/relationships/hyperlink" Target="https://www.taiwansemi.com/assets/datasheet/pdf.php?pn=1.5SMC51CAH" TargetMode="External"/><Relationship Id="rId593" Type="http://schemas.openxmlformats.org/officeDocument/2006/relationships/hyperlink" Target="https://www.taiwansemi.com/assets/datasheet/pdf.php?pn=1V5KE120A" TargetMode="External"/><Relationship Id="rId2067" Type="http://schemas.openxmlformats.org/officeDocument/2006/relationships/hyperlink" Target="https://www.taiwansemi.com/assets/datasheet/pdf.php?pn=SA8.5C" TargetMode="External"/><Relationship Id="rId2274" Type="http://schemas.openxmlformats.org/officeDocument/2006/relationships/hyperlink" Target="https://www.taiwansemi.com/assets/datasheet/pdf.php?pn=SMAJ160" TargetMode="External"/><Relationship Id="rId2481" Type="http://schemas.openxmlformats.org/officeDocument/2006/relationships/hyperlink" Target="https://www.taiwansemi.com/assets/datasheet/pdf.php?pn=SMAJ7.0" TargetMode="External"/><Relationship Id="rId3118" Type="http://schemas.openxmlformats.org/officeDocument/2006/relationships/hyperlink" Target="https://www.taiwansemi.com/assets/datasheet/pdf.php?pn=SMCJ16A" TargetMode="External"/><Relationship Id="rId3325" Type="http://schemas.openxmlformats.org/officeDocument/2006/relationships/hyperlink" Target="https://www.taiwansemi.com/assets/datasheet/pdf.php?pn=SMCJ7.5AH" TargetMode="External"/><Relationship Id="rId3532" Type="http://schemas.openxmlformats.org/officeDocument/2006/relationships/hyperlink" Target="https://www.taiwansemi.com/assets/datasheet/pdf.php?pn=SMF14AH" TargetMode="External"/><Relationship Id="rId246" Type="http://schemas.openxmlformats.org/officeDocument/2006/relationships/hyperlink" Target="https://www.taiwansemi.com/assets/datasheet/pdf.php?pn=1.5SMC15A" TargetMode="External"/><Relationship Id="rId453" Type="http://schemas.openxmlformats.org/officeDocument/2006/relationships/hyperlink" Target="https://www.taiwansemi.com/assets/datasheet/pdf.php?pn=1.5SMC9.1" TargetMode="External"/><Relationship Id="rId660" Type="http://schemas.openxmlformats.org/officeDocument/2006/relationships/hyperlink" Target="https://www.taiwansemi.com/assets/datasheet/pdf.php?pn=1V5KE75CA" TargetMode="External"/><Relationship Id="rId898" Type="http://schemas.openxmlformats.org/officeDocument/2006/relationships/hyperlink" Target="https://www.taiwansemi.com/assets/datasheet/pdf.php?pn=BZW06-13B" TargetMode="External"/><Relationship Id="rId1083" Type="http://schemas.openxmlformats.org/officeDocument/2006/relationships/hyperlink" Target="https://www.taiwansemi.com/assets/datasheet/pdf.php?pn=P4KE6.8C" TargetMode="External"/><Relationship Id="rId1290" Type="http://schemas.openxmlformats.org/officeDocument/2006/relationships/hyperlink" Target="https://www.taiwansemi.com/assets/datasheet/pdf.php?pn=P4SMA33CAH" TargetMode="External"/><Relationship Id="rId2134" Type="http://schemas.openxmlformats.org/officeDocument/2006/relationships/hyperlink" Target="https://www.taiwansemi.com/assets/datasheet/pdf.php?pn=SMA6F47AH" TargetMode="External"/><Relationship Id="rId2341" Type="http://schemas.openxmlformats.org/officeDocument/2006/relationships/hyperlink" Target="https://www.taiwansemi.com/assets/datasheet/pdf.php?pn=SMAJ24CA" TargetMode="External"/><Relationship Id="rId2579" Type="http://schemas.openxmlformats.org/officeDocument/2006/relationships/hyperlink" Target="https://www.taiwansemi.com/assets/datasheet/pdf.php?pn=SMB10J14CA" TargetMode="External"/><Relationship Id="rId2786" Type="http://schemas.openxmlformats.org/officeDocument/2006/relationships/hyperlink" Target="https://www.taiwansemi.com/assets/datasheet/pdf.php?pn=SMBJ24CAH" TargetMode="External"/><Relationship Id="rId2993" Type="http://schemas.openxmlformats.org/officeDocument/2006/relationships/hyperlink" Target="https://www.taiwansemi.com/assets/datasheet/pdf.php?pn=SMBJ85AH" TargetMode="External"/><Relationship Id="rId106" Type="http://schemas.openxmlformats.org/officeDocument/2006/relationships/hyperlink" Target="https://www.taiwansemi.com/assets/datasheet/pdf.php?pn=1.5KE36A" TargetMode="External"/><Relationship Id="rId313" Type="http://schemas.openxmlformats.org/officeDocument/2006/relationships/hyperlink" Target="https://www.taiwansemi.com/assets/datasheet/pdf.php?pn=1.5SMC22CA" TargetMode="External"/><Relationship Id="rId758" Type="http://schemas.openxmlformats.org/officeDocument/2006/relationships/hyperlink" Target="https://www.taiwansemi.com/assets/datasheet/pdf.php?pn=5KSMC45AH" TargetMode="External"/><Relationship Id="rId965" Type="http://schemas.openxmlformats.org/officeDocument/2006/relationships/hyperlink" Target="https://www.taiwansemi.com/assets/datasheet/pdf.php?pn=P4KE120CA" TargetMode="External"/><Relationship Id="rId1150" Type="http://schemas.openxmlformats.org/officeDocument/2006/relationships/hyperlink" Target="https://www.taiwansemi.com/assets/datasheet/pdf.php?pn=P4SMA120" TargetMode="External"/><Relationship Id="rId1388" Type="http://schemas.openxmlformats.org/officeDocument/2006/relationships/hyperlink" Target="https://www.taiwansemi.com/assets/datasheet/pdf.php?pn=P4SMA8.2H" TargetMode="External"/><Relationship Id="rId1595" Type="http://schemas.openxmlformats.org/officeDocument/2006/relationships/hyperlink" Target="https://www.taiwansemi.com/assets/datasheet/pdf.php?pn=P6SMB100A" TargetMode="External"/><Relationship Id="rId2439" Type="http://schemas.openxmlformats.org/officeDocument/2006/relationships/hyperlink" Target="https://www.taiwansemi.com/assets/datasheet/pdf.php?pn=SMAJ54CH" TargetMode="External"/><Relationship Id="rId2646" Type="http://schemas.openxmlformats.org/officeDocument/2006/relationships/hyperlink" Target="https://www.taiwansemi.com/assets/datasheet/pdf.php?pn=SMBJ10A" TargetMode="External"/><Relationship Id="rId2853" Type="http://schemas.openxmlformats.org/officeDocument/2006/relationships/hyperlink" Target="https://www.taiwansemi.com/assets/datasheet/pdf.php?pn=SMBJ48" TargetMode="External"/><Relationship Id="rId94" Type="http://schemas.openxmlformats.org/officeDocument/2006/relationships/hyperlink" Target="https://www.taiwansemi.com/assets/datasheet/pdf.php?pn=1.5KE30A" TargetMode="External"/><Relationship Id="rId520" Type="http://schemas.openxmlformats.org/officeDocument/2006/relationships/hyperlink" Target="https://www.taiwansemi.com/assets/datasheet/pdf.php?pn=1KSMB20CAH" TargetMode="External"/><Relationship Id="rId618" Type="http://schemas.openxmlformats.org/officeDocument/2006/relationships/hyperlink" Target="https://www.taiwansemi.com/assets/datasheet/pdf.php?pn=1V5KE20CA" TargetMode="External"/><Relationship Id="rId825" Type="http://schemas.openxmlformats.org/officeDocument/2006/relationships/hyperlink" Target="https://www.taiwansemi.com/assets/datasheet/pdf.php?pn=BZW04-154B" TargetMode="External"/><Relationship Id="rId1248" Type="http://schemas.openxmlformats.org/officeDocument/2006/relationships/hyperlink" Target="https://www.taiwansemi.com/assets/datasheet/pdf.php?pn=P4SMA20C" TargetMode="External"/><Relationship Id="rId1455" Type="http://schemas.openxmlformats.org/officeDocument/2006/relationships/hyperlink" Target="https://www.taiwansemi.com/assets/datasheet/pdf.php?pn=P6KE160A" TargetMode="External"/><Relationship Id="rId1662" Type="http://schemas.openxmlformats.org/officeDocument/2006/relationships/hyperlink" Target="https://www.taiwansemi.com/assets/datasheet/pdf.php?pn=P6SMB150CA" TargetMode="External"/><Relationship Id="rId2201" Type="http://schemas.openxmlformats.org/officeDocument/2006/relationships/hyperlink" Target="https://www.taiwansemi.com/assets/datasheet/pdf.php?pn=SMAJ11" TargetMode="External"/><Relationship Id="rId2506" Type="http://schemas.openxmlformats.org/officeDocument/2006/relationships/hyperlink" Target="https://www.taiwansemi.com/assets/datasheet/pdf.php?pn=SMAJ75A" TargetMode="External"/><Relationship Id="rId1010" Type="http://schemas.openxmlformats.org/officeDocument/2006/relationships/hyperlink" Target="https://www.taiwansemi.com/assets/datasheet/pdf.php?pn=P4KE20A" TargetMode="External"/><Relationship Id="rId1108" Type="http://schemas.openxmlformats.org/officeDocument/2006/relationships/hyperlink" Target="https://www.taiwansemi.com/assets/datasheet/pdf.php?pn=P4KE82CA" TargetMode="External"/><Relationship Id="rId1315" Type="http://schemas.openxmlformats.org/officeDocument/2006/relationships/hyperlink" Target="https://www.taiwansemi.com/assets/datasheet/pdf.php?pn=P4SMA43CH" TargetMode="External"/><Relationship Id="rId1967" Type="http://schemas.openxmlformats.org/officeDocument/2006/relationships/hyperlink" Target="https://www.taiwansemi.com/assets/datasheet/pdf.php?pn=SA22C" TargetMode="External"/><Relationship Id="rId2713" Type="http://schemas.openxmlformats.org/officeDocument/2006/relationships/hyperlink" Target="https://www.taiwansemi.com/assets/datasheet/pdf.php?pn=SMBJ150C" TargetMode="External"/><Relationship Id="rId2920" Type="http://schemas.openxmlformats.org/officeDocument/2006/relationships/hyperlink" Target="https://www.taiwansemi.com/assets/datasheet/pdf.php?pn=SMBJ64A" TargetMode="External"/><Relationship Id="rId1522" Type="http://schemas.openxmlformats.org/officeDocument/2006/relationships/hyperlink" Target="https://www.taiwansemi.com/assets/datasheet/pdf.php?pn=P6KE39A" TargetMode="External"/><Relationship Id="rId21" Type="http://schemas.openxmlformats.org/officeDocument/2006/relationships/hyperlink" Target="https://www.taiwansemi.com/assets/datasheet/pdf.php?pn=1.5KE120CA" TargetMode="External"/><Relationship Id="rId2089" Type="http://schemas.openxmlformats.org/officeDocument/2006/relationships/hyperlink" Target="https://www.taiwansemi.com/assets/datasheet/pdf.php?pn=SMA4F26AH" TargetMode="External"/><Relationship Id="rId3487" Type="http://schemas.openxmlformats.org/officeDocument/2006/relationships/hyperlink" Target="https://www.taiwansemi.com/assets/datasheet/pdf.php?pn=SMDJ48A" TargetMode="External"/><Relationship Id="rId3694" Type="http://schemas.openxmlformats.org/officeDocument/2006/relationships/hyperlink" Target="https://www.taiwansemi.com/assets/datasheet/pdf.php?pn=TLD6S12AH" TargetMode="External"/><Relationship Id="rId2296" Type="http://schemas.openxmlformats.org/officeDocument/2006/relationships/hyperlink" Target="https://www.taiwansemi.com/assets/datasheet/pdf.php?pn=SMAJ170CH" TargetMode="External"/><Relationship Id="rId3347" Type="http://schemas.openxmlformats.org/officeDocument/2006/relationships/hyperlink" Target="https://www.taiwansemi.com/assets/datasheet/pdf.php?pn=SMCJ78" TargetMode="External"/><Relationship Id="rId3554" Type="http://schemas.openxmlformats.org/officeDocument/2006/relationships/hyperlink" Target="https://www.taiwansemi.com/assets/datasheet/pdf.php?pn=SMF33AH" TargetMode="External"/><Relationship Id="rId3761" Type="http://schemas.openxmlformats.org/officeDocument/2006/relationships/hyperlink" Target="https://www.taiwansemi.com/assets/datasheet/pdf.php?pn=TLD82AH" TargetMode="External"/><Relationship Id="rId268" Type="http://schemas.openxmlformats.org/officeDocument/2006/relationships/hyperlink" Target="https://www.taiwansemi.com/assets/datasheet/pdf.php?pn=1.5SMC16H" TargetMode="External"/><Relationship Id="rId475" Type="http://schemas.openxmlformats.org/officeDocument/2006/relationships/hyperlink" Target="https://www.taiwansemi.com/assets/datasheet/pdf.php?pn=1K5SMPC22APH" TargetMode="External"/><Relationship Id="rId682" Type="http://schemas.openxmlformats.org/officeDocument/2006/relationships/hyperlink" Target="https://www.taiwansemi.com/assets/datasheet/pdf.php?pn=3KSMC39AH" TargetMode="External"/><Relationship Id="rId2156" Type="http://schemas.openxmlformats.org/officeDocument/2006/relationships/hyperlink" Target="https://www.taiwansemi.com/assets/datasheet/pdf.php?pn=SMA6J22A" TargetMode="External"/><Relationship Id="rId2363" Type="http://schemas.openxmlformats.org/officeDocument/2006/relationships/hyperlink" Target="https://www.taiwansemi.com/assets/datasheet/pdf.php?pn=SMAJ30AH" TargetMode="External"/><Relationship Id="rId2570" Type="http://schemas.openxmlformats.org/officeDocument/2006/relationships/hyperlink" Target="https://www.taiwansemi.com/assets/datasheet/pdf.php?pn=SMB10J12AH" TargetMode="External"/><Relationship Id="rId3207" Type="http://schemas.openxmlformats.org/officeDocument/2006/relationships/hyperlink" Target="https://www.taiwansemi.com/assets/datasheet/pdf.php?pn=SMCJ36AH" TargetMode="External"/><Relationship Id="rId3414" Type="http://schemas.openxmlformats.org/officeDocument/2006/relationships/hyperlink" Target="https://www.taiwansemi.com/assets/datasheet/pdf.php?pn=SMDJ11CAH" TargetMode="External"/><Relationship Id="rId3621" Type="http://schemas.openxmlformats.org/officeDocument/2006/relationships/hyperlink" Target="https://www.taiwansemi.com/assets/datasheet/pdf.php?pn=SMF4L64A" TargetMode="External"/><Relationship Id="rId128" Type="http://schemas.openxmlformats.org/officeDocument/2006/relationships/hyperlink" Target="https://www.taiwansemi.com/assets/datasheet/pdf.php?pn=1.5KE47CA" TargetMode="External"/><Relationship Id="rId335" Type="http://schemas.openxmlformats.org/officeDocument/2006/relationships/hyperlink" Target="https://www.taiwansemi.com/assets/datasheet/pdf.php?pn=1.5SMC30AH" TargetMode="External"/><Relationship Id="rId542" Type="http://schemas.openxmlformats.org/officeDocument/2006/relationships/hyperlink" Target="https://www.taiwansemi.com/assets/datasheet/pdf.php?pn=1KSMB36AH" TargetMode="External"/><Relationship Id="rId1172" Type="http://schemas.openxmlformats.org/officeDocument/2006/relationships/hyperlink" Target="https://www.taiwansemi.com/assets/datasheet/pdf.php?pn=P4SMA130CH" TargetMode="External"/><Relationship Id="rId2016" Type="http://schemas.openxmlformats.org/officeDocument/2006/relationships/hyperlink" Target="https://www.taiwansemi.com/assets/datasheet/pdf.php?pn=SA51CA" TargetMode="External"/><Relationship Id="rId2223" Type="http://schemas.openxmlformats.org/officeDocument/2006/relationships/hyperlink" Target="https://www.taiwansemi.com/assets/datasheet/pdf.php?pn=SMAJ120CAH" TargetMode="External"/><Relationship Id="rId2430" Type="http://schemas.openxmlformats.org/officeDocument/2006/relationships/hyperlink" Target="https://www.taiwansemi.com/assets/datasheet/pdf.php?pn=SMAJ51CAH" TargetMode="External"/><Relationship Id="rId402" Type="http://schemas.openxmlformats.org/officeDocument/2006/relationships/hyperlink" Target="https://www.taiwansemi.com/assets/datasheet/pdf.php?pn=1.5SMC6.8CAH" TargetMode="External"/><Relationship Id="rId1032" Type="http://schemas.openxmlformats.org/officeDocument/2006/relationships/hyperlink" Target="https://www.taiwansemi.com/assets/datasheet/pdf.php?pn=P4KE27CA" TargetMode="External"/><Relationship Id="rId1989" Type="http://schemas.openxmlformats.org/officeDocument/2006/relationships/hyperlink" Target="https://www.taiwansemi.com/assets/datasheet/pdf.php?pn=SA36" TargetMode="External"/><Relationship Id="rId1849" Type="http://schemas.openxmlformats.org/officeDocument/2006/relationships/hyperlink" Target="https://www.taiwansemi.com/assets/datasheet/pdf.php?pn=P6SMB7.5" TargetMode="External"/><Relationship Id="rId3064" Type="http://schemas.openxmlformats.org/officeDocument/2006/relationships/hyperlink" Target="https://www.taiwansemi.com/assets/datasheet/pdf.php?pn=SMCJ12C" TargetMode="External"/><Relationship Id="rId192" Type="http://schemas.openxmlformats.org/officeDocument/2006/relationships/hyperlink" Target="https://www.taiwansemi.com/assets/datasheet/pdf.php?pn=1.5SMC110AH" TargetMode="External"/><Relationship Id="rId1709" Type="http://schemas.openxmlformats.org/officeDocument/2006/relationships/hyperlink" Target="https://www.taiwansemi.com/assets/datasheet/pdf.php?pn=P6SMB18CA" TargetMode="External"/><Relationship Id="rId1916" Type="http://schemas.openxmlformats.org/officeDocument/2006/relationships/hyperlink" Target="https://www.taiwansemi.com/assets/datasheet/pdf.php?pn=SA120C" TargetMode="External"/><Relationship Id="rId3271" Type="http://schemas.openxmlformats.org/officeDocument/2006/relationships/hyperlink" Target="https://www.taiwansemi.com/assets/datasheet/pdf.php?pn=SMCJ58AH" TargetMode="External"/><Relationship Id="rId2080" Type="http://schemas.openxmlformats.org/officeDocument/2006/relationships/hyperlink" Target="https://www.taiwansemi.com/assets/datasheet/pdf.php?pn=SA90CA" TargetMode="External"/><Relationship Id="rId3131" Type="http://schemas.openxmlformats.org/officeDocument/2006/relationships/hyperlink" Target="https://www.taiwansemi.com/assets/datasheet/pdf.php?pn=SMCJ170CAH" TargetMode="External"/><Relationship Id="rId2897" Type="http://schemas.openxmlformats.org/officeDocument/2006/relationships/hyperlink" Target="https://www.taiwansemi.com/assets/datasheet/pdf.php?pn=SMBJ6.0AH" TargetMode="External"/><Relationship Id="rId869" Type="http://schemas.openxmlformats.org/officeDocument/2006/relationships/hyperlink" Target="https://www.taiwansemi.com/assets/datasheet/pdf.php?pn=BZW04-53" TargetMode="External"/><Relationship Id="rId1499" Type="http://schemas.openxmlformats.org/officeDocument/2006/relationships/hyperlink" Target="https://www.taiwansemi.com/assets/datasheet/pdf.php?pn=P6KE27C" TargetMode="External"/><Relationship Id="rId729" Type="http://schemas.openxmlformats.org/officeDocument/2006/relationships/hyperlink" Target="https://www.taiwansemi.com/assets/datasheet/pdf.php?pn=5.0SMDJ75A" TargetMode="External"/><Relationship Id="rId1359" Type="http://schemas.openxmlformats.org/officeDocument/2006/relationships/hyperlink" Target="https://www.taiwansemi.com/assets/datasheet/pdf.php?pn=P4SMA68AH" TargetMode="External"/><Relationship Id="rId2757" Type="http://schemas.openxmlformats.org/officeDocument/2006/relationships/hyperlink" Target="https://www.taiwansemi.com/assets/datasheet/pdf.php?pn=SMBJ18" TargetMode="External"/><Relationship Id="rId2964" Type="http://schemas.openxmlformats.org/officeDocument/2006/relationships/hyperlink" Target="https://www.taiwansemi.com/assets/datasheet/pdf.php?pn=SMBJ78A" TargetMode="External"/><Relationship Id="rId936" Type="http://schemas.openxmlformats.org/officeDocument/2006/relationships/hyperlink" Target="https://www.taiwansemi.com/assets/datasheet/pdf.php?pn=BZW06-40B" TargetMode="External"/><Relationship Id="rId1219" Type="http://schemas.openxmlformats.org/officeDocument/2006/relationships/hyperlink" Target="https://www.taiwansemi.com/assets/datasheet/pdf.php?pn=P4SMA170CH" TargetMode="External"/><Relationship Id="rId1566" Type="http://schemas.openxmlformats.org/officeDocument/2006/relationships/hyperlink" Target="https://www.taiwansemi.com/assets/datasheet/pdf.php?pn=P6KE7.5CA" TargetMode="External"/><Relationship Id="rId1773" Type="http://schemas.openxmlformats.org/officeDocument/2006/relationships/hyperlink" Target="https://www.taiwansemi.com/assets/datasheet/pdf.php?pn=P6SMB33CA" TargetMode="External"/><Relationship Id="rId1980" Type="http://schemas.openxmlformats.org/officeDocument/2006/relationships/hyperlink" Target="https://www.taiwansemi.com/assets/datasheet/pdf.php?pn=SA28CA" TargetMode="External"/><Relationship Id="rId2617" Type="http://schemas.openxmlformats.org/officeDocument/2006/relationships/hyperlink" Target="https://www.taiwansemi.com/assets/datasheet/pdf.php?pn=SMB10J30A" TargetMode="External"/><Relationship Id="rId2824" Type="http://schemas.openxmlformats.org/officeDocument/2006/relationships/hyperlink" Target="https://www.taiwansemi.com/assets/datasheet/pdf.php?pn=SMBJ36C" TargetMode="External"/><Relationship Id="rId65" Type="http://schemas.openxmlformats.org/officeDocument/2006/relationships/hyperlink" Target="https://www.taiwansemi.com/assets/datasheet/pdf.php?pn=1.5KE200CA" TargetMode="External"/><Relationship Id="rId1426" Type="http://schemas.openxmlformats.org/officeDocument/2006/relationships/hyperlink" Target="https://www.taiwansemi.com/assets/datasheet/pdf.php?pn=P6KE11A" TargetMode="External"/><Relationship Id="rId1633" Type="http://schemas.openxmlformats.org/officeDocument/2006/relationships/hyperlink" Target="https://www.taiwansemi.com/assets/datasheet/pdf.php?pn=P6SMB120H" TargetMode="External"/><Relationship Id="rId1840" Type="http://schemas.openxmlformats.org/officeDocument/2006/relationships/hyperlink" Target="https://www.taiwansemi.com/assets/datasheet/pdf.php?pn=P6SMB62H" TargetMode="External"/><Relationship Id="rId1700" Type="http://schemas.openxmlformats.org/officeDocument/2006/relationships/hyperlink" Target="https://www.taiwansemi.com/assets/datasheet/pdf.php?pn=P6SMB180AH" TargetMode="External"/><Relationship Id="rId3598" Type="http://schemas.openxmlformats.org/officeDocument/2006/relationships/hyperlink" Target="https://www.taiwansemi.com/assets/datasheet/pdf.php?pn=SMF4L36AH" TargetMode="External"/><Relationship Id="rId3458" Type="http://schemas.openxmlformats.org/officeDocument/2006/relationships/hyperlink" Target="https://www.taiwansemi.com/assets/datasheet/pdf.php?pn=SMDJ26CAH" TargetMode="External"/><Relationship Id="rId3665" Type="http://schemas.openxmlformats.org/officeDocument/2006/relationships/hyperlink" Target="https://www.taiwansemi.com/assets/datasheet/pdf.php?pn=SMF8.5A" TargetMode="External"/><Relationship Id="rId379" Type="http://schemas.openxmlformats.org/officeDocument/2006/relationships/hyperlink" Target="https://www.taiwansemi.com/assets/datasheet/pdf.php?pn=1.5SMC47CH" TargetMode="External"/><Relationship Id="rId586" Type="http://schemas.openxmlformats.org/officeDocument/2006/relationships/hyperlink" Target="https://www.taiwansemi.com/assets/datasheet/pdf.php?pn=1V5KE100CA" TargetMode="External"/><Relationship Id="rId793" Type="http://schemas.openxmlformats.org/officeDocument/2006/relationships/hyperlink" Target="https://www.taiwansemi.com/assets/datasheet/pdf.php?pn=5KSMC48CAH" TargetMode="External"/><Relationship Id="rId2267" Type="http://schemas.openxmlformats.org/officeDocument/2006/relationships/hyperlink" Target="https://www.taiwansemi.com/assets/datasheet/pdf.php?pn=SMAJ15AH" TargetMode="External"/><Relationship Id="rId2474" Type="http://schemas.openxmlformats.org/officeDocument/2006/relationships/hyperlink" Target="https://www.taiwansemi.com/assets/datasheet/pdf.php?pn=SMAJ64A" TargetMode="External"/><Relationship Id="rId2681" Type="http://schemas.openxmlformats.org/officeDocument/2006/relationships/hyperlink" Target="https://www.taiwansemi.com/assets/datasheet/pdf.php?pn=SMBJ12CA" TargetMode="External"/><Relationship Id="rId3318" Type="http://schemas.openxmlformats.org/officeDocument/2006/relationships/hyperlink" Target="https://www.taiwansemi.com/assets/datasheet/pdf.php?pn=SMCJ7.0C" TargetMode="External"/><Relationship Id="rId3525" Type="http://schemas.openxmlformats.org/officeDocument/2006/relationships/hyperlink" Target="https://www.taiwansemi.com/assets/datasheet/pdf.php?pn=SMF11A" TargetMode="External"/><Relationship Id="rId239" Type="http://schemas.openxmlformats.org/officeDocument/2006/relationships/hyperlink" Target="https://www.taiwansemi.com/assets/datasheet/pdf.php?pn=1.5SMC150A" TargetMode="External"/><Relationship Id="rId446" Type="http://schemas.openxmlformats.org/officeDocument/2006/relationships/hyperlink" Target="https://www.taiwansemi.com/assets/datasheet/pdf.php?pn=1.5SMC82A" TargetMode="External"/><Relationship Id="rId653" Type="http://schemas.openxmlformats.org/officeDocument/2006/relationships/hyperlink" Target="https://www.taiwansemi.com/assets/datasheet/pdf.php?pn=1V5KE62A" TargetMode="External"/><Relationship Id="rId1076" Type="http://schemas.openxmlformats.org/officeDocument/2006/relationships/hyperlink" Target="https://www.taiwansemi.com/assets/datasheet/pdf.php?pn=P4KE51CA" TargetMode="External"/><Relationship Id="rId1283" Type="http://schemas.openxmlformats.org/officeDocument/2006/relationships/hyperlink" Target="https://www.taiwansemi.com/assets/datasheet/pdf.php?pn=P4SMA30CH" TargetMode="External"/><Relationship Id="rId1490" Type="http://schemas.openxmlformats.org/officeDocument/2006/relationships/hyperlink" Target="https://www.taiwansemi.com/assets/datasheet/pdf.php?pn=P6KE24A" TargetMode="External"/><Relationship Id="rId2127" Type="http://schemas.openxmlformats.org/officeDocument/2006/relationships/hyperlink" Target="https://www.taiwansemi.com/assets/datasheet/pdf.php?pn=SMA6F26AH" TargetMode="External"/><Relationship Id="rId2334" Type="http://schemas.openxmlformats.org/officeDocument/2006/relationships/hyperlink" Target="https://www.taiwansemi.com/assets/datasheet/pdf.php?pn=SMAJ22CAH" TargetMode="External"/><Relationship Id="rId3732" Type="http://schemas.openxmlformats.org/officeDocument/2006/relationships/hyperlink" Target="https://www.taiwansemi.com/assets/datasheet/pdf.php?pn=TLD8S12CAH" TargetMode="External"/><Relationship Id="rId306" Type="http://schemas.openxmlformats.org/officeDocument/2006/relationships/hyperlink" Target="https://www.taiwansemi.com/assets/datasheet/pdf.php?pn=1.5SMC20CAH" TargetMode="External"/><Relationship Id="rId860" Type="http://schemas.openxmlformats.org/officeDocument/2006/relationships/hyperlink" Target="https://www.taiwansemi.com/assets/datasheet/pdf.php?pn=BZW04-376" TargetMode="External"/><Relationship Id="rId1143" Type="http://schemas.openxmlformats.org/officeDocument/2006/relationships/hyperlink" Target="https://www.taiwansemi.com/assets/datasheet/pdf.php?pn=P4SMA11AH" TargetMode="External"/><Relationship Id="rId2541" Type="http://schemas.openxmlformats.org/officeDocument/2006/relationships/hyperlink" Target="https://www.taiwansemi.com/assets/datasheet/pdf.php?pn=SMAJ85CA" TargetMode="External"/><Relationship Id="rId513" Type="http://schemas.openxmlformats.org/officeDocument/2006/relationships/hyperlink" Target="https://www.taiwansemi.com/assets/datasheet/pdf.php?pn=1KSMB18A" TargetMode="External"/><Relationship Id="rId720" Type="http://schemas.openxmlformats.org/officeDocument/2006/relationships/hyperlink" Target="https://www.taiwansemi.com/assets/datasheet/pdf.php?pn=5.0SMDJ54AH" TargetMode="External"/><Relationship Id="rId1350" Type="http://schemas.openxmlformats.org/officeDocument/2006/relationships/hyperlink" Target="https://www.taiwansemi.com/assets/datasheet/pdf.php?pn=P4SMA62A" TargetMode="External"/><Relationship Id="rId2401" Type="http://schemas.openxmlformats.org/officeDocument/2006/relationships/hyperlink" Target="https://www.taiwansemi.com/assets/datasheet/pdf.php?pn=SMAJ45" TargetMode="External"/><Relationship Id="rId1003" Type="http://schemas.openxmlformats.org/officeDocument/2006/relationships/hyperlink" Target="https://www.taiwansemi.com/assets/datasheet/pdf.php?pn=P4KE18C" TargetMode="External"/><Relationship Id="rId1210" Type="http://schemas.openxmlformats.org/officeDocument/2006/relationships/hyperlink" Target="https://www.taiwansemi.com/assets/datasheet/pdf.php?pn=P4SMA16CAH" TargetMode="External"/><Relationship Id="rId3175" Type="http://schemas.openxmlformats.org/officeDocument/2006/relationships/hyperlink" Target="https://www.taiwansemi.com/assets/datasheet/pdf.php?pn=SMCJ26AH" TargetMode="External"/><Relationship Id="rId3382" Type="http://schemas.openxmlformats.org/officeDocument/2006/relationships/hyperlink" Target="https://www.taiwansemi.com/assets/datasheet/pdf.php?pn=SMCJ85H" TargetMode="External"/><Relationship Id="rId2191" Type="http://schemas.openxmlformats.org/officeDocument/2006/relationships/hyperlink" Target="https://www.taiwansemi.com/assets/datasheet/pdf.php?pn=SMAJ100CAH" TargetMode="External"/><Relationship Id="rId3035" Type="http://schemas.openxmlformats.org/officeDocument/2006/relationships/hyperlink" Target="https://www.taiwansemi.com/assets/datasheet/pdf.php?pn=SMCJ10CH" TargetMode="External"/><Relationship Id="rId3242" Type="http://schemas.openxmlformats.org/officeDocument/2006/relationships/hyperlink" Target="https://www.taiwansemi.com/assets/datasheet/pdf.php?pn=SMCJ48CAH" TargetMode="External"/><Relationship Id="rId163" Type="http://schemas.openxmlformats.org/officeDocument/2006/relationships/hyperlink" Target="https://www.taiwansemi.com/assets/datasheet/pdf.php?pn=1.5KE82C" TargetMode="External"/><Relationship Id="rId370" Type="http://schemas.openxmlformats.org/officeDocument/2006/relationships/hyperlink" Target="https://www.taiwansemi.com/assets/datasheet/pdf.php?pn=1.5SMC43CAH" TargetMode="External"/><Relationship Id="rId2051" Type="http://schemas.openxmlformats.org/officeDocument/2006/relationships/hyperlink" Target="https://www.taiwansemi.com/assets/datasheet/pdf.php?pn=SA70C" TargetMode="External"/><Relationship Id="rId3102" Type="http://schemas.openxmlformats.org/officeDocument/2006/relationships/hyperlink" Target="https://www.taiwansemi.com/assets/datasheet/pdf.php?pn=SMCJ15A" TargetMode="External"/><Relationship Id="rId230" Type="http://schemas.openxmlformats.org/officeDocument/2006/relationships/hyperlink" Target="https://www.taiwansemi.com/assets/datasheet/pdf.php?pn=1.5SMC13A" TargetMode="External"/><Relationship Id="rId2868" Type="http://schemas.openxmlformats.org/officeDocument/2006/relationships/hyperlink" Target="https://www.taiwansemi.com/assets/datasheet/pdf.php?pn=SMBJ5.0H" TargetMode="External"/><Relationship Id="rId1677" Type="http://schemas.openxmlformats.org/officeDocument/2006/relationships/hyperlink" Target="https://www.taiwansemi.com/assets/datasheet/pdf.php?pn=P6SMB160C" TargetMode="External"/><Relationship Id="rId1884" Type="http://schemas.openxmlformats.org/officeDocument/2006/relationships/hyperlink" Target="https://www.taiwansemi.com/assets/datasheet/pdf.php?pn=P6SMB9.1C" TargetMode="External"/><Relationship Id="rId2728" Type="http://schemas.openxmlformats.org/officeDocument/2006/relationships/hyperlink" Target="https://www.taiwansemi.com/assets/datasheet/pdf.php?pn=SMBJ160AH" TargetMode="External"/><Relationship Id="rId2935" Type="http://schemas.openxmlformats.org/officeDocument/2006/relationships/hyperlink" Target="https://www.taiwansemi.com/assets/datasheet/pdf.php?pn=SMBJ7.0CA" TargetMode="External"/><Relationship Id="rId907" Type="http://schemas.openxmlformats.org/officeDocument/2006/relationships/hyperlink" Target="https://www.taiwansemi.com/assets/datasheet/pdf.php?pn=BZW06-19" TargetMode="External"/><Relationship Id="rId1537" Type="http://schemas.openxmlformats.org/officeDocument/2006/relationships/hyperlink" Target="https://www.taiwansemi.com/assets/datasheet/pdf.php?pn=P6KE47" TargetMode="External"/><Relationship Id="rId1744" Type="http://schemas.openxmlformats.org/officeDocument/2006/relationships/hyperlink" Target="https://www.taiwansemi.com/assets/datasheet/pdf.php?pn=P6SMB22H" TargetMode="External"/><Relationship Id="rId1951" Type="http://schemas.openxmlformats.org/officeDocument/2006/relationships/hyperlink" Target="https://www.taiwansemi.com/assets/datasheet/pdf.php?pn=SA170A" TargetMode="External"/><Relationship Id="rId36" Type="http://schemas.openxmlformats.org/officeDocument/2006/relationships/hyperlink" Target="https://www.taiwansemi.com/assets/datasheet/pdf.php?pn=1.5KE150C" TargetMode="External"/><Relationship Id="rId1604" Type="http://schemas.openxmlformats.org/officeDocument/2006/relationships/hyperlink" Target="https://www.taiwansemi.com/assets/datasheet/pdf.php?pn=P6SMB10C" TargetMode="External"/><Relationship Id="rId1811" Type="http://schemas.openxmlformats.org/officeDocument/2006/relationships/hyperlink" Target="https://www.taiwansemi.com/assets/datasheet/pdf.php?pn=P6SMB51AH" TargetMode="External"/><Relationship Id="rId3569" Type="http://schemas.openxmlformats.org/officeDocument/2006/relationships/hyperlink" Target="https://www.taiwansemi.com/assets/datasheet/pdf.php?pn=SMF4L12A" TargetMode="External"/><Relationship Id="rId697" Type="http://schemas.openxmlformats.org/officeDocument/2006/relationships/hyperlink" Target="https://www.taiwansemi.com/assets/datasheet/pdf.php?pn=5.0SMDJ24A" TargetMode="External"/><Relationship Id="rId2378" Type="http://schemas.openxmlformats.org/officeDocument/2006/relationships/hyperlink" Target="https://www.taiwansemi.com/assets/datasheet/pdf.php?pn=SMAJ36A" TargetMode="External"/><Relationship Id="rId3429" Type="http://schemas.openxmlformats.org/officeDocument/2006/relationships/hyperlink" Target="https://www.taiwansemi.com/assets/datasheet/pdf.php?pn=SMDJ15CA" TargetMode="External"/><Relationship Id="rId1187" Type="http://schemas.openxmlformats.org/officeDocument/2006/relationships/hyperlink" Target="https://www.taiwansemi.com/assets/datasheet/pdf.php?pn=P4SMA150CAH" TargetMode="External"/><Relationship Id="rId2585" Type="http://schemas.openxmlformats.org/officeDocument/2006/relationships/hyperlink" Target="https://www.taiwansemi.com/assets/datasheet/pdf.php?pn=SMB10J16A" TargetMode="External"/><Relationship Id="rId2792" Type="http://schemas.openxmlformats.org/officeDocument/2006/relationships/hyperlink" Target="https://www.taiwansemi.com/assets/datasheet/pdf.php?pn=SMBJ26C" TargetMode="External"/><Relationship Id="rId3636" Type="http://schemas.openxmlformats.org/officeDocument/2006/relationships/hyperlink" Target="https://www.taiwansemi.com/assets/datasheet/pdf.php?pn=SMF4L9.0AH" TargetMode="External"/><Relationship Id="rId557" Type="http://schemas.openxmlformats.org/officeDocument/2006/relationships/hyperlink" Target="https://www.taiwansemi.com/assets/datasheet/pdf.php?pn=1KSMB51A" TargetMode="External"/><Relationship Id="rId764" Type="http://schemas.openxmlformats.org/officeDocument/2006/relationships/hyperlink" Target="https://www.taiwansemi.com/assets/datasheet/pdf.php?pn=5KSMC64AH" TargetMode="External"/><Relationship Id="rId971" Type="http://schemas.openxmlformats.org/officeDocument/2006/relationships/hyperlink" Target="https://www.taiwansemi.com/assets/datasheet/pdf.php?pn=P4KE130A" TargetMode="External"/><Relationship Id="rId1394" Type="http://schemas.openxmlformats.org/officeDocument/2006/relationships/hyperlink" Target="https://www.taiwansemi.com/assets/datasheet/pdf.php?pn=P4SMA82CAH" TargetMode="External"/><Relationship Id="rId2238" Type="http://schemas.openxmlformats.org/officeDocument/2006/relationships/hyperlink" Target="https://www.taiwansemi.com/assets/datasheet/pdf.php?pn=SMAJ130CA" TargetMode="External"/><Relationship Id="rId2445" Type="http://schemas.openxmlformats.org/officeDocument/2006/relationships/hyperlink" Target="https://www.taiwansemi.com/assets/datasheet/pdf.php?pn=SMAJ58CA" TargetMode="External"/><Relationship Id="rId2652" Type="http://schemas.openxmlformats.org/officeDocument/2006/relationships/hyperlink" Target="https://www.taiwansemi.com/assets/datasheet/pdf.php?pn=SMBJ10H" TargetMode="External"/><Relationship Id="rId3703" Type="http://schemas.openxmlformats.org/officeDocument/2006/relationships/hyperlink" Target="https://www.taiwansemi.com/assets/datasheet/pdf.php?pn=TLD6S24AH" TargetMode="External"/><Relationship Id="rId417" Type="http://schemas.openxmlformats.org/officeDocument/2006/relationships/hyperlink" Target="https://www.taiwansemi.com/assets/datasheet/pdf.php?pn=1.5SMC68CA" TargetMode="External"/><Relationship Id="rId624" Type="http://schemas.openxmlformats.org/officeDocument/2006/relationships/hyperlink" Target="https://www.taiwansemi.com/assets/datasheet/pdf.php?pn=1V5KE24CA" TargetMode="External"/><Relationship Id="rId831" Type="http://schemas.openxmlformats.org/officeDocument/2006/relationships/hyperlink" Target="https://www.taiwansemi.com/assets/datasheet/pdf.php?pn=BZW04-188" TargetMode="External"/><Relationship Id="rId1047" Type="http://schemas.openxmlformats.org/officeDocument/2006/relationships/hyperlink" Target="https://www.taiwansemi.com/assets/datasheet/pdf.php?pn=P4KE350C" TargetMode="External"/><Relationship Id="rId1254" Type="http://schemas.openxmlformats.org/officeDocument/2006/relationships/hyperlink" Target="https://www.taiwansemi.com/assets/datasheet/pdf.php?pn=P4SMA22A" TargetMode="External"/><Relationship Id="rId1461" Type="http://schemas.openxmlformats.org/officeDocument/2006/relationships/hyperlink" Target="https://www.taiwansemi.com/assets/datasheet/pdf.php?pn=P6KE170" TargetMode="External"/><Relationship Id="rId2305" Type="http://schemas.openxmlformats.org/officeDocument/2006/relationships/hyperlink" Target="https://www.taiwansemi.com/assets/datasheet/pdf.php?pn=SMAJ18" TargetMode="External"/><Relationship Id="rId2512" Type="http://schemas.openxmlformats.org/officeDocument/2006/relationships/hyperlink" Target="https://www.taiwansemi.com/assets/datasheet/pdf.php?pn=SMAJ75H" TargetMode="External"/><Relationship Id="rId1114" Type="http://schemas.openxmlformats.org/officeDocument/2006/relationships/hyperlink" Target="https://www.taiwansemi.com/assets/datasheet/pdf.php?pn=P4KE91A" TargetMode="External"/><Relationship Id="rId1321" Type="http://schemas.openxmlformats.org/officeDocument/2006/relationships/hyperlink" Target="https://www.taiwansemi.com/assets/datasheet/pdf.php?pn=P4SMA47CA" TargetMode="External"/><Relationship Id="rId3079" Type="http://schemas.openxmlformats.org/officeDocument/2006/relationships/hyperlink" Target="https://www.taiwansemi.com/assets/datasheet/pdf.php?pn=SMCJ13AH" TargetMode="External"/><Relationship Id="rId3286" Type="http://schemas.openxmlformats.org/officeDocument/2006/relationships/hyperlink" Target="https://www.taiwansemi.com/assets/datasheet/pdf.php?pn=SMCJ6.0H" TargetMode="External"/><Relationship Id="rId3493" Type="http://schemas.openxmlformats.org/officeDocument/2006/relationships/hyperlink" Target="https://www.taiwansemi.com/assets/datasheet/pdf.php?pn=SMDJ51CA" TargetMode="External"/><Relationship Id="rId2095" Type="http://schemas.openxmlformats.org/officeDocument/2006/relationships/hyperlink" Target="https://www.taiwansemi.com/assets/datasheet/pdf.php?pn=SMA4F43AH" TargetMode="External"/><Relationship Id="rId3146" Type="http://schemas.openxmlformats.org/officeDocument/2006/relationships/hyperlink" Target="https://www.taiwansemi.com/assets/datasheet/pdf.php?pn=SMCJ18CAH" TargetMode="External"/><Relationship Id="rId3353" Type="http://schemas.openxmlformats.org/officeDocument/2006/relationships/hyperlink" Target="https://www.taiwansemi.com/assets/datasheet/pdf.php?pn=SMCJ78CH" TargetMode="External"/><Relationship Id="rId274" Type="http://schemas.openxmlformats.org/officeDocument/2006/relationships/hyperlink" Target="https://www.taiwansemi.com/assets/datasheet/pdf.php?pn=1.5SMC170CAH" TargetMode="External"/><Relationship Id="rId481" Type="http://schemas.openxmlformats.org/officeDocument/2006/relationships/hyperlink" Target="https://www.taiwansemi.com/assets/datasheet/pdf.php?pn=1K5SMPC39APH" TargetMode="External"/><Relationship Id="rId2162" Type="http://schemas.openxmlformats.org/officeDocument/2006/relationships/hyperlink" Target="https://www.taiwansemi.com/assets/datasheet/pdf.php?pn=SMA6J28A" TargetMode="External"/><Relationship Id="rId3006" Type="http://schemas.openxmlformats.org/officeDocument/2006/relationships/hyperlink" Target="https://www.taiwansemi.com/assets/datasheet/pdf.php?pn=SMBJ9.0C" TargetMode="External"/><Relationship Id="rId3560" Type="http://schemas.openxmlformats.org/officeDocument/2006/relationships/hyperlink" Target="https://www.taiwansemi.com/assets/datasheet/pdf.php?pn=SMF43AH" TargetMode="External"/><Relationship Id="rId134" Type="http://schemas.openxmlformats.org/officeDocument/2006/relationships/hyperlink" Target="https://www.taiwansemi.com/assets/datasheet/pdf.php?pn=1.5KE56A" TargetMode="External"/><Relationship Id="rId3213" Type="http://schemas.openxmlformats.org/officeDocument/2006/relationships/hyperlink" Target="https://www.taiwansemi.com/assets/datasheet/pdf.php?pn=SMCJ40" TargetMode="External"/><Relationship Id="rId3420" Type="http://schemas.openxmlformats.org/officeDocument/2006/relationships/hyperlink" Target="https://www.taiwansemi.com/assets/datasheet/pdf.php?pn=SMDJ13AH" TargetMode="External"/><Relationship Id="rId341" Type="http://schemas.openxmlformats.org/officeDocument/2006/relationships/hyperlink" Target="https://www.taiwansemi.com/assets/datasheet/pdf.php?pn=1.5SMC33" TargetMode="External"/><Relationship Id="rId2022" Type="http://schemas.openxmlformats.org/officeDocument/2006/relationships/hyperlink" Target="https://www.taiwansemi.com/assets/datasheet/pdf.php?pn=SA58A" TargetMode="External"/><Relationship Id="rId2979" Type="http://schemas.openxmlformats.org/officeDocument/2006/relationships/hyperlink" Target="https://www.taiwansemi.com/assets/datasheet/pdf.php?pn=SMBJ8.0CA" TargetMode="External"/><Relationship Id="rId201" Type="http://schemas.openxmlformats.org/officeDocument/2006/relationships/hyperlink" Target="https://www.taiwansemi.com/assets/datasheet/pdf.php?pn=1.5SMC11CA" TargetMode="External"/><Relationship Id="rId1788" Type="http://schemas.openxmlformats.org/officeDocument/2006/relationships/hyperlink" Target="https://www.taiwansemi.com/assets/datasheet/pdf.php?pn=P6SMB39C" TargetMode="External"/><Relationship Id="rId1995" Type="http://schemas.openxmlformats.org/officeDocument/2006/relationships/hyperlink" Target="https://www.taiwansemi.com/assets/datasheet/pdf.php?pn=SA40C" TargetMode="External"/><Relationship Id="rId2839" Type="http://schemas.openxmlformats.org/officeDocument/2006/relationships/hyperlink" Target="https://www.taiwansemi.com/assets/datasheet/pdf.php?pn=SMBJ43AH" TargetMode="External"/><Relationship Id="rId1648" Type="http://schemas.openxmlformats.org/officeDocument/2006/relationships/hyperlink" Target="https://www.taiwansemi.com/assets/datasheet/pdf.php?pn=P6SMB130CH" TargetMode="External"/><Relationship Id="rId1508" Type="http://schemas.openxmlformats.org/officeDocument/2006/relationships/hyperlink" Target="https://www.taiwansemi.com/assets/datasheet/pdf.php?pn=P6KE30CA" TargetMode="External"/><Relationship Id="rId1855" Type="http://schemas.openxmlformats.org/officeDocument/2006/relationships/hyperlink" Target="https://www.taiwansemi.com/assets/datasheet/pdf.php?pn=P6SMB7.5CH" TargetMode="External"/><Relationship Id="rId2906" Type="http://schemas.openxmlformats.org/officeDocument/2006/relationships/hyperlink" Target="https://www.taiwansemi.com/assets/datasheet/pdf.php?pn=SMBJ6.5C" TargetMode="External"/><Relationship Id="rId3070" Type="http://schemas.openxmlformats.org/officeDocument/2006/relationships/hyperlink" Target="https://www.taiwansemi.com/assets/datasheet/pdf.php?pn=SMCJ130" TargetMode="External"/><Relationship Id="rId1715" Type="http://schemas.openxmlformats.org/officeDocument/2006/relationships/hyperlink" Target="https://www.taiwansemi.com/assets/datasheet/pdf.php?pn=P6SMB200A" TargetMode="External"/><Relationship Id="rId1922" Type="http://schemas.openxmlformats.org/officeDocument/2006/relationships/hyperlink" Target="https://www.taiwansemi.com/assets/datasheet/pdf.php?pn=SA130" TargetMode="External"/><Relationship Id="rId2489" Type="http://schemas.openxmlformats.org/officeDocument/2006/relationships/hyperlink" Target="https://www.taiwansemi.com/assets/datasheet/pdf.php?pn=SMAJ7.5" TargetMode="External"/><Relationship Id="rId2696" Type="http://schemas.openxmlformats.org/officeDocument/2006/relationships/hyperlink" Target="https://www.taiwansemi.com/assets/datasheet/pdf.php?pn=SMBJ13C" TargetMode="External"/><Relationship Id="rId3747" Type="http://schemas.openxmlformats.org/officeDocument/2006/relationships/hyperlink" Target="https://www.taiwansemi.com/assets/datasheet/pdf.php?pn=TLD8S40CAH" TargetMode="External"/><Relationship Id="rId668" Type="http://schemas.openxmlformats.org/officeDocument/2006/relationships/hyperlink" Target="https://www.taiwansemi.com/assets/datasheet/pdf.php?pn=1V5KE91CA" TargetMode="External"/><Relationship Id="rId875" Type="http://schemas.openxmlformats.org/officeDocument/2006/relationships/hyperlink" Target="https://www.taiwansemi.com/assets/datasheet/pdf.php?pn=BZW04-64" TargetMode="External"/><Relationship Id="rId1298" Type="http://schemas.openxmlformats.org/officeDocument/2006/relationships/hyperlink" Target="https://www.taiwansemi.com/assets/datasheet/pdf.php?pn=P4SMA36CAH" TargetMode="External"/><Relationship Id="rId2349" Type="http://schemas.openxmlformats.org/officeDocument/2006/relationships/hyperlink" Target="https://www.taiwansemi.com/assets/datasheet/pdf.php?pn=SMAJ26CA" TargetMode="External"/><Relationship Id="rId2556" Type="http://schemas.openxmlformats.org/officeDocument/2006/relationships/hyperlink" Target="https://www.taiwansemi.com/assets/datasheet/pdf.php?pn=SMAJ90C" TargetMode="External"/><Relationship Id="rId2763" Type="http://schemas.openxmlformats.org/officeDocument/2006/relationships/hyperlink" Target="https://www.taiwansemi.com/assets/datasheet/pdf.php?pn=SMBJ18CH" TargetMode="External"/><Relationship Id="rId2970" Type="http://schemas.openxmlformats.org/officeDocument/2006/relationships/hyperlink" Target="https://www.taiwansemi.com/assets/datasheet/pdf.php?pn=SMBJ78H" TargetMode="External"/><Relationship Id="rId3607" Type="http://schemas.openxmlformats.org/officeDocument/2006/relationships/hyperlink" Target="https://www.taiwansemi.com/assets/datasheet/pdf.php?pn=SMF4L5.0A" TargetMode="External"/><Relationship Id="rId528" Type="http://schemas.openxmlformats.org/officeDocument/2006/relationships/hyperlink" Target="https://www.taiwansemi.com/assets/datasheet/pdf.php?pn=1KSMB24CAH" TargetMode="External"/><Relationship Id="rId735" Type="http://schemas.openxmlformats.org/officeDocument/2006/relationships/hyperlink" Target="https://www.taiwansemi.com/assets/datasheet/pdf.php?pn=5.0SMDJ90A" TargetMode="External"/><Relationship Id="rId942" Type="http://schemas.openxmlformats.org/officeDocument/2006/relationships/hyperlink" Target="https://www.taiwansemi.com/assets/datasheet/pdf.php?pn=BZW06-70B" TargetMode="External"/><Relationship Id="rId1158" Type="http://schemas.openxmlformats.org/officeDocument/2006/relationships/hyperlink" Target="https://www.taiwansemi.com/assets/datasheet/pdf.php?pn=P4SMA12A" TargetMode="External"/><Relationship Id="rId1365" Type="http://schemas.openxmlformats.org/officeDocument/2006/relationships/hyperlink" Target="https://www.taiwansemi.com/assets/datasheet/pdf.php?pn=P4SMA7.5" TargetMode="External"/><Relationship Id="rId1572" Type="http://schemas.openxmlformats.org/officeDocument/2006/relationships/hyperlink" Target="https://www.taiwansemi.com/assets/datasheet/pdf.php?pn=P6KE7V5CA" TargetMode="External"/><Relationship Id="rId2209" Type="http://schemas.openxmlformats.org/officeDocument/2006/relationships/hyperlink" Target="https://www.taiwansemi.com/assets/datasheet/pdf.php?pn=SMAJ110H" TargetMode="External"/><Relationship Id="rId2416" Type="http://schemas.openxmlformats.org/officeDocument/2006/relationships/hyperlink" Target="https://www.taiwansemi.com/assets/datasheet/pdf.php?pn=SMAJ48H" TargetMode="External"/><Relationship Id="rId2623" Type="http://schemas.openxmlformats.org/officeDocument/2006/relationships/hyperlink" Target="https://www.taiwansemi.com/assets/datasheet/pdf.php?pn=SMB10J33CA" TargetMode="External"/><Relationship Id="rId1018" Type="http://schemas.openxmlformats.org/officeDocument/2006/relationships/hyperlink" Target="https://www.taiwansemi.com/assets/datasheet/pdf.php?pn=P4KE22A" TargetMode="External"/><Relationship Id="rId1225" Type="http://schemas.openxmlformats.org/officeDocument/2006/relationships/hyperlink" Target="https://www.taiwansemi.com/assets/datasheet/pdf.php?pn=P4SMA180C" TargetMode="External"/><Relationship Id="rId1432" Type="http://schemas.openxmlformats.org/officeDocument/2006/relationships/hyperlink" Target="https://www.taiwansemi.com/assets/datasheet/pdf.php?pn=P6KE120C" TargetMode="External"/><Relationship Id="rId2830" Type="http://schemas.openxmlformats.org/officeDocument/2006/relationships/hyperlink" Target="https://www.taiwansemi.com/assets/datasheet/pdf.php?pn=SMBJ40A" TargetMode="External"/><Relationship Id="rId71" Type="http://schemas.openxmlformats.org/officeDocument/2006/relationships/hyperlink" Target="https://www.taiwansemi.com/assets/datasheet/pdf.php?pn=1.5KE220A" TargetMode="External"/><Relationship Id="rId802" Type="http://schemas.openxmlformats.org/officeDocument/2006/relationships/hyperlink" Target="https://www.taiwansemi.com/assets/datasheet/pdf.php?pn=5KSMC85CAH" TargetMode="External"/><Relationship Id="rId3397" Type="http://schemas.openxmlformats.org/officeDocument/2006/relationships/hyperlink" Target="https://www.taiwansemi.com/assets/datasheet/pdf.php?pn=SMCJ90AH" TargetMode="External"/><Relationship Id="rId178" Type="http://schemas.openxmlformats.org/officeDocument/2006/relationships/hyperlink" Target="https://www.taiwansemi.com/assets/datasheet/pdf.php?pn=1.5SMC100CA" TargetMode="External"/><Relationship Id="rId3257" Type="http://schemas.openxmlformats.org/officeDocument/2006/relationships/hyperlink" Target="https://www.taiwansemi.com/assets/datasheet/pdf.php?pn=SMCJ51CA" TargetMode="External"/><Relationship Id="rId3464" Type="http://schemas.openxmlformats.org/officeDocument/2006/relationships/hyperlink" Target="https://www.taiwansemi.com/assets/datasheet/pdf.php?pn=SMDJ30AH" TargetMode="External"/><Relationship Id="rId3671" Type="http://schemas.openxmlformats.org/officeDocument/2006/relationships/hyperlink" Target="https://www.taiwansemi.com/assets/datasheet/pdf.php?pn=SMF90A" TargetMode="External"/><Relationship Id="rId385" Type="http://schemas.openxmlformats.org/officeDocument/2006/relationships/hyperlink" Target="https://www.taiwansemi.com/assets/datasheet/pdf.php?pn=1.5SMC51CA" TargetMode="External"/><Relationship Id="rId592" Type="http://schemas.openxmlformats.org/officeDocument/2006/relationships/hyperlink" Target="https://www.taiwansemi.com/assets/datasheet/pdf.php?pn=1V5KE11CA" TargetMode="External"/><Relationship Id="rId2066" Type="http://schemas.openxmlformats.org/officeDocument/2006/relationships/hyperlink" Target="https://www.taiwansemi.com/assets/datasheet/pdf.php?pn=SA8.5A" TargetMode="External"/><Relationship Id="rId2273" Type="http://schemas.openxmlformats.org/officeDocument/2006/relationships/hyperlink" Target="https://www.taiwansemi.com/assets/datasheet/pdf.php?pn=SMAJ16" TargetMode="External"/><Relationship Id="rId2480" Type="http://schemas.openxmlformats.org/officeDocument/2006/relationships/hyperlink" Target="https://www.taiwansemi.com/assets/datasheet/pdf.php?pn=SMAJ64H" TargetMode="External"/><Relationship Id="rId3117" Type="http://schemas.openxmlformats.org/officeDocument/2006/relationships/hyperlink" Target="https://www.taiwansemi.com/assets/datasheet/pdf.php?pn=SMCJ160H" TargetMode="External"/><Relationship Id="rId3324" Type="http://schemas.openxmlformats.org/officeDocument/2006/relationships/hyperlink" Target="https://www.taiwansemi.com/assets/datasheet/pdf.php?pn=SMCJ7.5A" TargetMode="External"/><Relationship Id="rId3531" Type="http://schemas.openxmlformats.org/officeDocument/2006/relationships/hyperlink" Target="https://www.taiwansemi.com/assets/datasheet/pdf.php?pn=SMF14A" TargetMode="External"/><Relationship Id="rId245" Type="http://schemas.openxmlformats.org/officeDocument/2006/relationships/hyperlink" Target="https://www.taiwansemi.com/assets/datasheet/pdf.php?pn=1.5SMC150H" TargetMode="External"/><Relationship Id="rId452" Type="http://schemas.openxmlformats.org/officeDocument/2006/relationships/hyperlink" Target="https://www.taiwansemi.com/assets/datasheet/pdf.php?pn=1.5SMC82H" TargetMode="External"/><Relationship Id="rId1082" Type="http://schemas.openxmlformats.org/officeDocument/2006/relationships/hyperlink" Target="https://www.taiwansemi.com/assets/datasheet/pdf.php?pn=P4KE6.8A" TargetMode="External"/><Relationship Id="rId2133" Type="http://schemas.openxmlformats.org/officeDocument/2006/relationships/hyperlink" Target="https://www.taiwansemi.com/assets/datasheet/pdf.php?pn=SMA6F43AH" TargetMode="External"/><Relationship Id="rId2340" Type="http://schemas.openxmlformats.org/officeDocument/2006/relationships/hyperlink" Target="https://www.taiwansemi.com/assets/datasheet/pdf.php?pn=SMAJ24C" TargetMode="External"/><Relationship Id="rId105" Type="http://schemas.openxmlformats.org/officeDocument/2006/relationships/hyperlink" Target="https://www.taiwansemi.com/assets/datasheet/pdf.php?pn=1.5KE36" TargetMode="External"/><Relationship Id="rId312" Type="http://schemas.openxmlformats.org/officeDocument/2006/relationships/hyperlink" Target="https://www.taiwansemi.com/assets/datasheet/pdf.php?pn=1.5SMC22C" TargetMode="External"/><Relationship Id="rId2200" Type="http://schemas.openxmlformats.org/officeDocument/2006/relationships/hyperlink" Target="https://www.taiwansemi.com/assets/datasheet/pdf.php?pn=SMAJ10H" TargetMode="External"/><Relationship Id="rId1899" Type="http://schemas.openxmlformats.org/officeDocument/2006/relationships/hyperlink" Target="https://www.taiwansemi.com/assets/datasheet/pdf.php?pn=SA100A" TargetMode="External"/><Relationship Id="rId1759" Type="http://schemas.openxmlformats.org/officeDocument/2006/relationships/hyperlink" Target="https://www.taiwansemi.com/assets/datasheet/pdf.php?pn=P6SMB27CH" TargetMode="External"/><Relationship Id="rId1966" Type="http://schemas.openxmlformats.org/officeDocument/2006/relationships/hyperlink" Target="https://www.taiwansemi.com/assets/datasheet/pdf.php?pn=SA22A" TargetMode="External"/><Relationship Id="rId3181" Type="http://schemas.openxmlformats.org/officeDocument/2006/relationships/hyperlink" Target="https://www.taiwansemi.com/assets/datasheet/pdf.php?pn=SMCJ28" TargetMode="External"/><Relationship Id="rId1619" Type="http://schemas.openxmlformats.org/officeDocument/2006/relationships/hyperlink" Target="https://www.taiwansemi.com/assets/datasheet/pdf.php?pn=P6SMB11AH" TargetMode="External"/><Relationship Id="rId1826" Type="http://schemas.openxmlformats.org/officeDocument/2006/relationships/hyperlink" Target="https://www.taiwansemi.com/assets/datasheet/pdf.php?pn=P6SMB6.8A" TargetMode="External"/><Relationship Id="rId3041" Type="http://schemas.openxmlformats.org/officeDocument/2006/relationships/hyperlink" Target="https://www.taiwansemi.com/assets/datasheet/pdf.php?pn=SMCJ110C" TargetMode="External"/><Relationship Id="rId779" Type="http://schemas.openxmlformats.org/officeDocument/2006/relationships/hyperlink" Target="https://www.taiwansemi.com/assets/datasheet/pdf.php?pn=5KSMC18CAH" TargetMode="External"/><Relationship Id="rId986" Type="http://schemas.openxmlformats.org/officeDocument/2006/relationships/hyperlink" Target="https://www.taiwansemi.com/assets/datasheet/pdf.php?pn=P4KE160" TargetMode="External"/><Relationship Id="rId2667" Type="http://schemas.openxmlformats.org/officeDocument/2006/relationships/hyperlink" Target="https://www.taiwansemi.com/assets/datasheet/pdf.php?pn=SMBJ11CH" TargetMode="External"/><Relationship Id="rId3718" Type="http://schemas.openxmlformats.org/officeDocument/2006/relationships/hyperlink" Target="https://www.taiwansemi.com/assets/datasheet/pdf.php?pn=TLD8S17AH" TargetMode="External"/><Relationship Id="rId639" Type="http://schemas.openxmlformats.org/officeDocument/2006/relationships/hyperlink" Target="https://www.taiwansemi.com/assets/datasheet/pdf.php?pn=1V5KE39A" TargetMode="External"/><Relationship Id="rId1269" Type="http://schemas.openxmlformats.org/officeDocument/2006/relationships/hyperlink" Target="https://www.taiwansemi.com/assets/datasheet/pdf.php?pn=P4SMA27" TargetMode="External"/><Relationship Id="rId1476" Type="http://schemas.openxmlformats.org/officeDocument/2006/relationships/hyperlink" Target="https://www.taiwansemi.com/assets/datasheet/pdf.php?pn=P6KE200C" TargetMode="External"/><Relationship Id="rId2874" Type="http://schemas.openxmlformats.org/officeDocument/2006/relationships/hyperlink" Target="https://www.taiwansemi.com/assets/datasheet/pdf.php?pn=SMBJ51CAH" TargetMode="External"/><Relationship Id="rId846" Type="http://schemas.openxmlformats.org/officeDocument/2006/relationships/hyperlink" Target="https://www.taiwansemi.com/assets/datasheet/pdf.php?pn=BZW04-26B" TargetMode="External"/><Relationship Id="rId1129" Type="http://schemas.openxmlformats.org/officeDocument/2006/relationships/hyperlink" Target="https://www.taiwansemi.com/assets/datasheet/pdf.php?pn=P4SMA10CA" TargetMode="External"/><Relationship Id="rId1683" Type="http://schemas.openxmlformats.org/officeDocument/2006/relationships/hyperlink" Target="https://www.taiwansemi.com/assets/datasheet/pdf.php?pn=P6SMB16AH" TargetMode="External"/><Relationship Id="rId1890" Type="http://schemas.openxmlformats.org/officeDocument/2006/relationships/hyperlink" Target="https://www.taiwansemi.com/assets/datasheet/pdf.php?pn=P6SMB91A" TargetMode="External"/><Relationship Id="rId2527" Type="http://schemas.openxmlformats.org/officeDocument/2006/relationships/hyperlink" Target="https://www.taiwansemi.com/assets/datasheet/pdf.php?pn=SMAJ8.0CH" TargetMode="External"/><Relationship Id="rId2734" Type="http://schemas.openxmlformats.org/officeDocument/2006/relationships/hyperlink" Target="https://www.taiwansemi.com/assets/datasheet/pdf.php?pn=SMBJ16A" TargetMode="External"/><Relationship Id="rId2941" Type="http://schemas.openxmlformats.org/officeDocument/2006/relationships/hyperlink" Target="https://www.taiwansemi.com/assets/datasheet/pdf.php?pn=SMBJ7.5AH" TargetMode="External"/><Relationship Id="rId706" Type="http://schemas.openxmlformats.org/officeDocument/2006/relationships/hyperlink" Target="https://www.taiwansemi.com/assets/datasheet/pdf.php?pn=5.0SMDJ33AH" TargetMode="External"/><Relationship Id="rId913" Type="http://schemas.openxmlformats.org/officeDocument/2006/relationships/hyperlink" Target="https://www.taiwansemi.com/assets/datasheet/pdf.php?pn=BZW06-23" TargetMode="External"/><Relationship Id="rId1336" Type="http://schemas.openxmlformats.org/officeDocument/2006/relationships/hyperlink" Target="https://www.taiwansemi.com/assets/datasheet/pdf.php?pn=P4SMA56C" TargetMode="External"/><Relationship Id="rId1543" Type="http://schemas.openxmlformats.org/officeDocument/2006/relationships/hyperlink" Target="https://www.taiwansemi.com/assets/datasheet/pdf.php?pn=P6KE51C" TargetMode="External"/><Relationship Id="rId1750" Type="http://schemas.openxmlformats.org/officeDocument/2006/relationships/hyperlink" Target="https://www.taiwansemi.com/assets/datasheet/pdf.php?pn=P6SMB24CAH" TargetMode="External"/><Relationship Id="rId2801" Type="http://schemas.openxmlformats.org/officeDocument/2006/relationships/hyperlink" Target="https://www.taiwansemi.com/assets/datasheet/pdf.php?pn=SMBJ28CA" TargetMode="External"/><Relationship Id="rId42" Type="http://schemas.openxmlformats.org/officeDocument/2006/relationships/hyperlink" Target="https://www.taiwansemi.com/assets/datasheet/pdf.php?pn=1.5KE160" TargetMode="External"/><Relationship Id="rId1403" Type="http://schemas.openxmlformats.org/officeDocument/2006/relationships/hyperlink" Target="https://www.taiwansemi.com/assets/datasheet/pdf.php?pn=P4SMA9.1CH" TargetMode="External"/><Relationship Id="rId1610" Type="http://schemas.openxmlformats.org/officeDocument/2006/relationships/hyperlink" Target="https://www.taiwansemi.com/assets/datasheet/pdf.php?pn=P6SMB110" TargetMode="External"/><Relationship Id="rId3368" Type="http://schemas.openxmlformats.org/officeDocument/2006/relationships/hyperlink" Target="https://www.taiwansemi.com/assets/datasheet/pdf.php?pn=SMCJ8.5A" TargetMode="External"/><Relationship Id="rId3575" Type="http://schemas.openxmlformats.org/officeDocument/2006/relationships/hyperlink" Target="https://www.taiwansemi.com/assets/datasheet/pdf.php?pn=SMF4L15A" TargetMode="External"/><Relationship Id="rId289" Type="http://schemas.openxmlformats.org/officeDocument/2006/relationships/hyperlink" Target="https://www.taiwansemi.com/assets/datasheet/pdf.php?pn=1.5SMC18CA" TargetMode="External"/><Relationship Id="rId496" Type="http://schemas.openxmlformats.org/officeDocument/2006/relationships/hyperlink" Target="https://www.taiwansemi.com/assets/datasheet/pdf.php?pn=1KSMB11CAH" TargetMode="External"/><Relationship Id="rId2177" Type="http://schemas.openxmlformats.org/officeDocument/2006/relationships/hyperlink" Target="https://www.taiwansemi.com/assets/datasheet/pdf.php?pn=SMA6S36AH" TargetMode="External"/><Relationship Id="rId2384" Type="http://schemas.openxmlformats.org/officeDocument/2006/relationships/hyperlink" Target="https://www.taiwansemi.com/assets/datasheet/pdf.php?pn=SMAJ36H" TargetMode="External"/><Relationship Id="rId2591" Type="http://schemas.openxmlformats.org/officeDocument/2006/relationships/hyperlink" Target="https://www.taiwansemi.com/assets/datasheet/pdf.php?pn=SMB10J17CA" TargetMode="External"/><Relationship Id="rId3228" Type="http://schemas.openxmlformats.org/officeDocument/2006/relationships/hyperlink" Target="https://www.taiwansemi.com/assets/datasheet/pdf.php?pn=SMCJ43H" TargetMode="External"/><Relationship Id="rId3435" Type="http://schemas.openxmlformats.org/officeDocument/2006/relationships/hyperlink" Target="https://www.taiwansemi.com/assets/datasheet/pdf.php?pn=SMDJ17A" TargetMode="External"/><Relationship Id="rId3642" Type="http://schemas.openxmlformats.org/officeDocument/2006/relationships/hyperlink" Target="https://www.taiwansemi.com/assets/datasheet/pdf.php?pn=SMF54AH" TargetMode="External"/><Relationship Id="rId149" Type="http://schemas.openxmlformats.org/officeDocument/2006/relationships/hyperlink" Target="https://www.taiwansemi.com/assets/datasheet/pdf.php?pn=1.5KE7.5" TargetMode="External"/><Relationship Id="rId356" Type="http://schemas.openxmlformats.org/officeDocument/2006/relationships/hyperlink" Target="https://www.taiwansemi.com/assets/datasheet/pdf.php?pn=1.5SMC36H" TargetMode="External"/><Relationship Id="rId563" Type="http://schemas.openxmlformats.org/officeDocument/2006/relationships/hyperlink" Target="https://www.taiwansemi.com/assets/datasheet/pdf.php?pn=1KSMB56CA" TargetMode="External"/><Relationship Id="rId770" Type="http://schemas.openxmlformats.org/officeDocument/2006/relationships/hyperlink" Target="https://www.taiwansemi.com/assets/datasheet/pdf.php?pn=5KSMC100AH" TargetMode="External"/><Relationship Id="rId1193" Type="http://schemas.openxmlformats.org/officeDocument/2006/relationships/hyperlink" Target="https://www.taiwansemi.com/assets/datasheet/pdf.php?pn=P4SMA15CA" TargetMode="External"/><Relationship Id="rId2037" Type="http://schemas.openxmlformats.org/officeDocument/2006/relationships/hyperlink" Target="https://www.taiwansemi.com/assets/datasheet/pdf.php?pn=SA64" TargetMode="External"/><Relationship Id="rId2244" Type="http://schemas.openxmlformats.org/officeDocument/2006/relationships/hyperlink" Target="https://www.taiwansemi.com/assets/datasheet/pdf.php?pn=SMAJ13C" TargetMode="External"/><Relationship Id="rId2451" Type="http://schemas.openxmlformats.org/officeDocument/2006/relationships/hyperlink" Target="https://www.taiwansemi.com/assets/datasheet/pdf.php?pn=SMAJ6.0AH" TargetMode="External"/><Relationship Id="rId216" Type="http://schemas.openxmlformats.org/officeDocument/2006/relationships/hyperlink" Target="https://www.taiwansemi.com/assets/datasheet/pdf.php?pn=1.5SMC12C" TargetMode="External"/><Relationship Id="rId423" Type="http://schemas.openxmlformats.org/officeDocument/2006/relationships/hyperlink" Target="https://www.taiwansemi.com/assets/datasheet/pdf.php?pn=1.5SMC7.5AH" TargetMode="External"/><Relationship Id="rId1053" Type="http://schemas.openxmlformats.org/officeDocument/2006/relationships/hyperlink" Target="https://www.taiwansemi.com/assets/datasheet/pdf.php?pn=P4KE39" TargetMode="External"/><Relationship Id="rId1260" Type="http://schemas.openxmlformats.org/officeDocument/2006/relationships/hyperlink" Target="https://www.taiwansemi.com/assets/datasheet/pdf.php?pn=P4SMA22H" TargetMode="External"/><Relationship Id="rId2104" Type="http://schemas.openxmlformats.org/officeDocument/2006/relationships/hyperlink" Target="https://www.taiwansemi.com/assets/datasheet/pdf.php?pn=SMA4S21AH" TargetMode="External"/><Relationship Id="rId3502" Type="http://schemas.openxmlformats.org/officeDocument/2006/relationships/hyperlink" Target="https://www.taiwansemi.com/assets/datasheet/pdf.php?pn=SMDJ58CAH" TargetMode="External"/><Relationship Id="rId630" Type="http://schemas.openxmlformats.org/officeDocument/2006/relationships/hyperlink" Target="https://www.taiwansemi.com/assets/datasheet/pdf.php?pn=1V5KE300CA" TargetMode="External"/><Relationship Id="rId2311" Type="http://schemas.openxmlformats.org/officeDocument/2006/relationships/hyperlink" Target="https://www.taiwansemi.com/assets/datasheet/pdf.php?pn=SMAJ188CAH" TargetMode="External"/><Relationship Id="rId1120" Type="http://schemas.openxmlformats.org/officeDocument/2006/relationships/hyperlink" Target="https://www.taiwansemi.com/assets/datasheet/pdf.php?pn=P4SMA100AH" TargetMode="External"/><Relationship Id="rId1937" Type="http://schemas.openxmlformats.org/officeDocument/2006/relationships/hyperlink" Target="https://www.taiwansemi.com/assets/datasheet/pdf.php?pn=SA150CA" TargetMode="External"/><Relationship Id="rId3085" Type="http://schemas.openxmlformats.org/officeDocument/2006/relationships/hyperlink" Target="https://www.taiwansemi.com/assets/datasheet/pdf.php?pn=SMCJ14" TargetMode="External"/><Relationship Id="rId3292" Type="http://schemas.openxmlformats.org/officeDocument/2006/relationships/hyperlink" Target="https://www.taiwansemi.com/assets/datasheet/pdf.php?pn=SMCJ6.5CAH" TargetMode="External"/><Relationship Id="rId3152" Type="http://schemas.openxmlformats.org/officeDocument/2006/relationships/hyperlink" Target="https://www.taiwansemi.com/assets/datasheet/pdf.php?pn=SMCJ20C" TargetMode="External"/><Relationship Id="rId280" Type="http://schemas.openxmlformats.org/officeDocument/2006/relationships/hyperlink" Target="https://www.taiwansemi.com/assets/datasheet/pdf.php?pn=1.5SMC180AH" TargetMode="External"/><Relationship Id="rId3012" Type="http://schemas.openxmlformats.org/officeDocument/2006/relationships/hyperlink" Target="https://www.taiwansemi.com/assets/datasheet/pdf.php?pn=SMBJ90A" TargetMode="External"/><Relationship Id="rId140" Type="http://schemas.openxmlformats.org/officeDocument/2006/relationships/hyperlink" Target="https://www.taiwansemi.com/assets/datasheet/pdf.php?pn=1.5KE6.8CA" TargetMode="External"/><Relationship Id="rId6" Type="http://schemas.openxmlformats.org/officeDocument/2006/relationships/hyperlink" Target="https://www.taiwansemi.com/assets/datasheet/pdf.php?pn=1.5KE10A" TargetMode="External"/><Relationship Id="rId2778" Type="http://schemas.openxmlformats.org/officeDocument/2006/relationships/hyperlink" Target="https://www.taiwansemi.com/assets/datasheet/pdf.php?pn=SMBJ22CAH" TargetMode="External"/><Relationship Id="rId2985" Type="http://schemas.openxmlformats.org/officeDocument/2006/relationships/hyperlink" Target="https://www.taiwansemi.com/assets/datasheet/pdf.php?pn=SMBJ8.5AH" TargetMode="External"/><Relationship Id="rId957" Type="http://schemas.openxmlformats.org/officeDocument/2006/relationships/hyperlink" Target="https://www.taiwansemi.com/assets/datasheet/pdf.php?pn=P4KE110CA" TargetMode="External"/><Relationship Id="rId1587" Type="http://schemas.openxmlformats.org/officeDocument/2006/relationships/hyperlink" Target="https://www.taiwansemi.com/assets/datasheet/pdf.php?pn=P6KE91" TargetMode="External"/><Relationship Id="rId1794" Type="http://schemas.openxmlformats.org/officeDocument/2006/relationships/hyperlink" Target="https://www.taiwansemi.com/assets/datasheet/pdf.php?pn=P6SMB43A" TargetMode="External"/><Relationship Id="rId2638" Type="http://schemas.openxmlformats.org/officeDocument/2006/relationships/hyperlink" Target="https://www.taiwansemi.com/assets/datasheet/pdf.php?pn=SMBJ100" TargetMode="External"/><Relationship Id="rId2845" Type="http://schemas.openxmlformats.org/officeDocument/2006/relationships/hyperlink" Target="https://www.taiwansemi.com/assets/datasheet/pdf.php?pn=SMBJ45" TargetMode="External"/><Relationship Id="rId86" Type="http://schemas.openxmlformats.org/officeDocument/2006/relationships/hyperlink" Target="https://www.taiwansemi.com/assets/datasheet/pdf.php?pn=1.5KE27A" TargetMode="External"/><Relationship Id="rId817" Type="http://schemas.openxmlformats.org/officeDocument/2006/relationships/hyperlink" Target="https://www.taiwansemi.com/assets/datasheet/pdf.php?pn=BZW04-136B" TargetMode="External"/><Relationship Id="rId1447" Type="http://schemas.openxmlformats.org/officeDocument/2006/relationships/hyperlink" Target="https://www.taiwansemi.com/assets/datasheet/pdf.php?pn=P6KE150A" TargetMode="External"/><Relationship Id="rId1654" Type="http://schemas.openxmlformats.org/officeDocument/2006/relationships/hyperlink" Target="https://www.taiwansemi.com/assets/datasheet/pdf.php?pn=P6SMB13CAH" TargetMode="External"/><Relationship Id="rId1861" Type="http://schemas.openxmlformats.org/officeDocument/2006/relationships/hyperlink" Target="https://www.taiwansemi.com/assets/datasheet/pdf.php?pn=P6SMB75CA" TargetMode="External"/><Relationship Id="rId2705" Type="http://schemas.openxmlformats.org/officeDocument/2006/relationships/hyperlink" Target="https://www.taiwansemi.com/assets/datasheet/pdf.php?pn=SMBJ14CA" TargetMode="External"/><Relationship Id="rId2912" Type="http://schemas.openxmlformats.org/officeDocument/2006/relationships/hyperlink" Target="https://www.taiwansemi.com/assets/datasheet/pdf.php?pn=SMBJ60A" TargetMode="External"/><Relationship Id="rId1307" Type="http://schemas.openxmlformats.org/officeDocument/2006/relationships/hyperlink" Target="https://www.taiwansemi.com/assets/datasheet/pdf.php?pn=P4SMA39CH" TargetMode="External"/><Relationship Id="rId1514" Type="http://schemas.openxmlformats.org/officeDocument/2006/relationships/hyperlink" Target="https://www.taiwansemi.com/assets/datasheet/pdf.php?pn=P6KE350A" TargetMode="External"/><Relationship Id="rId1721" Type="http://schemas.openxmlformats.org/officeDocument/2006/relationships/hyperlink" Target="https://www.taiwansemi.com/assets/datasheet/pdf.php?pn=P6SMB200H" TargetMode="External"/><Relationship Id="rId13" Type="http://schemas.openxmlformats.org/officeDocument/2006/relationships/hyperlink" Target="https://www.taiwansemi.com/assets/datasheet/pdf.php?pn=1.5KE110CA" TargetMode="External"/><Relationship Id="rId3479" Type="http://schemas.openxmlformats.org/officeDocument/2006/relationships/hyperlink" Target="https://www.taiwansemi.com/assets/datasheet/pdf.php?pn=SMDJ43A" TargetMode="External"/><Relationship Id="rId3686" Type="http://schemas.openxmlformats.org/officeDocument/2006/relationships/hyperlink" Target="https://www.taiwansemi.com/assets/datasheet/pdf.php?pn=TLD5S28AH" TargetMode="External"/><Relationship Id="rId2288" Type="http://schemas.openxmlformats.org/officeDocument/2006/relationships/hyperlink" Target="https://www.taiwansemi.com/assets/datasheet/pdf.php?pn=SMAJ16H" TargetMode="External"/><Relationship Id="rId2495" Type="http://schemas.openxmlformats.org/officeDocument/2006/relationships/hyperlink" Target="https://www.taiwansemi.com/assets/datasheet/pdf.php?pn=SMAJ7.5CH" TargetMode="External"/><Relationship Id="rId3339" Type="http://schemas.openxmlformats.org/officeDocument/2006/relationships/hyperlink" Target="https://www.taiwansemi.com/assets/datasheet/pdf.php?pn=SMCJ75" TargetMode="External"/><Relationship Id="rId467" Type="http://schemas.openxmlformats.org/officeDocument/2006/relationships/hyperlink" Target="https://www.taiwansemi.com/assets/datasheet/pdf.php?pn=1.5SMC91CH" TargetMode="External"/><Relationship Id="rId1097" Type="http://schemas.openxmlformats.org/officeDocument/2006/relationships/hyperlink" Target="https://www.taiwansemi.com/assets/datasheet/pdf.php?pn=P4KE75" TargetMode="External"/><Relationship Id="rId2148" Type="http://schemas.openxmlformats.org/officeDocument/2006/relationships/hyperlink" Target="https://www.taiwansemi.com/assets/datasheet/pdf.php?pn=SMA6J16A" TargetMode="External"/><Relationship Id="rId3546" Type="http://schemas.openxmlformats.org/officeDocument/2006/relationships/hyperlink" Target="https://www.taiwansemi.com/assets/datasheet/pdf.php?pn=SMF24AH" TargetMode="External"/><Relationship Id="rId3753" Type="http://schemas.openxmlformats.org/officeDocument/2006/relationships/hyperlink" Target="https://www.taiwansemi.com/assets/datasheet/pdf.php?pn=TLD33AH" TargetMode="External"/><Relationship Id="rId674" Type="http://schemas.openxmlformats.org/officeDocument/2006/relationships/hyperlink" Target="https://www.taiwansemi.com/assets/datasheet/pdf.php?pn=3KSMC19AH" TargetMode="External"/><Relationship Id="rId881" Type="http://schemas.openxmlformats.org/officeDocument/2006/relationships/hyperlink" Target="https://www.taiwansemi.com/assets/datasheet/pdf.php?pn=BZW04-78" TargetMode="External"/><Relationship Id="rId2355" Type="http://schemas.openxmlformats.org/officeDocument/2006/relationships/hyperlink" Target="https://www.taiwansemi.com/assets/datasheet/pdf.php?pn=SMAJ28AH" TargetMode="External"/><Relationship Id="rId2562" Type="http://schemas.openxmlformats.org/officeDocument/2006/relationships/hyperlink" Target="https://www.taiwansemi.com/assets/datasheet/pdf.php?pn=SMB10J10AH" TargetMode="External"/><Relationship Id="rId3406" Type="http://schemas.openxmlformats.org/officeDocument/2006/relationships/hyperlink" Target="https://www.taiwansemi.com/assets/datasheet/pdf.php?pn=SMDJ100AH" TargetMode="External"/><Relationship Id="rId3613" Type="http://schemas.openxmlformats.org/officeDocument/2006/relationships/hyperlink" Target="https://www.taiwansemi.com/assets/datasheet/pdf.php?pn=SMF4L58A" TargetMode="External"/><Relationship Id="rId327" Type="http://schemas.openxmlformats.org/officeDocument/2006/relationships/hyperlink" Target="https://www.taiwansemi.com/assets/datasheet/pdf.php?pn=1.5SMC27AH" TargetMode="External"/><Relationship Id="rId534" Type="http://schemas.openxmlformats.org/officeDocument/2006/relationships/hyperlink" Target="https://www.taiwansemi.com/assets/datasheet/pdf.php?pn=1KSMB30AH" TargetMode="External"/><Relationship Id="rId741" Type="http://schemas.openxmlformats.org/officeDocument/2006/relationships/hyperlink" Target="https://www.taiwansemi.com/assets/datasheet/pdf.php?pn=5KSMC18AH" TargetMode="External"/><Relationship Id="rId1164" Type="http://schemas.openxmlformats.org/officeDocument/2006/relationships/hyperlink" Target="https://www.taiwansemi.com/assets/datasheet/pdf.php?pn=P4SMA12H" TargetMode="External"/><Relationship Id="rId1371" Type="http://schemas.openxmlformats.org/officeDocument/2006/relationships/hyperlink" Target="https://www.taiwansemi.com/assets/datasheet/pdf.php?pn=P4SMA7.5CH" TargetMode="External"/><Relationship Id="rId2008" Type="http://schemas.openxmlformats.org/officeDocument/2006/relationships/hyperlink" Target="https://www.taiwansemi.com/assets/datasheet/pdf.php?pn=SA48CA" TargetMode="External"/><Relationship Id="rId2215" Type="http://schemas.openxmlformats.org/officeDocument/2006/relationships/hyperlink" Target="https://www.taiwansemi.com/assets/datasheet/pdf.php?pn=SMAJ11CH" TargetMode="External"/><Relationship Id="rId2422" Type="http://schemas.openxmlformats.org/officeDocument/2006/relationships/hyperlink" Target="https://www.taiwansemi.com/assets/datasheet/pdf.php?pn=SMAJ5.0CAH" TargetMode="External"/><Relationship Id="rId601" Type="http://schemas.openxmlformats.org/officeDocument/2006/relationships/hyperlink" Target="https://www.taiwansemi.com/assets/datasheet/pdf.php?pn=1V5KE150A" TargetMode="External"/><Relationship Id="rId1024" Type="http://schemas.openxmlformats.org/officeDocument/2006/relationships/hyperlink" Target="https://www.taiwansemi.com/assets/datasheet/pdf.php?pn=P4KE24CA" TargetMode="External"/><Relationship Id="rId1231" Type="http://schemas.openxmlformats.org/officeDocument/2006/relationships/hyperlink" Target="https://www.taiwansemi.com/assets/datasheet/pdf.php?pn=P4SMA18AH" TargetMode="External"/><Relationship Id="rId3196" Type="http://schemas.openxmlformats.org/officeDocument/2006/relationships/hyperlink" Target="https://www.taiwansemi.com/assets/datasheet/pdf.php?pn=SMCJ30H" TargetMode="External"/><Relationship Id="rId3056" Type="http://schemas.openxmlformats.org/officeDocument/2006/relationships/hyperlink" Target="https://www.taiwansemi.com/assets/datasheet/pdf.php?pn=SMCJ120AH" TargetMode="External"/><Relationship Id="rId3263" Type="http://schemas.openxmlformats.org/officeDocument/2006/relationships/hyperlink" Target="https://www.taiwansemi.com/assets/datasheet/pdf.php?pn=SMCJ54AH" TargetMode="External"/><Relationship Id="rId3470" Type="http://schemas.openxmlformats.org/officeDocument/2006/relationships/hyperlink" Target="https://www.taiwansemi.com/assets/datasheet/pdf.php?pn=SMDJ33CAH" TargetMode="External"/><Relationship Id="rId184" Type="http://schemas.openxmlformats.org/officeDocument/2006/relationships/hyperlink" Target="https://www.taiwansemi.com/assets/datasheet/pdf.php?pn=1.5SMC10C" TargetMode="External"/><Relationship Id="rId391" Type="http://schemas.openxmlformats.org/officeDocument/2006/relationships/hyperlink" Target="https://www.taiwansemi.com/assets/datasheet/pdf.php?pn=1.5SMC56AH" TargetMode="External"/><Relationship Id="rId1908" Type="http://schemas.openxmlformats.org/officeDocument/2006/relationships/hyperlink" Target="https://www.taiwansemi.com/assets/datasheet/pdf.php?pn=SA110C" TargetMode="External"/><Relationship Id="rId2072" Type="http://schemas.openxmlformats.org/officeDocument/2006/relationships/hyperlink" Target="https://www.taiwansemi.com/assets/datasheet/pdf.php?pn=SA85CA" TargetMode="External"/><Relationship Id="rId3123" Type="http://schemas.openxmlformats.org/officeDocument/2006/relationships/hyperlink" Target="https://www.taiwansemi.com/assets/datasheet/pdf.php?pn=SMCJ16CH" TargetMode="External"/><Relationship Id="rId251" Type="http://schemas.openxmlformats.org/officeDocument/2006/relationships/hyperlink" Target="https://www.taiwansemi.com/assets/datasheet/pdf.php?pn=1.5SMC15CH" TargetMode="External"/><Relationship Id="rId3330" Type="http://schemas.openxmlformats.org/officeDocument/2006/relationships/hyperlink" Target="https://www.taiwansemi.com/assets/datasheet/pdf.php?pn=SMCJ7.5H" TargetMode="External"/><Relationship Id="rId2889" Type="http://schemas.openxmlformats.org/officeDocument/2006/relationships/hyperlink" Target="https://www.taiwansemi.com/assets/datasheet/pdf.php?pn=SMBJ58CA" TargetMode="External"/><Relationship Id="rId111" Type="http://schemas.openxmlformats.org/officeDocument/2006/relationships/hyperlink" Target="https://www.taiwansemi.com/assets/datasheet/pdf.php?pn=1.5KE39C" TargetMode="External"/><Relationship Id="rId1698" Type="http://schemas.openxmlformats.org/officeDocument/2006/relationships/hyperlink" Target="https://www.taiwansemi.com/assets/datasheet/pdf.php?pn=P6SMB180" TargetMode="External"/><Relationship Id="rId2749" Type="http://schemas.openxmlformats.org/officeDocument/2006/relationships/hyperlink" Target="https://www.taiwansemi.com/assets/datasheet/pdf.php?pn=SMBJ170H" TargetMode="External"/><Relationship Id="rId2956" Type="http://schemas.openxmlformats.org/officeDocument/2006/relationships/hyperlink" Target="https://www.taiwansemi.com/assets/datasheet/pdf.php?pn=SMBJ75A" TargetMode="External"/><Relationship Id="rId928" Type="http://schemas.openxmlformats.org/officeDocument/2006/relationships/hyperlink" Target="https://www.taiwansemi.com/assets/datasheet/pdf.php?pn=BZW06-33B" TargetMode="External"/><Relationship Id="rId1558" Type="http://schemas.openxmlformats.org/officeDocument/2006/relationships/hyperlink" Target="https://www.taiwansemi.com/assets/datasheet/pdf.php?pn=P6KE68A" TargetMode="External"/><Relationship Id="rId1765" Type="http://schemas.openxmlformats.org/officeDocument/2006/relationships/hyperlink" Target="https://www.taiwansemi.com/assets/datasheet/pdf.php?pn=P6SMB30CA" TargetMode="External"/><Relationship Id="rId2609" Type="http://schemas.openxmlformats.org/officeDocument/2006/relationships/hyperlink" Target="https://www.taiwansemi.com/assets/datasheet/pdf.php?pn=SMB10J26A" TargetMode="External"/><Relationship Id="rId57" Type="http://schemas.openxmlformats.org/officeDocument/2006/relationships/hyperlink" Target="https://www.taiwansemi.com/assets/datasheet/pdf.php?pn=1.5KE180CA" TargetMode="External"/><Relationship Id="rId1418" Type="http://schemas.openxmlformats.org/officeDocument/2006/relationships/hyperlink" Target="https://www.taiwansemi.com/assets/datasheet/pdf.php?pn=P6KE10A" TargetMode="External"/><Relationship Id="rId1972" Type="http://schemas.openxmlformats.org/officeDocument/2006/relationships/hyperlink" Target="https://www.taiwansemi.com/assets/datasheet/pdf.php?pn=SA24CA" TargetMode="External"/><Relationship Id="rId2816" Type="http://schemas.openxmlformats.org/officeDocument/2006/relationships/hyperlink" Target="https://www.taiwansemi.com/assets/datasheet/pdf.php?pn=SMBJ33C" TargetMode="External"/><Relationship Id="rId1625" Type="http://schemas.openxmlformats.org/officeDocument/2006/relationships/hyperlink" Target="https://www.taiwansemi.com/assets/datasheet/pdf.php?pn=P6SMB12" TargetMode="External"/><Relationship Id="rId1832" Type="http://schemas.openxmlformats.org/officeDocument/2006/relationships/hyperlink" Target="https://www.taiwansemi.com/assets/datasheet/pdf.php?pn=P6SMB6.8H" TargetMode="External"/><Relationship Id="rId2399" Type="http://schemas.openxmlformats.org/officeDocument/2006/relationships/hyperlink" Target="https://www.taiwansemi.com/assets/datasheet/pdf.php?pn=SMAJ43CH" TargetMode="External"/><Relationship Id="rId3657" Type="http://schemas.openxmlformats.org/officeDocument/2006/relationships/hyperlink" Target="https://www.taiwansemi.com/assets/datasheet/pdf.php?pn=SMF70A" TargetMode="External"/><Relationship Id="rId578" Type="http://schemas.openxmlformats.org/officeDocument/2006/relationships/hyperlink" Target="https://www.taiwansemi.com/assets/datasheet/pdf.php?pn=1KSMB82AH" TargetMode="External"/><Relationship Id="rId785" Type="http://schemas.openxmlformats.org/officeDocument/2006/relationships/hyperlink" Target="https://www.taiwansemi.com/assets/datasheet/pdf.php?pn=5KSMC28CAH" TargetMode="External"/><Relationship Id="rId992" Type="http://schemas.openxmlformats.org/officeDocument/2006/relationships/hyperlink" Target="https://www.taiwansemi.com/assets/datasheet/pdf.php?pn=P4KE16CA" TargetMode="External"/><Relationship Id="rId2259" Type="http://schemas.openxmlformats.org/officeDocument/2006/relationships/hyperlink" Target="https://www.taiwansemi.com/assets/datasheet/pdf.php?pn=SMAJ150A" TargetMode="External"/><Relationship Id="rId2466" Type="http://schemas.openxmlformats.org/officeDocument/2006/relationships/hyperlink" Target="https://www.taiwansemi.com/assets/datasheet/pdf.php?pn=SMAJ60A" TargetMode="External"/><Relationship Id="rId2673" Type="http://schemas.openxmlformats.org/officeDocument/2006/relationships/hyperlink" Target="https://www.taiwansemi.com/assets/datasheet/pdf.php?pn=SMBJ120C" TargetMode="External"/><Relationship Id="rId2880" Type="http://schemas.openxmlformats.org/officeDocument/2006/relationships/hyperlink" Target="https://www.taiwansemi.com/assets/datasheet/pdf.php?pn=SMBJ54C" TargetMode="External"/><Relationship Id="rId3517" Type="http://schemas.openxmlformats.org/officeDocument/2006/relationships/hyperlink" Target="https://www.taiwansemi.com/assets/datasheet/pdf.php?pn=SMDJ85A" TargetMode="External"/><Relationship Id="rId3724" Type="http://schemas.openxmlformats.org/officeDocument/2006/relationships/hyperlink" Target="https://www.taiwansemi.com/assets/datasheet/pdf.php?pn=TLD8S28AH" TargetMode="External"/><Relationship Id="rId438" Type="http://schemas.openxmlformats.org/officeDocument/2006/relationships/hyperlink" Target="https://www.taiwansemi.com/assets/datasheet/pdf.php?pn=1.5SMC8.2A" TargetMode="External"/><Relationship Id="rId645" Type="http://schemas.openxmlformats.org/officeDocument/2006/relationships/hyperlink" Target="https://www.taiwansemi.com/assets/datasheet/pdf.php?pn=1V5KE440A" TargetMode="External"/><Relationship Id="rId852" Type="http://schemas.openxmlformats.org/officeDocument/2006/relationships/hyperlink" Target="https://www.taiwansemi.com/assets/datasheet/pdf.php?pn=BZW04-299B" TargetMode="External"/><Relationship Id="rId1068" Type="http://schemas.openxmlformats.org/officeDocument/2006/relationships/hyperlink" Target="https://www.taiwansemi.com/assets/datasheet/pdf.php?pn=P4KE440CA" TargetMode="External"/><Relationship Id="rId1275" Type="http://schemas.openxmlformats.org/officeDocument/2006/relationships/hyperlink" Target="https://www.taiwansemi.com/assets/datasheet/pdf.php?pn=P4SMA27CH" TargetMode="External"/><Relationship Id="rId1482" Type="http://schemas.openxmlformats.org/officeDocument/2006/relationships/hyperlink" Target="https://www.taiwansemi.com/assets/datasheet/pdf.php?pn=P6KE220" TargetMode="External"/><Relationship Id="rId2119" Type="http://schemas.openxmlformats.org/officeDocument/2006/relationships/hyperlink" Target="https://www.taiwansemi.com/assets/datasheet/pdf.php?pn=SMA6F12AH" TargetMode="External"/><Relationship Id="rId2326" Type="http://schemas.openxmlformats.org/officeDocument/2006/relationships/hyperlink" Target="https://www.taiwansemi.com/assets/datasheet/pdf.php?pn=SMAJ20CAH" TargetMode="External"/><Relationship Id="rId2533" Type="http://schemas.openxmlformats.org/officeDocument/2006/relationships/hyperlink" Target="https://www.taiwansemi.com/assets/datasheet/pdf.php?pn=SMAJ8.5CA" TargetMode="External"/><Relationship Id="rId2740" Type="http://schemas.openxmlformats.org/officeDocument/2006/relationships/hyperlink" Target="https://www.taiwansemi.com/assets/datasheet/pdf.php?pn=SMBJ16H" TargetMode="External"/><Relationship Id="rId505" Type="http://schemas.openxmlformats.org/officeDocument/2006/relationships/hyperlink" Target="https://www.taiwansemi.com/assets/datasheet/pdf.php?pn=1KSMB15A" TargetMode="External"/><Relationship Id="rId712" Type="http://schemas.openxmlformats.org/officeDocument/2006/relationships/hyperlink" Target="https://www.taiwansemi.com/assets/datasheet/pdf.php?pn=5.0SMDJ43AH" TargetMode="External"/><Relationship Id="rId1135" Type="http://schemas.openxmlformats.org/officeDocument/2006/relationships/hyperlink" Target="https://www.taiwansemi.com/assets/datasheet/pdf.php?pn=P4SMA110A" TargetMode="External"/><Relationship Id="rId1342" Type="http://schemas.openxmlformats.org/officeDocument/2006/relationships/hyperlink" Target="https://www.taiwansemi.com/assets/datasheet/pdf.php?pn=P4SMA6.8A" TargetMode="External"/><Relationship Id="rId1202" Type="http://schemas.openxmlformats.org/officeDocument/2006/relationships/hyperlink" Target="https://www.taiwansemi.com/assets/datasheet/pdf.php?pn=P4SMA160CA" TargetMode="External"/><Relationship Id="rId2600" Type="http://schemas.openxmlformats.org/officeDocument/2006/relationships/hyperlink" Target="https://www.taiwansemi.com/assets/datasheet/pdf.php?pn=SMB10J20CAH" TargetMode="External"/><Relationship Id="rId3167" Type="http://schemas.openxmlformats.org/officeDocument/2006/relationships/hyperlink" Target="https://www.taiwansemi.com/assets/datasheet/pdf.php?pn=SMCJ24AH" TargetMode="External"/><Relationship Id="rId295" Type="http://schemas.openxmlformats.org/officeDocument/2006/relationships/hyperlink" Target="https://www.taiwansemi.com/assets/datasheet/pdf.php?pn=1.5SMC200A" TargetMode="External"/><Relationship Id="rId3374" Type="http://schemas.openxmlformats.org/officeDocument/2006/relationships/hyperlink" Target="https://www.taiwansemi.com/assets/datasheet/pdf.php?pn=SMCJ8.5H" TargetMode="External"/><Relationship Id="rId3581" Type="http://schemas.openxmlformats.org/officeDocument/2006/relationships/hyperlink" Target="https://www.taiwansemi.com/assets/datasheet/pdf.php?pn=SMF4L18A" TargetMode="External"/><Relationship Id="rId2183" Type="http://schemas.openxmlformats.org/officeDocument/2006/relationships/hyperlink" Target="https://www.taiwansemi.com/assets/datasheet/pdf.php?pn=SMA6S56AH" TargetMode="External"/><Relationship Id="rId2390" Type="http://schemas.openxmlformats.org/officeDocument/2006/relationships/hyperlink" Target="https://www.taiwansemi.com/assets/datasheet/pdf.php?pn=SMAJ40CAH" TargetMode="External"/><Relationship Id="rId3027" Type="http://schemas.openxmlformats.org/officeDocument/2006/relationships/hyperlink" Target="https://www.taiwansemi.com/assets/datasheet/pdf.php?pn=SMCJ100CAH" TargetMode="External"/><Relationship Id="rId3234" Type="http://schemas.openxmlformats.org/officeDocument/2006/relationships/hyperlink" Target="https://www.taiwansemi.com/assets/datasheet/pdf.php?pn=SMCJ45CAH" TargetMode="External"/><Relationship Id="rId3441" Type="http://schemas.openxmlformats.org/officeDocument/2006/relationships/hyperlink" Target="https://www.taiwansemi.com/assets/datasheet/pdf.php?pn=SMDJ18CA" TargetMode="External"/><Relationship Id="rId155" Type="http://schemas.openxmlformats.org/officeDocument/2006/relationships/hyperlink" Target="https://www.taiwansemi.com/assets/datasheet/pdf.php?pn=1.5KE75C" TargetMode="External"/><Relationship Id="rId362" Type="http://schemas.openxmlformats.org/officeDocument/2006/relationships/hyperlink" Target="https://www.taiwansemi.com/assets/datasheet/pdf.php?pn=1.5SMC39CAH" TargetMode="External"/><Relationship Id="rId2043" Type="http://schemas.openxmlformats.org/officeDocument/2006/relationships/hyperlink" Target="https://www.taiwansemi.com/assets/datasheet/pdf.php?pn=SA7.0C" TargetMode="External"/><Relationship Id="rId2250" Type="http://schemas.openxmlformats.org/officeDocument/2006/relationships/hyperlink" Target="https://www.taiwansemi.com/assets/datasheet/pdf.php?pn=SMAJ14A" TargetMode="External"/><Relationship Id="rId3301" Type="http://schemas.openxmlformats.org/officeDocument/2006/relationships/hyperlink" Target="https://www.taiwansemi.com/assets/datasheet/pdf.php?pn=SMCJ60CH" TargetMode="External"/><Relationship Id="rId222" Type="http://schemas.openxmlformats.org/officeDocument/2006/relationships/hyperlink" Target="https://www.taiwansemi.com/assets/datasheet/pdf.php?pn=1.5SMC130" TargetMode="External"/><Relationship Id="rId2110" Type="http://schemas.openxmlformats.org/officeDocument/2006/relationships/hyperlink" Target="https://www.taiwansemi.com/assets/datasheet/pdf.php?pn=SMA4S33AH" TargetMode="External"/><Relationship Id="rId1669" Type="http://schemas.openxmlformats.org/officeDocument/2006/relationships/hyperlink" Target="https://www.taiwansemi.com/assets/datasheet/pdf.php?pn=P6SMB15CA" TargetMode="External"/><Relationship Id="rId1876" Type="http://schemas.openxmlformats.org/officeDocument/2006/relationships/hyperlink" Target="https://www.taiwansemi.com/assets/datasheet/pdf.php?pn=P6SMB82C" TargetMode="External"/><Relationship Id="rId2927" Type="http://schemas.openxmlformats.org/officeDocument/2006/relationships/hyperlink" Target="https://www.taiwansemi.com/assets/datasheet/pdf.php?pn=SMBJ6V0A" TargetMode="External"/><Relationship Id="rId3091" Type="http://schemas.openxmlformats.org/officeDocument/2006/relationships/hyperlink" Target="https://www.taiwansemi.com/assets/datasheet/pdf.php?pn=SMCJ14CH" TargetMode="External"/><Relationship Id="rId1529" Type="http://schemas.openxmlformats.org/officeDocument/2006/relationships/hyperlink" Target="https://www.taiwansemi.com/assets/datasheet/pdf.php?pn=P6KE43" TargetMode="External"/><Relationship Id="rId1736" Type="http://schemas.openxmlformats.org/officeDocument/2006/relationships/hyperlink" Target="https://www.taiwansemi.com/assets/datasheet/pdf.php?pn=P6SMB220CH" TargetMode="External"/><Relationship Id="rId1943" Type="http://schemas.openxmlformats.org/officeDocument/2006/relationships/hyperlink" Target="https://www.taiwansemi.com/assets/datasheet/pdf.php?pn=SA160A" TargetMode="External"/><Relationship Id="rId28" Type="http://schemas.openxmlformats.org/officeDocument/2006/relationships/hyperlink" Target="https://www.taiwansemi.com/assets/datasheet/pdf.php?pn=1.5KE130C" TargetMode="External"/><Relationship Id="rId1803" Type="http://schemas.openxmlformats.org/officeDocument/2006/relationships/hyperlink" Target="https://www.taiwansemi.com/assets/datasheet/pdf.php?pn=P6SMB47AH" TargetMode="External"/><Relationship Id="rId689" Type="http://schemas.openxmlformats.org/officeDocument/2006/relationships/hyperlink" Target="https://www.taiwansemi.com/assets/datasheet/pdf.php?pn=5.0SMDJ17A" TargetMode="External"/><Relationship Id="rId896" Type="http://schemas.openxmlformats.org/officeDocument/2006/relationships/hyperlink" Target="https://www.taiwansemi.com/assets/datasheet/pdf.php?pn=BZW06-128B" TargetMode="External"/><Relationship Id="rId2577" Type="http://schemas.openxmlformats.org/officeDocument/2006/relationships/hyperlink" Target="https://www.taiwansemi.com/assets/datasheet/pdf.php?pn=SMB10J14A" TargetMode="External"/><Relationship Id="rId2784" Type="http://schemas.openxmlformats.org/officeDocument/2006/relationships/hyperlink" Target="https://www.taiwansemi.com/assets/datasheet/pdf.php?pn=SMBJ24C" TargetMode="External"/><Relationship Id="rId3628" Type="http://schemas.openxmlformats.org/officeDocument/2006/relationships/hyperlink" Target="https://www.taiwansemi.com/assets/datasheet/pdf.php?pn=SMF4L70AH" TargetMode="External"/><Relationship Id="rId549" Type="http://schemas.openxmlformats.org/officeDocument/2006/relationships/hyperlink" Target="https://www.taiwansemi.com/assets/datasheet/pdf.php?pn=1KSMB43A" TargetMode="External"/><Relationship Id="rId756" Type="http://schemas.openxmlformats.org/officeDocument/2006/relationships/hyperlink" Target="https://www.taiwansemi.com/assets/datasheet/pdf.php?pn=5KSMC31AH" TargetMode="External"/><Relationship Id="rId1179" Type="http://schemas.openxmlformats.org/officeDocument/2006/relationships/hyperlink" Target="https://www.taiwansemi.com/assets/datasheet/pdf.php?pn=P4SMA13CH" TargetMode="External"/><Relationship Id="rId1386" Type="http://schemas.openxmlformats.org/officeDocument/2006/relationships/hyperlink" Target="https://www.taiwansemi.com/assets/datasheet/pdf.php?pn=P4SMA8.2CAH" TargetMode="External"/><Relationship Id="rId1593" Type="http://schemas.openxmlformats.org/officeDocument/2006/relationships/hyperlink" Target="https://www.taiwansemi.com/assets/datasheet/pdf.php?pn=P6SMB10" TargetMode="External"/><Relationship Id="rId2437" Type="http://schemas.openxmlformats.org/officeDocument/2006/relationships/hyperlink" Target="https://www.taiwansemi.com/assets/datasheet/pdf.php?pn=SMAJ54CA" TargetMode="External"/><Relationship Id="rId2991" Type="http://schemas.openxmlformats.org/officeDocument/2006/relationships/hyperlink" Target="https://www.taiwansemi.com/assets/datasheet/pdf.php?pn=SMBJ85" TargetMode="External"/><Relationship Id="rId409" Type="http://schemas.openxmlformats.org/officeDocument/2006/relationships/hyperlink" Target="https://www.taiwansemi.com/assets/datasheet/pdf.php?pn=1.5SMC62CA" TargetMode="External"/><Relationship Id="rId963" Type="http://schemas.openxmlformats.org/officeDocument/2006/relationships/hyperlink" Target="https://www.taiwansemi.com/assets/datasheet/pdf.php?pn=P4KE120A" TargetMode="External"/><Relationship Id="rId1039" Type="http://schemas.openxmlformats.org/officeDocument/2006/relationships/hyperlink" Target="https://www.taiwansemi.com/assets/datasheet/pdf.php?pn=P4KE30C" TargetMode="External"/><Relationship Id="rId1246" Type="http://schemas.openxmlformats.org/officeDocument/2006/relationships/hyperlink" Target="https://www.taiwansemi.com/assets/datasheet/pdf.php?pn=P4SMA20A" TargetMode="External"/><Relationship Id="rId2644" Type="http://schemas.openxmlformats.org/officeDocument/2006/relationships/hyperlink" Target="https://www.taiwansemi.com/assets/datasheet/pdf.php?pn=SMBJ100CH" TargetMode="External"/><Relationship Id="rId2851" Type="http://schemas.openxmlformats.org/officeDocument/2006/relationships/hyperlink" Target="https://www.taiwansemi.com/assets/datasheet/pdf.php?pn=SMBJ45CH" TargetMode="External"/><Relationship Id="rId92" Type="http://schemas.openxmlformats.org/officeDocument/2006/relationships/hyperlink" Target="https://www.taiwansemi.com/assets/datasheet/pdf.php?pn=1.5KE300C" TargetMode="External"/><Relationship Id="rId616" Type="http://schemas.openxmlformats.org/officeDocument/2006/relationships/hyperlink" Target="https://www.taiwansemi.com/assets/datasheet/pdf.php?pn=1V5KE200CA" TargetMode="External"/><Relationship Id="rId823" Type="http://schemas.openxmlformats.org/officeDocument/2006/relationships/hyperlink" Target="https://www.taiwansemi.com/assets/datasheet/pdf.php?pn=BZW04-15" TargetMode="External"/><Relationship Id="rId1453" Type="http://schemas.openxmlformats.org/officeDocument/2006/relationships/hyperlink" Target="https://www.taiwansemi.com/assets/datasheet/pdf.php?pn=P6KE16" TargetMode="External"/><Relationship Id="rId1660" Type="http://schemas.openxmlformats.org/officeDocument/2006/relationships/hyperlink" Target="https://www.taiwansemi.com/assets/datasheet/pdf.php?pn=P6SMB150AH" TargetMode="External"/><Relationship Id="rId2504" Type="http://schemas.openxmlformats.org/officeDocument/2006/relationships/hyperlink" Target="https://www.taiwansemi.com/assets/datasheet/pdf.php?pn=SMAJ70H" TargetMode="External"/><Relationship Id="rId2711" Type="http://schemas.openxmlformats.org/officeDocument/2006/relationships/hyperlink" Target="https://www.taiwansemi.com/assets/datasheet/pdf.php?pn=SMBJ150A" TargetMode="External"/><Relationship Id="rId1106" Type="http://schemas.openxmlformats.org/officeDocument/2006/relationships/hyperlink" Target="https://www.taiwansemi.com/assets/datasheet/pdf.php?pn=P4KE82A" TargetMode="External"/><Relationship Id="rId1313" Type="http://schemas.openxmlformats.org/officeDocument/2006/relationships/hyperlink" Target="https://www.taiwansemi.com/assets/datasheet/pdf.php?pn=P4SMA43CA" TargetMode="External"/><Relationship Id="rId1520" Type="http://schemas.openxmlformats.org/officeDocument/2006/relationships/hyperlink" Target="https://www.taiwansemi.com/assets/datasheet/pdf.php?pn=P6KE36CA" TargetMode="External"/><Relationship Id="rId3278" Type="http://schemas.openxmlformats.org/officeDocument/2006/relationships/hyperlink" Target="https://www.taiwansemi.com/assets/datasheet/pdf.php?pn=SMCJ5V0CA" TargetMode="External"/><Relationship Id="rId3485" Type="http://schemas.openxmlformats.org/officeDocument/2006/relationships/hyperlink" Target="https://www.taiwansemi.com/assets/datasheet/pdf.php?pn=SMDJ45CA" TargetMode="External"/><Relationship Id="rId3692" Type="http://schemas.openxmlformats.org/officeDocument/2006/relationships/hyperlink" Target="https://www.taiwansemi.com/assets/datasheet/pdf.php?pn=TLD6S10AH" TargetMode="External"/><Relationship Id="rId199" Type="http://schemas.openxmlformats.org/officeDocument/2006/relationships/hyperlink" Target="https://www.taiwansemi.com/assets/datasheet/pdf.php?pn=1.5SMC11AH" TargetMode="External"/><Relationship Id="rId2087" Type="http://schemas.openxmlformats.org/officeDocument/2006/relationships/hyperlink" Target="https://www.taiwansemi.com/assets/datasheet/pdf.php?pn=SMA4F24AH" TargetMode="External"/><Relationship Id="rId2294" Type="http://schemas.openxmlformats.org/officeDocument/2006/relationships/hyperlink" Target="https://www.taiwansemi.com/assets/datasheet/pdf.php?pn=SMAJ170CA" TargetMode="External"/><Relationship Id="rId3138" Type="http://schemas.openxmlformats.org/officeDocument/2006/relationships/hyperlink" Target="https://www.taiwansemi.com/assets/datasheet/pdf.php?pn=SMCJ17CAH" TargetMode="External"/><Relationship Id="rId3345" Type="http://schemas.openxmlformats.org/officeDocument/2006/relationships/hyperlink" Target="https://www.taiwansemi.com/assets/datasheet/pdf.php?pn=SMCJ75CH" TargetMode="External"/><Relationship Id="rId3552" Type="http://schemas.openxmlformats.org/officeDocument/2006/relationships/hyperlink" Target="https://www.taiwansemi.com/assets/datasheet/pdf.php?pn=SMF30AH" TargetMode="External"/><Relationship Id="rId266" Type="http://schemas.openxmlformats.org/officeDocument/2006/relationships/hyperlink" Target="https://www.taiwansemi.com/assets/datasheet/pdf.php?pn=1.5SMC16CAH" TargetMode="External"/><Relationship Id="rId473" Type="http://schemas.openxmlformats.org/officeDocument/2006/relationships/hyperlink" Target="https://www.taiwansemi.com/assets/datasheet/pdf.php?pn=1K5SMPC18APH" TargetMode="External"/><Relationship Id="rId680" Type="http://schemas.openxmlformats.org/officeDocument/2006/relationships/hyperlink" Target="https://www.taiwansemi.com/assets/datasheet/pdf.php?pn=3KSMC33AH" TargetMode="External"/><Relationship Id="rId2154" Type="http://schemas.openxmlformats.org/officeDocument/2006/relationships/hyperlink" Target="https://www.taiwansemi.com/assets/datasheet/pdf.php?pn=SMA6J20A" TargetMode="External"/><Relationship Id="rId2361" Type="http://schemas.openxmlformats.org/officeDocument/2006/relationships/hyperlink" Target="https://www.taiwansemi.com/assets/datasheet/pdf.php?pn=SMAJ30" TargetMode="External"/><Relationship Id="rId3205" Type="http://schemas.openxmlformats.org/officeDocument/2006/relationships/hyperlink" Target="https://www.taiwansemi.com/assets/datasheet/pdf.php?pn=SMCJ36" TargetMode="External"/><Relationship Id="rId3412" Type="http://schemas.openxmlformats.org/officeDocument/2006/relationships/hyperlink" Target="https://www.taiwansemi.com/assets/datasheet/pdf.php?pn=SMDJ11AH" TargetMode="External"/><Relationship Id="rId126" Type="http://schemas.openxmlformats.org/officeDocument/2006/relationships/hyperlink" Target="https://www.taiwansemi.com/assets/datasheet/pdf.php?pn=1.5KE47A" TargetMode="External"/><Relationship Id="rId333" Type="http://schemas.openxmlformats.org/officeDocument/2006/relationships/hyperlink" Target="https://www.taiwansemi.com/assets/datasheet/pdf.php?pn=1.5SMC30" TargetMode="External"/><Relationship Id="rId540" Type="http://schemas.openxmlformats.org/officeDocument/2006/relationships/hyperlink" Target="https://www.taiwansemi.com/assets/datasheet/pdf.php?pn=1KSMB33CAH" TargetMode="External"/><Relationship Id="rId1170" Type="http://schemas.openxmlformats.org/officeDocument/2006/relationships/hyperlink" Target="https://www.taiwansemi.com/assets/datasheet/pdf.php?pn=P4SMA130CA" TargetMode="External"/><Relationship Id="rId2014" Type="http://schemas.openxmlformats.org/officeDocument/2006/relationships/hyperlink" Target="https://www.taiwansemi.com/assets/datasheet/pdf.php?pn=SA51A" TargetMode="External"/><Relationship Id="rId2221" Type="http://schemas.openxmlformats.org/officeDocument/2006/relationships/hyperlink" Target="https://www.taiwansemi.com/assets/datasheet/pdf.php?pn=SMAJ120C" TargetMode="External"/><Relationship Id="rId1030" Type="http://schemas.openxmlformats.org/officeDocument/2006/relationships/hyperlink" Target="https://www.taiwansemi.com/assets/datasheet/pdf.php?pn=P4KE27A" TargetMode="External"/><Relationship Id="rId400" Type="http://schemas.openxmlformats.org/officeDocument/2006/relationships/hyperlink" Target="https://www.taiwansemi.com/assets/datasheet/pdf.php?pn=1.5SMC6.8C" TargetMode="External"/><Relationship Id="rId1987" Type="http://schemas.openxmlformats.org/officeDocument/2006/relationships/hyperlink" Target="https://www.taiwansemi.com/assets/datasheet/pdf.php?pn=SA33C" TargetMode="External"/><Relationship Id="rId1847" Type="http://schemas.openxmlformats.org/officeDocument/2006/relationships/hyperlink" Target="https://www.taiwansemi.com/assets/datasheet/pdf.php?pn=P6SMB68CH" TargetMode="External"/><Relationship Id="rId1707" Type="http://schemas.openxmlformats.org/officeDocument/2006/relationships/hyperlink" Target="https://www.taiwansemi.com/assets/datasheet/pdf.php?pn=P6SMB18AH" TargetMode="External"/><Relationship Id="rId3062" Type="http://schemas.openxmlformats.org/officeDocument/2006/relationships/hyperlink" Target="https://www.taiwansemi.com/assets/datasheet/pdf.php?pn=SMCJ12A" TargetMode="External"/><Relationship Id="rId190" Type="http://schemas.openxmlformats.org/officeDocument/2006/relationships/hyperlink" Target="https://www.taiwansemi.com/assets/datasheet/pdf.php?pn=1.5SMC110" TargetMode="External"/><Relationship Id="rId1914" Type="http://schemas.openxmlformats.org/officeDocument/2006/relationships/hyperlink" Target="https://www.taiwansemi.com/assets/datasheet/pdf.php?pn=SA120" TargetMode="External"/><Relationship Id="rId2688" Type="http://schemas.openxmlformats.org/officeDocument/2006/relationships/hyperlink" Target="https://www.taiwansemi.com/assets/datasheet/pdf.php?pn=SMBJ130AH" TargetMode="External"/><Relationship Id="rId2895" Type="http://schemas.openxmlformats.org/officeDocument/2006/relationships/hyperlink" Target="https://www.taiwansemi.com/assets/datasheet/pdf.php?pn=SMBJ6.0" TargetMode="External"/><Relationship Id="rId3739" Type="http://schemas.openxmlformats.org/officeDocument/2006/relationships/hyperlink" Target="https://www.taiwansemi.com/assets/datasheet/pdf.php?pn=TLD8S20CAH" TargetMode="External"/><Relationship Id="rId867" Type="http://schemas.openxmlformats.org/officeDocument/2006/relationships/hyperlink" Target="https://www.taiwansemi.com/assets/datasheet/pdf.php?pn=BZW04-48" TargetMode="External"/><Relationship Id="rId1497" Type="http://schemas.openxmlformats.org/officeDocument/2006/relationships/hyperlink" Target="https://www.taiwansemi.com/assets/datasheet/pdf.php?pn=P6KE27" TargetMode="External"/><Relationship Id="rId2548" Type="http://schemas.openxmlformats.org/officeDocument/2006/relationships/hyperlink" Target="https://www.taiwansemi.com/assets/datasheet/pdf.php?pn=SMAJ9.0C" TargetMode="External"/><Relationship Id="rId2755" Type="http://schemas.openxmlformats.org/officeDocument/2006/relationships/hyperlink" Target="https://www.taiwansemi.com/assets/datasheet/pdf.php?pn=SMBJ17CH" TargetMode="External"/><Relationship Id="rId2962" Type="http://schemas.openxmlformats.org/officeDocument/2006/relationships/hyperlink" Target="https://www.taiwansemi.com/assets/datasheet/pdf.php?pn=SMBJ75H" TargetMode="External"/><Relationship Id="rId727" Type="http://schemas.openxmlformats.org/officeDocument/2006/relationships/hyperlink" Target="https://www.taiwansemi.com/assets/datasheet/pdf.php?pn=5.0SMDJ70A" TargetMode="External"/><Relationship Id="rId934" Type="http://schemas.openxmlformats.org/officeDocument/2006/relationships/hyperlink" Target="https://www.taiwansemi.com/assets/datasheet/pdf.php?pn=BZW06-37B" TargetMode="External"/><Relationship Id="rId1357" Type="http://schemas.openxmlformats.org/officeDocument/2006/relationships/hyperlink" Target="https://www.taiwansemi.com/assets/datasheet/pdf.php?pn=P4SMA68" TargetMode="External"/><Relationship Id="rId1564" Type="http://schemas.openxmlformats.org/officeDocument/2006/relationships/hyperlink" Target="https://www.taiwansemi.com/assets/datasheet/pdf.php?pn=P6KE7.5A" TargetMode="External"/><Relationship Id="rId1771" Type="http://schemas.openxmlformats.org/officeDocument/2006/relationships/hyperlink" Target="https://www.taiwansemi.com/assets/datasheet/pdf.php?pn=P6SMB33AH" TargetMode="External"/><Relationship Id="rId2408" Type="http://schemas.openxmlformats.org/officeDocument/2006/relationships/hyperlink" Target="https://www.taiwansemi.com/assets/datasheet/pdf.php?pn=SMAJ45H" TargetMode="External"/><Relationship Id="rId2615" Type="http://schemas.openxmlformats.org/officeDocument/2006/relationships/hyperlink" Target="https://www.taiwansemi.com/assets/datasheet/pdf.php?pn=SMB10J28CA" TargetMode="External"/><Relationship Id="rId2822" Type="http://schemas.openxmlformats.org/officeDocument/2006/relationships/hyperlink" Target="https://www.taiwansemi.com/assets/datasheet/pdf.php?pn=SMBJ36A" TargetMode="External"/><Relationship Id="rId63" Type="http://schemas.openxmlformats.org/officeDocument/2006/relationships/hyperlink" Target="https://www.taiwansemi.com/assets/datasheet/pdf.php?pn=1.5KE200A" TargetMode="External"/><Relationship Id="rId1217" Type="http://schemas.openxmlformats.org/officeDocument/2006/relationships/hyperlink" Target="https://www.taiwansemi.com/assets/datasheet/pdf.php?pn=P4SMA170CA" TargetMode="External"/><Relationship Id="rId1424" Type="http://schemas.openxmlformats.org/officeDocument/2006/relationships/hyperlink" Target="https://www.taiwansemi.com/assets/datasheet/pdf.php?pn=P6KE110C" TargetMode="External"/><Relationship Id="rId1631" Type="http://schemas.openxmlformats.org/officeDocument/2006/relationships/hyperlink" Target="https://www.taiwansemi.com/assets/datasheet/pdf.php?pn=P6SMB120CAH" TargetMode="External"/><Relationship Id="rId3389" Type="http://schemas.openxmlformats.org/officeDocument/2006/relationships/hyperlink" Target="https://www.taiwansemi.com/assets/datasheet/pdf.php?pn=SMCJ9.0AH" TargetMode="External"/><Relationship Id="rId3596" Type="http://schemas.openxmlformats.org/officeDocument/2006/relationships/hyperlink" Target="https://www.taiwansemi.com/assets/datasheet/pdf.php?pn=SMF4L33AH" TargetMode="External"/><Relationship Id="rId2198" Type="http://schemas.openxmlformats.org/officeDocument/2006/relationships/hyperlink" Target="https://www.taiwansemi.com/assets/datasheet/pdf.php?pn=SMAJ10CAH" TargetMode="External"/><Relationship Id="rId3249" Type="http://schemas.openxmlformats.org/officeDocument/2006/relationships/hyperlink" Target="https://www.taiwansemi.com/assets/datasheet/pdf.php?pn=SMCJ5.0CA" TargetMode="External"/><Relationship Id="rId3456" Type="http://schemas.openxmlformats.org/officeDocument/2006/relationships/hyperlink" Target="https://www.taiwansemi.com/assets/datasheet/pdf.php?pn=SMDJ26AH" TargetMode="External"/><Relationship Id="rId377" Type="http://schemas.openxmlformats.org/officeDocument/2006/relationships/hyperlink" Target="https://www.taiwansemi.com/assets/datasheet/pdf.php?pn=1.5SMC47CA" TargetMode="External"/><Relationship Id="rId584" Type="http://schemas.openxmlformats.org/officeDocument/2006/relationships/hyperlink" Target="https://www.taiwansemi.com/assets/datasheet/pdf.php?pn=1KSMB91CAH" TargetMode="External"/><Relationship Id="rId2058" Type="http://schemas.openxmlformats.org/officeDocument/2006/relationships/hyperlink" Target="https://www.taiwansemi.com/assets/datasheet/pdf.php?pn=SA78A" TargetMode="External"/><Relationship Id="rId2265" Type="http://schemas.openxmlformats.org/officeDocument/2006/relationships/hyperlink" Target="https://www.taiwansemi.com/assets/datasheet/pdf.php?pn=SMAJ150H" TargetMode="External"/><Relationship Id="rId3109" Type="http://schemas.openxmlformats.org/officeDocument/2006/relationships/hyperlink" Target="https://www.taiwansemi.com/assets/datasheet/pdf.php?pn=SMCJ16" TargetMode="External"/><Relationship Id="rId3663" Type="http://schemas.openxmlformats.org/officeDocument/2006/relationships/hyperlink" Target="https://www.taiwansemi.com/assets/datasheet/pdf.php?pn=SMF8.0A" TargetMode="External"/><Relationship Id="rId237" Type="http://schemas.openxmlformats.org/officeDocument/2006/relationships/hyperlink" Target="https://www.taiwansemi.com/assets/datasheet/pdf.php?pn=1.5SMC15" TargetMode="External"/><Relationship Id="rId791" Type="http://schemas.openxmlformats.org/officeDocument/2006/relationships/hyperlink" Target="https://www.taiwansemi.com/assets/datasheet/pdf.php?pn=5KSMC43CAH" TargetMode="External"/><Relationship Id="rId1074" Type="http://schemas.openxmlformats.org/officeDocument/2006/relationships/hyperlink" Target="https://www.taiwansemi.com/assets/datasheet/pdf.php?pn=P4KE51A" TargetMode="External"/><Relationship Id="rId2472" Type="http://schemas.openxmlformats.org/officeDocument/2006/relationships/hyperlink" Target="https://www.taiwansemi.com/assets/datasheet/pdf.php?pn=SMAJ60H" TargetMode="External"/><Relationship Id="rId3316" Type="http://schemas.openxmlformats.org/officeDocument/2006/relationships/hyperlink" Target="https://www.taiwansemi.com/assets/datasheet/pdf.php?pn=SMCJ7.0A" TargetMode="External"/><Relationship Id="rId3523" Type="http://schemas.openxmlformats.org/officeDocument/2006/relationships/hyperlink" Target="https://www.taiwansemi.com/assets/datasheet/pdf.php?pn=SMF10A" TargetMode="External"/><Relationship Id="rId3730" Type="http://schemas.openxmlformats.org/officeDocument/2006/relationships/hyperlink" Target="https://www.taiwansemi.com/assets/datasheet/pdf.php?pn=TLD8S10CAH" TargetMode="External"/><Relationship Id="rId444" Type="http://schemas.openxmlformats.org/officeDocument/2006/relationships/hyperlink" Target="https://www.taiwansemi.com/assets/datasheet/pdf.php?pn=1.5SMC8.2H" TargetMode="External"/><Relationship Id="rId651" Type="http://schemas.openxmlformats.org/officeDocument/2006/relationships/hyperlink" Target="https://www.taiwansemi.com/assets/datasheet/pdf.php?pn=1V5KE56A" TargetMode="External"/><Relationship Id="rId1281" Type="http://schemas.openxmlformats.org/officeDocument/2006/relationships/hyperlink" Target="https://www.taiwansemi.com/assets/datasheet/pdf.php?pn=P4SMA30CA" TargetMode="External"/><Relationship Id="rId2125" Type="http://schemas.openxmlformats.org/officeDocument/2006/relationships/hyperlink" Target="https://www.taiwansemi.com/assets/datasheet/pdf.php?pn=SMA6F24AH" TargetMode="External"/><Relationship Id="rId2332" Type="http://schemas.openxmlformats.org/officeDocument/2006/relationships/hyperlink" Target="https://www.taiwansemi.com/assets/datasheet/pdf.php?pn=SMAJ22C" TargetMode="External"/><Relationship Id="rId304" Type="http://schemas.openxmlformats.org/officeDocument/2006/relationships/hyperlink" Target="https://www.taiwansemi.com/assets/datasheet/pdf.php?pn=1.5SMC20C" TargetMode="External"/><Relationship Id="rId511" Type="http://schemas.openxmlformats.org/officeDocument/2006/relationships/hyperlink" Target="https://www.taiwansemi.com/assets/datasheet/pdf.php?pn=1KSMB16CA" TargetMode="External"/><Relationship Id="rId1141" Type="http://schemas.openxmlformats.org/officeDocument/2006/relationships/hyperlink" Target="https://www.taiwansemi.com/assets/datasheet/pdf.php?pn=P4SMA110H" TargetMode="External"/><Relationship Id="rId1001" Type="http://schemas.openxmlformats.org/officeDocument/2006/relationships/hyperlink" Target="https://www.taiwansemi.com/assets/datasheet/pdf.php?pn=P4KE180CA" TargetMode="External"/><Relationship Id="rId1958" Type="http://schemas.openxmlformats.org/officeDocument/2006/relationships/hyperlink" Target="https://www.taiwansemi.com/assets/datasheet/pdf.php?pn=SA18A" TargetMode="External"/><Relationship Id="rId3173" Type="http://schemas.openxmlformats.org/officeDocument/2006/relationships/hyperlink" Target="https://www.taiwansemi.com/assets/datasheet/pdf.php?pn=SMCJ26" TargetMode="External"/><Relationship Id="rId3380" Type="http://schemas.openxmlformats.org/officeDocument/2006/relationships/hyperlink" Target="https://www.taiwansemi.com/assets/datasheet/pdf.php?pn=SMCJ85CAH" TargetMode="External"/><Relationship Id="rId1818" Type="http://schemas.openxmlformats.org/officeDocument/2006/relationships/hyperlink" Target="https://www.taiwansemi.com/assets/datasheet/pdf.php?pn=P6SMB56A" TargetMode="External"/><Relationship Id="rId3033" Type="http://schemas.openxmlformats.org/officeDocument/2006/relationships/hyperlink" Target="https://www.taiwansemi.com/assets/datasheet/pdf.php?pn=SMCJ10CA" TargetMode="External"/><Relationship Id="rId3240" Type="http://schemas.openxmlformats.org/officeDocument/2006/relationships/hyperlink" Target="https://www.taiwansemi.com/assets/datasheet/pdf.php?pn=SMCJ48C" TargetMode="External"/><Relationship Id="rId161" Type="http://schemas.openxmlformats.org/officeDocument/2006/relationships/hyperlink" Target="https://www.taiwansemi.com/assets/datasheet/pdf.php?pn=1.5KE82" TargetMode="External"/><Relationship Id="rId2799" Type="http://schemas.openxmlformats.org/officeDocument/2006/relationships/hyperlink" Target="https://www.taiwansemi.com/assets/datasheet/pdf.php?pn=SMBJ28AH" TargetMode="External"/><Relationship Id="rId3100" Type="http://schemas.openxmlformats.org/officeDocument/2006/relationships/hyperlink" Target="https://www.taiwansemi.com/assets/datasheet/pdf.php?pn=SMCJ150CH" TargetMode="External"/><Relationship Id="rId978" Type="http://schemas.openxmlformats.org/officeDocument/2006/relationships/hyperlink" Target="https://www.taiwansemi.com/assets/datasheet/pdf.php?pn=P4KE150" TargetMode="External"/><Relationship Id="rId2659" Type="http://schemas.openxmlformats.org/officeDocument/2006/relationships/hyperlink" Target="https://www.taiwansemi.com/assets/datasheet/pdf.php?pn=SMBJ110CAH" TargetMode="External"/><Relationship Id="rId2866" Type="http://schemas.openxmlformats.org/officeDocument/2006/relationships/hyperlink" Target="https://www.taiwansemi.com/assets/datasheet/pdf.php?pn=SMBJ5.0CAH" TargetMode="External"/><Relationship Id="rId838" Type="http://schemas.openxmlformats.org/officeDocument/2006/relationships/hyperlink" Target="https://www.taiwansemi.com/assets/datasheet/pdf.php?pn=BZW04-213B" TargetMode="External"/><Relationship Id="rId1468" Type="http://schemas.openxmlformats.org/officeDocument/2006/relationships/hyperlink" Target="https://www.taiwansemi.com/assets/datasheet/pdf.php?pn=P6KE180C" TargetMode="External"/><Relationship Id="rId1675" Type="http://schemas.openxmlformats.org/officeDocument/2006/relationships/hyperlink" Target="https://www.taiwansemi.com/assets/datasheet/pdf.php?pn=P6SMB160A" TargetMode="External"/><Relationship Id="rId1882" Type="http://schemas.openxmlformats.org/officeDocument/2006/relationships/hyperlink" Target="https://www.taiwansemi.com/assets/datasheet/pdf.php?pn=P6SMB9.1A" TargetMode="External"/><Relationship Id="rId2519" Type="http://schemas.openxmlformats.org/officeDocument/2006/relationships/hyperlink" Target="https://www.taiwansemi.com/assets/datasheet/pdf.php?pn=SMAJ78CH" TargetMode="External"/><Relationship Id="rId2726" Type="http://schemas.openxmlformats.org/officeDocument/2006/relationships/hyperlink" Target="https://www.taiwansemi.com/assets/datasheet/pdf.php?pn=SMBJ160" TargetMode="External"/><Relationship Id="rId1328" Type="http://schemas.openxmlformats.org/officeDocument/2006/relationships/hyperlink" Target="https://www.taiwansemi.com/assets/datasheet/pdf.php?pn=P4SMA51C" TargetMode="External"/><Relationship Id="rId1535" Type="http://schemas.openxmlformats.org/officeDocument/2006/relationships/hyperlink" Target="https://www.taiwansemi.com/assets/datasheet/pdf.php?pn=P6KE440C" TargetMode="External"/><Relationship Id="rId2933" Type="http://schemas.openxmlformats.org/officeDocument/2006/relationships/hyperlink" Target="https://www.taiwansemi.com/assets/datasheet/pdf.php?pn=SMBJ7.0AH" TargetMode="External"/><Relationship Id="rId905" Type="http://schemas.openxmlformats.org/officeDocument/2006/relationships/hyperlink" Target="https://www.taiwansemi.com/assets/datasheet/pdf.php?pn=BZW06-188" TargetMode="External"/><Relationship Id="rId1742" Type="http://schemas.openxmlformats.org/officeDocument/2006/relationships/hyperlink" Target="https://www.taiwansemi.com/assets/datasheet/pdf.php?pn=P6SMB22CAH" TargetMode="External"/><Relationship Id="rId34" Type="http://schemas.openxmlformats.org/officeDocument/2006/relationships/hyperlink" Target="https://www.taiwansemi.com/assets/datasheet/pdf.php?pn=1.5KE150" TargetMode="External"/><Relationship Id="rId1602" Type="http://schemas.openxmlformats.org/officeDocument/2006/relationships/hyperlink" Target="https://www.taiwansemi.com/assets/datasheet/pdf.php?pn=P6SMB10A" TargetMode="External"/><Relationship Id="rId3567" Type="http://schemas.openxmlformats.org/officeDocument/2006/relationships/hyperlink" Target="https://www.taiwansemi.com/assets/datasheet/pdf.php?pn=SMF4L11A" TargetMode="External"/><Relationship Id="rId488" Type="http://schemas.openxmlformats.org/officeDocument/2006/relationships/hyperlink" Target="https://www.taiwansemi.com/assets/datasheet/pdf.php?pn=1KSMB100CAH" TargetMode="External"/><Relationship Id="rId695" Type="http://schemas.openxmlformats.org/officeDocument/2006/relationships/hyperlink" Target="https://www.taiwansemi.com/assets/datasheet/pdf.php?pn=5.0SMDJ22A" TargetMode="External"/><Relationship Id="rId2169" Type="http://schemas.openxmlformats.org/officeDocument/2006/relationships/hyperlink" Target="https://www.taiwansemi.com/assets/datasheet/pdf.php?pn=SMA6S20AH" TargetMode="External"/><Relationship Id="rId2376" Type="http://schemas.openxmlformats.org/officeDocument/2006/relationships/hyperlink" Target="https://www.taiwansemi.com/assets/datasheet/pdf.php?pn=SMAJ33H" TargetMode="External"/><Relationship Id="rId2583" Type="http://schemas.openxmlformats.org/officeDocument/2006/relationships/hyperlink" Target="https://www.taiwansemi.com/assets/datasheet/pdf.php?pn=SMB10J15CA" TargetMode="External"/><Relationship Id="rId2790" Type="http://schemas.openxmlformats.org/officeDocument/2006/relationships/hyperlink" Target="https://www.taiwansemi.com/assets/datasheet/pdf.php?pn=SMBJ26A" TargetMode="External"/><Relationship Id="rId3427" Type="http://schemas.openxmlformats.org/officeDocument/2006/relationships/hyperlink" Target="https://www.taiwansemi.com/assets/datasheet/pdf.php?pn=SMDJ15A" TargetMode="External"/><Relationship Id="rId3634" Type="http://schemas.openxmlformats.org/officeDocument/2006/relationships/hyperlink" Target="https://www.taiwansemi.com/assets/datasheet/pdf.php?pn=SMF4L8.5AH" TargetMode="External"/><Relationship Id="rId348" Type="http://schemas.openxmlformats.org/officeDocument/2006/relationships/hyperlink" Target="https://www.taiwansemi.com/assets/datasheet/pdf.php?pn=1.5SMC33H" TargetMode="External"/><Relationship Id="rId555" Type="http://schemas.openxmlformats.org/officeDocument/2006/relationships/hyperlink" Target="https://www.taiwansemi.com/assets/datasheet/pdf.php?pn=1KSMB47CA" TargetMode="External"/><Relationship Id="rId762" Type="http://schemas.openxmlformats.org/officeDocument/2006/relationships/hyperlink" Target="https://www.taiwansemi.com/assets/datasheet/pdf.php?pn=5KSMC58AH" TargetMode="External"/><Relationship Id="rId1185" Type="http://schemas.openxmlformats.org/officeDocument/2006/relationships/hyperlink" Target="https://www.taiwansemi.com/assets/datasheet/pdf.php?pn=P4SMA150C" TargetMode="External"/><Relationship Id="rId1392" Type="http://schemas.openxmlformats.org/officeDocument/2006/relationships/hyperlink" Target="https://www.taiwansemi.com/assets/datasheet/pdf.php?pn=P4SMA82C" TargetMode="External"/><Relationship Id="rId2029" Type="http://schemas.openxmlformats.org/officeDocument/2006/relationships/hyperlink" Target="https://www.taiwansemi.com/assets/datasheet/pdf.php?pn=SA6.5" TargetMode="External"/><Relationship Id="rId2236" Type="http://schemas.openxmlformats.org/officeDocument/2006/relationships/hyperlink" Target="https://www.taiwansemi.com/assets/datasheet/pdf.php?pn=SMAJ130AH" TargetMode="External"/><Relationship Id="rId2443" Type="http://schemas.openxmlformats.org/officeDocument/2006/relationships/hyperlink" Target="https://www.taiwansemi.com/assets/datasheet/pdf.php?pn=SMAJ58AH" TargetMode="External"/><Relationship Id="rId2650" Type="http://schemas.openxmlformats.org/officeDocument/2006/relationships/hyperlink" Target="https://www.taiwansemi.com/assets/datasheet/pdf.php?pn=SMBJ10CAH" TargetMode="External"/><Relationship Id="rId3701" Type="http://schemas.openxmlformats.org/officeDocument/2006/relationships/hyperlink" Target="https://www.taiwansemi.com/assets/datasheet/pdf.php?pn=TLD6S20AH" TargetMode="External"/><Relationship Id="rId208" Type="http://schemas.openxmlformats.org/officeDocument/2006/relationships/hyperlink" Target="https://www.taiwansemi.com/assets/datasheet/pdf.php?pn=1.5SMC120AH" TargetMode="External"/><Relationship Id="rId415" Type="http://schemas.openxmlformats.org/officeDocument/2006/relationships/hyperlink" Target="https://www.taiwansemi.com/assets/datasheet/pdf.php?pn=1.5SMC68AH" TargetMode="External"/><Relationship Id="rId622" Type="http://schemas.openxmlformats.org/officeDocument/2006/relationships/hyperlink" Target="https://www.taiwansemi.com/assets/datasheet/pdf.php?pn=1V5KE22CA" TargetMode="External"/><Relationship Id="rId1045" Type="http://schemas.openxmlformats.org/officeDocument/2006/relationships/hyperlink" Target="https://www.taiwansemi.com/assets/datasheet/pdf.php?pn=P4KE350" TargetMode="External"/><Relationship Id="rId1252" Type="http://schemas.openxmlformats.org/officeDocument/2006/relationships/hyperlink" Target="https://www.taiwansemi.com/assets/datasheet/pdf.php?pn=P4SMA20H" TargetMode="External"/><Relationship Id="rId2303" Type="http://schemas.openxmlformats.org/officeDocument/2006/relationships/hyperlink" Target="https://www.taiwansemi.com/assets/datasheet/pdf.php?pn=SMAJ17CH" TargetMode="External"/><Relationship Id="rId2510" Type="http://schemas.openxmlformats.org/officeDocument/2006/relationships/hyperlink" Target="https://www.taiwansemi.com/assets/datasheet/pdf.php?pn=SMAJ75CAH" TargetMode="External"/><Relationship Id="rId1112" Type="http://schemas.openxmlformats.org/officeDocument/2006/relationships/hyperlink" Target="https://www.taiwansemi.com/assets/datasheet/pdf.php?pn=P4KE9.1CA" TargetMode="External"/><Relationship Id="rId3077" Type="http://schemas.openxmlformats.org/officeDocument/2006/relationships/hyperlink" Target="https://www.taiwansemi.com/assets/datasheet/pdf.php?pn=SMCJ130H" TargetMode="External"/><Relationship Id="rId3284" Type="http://schemas.openxmlformats.org/officeDocument/2006/relationships/hyperlink" Target="https://www.taiwansemi.com/assets/datasheet/pdf.php?pn=SMCJ6.0CAH" TargetMode="External"/><Relationship Id="rId1929" Type="http://schemas.openxmlformats.org/officeDocument/2006/relationships/hyperlink" Target="https://www.taiwansemi.com/assets/datasheet/pdf.php?pn=SA14" TargetMode="External"/><Relationship Id="rId2093" Type="http://schemas.openxmlformats.org/officeDocument/2006/relationships/hyperlink" Target="https://www.taiwansemi.com/assets/datasheet/pdf.php?pn=SMA4F39AH" TargetMode="External"/><Relationship Id="rId3491" Type="http://schemas.openxmlformats.org/officeDocument/2006/relationships/hyperlink" Target="https://www.taiwansemi.com/assets/datasheet/pdf.php?pn=SMDJ51A" TargetMode="External"/><Relationship Id="rId3144" Type="http://schemas.openxmlformats.org/officeDocument/2006/relationships/hyperlink" Target="https://www.taiwansemi.com/assets/datasheet/pdf.php?pn=SMCJ18C" TargetMode="External"/><Relationship Id="rId3351" Type="http://schemas.openxmlformats.org/officeDocument/2006/relationships/hyperlink" Target="https://www.taiwansemi.com/assets/datasheet/pdf.php?pn=SMCJ78CA" TargetMode="External"/><Relationship Id="rId272" Type="http://schemas.openxmlformats.org/officeDocument/2006/relationships/hyperlink" Target="https://www.taiwansemi.com/assets/datasheet/pdf.php?pn=1.5SMC170C" TargetMode="External"/><Relationship Id="rId2160" Type="http://schemas.openxmlformats.org/officeDocument/2006/relationships/hyperlink" Target="https://www.taiwansemi.com/assets/datasheet/pdf.php?pn=SMA6J26A" TargetMode="External"/><Relationship Id="rId3004" Type="http://schemas.openxmlformats.org/officeDocument/2006/relationships/hyperlink" Target="https://www.taiwansemi.com/assets/datasheet/pdf.php?pn=SMBJ9.0A" TargetMode="External"/><Relationship Id="rId3211" Type="http://schemas.openxmlformats.org/officeDocument/2006/relationships/hyperlink" Target="https://www.taiwansemi.com/assets/datasheet/pdf.php?pn=SMCJ36CH" TargetMode="External"/><Relationship Id="rId132" Type="http://schemas.openxmlformats.org/officeDocument/2006/relationships/hyperlink" Target="https://www.taiwansemi.com/assets/datasheet/pdf.php?pn=1.5KE51CA" TargetMode="External"/><Relationship Id="rId2020" Type="http://schemas.openxmlformats.org/officeDocument/2006/relationships/hyperlink" Target="https://www.taiwansemi.com/assets/datasheet/pdf.php?pn=SA54CA" TargetMode="External"/><Relationship Id="rId1579" Type="http://schemas.openxmlformats.org/officeDocument/2006/relationships/hyperlink" Target="https://www.taiwansemi.com/assets/datasheet/pdf.php?pn=P6KE82C" TargetMode="External"/><Relationship Id="rId2977" Type="http://schemas.openxmlformats.org/officeDocument/2006/relationships/hyperlink" Target="https://www.taiwansemi.com/assets/datasheet/pdf.php?pn=SMBJ8.0AH" TargetMode="External"/><Relationship Id="rId949" Type="http://schemas.openxmlformats.org/officeDocument/2006/relationships/hyperlink" Target="https://www.taiwansemi.com/assets/datasheet/pdf.php?pn=P4KE100CA" TargetMode="External"/><Relationship Id="rId1786" Type="http://schemas.openxmlformats.org/officeDocument/2006/relationships/hyperlink" Target="https://www.taiwansemi.com/assets/datasheet/pdf.php?pn=P6SMB39A" TargetMode="External"/><Relationship Id="rId1993" Type="http://schemas.openxmlformats.org/officeDocument/2006/relationships/hyperlink" Target="https://www.taiwansemi.com/assets/datasheet/pdf.php?pn=SA40" TargetMode="External"/><Relationship Id="rId2837" Type="http://schemas.openxmlformats.org/officeDocument/2006/relationships/hyperlink" Target="https://www.taiwansemi.com/assets/datasheet/pdf.php?pn=SMBJ43" TargetMode="External"/><Relationship Id="rId78" Type="http://schemas.openxmlformats.org/officeDocument/2006/relationships/hyperlink" Target="https://www.taiwansemi.com/assets/datasheet/pdf.php?pn=1.5KE24A" TargetMode="External"/><Relationship Id="rId809" Type="http://schemas.openxmlformats.org/officeDocument/2006/relationships/hyperlink" Target="https://www.taiwansemi.com/assets/datasheet/pdf.php?pn=BZW04-11" TargetMode="External"/><Relationship Id="rId1439" Type="http://schemas.openxmlformats.org/officeDocument/2006/relationships/hyperlink" Target="https://www.taiwansemi.com/assets/datasheet/pdf.php?pn=P6KE130A" TargetMode="External"/><Relationship Id="rId1646" Type="http://schemas.openxmlformats.org/officeDocument/2006/relationships/hyperlink" Target="https://www.taiwansemi.com/assets/datasheet/pdf.php?pn=P6SMB130CA" TargetMode="External"/><Relationship Id="rId1853" Type="http://schemas.openxmlformats.org/officeDocument/2006/relationships/hyperlink" Target="https://www.taiwansemi.com/assets/datasheet/pdf.php?pn=P6SMB7.5CA" TargetMode="External"/><Relationship Id="rId2904" Type="http://schemas.openxmlformats.org/officeDocument/2006/relationships/hyperlink" Target="https://www.taiwansemi.com/assets/datasheet/pdf.php?pn=SMBJ6.5A" TargetMode="External"/><Relationship Id="rId1506" Type="http://schemas.openxmlformats.org/officeDocument/2006/relationships/hyperlink" Target="https://www.taiwansemi.com/assets/datasheet/pdf.php?pn=P6KE30A" TargetMode="External"/><Relationship Id="rId1713" Type="http://schemas.openxmlformats.org/officeDocument/2006/relationships/hyperlink" Target="https://www.taiwansemi.com/assets/datasheet/pdf.php?pn=P6SMB20" TargetMode="External"/><Relationship Id="rId1920" Type="http://schemas.openxmlformats.org/officeDocument/2006/relationships/hyperlink" Target="https://www.taiwansemi.com/assets/datasheet/pdf.php?pn=SA12CA" TargetMode="External"/><Relationship Id="rId3678" Type="http://schemas.openxmlformats.org/officeDocument/2006/relationships/hyperlink" Target="https://www.taiwansemi.com/assets/datasheet/pdf.php?pn=TLD5S15AH" TargetMode="External"/><Relationship Id="rId599" Type="http://schemas.openxmlformats.org/officeDocument/2006/relationships/hyperlink" Target="https://www.taiwansemi.com/assets/datasheet/pdf.php?pn=1V5KE13A" TargetMode="External"/><Relationship Id="rId2487" Type="http://schemas.openxmlformats.org/officeDocument/2006/relationships/hyperlink" Target="https://www.taiwansemi.com/assets/datasheet/pdf.php?pn=SMAJ7.0CH" TargetMode="External"/><Relationship Id="rId2694" Type="http://schemas.openxmlformats.org/officeDocument/2006/relationships/hyperlink" Target="https://www.taiwansemi.com/assets/datasheet/pdf.php?pn=SMBJ13A" TargetMode="External"/><Relationship Id="rId3538" Type="http://schemas.openxmlformats.org/officeDocument/2006/relationships/hyperlink" Target="https://www.taiwansemi.com/assets/datasheet/pdf.php?pn=SMF17AH" TargetMode="External"/><Relationship Id="rId3745" Type="http://schemas.openxmlformats.org/officeDocument/2006/relationships/hyperlink" Target="https://www.taiwansemi.com/assets/datasheet/pdf.php?pn=TLD8S33CAH" TargetMode="External"/><Relationship Id="rId459" Type="http://schemas.openxmlformats.org/officeDocument/2006/relationships/hyperlink" Target="https://www.taiwansemi.com/assets/datasheet/pdf.php?pn=1.5SMC9.1CH" TargetMode="External"/><Relationship Id="rId666" Type="http://schemas.openxmlformats.org/officeDocument/2006/relationships/hyperlink" Target="https://www.taiwansemi.com/assets/datasheet/pdf.php?pn=1V5KE8V2CA" TargetMode="External"/><Relationship Id="rId873" Type="http://schemas.openxmlformats.org/officeDocument/2006/relationships/hyperlink" Target="https://www.taiwansemi.com/assets/datasheet/pdf.php?pn=BZW04-5V8" TargetMode="External"/><Relationship Id="rId1089" Type="http://schemas.openxmlformats.org/officeDocument/2006/relationships/hyperlink" Target="https://www.taiwansemi.com/assets/datasheet/pdf.php?pn=P4KE68" TargetMode="External"/><Relationship Id="rId1296" Type="http://schemas.openxmlformats.org/officeDocument/2006/relationships/hyperlink" Target="https://www.taiwansemi.com/assets/datasheet/pdf.php?pn=P4SMA36C" TargetMode="External"/><Relationship Id="rId2347" Type="http://schemas.openxmlformats.org/officeDocument/2006/relationships/hyperlink" Target="https://www.taiwansemi.com/assets/datasheet/pdf.php?pn=SMAJ26AH" TargetMode="External"/><Relationship Id="rId2554" Type="http://schemas.openxmlformats.org/officeDocument/2006/relationships/hyperlink" Target="https://www.taiwansemi.com/assets/datasheet/pdf.php?pn=SMAJ90A" TargetMode="External"/><Relationship Id="rId319" Type="http://schemas.openxmlformats.org/officeDocument/2006/relationships/hyperlink" Target="https://www.taiwansemi.com/assets/datasheet/pdf.php?pn=1.5SMC24AH" TargetMode="External"/><Relationship Id="rId526" Type="http://schemas.openxmlformats.org/officeDocument/2006/relationships/hyperlink" Target="https://www.taiwansemi.com/assets/datasheet/pdf.php?pn=1KSMB24AH" TargetMode="External"/><Relationship Id="rId1156" Type="http://schemas.openxmlformats.org/officeDocument/2006/relationships/hyperlink" Target="https://www.taiwansemi.com/assets/datasheet/pdf.php?pn=P4SMA120CH" TargetMode="External"/><Relationship Id="rId1363" Type="http://schemas.openxmlformats.org/officeDocument/2006/relationships/hyperlink" Target="https://www.taiwansemi.com/assets/datasheet/pdf.php?pn=P4SMA68CH" TargetMode="External"/><Relationship Id="rId2207" Type="http://schemas.openxmlformats.org/officeDocument/2006/relationships/hyperlink" Target="https://www.taiwansemi.com/assets/datasheet/pdf.php?pn=SMAJ110CAH" TargetMode="External"/><Relationship Id="rId2761" Type="http://schemas.openxmlformats.org/officeDocument/2006/relationships/hyperlink" Target="https://www.taiwansemi.com/assets/datasheet/pdf.php?pn=SMBJ18CA" TargetMode="External"/><Relationship Id="rId3605" Type="http://schemas.openxmlformats.org/officeDocument/2006/relationships/hyperlink" Target="https://www.taiwansemi.com/assets/datasheet/pdf.php?pn=SMF4L48A" TargetMode="External"/><Relationship Id="rId733" Type="http://schemas.openxmlformats.org/officeDocument/2006/relationships/hyperlink" Target="https://www.taiwansemi.com/assets/datasheet/pdf.php?pn=5.0SMDJ85A" TargetMode="External"/><Relationship Id="rId940" Type="http://schemas.openxmlformats.org/officeDocument/2006/relationships/hyperlink" Target="https://www.taiwansemi.com/assets/datasheet/pdf.php?pn=BZW06-58B" TargetMode="External"/><Relationship Id="rId1016" Type="http://schemas.openxmlformats.org/officeDocument/2006/relationships/hyperlink" Target="https://www.taiwansemi.com/assets/datasheet/pdf.php?pn=P4KE220C" TargetMode="External"/><Relationship Id="rId1570" Type="http://schemas.openxmlformats.org/officeDocument/2006/relationships/hyperlink" Target="https://www.taiwansemi.com/assets/datasheet/pdf.php?pn=P6KE75CA" TargetMode="External"/><Relationship Id="rId2414" Type="http://schemas.openxmlformats.org/officeDocument/2006/relationships/hyperlink" Target="https://www.taiwansemi.com/assets/datasheet/pdf.php?pn=SMAJ48CAH" TargetMode="External"/><Relationship Id="rId2621" Type="http://schemas.openxmlformats.org/officeDocument/2006/relationships/hyperlink" Target="https://www.taiwansemi.com/assets/datasheet/pdf.php?pn=SMB10J33A" TargetMode="External"/><Relationship Id="rId800" Type="http://schemas.openxmlformats.org/officeDocument/2006/relationships/hyperlink" Target="https://www.taiwansemi.com/assets/datasheet/pdf.php?pn=5KSMC75CAH" TargetMode="External"/><Relationship Id="rId1223" Type="http://schemas.openxmlformats.org/officeDocument/2006/relationships/hyperlink" Target="https://www.taiwansemi.com/assets/datasheet/pdf.php?pn=P4SMA180A" TargetMode="External"/><Relationship Id="rId1430" Type="http://schemas.openxmlformats.org/officeDocument/2006/relationships/hyperlink" Target="https://www.taiwansemi.com/assets/datasheet/pdf.php?pn=P6KE120" TargetMode="External"/><Relationship Id="rId3188" Type="http://schemas.openxmlformats.org/officeDocument/2006/relationships/hyperlink" Target="https://www.taiwansemi.com/assets/datasheet/pdf.php?pn=SMCJ28H" TargetMode="External"/><Relationship Id="rId3395" Type="http://schemas.openxmlformats.org/officeDocument/2006/relationships/hyperlink" Target="https://www.taiwansemi.com/assets/datasheet/pdf.php?pn=SMCJ90" TargetMode="External"/><Relationship Id="rId3048" Type="http://schemas.openxmlformats.org/officeDocument/2006/relationships/hyperlink" Target="https://www.taiwansemi.com/assets/datasheet/pdf.php?pn=SMCJ11C" TargetMode="External"/><Relationship Id="rId3255" Type="http://schemas.openxmlformats.org/officeDocument/2006/relationships/hyperlink" Target="https://www.taiwansemi.com/assets/datasheet/pdf.php?pn=SMCJ51AH" TargetMode="External"/><Relationship Id="rId3462" Type="http://schemas.openxmlformats.org/officeDocument/2006/relationships/hyperlink" Target="https://www.taiwansemi.com/assets/datasheet/pdf.php?pn=SMDJ28CAH" TargetMode="External"/><Relationship Id="rId176" Type="http://schemas.openxmlformats.org/officeDocument/2006/relationships/hyperlink" Target="https://www.taiwansemi.com/assets/datasheet/pdf.php?pn=1.5SMC100AH" TargetMode="External"/><Relationship Id="rId383" Type="http://schemas.openxmlformats.org/officeDocument/2006/relationships/hyperlink" Target="https://www.taiwansemi.com/assets/datasheet/pdf.php?pn=1.5SMC51AH" TargetMode="External"/><Relationship Id="rId590" Type="http://schemas.openxmlformats.org/officeDocument/2006/relationships/hyperlink" Target="https://www.taiwansemi.com/assets/datasheet/pdf.php?pn=1V5KE110CA" TargetMode="External"/><Relationship Id="rId2064" Type="http://schemas.openxmlformats.org/officeDocument/2006/relationships/hyperlink" Target="https://www.taiwansemi.com/assets/datasheet/pdf.php?pn=SA8.0CA" TargetMode="External"/><Relationship Id="rId2271" Type="http://schemas.openxmlformats.org/officeDocument/2006/relationships/hyperlink" Target="https://www.taiwansemi.com/assets/datasheet/pdf.php?pn=SMAJ15CH" TargetMode="External"/><Relationship Id="rId3115" Type="http://schemas.openxmlformats.org/officeDocument/2006/relationships/hyperlink" Target="https://www.taiwansemi.com/assets/datasheet/pdf.php?pn=SMCJ160CAH" TargetMode="External"/><Relationship Id="rId3322" Type="http://schemas.openxmlformats.org/officeDocument/2006/relationships/hyperlink" Target="https://www.taiwansemi.com/assets/datasheet/pdf.php?pn=SMCJ7.0H" TargetMode="External"/><Relationship Id="rId243" Type="http://schemas.openxmlformats.org/officeDocument/2006/relationships/hyperlink" Target="https://www.taiwansemi.com/assets/datasheet/pdf.php?pn=1.5SMC150CAH" TargetMode="External"/><Relationship Id="rId450" Type="http://schemas.openxmlformats.org/officeDocument/2006/relationships/hyperlink" Target="https://www.taiwansemi.com/assets/datasheet/pdf.php?pn=1.5SMC82CAH" TargetMode="External"/><Relationship Id="rId1080" Type="http://schemas.openxmlformats.org/officeDocument/2006/relationships/hyperlink" Target="https://www.taiwansemi.com/assets/datasheet/pdf.php?pn=P4KE56CA" TargetMode="External"/><Relationship Id="rId2131" Type="http://schemas.openxmlformats.org/officeDocument/2006/relationships/hyperlink" Target="https://www.taiwansemi.com/assets/datasheet/pdf.php?pn=SMA6F39AH" TargetMode="External"/><Relationship Id="rId103" Type="http://schemas.openxmlformats.org/officeDocument/2006/relationships/hyperlink" Target="https://www.taiwansemi.com/assets/datasheet/pdf.php?pn=1.5KE350C" TargetMode="External"/><Relationship Id="rId310" Type="http://schemas.openxmlformats.org/officeDocument/2006/relationships/hyperlink" Target="https://www.taiwansemi.com/assets/datasheet/pdf.php?pn=1.5SMC22A" TargetMode="External"/><Relationship Id="rId1897" Type="http://schemas.openxmlformats.org/officeDocument/2006/relationships/hyperlink" Target="https://www.taiwansemi.com/assets/datasheet/pdf.php?pn=SA10" TargetMode="External"/><Relationship Id="rId2948" Type="http://schemas.openxmlformats.org/officeDocument/2006/relationships/hyperlink" Target="https://www.taiwansemi.com/assets/datasheet/pdf.php?pn=SMBJ70A" TargetMode="External"/><Relationship Id="rId1757" Type="http://schemas.openxmlformats.org/officeDocument/2006/relationships/hyperlink" Target="https://www.taiwansemi.com/assets/datasheet/pdf.php?pn=P6SMB27CA" TargetMode="External"/><Relationship Id="rId1964" Type="http://schemas.openxmlformats.org/officeDocument/2006/relationships/hyperlink" Target="https://www.taiwansemi.com/assets/datasheet/pdf.php?pn=SA20CA" TargetMode="External"/><Relationship Id="rId2808" Type="http://schemas.openxmlformats.org/officeDocument/2006/relationships/hyperlink" Target="https://www.taiwansemi.com/assets/datasheet/pdf.php?pn=SMBJ30C" TargetMode="External"/><Relationship Id="rId49" Type="http://schemas.openxmlformats.org/officeDocument/2006/relationships/hyperlink" Target="https://www.taiwansemi.com/assets/datasheet/pdf.php?pn=1.5KE170" TargetMode="External"/><Relationship Id="rId1617" Type="http://schemas.openxmlformats.org/officeDocument/2006/relationships/hyperlink" Target="https://www.taiwansemi.com/assets/datasheet/pdf.php?pn=P6SMB110H" TargetMode="External"/><Relationship Id="rId1824" Type="http://schemas.openxmlformats.org/officeDocument/2006/relationships/hyperlink" Target="https://www.taiwansemi.com/assets/datasheet/pdf.php?pn=P6SMB56H" TargetMode="External"/><Relationship Id="rId2598" Type="http://schemas.openxmlformats.org/officeDocument/2006/relationships/hyperlink" Target="https://www.taiwansemi.com/assets/datasheet/pdf.php?pn=SMB10J20AH" TargetMode="External"/><Relationship Id="rId3649" Type="http://schemas.openxmlformats.org/officeDocument/2006/relationships/hyperlink" Target="https://www.taiwansemi.com/assets/datasheet/pdf.php?pn=SMF60A" TargetMode="External"/><Relationship Id="rId777" Type="http://schemas.openxmlformats.org/officeDocument/2006/relationships/hyperlink" Target="https://www.taiwansemi.com/assets/datasheet/pdf.php?pn=5KSMC16CAH" TargetMode="External"/><Relationship Id="rId984" Type="http://schemas.openxmlformats.org/officeDocument/2006/relationships/hyperlink" Target="https://www.taiwansemi.com/assets/datasheet/pdf.php?pn=P4KE15CA" TargetMode="External"/><Relationship Id="rId2458" Type="http://schemas.openxmlformats.org/officeDocument/2006/relationships/hyperlink" Target="https://www.taiwansemi.com/assets/datasheet/pdf.php?pn=SMAJ6.5A" TargetMode="External"/><Relationship Id="rId2665" Type="http://schemas.openxmlformats.org/officeDocument/2006/relationships/hyperlink" Target="https://www.taiwansemi.com/assets/datasheet/pdf.php?pn=SMBJ11CA" TargetMode="External"/><Relationship Id="rId2872" Type="http://schemas.openxmlformats.org/officeDocument/2006/relationships/hyperlink" Target="https://www.taiwansemi.com/assets/datasheet/pdf.php?pn=SMBJ51C" TargetMode="External"/><Relationship Id="rId3509" Type="http://schemas.openxmlformats.org/officeDocument/2006/relationships/hyperlink" Target="https://www.taiwansemi.com/assets/datasheet/pdf.php?pn=SMDJ64CA" TargetMode="External"/><Relationship Id="rId3716" Type="http://schemas.openxmlformats.org/officeDocument/2006/relationships/hyperlink" Target="https://www.taiwansemi.com/assets/datasheet/pdf.php?pn=TLD8S15AH" TargetMode="External"/><Relationship Id="rId637" Type="http://schemas.openxmlformats.org/officeDocument/2006/relationships/hyperlink" Target="https://www.taiwansemi.com/assets/datasheet/pdf.php?pn=1V5KE36A" TargetMode="External"/><Relationship Id="rId844" Type="http://schemas.openxmlformats.org/officeDocument/2006/relationships/hyperlink" Target="https://www.taiwansemi.com/assets/datasheet/pdf.php?pn=BZW04-256B" TargetMode="External"/><Relationship Id="rId1267" Type="http://schemas.openxmlformats.org/officeDocument/2006/relationships/hyperlink" Target="https://www.taiwansemi.com/assets/datasheet/pdf.php?pn=P4SMA24CH" TargetMode="External"/><Relationship Id="rId1474" Type="http://schemas.openxmlformats.org/officeDocument/2006/relationships/hyperlink" Target="https://www.taiwansemi.com/assets/datasheet/pdf.php?pn=P6KE200" TargetMode="External"/><Relationship Id="rId1681" Type="http://schemas.openxmlformats.org/officeDocument/2006/relationships/hyperlink" Target="https://www.taiwansemi.com/assets/datasheet/pdf.php?pn=P6SMB160H" TargetMode="External"/><Relationship Id="rId2318" Type="http://schemas.openxmlformats.org/officeDocument/2006/relationships/hyperlink" Target="https://www.taiwansemi.com/assets/datasheet/pdf.php?pn=SMAJ18CAH" TargetMode="External"/><Relationship Id="rId2525" Type="http://schemas.openxmlformats.org/officeDocument/2006/relationships/hyperlink" Target="https://www.taiwansemi.com/assets/datasheet/pdf.php?pn=SMAJ8.0CA" TargetMode="External"/><Relationship Id="rId2732" Type="http://schemas.openxmlformats.org/officeDocument/2006/relationships/hyperlink" Target="https://www.taiwansemi.com/assets/datasheet/pdf.php?pn=SMBJ160CH" TargetMode="External"/><Relationship Id="rId704" Type="http://schemas.openxmlformats.org/officeDocument/2006/relationships/hyperlink" Target="https://www.taiwansemi.com/assets/datasheet/pdf.php?pn=5.0SMDJ30AH" TargetMode="External"/><Relationship Id="rId911" Type="http://schemas.openxmlformats.org/officeDocument/2006/relationships/hyperlink" Target="https://www.taiwansemi.com/assets/datasheet/pdf.php?pn=BZW06-213" TargetMode="External"/><Relationship Id="rId1127" Type="http://schemas.openxmlformats.org/officeDocument/2006/relationships/hyperlink" Target="https://www.taiwansemi.com/assets/datasheet/pdf.php?pn=P4SMA10AH" TargetMode="External"/><Relationship Id="rId1334" Type="http://schemas.openxmlformats.org/officeDocument/2006/relationships/hyperlink" Target="https://www.taiwansemi.com/assets/datasheet/pdf.php?pn=P4SMA56A" TargetMode="External"/><Relationship Id="rId1541" Type="http://schemas.openxmlformats.org/officeDocument/2006/relationships/hyperlink" Target="https://www.taiwansemi.com/assets/datasheet/pdf.php?pn=P6KE51" TargetMode="External"/><Relationship Id="rId40" Type="http://schemas.openxmlformats.org/officeDocument/2006/relationships/hyperlink" Target="https://www.taiwansemi.com/assets/datasheet/pdf.php?pn=1.5KE15CA" TargetMode="External"/><Relationship Id="rId1401" Type="http://schemas.openxmlformats.org/officeDocument/2006/relationships/hyperlink" Target="https://www.taiwansemi.com/assets/datasheet/pdf.php?pn=P4SMA9.1CA" TargetMode="External"/><Relationship Id="rId3299" Type="http://schemas.openxmlformats.org/officeDocument/2006/relationships/hyperlink" Target="https://www.taiwansemi.com/assets/datasheet/pdf.php?pn=SMCJ60CA" TargetMode="External"/><Relationship Id="rId3159" Type="http://schemas.openxmlformats.org/officeDocument/2006/relationships/hyperlink" Target="https://www.taiwansemi.com/assets/datasheet/pdf.php?pn=SMCJ22AH" TargetMode="External"/><Relationship Id="rId3366" Type="http://schemas.openxmlformats.org/officeDocument/2006/relationships/hyperlink" Target="https://www.taiwansemi.com/assets/datasheet/pdf.php?pn=SMCJ8.0H" TargetMode="External"/><Relationship Id="rId3573" Type="http://schemas.openxmlformats.org/officeDocument/2006/relationships/hyperlink" Target="https://www.taiwansemi.com/assets/datasheet/pdf.php?pn=SMF4L14A" TargetMode="External"/><Relationship Id="rId287" Type="http://schemas.openxmlformats.org/officeDocument/2006/relationships/hyperlink" Target="https://www.taiwansemi.com/assets/datasheet/pdf.php?pn=1.5SMC18AH" TargetMode="External"/><Relationship Id="rId494" Type="http://schemas.openxmlformats.org/officeDocument/2006/relationships/hyperlink" Target="https://www.taiwansemi.com/assets/datasheet/pdf.php?pn=1KSMB11AH" TargetMode="External"/><Relationship Id="rId2175" Type="http://schemas.openxmlformats.org/officeDocument/2006/relationships/hyperlink" Target="https://www.taiwansemi.com/assets/datasheet/pdf.php?pn=SMA6S30AH" TargetMode="External"/><Relationship Id="rId2382" Type="http://schemas.openxmlformats.org/officeDocument/2006/relationships/hyperlink" Target="https://www.taiwansemi.com/assets/datasheet/pdf.php?pn=SMAJ36CAH" TargetMode="External"/><Relationship Id="rId3019" Type="http://schemas.openxmlformats.org/officeDocument/2006/relationships/hyperlink" Target="https://www.taiwansemi.com/assets/datasheet/pdf.php?pn=SMBJ9V0A" TargetMode="External"/><Relationship Id="rId3226" Type="http://schemas.openxmlformats.org/officeDocument/2006/relationships/hyperlink" Target="https://www.taiwansemi.com/assets/datasheet/pdf.php?pn=SMCJ43CAH" TargetMode="External"/><Relationship Id="rId147" Type="http://schemas.openxmlformats.org/officeDocument/2006/relationships/hyperlink" Target="https://www.taiwansemi.com/assets/datasheet/pdf.php?pn=1.5KE68C" TargetMode="External"/><Relationship Id="rId354" Type="http://schemas.openxmlformats.org/officeDocument/2006/relationships/hyperlink" Target="https://www.taiwansemi.com/assets/datasheet/pdf.php?pn=1.5SMC36CAH" TargetMode="External"/><Relationship Id="rId1191" Type="http://schemas.openxmlformats.org/officeDocument/2006/relationships/hyperlink" Target="https://www.taiwansemi.com/assets/datasheet/pdf.php?pn=P4SMA15AH" TargetMode="External"/><Relationship Id="rId2035" Type="http://schemas.openxmlformats.org/officeDocument/2006/relationships/hyperlink" Target="https://www.taiwansemi.com/assets/datasheet/pdf.php?pn=SA60C" TargetMode="External"/><Relationship Id="rId3433" Type="http://schemas.openxmlformats.org/officeDocument/2006/relationships/hyperlink" Target="https://www.taiwansemi.com/assets/datasheet/pdf.php?pn=SMDJ16CA" TargetMode="External"/><Relationship Id="rId3640" Type="http://schemas.openxmlformats.org/officeDocument/2006/relationships/hyperlink" Target="https://www.taiwansemi.com/assets/datasheet/pdf.php?pn=SMF51AH" TargetMode="External"/><Relationship Id="rId561" Type="http://schemas.openxmlformats.org/officeDocument/2006/relationships/hyperlink" Target="https://www.taiwansemi.com/assets/datasheet/pdf.php?pn=1KSMB56A" TargetMode="External"/><Relationship Id="rId2242" Type="http://schemas.openxmlformats.org/officeDocument/2006/relationships/hyperlink" Target="https://www.taiwansemi.com/assets/datasheet/pdf.php?pn=SMAJ13A" TargetMode="External"/><Relationship Id="rId3500" Type="http://schemas.openxmlformats.org/officeDocument/2006/relationships/hyperlink" Target="https://www.taiwansemi.com/assets/datasheet/pdf.php?pn=SMDJ58AH" TargetMode="External"/><Relationship Id="rId214" Type="http://schemas.openxmlformats.org/officeDocument/2006/relationships/hyperlink" Target="https://www.taiwansemi.com/assets/datasheet/pdf.php?pn=1.5SMC12A" TargetMode="External"/><Relationship Id="rId421" Type="http://schemas.openxmlformats.org/officeDocument/2006/relationships/hyperlink" Target="https://www.taiwansemi.com/assets/datasheet/pdf.php?pn=1.5SMC7.5" TargetMode="External"/><Relationship Id="rId1051" Type="http://schemas.openxmlformats.org/officeDocument/2006/relationships/hyperlink" Target="https://www.taiwansemi.com/assets/datasheet/pdf.php?pn=P4KE36C" TargetMode="External"/><Relationship Id="rId2102" Type="http://schemas.openxmlformats.org/officeDocument/2006/relationships/hyperlink" Target="https://www.taiwansemi.com/assets/datasheet/pdf.php?pn=SMA4S18AH" TargetMode="External"/><Relationship Id="rId1868" Type="http://schemas.openxmlformats.org/officeDocument/2006/relationships/hyperlink" Target="https://www.taiwansemi.com/assets/datasheet/pdf.php?pn=P6SMB8.2C" TargetMode="External"/><Relationship Id="rId2919" Type="http://schemas.openxmlformats.org/officeDocument/2006/relationships/hyperlink" Target="https://www.taiwansemi.com/assets/datasheet/pdf.php?pn=SMBJ64" TargetMode="External"/><Relationship Id="rId3083" Type="http://schemas.openxmlformats.org/officeDocument/2006/relationships/hyperlink" Target="https://www.taiwansemi.com/assets/datasheet/pdf.php?pn=SMCJ13CH" TargetMode="External"/><Relationship Id="rId3290" Type="http://schemas.openxmlformats.org/officeDocument/2006/relationships/hyperlink" Target="https://www.taiwansemi.com/assets/datasheet/pdf.php?pn=SMCJ6.5C" TargetMode="External"/><Relationship Id="rId1728" Type="http://schemas.openxmlformats.org/officeDocument/2006/relationships/hyperlink" Target="https://www.taiwansemi.com/assets/datasheet/pdf.php?pn=P6SMB20H" TargetMode="External"/><Relationship Id="rId1935" Type="http://schemas.openxmlformats.org/officeDocument/2006/relationships/hyperlink" Target="https://www.taiwansemi.com/assets/datasheet/pdf.php?pn=SA150A" TargetMode="External"/><Relationship Id="rId3150" Type="http://schemas.openxmlformats.org/officeDocument/2006/relationships/hyperlink" Target="https://www.taiwansemi.com/assets/datasheet/pdf.php?pn=SMCJ20A" TargetMode="External"/><Relationship Id="rId3010" Type="http://schemas.openxmlformats.org/officeDocument/2006/relationships/hyperlink" Target="https://www.taiwansemi.com/assets/datasheet/pdf.php?pn=SMBJ9.0H" TargetMode="External"/><Relationship Id="rId4" Type="http://schemas.openxmlformats.org/officeDocument/2006/relationships/hyperlink" Target="https://www.taiwansemi.com/assets/datasheet/pdf.php?pn=1.5KE100C" TargetMode="External"/><Relationship Id="rId888" Type="http://schemas.openxmlformats.org/officeDocument/2006/relationships/hyperlink" Target="https://www.taiwansemi.com/assets/datasheet/pdf.php?pn=BZW04-85B" TargetMode="External"/><Relationship Id="rId2569" Type="http://schemas.openxmlformats.org/officeDocument/2006/relationships/hyperlink" Target="https://www.taiwansemi.com/assets/datasheet/pdf.php?pn=SMB10J12A" TargetMode="External"/><Relationship Id="rId2776" Type="http://schemas.openxmlformats.org/officeDocument/2006/relationships/hyperlink" Target="https://www.taiwansemi.com/assets/datasheet/pdf.php?pn=SMBJ22C" TargetMode="External"/><Relationship Id="rId2983" Type="http://schemas.openxmlformats.org/officeDocument/2006/relationships/hyperlink" Target="https://www.taiwansemi.com/assets/datasheet/pdf.php?pn=SMBJ8.5" TargetMode="External"/><Relationship Id="rId748" Type="http://schemas.openxmlformats.org/officeDocument/2006/relationships/hyperlink" Target="https://www.taiwansemi.com/assets/datasheet/pdf.php?pn=5KSMC33AH" TargetMode="External"/><Relationship Id="rId955" Type="http://schemas.openxmlformats.org/officeDocument/2006/relationships/hyperlink" Target="https://www.taiwansemi.com/assets/datasheet/pdf.php?pn=P4KE110A" TargetMode="External"/><Relationship Id="rId1378" Type="http://schemas.openxmlformats.org/officeDocument/2006/relationships/hyperlink" Target="https://www.taiwansemi.com/assets/datasheet/pdf.php?pn=P4SMA75CAH" TargetMode="External"/><Relationship Id="rId1585" Type="http://schemas.openxmlformats.org/officeDocument/2006/relationships/hyperlink" Target="https://www.taiwansemi.com/assets/datasheet/pdf.php?pn=P6KE9.1C" TargetMode="External"/><Relationship Id="rId1792" Type="http://schemas.openxmlformats.org/officeDocument/2006/relationships/hyperlink" Target="https://www.taiwansemi.com/assets/datasheet/pdf.php?pn=P6SMB39H" TargetMode="External"/><Relationship Id="rId2429" Type="http://schemas.openxmlformats.org/officeDocument/2006/relationships/hyperlink" Target="https://www.taiwansemi.com/assets/datasheet/pdf.php?pn=SMAJ51CA" TargetMode="External"/><Relationship Id="rId2636" Type="http://schemas.openxmlformats.org/officeDocument/2006/relationships/hyperlink" Target="https://www.taiwansemi.com/assets/datasheet/pdf.php?pn=SMB10J9.0CAH" TargetMode="External"/><Relationship Id="rId2843" Type="http://schemas.openxmlformats.org/officeDocument/2006/relationships/hyperlink" Target="https://www.taiwansemi.com/assets/datasheet/pdf.php?pn=SMBJ43CH" TargetMode="External"/><Relationship Id="rId84" Type="http://schemas.openxmlformats.org/officeDocument/2006/relationships/hyperlink" Target="https://www.taiwansemi.com/assets/datasheet/pdf.php?pn=1.5KE250CA" TargetMode="External"/><Relationship Id="rId608" Type="http://schemas.openxmlformats.org/officeDocument/2006/relationships/hyperlink" Target="https://www.taiwansemi.com/assets/datasheet/pdf.php?pn=1V5KE16CA" TargetMode="External"/><Relationship Id="rId815" Type="http://schemas.openxmlformats.org/officeDocument/2006/relationships/hyperlink" Target="https://www.taiwansemi.com/assets/datasheet/pdf.php?pn=BZW04-13" TargetMode="External"/><Relationship Id="rId1238" Type="http://schemas.openxmlformats.org/officeDocument/2006/relationships/hyperlink" Target="https://www.taiwansemi.com/assets/datasheet/pdf.php?pn=P4SMA200" TargetMode="External"/><Relationship Id="rId1445" Type="http://schemas.openxmlformats.org/officeDocument/2006/relationships/hyperlink" Target="https://www.taiwansemi.com/assets/datasheet/pdf.php?pn=P6KE15" TargetMode="External"/><Relationship Id="rId1652" Type="http://schemas.openxmlformats.org/officeDocument/2006/relationships/hyperlink" Target="https://www.taiwansemi.com/assets/datasheet/pdf.php?pn=P6SMB13C" TargetMode="External"/><Relationship Id="rId1305" Type="http://schemas.openxmlformats.org/officeDocument/2006/relationships/hyperlink" Target="https://www.taiwansemi.com/assets/datasheet/pdf.php?pn=P4SMA39CA" TargetMode="External"/><Relationship Id="rId2703" Type="http://schemas.openxmlformats.org/officeDocument/2006/relationships/hyperlink" Target="https://www.taiwansemi.com/assets/datasheet/pdf.php?pn=SMBJ14AH" TargetMode="External"/><Relationship Id="rId2910" Type="http://schemas.openxmlformats.org/officeDocument/2006/relationships/hyperlink" Target="https://www.taiwansemi.com/assets/datasheet/pdf.php?pn=SMBJ6.5H" TargetMode="External"/><Relationship Id="rId1512" Type="http://schemas.openxmlformats.org/officeDocument/2006/relationships/hyperlink" Target="https://www.taiwansemi.com/assets/datasheet/pdf.php?pn=P6KE33CA" TargetMode="External"/><Relationship Id="rId11" Type="http://schemas.openxmlformats.org/officeDocument/2006/relationships/hyperlink" Target="https://www.taiwansemi.com/assets/datasheet/pdf.php?pn=1.5KE110A" TargetMode="External"/><Relationship Id="rId398" Type="http://schemas.openxmlformats.org/officeDocument/2006/relationships/hyperlink" Target="https://www.taiwansemi.com/assets/datasheet/pdf.php?pn=1.5SMC6.8A" TargetMode="External"/><Relationship Id="rId2079" Type="http://schemas.openxmlformats.org/officeDocument/2006/relationships/hyperlink" Target="https://www.taiwansemi.com/assets/datasheet/pdf.php?pn=SA90C" TargetMode="External"/><Relationship Id="rId3477" Type="http://schemas.openxmlformats.org/officeDocument/2006/relationships/hyperlink" Target="https://www.taiwansemi.com/assets/datasheet/pdf.php?pn=SMDJ40CA" TargetMode="External"/><Relationship Id="rId3684" Type="http://schemas.openxmlformats.org/officeDocument/2006/relationships/hyperlink" Target="https://www.taiwansemi.com/assets/datasheet/pdf.php?pn=TLD5S24AH" TargetMode="External"/><Relationship Id="rId2286" Type="http://schemas.openxmlformats.org/officeDocument/2006/relationships/hyperlink" Target="https://www.taiwansemi.com/assets/datasheet/pdf.php?pn=SMAJ16CAH" TargetMode="External"/><Relationship Id="rId2493" Type="http://schemas.openxmlformats.org/officeDocument/2006/relationships/hyperlink" Target="https://www.taiwansemi.com/assets/datasheet/pdf.php?pn=SMAJ7.5CA" TargetMode="External"/><Relationship Id="rId3337" Type="http://schemas.openxmlformats.org/officeDocument/2006/relationships/hyperlink" Target="https://www.taiwansemi.com/assets/datasheet/pdf.php?pn=SMCJ70CH" TargetMode="External"/><Relationship Id="rId3544" Type="http://schemas.openxmlformats.org/officeDocument/2006/relationships/hyperlink" Target="https://www.taiwansemi.com/assets/datasheet/pdf.php?pn=SMF22AH" TargetMode="External"/><Relationship Id="rId3751" Type="http://schemas.openxmlformats.org/officeDocument/2006/relationships/hyperlink" Target="https://www.taiwansemi.com/assets/datasheet/pdf.php?pn=TLD28AH" TargetMode="External"/><Relationship Id="rId258" Type="http://schemas.openxmlformats.org/officeDocument/2006/relationships/hyperlink" Target="https://www.taiwansemi.com/assets/datasheet/pdf.php?pn=1.5SMC160CA" TargetMode="External"/><Relationship Id="rId465" Type="http://schemas.openxmlformats.org/officeDocument/2006/relationships/hyperlink" Target="https://www.taiwansemi.com/assets/datasheet/pdf.php?pn=1.5SMC91CA" TargetMode="External"/><Relationship Id="rId672" Type="http://schemas.openxmlformats.org/officeDocument/2006/relationships/hyperlink" Target="https://www.taiwansemi.com/assets/datasheet/pdf.php?pn=3KSMC15AH" TargetMode="External"/><Relationship Id="rId1095" Type="http://schemas.openxmlformats.org/officeDocument/2006/relationships/hyperlink" Target="https://www.taiwansemi.com/assets/datasheet/pdf.php?pn=P4KE7.5C" TargetMode="External"/><Relationship Id="rId2146" Type="http://schemas.openxmlformats.org/officeDocument/2006/relationships/hyperlink" Target="https://www.taiwansemi.com/assets/datasheet/pdf.php?pn=SMA6J15A" TargetMode="External"/><Relationship Id="rId2353" Type="http://schemas.openxmlformats.org/officeDocument/2006/relationships/hyperlink" Target="https://www.taiwansemi.com/assets/datasheet/pdf.php?pn=SMAJ28" TargetMode="External"/><Relationship Id="rId2560" Type="http://schemas.openxmlformats.org/officeDocument/2006/relationships/hyperlink" Target="https://www.taiwansemi.com/assets/datasheet/pdf.php?pn=SMAJ90H" TargetMode="External"/><Relationship Id="rId3404" Type="http://schemas.openxmlformats.org/officeDocument/2006/relationships/hyperlink" Target="https://www.taiwansemi.com/assets/datasheet/pdf.php?pn=SMCJ9V0CA" TargetMode="External"/><Relationship Id="rId3611" Type="http://schemas.openxmlformats.org/officeDocument/2006/relationships/hyperlink" Target="https://www.taiwansemi.com/assets/datasheet/pdf.php?pn=SMF4L54A" TargetMode="External"/><Relationship Id="rId118" Type="http://schemas.openxmlformats.org/officeDocument/2006/relationships/hyperlink" Target="https://www.taiwansemi.com/assets/datasheet/pdf.php?pn=1.5KE43A" TargetMode="External"/><Relationship Id="rId325" Type="http://schemas.openxmlformats.org/officeDocument/2006/relationships/hyperlink" Target="https://www.taiwansemi.com/assets/datasheet/pdf.php?pn=1.5SMC27" TargetMode="External"/><Relationship Id="rId532" Type="http://schemas.openxmlformats.org/officeDocument/2006/relationships/hyperlink" Target="https://www.taiwansemi.com/assets/datasheet/pdf.php?pn=1KSMB27CAH" TargetMode="External"/><Relationship Id="rId1162" Type="http://schemas.openxmlformats.org/officeDocument/2006/relationships/hyperlink" Target="https://www.taiwansemi.com/assets/datasheet/pdf.php?pn=P4SMA12CAH" TargetMode="External"/><Relationship Id="rId2006" Type="http://schemas.openxmlformats.org/officeDocument/2006/relationships/hyperlink" Target="https://www.taiwansemi.com/assets/datasheet/pdf.php?pn=SA48A" TargetMode="External"/><Relationship Id="rId2213" Type="http://schemas.openxmlformats.org/officeDocument/2006/relationships/hyperlink" Target="https://www.taiwansemi.com/assets/datasheet/pdf.php?pn=SMAJ11CA" TargetMode="External"/><Relationship Id="rId2420" Type="http://schemas.openxmlformats.org/officeDocument/2006/relationships/hyperlink" Target="https://www.taiwansemi.com/assets/datasheet/pdf.php?pn=SMAJ5.0C" TargetMode="External"/><Relationship Id="rId1022" Type="http://schemas.openxmlformats.org/officeDocument/2006/relationships/hyperlink" Target="https://www.taiwansemi.com/assets/datasheet/pdf.php?pn=P4KE24A" TargetMode="External"/><Relationship Id="rId1979" Type="http://schemas.openxmlformats.org/officeDocument/2006/relationships/hyperlink" Target="https://www.taiwansemi.com/assets/datasheet/pdf.php?pn=SA28C" TargetMode="External"/><Relationship Id="rId3194" Type="http://schemas.openxmlformats.org/officeDocument/2006/relationships/hyperlink" Target="https://www.taiwansemi.com/assets/datasheet/pdf.php?pn=SMCJ30CAH" TargetMode="External"/><Relationship Id="rId1839" Type="http://schemas.openxmlformats.org/officeDocument/2006/relationships/hyperlink" Target="https://www.taiwansemi.com/assets/datasheet/pdf.php?pn=P6SMB62CH" TargetMode="External"/><Relationship Id="rId3054" Type="http://schemas.openxmlformats.org/officeDocument/2006/relationships/hyperlink" Target="https://www.taiwansemi.com/assets/datasheet/pdf.php?pn=SMCJ120" TargetMode="External"/><Relationship Id="rId182" Type="http://schemas.openxmlformats.org/officeDocument/2006/relationships/hyperlink" Target="https://www.taiwansemi.com/assets/datasheet/pdf.php?pn=1.5SMC10A" TargetMode="External"/><Relationship Id="rId1906" Type="http://schemas.openxmlformats.org/officeDocument/2006/relationships/hyperlink" Target="https://www.taiwansemi.com/assets/datasheet/pdf.php?pn=SA110" TargetMode="External"/><Relationship Id="rId3261" Type="http://schemas.openxmlformats.org/officeDocument/2006/relationships/hyperlink" Target="https://www.taiwansemi.com/assets/datasheet/pdf.php?pn=SMCJ54" TargetMode="External"/><Relationship Id="rId2070" Type="http://schemas.openxmlformats.org/officeDocument/2006/relationships/hyperlink" Target="https://www.taiwansemi.com/assets/datasheet/pdf.php?pn=SA85A" TargetMode="External"/><Relationship Id="rId3121" Type="http://schemas.openxmlformats.org/officeDocument/2006/relationships/hyperlink" Target="https://www.taiwansemi.com/assets/datasheet/pdf.php?pn=SMCJ16CA" TargetMode="External"/><Relationship Id="rId999" Type="http://schemas.openxmlformats.org/officeDocument/2006/relationships/hyperlink" Target="https://www.taiwansemi.com/assets/datasheet/pdf.php?pn=P4KE180A" TargetMode="External"/><Relationship Id="rId2887" Type="http://schemas.openxmlformats.org/officeDocument/2006/relationships/hyperlink" Target="https://www.taiwansemi.com/assets/datasheet/pdf.php?pn=SMBJ58AH" TargetMode="External"/><Relationship Id="rId859" Type="http://schemas.openxmlformats.org/officeDocument/2006/relationships/hyperlink" Target="https://www.taiwansemi.com/assets/datasheet/pdf.php?pn=BZW04-37" TargetMode="External"/><Relationship Id="rId1489" Type="http://schemas.openxmlformats.org/officeDocument/2006/relationships/hyperlink" Target="https://www.taiwansemi.com/assets/datasheet/pdf.php?pn=P6KE24" TargetMode="External"/><Relationship Id="rId1696" Type="http://schemas.openxmlformats.org/officeDocument/2006/relationships/hyperlink" Target="https://www.taiwansemi.com/assets/datasheet/pdf.php?pn=P6SMB170H" TargetMode="External"/><Relationship Id="rId1349" Type="http://schemas.openxmlformats.org/officeDocument/2006/relationships/hyperlink" Target="https://www.taiwansemi.com/assets/datasheet/pdf.php?pn=P4SMA62" TargetMode="External"/><Relationship Id="rId2747" Type="http://schemas.openxmlformats.org/officeDocument/2006/relationships/hyperlink" Target="https://www.taiwansemi.com/assets/datasheet/pdf.php?pn=SMBJ170CAH" TargetMode="External"/><Relationship Id="rId2954" Type="http://schemas.openxmlformats.org/officeDocument/2006/relationships/hyperlink" Target="https://www.taiwansemi.com/assets/datasheet/pdf.php?pn=SMBJ70H" TargetMode="External"/><Relationship Id="rId719" Type="http://schemas.openxmlformats.org/officeDocument/2006/relationships/hyperlink" Target="https://www.taiwansemi.com/assets/datasheet/pdf.php?pn=5.0SMDJ54A" TargetMode="External"/><Relationship Id="rId926" Type="http://schemas.openxmlformats.org/officeDocument/2006/relationships/hyperlink" Target="https://www.taiwansemi.com/assets/datasheet/pdf.php?pn=BZW06-31B" TargetMode="External"/><Relationship Id="rId1556" Type="http://schemas.openxmlformats.org/officeDocument/2006/relationships/hyperlink" Target="https://www.taiwansemi.com/assets/datasheet/pdf.php?pn=P6KE62CA" TargetMode="External"/><Relationship Id="rId1763" Type="http://schemas.openxmlformats.org/officeDocument/2006/relationships/hyperlink" Target="https://www.taiwansemi.com/assets/datasheet/pdf.php?pn=P6SMB30AH" TargetMode="External"/><Relationship Id="rId1970" Type="http://schemas.openxmlformats.org/officeDocument/2006/relationships/hyperlink" Target="https://www.taiwansemi.com/assets/datasheet/pdf.php?pn=SA24A" TargetMode="External"/><Relationship Id="rId2607" Type="http://schemas.openxmlformats.org/officeDocument/2006/relationships/hyperlink" Target="https://www.taiwansemi.com/assets/datasheet/pdf.php?pn=SMB10J24CA" TargetMode="External"/><Relationship Id="rId2814" Type="http://schemas.openxmlformats.org/officeDocument/2006/relationships/hyperlink" Target="https://www.taiwansemi.com/assets/datasheet/pdf.php?pn=SMBJ33A" TargetMode="External"/><Relationship Id="rId55" Type="http://schemas.openxmlformats.org/officeDocument/2006/relationships/hyperlink" Target="https://www.taiwansemi.com/assets/datasheet/pdf.php?pn=1.5KE180A" TargetMode="External"/><Relationship Id="rId1209" Type="http://schemas.openxmlformats.org/officeDocument/2006/relationships/hyperlink" Target="https://www.taiwansemi.com/assets/datasheet/pdf.php?pn=P4SMA16CA" TargetMode="External"/><Relationship Id="rId1416" Type="http://schemas.openxmlformats.org/officeDocument/2006/relationships/hyperlink" Target="https://www.taiwansemi.com/assets/datasheet/pdf.php?pn=P6KE100C" TargetMode="External"/><Relationship Id="rId1623" Type="http://schemas.openxmlformats.org/officeDocument/2006/relationships/hyperlink" Target="https://www.taiwansemi.com/assets/datasheet/pdf.php?pn=P6SMB11CH" TargetMode="External"/><Relationship Id="rId1830" Type="http://schemas.openxmlformats.org/officeDocument/2006/relationships/hyperlink" Target="https://www.taiwansemi.com/assets/datasheet/pdf.php?pn=P6SMB6.8CAH" TargetMode="External"/><Relationship Id="rId3588" Type="http://schemas.openxmlformats.org/officeDocument/2006/relationships/hyperlink" Target="https://www.taiwansemi.com/assets/datasheet/pdf.php?pn=SMF4L24AH" TargetMode="External"/><Relationship Id="rId2397" Type="http://schemas.openxmlformats.org/officeDocument/2006/relationships/hyperlink" Target="https://www.taiwansemi.com/assets/datasheet/pdf.php?pn=SMAJ43CA" TargetMode="External"/><Relationship Id="rId3448" Type="http://schemas.openxmlformats.org/officeDocument/2006/relationships/hyperlink" Target="https://www.taiwansemi.com/assets/datasheet/pdf.php?pn=SMDJ22AH" TargetMode="External"/><Relationship Id="rId3655" Type="http://schemas.openxmlformats.org/officeDocument/2006/relationships/hyperlink" Target="https://www.taiwansemi.com/assets/datasheet/pdf.php?pn=SMF7.5A" TargetMode="External"/><Relationship Id="rId369" Type="http://schemas.openxmlformats.org/officeDocument/2006/relationships/hyperlink" Target="https://www.taiwansemi.com/assets/datasheet/pdf.php?pn=1.5SMC43CA" TargetMode="External"/><Relationship Id="rId576" Type="http://schemas.openxmlformats.org/officeDocument/2006/relationships/hyperlink" Target="https://www.taiwansemi.com/assets/datasheet/pdf.php?pn=1KSMB75CAH" TargetMode="External"/><Relationship Id="rId783" Type="http://schemas.openxmlformats.org/officeDocument/2006/relationships/hyperlink" Target="https://www.taiwansemi.com/assets/datasheet/pdf.php?pn=5KSMC24CAH" TargetMode="External"/><Relationship Id="rId990" Type="http://schemas.openxmlformats.org/officeDocument/2006/relationships/hyperlink" Target="https://www.taiwansemi.com/assets/datasheet/pdf.php?pn=P4KE16A" TargetMode="External"/><Relationship Id="rId2257" Type="http://schemas.openxmlformats.org/officeDocument/2006/relationships/hyperlink" Target="https://www.taiwansemi.com/assets/datasheet/pdf.php?pn=SMAJ15" TargetMode="External"/><Relationship Id="rId2464" Type="http://schemas.openxmlformats.org/officeDocument/2006/relationships/hyperlink" Target="https://www.taiwansemi.com/assets/datasheet/pdf.php?pn=SMAJ6.5H" TargetMode="External"/><Relationship Id="rId2671" Type="http://schemas.openxmlformats.org/officeDocument/2006/relationships/hyperlink" Target="https://www.taiwansemi.com/assets/datasheet/pdf.php?pn=SMBJ120A" TargetMode="External"/><Relationship Id="rId3308" Type="http://schemas.openxmlformats.org/officeDocument/2006/relationships/hyperlink" Target="https://www.taiwansemi.com/assets/datasheet/pdf.php?pn=SMCJ64CAH" TargetMode="External"/><Relationship Id="rId3515" Type="http://schemas.openxmlformats.org/officeDocument/2006/relationships/hyperlink" Target="https://www.taiwansemi.com/assets/datasheet/pdf.php?pn=SMDJ78A" TargetMode="External"/><Relationship Id="rId229" Type="http://schemas.openxmlformats.org/officeDocument/2006/relationships/hyperlink" Target="https://www.taiwansemi.com/assets/datasheet/pdf.php?pn=1.5SMC130H" TargetMode="External"/><Relationship Id="rId436" Type="http://schemas.openxmlformats.org/officeDocument/2006/relationships/hyperlink" Target="https://www.taiwansemi.com/assets/datasheet/pdf.php?pn=1.5SMC75H" TargetMode="External"/><Relationship Id="rId643" Type="http://schemas.openxmlformats.org/officeDocument/2006/relationships/hyperlink" Target="https://www.taiwansemi.com/assets/datasheet/pdf.php?pn=1V5KE43A" TargetMode="External"/><Relationship Id="rId1066" Type="http://schemas.openxmlformats.org/officeDocument/2006/relationships/hyperlink" Target="https://www.taiwansemi.com/assets/datasheet/pdf.php?pn=P4KE440A" TargetMode="External"/><Relationship Id="rId1273" Type="http://schemas.openxmlformats.org/officeDocument/2006/relationships/hyperlink" Target="https://www.taiwansemi.com/assets/datasheet/pdf.php?pn=P4SMA27CA" TargetMode="External"/><Relationship Id="rId1480" Type="http://schemas.openxmlformats.org/officeDocument/2006/relationships/hyperlink" Target="https://www.taiwansemi.com/assets/datasheet/pdf.php?pn=P6KE20CA" TargetMode="External"/><Relationship Id="rId2117" Type="http://schemas.openxmlformats.org/officeDocument/2006/relationships/hyperlink" Target="https://www.taiwansemi.com/assets/datasheet/pdf.php?pn=SMA4S56AH" TargetMode="External"/><Relationship Id="rId2324" Type="http://schemas.openxmlformats.org/officeDocument/2006/relationships/hyperlink" Target="https://www.taiwansemi.com/assets/datasheet/pdf.php?pn=SMAJ20C" TargetMode="External"/><Relationship Id="rId3722" Type="http://schemas.openxmlformats.org/officeDocument/2006/relationships/hyperlink" Target="https://www.taiwansemi.com/assets/datasheet/pdf.php?pn=TLD8S24AH" TargetMode="External"/><Relationship Id="rId850" Type="http://schemas.openxmlformats.org/officeDocument/2006/relationships/hyperlink" Target="https://www.taiwansemi.com/assets/datasheet/pdf.php?pn=BZW04-28B" TargetMode="External"/><Relationship Id="rId1133" Type="http://schemas.openxmlformats.org/officeDocument/2006/relationships/hyperlink" Target="https://www.taiwansemi.com/assets/datasheet/pdf.php?pn=P4SMA11" TargetMode="External"/><Relationship Id="rId2531" Type="http://schemas.openxmlformats.org/officeDocument/2006/relationships/hyperlink" Target="https://www.taiwansemi.com/assets/datasheet/pdf.php?pn=SMAJ8.5AH" TargetMode="External"/><Relationship Id="rId503" Type="http://schemas.openxmlformats.org/officeDocument/2006/relationships/hyperlink" Target="https://www.taiwansemi.com/assets/datasheet/pdf.php?pn=1KSMB13CA" TargetMode="External"/><Relationship Id="rId710" Type="http://schemas.openxmlformats.org/officeDocument/2006/relationships/hyperlink" Target="https://www.taiwansemi.com/assets/datasheet/pdf.php?pn=5.0SMDJ40AH" TargetMode="External"/><Relationship Id="rId1340" Type="http://schemas.openxmlformats.org/officeDocument/2006/relationships/hyperlink" Target="https://www.taiwansemi.com/assets/datasheet/pdf.php?pn=P4SMA56H" TargetMode="External"/><Relationship Id="rId3098" Type="http://schemas.openxmlformats.org/officeDocument/2006/relationships/hyperlink" Target="https://www.taiwansemi.com/assets/datasheet/pdf.php?pn=SMCJ150CA" TargetMode="External"/><Relationship Id="rId1200" Type="http://schemas.openxmlformats.org/officeDocument/2006/relationships/hyperlink" Target="https://www.taiwansemi.com/assets/datasheet/pdf.php?pn=P4SMA160AH" TargetMode="External"/><Relationship Id="rId3165" Type="http://schemas.openxmlformats.org/officeDocument/2006/relationships/hyperlink" Target="https://www.taiwansemi.com/assets/datasheet/pdf.php?pn=SMCJ24" TargetMode="External"/><Relationship Id="rId3372" Type="http://schemas.openxmlformats.org/officeDocument/2006/relationships/hyperlink" Target="https://www.taiwansemi.com/assets/datasheet/pdf.php?pn=SMCJ8.5CAH" TargetMode="External"/><Relationship Id="rId293" Type="http://schemas.openxmlformats.org/officeDocument/2006/relationships/hyperlink" Target="https://www.taiwansemi.com/assets/datasheet/pdf.php?pn=1.5SMC20" TargetMode="External"/><Relationship Id="rId2181" Type="http://schemas.openxmlformats.org/officeDocument/2006/relationships/hyperlink" Target="https://www.taiwansemi.com/assets/datasheet/pdf.php?pn=SMA6S47AH" TargetMode="External"/><Relationship Id="rId3025" Type="http://schemas.openxmlformats.org/officeDocument/2006/relationships/hyperlink" Target="https://www.taiwansemi.com/assets/datasheet/pdf.php?pn=SMCJ100C" TargetMode="External"/><Relationship Id="rId3232" Type="http://schemas.openxmlformats.org/officeDocument/2006/relationships/hyperlink" Target="https://www.taiwansemi.com/assets/datasheet/pdf.php?pn=SMCJ45C" TargetMode="External"/><Relationship Id="rId153" Type="http://schemas.openxmlformats.org/officeDocument/2006/relationships/hyperlink" Target="https://www.taiwansemi.com/assets/datasheet/pdf.php?pn=1.5KE75" TargetMode="External"/><Relationship Id="rId360" Type="http://schemas.openxmlformats.org/officeDocument/2006/relationships/hyperlink" Target="https://www.taiwansemi.com/assets/datasheet/pdf.php?pn=1.5SMC39C" TargetMode="External"/><Relationship Id="rId2041" Type="http://schemas.openxmlformats.org/officeDocument/2006/relationships/hyperlink" Target="https://www.taiwansemi.com/assets/datasheet/pdf.php?pn=SA7.0" TargetMode="External"/><Relationship Id="rId220" Type="http://schemas.openxmlformats.org/officeDocument/2006/relationships/hyperlink" Target="https://www.taiwansemi.com/assets/datasheet/pdf.php?pn=1.5SMC12H" TargetMode="External"/><Relationship Id="rId2998" Type="http://schemas.openxmlformats.org/officeDocument/2006/relationships/hyperlink" Target="https://www.taiwansemi.com/assets/datasheet/pdf.php?pn=SMBJ85H" TargetMode="External"/><Relationship Id="rId2858" Type="http://schemas.openxmlformats.org/officeDocument/2006/relationships/hyperlink" Target="https://www.taiwansemi.com/assets/datasheet/pdf.php?pn=SMBJ48CAH" TargetMode="External"/><Relationship Id="rId99" Type="http://schemas.openxmlformats.org/officeDocument/2006/relationships/hyperlink" Target="https://www.taiwansemi.com/assets/datasheet/pdf.php?pn=1.5KE33C" TargetMode="External"/><Relationship Id="rId1667" Type="http://schemas.openxmlformats.org/officeDocument/2006/relationships/hyperlink" Target="https://www.taiwansemi.com/assets/datasheet/pdf.php?pn=P6SMB15AH" TargetMode="External"/><Relationship Id="rId1874" Type="http://schemas.openxmlformats.org/officeDocument/2006/relationships/hyperlink" Target="https://www.taiwansemi.com/assets/datasheet/pdf.php?pn=P6SMB82A" TargetMode="External"/><Relationship Id="rId2718" Type="http://schemas.openxmlformats.org/officeDocument/2006/relationships/hyperlink" Target="https://www.taiwansemi.com/assets/datasheet/pdf.php?pn=SMBJ15A" TargetMode="External"/><Relationship Id="rId2925" Type="http://schemas.openxmlformats.org/officeDocument/2006/relationships/hyperlink" Target="https://www.taiwansemi.com/assets/datasheet/pdf.php?pn=SMBJ64CH" TargetMode="External"/><Relationship Id="rId1527" Type="http://schemas.openxmlformats.org/officeDocument/2006/relationships/hyperlink" Target="https://www.taiwansemi.com/assets/datasheet/pdf.php?pn=P6KE400C" TargetMode="External"/><Relationship Id="rId1734" Type="http://schemas.openxmlformats.org/officeDocument/2006/relationships/hyperlink" Target="https://www.taiwansemi.com/assets/datasheet/pdf.php?pn=P6SMB220CA" TargetMode="External"/><Relationship Id="rId1941" Type="http://schemas.openxmlformats.org/officeDocument/2006/relationships/hyperlink" Target="https://www.taiwansemi.com/assets/datasheet/pdf.php?pn=SA16" TargetMode="External"/><Relationship Id="rId26" Type="http://schemas.openxmlformats.org/officeDocument/2006/relationships/hyperlink" Target="https://www.taiwansemi.com/assets/datasheet/pdf.php?pn=1.5KE130" TargetMode="External"/><Relationship Id="rId3699" Type="http://schemas.openxmlformats.org/officeDocument/2006/relationships/hyperlink" Target="https://www.taiwansemi.com/assets/datasheet/pdf.php?pn=TLD6S17AH" TargetMode="External"/><Relationship Id="rId1801" Type="http://schemas.openxmlformats.org/officeDocument/2006/relationships/hyperlink" Target="https://www.taiwansemi.com/assets/datasheet/pdf.php?pn=P6SMB47" TargetMode="External"/><Relationship Id="rId3559" Type="http://schemas.openxmlformats.org/officeDocument/2006/relationships/hyperlink" Target="https://www.taiwansemi.com/assets/datasheet/pdf.php?pn=SMF43A" TargetMode="External"/><Relationship Id="rId687" Type="http://schemas.openxmlformats.org/officeDocument/2006/relationships/hyperlink" Target="https://www.taiwansemi.com/assets/datasheet/pdf.php?pn=5.0SMDJ16A" TargetMode="External"/><Relationship Id="rId2368" Type="http://schemas.openxmlformats.org/officeDocument/2006/relationships/hyperlink" Target="https://www.taiwansemi.com/assets/datasheet/pdf.php?pn=SMAJ30H" TargetMode="External"/><Relationship Id="rId894" Type="http://schemas.openxmlformats.org/officeDocument/2006/relationships/hyperlink" Target="https://www.taiwansemi.com/assets/datasheet/pdf.php?pn=BZW04-9V4B" TargetMode="External"/><Relationship Id="rId1177" Type="http://schemas.openxmlformats.org/officeDocument/2006/relationships/hyperlink" Target="https://www.taiwansemi.com/assets/datasheet/pdf.php?pn=P4SMA13CA" TargetMode="External"/><Relationship Id="rId2575" Type="http://schemas.openxmlformats.org/officeDocument/2006/relationships/hyperlink" Target="https://www.taiwansemi.com/assets/datasheet/pdf.php?pn=SMB10J13CA" TargetMode="External"/><Relationship Id="rId2782" Type="http://schemas.openxmlformats.org/officeDocument/2006/relationships/hyperlink" Target="https://www.taiwansemi.com/assets/datasheet/pdf.php?pn=SMBJ24A" TargetMode="External"/><Relationship Id="rId3419" Type="http://schemas.openxmlformats.org/officeDocument/2006/relationships/hyperlink" Target="https://www.taiwansemi.com/assets/datasheet/pdf.php?pn=SMDJ13A" TargetMode="External"/><Relationship Id="rId3626" Type="http://schemas.openxmlformats.org/officeDocument/2006/relationships/hyperlink" Target="https://www.taiwansemi.com/assets/datasheet/pdf.php?pn=SMF4L7.5AH" TargetMode="External"/><Relationship Id="rId547" Type="http://schemas.openxmlformats.org/officeDocument/2006/relationships/hyperlink" Target="https://www.taiwansemi.com/assets/datasheet/pdf.php?pn=1KSMB39CA" TargetMode="External"/><Relationship Id="rId754" Type="http://schemas.openxmlformats.org/officeDocument/2006/relationships/hyperlink" Target="https://www.taiwansemi.com/assets/datasheet/pdf.php?pn=5KSMC17AH" TargetMode="External"/><Relationship Id="rId961" Type="http://schemas.openxmlformats.org/officeDocument/2006/relationships/hyperlink" Target="https://www.taiwansemi.com/assets/datasheet/pdf.php?pn=P4KE12" TargetMode="External"/><Relationship Id="rId1384" Type="http://schemas.openxmlformats.org/officeDocument/2006/relationships/hyperlink" Target="https://www.taiwansemi.com/assets/datasheet/pdf.php?pn=P4SMA8.2C" TargetMode="External"/><Relationship Id="rId1591" Type="http://schemas.openxmlformats.org/officeDocument/2006/relationships/hyperlink" Target="https://www.taiwansemi.com/assets/datasheet/pdf.php?pn=P6KE9V1A" TargetMode="External"/><Relationship Id="rId2228" Type="http://schemas.openxmlformats.org/officeDocument/2006/relationships/hyperlink" Target="https://www.taiwansemi.com/assets/datasheet/pdf.php?pn=SMAJ12C" TargetMode="External"/><Relationship Id="rId2435" Type="http://schemas.openxmlformats.org/officeDocument/2006/relationships/hyperlink" Target="https://www.taiwansemi.com/assets/datasheet/pdf.php?pn=SMAJ54AH" TargetMode="External"/><Relationship Id="rId2642" Type="http://schemas.openxmlformats.org/officeDocument/2006/relationships/hyperlink" Target="https://www.taiwansemi.com/assets/datasheet/pdf.php?pn=SMBJ100CA" TargetMode="External"/><Relationship Id="rId90" Type="http://schemas.openxmlformats.org/officeDocument/2006/relationships/hyperlink" Target="https://www.taiwansemi.com/assets/datasheet/pdf.php?pn=1.5KE300" TargetMode="External"/><Relationship Id="rId407" Type="http://schemas.openxmlformats.org/officeDocument/2006/relationships/hyperlink" Target="https://www.taiwansemi.com/assets/datasheet/pdf.php?pn=1.5SMC62AH" TargetMode="External"/><Relationship Id="rId614" Type="http://schemas.openxmlformats.org/officeDocument/2006/relationships/hyperlink" Target="https://www.taiwansemi.com/assets/datasheet/pdf.php?pn=1V5KE18CA" TargetMode="External"/><Relationship Id="rId821" Type="http://schemas.openxmlformats.org/officeDocument/2006/relationships/hyperlink" Target="https://www.taiwansemi.com/assets/datasheet/pdf.php?pn=BZW04-145B" TargetMode="External"/><Relationship Id="rId1037" Type="http://schemas.openxmlformats.org/officeDocument/2006/relationships/hyperlink" Target="https://www.taiwansemi.com/assets/datasheet/pdf.php?pn=P4KE300CA" TargetMode="External"/><Relationship Id="rId1244" Type="http://schemas.openxmlformats.org/officeDocument/2006/relationships/hyperlink" Target="https://www.taiwansemi.com/assets/datasheet/pdf.php?pn=P4SMA200CH" TargetMode="External"/><Relationship Id="rId1451" Type="http://schemas.openxmlformats.org/officeDocument/2006/relationships/hyperlink" Target="https://www.taiwansemi.com/assets/datasheet/pdf.php?pn=P6KE15C" TargetMode="External"/><Relationship Id="rId2502" Type="http://schemas.openxmlformats.org/officeDocument/2006/relationships/hyperlink" Target="https://www.taiwansemi.com/assets/datasheet/pdf.php?pn=SMAJ70CAH" TargetMode="External"/><Relationship Id="rId1104" Type="http://schemas.openxmlformats.org/officeDocument/2006/relationships/hyperlink" Target="https://www.taiwansemi.com/assets/datasheet/pdf.php?pn=P4KE8.2CA" TargetMode="External"/><Relationship Id="rId1311" Type="http://schemas.openxmlformats.org/officeDocument/2006/relationships/hyperlink" Target="https://www.taiwansemi.com/assets/datasheet/pdf.php?pn=P4SMA43AH" TargetMode="External"/><Relationship Id="rId3069" Type="http://schemas.openxmlformats.org/officeDocument/2006/relationships/hyperlink" Target="https://www.taiwansemi.com/assets/datasheet/pdf.php?pn=SMCJ13" TargetMode="External"/><Relationship Id="rId3276" Type="http://schemas.openxmlformats.org/officeDocument/2006/relationships/hyperlink" Target="https://www.taiwansemi.com/assets/datasheet/pdf.php?pn=SMCJ58H" TargetMode="External"/><Relationship Id="rId3483" Type="http://schemas.openxmlformats.org/officeDocument/2006/relationships/hyperlink" Target="https://www.taiwansemi.com/assets/datasheet/pdf.php?pn=SMDJ45A" TargetMode="External"/><Relationship Id="rId3690" Type="http://schemas.openxmlformats.org/officeDocument/2006/relationships/hyperlink" Target="https://www.taiwansemi.com/assets/datasheet/pdf.php?pn=TLD5S40AH" TargetMode="External"/><Relationship Id="rId197" Type="http://schemas.openxmlformats.org/officeDocument/2006/relationships/hyperlink" Target="https://www.taiwansemi.com/assets/datasheet/pdf.php?pn=1.5SMC110H" TargetMode="External"/><Relationship Id="rId2085" Type="http://schemas.openxmlformats.org/officeDocument/2006/relationships/hyperlink" Target="https://www.taiwansemi.com/assets/datasheet/pdf.php?pn=SMA4F21AH" TargetMode="External"/><Relationship Id="rId2292" Type="http://schemas.openxmlformats.org/officeDocument/2006/relationships/hyperlink" Target="https://www.taiwansemi.com/assets/datasheet/pdf.php?pn=SMAJ170AH" TargetMode="External"/><Relationship Id="rId3136" Type="http://schemas.openxmlformats.org/officeDocument/2006/relationships/hyperlink" Target="https://www.taiwansemi.com/assets/datasheet/pdf.php?pn=SMCJ17C" TargetMode="External"/><Relationship Id="rId3343" Type="http://schemas.openxmlformats.org/officeDocument/2006/relationships/hyperlink" Target="https://www.taiwansemi.com/assets/datasheet/pdf.php?pn=SMCJ75CA" TargetMode="External"/><Relationship Id="rId264" Type="http://schemas.openxmlformats.org/officeDocument/2006/relationships/hyperlink" Target="https://www.taiwansemi.com/assets/datasheet/pdf.php?pn=1.5SMC16C" TargetMode="External"/><Relationship Id="rId471" Type="http://schemas.openxmlformats.org/officeDocument/2006/relationships/hyperlink" Target="https://www.taiwansemi.com/assets/datasheet/pdf.php?pn=1K5SMPC15APH" TargetMode="External"/><Relationship Id="rId2152" Type="http://schemas.openxmlformats.org/officeDocument/2006/relationships/hyperlink" Target="https://www.taiwansemi.com/assets/datasheet/pdf.php?pn=SMA6J18A" TargetMode="External"/><Relationship Id="rId3550" Type="http://schemas.openxmlformats.org/officeDocument/2006/relationships/hyperlink" Target="https://www.taiwansemi.com/assets/datasheet/pdf.php?pn=SMF28AH" TargetMode="External"/><Relationship Id="rId124" Type="http://schemas.openxmlformats.org/officeDocument/2006/relationships/hyperlink" Target="https://www.taiwansemi.com/assets/datasheet/pdf.php?pn=1.5KE440CA" TargetMode="External"/><Relationship Id="rId3203" Type="http://schemas.openxmlformats.org/officeDocument/2006/relationships/hyperlink" Target="https://www.taiwansemi.com/assets/datasheet/pdf.php?pn=SMCJ33CH" TargetMode="External"/><Relationship Id="rId3410" Type="http://schemas.openxmlformats.org/officeDocument/2006/relationships/hyperlink" Target="https://www.taiwansemi.com/assets/datasheet/pdf.php?pn=SMDJ10CAH" TargetMode="External"/><Relationship Id="rId331" Type="http://schemas.openxmlformats.org/officeDocument/2006/relationships/hyperlink" Target="https://www.taiwansemi.com/assets/datasheet/pdf.php?pn=1.5SMC27CH" TargetMode="External"/><Relationship Id="rId2012" Type="http://schemas.openxmlformats.org/officeDocument/2006/relationships/hyperlink" Target="https://www.taiwansemi.com/assets/datasheet/pdf.php?pn=SA5.0CA" TargetMode="External"/><Relationship Id="rId2969" Type="http://schemas.openxmlformats.org/officeDocument/2006/relationships/hyperlink" Target="https://www.taiwansemi.com/assets/datasheet/pdf.php?pn=SMBJ78CH" TargetMode="External"/><Relationship Id="rId1778" Type="http://schemas.openxmlformats.org/officeDocument/2006/relationships/hyperlink" Target="https://www.taiwansemi.com/assets/datasheet/pdf.php?pn=P6SMB36A" TargetMode="External"/><Relationship Id="rId1985" Type="http://schemas.openxmlformats.org/officeDocument/2006/relationships/hyperlink" Target="https://www.taiwansemi.com/assets/datasheet/pdf.php?pn=SA33" TargetMode="External"/><Relationship Id="rId2829" Type="http://schemas.openxmlformats.org/officeDocument/2006/relationships/hyperlink" Target="https://www.taiwansemi.com/assets/datasheet/pdf.php?pn=SMBJ40" TargetMode="External"/><Relationship Id="rId1638" Type="http://schemas.openxmlformats.org/officeDocument/2006/relationships/hyperlink" Target="https://www.taiwansemi.com/assets/datasheet/pdf.php?pn=P6SMB12CAH" TargetMode="External"/><Relationship Id="rId1845" Type="http://schemas.openxmlformats.org/officeDocument/2006/relationships/hyperlink" Target="https://www.taiwansemi.com/assets/datasheet/pdf.php?pn=P6SMB68CA" TargetMode="External"/><Relationship Id="rId3060" Type="http://schemas.openxmlformats.org/officeDocument/2006/relationships/hyperlink" Target="https://www.taiwansemi.com/assets/datasheet/pdf.php?pn=SMCJ120CH" TargetMode="External"/><Relationship Id="rId1705" Type="http://schemas.openxmlformats.org/officeDocument/2006/relationships/hyperlink" Target="https://www.taiwansemi.com/assets/datasheet/pdf.php?pn=P6SMB180H" TargetMode="External"/><Relationship Id="rId1912" Type="http://schemas.openxmlformats.org/officeDocument/2006/relationships/hyperlink" Target="https://www.taiwansemi.com/assets/datasheet/pdf.php?pn=SA11CA" TargetMode="External"/><Relationship Id="rId798" Type="http://schemas.openxmlformats.org/officeDocument/2006/relationships/hyperlink" Target="https://www.taiwansemi.com/assets/datasheet/pdf.php?pn=5KSMC64CAH" TargetMode="External"/><Relationship Id="rId2479" Type="http://schemas.openxmlformats.org/officeDocument/2006/relationships/hyperlink" Target="https://www.taiwansemi.com/assets/datasheet/pdf.php?pn=SMAJ64CH" TargetMode="External"/><Relationship Id="rId2686" Type="http://schemas.openxmlformats.org/officeDocument/2006/relationships/hyperlink" Target="https://www.taiwansemi.com/assets/datasheet/pdf.php?pn=SMBJ130" TargetMode="External"/><Relationship Id="rId2893" Type="http://schemas.openxmlformats.org/officeDocument/2006/relationships/hyperlink" Target="https://www.taiwansemi.com/assets/datasheet/pdf.php?pn=SMBJ5V0A" TargetMode="External"/><Relationship Id="rId3737" Type="http://schemas.openxmlformats.org/officeDocument/2006/relationships/hyperlink" Target="https://www.taiwansemi.com/assets/datasheet/pdf.php?pn=TLD8S17CAH" TargetMode="External"/><Relationship Id="rId658" Type="http://schemas.openxmlformats.org/officeDocument/2006/relationships/hyperlink" Target="https://www.taiwansemi.com/assets/datasheet/pdf.php?pn=1V5KE6V8CA" TargetMode="External"/><Relationship Id="rId865" Type="http://schemas.openxmlformats.org/officeDocument/2006/relationships/hyperlink" Target="https://www.taiwansemi.com/assets/datasheet/pdf.php?pn=BZW04-44" TargetMode="External"/><Relationship Id="rId1288" Type="http://schemas.openxmlformats.org/officeDocument/2006/relationships/hyperlink" Target="https://www.taiwansemi.com/assets/datasheet/pdf.php?pn=P4SMA33C" TargetMode="External"/><Relationship Id="rId1495" Type="http://schemas.openxmlformats.org/officeDocument/2006/relationships/hyperlink" Target="https://www.taiwansemi.com/assets/datasheet/pdf.php?pn=P6KE250C" TargetMode="External"/><Relationship Id="rId2339" Type="http://schemas.openxmlformats.org/officeDocument/2006/relationships/hyperlink" Target="https://www.taiwansemi.com/assets/datasheet/pdf.php?pn=SMAJ24AH" TargetMode="External"/><Relationship Id="rId2546" Type="http://schemas.openxmlformats.org/officeDocument/2006/relationships/hyperlink" Target="https://www.taiwansemi.com/assets/datasheet/pdf.php?pn=SMAJ9.0A" TargetMode="External"/><Relationship Id="rId2753" Type="http://schemas.openxmlformats.org/officeDocument/2006/relationships/hyperlink" Target="https://www.taiwansemi.com/assets/datasheet/pdf.php?pn=SMBJ17CA" TargetMode="External"/><Relationship Id="rId2960" Type="http://schemas.openxmlformats.org/officeDocument/2006/relationships/hyperlink" Target="https://www.taiwansemi.com/assets/datasheet/pdf.php?pn=SMBJ75CAH" TargetMode="External"/><Relationship Id="rId518" Type="http://schemas.openxmlformats.org/officeDocument/2006/relationships/hyperlink" Target="https://www.taiwansemi.com/assets/datasheet/pdf.php?pn=1KSMB20AH" TargetMode="External"/><Relationship Id="rId725" Type="http://schemas.openxmlformats.org/officeDocument/2006/relationships/hyperlink" Target="https://www.taiwansemi.com/assets/datasheet/pdf.php?pn=5.0SMDJ64A" TargetMode="External"/><Relationship Id="rId932" Type="http://schemas.openxmlformats.org/officeDocument/2006/relationships/hyperlink" Target="https://www.taiwansemi.com/assets/datasheet/pdf.php?pn=BZW06-376" TargetMode="External"/><Relationship Id="rId1148" Type="http://schemas.openxmlformats.org/officeDocument/2006/relationships/hyperlink" Target="https://www.taiwansemi.com/assets/datasheet/pdf.php?pn=P4SMA11H" TargetMode="External"/><Relationship Id="rId1355" Type="http://schemas.openxmlformats.org/officeDocument/2006/relationships/hyperlink" Target="https://www.taiwansemi.com/assets/datasheet/pdf.php?pn=P4SMA62CH" TargetMode="External"/><Relationship Id="rId1562" Type="http://schemas.openxmlformats.org/officeDocument/2006/relationships/hyperlink" Target="https://www.taiwansemi.com/assets/datasheet/pdf.php?pn=P6KE6V8CA" TargetMode="External"/><Relationship Id="rId2406" Type="http://schemas.openxmlformats.org/officeDocument/2006/relationships/hyperlink" Target="https://www.taiwansemi.com/assets/datasheet/pdf.php?pn=SMAJ45CAH" TargetMode="External"/><Relationship Id="rId2613" Type="http://schemas.openxmlformats.org/officeDocument/2006/relationships/hyperlink" Target="https://www.taiwansemi.com/assets/datasheet/pdf.php?pn=SMB10J28A" TargetMode="External"/><Relationship Id="rId1008" Type="http://schemas.openxmlformats.org/officeDocument/2006/relationships/hyperlink" Target="https://www.taiwansemi.com/assets/datasheet/pdf.php?pn=P4KE200C" TargetMode="External"/><Relationship Id="rId1215" Type="http://schemas.openxmlformats.org/officeDocument/2006/relationships/hyperlink" Target="https://www.taiwansemi.com/assets/datasheet/pdf.php?pn=P4SMA170AH" TargetMode="External"/><Relationship Id="rId1422" Type="http://schemas.openxmlformats.org/officeDocument/2006/relationships/hyperlink" Target="https://www.taiwansemi.com/assets/datasheet/pdf.php?pn=P6KE110" TargetMode="External"/><Relationship Id="rId2820" Type="http://schemas.openxmlformats.org/officeDocument/2006/relationships/hyperlink" Target="https://www.taiwansemi.com/assets/datasheet/pdf.php?pn=SMBJ33H" TargetMode="External"/><Relationship Id="rId61" Type="http://schemas.openxmlformats.org/officeDocument/2006/relationships/hyperlink" Target="https://www.taiwansemi.com/assets/datasheet/pdf.php?pn=1.5KE20" TargetMode="External"/><Relationship Id="rId3387" Type="http://schemas.openxmlformats.org/officeDocument/2006/relationships/hyperlink" Target="https://www.taiwansemi.com/assets/datasheet/pdf.php?pn=SMCJ9.0" TargetMode="External"/><Relationship Id="rId2196" Type="http://schemas.openxmlformats.org/officeDocument/2006/relationships/hyperlink" Target="https://www.taiwansemi.com/assets/datasheet/pdf.php?pn=SMAJ10C" TargetMode="External"/><Relationship Id="rId3594" Type="http://schemas.openxmlformats.org/officeDocument/2006/relationships/hyperlink" Target="https://www.taiwansemi.com/assets/datasheet/pdf.php?pn=SMF4L30AH" TargetMode="External"/><Relationship Id="rId168" Type="http://schemas.openxmlformats.org/officeDocument/2006/relationships/hyperlink" Target="https://www.taiwansemi.com/assets/datasheet/pdf.php?pn=1.5KE9.1CA" TargetMode="External"/><Relationship Id="rId3247" Type="http://schemas.openxmlformats.org/officeDocument/2006/relationships/hyperlink" Target="https://www.taiwansemi.com/assets/datasheet/pdf.php?pn=SMCJ5.0AH" TargetMode="External"/><Relationship Id="rId3454" Type="http://schemas.openxmlformats.org/officeDocument/2006/relationships/hyperlink" Target="https://www.taiwansemi.com/assets/datasheet/pdf.php?pn=SMDJ24CAH" TargetMode="External"/><Relationship Id="rId3661" Type="http://schemas.openxmlformats.org/officeDocument/2006/relationships/hyperlink" Target="https://www.taiwansemi.com/assets/datasheet/pdf.php?pn=SMF78A" TargetMode="External"/><Relationship Id="rId375" Type="http://schemas.openxmlformats.org/officeDocument/2006/relationships/hyperlink" Target="https://www.taiwansemi.com/assets/datasheet/pdf.php?pn=1.5SMC47AH" TargetMode="External"/><Relationship Id="rId582" Type="http://schemas.openxmlformats.org/officeDocument/2006/relationships/hyperlink" Target="https://www.taiwansemi.com/assets/datasheet/pdf.php?pn=1KSMB91AH" TargetMode="External"/><Relationship Id="rId2056" Type="http://schemas.openxmlformats.org/officeDocument/2006/relationships/hyperlink" Target="https://www.taiwansemi.com/assets/datasheet/pdf.php?pn=SA75CA" TargetMode="External"/><Relationship Id="rId2263" Type="http://schemas.openxmlformats.org/officeDocument/2006/relationships/hyperlink" Target="https://www.taiwansemi.com/assets/datasheet/pdf.php?pn=SMAJ150CAH" TargetMode="External"/><Relationship Id="rId2470" Type="http://schemas.openxmlformats.org/officeDocument/2006/relationships/hyperlink" Target="https://www.taiwansemi.com/assets/datasheet/pdf.php?pn=SMAJ60CAH" TargetMode="External"/><Relationship Id="rId3107" Type="http://schemas.openxmlformats.org/officeDocument/2006/relationships/hyperlink" Target="https://www.taiwansemi.com/assets/datasheet/pdf.php?pn=SMCJ15CH" TargetMode="External"/><Relationship Id="rId3314" Type="http://schemas.openxmlformats.org/officeDocument/2006/relationships/hyperlink" Target="https://www.taiwansemi.com/assets/datasheet/pdf.php?pn=SMCJ6V5CA" TargetMode="External"/><Relationship Id="rId3521" Type="http://schemas.openxmlformats.org/officeDocument/2006/relationships/hyperlink" Target="https://www.taiwansemi.com/assets/datasheet/pdf.php?pn=SMF100A" TargetMode="External"/><Relationship Id="rId235" Type="http://schemas.openxmlformats.org/officeDocument/2006/relationships/hyperlink" Target="https://www.taiwansemi.com/assets/datasheet/pdf.php?pn=1.5SMC13CH" TargetMode="External"/><Relationship Id="rId442" Type="http://schemas.openxmlformats.org/officeDocument/2006/relationships/hyperlink" Target="https://www.taiwansemi.com/assets/datasheet/pdf.php?pn=1.5SMC8.2CAH" TargetMode="External"/><Relationship Id="rId1072" Type="http://schemas.openxmlformats.org/officeDocument/2006/relationships/hyperlink" Target="https://www.taiwansemi.com/assets/datasheet/pdf.php?pn=P4KE47CA" TargetMode="External"/><Relationship Id="rId2123" Type="http://schemas.openxmlformats.org/officeDocument/2006/relationships/hyperlink" Target="https://www.taiwansemi.com/assets/datasheet/pdf.php?pn=SMA6F21AH" TargetMode="External"/><Relationship Id="rId2330" Type="http://schemas.openxmlformats.org/officeDocument/2006/relationships/hyperlink" Target="https://www.taiwansemi.com/assets/datasheet/pdf.php?pn=SMAJ22A" TargetMode="External"/><Relationship Id="rId302" Type="http://schemas.openxmlformats.org/officeDocument/2006/relationships/hyperlink" Target="https://www.taiwansemi.com/assets/datasheet/pdf.php?pn=1.5SMC20A" TargetMode="External"/><Relationship Id="rId1889" Type="http://schemas.openxmlformats.org/officeDocument/2006/relationships/hyperlink" Target="https://www.taiwansemi.com/assets/datasheet/pdf.php?pn=P6SMB91" TargetMode="External"/><Relationship Id="rId1749" Type="http://schemas.openxmlformats.org/officeDocument/2006/relationships/hyperlink" Target="https://www.taiwansemi.com/assets/datasheet/pdf.php?pn=P6SMB24CA" TargetMode="External"/><Relationship Id="rId1956" Type="http://schemas.openxmlformats.org/officeDocument/2006/relationships/hyperlink" Target="https://www.taiwansemi.com/assets/datasheet/pdf.php?pn=SA17CA" TargetMode="External"/><Relationship Id="rId3171" Type="http://schemas.openxmlformats.org/officeDocument/2006/relationships/hyperlink" Target="https://www.taiwansemi.com/assets/datasheet/pdf.php?pn=SMCJ24CH" TargetMode="External"/><Relationship Id="rId1609" Type="http://schemas.openxmlformats.org/officeDocument/2006/relationships/hyperlink" Target="https://www.taiwansemi.com/assets/datasheet/pdf.php?pn=P6SMB11" TargetMode="External"/><Relationship Id="rId1816" Type="http://schemas.openxmlformats.org/officeDocument/2006/relationships/hyperlink" Target="https://www.taiwansemi.com/assets/datasheet/pdf.php?pn=P6SMB51H" TargetMode="External"/><Relationship Id="rId3031" Type="http://schemas.openxmlformats.org/officeDocument/2006/relationships/hyperlink" Target="https://www.taiwansemi.com/assets/datasheet/pdf.php?pn=SMCJ10AH" TargetMode="External"/><Relationship Id="rId2797" Type="http://schemas.openxmlformats.org/officeDocument/2006/relationships/hyperlink" Target="https://www.taiwansemi.com/assets/datasheet/pdf.php?pn=SMBJ28" TargetMode="External"/><Relationship Id="rId769" Type="http://schemas.openxmlformats.org/officeDocument/2006/relationships/hyperlink" Target="https://www.taiwansemi.com/assets/datasheet/pdf.php?pn=5KSMC90AH" TargetMode="External"/><Relationship Id="rId976" Type="http://schemas.openxmlformats.org/officeDocument/2006/relationships/hyperlink" Target="https://www.taiwansemi.com/assets/datasheet/pdf.php?pn=P4KE13CA" TargetMode="External"/><Relationship Id="rId1399" Type="http://schemas.openxmlformats.org/officeDocument/2006/relationships/hyperlink" Target="https://www.taiwansemi.com/assets/datasheet/pdf.php?pn=P4SMA9.1AH" TargetMode="External"/><Relationship Id="rId2657" Type="http://schemas.openxmlformats.org/officeDocument/2006/relationships/hyperlink" Target="https://www.taiwansemi.com/assets/datasheet/pdf.php?pn=SMBJ110C" TargetMode="External"/><Relationship Id="rId629" Type="http://schemas.openxmlformats.org/officeDocument/2006/relationships/hyperlink" Target="https://www.taiwansemi.com/assets/datasheet/pdf.php?pn=1V5KE300A" TargetMode="External"/><Relationship Id="rId1259" Type="http://schemas.openxmlformats.org/officeDocument/2006/relationships/hyperlink" Target="https://www.taiwansemi.com/assets/datasheet/pdf.php?pn=P4SMA22CH" TargetMode="External"/><Relationship Id="rId1466" Type="http://schemas.openxmlformats.org/officeDocument/2006/relationships/hyperlink" Target="https://www.taiwansemi.com/assets/datasheet/pdf.php?pn=P6KE180" TargetMode="External"/><Relationship Id="rId2864" Type="http://schemas.openxmlformats.org/officeDocument/2006/relationships/hyperlink" Target="https://www.taiwansemi.com/assets/datasheet/pdf.php?pn=SMBJ5.0C" TargetMode="External"/><Relationship Id="rId3708" Type="http://schemas.openxmlformats.org/officeDocument/2006/relationships/hyperlink" Target="https://www.taiwansemi.com/assets/datasheet/pdf.php?pn=TLD6S36AH" TargetMode="External"/><Relationship Id="rId836" Type="http://schemas.openxmlformats.org/officeDocument/2006/relationships/hyperlink" Target="https://www.taiwansemi.com/assets/datasheet/pdf.php?pn=BZW04-20B" TargetMode="External"/><Relationship Id="rId1119" Type="http://schemas.openxmlformats.org/officeDocument/2006/relationships/hyperlink" Target="https://www.taiwansemi.com/assets/datasheet/pdf.php?pn=P4SMA100A" TargetMode="External"/><Relationship Id="rId1673" Type="http://schemas.openxmlformats.org/officeDocument/2006/relationships/hyperlink" Target="https://www.taiwansemi.com/assets/datasheet/pdf.php?pn=P6SMB16" TargetMode="External"/><Relationship Id="rId1880" Type="http://schemas.openxmlformats.org/officeDocument/2006/relationships/hyperlink" Target="https://www.taiwansemi.com/assets/datasheet/pdf.php?pn=P6SMB82H" TargetMode="External"/><Relationship Id="rId2517" Type="http://schemas.openxmlformats.org/officeDocument/2006/relationships/hyperlink" Target="https://www.taiwansemi.com/assets/datasheet/pdf.php?pn=SMAJ78CA" TargetMode="External"/><Relationship Id="rId2724" Type="http://schemas.openxmlformats.org/officeDocument/2006/relationships/hyperlink" Target="https://www.taiwansemi.com/assets/datasheet/pdf.php?pn=SMBJ15H" TargetMode="External"/><Relationship Id="rId2931" Type="http://schemas.openxmlformats.org/officeDocument/2006/relationships/hyperlink" Target="https://www.taiwansemi.com/assets/datasheet/pdf.php?pn=SMBJ7.0" TargetMode="External"/><Relationship Id="rId903" Type="http://schemas.openxmlformats.org/officeDocument/2006/relationships/hyperlink" Target="https://www.taiwansemi.com/assets/datasheet/pdf.php?pn=BZW06-171" TargetMode="External"/><Relationship Id="rId1326" Type="http://schemas.openxmlformats.org/officeDocument/2006/relationships/hyperlink" Target="https://www.taiwansemi.com/assets/datasheet/pdf.php?pn=P4SMA51A" TargetMode="External"/><Relationship Id="rId1533" Type="http://schemas.openxmlformats.org/officeDocument/2006/relationships/hyperlink" Target="https://www.taiwansemi.com/assets/datasheet/pdf.php?pn=P6KE440" TargetMode="External"/><Relationship Id="rId1740" Type="http://schemas.openxmlformats.org/officeDocument/2006/relationships/hyperlink" Target="https://www.taiwansemi.com/assets/datasheet/pdf.php?pn=P6SMB22C" TargetMode="External"/><Relationship Id="rId32" Type="http://schemas.openxmlformats.org/officeDocument/2006/relationships/hyperlink" Target="https://www.taiwansemi.com/assets/datasheet/pdf.php?pn=1.5KE13CA" TargetMode="External"/><Relationship Id="rId1600" Type="http://schemas.openxmlformats.org/officeDocument/2006/relationships/hyperlink" Target="https://www.taiwansemi.com/assets/datasheet/pdf.php?pn=P6SMB100CH" TargetMode="External"/><Relationship Id="rId3498" Type="http://schemas.openxmlformats.org/officeDocument/2006/relationships/hyperlink" Target="https://www.taiwansemi.com/assets/datasheet/pdf.php?pn=SMDJ54CAH" TargetMode="External"/><Relationship Id="rId3358" Type="http://schemas.openxmlformats.org/officeDocument/2006/relationships/hyperlink" Target="https://www.taiwansemi.com/assets/datasheet/pdf.php?pn=SMCJ7V5CA" TargetMode="External"/><Relationship Id="rId3565" Type="http://schemas.openxmlformats.org/officeDocument/2006/relationships/hyperlink" Target="https://www.taiwansemi.com/assets/datasheet/pdf.php?pn=SMF4L10A" TargetMode="External"/><Relationship Id="rId279" Type="http://schemas.openxmlformats.org/officeDocument/2006/relationships/hyperlink" Target="https://www.taiwansemi.com/assets/datasheet/pdf.php?pn=1.5SMC180A" TargetMode="External"/><Relationship Id="rId486" Type="http://schemas.openxmlformats.org/officeDocument/2006/relationships/hyperlink" Target="https://www.taiwansemi.com/assets/datasheet/pdf.php?pn=1KSMB100AH" TargetMode="External"/><Relationship Id="rId693" Type="http://schemas.openxmlformats.org/officeDocument/2006/relationships/hyperlink" Target="https://www.taiwansemi.com/assets/datasheet/pdf.php?pn=5.0SMDJ20A" TargetMode="External"/><Relationship Id="rId2167" Type="http://schemas.openxmlformats.org/officeDocument/2006/relationships/hyperlink" Target="https://www.taiwansemi.com/assets/datasheet/pdf.php?pn=SMA6S15AH" TargetMode="External"/><Relationship Id="rId2374" Type="http://schemas.openxmlformats.org/officeDocument/2006/relationships/hyperlink" Target="https://www.taiwansemi.com/assets/datasheet/pdf.php?pn=SMAJ33CAH" TargetMode="External"/><Relationship Id="rId2581" Type="http://schemas.openxmlformats.org/officeDocument/2006/relationships/hyperlink" Target="https://www.taiwansemi.com/assets/datasheet/pdf.php?pn=SMB10J15A" TargetMode="External"/><Relationship Id="rId3218" Type="http://schemas.openxmlformats.org/officeDocument/2006/relationships/hyperlink" Target="https://www.taiwansemi.com/assets/datasheet/pdf.php?pn=SMCJ40CAH" TargetMode="External"/><Relationship Id="rId3425" Type="http://schemas.openxmlformats.org/officeDocument/2006/relationships/hyperlink" Target="https://www.taiwansemi.com/assets/datasheet/pdf.php?pn=SMDJ14CA" TargetMode="External"/><Relationship Id="rId3632" Type="http://schemas.openxmlformats.org/officeDocument/2006/relationships/hyperlink" Target="https://www.taiwansemi.com/assets/datasheet/pdf.php?pn=SMF4L8.0AH" TargetMode="External"/><Relationship Id="rId139" Type="http://schemas.openxmlformats.org/officeDocument/2006/relationships/hyperlink" Target="https://www.taiwansemi.com/assets/datasheet/pdf.php?pn=1.5KE6.8C" TargetMode="External"/><Relationship Id="rId346" Type="http://schemas.openxmlformats.org/officeDocument/2006/relationships/hyperlink" Target="https://www.taiwansemi.com/assets/datasheet/pdf.php?pn=1.5SMC33CAH" TargetMode="External"/><Relationship Id="rId553" Type="http://schemas.openxmlformats.org/officeDocument/2006/relationships/hyperlink" Target="https://www.taiwansemi.com/assets/datasheet/pdf.php?pn=1KSMB47A" TargetMode="External"/><Relationship Id="rId760" Type="http://schemas.openxmlformats.org/officeDocument/2006/relationships/hyperlink" Target="https://www.taiwansemi.com/assets/datasheet/pdf.php?pn=5KSMC51AH" TargetMode="External"/><Relationship Id="rId1183" Type="http://schemas.openxmlformats.org/officeDocument/2006/relationships/hyperlink" Target="https://www.taiwansemi.com/assets/datasheet/pdf.php?pn=P4SMA150A" TargetMode="External"/><Relationship Id="rId1390" Type="http://schemas.openxmlformats.org/officeDocument/2006/relationships/hyperlink" Target="https://www.taiwansemi.com/assets/datasheet/pdf.php?pn=P4SMA82A" TargetMode="External"/><Relationship Id="rId2027" Type="http://schemas.openxmlformats.org/officeDocument/2006/relationships/hyperlink" Target="https://www.taiwansemi.com/assets/datasheet/pdf.php?pn=SA6.0C" TargetMode="External"/><Relationship Id="rId2234" Type="http://schemas.openxmlformats.org/officeDocument/2006/relationships/hyperlink" Target="https://www.taiwansemi.com/assets/datasheet/pdf.php?pn=SMAJ130" TargetMode="External"/><Relationship Id="rId2441" Type="http://schemas.openxmlformats.org/officeDocument/2006/relationships/hyperlink" Target="https://www.taiwansemi.com/assets/datasheet/pdf.php?pn=SMAJ58" TargetMode="External"/><Relationship Id="rId206" Type="http://schemas.openxmlformats.org/officeDocument/2006/relationships/hyperlink" Target="https://www.taiwansemi.com/assets/datasheet/pdf.php?pn=1.5SMC120" TargetMode="External"/><Relationship Id="rId413" Type="http://schemas.openxmlformats.org/officeDocument/2006/relationships/hyperlink" Target="https://www.taiwansemi.com/assets/datasheet/pdf.php?pn=1.5SMC68" TargetMode="External"/><Relationship Id="rId1043" Type="http://schemas.openxmlformats.org/officeDocument/2006/relationships/hyperlink" Target="https://www.taiwansemi.com/assets/datasheet/pdf.php?pn=P4KE33C" TargetMode="External"/><Relationship Id="rId620" Type="http://schemas.openxmlformats.org/officeDocument/2006/relationships/hyperlink" Target="https://www.taiwansemi.com/assets/datasheet/pdf.php?pn=1V5KE220CA" TargetMode="External"/><Relationship Id="rId1250" Type="http://schemas.openxmlformats.org/officeDocument/2006/relationships/hyperlink" Target="https://www.taiwansemi.com/assets/datasheet/pdf.php?pn=P4SMA20CAH" TargetMode="External"/><Relationship Id="rId2301" Type="http://schemas.openxmlformats.org/officeDocument/2006/relationships/hyperlink" Target="https://www.taiwansemi.com/assets/datasheet/pdf.php?pn=SMAJ17CA" TargetMode="External"/><Relationship Id="rId1110" Type="http://schemas.openxmlformats.org/officeDocument/2006/relationships/hyperlink" Target="https://www.taiwansemi.com/assets/datasheet/pdf.php?pn=P4KE9.1A" TargetMode="External"/><Relationship Id="rId1927" Type="http://schemas.openxmlformats.org/officeDocument/2006/relationships/hyperlink" Target="https://www.taiwansemi.com/assets/datasheet/pdf.php?pn=SA13C" TargetMode="External"/><Relationship Id="rId3075" Type="http://schemas.openxmlformats.org/officeDocument/2006/relationships/hyperlink" Target="https://www.taiwansemi.com/assets/datasheet/pdf.php?pn=SMCJ130CAH" TargetMode="External"/><Relationship Id="rId3282" Type="http://schemas.openxmlformats.org/officeDocument/2006/relationships/hyperlink" Target="https://www.taiwansemi.com/assets/datasheet/pdf.php?pn=SMCJ6.0C" TargetMode="External"/><Relationship Id="rId2091" Type="http://schemas.openxmlformats.org/officeDocument/2006/relationships/hyperlink" Target="https://www.taiwansemi.com/assets/datasheet/pdf.php?pn=SMA4F33AH" TargetMode="External"/><Relationship Id="rId3142" Type="http://schemas.openxmlformats.org/officeDocument/2006/relationships/hyperlink" Target="https://www.taiwansemi.com/assets/datasheet/pdf.php?pn=SMCJ18A" TargetMode="External"/><Relationship Id="rId270" Type="http://schemas.openxmlformats.org/officeDocument/2006/relationships/hyperlink" Target="https://www.taiwansemi.com/assets/datasheet/pdf.php?pn=1.5SMC170A" TargetMode="External"/><Relationship Id="rId3002" Type="http://schemas.openxmlformats.org/officeDocument/2006/relationships/hyperlink" Target="https://www.taiwansemi.com/assets/datasheet/pdf.php?pn=SMBJ8V5CA" TargetMode="External"/><Relationship Id="rId130" Type="http://schemas.openxmlformats.org/officeDocument/2006/relationships/hyperlink" Target="https://www.taiwansemi.com/assets/datasheet/pdf.php?pn=1.5KE51A" TargetMode="External"/><Relationship Id="rId2768" Type="http://schemas.openxmlformats.org/officeDocument/2006/relationships/hyperlink" Target="https://www.taiwansemi.com/assets/datasheet/pdf.php?pn=SMBJ20C" TargetMode="External"/><Relationship Id="rId2975" Type="http://schemas.openxmlformats.org/officeDocument/2006/relationships/hyperlink" Target="https://www.taiwansemi.com/assets/datasheet/pdf.php?pn=SMBJ8.0" TargetMode="External"/><Relationship Id="rId947" Type="http://schemas.openxmlformats.org/officeDocument/2006/relationships/hyperlink" Target="https://www.taiwansemi.com/assets/datasheet/pdf.php?pn=P4KE100A" TargetMode="External"/><Relationship Id="rId1577" Type="http://schemas.openxmlformats.org/officeDocument/2006/relationships/hyperlink" Target="https://www.taiwansemi.com/assets/datasheet/pdf.php?pn=P6KE82" TargetMode="External"/><Relationship Id="rId1784" Type="http://schemas.openxmlformats.org/officeDocument/2006/relationships/hyperlink" Target="https://www.taiwansemi.com/assets/datasheet/pdf.php?pn=P6SMB36H" TargetMode="External"/><Relationship Id="rId1991" Type="http://schemas.openxmlformats.org/officeDocument/2006/relationships/hyperlink" Target="https://www.taiwansemi.com/assets/datasheet/pdf.php?pn=SA36C" TargetMode="External"/><Relationship Id="rId2628" Type="http://schemas.openxmlformats.org/officeDocument/2006/relationships/hyperlink" Target="https://www.taiwansemi.com/assets/datasheet/pdf.php?pn=SMB10J36CAH" TargetMode="External"/><Relationship Id="rId2835" Type="http://schemas.openxmlformats.org/officeDocument/2006/relationships/hyperlink" Target="https://www.taiwansemi.com/assets/datasheet/pdf.php?pn=SMBJ40CH" TargetMode="External"/><Relationship Id="rId76" Type="http://schemas.openxmlformats.org/officeDocument/2006/relationships/hyperlink" Target="https://www.taiwansemi.com/assets/datasheet/pdf.php?pn=1.5KE22CA" TargetMode="External"/><Relationship Id="rId807" Type="http://schemas.openxmlformats.org/officeDocument/2006/relationships/hyperlink" Target="https://www.taiwansemi.com/assets/datasheet/pdf.php?pn=BZW04-102B" TargetMode="External"/><Relationship Id="rId1437" Type="http://schemas.openxmlformats.org/officeDocument/2006/relationships/hyperlink" Target="https://www.taiwansemi.com/assets/datasheet/pdf.php?pn=P6KE13" TargetMode="External"/><Relationship Id="rId1644" Type="http://schemas.openxmlformats.org/officeDocument/2006/relationships/hyperlink" Target="https://www.taiwansemi.com/assets/datasheet/pdf.php?pn=P6SMB130AH" TargetMode="External"/><Relationship Id="rId1851" Type="http://schemas.openxmlformats.org/officeDocument/2006/relationships/hyperlink" Target="https://www.taiwansemi.com/assets/datasheet/pdf.php?pn=P6SMB7.5AH" TargetMode="External"/><Relationship Id="rId2902" Type="http://schemas.openxmlformats.org/officeDocument/2006/relationships/hyperlink" Target="https://www.taiwansemi.com/assets/datasheet/pdf.php?pn=SMBJ6.0H" TargetMode="External"/><Relationship Id="rId1504" Type="http://schemas.openxmlformats.org/officeDocument/2006/relationships/hyperlink" Target="https://www.taiwansemi.com/assets/datasheet/pdf.php?pn=P6KE300C" TargetMode="External"/><Relationship Id="rId1711" Type="http://schemas.openxmlformats.org/officeDocument/2006/relationships/hyperlink" Target="https://www.taiwansemi.com/assets/datasheet/pdf.php?pn=P6SMB18CH" TargetMode="External"/><Relationship Id="rId3469" Type="http://schemas.openxmlformats.org/officeDocument/2006/relationships/hyperlink" Target="https://www.taiwansemi.com/assets/datasheet/pdf.php?pn=SMDJ33CA" TargetMode="External"/><Relationship Id="rId3676" Type="http://schemas.openxmlformats.org/officeDocument/2006/relationships/hyperlink" Target="https://www.taiwansemi.com/assets/datasheet/pdf.php?pn=TLD5S13AH" TargetMode="External"/><Relationship Id="rId597" Type="http://schemas.openxmlformats.org/officeDocument/2006/relationships/hyperlink" Target="https://www.taiwansemi.com/assets/datasheet/pdf.php?pn=1V5KE130A" TargetMode="External"/><Relationship Id="rId2278" Type="http://schemas.openxmlformats.org/officeDocument/2006/relationships/hyperlink" Target="https://www.taiwansemi.com/assets/datasheet/pdf.php?pn=SMAJ160CA" TargetMode="External"/><Relationship Id="rId2485" Type="http://schemas.openxmlformats.org/officeDocument/2006/relationships/hyperlink" Target="https://www.taiwansemi.com/assets/datasheet/pdf.php?pn=SMAJ7.0CA" TargetMode="External"/><Relationship Id="rId3329" Type="http://schemas.openxmlformats.org/officeDocument/2006/relationships/hyperlink" Target="https://www.taiwansemi.com/assets/datasheet/pdf.php?pn=SMCJ7.5CH" TargetMode="External"/><Relationship Id="rId457" Type="http://schemas.openxmlformats.org/officeDocument/2006/relationships/hyperlink" Target="https://www.taiwansemi.com/assets/datasheet/pdf.php?pn=1.5SMC9.1CA" TargetMode="External"/><Relationship Id="rId1087" Type="http://schemas.openxmlformats.org/officeDocument/2006/relationships/hyperlink" Target="https://www.taiwansemi.com/assets/datasheet/pdf.php?pn=P4KE62C" TargetMode="External"/><Relationship Id="rId1294" Type="http://schemas.openxmlformats.org/officeDocument/2006/relationships/hyperlink" Target="https://www.taiwansemi.com/assets/datasheet/pdf.php?pn=P4SMA36A" TargetMode="External"/><Relationship Id="rId2138" Type="http://schemas.openxmlformats.org/officeDocument/2006/relationships/hyperlink" Target="https://www.taiwansemi.com/assets/datasheet/pdf.php?pn=SMA6J10A" TargetMode="External"/><Relationship Id="rId2692" Type="http://schemas.openxmlformats.org/officeDocument/2006/relationships/hyperlink" Target="https://www.taiwansemi.com/assets/datasheet/pdf.php?pn=SMBJ130CH" TargetMode="External"/><Relationship Id="rId3536" Type="http://schemas.openxmlformats.org/officeDocument/2006/relationships/hyperlink" Target="https://www.taiwansemi.com/assets/datasheet/pdf.php?pn=SMF16AH" TargetMode="External"/><Relationship Id="rId3743" Type="http://schemas.openxmlformats.org/officeDocument/2006/relationships/hyperlink" Target="https://www.taiwansemi.com/assets/datasheet/pdf.php?pn=TLD8S28CAH" TargetMode="External"/><Relationship Id="rId664" Type="http://schemas.openxmlformats.org/officeDocument/2006/relationships/hyperlink" Target="https://www.taiwansemi.com/assets/datasheet/pdf.php?pn=1V5KE82CA" TargetMode="External"/><Relationship Id="rId871" Type="http://schemas.openxmlformats.org/officeDocument/2006/relationships/hyperlink" Target="https://www.taiwansemi.com/assets/datasheet/pdf.php?pn=BZW04-58" TargetMode="External"/><Relationship Id="rId2345" Type="http://schemas.openxmlformats.org/officeDocument/2006/relationships/hyperlink" Target="https://www.taiwansemi.com/assets/datasheet/pdf.php?pn=SMAJ26" TargetMode="External"/><Relationship Id="rId2552" Type="http://schemas.openxmlformats.org/officeDocument/2006/relationships/hyperlink" Target="https://www.taiwansemi.com/assets/datasheet/pdf.php?pn=SMAJ9.0H" TargetMode="External"/><Relationship Id="rId3603" Type="http://schemas.openxmlformats.org/officeDocument/2006/relationships/hyperlink" Target="https://www.taiwansemi.com/assets/datasheet/pdf.php?pn=SMF4L45A" TargetMode="External"/><Relationship Id="rId317" Type="http://schemas.openxmlformats.org/officeDocument/2006/relationships/hyperlink" Target="https://www.taiwansemi.com/assets/datasheet/pdf.php?pn=1.5SMC24" TargetMode="External"/><Relationship Id="rId524" Type="http://schemas.openxmlformats.org/officeDocument/2006/relationships/hyperlink" Target="https://www.taiwansemi.com/assets/datasheet/pdf.php?pn=1KSMB22CAH" TargetMode="External"/><Relationship Id="rId731" Type="http://schemas.openxmlformats.org/officeDocument/2006/relationships/hyperlink" Target="https://www.taiwansemi.com/assets/datasheet/pdf.php?pn=5.0SMDJ78A" TargetMode="External"/><Relationship Id="rId1154" Type="http://schemas.openxmlformats.org/officeDocument/2006/relationships/hyperlink" Target="https://www.taiwansemi.com/assets/datasheet/pdf.php?pn=P4SMA120CA" TargetMode="External"/><Relationship Id="rId1361" Type="http://schemas.openxmlformats.org/officeDocument/2006/relationships/hyperlink" Target="https://www.taiwansemi.com/assets/datasheet/pdf.php?pn=P4SMA68CA" TargetMode="External"/><Relationship Id="rId2205" Type="http://schemas.openxmlformats.org/officeDocument/2006/relationships/hyperlink" Target="https://www.taiwansemi.com/assets/datasheet/pdf.php?pn=SMAJ110C" TargetMode="External"/><Relationship Id="rId2412" Type="http://schemas.openxmlformats.org/officeDocument/2006/relationships/hyperlink" Target="https://www.taiwansemi.com/assets/datasheet/pdf.php?pn=SMAJ48C" TargetMode="External"/><Relationship Id="rId1014" Type="http://schemas.openxmlformats.org/officeDocument/2006/relationships/hyperlink" Target="https://www.taiwansemi.com/assets/datasheet/pdf.php?pn=P4KE220" TargetMode="External"/><Relationship Id="rId1221" Type="http://schemas.openxmlformats.org/officeDocument/2006/relationships/hyperlink" Target="https://www.taiwansemi.com/assets/datasheet/pdf.php?pn=P4SMA18" TargetMode="External"/><Relationship Id="rId3186" Type="http://schemas.openxmlformats.org/officeDocument/2006/relationships/hyperlink" Target="https://www.taiwansemi.com/assets/datasheet/pdf.php?pn=SMCJ28CAH" TargetMode="External"/><Relationship Id="rId3393" Type="http://schemas.openxmlformats.org/officeDocument/2006/relationships/hyperlink" Target="https://www.taiwansemi.com/assets/datasheet/pdf.php?pn=SMCJ9.0CH" TargetMode="External"/><Relationship Id="rId3046" Type="http://schemas.openxmlformats.org/officeDocument/2006/relationships/hyperlink" Target="https://www.taiwansemi.com/assets/datasheet/pdf.php?pn=SMCJ11A" TargetMode="External"/><Relationship Id="rId3253" Type="http://schemas.openxmlformats.org/officeDocument/2006/relationships/hyperlink" Target="https://www.taiwansemi.com/assets/datasheet/pdf.php?pn=SMCJ51" TargetMode="External"/><Relationship Id="rId3460" Type="http://schemas.openxmlformats.org/officeDocument/2006/relationships/hyperlink" Target="https://www.taiwansemi.com/assets/datasheet/pdf.php?pn=SMDJ28AH" TargetMode="External"/><Relationship Id="rId174" Type="http://schemas.openxmlformats.org/officeDocument/2006/relationships/hyperlink" Target="https://www.taiwansemi.com/assets/datasheet/pdf.php?pn=1.5SMC100" TargetMode="External"/><Relationship Id="rId381" Type="http://schemas.openxmlformats.org/officeDocument/2006/relationships/hyperlink" Target="https://www.taiwansemi.com/assets/datasheet/pdf.php?pn=1.5SMC51" TargetMode="External"/><Relationship Id="rId2062" Type="http://schemas.openxmlformats.org/officeDocument/2006/relationships/hyperlink" Target="https://www.taiwansemi.com/assets/datasheet/pdf.php?pn=SA8.0A" TargetMode="External"/><Relationship Id="rId3113" Type="http://schemas.openxmlformats.org/officeDocument/2006/relationships/hyperlink" Target="https://www.taiwansemi.com/assets/datasheet/pdf.php?pn=SMCJ160C" TargetMode="External"/><Relationship Id="rId241" Type="http://schemas.openxmlformats.org/officeDocument/2006/relationships/hyperlink" Target="https://www.taiwansemi.com/assets/datasheet/pdf.php?pn=1.5SMC150C" TargetMode="External"/><Relationship Id="rId3320" Type="http://schemas.openxmlformats.org/officeDocument/2006/relationships/hyperlink" Target="https://www.taiwansemi.com/assets/datasheet/pdf.php?pn=SMCJ7.0CAH" TargetMode="External"/><Relationship Id="rId2879" Type="http://schemas.openxmlformats.org/officeDocument/2006/relationships/hyperlink" Target="https://www.taiwansemi.com/assets/datasheet/pdf.php?pn=SMBJ54AH" TargetMode="External"/><Relationship Id="rId101" Type="http://schemas.openxmlformats.org/officeDocument/2006/relationships/hyperlink" Target="https://www.taiwansemi.com/assets/datasheet/pdf.php?pn=1.5KE350" TargetMode="External"/><Relationship Id="rId1688" Type="http://schemas.openxmlformats.org/officeDocument/2006/relationships/hyperlink" Target="https://www.taiwansemi.com/assets/datasheet/pdf.php?pn=P6SMB16H" TargetMode="External"/><Relationship Id="rId1895" Type="http://schemas.openxmlformats.org/officeDocument/2006/relationships/hyperlink" Target="https://www.taiwansemi.com/assets/datasheet/pdf.php?pn=P6SMB91CH" TargetMode="External"/><Relationship Id="rId2739" Type="http://schemas.openxmlformats.org/officeDocument/2006/relationships/hyperlink" Target="https://www.taiwansemi.com/assets/datasheet/pdf.php?pn=SMBJ16CH" TargetMode="External"/><Relationship Id="rId2946" Type="http://schemas.openxmlformats.org/officeDocument/2006/relationships/hyperlink" Target="https://www.taiwansemi.com/assets/datasheet/pdf.php?pn=SMBJ7.5H" TargetMode="External"/><Relationship Id="rId918" Type="http://schemas.openxmlformats.org/officeDocument/2006/relationships/hyperlink" Target="https://www.taiwansemi.com/assets/datasheet/pdf.php?pn=BZW06-26B" TargetMode="External"/><Relationship Id="rId1548" Type="http://schemas.openxmlformats.org/officeDocument/2006/relationships/hyperlink" Target="https://www.taiwansemi.com/assets/datasheet/pdf.php?pn=P6KE56CA" TargetMode="External"/><Relationship Id="rId1755" Type="http://schemas.openxmlformats.org/officeDocument/2006/relationships/hyperlink" Target="https://www.taiwansemi.com/assets/datasheet/pdf.php?pn=P6SMB27AH" TargetMode="External"/><Relationship Id="rId1408" Type="http://schemas.openxmlformats.org/officeDocument/2006/relationships/hyperlink" Target="https://www.taiwansemi.com/assets/datasheet/pdf.php?pn=P4SMA91C" TargetMode="External"/><Relationship Id="rId1962" Type="http://schemas.openxmlformats.org/officeDocument/2006/relationships/hyperlink" Target="https://www.taiwansemi.com/assets/datasheet/pdf.php?pn=SA20A" TargetMode="External"/><Relationship Id="rId2806" Type="http://schemas.openxmlformats.org/officeDocument/2006/relationships/hyperlink" Target="https://www.taiwansemi.com/assets/datasheet/pdf.php?pn=SMBJ30A" TargetMode="External"/><Relationship Id="rId47" Type="http://schemas.openxmlformats.org/officeDocument/2006/relationships/hyperlink" Target="https://www.taiwansemi.com/assets/datasheet/pdf.php?pn=1.5KE16C" TargetMode="External"/><Relationship Id="rId1615" Type="http://schemas.openxmlformats.org/officeDocument/2006/relationships/hyperlink" Target="https://www.taiwansemi.com/assets/datasheet/pdf.php?pn=P6SMB110CAH" TargetMode="External"/><Relationship Id="rId1822" Type="http://schemas.openxmlformats.org/officeDocument/2006/relationships/hyperlink" Target="https://www.taiwansemi.com/assets/datasheet/pdf.php?pn=P6SMB56CAH" TargetMode="External"/><Relationship Id="rId2389" Type="http://schemas.openxmlformats.org/officeDocument/2006/relationships/hyperlink" Target="https://www.taiwansemi.com/assets/datasheet/pdf.php?pn=SMAJ40CA" TargetMode="External"/><Relationship Id="rId2596" Type="http://schemas.openxmlformats.org/officeDocument/2006/relationships/hyperlink" Target="https://www.taiwansemi.com/assets/datasheet/pdf.php?pn=SMB10J18CAH" TargetMode="External"/><Relationship Id="rId3647" Type="http://schemas.openxmlformats.org/officeDocument/2006/relationships/hyperlink" Target="https://www.taiwansemi.com/assets/datasheet/pdf.php?pn=SMF6.5A" TargetMode="External"/><Relationship Id="rId568" Type="http://schemas.openxmlformats.org/officeDocument/2006/relationships/hyperlink" Target="https://www.taiwansemi.com/assets/datasheet/pdf.php?pn=1KSMB62CAH" TargetMode="External"/><Relationship Id="rId775" Type="http://schemas.openxmlformats.org/officeDocument/2006/relationships/hyperlink" Target="https://www.taiwansemi.com/assets/datasheet/pdf.php?pn=5KSMC14CAH" TargetMode="External"/><Relationship Id="rId982" Type="http://schemas.openxmlformats.org/officeDocument/2006/relationships/hyperlink" Target="https://www.taiwansemi.com/assets/datasheet/pdf.php?pn=P4KE15A" TargetMode="External"/><Relationship Id="rId1198" Type="http://schemas.openxmlformats.org/officeDocument/2006/relationships/hyperlink" Target="https://www.taiwansemi.com/assets/datasheet/pdf.php?pn=P4SMA160" TargetMode="External"/><Relationship Id="rId2249" Type="http://schemas.openxmlformats.org/officeDocument/2006/relationships/hyperlink" Target="https://www.taiwansemi.com/assets/datasheet/pdf.php?pn=SMAJ14" TargetMode="External"/><Relationship Id="rId2456" Type="http://schemas.openxmlformats.org/officeDocument/2006/relationships/hyperlink" Target="https://www.taiwansemi.com/assets/datasheet/pdf.php?pn=SMAJ6.0H" TargetMode="External"/><Relationship Id="rId2663" Type="http://schemas.openxmlformats.org/officeDocument/2006/relationships/hyperlink" Target="https://www.taiwansemi.com/assets/datasheet/pdf.php?pn=SMBJ11AH" TargetMode="External"/><Relationship Id="rId2870" Type="http://schemas.openxmlformats.org/officeDocument/2006/relationships/hyperlink" Target="https://www.taiwansemi.com/assets/datasheet/pdf.php?pn=SMBJ51A" TargetMode="External"/><Relationship Id="rId3507" Type="http://schemas.openxmlformats.org/officeDocument/2006/relationships/hyperlink" Target="https://www.taiwansemi.com/assets/datasheet/pdf.php?pn=SMDJ64A" TargetMode="External"/><Relationship Id="rId3714" Type="http://schemas.openxmlformats.org/officeDocument/2006/relationships/hyperlink" Target="https://www.taiwansemi.com/assets/datasheet/pdf.php?pn=TLD8S13AH" TargetMode="External"/><Relationship Id="rId428" Type="http://schemas.openxmlformats.org/officeDocument/2006/relationships/hyperlink" Target="https://www.taiwansemi.com/assets/datasheet/pdf.php?pn=1.5SMC7.5H" TargetMode="External"/><Relationship Id="rId635" Type="http://schemas.openxmlformats.org/officeDocument/2006/relationships/hyperlink" Target="https://www.taiwansemi.com/assets/datasheet/pdf.php?pn=1V5KE350A" TargetMode="External"/><Relationship Id="rId842" Type="http://schemas.openxmlformats.org/officeDocument/2006/relationships/hyperlink" Target="https://www.taiwansemi.com/assets/datasheet/pdf.php?pn=BZW04-23B" TargetMode="External"/><Relationship Id="rId1058" Type="http://schemas.openxmlformats.org/officeDocument/2006/relationships/hyperlink" Target="https://www.taiwansemi.com/assets/datasheet/pdf.php?pn=P4KE400A" TargetMode="External"/><Relationship Id="rId1265" Type="http://schemas.openxmlformats.org/officeDocument/2006/relationships/hyperlink" Target="https://www.taiwansemi.com/assets/datasheet/pdf.php?pn=P4SMA24CA" TargetMode="External"/><Relationship Id="rId1472" Type="http://schemas.openxmlformats.org/officeDocument/2006/relationships/hyperlink" Target="https://www.taiwansemi.com/assets/datasheet/pdf.php?pn=P6KE18CA" TargetMode="External"/><Relationship Id="rId2109" Type="http://schemas.openxmlformats.org/officeDocument/2006/relationships/hyperlink" Target="https://www.taiwansemi.com/assets/datasheet/pdf.php?pn=SMA4S30AH" TargetMode="External"/><Relationship Id="rId2316" Type="http://schemas.openxmlformats.org/officeDocument/2006/relationships/hyperlink" Target="https://www.taiwansemi.com/assets/datasheet/pdf.php?pn=SMAJ18C" TargetMode="External"/><Relationship Id="rId2523" Type="http://schemas.openxmlformats.org/officeDocument/2006/relationships/hyperlink" Target="https://www.taiwansemi.com/assets/datasheet/pdf.php?pn=SMAJ8.0AH" TargetMode="External"/><Relationship Id="rId2730" Type="http://schemas.openxmlformats.org/officeDocument/2006/relationships/hyperlink" Target="https://www.taiwansemi.com/assets/datasheet/pdf.php?pn=SMBJ160CA" TargetMode="External"/><Relationship Id="rId702" Type="http://schemas.openxmlformats.org/officeDocument/2006/relationships/hyperlink" Target="https://www.taiwansemi.com/assets/datasheet/pdf.php?pn=5.0SMDJ28AH" TargetMode="External"/><Relationship Id="rId1125" Type="http://schemas.openxmlformats.org/officeDocument/2006/relationships/hyperlink" Target="https://www.taiwansemi.com/assets/datasheet/pdf.php?pn=P4SMA100H" TargetMode="External"/><Relationship Id="rId1332" Type="http://schemas.openxmlformats.org/officeDocument/2006/relationships/hyperlink" Target="https://www.taiwansemi.com/assets/datasheet/pdf.php?pn=P4SMA51H" TargetMode="External"/><Relationship Id="rId3297" Type="http://schemas.openxmlformats.org/officeDocument/2006/relationships/hyperlink" Target="https://www.taiwansemi.com/assets/datasheet/pdf.php?pn=SMCJ60AH" TargetMode="External"/><Relationship Id="rId3157" Type="http://schemas.openxmlformats.org/officeDocument/2006/relationships/hyperlink" Target="https://www.taiwansemi.com/assets/datasheet/pdf.php?pn=SMCJ22" TargetMode="External"/><Relationship Id="rId285" Type="http://schemas.openxmlformats.org/officeDocument/2006/relationships/hyperlink" Target="https://www.taiwansemi.com/assets/datasheet/pdf.php?pn=1.5SMC180H" TargetMode="External"/><Relationship Id="rId3364" Type="http://schemas.openxmlformats.org/officeDocument/2006/relationships/hyperlink" Target="https://www.taiwansemi.com/assets/datasheet/pdf.php?pn=SMCJ8.0CAH" TargetMode="External"/><Relationship Id="rId3571" Type="http://schemas.openxmlformats.org/officeDocument/2006/relationships/hyperlink" Target="https://www.taiwansemi.com/assets/datasheet/pdf.php?pn=SMF4L13A" TargetMode="External"/><Relationship Id="rId492" Type="http://schemas.openxmlformats.org/officeDocument/2006/relationships/hyperlink" Target="https://www.taiwansemi.com/assets/datasheet/pdf.php?pn=1KSMB10CAH" TargetMode="External"/><Relationship Id="rId2173" Type="http://schemas.openxmlformats.org/officeDocument/2006/relationships/hyperlink" Target="https://www.taiwansemi.com/assets/datasheet/pdf.php?pn=SMA6S25AH" TargetMode="External"/><Relationship Id="rId2380" Type="http://schemas.openxmlformats.org/officeDocument/2006/relationships/hyperlink" Target="https://www.taiwansemi.com/assets/datasheet/pdf.php?pn=SMAJ36C" TargetMode="External"/><Relationship Id="rId3017" Type="http://schemas.openxmlformats.org/officeDocument/2006/relationships/hyperlink" Target="https://www.taiwansemi.com/assets/datasheet/pdf.php?pn=SMBJ90CH" TargetMode="External"/><Relationship Id="rId3224" Type="http://schemas.openxmlformats.org/officeDocument/2006/relationships/hyperlink" Target="https://www.taiwansemi.com/assets/datasheet/pdf.php?pn=SMCJ43C" TargetMode="External"/><Relationship Id="rId3431" Type="http://schemas.openxmlformats.org/officeDocument/2006/relationships/hyperlink" Target="https://www.taiwansemi.com/assets/datasheet/pdf.php?pn=SMDJ16A" TargetMode="External"/><Relationship Id="rId145" Type="http://schemas.openxmlformats.org/officeDocument/2006/relationships/hyperlink" Target="https://www.taiwansemi.com/assets/datasheet/pdf.php?pn=1.5KE68" TargetMode="External"/><Relationship Id="rId352" Type="http://schemas.openxmlformats.org/officeDocument/2006/relationships/hyperlink" Target="https://www.taiwansemi.com/assets/datasheet/pdf.php?pn=1.5SMC36C" TargetMode="External"/><Relationship Id="rId2033" Type="http://schemas.openxmlformats.org/officeDocument/2006/relationships/hyperlink" Target="https://www.taiwansemi.com/assets/datasheet/pdf.php?pn=SA60" TargetMode="External"/><Relationship Id="rId2240" Type="http://schemas.openxmlformats.org/officeDocument/2006/relationships/hyperlink" Target="https://www.taiwansemi.com/assets/datasheet/pdf.php?pn=SMAJ130CH" TargetMode="External"/><Relationship Id="rId212" Type="http://schemas.openxmlformats.org/officeDocument/2006/relationships/hyperlink" Target="https://www.taiwansemi.com/assets/datasheet/pdf.php?pn=1.5SMC120CH" TargetMode="External"/><Relationship Id="rId1799" Type="http://schemas.openxmlformats.org/officeDocument/2006/relationships/hyperlink" Target="https://www.taiwansemi.com/assets/datasheet/pdf.php?pn=P6SMB43CH" TargetMode="External"/><Relationship Id="rId2100" Type="http://schemas.openxmlformats.org/officeDocument/2006/relationships/hyperlink" Target="https://www.taiwansemi.com/assets/datasheet/pdf.php?pn=SMA4S12AH" TargetMode="External"/><Relationship Id="rId1659" Type="http://schemas.openxmlformats.org/officeDocument/2006/relationships/hyperlink" Target="https://www.taiwansemi.com/assets/datasheet/pdf.php?pn=P6SMB150A" TargetMode="External"/><Relationship Id="rId1866" Type="http://schemas.openxmlformats.org/officeDocument/2006/relationships/hyperlink" Target="https://www.taiwansemi.com/assets/datasheet/pdf.php?pn=P6SMB8.2A" TargetMode="External"/><Relationship Id="rId2917" Type="http://schemas.openxmlformats.org/officeDocument/2006/relationships/hyperlink" Target="https://www.taiwansemi.com/assets/datasheet/pdf.php?pn=SMBJ60CH" TargetMode="External"/><Relationship Id="rId3081" Type="http://schemas.openxmlformats.org/officeDocument/2006/relationships/hyperlink" Target="https://www.taiwansemi.com/assets/datasheet/pdf.php?pn=SMCJ13CA" TargetMode="External"/><Relationship Id="rId1519" Type="http://schemas.openxmlformats.org/officeDocument/2006/relationships/hyperlink" Target="https://www.taiwansemi.com/assets/datasheet/pdf.php?pn=P6KE36C" TargetMode="External"/><Relationship Id="rId1726" Type="http://schemas.openxmlformats.org/officeDocument/2006/relationships/hyperlink" Target="https://www.taiwansemi.com/assets/datasheet/pdf.php?pn=P6SMB20CAH" TargetMode="External"/><Relationship Id="rId1933" Type="http://schemas.openxmlformats.org/officeDocument/2006/relationships/hyperlink" Target="https://www.taiwansemi.com/assets/datasheet/pdf.php?pn=SA15" TargetMode="External"/><Relationship Id="rId18" Type="http://schemas.openxmlformats.org/officeDocument/2006/relationships/hyperlink" Target="https://www.taiwansemi.com/assets/datasheet/pdf.php?pn=1.5KE120" TargetMode="External"/><Relationship Id="rId3758" Type="http://schemas.openxmlformats.org/officeDocument/2006/relationships/hyperlink" Target="https://www.taiwansemi.com/assets/datasheet/pdf.php?pn=TLD50AH" TargetMode="External"/><Relationship Id="rId679" Type="http://schemas.openxmlformats.org/officeDocument/2006/relationships/hyperlink" Target="https://www.taiwansemi.com/assets/datasheet/pdf.php?pn=3KSMC30AH" TargetMode="External"/><Relationship Id="rId886" Type="http://schemas.openxmlformats.org/officeDocument/2006/relationships/hyperlink" Target="https://www.taiwansemi.com/assets/datasheet/pdf.php?pn=BZW04-7V8B" TargetMode="External"/><Relationship Id="rId2567" Type="http://schemas.openxmlformats.org/officeDocument/2006/relationships/hyperlink" Target="https://www.taiwansemi.com/assets/datasheet/pdf.php?pn=SMB10J11CA" TargetMode="External"/><Relationship Id="rId2774" Type="http://schemas.openxmlformats.org/officeDocument/2006/relationships/hyperlink" Target="https://www.taiwansemi.com/assets/datasheet/pdf.php?pn=SMBJ22A" TargetMode="External"/><Relationship Id="rId3618" Type="http://schemas.openxmlformats.org/officeDocument/2006/relationships/hyperlink" Target="https://www.taiwansemi.com/assets/datasheet/pdf.php?pn=SMF4L6.5AH" TargetMode="External"/><Relationship Id="rId2" Type="http://schemas.openxmlformats.org/officeDocument/2006/relationships/hyperlink" Target="https://www.taiwansemi.com/assets/datasheet/pdf.php?pn=1.5KE100" TargetMode="External"/><Relationship Id="rId539" Type="http://schemas.openxmlformats.org/officeDocument/2006/relationships/hyperlink" Target="https://www.taiwansemi.com/assets/datasheet/pdf.php?pn=1KSMB33CA" TargetMode="External"/><Relationship Id="rId746" Type="http://schemas.openxmlformats.org/officeDocument/2006/relationships/hyperlink" Target="https://www.taiwansemi.com/assets/datasheet/pdf.php?pn=5KSMC28AH" TargetMode="External"/><Relationship Id="rId1169" Type="http://schemas.openxmlformats.org/officeDocument/2006/relationships/hyperlink" Target="https://www.taiwansemi.com/assets/datasheet/pdf.php?pn=P4SMA130C" TargetMode="External"/><Relationship Id="rId1376" Type="http://schemas.openxmlformats.org/officeDocument/2006/relationships/hyperlink" Target="https://www.taiwansemi.com/assets/datasheet/pdf.php?pn=P4SMA75C" TargetMode="External"/><Relationship Id="rId1583" Type="http://schemas.openxmlformats.org/officeDocument/2006/relationships/hyperlink" Target="https://www.taiwansemi.com/assets/datasheet/pdf.php?pn=P6KE9.1" TargetMode="External"/><Relationship Id="rId2427" Type="http://schemas.openxmlformats.org/officeDocument/2006/relationships/hyperlink" Target="https://www.taiwansemi.com/assets/datasheet/pdf.php?pn=SMAJ51AH" TargetMode="External"/><Relationship Id="rId2981" Type="http://schemas.openxmlformats.org/officeDocument/2006/relationships/hyperlink" Target="https://www.taiwansemi.com/assets/datasheet/pdf.php?pn=SMBJ8.0CH" TargetMode="External"/><Relationship Id="rId953" Type="http://schemas.openxmlformats.org/officeDocument/2006/relationships/hyperlink" Target="https://www.taiwansemi.com/assets/datasheet/pdf.php?pn=P4KE11" TargetMode="External"/><Relationship Id="rId1029" Type="http://schemas.openxmlformats.org/officeDocument/2006/relationships/hyperlink" Target="https://www.taiwansemi.com/assets/datasheet/pdf.php?pn=P4KE27" TargetMode="External"/><Relationship Id="rId1236" Type="http://schemas.openxmlformats.org/officeDocument/2006/relationships/hyperlink" Target="https://www.taiwansemi.com/assets/datasheet/pdf.php?pn=P4SMA18H" TargetMode="External"/><Relationship Id="rId1790" Type="http://schemas.openxmlformats.org/officeDocument/2006/relationships/hyperlink" Target="https://www.taiwansemi.com/assets/datasheet/pdf.php?pn=P6SMB39CAH" TargetMode="External"/><Relationship Id="rId2634" Type="http://schemas.openxmlformats.org/officeDocument/2006/relationships/hyperlink" Target="https://www.taiwansemi.com/assets/datasheet/pdf.php?pn=SMB10J9.0AH" TargetMode="External"/><Relationship Id="rId2841" Type="http://schemas.openxmlformats.org/officeDocument/2006/relationships/hyperlink" Target="https://www.taiwansemi.com/assets/datasheet/pdf.php?pn=SMBJ43CA" TargetMode="External"/><Relationship Id="rId82" Type="http://schemas.openxmlformats.org/officeDocument/2006/relationships/hyperlink" Target="https://www.taiwansemi.com/assets/datasheet/pdf.php?pn=1.5KE250A" TargetMode="External"/><Relationship Id="rId606" Type="http://schemas.openxmlformats.org/officeDocument/2006/relationships/hyperlink" Target="https://www.taiwansemi.com/assets/datasheet/pdf.php?pn=1V5KE160CA" TargetMode="External"/><Relationship Id="rId813" Type="http://schemas.openxmlformats.org/officeDocument/2006/relationships/hyperlink" Target="https://www.taiwansemi.com/assets/datasheet/pdf.php?pn=BZW04-128" TargetMode="External"/><Relationship Id="rId1443" Type="http://schemas.openxmlformats.org/officeDocument/2006/relationships/hyperlink" Target="https://www.taiwansemi.com/assets/datasheet/pdf.php?pn=P6KE13C" TargetMode="External"/><Relationship Id="rId1650" Type="http://schemas.openxmlformats.org/officeDocument/2006/relationships/hyperlink" Target="https://www.taiwansemi.com/assets/datasheet/pdf.php?pn=P6SMB13A" TargetMode="External"/><Relationship Id="rId2701" Type="http://schemas.openxmlformats.org/officeDocument/2006/relationships/hyperlink" Target="https://www.taiwansemi.com/assets/datasheet/pdf.php?pn=SMBJ14" TargetMode="External"/><Relationship Id="rId1303" Type="http://schemas.openxmlformats.org/officeDocument/2006/relationships/hyperlink" Target="https://www.taiwansemi.com/assets/datasheet/pdf.php?pn=P4SMA39AH" TargetMode="External"/><Relationship Id="rId1510" Type="http://schemas.openxmlformats.org/officeDocument/2006/relationships/hyperlink" Target="https://www.taiwansemi.com/assets/datasheet/pdf.php?pn=P6KE33A" TargetMode="External"/><Relationship Id="rId3268" Type="http://schemas.openxmlformats.org/officeDocument/2006/relationships/hyperlink" Target="https://www.taiwansemi.com/assets/datasheet/pdf.php?pn=SMCJ54H" TargetMode="External"/><Relationship Id="rId3475" Type="http://schemas.openxmlformats.org/officeDocument/2006/relationships/hyperlink" Target="https://www.taiwansemi.com/assets/datasheet/pdf.php?pn=SMDJ40A" TargetMode="External"/><Relationship Id="rId3682" Type="http://schemas.openxmlformats.org/officeDocument/2006/relationships/hyperlink" Target="https://www.taiwansemi.com/assets/datasheet/pdf.php?pn=TLD5S20AH" TargetMode="External"/><Relationship Id="rId189" Type="http://schemas.openxmlformats.org/officeDocument/2006/relationships/hyperlink" Target="https://www.taiwansemi.com/assets/datasheet/pdf.php?pn=1.5SMC11" TargetMode="External"/><Relationship Id="rId396" Type="http://schemas.openxmlformats.org/officeDocument/2006/relationships/hyperlink" Target="https://www.taiwansemi.com/assets/datasheet/pdf.php?pn=1.5SMC56H" TargetMode="External"/><Relationship Id="rId2077" Type="http://schemas.openxmlformats.org/officeDocument/2006/relationships/hyperlink" Target="https://www.taiwansemi.com/assets/datasheet/pdf.php?pn=SA90" TargetMode="External"/><Relationship Id="rId2284" Type="http://schemas.openxmlformats.org/officeDocument/2006/relationships/hyperlink" Target="https://www.taiwansemi.com/assets/datasheet/pdf.php?pn=SMAJ16C" TargetMode="External"/><Relationship Id="rId2491" Type="http://schemas.openxmlformats.org/officeDocument/2006/relationships/hyperlink" Target="https://www.taiwansemi.com/assets/datasheet/pdf.php?pn=SMAJ7.5AH" TargetMode="External"/><Relationship Id="rId3128" Type="http://schemas.openxmlformats.org/officeDocument/2006/relationships/hyperlink" Target="https://www.taiwansemi.com/assets/datasheet/pdf.php?pn=SMCJ170AH" TargetMode="External"/><Relationship Id="rId3335" Type="http://schemas.openxmlformats.org/officeDocument/2006/relationships/hyperlink" Target="https://www.taiwansemi.com/assets/datasheet/pdf.php?pn=SMCJ70CA" TargetMode="External"/><Relationship Id="rId3542" Type="http://schemas.openxmlformats.org/officeDocument/2006/relationships/hyperlink" Target="https://www.taiwansemi.com/assets/datasheet/pdf.php?pn=SMF20AH" TargetMode="External"/><Relationship Id="rId256" Type="http://schemas.openxmlformats.org/officeDocument/2006/relationships/hyperlink" Target="https://www.taiwansemi.com/assets/datasheet/pdf.php?pn=1.5SMC160AH" TargetMode="External"/><Relationship Id="rId463" Type="http://schemas.openxmlformats.org/officeDocument/2006/relationships/hyperlink" Target="https://www.taiwansemi.com/assets/datasheet/pdf.php?pn=1.5SMC91AH" TargetMode="External"/><Relationship Id="rId670" Type="http://schemas.openxmlformats.org/officeDocument/2006/relationships/hyperlink" Target="https://www.taiwansemi.com/assets/datasheet/pdf.php?pn=1V5KE9V1CA" TargetMode="External"/><Relationship Id="rId1093" Type="http://schemas.openxmlformats.org/officeDocument/2006/relationships/hyperlink" Target="https://www.taiwansemi.com/assets/datasheet/pdf.php?pn=P4KE7.5" TargetMode="External"/><Relationship Id="rId2144" Type="http://schemas.openxmlformats.org/officeDocument/2006/relationships/hyperlink" Target="https://www.taiwansemi.com/assets/datasheet/pdf.php?pn=SMA6J13A" TargetMode="External"/><Relationship Id="rId2351" Type="http://schemas.openxmlformats.org/officeDocument/2006/relationships/hyperlink" Target="https://www.taiwansemi.com/assets/datasheet/pdf.php?pn=SMAJ26CH" TargetMode="External"/><Relationship Id="rId3402" Type="http://schemas.openxmlformats.org/officeDocument/2006/relationships/hyperlink" Target="https://www.taiwansemi.com/assets/datasheet/pdf.php?pn=SMCJ90H" TargetMode="External"/><Relationship Id="rId116" Type="http://schemas.openxmlformats.org/officeDocument/2006/relationships/hyperlink" Target="https://www.taiwansemi.com/assets/datasheet/pdf.php?pn=1.5KE400CA" TargetMode="External"/><Relationship Id="rId323" Type="http://schemas.openxmlformats.org/officeDocument/2006/relationships/hyperlink" Target="https://www.taiwansemi.com/assets/datasheet/pdf.php?pn=1.5SMC24CH" TargetMode="External"/><Relationship Id="rId530" Type="http://schemas.openxmlformats.org/officeDocument/2006/relationships/hyperlink" Target="https://www.taiwansemi.com/assets/datasheet/pdf.php?pn=1KSMB27AH" TargetMode="External"/><Relationship Id="rId1160" Type="http://schemas.openxmlformats.org/officeDocument/2006/relationships/hyperlink" Target="https://www.taiwansemi.com/assets/datasheet/pdf.php?pn=P4SMA12C" TargetMode="External"/><Relationship Id="rId2004" Type="http://schemas.openxmlformats.org/officeDocument/2006/relationships/hyperlink" Target="https://www.taiwansemi.com/assets/datasheet/pdf.php?pn=SA45CA" TargetMode="External"/><Relationship Id="rId2211" Type="http://schemas.openxmlformats.org/officeDocument/2006/relationships/hyperlink" Target="https://www.taiwansemi.com/assets/datasheet/pdf.php?pn=SMAJ11AH" TargetMode="External"/><Relationship Id="rId1020" Type="http://schemas.openxmlformats.org/officeDocument/2006/relationships/hyperlink" Target="https://www.taiwansemi.com/assets/datasheet/pdf.php?pn=P4KE22CA" TargetMode="External"/><Relationship Id="rId1977" Type="http://schemas.openxmlformats.org/officeDocument/2006/relationships/hyperlink" Target="https://www.taiwansemi.com/assets/datasheet/pdf.php?pn=SA28" TargetMode="External"/><Relationship Id="rId1837" Type="http://schemas.openxmlformats.org/officeDocument/2006/relationships/hyperlink" Target="https://www.taiwansemi.com/assets/datasheet/pdf.php?pn=P6SMB62CA" TargetMode="External"/><Relationship Id="rId3192" Type="http://schemas.openxmlformats.org/officeDocument/2006/relationships/hyperlink" Target="https://www.taiwansemi.com/assets/datasheet/pdf.php?pn=SMCJ30C" TargetMode="External"/><Relationship Id="rId3052" Type="http://schemas.openxmlformats.org/officeDocument/2006/relationships/hyperlink" Target="https://www.taiwansemi.com/assets/datasheet/pdf.php?pn=SMCJ11H" TargetMode="External"/><Relationship Id="rId180" Type="http://schemas.openxmlformats.org/officeDocument/2006/relationships/hyperlink" Target="https://www.taiwansemi.com/assets/datasheet/pdf.php?pn=1.5SMC100CH" TargetMode="External"/><Relationship Id="rId1904" Type="http://schemas.openxmlformats.org/officeDocument/2006/relationships/hyperlink" Target="https://www.taiwansemi.com/assets/datasheet/pdf.php?pn=SA10CA" TargetMode="External"/><Relationship Id="rId997" Type="http://schemas.openxmlformats.org/officeDocument/2006/relationships/hyperlink" Target="https://www.taiwansemi.com/assets/datasheet/pdf.php?pn=P4KE18" TargetMode="External"/><Relationship Id="rId2678" Type="http://schemas.openxmlformats.org/officeDocument/2006/relationships/hyperlink" Target="https://www.taiwansemi.com/assets/datasheet/pdf.php?pn=SMBJ12A" TargetMode="External"/><Relationship Id="rId2885" Type="http://schemas.openxmlformats.org/officeDocument/2006/relationships/hyperlink" Target="https://www.taiwansemi.com/assets/datasheet/pdf.php?pn=SMBJ58" TargetMode="External"/><Relationship Id="rId3729" Type="http://schemas.openxmlformats.org/officeDocument/2006/relationships/hyperlink" Target="https://www.taiwansemi.com/assets/datasheet/pdf.php?pn=TLD8S43AH" TargetMode="External"/><Relationship Id="rId857" Type="http://schemas.openxmlformats.org/officeDocument/2006/relationships/hyperlink" Target="https://www.taiwansemi.com/assets/datasheet/pdf.php?pn=BZW04-342" TargetMode="External"/><Relationship Id="rId1487" Type="http://schemas.openxmlformats.org/officeDocument/2006/relationships/hyperlink" Target="https://www.taiwansemi.com/assets/datasheet/pdf.php?pn=P6KE22C" TargetMode="External"/><Relationship Id="rId1694" Type="http://schemas.openxmlformats.org/officeDocument/2006/relationships/hyperlink" Target="https://www.taiwansemi.com/assets/datasheet/pdf.php?pn=P6SMB170CAH" TargetMode="External"/><Relationship Id="rId2538" Type="http://schemas.openxmlformats.org/officeDocument/2006/relationships/hyperlink" Target="https://www.taiwansemi.com/assets/datasheet/pdf.php?pn=SMAJ85A" TargetMode="External"/><Relationship Id="rId2745" Type="http://schemas.openxmlformats.org/officeDocument/2006/relationships/hyperlink" Target="https://www.taiwansemi.com/assets/datasheet/pdf.php?pn=SMBJ170C" TargetMode="External"/><Relationship Id="rId2952" Type="http://schemas.openxmlformats.org/officeDocument/2006/relationships/hyperlink" Target="https://www.taiwansemi.com/assets/datasheet/pdf.php?pn=SMBJ70CAH" TargetMode="External"/><Relationship Id="rId717" Type="http://schemas.openxmlformats.org/officeDocument/2006/relationships/hyperlink" Target="https://www.taiwansemi.com/assets/datasheet/pdf.php?pn=5.0SMDJ51A" TargetMode="External"/><Relationship Id="rId924" Type="http://schemas.openxmlformats.org/officeDocument/2006/relationships/hyperlink" Target="https://www.taiwansemi.com/assets/datasheet/pdf.php?pn=BZW06-299B" TargetMode="External"/><Relationship Id="rId1347" Type="http://schemas.openxmlformats.org/officeDocument/2006/relationships/hyperlink" Target="https://www.taiwansemi.com/assets/datasheet/pdf.php?pn=P4SMA6.8CH" TargetMode="External"/><Relationship Id="rId1554" Type="http://schemas.openxmlformats.org/officeDocument/2006/relationships/hyperlink" Target="https://www.taiwansemi.com/assets/datasheet/pdf.php?pn=P6KE62A" TargetMode="External"/><Relationship Id="rId1761" Type="http://schemas.openxmlformats.org/officeDocument/2006/relationships/hyperlink" Target="https://www.taiwansemi.com/assets/datasheet/pdf.php?pn=P6SMB30" TargetMode="External"/><Relationship Id="rId2605" Type="http://schemas.openxmlformats.org/officeDocument/2006/relationships/hyperlink" Target="https://www.taiwansemi.com/assets/datasheet/pdf.php?pn=SMB10J24A" TargetMode="External"/><Relationship Id="rId2812" Type="http://schemas.openxmlformats.org/officeDocument/2006/relationships/hyperlink" Target="https://www.taiwansemi.com/assets/datasheet/pdf.php?pn=SMBJ30H" TargetMode="External"/><Relationship Id="rId53" Type="http://schemas.openxmlformats.org/officeDocument/2006/relationships/hyperlink" Target="https://www.taiwansemi.com/assets/datasheet/pdf.php?pn=1.5KE18" TargetMode="External"/><Relationship Id="rId1207" Type="http://schemas.openxmlformats.org/officeDocument/2006/relationships/hyperlink" Target="https://www.taiwansemi.com/assets/datasheet/pdf.php?pn=P4SMA16AH" TargetMode="External"/><Relationship Id="rId1414" Type="http://schemas.openxmlformats.org/officeDocument/2006/relationships/hyperlink" Target="https://www.taiwansemi.com/assets/datasheet/pdf.php?pn=P6KE100" TargetMode="External"/><Relationship Id="rId1621" Type="http://schemas.openxmlformats.org/officeDocument/2006/relationships/hyperlink" Target="https://www.taiwansemi.com/assets/datasheet/pdf.php?pn=P6SMB11CA" TargetMode="External"/><Relationship Id="rId3379" Type="http://schemas.openxmlformats.org/officeDocument/2006/relationships/hyperlink" Target="https://www.taiwansemi.com/assets/datasheet/pdf.php?pn=SMCJ85CA" TargetMode="External"/><Relationship Id="rId3586" Type="http://schemas.openxmlformats.org/officeDocument/2006/relationships/hyperlink" Target="https://www.taiwansemi.com/assets/datasheet/pdf.php?pn=SMF4L22AH" TargetMode="External"/><Relationship Id="rId2188" Type="http://schemas.openxmlformats.org/officeDocument/2006/relationships/hyperlink" Target="https://www.taiwansemi.com/assets/datasheet/pdf.php?pn=SMAJ100AH" TargetMode="External"/><Relationship Id="rId2395" Type="http://schemas.openxmlformats.org/officeDocument/2006/relationships/hyperlink" Target="https://www.taiwansemi.com/assets/datasheet/pdf.php?pn=SMAJ43AH" TargetMode="External"/><Relationship Id="rId3239" Type="http://schemas.openxmlformats.org/officeDocument/2006/relationships/hyperlink" Target="https://www.taiwansemi.com/assets/datasheet/pdf.php?pn=SMCJ48AH" TargetMode="External"/><Relationship Id="rId3446" Type="http://schemas.openxmlformats.org/officeDocument/2006/relationships/hyperlink" Target="https://www.taiwansemi.com/assets/datasheet/pdf.php?pn=SMDJ20CAH" TargetMode="External"/><Relationship Id="rId367" Type="http://schemas.openxmlformats.org/officeDocument/2006/relationships/hyperlink" Target="https://www.taiwansemi.com/assets/datasheet/pdf.php?pn=1.5SMC43AH" TargetMode="External"/><Relationship Id="rId574" Type="http://schemas.openxmlformats.org/officeDocument/2006/relationships/hyperlink" Target="https://www.taiwansemi.com/assets/datasheet/pdf.php?pn=1KSMB75AH" TargetMode="External"/><Relationship Id="rId2048" Type="http://schemas.openxmlformats.org/officeDocument/2006/relationships/hyperlink" Target="https://www.taiwansemi.com/assets/datasheet/pdf.php?pn=SA7.5CA" TargetMode="External"/><Relationship Id="rId2255" Type="http://schemas.openxmlformats.org/officeDocument/2006/relationships/hyperlink" Target="https://www.taiwansemi.com/assets/datasheet/pdf.php?pn=SMAJ14CH" TargetMode="External"/><Relationship Id="rId3653" Type="http://schemas.openxmlformats.org/officeDocument/2006/relationships/hyperlink" Target="https://www.taiwansemi.com/assets/datasheet/pdf.php?pn=SMF7.0A" TargetMode="External"/><Relationship Id="rId227" Type="http://schemas.openxmlformats.org/officeDocument/2006/relationships/hyperlink" Target="https://www.taiwansemi.com/assets/datasheet/pdf.php?pn=1.5SMC130CAH" TargetMode="External"/><Relationship Id="rId781" Type="http://schemas.openxmlformats.org/officeDocument/2006/relationships/hyperlink" Target="https://www.taiwansemi.com/assets/datasheet/pdf.php?pn=5KSMC22CAH" TargetMode="External"/><Relationship Id="rId2462" Type="http://schemas.openxmlformats.org/officeDocument/2006/relationships/hyperlink" Target="https://www.taiwansemi.com/assets/datasheet/pdf.php?pn=SMAJ6.5CAH" TargetMode="External"/><Relationship Id="rId3306" Type="http://schemas.openxmlformats.org/officeDocument/2006/relationships/hyperlink" Target="https://www.taiwansemi.com/assets/datasheet/pdf.php?pn=SMCJ64C" TargetMode="External"/><Relationship Id="rId3513" Type="http://schemas.openxmlformats.org/officeDocument/2006/relationships/hyperlink" Target="https://www.taiwansemi.com/assets/datasheet/pdf.php?pn=SMDJ75A" TargetMode="External"/><Relationship Id="rId3720" Type="http://schemas.openxmlformats.org/officeDocument/2006/relationships/hyperlink" Target="https://www.taiwansemi.com/assets/datasheet/pdf.php?pn=TLD8S20AH" TargetMode="External"/><Relationship Id="rId434" Type="http://schemas.openxmlformats.org/officeDocument/2006/relationships/hyperlink" Target="https://www.taiwansemi.com/assets/datasheet/pdf.php?pn=1.5SMC75CAH" TargetMode="External"/><Relationship Id="rId641" Type="http://schemas.openxmlformats.org/officeDocument/2006/relationships/hyperlink" Target="https://www.taiwansemi.com/assets/datasheet/pdf.php?pn=1V5KE400A" TargetMode="External"/><Relationship Id="rId1064" Type="http://schemas.openxmlformats.org/officeDocument/2006/relationships/hyperlink" Target="https://www.taiwansemi.com/assets/datasheet/pdf.php?pn=P4KE43CA" TargetMode="External"/><Relationship Id="rId1271" Type="http://schemas.openxmlformats.org/officeDocument/2006/relationships/hyperlink" Target="https://www.taiwansemi.com/assets/datasheet/pdf.php?pn=P4SMA27AH" TargetMode="External"/><Relationship Id="rId2115" Type="http://schemas.openxmlformats.org/officeDocument/2006/relationships/hyperlink" Target="https://www.taiwansemi.com/assets/datasheet/pdf.php?pn=SMA4S47AH" TargetMode="External"/><Relationship Id="rId2322" Type="http://schemas.openxmlformats.org/officeDocument/2006/relationships/hyperlink" Target="https://www.taiwansemi.com/assets/datasheet/pdf.php?pn=SMAJ20A" TargetMode="External"/><Relationship Id="rId501" Type="http://schemas.openxmlformats.org/officeDocument/2006/relationships/hyperlink" Target="https://www.taiwansemi.com/assets/datasheet/pdf.php?pn=1KSMB13A" TargetMode="External"/><Relationship Id="rId1131" Type="http://schemas.openxmlformats.org/officeDocument/2006/relationships/hyperlink" Target="https://www.taiwansemi.com/assets/datasheet/pdf.php?pn=P4SMA10CH" TargetMode="External"/><Relationship Id="rId3096" Type="http://schemas.openxmlformats.org/officeDocument/2006/relationships/hyperlink" Target="https://www.taiwansemi.com/assets/datasheet/pdf.php?pn=SMCJ150AH" TargetMode="External"/><Relationship Id="rId1948" Type="http://schemas.openxmlformats.org/officeDocument/2006/relationships/hyperlink" Target="https://www.taiwansemi.com/assets/datasheet/pdf.php?pn=SA16CA" TargetMode="External"/><Relationship Id="rId3163" Type="http://schemas.openxmlformats.org/officeDocument/2006/relationships/hyperlink" Target="https://www.taiwansemi.com/assets/datasheet/pdf.php?pn=SMCJ22CH" TargetMode="External"/><Relationship Id="rId3370" Type="http://schemas.openxmlformats.org/officeDocument/2006/relationships/hyperlink" Target="https://www.taiwansemi.com/assets/datasheet/pdf.php?pn=SMCJ8.5C" TargetMode="External"/><Relationship Id="rId291" Type="http://schemas.openxmlformats.org/officeDocument/2006/relationships/hyperlink" Target="https://www.taiwansemi.com/assets/datasheet/pdf.php?pn=1.5SMC18CH" TargetMode="External"/><Relationship Id="rId1808" Type="http://schemas.openxmlformats.org/officeDocument/2006/relationships/hyperlink" Target="https://www.taiwansemi.com/assets/datasheet/pdf.php?pn=P6SMB47H" TargetMode="External"/><Relationship Id="rId3023" Type="http://schemas.openxmlformats.org/officeDocument/2006/relationships/hyperlink" Target="https://www.taiwansemi.com/assets/datasheet/pdf.php?pn=SMCJ100A" TargetMode="External"/><Relationship Id="rId151" Type="http://schemas.openxmlformats.org/officeDocument/2006/relationships/hyperlink" Target="https://www.taiwansemi.com/assets/datasheet/pdf.php?pn=1.5KE7.5C" TargetMode="External"/><Relationship Id="rId3230" Type="http://schemas.openxmlformats.org/officeDocument/2006/relationships/hyperlink" Target="https://www.taiwansemi.com/assets/datasheet/pdf.php?pn=SMCJ45A" TargetMode="External"/><Relationship Id="rId2789" Type="http://schemas.openxmlformats.org/officeDocument/2006/relationships/hyperlink" Target="https://www.taiwansemi.com/assets/datasheet/pdf.php?pn=SMBJ26" TargetMode="External"/><Relationship Id="rId2996" Type="http://schemas.openxmlformats.org/officeDocument/2006/relationships/hyperlink" Target="https://www.taiwansemi.com/assets/datasheet/pdf.php?pn=SMBJ85CAH" TargetMode="External"/><Relationship Id="rId968" Type="http://schemas.openxmlformats.org/officeDocument/2006/relationships/hyperlink" Target="https://www.taiwansemi.com/assets/datasheet/pdf.php?pn=P4KE12CA" TargetMode="External"/><Relationship Id="rId1598" Type="http://schemas.openxmlformats.org/officeDocument/2006/relationships/hyperlink" Target="https://www.taiwansemi.com/assets/datasheet/pdf.php?pn=P6SMB100CA" TargetMode="External"/><Relationship Id="rId2649" Type="http://schemas.openxmlformats.org/officeDocument/2006/relationships/hyperlink" Target="https://www.taiwansemi.com/assets/datasheet/pdf.php?pn=SMBJ10CA" TargetMode="External"/><Relationship Id="rId2856" Type="http://schemas.openxmlformats.org/officeDocument/2006/relationships/hyperlink" Target="https://www.taiwansemi.com/assets/datasheet/pdf.php?pn=SMBJ48C" TargetMode="External"/><Relationship Id="rId97" Type="http://schemas.openxmlformats.org/officeDocument/2006/relationships/hyperlink" Target="https://www.taiwansemi.com/assets/datasheet/pdf.php?pn=1.5KE33" TargetMode="External"/><Relationship Id="rId828" Type="http://schemas.openxmlformats.org/officeDocument/2006/relationships/hyperlink" Target="https://www.taiwansemi.com/assets/datasheet/pdf.php?pn=BZW04-171" TargetMode="External"/><Relationship Id="rId1458" Type="http://schemas.openxmlformats.org/officeDocument/2006/relationships/hyperlink" Target="https://www.taiwansemi.com/assets/datasheet/pdf.php?pn=P6KE16A" TargetMode="External"/><Relationship Id="rId1665" Type="http://schemas.openxmlformats.org/officeDocument/2006/relationships/hyperlink" Target="https://www.taiwansemi.com/assets/datasheet/pdf.php?pn=P6SMB150H" TargetMode="External"/><Relationship Id="rId1872" Type="http://schemas.openxmlformats.org/officeDocument/2006/relationships/hyperlink" Target="https://www.taiwansemi.com/assets/datasheet/pdf.php?pn=P6SMB8.2H" TargetMode="External"/><Relationship Id="rId2509" Type="http://schemas.openxmlformats.org/officeDocument/2006/relationships/hyperlink" Target="https://www.taiwansemi.com/assets/datasheet/pdf.php?pn=SMAJ75CA" TargetMode="External"/><Relationship Id="rId2716" Type="http://schemas.openxmlformats.org/officeDocument/2006/relationships/hyperlink" Target="https://www.taiwansemi.com/assets/datasheet/pdf.php?pn=SMBJ150CH" TargetMode="External"/><Relationship Id="rId1318" Type="http://schemas.openxmlformats.org/officeDocument/2006/relationships/hyperlink" Target="https://www.taiwansemi.com/assets/datasheet/pdf.php?pn=P4SMA47A" TargetMode="External"/><Relationship Id="rId1525" Type="http://schemas.openxmlformats.org/officeDocument/2006/relationships/hyperlink" Target="https://www.taiwansemi.com/assets/datasheet/pdf.php?pn=P6KE400" TargetMode="External"/><Relationship Id="rId2923" Type="http://schemas.openxmlformats.org/officeDocument/2006/relationships/hyperlink" Target="https://www.taiwansemi.com/assets/datasheet/pdf.php?pn=SMBJ64CA" TargetMode="External"/><Relationship Id="rId1732" Type="http://schemas.openxmlformats.org/officeDocument/2006/relationships/hyperlink" Target="https://www.taiwansemi.com/assets/datasheet/pdf.php?pn=P6SMB220AH" TargetMode="External"/><Relationship Id="rId24" Type="http://schemas.openxmlformats.org/officeDocument/2006/relationships/hyperlink" Target="https://www.taiwansemi.com/assets/datasheet/pdf.php?pn=1.5KE12CA" TargetMode="External"/><Relationship Id="rId2299" Type="http://schemas.openxmlformats.org/officeDocument/2006/relationships/hyperlink" Target="https://www.taiwansemi.com/assets/datasheet/pdf.php?pn=SMAJ17AH" TargetMode="External"/><Relationship Id="rId3697" Type="http://schemas.openxmlformats.org/officeDocument/2006/relationships/hyperlink" Target="https://www.taiwansemi.com/assets/datasheet/pdf.php?pn=TLD6S15AH" TargetMode="External"/><Relationship Id="rId3557" Type="http://schemas.openxmlformats.org/officeDocument/2006/relationships/hyperlink" Target="https://www.taiwansemi.com/assets/datasheet/pdf.php?pn=SMF40A" TargetMode="External"/><Relationship Id="rId478" Type="http://schemas.openxmlformats.org/officeDocument/2006/relationships/hyperlink" Target="https://www.taiwansemi.com/assets/datasheet/pdf.php?pn=1K5SMPC30APH" TargetMode="External"/><Relationship Id="rId685" Type="http://schemas.openxmlformats.org/officeDocument/2006/relationships/hyperlink" Target="https://www.taiwansemi.com/assets/datasheet/pdf.php?pn=5.0SMDJ100A" TargetMode="External"/><Relationship Id="rId892" Type="http://schemas.openxmlformats.org/officeDocument/2006/relationships/hyperlink" Target="https://www.taiwansemi.com/assets/datasheet/pdf.php?pn=BZW04-94B" TargetMode="External"/><Relationship Id="rId2159" Type="http://schemas.openxmlformats.org/officeDocument/2006/relationships/hyperlink" Target="https://www.taiwansemi.com/assets/datasheet/pdf.php?pn=SMA6J24AH" TargetMode="External"/><Relationship Id="rId2366" Type="http://schemas.openxmlformats.org/officeDocument/2006/relationships/hyperlink" Target="https://www.taiwansemi.com/assets/datasheet/pdf.php?pn=SMAJ30CAH" TargetMode="External"/><Relationship Id="rId2573" Type="http://schemas.openxmlformats.org/officeDocument/2006/relationships/hyperlink" Target="https://www.taiwansemi.com/assets/datasheet/pdf.php?pn=SMB10J13A" TargetMode="External"/><Relationship Id="rId2780" Type="http://schemas.openxmlformats.org/officeDocument/2006/relationships/hyperlink" Target="https://www.taiwansemi.com/assets/datasheet/pdf.php?pn=SMBJ22H" TargetMode="External"/><Relationship Id="rId3417" Type="http://schemas.openxmlformats.org/officeDocument/2006/relationships/hyperlink" Target="https://www.taiwansemi.com/assets/datasheet/pdf.php?pn=SMDJ12CA" TargetMode="External"/><Relationship Id="rId3624" Type="http://schemas.openxmlformats.org/officeDocument/2006/relationships/hyperlink" Target="https://www.taiwansemi.com/assets/datasheet/pdf.php?pn=SMF4L7.0AH" TargetMode="External"/><Relationship Id="rId338" Type="http://schemas.openxmlformats.org/officeDocument/2006/relationships/hyperlink" Target="https://www.taiwansemi.com/assets/datasheet/pdf.php?pn=1.5SMC30CAH" TargetMode="External"/><Relationship Id="rId545" Type="http://schemas.openxmlformats.org/officeDocument/2006/relationships/hyperlink" Target="https://www.taiwansemi.com/assets/datasheet/pdf.php?pn=1KSMB39A" TargetMode="External"/><Relationship Id="rId752" Type="http://schemas.openxmlformats.org/officeDocument/2006/relationships/hyperlink" Target="https://www.taiwansemi.com/assets/datasheet/pdf.php?pn=5KSMC12AH" TargetMode="External"/><Relationship Id="rId1175" Type="http://schemas.openxmlformats.org/officeDocument/2006/relationships/hyperlink" Target="https://www.taiwansemi.com/assets/datasheet/pdf.php?pn=P4SMA13AH" TargetMode="External"/><Relationship Id="rId1382" Type="http://schemas.openxmlformats.org/officeDocument/2006/relationships/hyperlink" Target="https://www.taiwansemi.com/assets/datasheet/pdf.php?pn=P4SMA8.2A" TargetMode="External"/><Relationship Id="rId2019" Type="http://schemas.openxmlformats.org/officeDocument/2006/relationships/hyperlink" Target="https://www.taiwansemi.com/assets/datasheet/pdf.php?pn=SA54C" TargetMode="External"/><Relationship Id="rId2226" Type="http://schemas.openxmlformats.org/officeDocument/2006/relationships/hyperlink" Target="https://www.taiwansemi.com/assets/datasheet/pdf.php?pn=SMAJ12A" TargetMode="External"/><Relationship Id="rId2433" Type="http://schemas.openxmlformats.org/officeDocument/2006/relationships/hyperlink" Target="https://www.taiwansemi.com/assets/datasheet/pdf.php?pn=SMAJ54" TargetMode="External"/><Relationship Id="rId2640" Type="http://schemas.openxmlformats.org/officeDocument/2006/relationships/hyperlink" Target="https://www.taiwansemi.com/assets/datasheet/pdf.php?pn=SMBJ100AH" TargetMode="External"/><Relationship Id="rId405" Type="http://schemas.openxmlformats.org/officeDocument/2006/relationships/hyperlink" Target="https://www.taiwansemi.com/assets/datasheet/pdf.php?pn=1.5SMC62" TargetMode="External"/><Relationship Id="rId612" Type="http://schemas.openxmlformats.org/officeDocument/2006/relationships/hyperlink" Target="https://www.taiwansemi.com/assets/datasheet/pdf.php?pn=1V5KE180CA" TargetMode="External"/><Relationship Id="rId1035" Type="http://schemas.openxmlformats.org/officeDocument/2006/relationships/hyperlink" Target="https://www.taiwansemi.com/assets/datasheet/pdf.php?pn=P4KE300A" TargetMode="External"/><Relationship Id="rId1242" Type="http://schemas.openxmlformats.org/officeDocument/2006/relationships/hyperlink" Target="https://www.taiwansemi.com/assets/datasheet/pdf.php?pn=P4SMA200CA" TargetMode="External"/><Relationship Id="rId2500" Type="http://schemas.openxmlformats.org/officeDocument/2006/relationships/hyperlink" Target="https://www.taiwansemi.com/assets/datasheet/pdf.php?pn=SMAJ70C" TargetMode="External"/><Relationship Id="rId1102" Type="http://schemas.openxmlformats.org/officeDocument/2006/relationships/hyperlink" Target="https://www.taiwansemi.com/assets/datasheet/pdf.php?pn=P4KE8.2A" TargetMode="External"/><Relationship Id="rId3067" Type="http://schemas.openxmlformats.org/officeDocument/2006/relationships/hyperlink" Target="https://www.taiwansemi.com/assets/datasheet/pdf.php?pn=SMCJ12CH" TargetMode="External"/><Relationship Id="rId3274" Type="http://schemas.openxmlformats.org/officeDocument/2006/relationships/hyperlink" Target="https://www.taiwansemi.com/assets/datasheet/pdf.php?pn=SMCJ58CAH" TargetMode="External"/><Relationship Id="rId195" Type="http://schemas.openxmlformats.org/officeDocument/2006/relationships/hyperlink" Target="https://www.taiwansemi.com/assets/datasheet/pdf.php?pn=1.5SMC110CAH" TargetMode="External"/><Relationship Id="rId1919" Type="http://schemas.openxmlformats.org/officeDocument/2006/relationships/hyperlink" Target="https://www.taiwansemi.com/assets/datasheet/pdf.php?pn=SA12C" TargetMode="External"/><Relationship Id="rId3481" Type="http://schemas.openxmlformats.org/officeDocument/2006/relationships/hyperlink" Target="https://www.taiwansemi.com/assets/datasheet/pdf.php?pn=SMDJ43CA" TargetMode="External"/><Relationship Id="rId2083" Type="http://schemas.openxmlformats.org/officeDocument/2006/relationships/hyperlink" Target="https://www.taiwansemi.com/assets/datasheet/pdf.php?pn=SMA4F18AH" TargetMode="External"/><Relationship Id="rId2290" Type="http://schemas.openxmlformats.org/officeDocument/2006/relationships/hyperlink" Target="https://www.taiwansemi.com/assets/datasheet/pdf.php?pn=SMAJ170" TargetMode="External"/><Relationship Id="rId3134" Type="http://schemas.openxmlformats.org/officeDocument/2006/relationships/hyperlink" Target="https://www.taiwansemi.com/assets/datasheet/pdf.php?pn=SMCJ17A" TargetMode="External"/><Relationship Id="rId3341" Type="http://schemas.openxmlformats.org/officeDocument/2006/relationships/hyperlink" Target="https://www.taiwansemi.com/assets/datasheet/pdf.php?pn=SMCJ75AH" TargetMode="External"/><Relationship Id="rId262" Type="http://schemas.openxmlformats.org/officeDocument/2006/relationships/hyperlink" Target="https://www.taiwansemi.com/assets/datasheet/pdf.php?pn=1.5SMC16A" TargetMode="External"/><Relationship Id="rId2150" Type="http://schemas.openxmlformats.org/officeDocument/2006/relationships/hyperlink" Target="https://www.taiwansemi.com/assets/datasheet/pdf.php?pn=SMA6J17A" TargetMode="External"/><Relationship Id="rId3201" Type="http://schemas.openxmlformats.org/officeDocument/2006/relationships/hyperlink" Target="https://www.taiwansemi.com/assets/datasheet/pdf.php?pn=SMCJ33CA" TargetMode="External"/><Relationship Id="rId122" Type="http://schemas.openxmlformats.org/officeDocument/2006/relationships/hyperlink" Target="https://www.taiwansemi.com/assets/datasheet/pdf.php?pn=1.5KE440A" TargetMode="External"/><Relationship Id="rId2010" Type="http://schemas.openxmlformats.org/officeDocument/2006/relationships/hyperlink" Target="https://www.taiwansemi.com/assets/datasheet/pdf.php?pn=SA5.0A" TargetMode="External"/><Relationship Id="rId1569" Type="http://schemas.openxmlformats.org/officeDocument/2006/relationships/hyperlink" Target="https://www.taiwansemi.com/assets/datasheet/pdf.php?pn=P6KE75C" TargetMode="External"/><Relationship Id="rId2967" Type="http://schemas.openxmlformats.org/officeDocument/2006/relationships/hyperlink" Target="https://www.taiwansemi.com/assets/datasheet/pdf.php?pn=SMBJ78CA" TargetMode="External"/><Relationship Id="rId939" Type="http://schemas.openxmlformats.org/officeDocument/2006/relationships/hyperlink" Target="https://www.taiwansemi.com/assets/datasheet/pdf.php?pn=BZW06-58" TargetMode="External"/><Relationship Id="rId1776" Type="http://schemas.openxmlformats.org/officeDocument/2006/relationships/hyperlink" Target="https://www.taiwansemi.com/assets/datasheet/pdf.php?pn=P6SMB33H" TargetMode="External"/><Relationship Id="rId1983" Type="http://schemas.openxmlformats.org/officeDocument/2006/relationships/hyperlink" Target="https://www.taiwansemi.com/assets/datasheet/pdf.php?pn=SA30C" TargetMode="External"/><Relationship Id="rId2827" Type="http://schemas.openxmlformats.org/officeDocument/2006/relationships/hyperlink" Target="https://www.taiwansemi.com/assets/datasheet/pdf.php?pn=SMBJ36CH" TargetMode="External"/><Relationship Id="rId68" Type="http://schemas.openxmlformats.org/officeDocument/2006/relationships/hyperlink" Target="https://www.taiwansemi.com/assets/datasheet/pdf.php?pn=1.5KE20CA" TargetMode="External"/><Relationship Id="rId1429" Type="http://schemas.openxmlformats.org/officeDocument/2006/relationships/hyperlink" Target="https://www.taiwansemi.com/assets/datasheet/pdf.php?pn=P6KE12" TargetMode="External"/><Relationship Id="rId1636" Type="http://schemas.openxmlformats.org/officeDocument/2006/relationships/hyperlink" Target="https://www.taiwansemi.com/assets/datasheet/pdf.php?pn=P6SMB12C" TargetMode="External"/><Relationship Id="rId1843" Type="http://schemas.openxmlformats.org/officeDocument/2006/relationships/hyperlink" Target="https://www.taiwansemi.com/assets/datasheet/pdf.php?pn=P6SMB68AH" TargetMode="External"/><Relationship Id="rId1703" Type="http://schemas.openxmlformats.org/officeDocument/2006/relationships/hyperlink" Target="https://www.taiwansemi.com/assets/datasheet/pdf.php?pn=P6SMB180CAH" TargetMode="External"/><Relationship Id="rId1910" Type="http://schemas.openxmlformats.org/officeDocument/2006/relationships/hyperlink" Target="https://www.taiwansemi.com/assets/datasheet/pdf.php?pn=SA11A" TargetMode="External"/><Relationship Id="rId3668" Type="http://schemas.openxmlformats.org/officeDocument/2006/relationships/hyperlink" Target="https://www.taiwansemi.com/assets/datasheet/pdf.php?pn=SMF85AH" TargetMode="External"/><Relationship Id="rId589" Type="http://schemas.openxmlformats.org/officeDocument/2006/relationships/hyperlink" Target="https://www.taiwansemi.com/assets/datasheet/pdf.php?pn=1V5KE110A" TargetMode="External"/><Relationship Id="rId796" Type="http://schemas.openxmlformats.org/officeDocument/2006/relationships/hyperlink" Target="https://www.taiwansemi.com/assets/datasheet/pdf.php?pn=5KSMC58CAH" TargetMode="External"/><Relationship Id="rId2477" Type="http://schemas.openxmlformats.org/officeDocument/2006/relationships/hyperlink" Target="https://www.taiwansemi.com/assets/datasheet/pdf.php?pn=SMAJ64CA" TargetMode="External"/><Relationship Id="rId2684" Type="http://schemas.openxmlformats.org/officeDocument/2006/relationships/hyperlink" Target="https://www.taiwansemi.com/assets/datasheet/pdf.php?pn=SMBJ12H" TargetMode="External"/><Relationship Id="rId3528" Type="http://schemas.openxmlformats.org/officeDocument/2006/relationships/hyperlink" Target="https://www.taiwansemi.com/assets/datasheet/pdf.php?pn=SMF12AH" TargetMode="External"/><Relationship Id="rId3735" Type="http://schemas.openxmlformats.org/officeDocument/2006/relationships/hyperlink" Target="https://www.taiwansemi.com/assets/datasheet/pdf.php?pn=TLD8S15CAH" TargetMode="External"/><Relationship Id="rId449" Type="http://schemas.openxmlformats.org/officeDocument/2006/relationships/hyperlink" Target="https://www.taiwansemi.com/assets/datasheet/pdf.php?pn=1.5SMC82CA" TargetMode="External"/><Relationship Id="rId656" Type="http://schemas.openxmlformats.org/officeDocument/2006/relationships/hyperlink" Target="https://www.taiwansemi.com/assets/datasheet/pdf.php?pn=1V5KE68CA" TargetMode="External"/><Relationship Id="rId863" Type="http://schemas.openxmlformats.org/officeDocument/2006/relationships/hyperlink" Target="https://www.taiwansemi.com/assets/datasheet/pdf.php?pn=BZW04-40" TargetMode="External"/><Relationship Id="rId1079" Type="http://schemas.openxmlformats.org/officeDocument/2006/relationships/hyperlink" Target="https://www.taiwansemi.com/assets/datasheet/pdf.php?pn=P4KE56C" TargetMode="External"/><Relationship Id="rId1286" Type="http://schemas.openxmlformats.org/officeDocument/2006/relationships/hyperlink" Target="https://www.taiwansemi.com/assets/datasheet/pdf.php?pn=P4SMA33A" TargetMode="External"/><Relationship Id="rId1493" Type="http://schemas.openxmlformats.org/officeDocument/2006/relationships/hyperlink" Target="https://www.taiwansemi.com/assets/datasheet/pdf.php?pn=P6KE250" TargetMode="External"/><Relationship Id="rId2337" Type="http://schemas.openxmlformats.org/officeDocument/2006/relationships/hyperlink" Target="https://www.taiwansemi.com/assets/datasheet/pdf.php?pn=SMAJ24" TargetMode="External"/><Relationship Id="rId2544" Type="http://schemas.openxmlformats.org/officeDocument/2006/relationships/hyperlink" Target="https://www.taiwansemi.com/assets/datasheet/pdf.php?pn=SMAJ85H" TargetMode="External"/><Relationship Id="rId2891" Type="http://schemas.openxmlformats.org/officeDocument/2006/relationships/hyperlink" Target="https://www.taiwansemi.com/assets/datasheet/pdf.php?pn=SMBJ58CH" TargetMode="External"/><Relationship Id="rId309" Type="http://schemas.openxmlformats.org/officeDocument/2006/relationships/hyperlink" Target="https://www.taiwansemi.com/assets/datasheet/pdf.php?pn=1.5SMC22" TargetMode="External"/><Relationship Id="rId516" Type="http://schemas.openxmlformats.org/officeDocument/2006/relationships/hyperlink" Target="https://www.taiwansemi.com/assets/datasheet/pdf.php?pn=1KSMB18CAH" TargetMode="External"/><Relationship Id="rId1146" Type="http://schemas.openxmlformats.org/officeDocument/2006/relationships/hyperlink" Target="https://www.taiwansemi.com/assets/datasheet/pdf.php?pn=P4SMA11CAH" TargetMode="External"/><Relationship Id="rId2751" Type="http://schemas.openxmlformats.org/officeDocument/2006/relationships/hyperlink" Target="https://www.taiwansemi.com/assets/datasheet/pdf.php?pn=SMBJ17AH" TargetMode="External"/><Relationship Id="rId723" Type="http://schemas.openxmlformats.org/officeDocument/2006/relationships/hyperlink" Target="https://www.taiwansemi.com/assets/datasheet/pdf.php?pn=5.0SMDJ60A" TargetMode="External"/><Relationship Id="rId930" Type="http://schemas.openxmlformats.org/officeDocument/2006/relationships/hyperlink" Target="https://www.taiwansemi.com/assets/datasheet/pdf.php?pn=BZW06-342B" TargetMode="External"/><Relationship Id="rId1006" Type="http://schemas.openxmlformats.org/officeDocument/2006/relationships/hyperlink" Target="https://www.taiwansemi.com/assets/datasheet/pdf.php?pn=P4KE200" TargetMode="External"/><Relationship Id="rId1353" Type="http://schemas.openxmlformats.org/officeDocument/2006/relationships/hyperlink" Target="https://www.taiwansemi.com/assets/datasheet/pdf.php?pn=P4SMA62CA" TargetMode="External"/><Relationship Id="rId1560" Type="http://schemas.openxmlformats.org/officeDocument/2006/relationships/hyperlink" Target="https://www.taiwansemi.com/assets/datasheet/pdf.php?pn=P6KE68CA" TargetMode="External"/><Relationship Id="rId2404" Type="http://schemas.openxmlformats.org/officeDocument/2006/relationships/hyperlink" Target="https://www.taiwansemi.com/assets/datasheet/pdf.php?pn=SMAJ45C" TargetMode="External"/><Relationship Id="rId2611" Type="http://schemas.openxmlformats.org/officeDocument/2006/relationships/hyperlink" Target="https://www.taiwansemi.com/assets/datasheet/pdf.php?pn=SMB10J26CA" TargetMode="External"/><Relationship Id="rId1213" Type="http://schemas.openxmlformats.org/officeDocument/2006/relationships/hyperlink" Target="https://www.taiwansemi.com/assets/datasheet/pdf.php?pn=P4SMA170" TargetMode="External"/><Relationship Id="rId1420" Type="http://schemas.openxmlformats.org/officeDocument/2006/relationships/hyperlink" Target="https://www.taiwansemi.com/assets/datasheet/pdf.php?pn=P6KE10CA" TargetMode="External"/><Relationship Id="rId3178" Type="http://schemas.openxmlformats.org/officeDocument/2006/relationships/hyperlink" Target="https://www.taiwansemi.com/assets/datasheet/pdf.php?pn=SMCJ26CAH" TargetMode="External"/><Relationship Id="rId3385" Type="http://schemas.openxmlformats.org/officeDocument/2006/relationships/hyperlink" Target="https://www.taiwansemi.com/assets/datasheet/pdf.php?pn=SMCJ8V5A" TargetMode="External"/><Relationship Id="rId3592" Type="http://schemas.openxmlformats.org/officeDocument/2006/relationships/hyperlink" Target="https://www.taiwansemi.com/assets/datasheet/pdf.php?pn=SMF4L28AH" TargetMode="External"/><Relationship Id="rId2194" Type="http://schemas.openxmlformats.org/officeDocument/2006/relationships/hyperlink" Target="https://www.taiwansemi.com/assets/datasheet/pdf.php?pn=SMAJ10A" TargetMode="External"/><Relationship Id="rId3038" Type="http://schemas.openxmlformats.org/officeDocument/2006/relationships/hyperlink" Target="https://www.taiwansemi.com/assets/datasheet/pdf.php?pn=SMCJ110" TargetMode="External"/><Relationship Id="rId3245" Type="http://schemas.openxmlformats.org/officeDocument/2006/relationships/hyperlink" Target="https://www.taiwansemi.com/assets/datasheet/pdf.php?pn=SMCJ5.0" TargetMode="External"/><Relationship Id="rId3452" Type="http://schemas.openxmlformats.org/officeDocument/2006/relationships/hyperlink" Target="https://www.taiwansemi.com/assets/datasheet/pdf.php?pn=SMDJ24AH" TargetMode="External"/><Relationship Id="rId166" Type="http://schemas.openxmlformats.org/officeDocument/2006/relationships/hyperlink" Target="https://www.taiwansemi.com/assets/datasheet/pdf.php?pn=1.5KE9.1A" TargetMode="External"/><Relationship Id="rId373" Type="http://schemas.openxmlformats.org/officeDocument/2006/relationships/hyperlink" Target="https://www.taiwansemi.com/assets/datasheet/pdf.php?pn=1.5SMC47" TargetMode="External"/><Relationship Id="rId580" Type="http://schemas.openxmlformats.org/officeDocument/2006/relationships/hyperlink" Target="https://www.taiwansemi.com/assets/datasheet/pdf.php?pn=1KSMB82CAH" TargetMode="External"/><Relationship Id="rId2054" Type="http://schemas.openxmlformats.org/officeDocument/2006/relationships/hyperlink" Target="https://www.taiwansemi.com/assets/datasheet/pdf.php?pn=SA75A" TargetMode="External"/><Relationship Id="rId2261" Type="http://schemas.openxmlformats.org/officeDocument/2006/relationships/hyperlink" Target="https://www.taiwansemi.com/assets/datasheet/pdf.php?pn=SMAJ150C" TargetMode="External"/><Relationship Id="rId3105" Type="http://schemas.openxmlformats.org/officeDocument/2006/relationships/hyperlink" Target="https://www.taiwansemi.com/assets/datasheet/pdf.php?pn=SMCJ15CA" TargetMode="External"/><Relationship Id="rId3312" Type="http://schemas.openxmlformats.org/officeDocument/2006/relationships/hyperlink" Target="https://www.taiwansemi.com/assets/datasheet/pdf.php?pn=SMCJ6V0CA" TargetMode="External"/><Relationship Id="rId233" Type="http://schemas.openxmlformats.org/officeDocument/2006/relationships/hyperlink" Target="https://www.taiwansemi.com/assets/datasheet/pdf.php?pn=1.5SMC13CA" TargetMode="External"/><Relationship Id="rId440" Type="http://schemas.openxmlformats.org/officeDocument/2006/relationships/hyperlink" Target="https://www.taiwansemi.com/assets/datasheet/pdf.php?pn=1.5SMC8.2C" TargetMode="External"/><Relationship Id="rId1070" Type="http://schemas.openxmlformats.org/officeDocument/2006/relationships/hyperlink" Target="https://www.taiwansemi.com/assets/datasheet/pdf.php?pn=P4KE47A" TargetMode="External"/><Relationship Id="rId2121" Type="http://schemas.openxmlformats.org/officeDocument/2006/relationships/hyperlink" Target="https://www.taiwansemi.com/assets/datasheet/pdf.php?pn=SMA6F18AH" TargetMode="External"/><Relationship Id="rId300" Type="http://schemas.openxmlformats.org/officeDocument/2006/relationships/hyperlink" Target="https://www.taiwansemi.com/assets/datasheet/pdf.php?pn=1.5SMC200CH" TargetMode="External"/><Relationship Id="rId1887" Type="http://schemas.openxmlformats.org/officeDocument/2006/relationships/hyperlink" Target="https://www.taiwansemi.com/assets/datasheet/pdf.php?pn=P6SMB9.1CH" TargetMode="External"/><Relationship Id="rId2938" Type="http://schemas.openxmlformats.org/officeDocument/2006/relationships/hyperlink" Target="https://www.taiwansemi.com/assets/datasheet/pdf.php?pn=SMBJ7.0H" TargetMode="External"/><Relationship Id="rId1747" Type="http://schemas.openxmlformats.org/officeDocument/2006/relationships/hyperlink" Target="https://www.taiwansemi.com/assets/datasheet/pdf.php?pn=P6SMB24AH" TargetMode="External"/><Relationship Id="rId1954" Type="http://schemas.openxmlformats.org/officeDocument/2006/relationships/hyperlink" Target="https://www.taiwansemi.com/assets/datasheet/pdf.php?pn=SA17A" TargetMode="External"/><Relationship Id="rId39" Type="http://schemas.openxmlformats.org/officeDocument/2006/relationships/hyperlink" Target="https://www.taiwansemi.com/assets/datasheet/pdf.php?pn=1.5KE15C" TargetMode="External"/><Relationship Id="rId1607" Type="http://schemas.openxmlformats.org/officeDocument/2006/relationships/hyperlink" Target="https://www.taiwansemi.com/assets/datasheet/pdf.php?pn=P6SMB10CH" TargetMode="External"/><Relationship Id="rId1814" Type="http://schemas.openxmlformats.org/officeDocument/2006/relationships/hyperlink" Target="https://www.taiwansemi.com/assets/datasheet/pdf.php?pn=P6SMB51CAH" TargetMode="External"/><Relationship Id="rId2588" Type="http://schemas.openxmlformats.org/officeDocument/2006/relationships/hyperlink" Target="https://www.taiwansemi.com/assets/datasheet/pdf.php?pn=SMB10J16CAH" TargetMode="External"/><Relationship Id="rId1397" Type="http://schemas.openxmlformats.org/officeDocument/2006/relationships/hyperlink" Target="https://www.taiwansemi.com/assets/datasheet/pdf.php?pn=P4SMA9.1" TargetMode="External"/><Relationship Id="rId2795" Type="http://schemas.openxmlformats.org/officeDocument/2006/relationships/hyperlink" Target="https://www.taiwansemi.com/assets/datasheet/pdf.php?pn=SMBJ26CH" TargetMode="External"/><Relationship Id="rId3639" Type="http://schemas.openxmlformats.org/officeDocument/2006/relationships/hyperlink" Target="https://www.taiwansemi.com/assets/datasheet/pdf.php?pn=SMF51A" TargetMode="External"/><Relationship Id="rId767" Type="http://schemas.openxmlformats.org/officeDocument/2006/relationships/hyperlink" Target="https://www.taiwansemi.com/assets/datasheet/pdf.php?pn=5KSMC78AH" TargetMode="External"/><Relationship Id="rId974" Type="http://schemas.openxmlformats.org/officeDocument/2006/relationships/hyperlink" Target="https://www.taiwansemi.com/assets/datasheet/pdf.php?pn=P4KE13A" TargetMode="External"/><Relationship Id="rId2448" Type="http://schemas.openxmlformats.org/officeDocument/2006/relationships/hyperlink" Target="https://www.taiwansemi.com/assets/datasheet/pdf.php?pn=SMAJ58H" TargetMode="External"/><Relationship Id="rId2655" Type="http://schemas.openxmlformats.org/officeDocument/2006/relationships/hyperlink" Target="https://www.taiwansemi.com/assets/datasheet/pdf.php?pn=SMBJ110A" TargetMode="External"/><Relationship Id="rId2862" Type="http://schemas.openxmlformats.org/officeDocument/2006/relationships/hyperlink" Target="https://www.taiwansemi.com/assets/datasheet/pdf.php?pn=SMBJ5.0A" TargetMode="External"/><Relationship Id="rId3706" Type="http://schemas.openxmlformats.org/officeDocument/2006/relationships/hyperlink" Target="https://www.taiwansemi.com/assets/datasheet/pdf.php?pn=TLD6S30AH" TargetMode="External"/><Relationship Id="rId627" Type="http://schemas.openxmlformats.org/officeDocument/2006/relationships/hyperlink" Target="https://www.taiwansemi.com/assets/datasheet/pdf.php?pn=1V5KE27A" TargetMode="External"/><Relationship Id="rId834" Type="http://schemas.openxmlformats.org/officeDocument/2006/relationships/hyperlink" Target="https://www.taiwansemi.com/assets/datasheet/pdf.php?pn=BZW04-19B" TargetMode="External"/><Relationship Id="rId1257" Type="http://schemas.openxmlformats.org/officeDocument/2006/relationships/hyperlink" Target="https://www.taiwansemi.com/assets/datasheet/pdf.php?pn=P4SMA22CA" TargetMode="External"/><Relationship Id="rId1464" Type="http://schemas.openxmlformats.org/officeDocument/2006/relationships/hyperlink" Target="https://www.taiwansemi.com/assets/datasheet/pdf.php?pn=P6KE170CA" TargetMode="External"/><Relationship Id="rId1671" Type="http://schemas.openxmlformats.org/officeDocument/2006/relationships/hyperlink" Target="https://www.taiwansemi.com/assets/datasheet/pdf.php?pn=P6SMB15CH" TargetMode="External"/><Relationship Id="rId2308" Type="http://schemas.openxmlformats.org/officeDocument/2006/relationships/hyperlink" Target="https://www.taiwansemi.com/assets/datasheet/pdf.php?pn=SMAJ188AH" TargetMode="External"/><Relationship Id="rId2515" Type="http://schemas.openxmlformats.org/officeDocument/2006/relationships/hyperlink" Target="https://www.taiwansemi.com/assets/datasheet/pdf.php?pn=SMAJ78AH" TargetMode="External"/><Relationship Id="rId2722" Type="http://schemas.openxmlformats.org/officeDocument/2006/relationships/hyperlink" Target="https://www.taiwansemi.com/assets/datasheet/pdf.php?pn=SMBJ15CAH" TargetMode="External"/><Relationship Id="rId901" Type="http://schemas.openxmlformats.org/officeDocument/2006/relationships/hyperlink" Target="https://www.taiwansemi.com/assets/datasheet/pdf.php?pn=BZW06-154B" TargetMode="External"/><Relationship Id="rId1117" Type="http://schemas.openxmlformats.org/officeDocument/2006/relationships/hyperlink" Target="https://www.taiwansemi.com/assets/datasheet/pdf.php?pn=P4SMA10" TargetMode="External"/><Relationship Id="rId1324" Type="http://schemas.openxmlformats.org/officeDocument/2006/relationships/hyperlink" Target="https://www.taiwansemi.com/assets/datasheet/pdf.php?pn=P4SMA47H" TargetMode="External"/><Relationship Id="rId1531" Type="http://schemas.openxmlformats.org/officeDocument/2006/relationships/hyperlink" Target="https://www.taiwansemi.com/assets/datasheet/pdf.php?pn=P6KE43C" TargetMode="External"/><Relationship Id="rId30" Type="http://schemas.openxmlformats.org/officeDocument/2006/relationships/hyperlink" Target="https://www.taiwansemi.com/assets/datasheet/pdf.php?pn=1.5KE13A" TargetMode="External"/><Relationship Id="rId3289" Type="http://schemas.openxmlformats.org/officeDocument/2006/relationships/hyperlink" Target="https://www.taiwansemi.com/assets/datasheet/pdf.php?pn=SMCJ6.5AH" TargetMode="External"/><Relationship Id="rId3496" Type="http://schemas.openxmlformats.org/officeDocument/2006/relationships/hyperlink" Target="https://www.taiwansemi.com/assets/datasheet/pdf.php?pn=SMDJ54AH" TargetMode="External"/><Relationship Id="rId2098" Type="http://schemas.openxmlformats.org/officeDocument/2006/relationships/hyperlink" Target="https://www.taiwansemi.com/assets/datasheet/pdf.php?pn=SMA4F56AH" TargetMode="External"/><Relationship Id="rId3149" Type="http://schemas.openxmlformats.org/officeDocument/2006/relationships/hyperlink" Target="https://www.taiwansemi.com/assets/datasheet/pdf.php?pn=SMCJ20" TargetMode="External"/><Relationship Id="rId3356" Type="http://schemas.openxmlformats.org/officeDocument/2006/relationships/hyperlink" Target="https://www.taiwansemi.com/assets/datasheet/pdf.php?pn=SMCJ7V0CA" TargetMode="External"/><Relationship Id="rId3563" Type="http://schemas.openxmlformats.org/officeDocument/2006/relationships/hyperlink" Target="https://www.taiwansemi.com/assets/datasheet/pdf.php?pn=SMF48A" TargetMode="External"/><Relationship Id="rId277" Type="http://schemas.openxmlformats.org/officeDocument/2006/relationships/hyperlink" Target="https://www.taiwansemi.com/assets/datasheet/pdf.php?pn=1.5SMC18" TargetMode="External"/><Relationship Id="rId484" Type="http://schemas.openxmlformats.org/officeDocument/2006/relationships/hyperlink" Target="https://www.taiwansemi.com/assets/datasheet/pdf.php?pn=1K5SMPC51APH" TargetMode="External"/><Relationship Id="rId2165" Type="http://schemas.openxmlformats.org/officeDocument/2006/relationships/hyperlink" Target="https://www.taiwansemi.com/assets/datasheet/pdf.php?pn=SMA6J30AH" TargetMode="External"/><Relationship Id="rId3009" Type="http://schemas.openxmlformats.org/officeDocument/2006/relationships/hyperlink" Target="https://www.taiwansemi.com/assets/datasheet/pdf.php?pn=SMBJ9.0CH" TargetMode="External"/><Relationship Id="rId3216" Type="http://schemas.openxmlformats.org/officeDocument/2006/relationships/hyperlink" Target="https://www.taiwansemi.com/assets/datasheet/pdf.php?pn=SMCJ40C" TargetMode="External"/><Relationship Id="rId137" Type="http://schemas.openxmlformats.org/officeDocument/2006/relationships/hyperlink" Target="https://www.taiwansemi.com/assets/datasheet/pdf.php?pn=1.5KE6.8" TargetMode="External"/><Relationship Id="rId344" Type="http://schemas.openxmlformats.org/officeDocument/2006/relationships/hyperlink" Target="https://www.taiwansemi.com/assets/datasheet/pdf.php?pn=1.5SMC33C" TargetMode="External"/><Relationship Id="rId691" Type="http://schemas.openxmlformats.org/officeDocument/2006/relationships/hyperlink" Target="https://www.taiwansemi.com/assets/datasheet/pdf.php?pn=5.0SMDJ18A" TargetMode="External"/><Relationship Id="rId2025" Type="http://schemas.openxmlformats.org/officeDocument/2006/relationships/hyperlink" Target="https://www.taiwansemi.com/assets/datasheet/pdf.php?pn=SA6.0" TargetMode="External"/><Relationship Id="rId2372" Type="http://schemas.openxmlformats.org/officeDocument/2006/relationships/hyperlink" Target="https://www.taiwansemi.com/assets/datasheet/pdf.php?pn=SMAJ33C" TargetMode="External"/><Relationship Id="rId3423" Type="http://schemas.openxmlformats.org/officeDocument/2006/relationships/hyperlink" Target="https://www.taiwansemi.com/assets/datasheet/pdf.php?pn=SMDJ14A" TargetMode="External"/><Relationship Id="rId3630" Type="http://schemas.openxmlformats.org/officeDocument/2006/relationships/hyperlink" Target="https://www.taiwansemi.com/assets/datasheet/pdf.php?pn=SMF4L75AH" TargetMode="External"/><Relationship Id="rId551" Type="http://schemas.openxmlformats.org/officeDocument/2006/relationships/hyperlink" Target="https://www.taiwansemi.com/assets/datasheet/pdf.php?pn=1KSMB43CA" TargetMode="External"/><Relationship Id="rId1181" Type="http://schemas.openxmlformats.org/officeDocument/2006/relationships/hyperlink" Target="https://www.taiwansemi.com/assets/datasheet/pdf.php?pn=P4SMA15" TargetMode="External"/><Relationship Id="rId2232" Type="http://schemas.openxmlformats.org/officeDocument/2006/relationships/hyperlink" Target="https://www.taiwansemi.com/assets/datasheet/pdf.php?pn=SMAJ12H" TargetMode="External"/><Relationship Id="rId204" Type="http://schemas.openxmlformats.org/officeDocument/2006/relationships/hyperlink" Target="https://www.taiwansemi.com/assets/datasheet/pdf.php?pn=1.5SMC11H" TargetMode="External"/><Relationship Id="rId411" Type="http://schemas.openxmlformats.org/officeDocument/2006/relationships/hyperlink" Target="https://www.taiwansemi.com/assets/datasheet/pdf.php?pn=1.5SMC62CH" TargetMode="External"/><Relationship Id="rId1041" Type="http://schemas.openxmlformats.org/officeDocument/2006/relationships/hyperlink" Target="https://www.taiwansemi.com/assets/datasheet/pdf.php?pn=P4KE33" TargetMode="External"/><Relationship Id="rId1998" Type="http://schemas.openxmlformats.org/officeDocument/2006/relationships/hyperlink" Target="https://www.taiwansemi.com/assets/datasheet/pdf.php?pn=SA43A" TargetMode="External"/><Relationship Id="rId1858" Type="http://schemas.openxmlformats.org/officeDocument/2006/relationships/hyperlink" Target="https://www.taiwansemi.com/assets/datasheet/pdf.php?pn=P6SMB75A" TargetMode="External"/><Relationship Id="rId2909" Type="http://schemas.openxmlformats.org/officeDocument/2006/relationships/hyperlink" Target="https://www.taiwansemi.com/assets/datasheet/pdf.php?pn=SMBJ6.5CH" TargetMode="External"/><Relationship Id="rId3073" Type="http://schemas.openxmlformats.org/officeDocument/2006/relationships/hyperlink" Target="https://www.taiwansemi.com/assets/datasheet/pdf.php?pn=SMCJ130C" TargetMode="External"/><Relationship Id="rId3280" Type="http://schemas.openxmlformats.org/officeDocument/2006/relationships/hyperlink" Target="https://www.taiwansemi.com/assets/datasheet/pdf.php?pn=SMCJ6.0A" TargetMode="External"/><Relationship Id="rId1718" Type="http://schemas.openxmlformats.org/officeDocument/2006/relationships/hyperlink" Target="https://www.taiwansemi.com/assets/datasheet/pdf.php?pn=P6SMB200CA" TargetMode="External"/><Relationship Id="rId1925" Type="http://schemas.openxmlformats.org/officeDocument/2006/relationships/hyperlink" Target="https://www.taiwansemi.com/assets/datasheet/pdf.php?pn=SA130CA" TargetMode="External"/><Relationship Id="rId3140" Type="http://schemas.openxmlformats.org/officeDocument/2006/relationships/hyperlink" Target="https://www.taiwansemi.com/assets/datasheet/pdf.php?pn=SMCJ17H" TargetMode="External"/><Relationship Id="rId2699" Type="http://schemas.openxmlformats.org/officeDocument/2006/relationships/hyperlink" Target="https://www.taiwansemi.com/assets/datasheet/pdf.php?pn=SMBJ13CH" TargetMode="External"/><Relationship Id="rId3000" Type="http://schemas.openxmlformats.org/officeDocument/2006/relationships/hyperlink" Target="https://www.taiwansemi.com/assets/datasheet/pdf.php?pn=SMBJ8V0CA" TargetMode="External"/><Relationship Id="rId878" Type="http://schemas.openxmlformats.org/officeDocument/2006/relationships/hyperlink" Target="https://www.taiwansemi.com/assets/datasheet/pdf.php?pn=BZW04-6V4B" TargetMode="External"/><Relationship Id="rId2559" Type="http://schemas.openxmlformats.org/officeDocument/2006/relationships/hyperlink" Target="https://www.taiwansemi.com/assets/datasheet/pdf.php?pn=SMAJ90CH" TargetMode="External"/><Relationship Id="rId2766" Type="http://schemas.openxmlformats.org/officeDocument/2006/relationships/hyperlink" Target="https://www.taiwansemi.com/assets/datasheet/pdf.php?pn=SMBJ20A" TargetMode="External"/><Relationship Id="rId2973" Type="http://schemas.openxmlformats.org/officeDocument/2006/relationships/hyperlink" Target="https://www.taiwansemi.com/assets/datasheet/pdf.php?pn=SMBJ7V5A" TargetMode="External"/><Relationship Id="rId738" Type="http://schemas.openxmlformats.org/officeDocument/2006/relationships/hyperlink" Target="https://www.taiwansemi.com/assets/datasheet/pdf.php?pn=5KSMC13AH" TargetMode="External"/><Relationship Id="rId945" Type="http://schemas.openxmlformats.org/officeDocument/2006/relationships/hyperlink" Target="https://www.taiwansemi.com/assets/datasheet/pdf.php?pn=P4KE10" TargetMode="External"/><Relationship Id="rId1368" Type="http://schemas.openxmlformats.org/officeDocument/2006/relationships/hyperlink" Target="https://www.taiwansemi.com/assets/datasheet/pdf.php?pn=P4SMA7.5C" TargetMode="External"/><Relationship Id="rId1575" Type="http://schemas.openxmlformats.org/officeDocument/2006/relationships/hyperlink" Target="https://www.taiwansemi.com/assets/datasheet/pdf.php?pn=P6KE8.2C" TargetMode="External"/><Relationship Id="rId1782" Type="http://schemas.openxmlformats.org/officeDocument/2006/relationships/hyperlink" Target="https://www.taiwansemi.com/assets/datasheet/pdf.php?pn=P6SMB36CAH" TargetMode="External"/><Relationship Id="rId2419" Type="http://schemas.openxmlformats.org/officeDocument/2006/relationships/hyperlink" Target="https://www.taiwansemi.com/assets/datasheet/pdf.php?pn=SMAJ5.0AH" TargetMode="External"/><Relationship Id="rId2626" Type="http://schemas.openxmlformats.org/officeDocument/2006/relationships/hyperlink" Target="https://www.taiwansemi.com/assets/datasheet/pdf.php?pn=SMB10J36AH" TargetMode="External"/><Relationship Id="rId2833" Type="http://schemas.openxmlformats.org/officeDocument/2006/relationships/hyperlink" Target="https://www.taiwansemi.com/assets/datasheet/pdf.php?pn=SMBJ40CA" TargetMode="External"/><Relationship Id="rId74" Type="http://schemas.openxmlformats.org/officeDocument/2006/relationships/hyperlink" Target="https://www.taiwansemi.com/assets/datasheet/pdf.php?pn=1.5KE22A" TargetMode="External"/><Relationship Id="rId805" Type="http://schemas.openxmlformats.org/officeDocument/2006/relationships/hyperlink" Target="https://www.taiwansemi.com/assets/datasheet/pdf.php?pn=BZW04-10" TargetMode="External"/><Relationship Id="rId1228" Type="http://schemas.openxmlformats.org/officeDocument/2006/relationships/hyperlink" Target="https://www.taiwansemi.com/assets/datasheet/pdf.php?pn=P4SMA180CH" TargetMode="External"/><Relationship Id="rId1435" Type="http://schemas.openxmlformats.org/officeDocument/2006/relationships/hyperlink" Target="https://www.taiwansemi.com/assets/datasheet/pdf.php?pn=P6KE12C" TargetMode="External"/><Relationship Id="rId1642" Type="http://schemas.openxmlformats.org/officeDocument/2006/relationships/hyperlink" Target="https://www.taiwansemi.com/assets/datasheet/pdf.php?pn=P6SMB130" TargetMode="External"/><Relationship Id="rId2900" Type="http://schemas.openxmlformats.org/officeDocument/2006/relationships/hyperlink" Target="https://www.taiwansemi.com/assets/datasheet/pdf.php?pn=SMBJ6.0CAH" TargetMode="External"/><Relationship Id="rId1502" Type="http://schemas.openxmlformats.org/officeDocument/2006/relationships/hyperlink" Target="https://www.taiwansemi.com/assets/datasheet/pdf.php?pn=P6KE300" TargetMode="External"/><Relationship Id="rId388" Type="http://schemas.openxmlformats.org/officeDocument/2006/relationships/hyperlink" Target="https://www.taiwansemi.com/assets/datasheet/pdf.php?pn=1.5SMC51H" TargetMode="External"/><Relationship Id="rId2069" Type="http://schemas.openxmlformats.org/officeDocument/2006/relationships/hyperlink" Target="https://www.taiwansemi.com/assets/datasheet/pdf.php?pn=SA85" TargetMode="External"/><Relationship Id="rId3467" Type="http://schemas.openxmlformats.org/officeDocument/2006/relationships/hyperlink" Target="https://www.taiwansemi.com/assets/datasheet/pdf.php?pn=SMDJ33A" TargetMode="External"/><Relationship Id="rId3674" Type="http://schemas.openxmlformats.org/officeDocument/2006/relationships/hyperlink" Target="https://www.taiwansemi.com/assets/datasheet/pdf.php?pn=TLD5S11AH" TargetMode="External"/><Relationship Id="rId595" Type="http://schemas.openxmlformats.org/officeDocument/2006/relationships/hyperlink" Target="https://www.taiwansemi.com/assets/datasheet/pdf.php?pn=1V5KE12A" TargetMode="External"/><Relationship Id="rId2276" Type="http://schemas.openxmlformats.org/officeDocument/2006/relationships/hyperlink" Target="https://www.taiwansemi.com/assets/datasheet/pdf.php?pn=SMAJ160AH" TargetMode="External"/><Relationship Id="rId2483" Type="http://schemas.openxmlformats.org/officeDocument/2006/relationships/hyperlink" Target="https://www.taiwansemi.com/assets/datasheet/pdf.php?pn=SMAJ7.0AH" TargetMode="External"/><Relationship Id="rId2690" Type="http://schemas.openxmlformats.org/officeDocument/2006/relationships/hyperlink" Target="https://www.taiwansemi.com/assets/datasheet/pdf.php?pn=SMBJ130CA" TargetMode="External"/><Relationship Id="rId3327" Type="http://schemas.openxmlformats.org/officeDocument/2006/relationships/hyperlink" Target="https://www.taiwansemi.com/assets/datasheet/pdf.php?pn=SMCJ7.5CA" TargetMode="External"/><Relationship Id="rId3534" Type="http://schemas.openxmlformats.org/officeDocument/2006/relationships/hyperlink" Target="https://www.taiwansemi.com/assets/datasheet/pdf.php?pn=SMF15AH" TargetMode="External"/><Relationship Id="rId3741" Type="http://schemas.openxmlformats.org/officeDocument/2006/relationships/hyperlink" Target="https://www.taiwansemi.com/assets/datasheet/pdf.php?pn=TLD8S24CAH" TargetMode="External"/><Relationship Id="rId248" Type="http://schemas.openxmlformats.org/officeDocument/2006/relationships/hyperlink" Target="https://www.taiwansemi.com/assets/datasheet/pdf.php?pn=1.5SMC15C" TargetMode="External"/><Relationship Id="rId455" Type="http://schemas.openxmlformats.org/officeDocument/2006/relationships/hyperlink" Target="https://www.taiwansemi.com/assets/datasheet/pdf.php?pn=1.5SMC9.1AH" TargetMode="External"/><Relationship Id="rId662" Type="http://schemas.openxmlformats.org/officeDocument/2006/relationships/hyperlink" Target="https://www.taiwansemi.com/assets/datasheet/pdf.php?pn=1V5KE7V5CA" TargetMode="External"/><Relationship Id="rId1085" Type="http://schemas.openxmlformats.org/officeDocument/2006/relationships/hyperlink" Target="https://www.taiwansemi.com/assets/datasheet/pdf.php?pn=P4KE62" TargetMode="External"/><Relationship Id="rId1292" Type="http://schemas.openxmlformats.org/officeDocument/2006/relationships/hyperlink" Target="https://www.taiwansemi.com/assets/datasheet/pdf.php?pn=P4SMA33H" TargetMode="External"/><Relationship Id="rId2136" Type="http://schemas.openxmlformats.org/officeDocument/2006/relationships/hyperlink" Target="https://www.taiwansemi.com/assets/datasheet/pdf.php?pn=SMA6F56AH" TargetMode="External"/><Relationship Id="rId2343" Type="http://schemas.openxmlformats.org/officeDocument/2006/relationships/hyperlink" Target="https://www.taiwansemi.com/assets/datasheet/pdf.php?pn=SMAJ24CH" TargetMode="External"/><Relationship Id="rId2550" Type="http://schemas.openxmlformats.org/officeDocument/2006/relationships/hyperlink" Target="https://www.taiwansemi.com/assets/datasheet/pdf.php?pn=SMAJ9.0CAH" TargetMode="External"/><Relationship Id="rId3601" Type="http://schemas.openxmlformats.org/officeDocument/2006/relationships/hyperlink" Target="https://www.taiwansemi.com/assets/datasheet/pdf.php?pn=SMF4L43A" TargetMode="External"/><Relationship Id="rId108" Type="http://schemas.openxmlformats.org/officeDocument/2006/relationships/hyperlink" Target="https://www.taiwansemi.com/assets/datasheet/pdf.php?pn=1.5KE36CA" TargetMode="External"/><Relationship Id="rId315" Type="http://schemas.openxmlformats.org/officeDocument/2006/relationships/hyperlink" Target="https://www.taiwansemi.com/assets/datasheet/pdf.php?pn=1.5SMC22CH" TargetMode="External"/><Relationship Id="rId522" Type="http://schemas.openxmlformats.org/officeDocument/2006/relationships/hyperlink" Target="https://www.taiwansemi.com/assets/datasheet/pdf.php?pn=1KSMB22AH" TargetMode="External"/><Relationship Id="rId1152" Type="http://schemas.openxmlformats.org/officeDocument/2006/relationships/hyperlink" Target="https://www.taiwansemi.com/assets/datasheet/pdf.php?pn=P4SMA120AH" TargetMode="External"/><Relationship Id="rId2203" Type="http://schemas.openxmlformats.org/officeDocument/2006/relationships/hyperlink" Target="https://www.taiwansemi.com/assets/datasheet/pdf.php?pn=SMAJ110A" TargetMode="External"/><Relationship Id="rId2410" Type="http://schemas.openxmlformats.org/officeDocument/2006/relationships/hyperlink" Target="https://www.taiwansemi.com/assets/datasheet/pdf.php?pn=SMAJ48A" TargetMode="External"/><Relationship Id="rId1012" Type="http://schemas.openxmlformats.org/officeDocument/2006/relationships/hyperlink" Target="https://www.taiwansemi.com/assets/datasheet/pdf.php?pn=P4KE20CA" TargetMode="External"/><Relationship Id="rId1969" Type="http://schemas.openxmlformats.org/officeDocument/2006/relationships/hyperlink" Target="https://www.taiwansemi.com/assets/datasheet/pdf.php?pn=SA24" TargetMode="External"/><Relationship Id="rId3184" Type="http://schemas.openxmlformats.org/officeDocument/2006/relationships/hyperlink" Target="https://www.taiwansemi.com/assets/datasheet/pdf.php?pn=SMCJ28C" TargetMode="External"/><Relationship Id="rId1829" Type="http://schemas.openxmlformats.org/officeDocument/2006/relationships/hyperlink" Target="https://www.taiwansemi.com/assets/datasheet/pdf.php?pn=P6SMB6.8CA" TargetMode="External"/><Relationship Id="rId3391" Type="http://schemas.openxmlformats.org/officeDocument/2006/relationships/hyperlink" Target="https://www.taiwansemi.com/assets/datasheet/pdf.php?pn=SMCJ9.0CA" TargetMode="External"/><Relationship Id="rId3044" Type="http://schemas.openxmlformats.org/officeDocument/2006/relationships/hyperlink" Target="https://www.taiwansemi.com/assets/datasheet/pdf.php?pn=SMCJ110CH" TargetMode="External"/><Relationship Id="rId3251" Type="http://schemas.openxmlformats.org/officeDocument/2006/relationships/hyperlink" Target="https://www.taiwansemi.com/assets/datasheet/pdf.php?pn=SMCJ5.0CH" TargetMode="External"/><Relationship Id="rId172" Type="http://schemas.openxmlformats.org/officeDocument/2006/relationships/hyperlink" Target="https://www.taiwansemi.com/assets/datasheet/pdf.php?pn=1.5KE91CA" TargetMode="External"/><Relationship Id="rId2060" Type="http://schemas.openxmlformats.org/officeDocument/2006/relationships/hyperlink" Target="https://www.taiwansemi.com/assets/datasheet/pdf.php?pn=SA78CA" TargetMode="External"/><Relationship Id="rId3111" Type="http://schemas.openxmlformats.org/officeDocument/2006/relationships/hyperlink" Target="https://www.taiwansemi.com/assets/datasheet/pdf.php?pn=SMCJ160A" TargetMode="External"/><Relationship Id="rId989" Type="http://schemas.openxmlformats.org/officeDocument/2006/relationships/hyperlink" Target="https://www.taiwansemi.com/assets/datasheet/pdf.php?pn=P4KE160CA" TargetMode="External"/><Relationship Id="rId2877" Type="http://schemas.openxmlformats.org/officeDocument/2006/relationships/hyperlink" Target="https://www.taiwansemi.com/assets/datasheet/pdf.php?pn=SMBJ54" TargetMode="External"/><Relationship Id="rId849" Type="http://schemas.openxmlformats.org/officeDocument/2006/relationships/hyperlink" Target="https://www.taiwansemi.com/assets/datasheet/pdf.php?pn=BZW04-28" TargetMode="External"/><Relationship Id="rId1479" Type="http://schemas.openxmlformats.org/officeDocument/2006/relationships/hyperlink" Target="https://www.taiwansemi.com/assets/datasheet/pdf.php?pn=P6KE20C" TargetMode="External"/><Relationship Id="rId1686" Type="http://schemas.openxmlformats.org/officeDocument/2006/relationships/hyperlink" Target="https://www.taiwansemi.com/assets/datasheet/pdf.php?pn=P6SMB16CAH" TargetMode="External"/><Relationship Id="rId1339" Type="http://schemas.openxmlformats.org/officeDocument/2006/relationships/hyperlink" Target="https://www.taiwansemi.com/assets/datasheet/pdf.php?pn=P4SMA56CH" TargetMode="External"/><Relationship Id="rId1893" Type="http://schemas.openxmlformats.org/officeDocument/2006/relationships/hyperlink" Target="https://www.taiwansemi.com/assets/datasheet/pdf.php?pn=P6SMB91CA" TargetMode="External"/><Relationship Id="rId2737" Type="http://schemas.openxmlformats.org/officeDocument/2006/relationships/hyperlink" Target="https://www.taiwansemi.com/assets/datasheet/pdf.php?pn=SMBJ16CA" TargetMode="External"/><Relationship Id="rId2944" Type="http://schemas.openxmlformats.org/officeDocument/2006/relationships/hyperlink" Target="https://www.taiwansemi.com/assets/datasheet/pdf.php?pn=SMBJ7.5CAH" TargetMode="External"/><Relationship Id="rId709" Type="http://schemas.openxmlformats.org/officeDocument/2006/relationships/hyperlink" Target="https://www.taiwansemi.com/assets/datasheet/pdf.php?pn=5.0SMDJ40A" TargetMode="External"/><Relationship Id="rId916" Type="http://schemas.openxmlformats.org/officeDocument/2006/relationships/hyperlink" Target="https://www.taiwansemi.com/assets/datasheet/pdf.php?pn=BZW06-256B" TargetMode="External"/><Relationship Id="rId1546" Type="http://schemas.openxmlformats.org/officeDocument/2006/relationships/hyperlink" Target="https://www.taiwansemi.com/assets/datasheet/pdf.php?pn=P6KE56A" TargetMode="External"/><Relationship Id="rId1753" Type="http://schemas.openxmlformats.org/officeDocument/2006/relationships/hyperlink" Target="https://www.taiwansemi.com/assets/datasheet/pdf.php?pn=P6SMB27" TargetMode="External"/><Relationship Id="rId1960" Type="http://schemas.openxmlformats.org/officeDocument/2006/relationships/hyperlink" Target="https://www.taiwansemi.com/assets/datasheet/pdf.php?pn=SA18CA" TargetMode="External"/><Relationship Id="rId2804" Type="http://schemas.openxmlformats.org/officeDocument/2006/relationships/hyperlink" Target="https://www.taiwansemi.com/assets/datasheet/pdf.php?pn=SMBJ28H" TargetMode="External"/><Relationship Id="rId45" Type="http://schemas.openxmlformats.org/officeDocument/2006/relationships/hyperlink" Target="https://www.taiwansemi.com/assets/datasheet/pdf.php?pn=1.5KE160CA" TargetMode="External"/><Relationship Id="rId1406" Type="http://schemas.openxmlformats.org/officeDocument/2006/relationships/hyperlink" Target="https://www.taiwansemi.com/assets/datasheet/pdf.php?pn=P4SMA91A" TargetMode="External"/><Relationship Id="rId1613" Type="http://schemas.openxmlformats.org/officeDocument/2006/relationships/hyperlink" Target="https://www.taiwansemi.com/assets/datasheet/pdf.php?pn=P6SMB110C" TargetMode="External"/><Relationship Id="rId1820" Type="http://schemas.openxmlformats.org/officeDocument/2006/relationships/hyperlink" Target="https://www.taiwansemi.com/assets/datasheet/pdf.php?pn=P6SMB56C" TargetMode="External"/><Relationship Id="rId3578" Type="http://schemas.openxmlformats.org/officeDocument/2006/relationships/hyperlink" Target="https://www.taiwansemi.com/assets/datasheet/pdf.php?pn=SMF4L16AH" TargetMode="External"/><Relationship Id="rId499" Type="http://schemas.openxmlformats.org/officeDocument/2006/relationships/hyperlink" Target="https://www.taiwansemi.com/assets/datasheet/pdf.php?pn=1KSMB12CA" TargetMode="External"/><Relationship Id="rId2387" Type="http://schemas.openxmlformats.org/officeDocument/2006/relationships/hyperlink" Target="https://www.taiwansemi.com/assets/datasheet/pdf.php?pn=SMAJ40AH" TargetMode="External"/><Relationship Id="rId2594" Type="http://schemas.openxmlformats.org/officeDocument/2006/relationships/hyperlink" Target="https://www.taiwansemi.com/assets/datasheet/pdf.php?pn=SMB10J18AH" TargetMode="External"/><Relationship Id="rId3438" Type="http://schemas.openxmlformats.org/officeDocument/2006/relationships/hyperlink" Target="https://www.taiwansemi.com/assets/datasheet/pdf.php?pn=SMDJ17CAH" TargetMode="External"/><Relationship Id="rId3645" Type="http://schemas.openxmlformats.org/officeDocument/2006/relationships/hyperlink" Target="https://www.taiwansemi.com/assets/datasheet/pdf.php?pn=SMF6.0A" TargetMode="External"/><Relationship Id="rId359" Type="http://schemas.openxmlformats.org/officeDocument/2006/relationships/hyperlink" Target="https://www.taiwansemi.com/assets/datasheet/pdf.php?pn=1.5SMC39AH" TargetMode="External"/><Relationship Id="rId566" Type="http://schemas.openxmlformats.org/officeDocument/2006/relationships/hyperlink" Target="https://www.taiwansemi.com/assets/datasheet/pdf.php?pn=1KSMB62AH" TargetMode="External"/><Relationship Id="rId773" Type="http://schemas.openxmlformats.org/officeDocument/2006/relationships/hyperlink" Target="https://www.taiwansemi.com/assets/datasheet/pdf.php?pn=5KSMC12CAH" TargetMode="External"/><Relationship Id="rId1196" Type="http://schemas.openxmlformats.org/officeDocument/2006/relationships/hyperlink" Target="https://www.taiwansemi.com/assets/datasheet/pdf.php?pn=P4SMA15H" TargetMode="External"/><Relationship Id="rId2247" Type="http://schemas.openxmlformats.org/officeDocument/2006/relationships/hyperlink" Target="https://www.taiwansemi.com/assets/datasheet/pdf.php?pn=SMAJ13CH" TargetMode="External"/><Relationship Id="rId2454" Type="http://schemas.openxmlformats.org/officeDocument/2006/relationships/hyperlink" Target="https://www.taiwansemi.com/assets/datasheet/pdf.php?pn=SMAJ6.0CAH" TargetMode="External"/><Relationship Id="rId3505" Type="http://schemas.openxmlformats.org/officeDocument/2006/relationships/hyperlink" Target="https://www.taiwansemi.com/assets/datasheet/pdf.php?pn=SMDJ60CA" TargetMode="External"/><Relationship Id="rId219" Type="http://schemas.openxmlformats.org/officeDocument/2006/relationships/hyperlink" Target="https://www.taiwansemi.com/assets/datasheet/pdf.php?pn=1.5SMC12CH" TargetMode="External"/><Relationship Id="rId426" Type="http://schemas.openxmlformats.org/officeDocument/2006/relationships/hyperlink" Target="https://www.taiwansemi.com/assets/datasheet/pdf.php?pn=1.5SMC7.5CAH" TargetMode="External"/><Relationship Id="rId633" Type="http://schemas.openxmlformats.org/officeDocument/2006/relationships/hyperlink" Target="https://www.taiwansemi.com/assets/datasheet/pdf.php?pn=1V5KE33A" TargetMode="External"/><Relationship Id="rId980" Type="http://schemas.openxmlformats.org/officeDocument/2006/relationships/hyperlink" Target="https://www.taiwansemi.com/assets/datasheet/pdf.php?pn=P4KE150C" TargetMode="External"/><Relationship Id="rId1056" Type="http://schemas.openxmlformats.org/officeDocument/2006/relationships/hyperlink" Target="https://www.taiwansemi.com/assets/datasheet/pdf.php?pn=P4KE39CA" TargetMode="External"/><Relationship Id="rId1263" Type="http://schemas.openxmlformats.org/officeDocument/2006/relationships/hyperlink" Target="https://www.taiwansemi.com/assets/datasheet/pdf.php?pn=P4SMA24AH" TargetMode="External"/><Relationship Id="rId2107" Type="http://schemas.openxmlformats.org/officeDocument/2006/relationships/hyperlink" Target="https://www.taiwansemi.com/assets/datasheet/pdf.php?pn=SMA4S25AH" TargetMode="External"/><Relationship Id="rId2314" Type="http://schemas.openxmlformats.org/officeDocument/2006/relationships/hyperlink" Target="https://www.taiwansemi.com/assets/datasheet/pdf.php?pn=SMAJ18A" TargetMode="External"/><Relationship Id="rId2661" Type="http://schemas.openxmlformats.org/officeDocument/2006/relationships/hyperlink" Target="https://www.taiwansemi.com/assets/datasheet/pdf.php?pn=SMBJ110H" TargetMode="External"/><Relationship Id="rId3712" Type="http://schemas.openxmlformats.org/officeDocument/2006/relationships/hyperlink" Target="https://www.taiwansemi.com/assets/datasheet/pdf.php?pn=TLD8S11AH" TargetMode="External"/><Relationship Id="rId840" Type="http://schemas.openxmlformats.org/officeDocument/2006/relationships/hyperlink" Target="https://www.taiwansemi.com/assets/datasheet/pdf.php?pn=BZW04-239" TargetMode="External"/><Relationship Id="rId1470" Type="http://schemas.openxmlformats.org/officeDocument/2006/relationships/hyperlink" Target="https://www.taiwansemi.com/assets/datasheet/pdf.php?pn=P6KE18A" TargetMode="External"/><Relationship Id="rId2521" Type="http://schemas.openxmlformats.org/officeDocument/2006/relationships/hyperlink" Target="https://www.taiwansemi.com/assets/datasheet/pdf.php?pn=SMAJ8.0" TargetMode="External"/><Relationship Id="rId700" Type="http://schemas.openxmlformats.org/officeDocument/2006/relationships/hyperlink" Target="https://www.taiwansemi.com/assets/datasheet/pdf.php?pn=5.0SMDJ26AH" TargetMode="External"/><Relationship Id="rId1123" Type="http://schemas.openxmlformats.org/officeDocument/2006/relationships/hyperlink" Target="https://www.taiwansemi.com/assets/datasheet/pdf.php?pn=P4SMA100CAH" TargetMode="External"/><Relationship Id="rId1330" Type="http://schemas.openxmlformats.org/officeDocument/2006/relationships/hyperlink" Target="https://www.taiwansemi.com/assets/datasheet/pdf.php?pn=P4SMA51CAH" TargetMode="External"/><Relationship Id="rId3088" Type="http://schemas.openxmlformats.org/officeDocument/2006/relationships/hyperlink" Target="https://www.taiwansemi.com/assets/datasheet/pdf.php?pn=SMCJ14C" TargetMode="External"/><Relationship Id="rId3295" Type="http://schemas.openxmlformats.org/officeDocument/2006/relationships/hyperlink" Target="https://www.taiwansemi.com/assets/datasheet/pdf.php?pn=SMCJ60" TargetMode="External"/><Relationship Id="rId3155" Type="http://schemas.openxmlformats.org/officeDocument/2006/relationships/hyperlink" Target="https://www.taiwansemi.com/assets/datasheet/pdf.php?pn=SMCJ20CH" TargetMode="External"/><Relationship Id="rId3362" Type="http://schemas.openxmlformats.org/officeDocument/2006/relationships/hyperlink" Target="https://www.taiwansemi.com/assets/datasheet/pdf.php?pn=SMCJ8.0C" TargetMode="External"/><Relationship Id="rId283" Type="http://schemas.openxmlformats.org/officeDocument/2006/relationships/hyperlink" Target="https://www.taiwansemi.com/assets/datasheet/pdf.php?pn=1.5SMC180CAH" TargetMode="External"/><Relationship Id="rId490" Type="http://schemas.openxmlformats.org/officeDocument/2006/relationships/hyperlink" Target="https://www.taiwansemi.com/assets/datasheet/pdf.php?pn=1KSMB10AH" TargetMode="External"/><Relationship Id="rId2171" Type="http://schemas.openxmlformats.org/officeDocument/2006/relationships/hyperlink" Target="https://www.taiwansemi.com/assets/datasheet/pdf.php?pn=SMA6S22AH" TargetMode="External"/><Relationship Id="rId3015" Type="http://schemas.openxmlformats.org/officeDocument/2006/relationships/hyperlink" Target="https://www.taiwansemi.com/assets/datasheet/pdf.php?pn=SMBJ90CA" TargetMode="External"/><Relationship Id="rId3222" Type="http://schemas.openxmlformats.org/officeDocument/2006/relationships/hyperlink" Target="https://www.taiwansemi.com/assets/datasheet/pdf.php?pn=SMCJ43A" TargetMode="External"/><Relationship Id="rId143" Type="http://schemas.openxmlformats.org/officeDocument/2006/relationships/hyperlink" Target="https://www.taiwansemi.com/assets/datasheet/pdf.php?pn=1.5KE62C" TargetMode="External"/><Relationship Id="rId350" Type="http://schemas.openxmlformats.org/officeDocument/2006/relationships/hyperlink" Target="https://www.taiwansemi.com/assets/datasheet/pdf.php?pn=1.5SMC36A" TargetMode="External"/><Relationship Id="rId2031" Type="http://schemas.openxmlformats.org/officeDocument/2006/relationships/hyperlink" Target="https://www.taiwansemi.com/assets/datasheet/pdf.php?pn=SA6.5C" TargetMode="External"/><Relationship Id="rId9" Type="http://schemas.openxmlformats.org/officeDocument/2006/relationships/hyperlink" Target="https://www.taiwansemi.com/assets/datasheet/pdf.php?pn=1.5KE11" TargetMode="External"/><Relationship Id="rId210" Type="http://schemas.openxmlformats.org/officeDocument/2006/relationships/hyperlink" Target="https://www.taiwansemi.com/assets/datasheet/pdf.php?pn=1.5SMC120CA" TargetMode="External"/><Relationship Id="rId2988" Type="http://schemas.openxmlformats.org/officeDocument/2006/relationships/hyperlink" Target="https://www.taiwansemi.com/assets/datasheet/pdf.php?pn=SMBJ8.5CAH" TargetMode="External"/><Relationship Id="rId1797" Type="http://schemas.openxmlformats.org/officeDocument/2006/relationships/hyperlink" Target="https://www.taiwansemi.com/assets/datasheet/pdf.php?pn=P6SMB43CA" TargetMode="External"/><Relationship Id="rId2848" Type="http://schemas.openxmlformats.org/officeDocument/2006/relationships/hyperlink" Target="https://www.taiwansemi.com/assets/datasheet/pdf.php?pn=SMBJ45C" TargetMode="External"/><Relationship Id="rId89" Type="http://schemas.openxmlformats.org/officeDocument/2006/relationships/hyperlink" Target="https://www.taiwansemi.com/assets/datasheet/pdf.php?pn=1.5KE30" TargetMode="External"/><Relationship Id="rId1657" Type="http://schemas.openxmlformats.org/officeDocument/2006/relationships/hyperlink" Target="https://www.taiwansemi.com/assets/datasheet/pdf.php?pn=P6SMB15" TargetMode="External"/><Relationship Id="rId1864" Type="http://schemas.openxmlformats.org/officeDocument/2006/relationships/hyperlink" Target="https://www.taiwansemi.com/assets/datasheet/pdf.php?pn=P6SMB75H" TargetMode="External"/><Relationship Id="rId2708" Type="http://schemas.openxmlformats.org/officeDocument/2006/relationships/hyperlink" Target="https://www.taiwansemi.com/assets/datasheet/pdf.php?pn=SMBJ14H" TargetMode="External"/><Relationship Id="rId2915" Type="http://schemas.openxmlformats.org/officeDocument/2006/relationships/hyperlink" Target="https://www.taiwansemi.com/assets/datasheet/pdf.php?pn=SMBJ60CA" TargetMode="External"/><Relationship Id="rId1517" Type="http://schemas.openxmlformats.org/officeDocument/2006/relationships/hyperlink" Target="https://www.taiwansemi.com/assets/datasheet/pdf.php?pn=P6KE36" TargetMode="External"/><Relationship Id="rId1724" Type="http://schemas.openxmlformats.org/officeDocument/2006/relationships/hyperlink" Target="https://www.taiwansemi.com/assets/datasheet/pdf.php?pn=P6SMB20C" TargetMode="External"/><Relationship Id="rId16" Type="http://schemas.openxmlformats.org/officeDocument/2006/relationships/hyperlink" Target="https://www.taiwansemi.com/assets/datasheet/pdf.php?pn=1.5KE11CA" TargetMode="External"/><Relationship Id="rId1931" Type="http://schemas.openxmlformats.org/officeDocument/2006/relationships/hyperlink" Target="https://www.taiwansemi.com/assets/datasheet/pdf.php?pn=SA14C" TargetMode="External"/><Relationship Id="rId3689" Type="http://schemas.openxmlformats.org/officeDocument/2006/relationships/hyperlink" Target="https://www.taiwansemi.com/assets/datasheet/pdf.php?pn=TLD5S36AH" TargetMode="External"/><Relationship Id="rId2498" Type="http://schemas.openxmlformats.org/officeDocument/2006/relationships/hyperlink" Target="https://www.taiwansemi.com/assets/datasheet/pdf.php?pn=SMAJ70A" TargetMode="External"/><Relationship Id="rId3549" Type="http://schemas.openxmlformats.org/officeDocument/2006/relationships/hyperlink" Target="https://www.taiwansemi.com/assets/datasheet/pdf.php?pn=SMF28A" TargetMode="External"/><Relationship Id="rId677" Type="http://schemas.openxmlformats.org/officeDocument/2006/relationships/hyperlink" Target="https://www.taiwansemi.com/assets/datasheet/pdf.php?pn=3KSMC26AH" TargetMode="External"/><Relationship Id="rId2358" Type="http://schemas.openxmlformats.org/officeDocument/2006/relationships/hyperlink" Target="https://www.taiwansemi.com/assets/datasheet/pdf.php?pn=SMAJ28CAH" TargetMode="External"/><Relationship Id="rId3756" Type="http://schemas.openxmlformats.org/officeDocument/2006/relationships/hyperlink" Target="https://www.taiwansemi.com/assets/datasheet/pdf.php?pn=TLD42AH" TargetMode="External"/><Relationship Id="rId884" Type="http://schemas.openxmlformats.org/officeDocument/2006/relationships/hyperlink" Target="https://www.taiwansemi.com/assets/datasheet/pdf.php?pn=BZW04-7V0B" TargetMode="External"/><Relationship Id="rId2565" Type="http://schemas.openxmlformats.org/officeDocument/2006/relationships/hyperlink" Target="https://www.taiwansemi.com/assets/datasheet/pdf.php?pn=SMB10J11A" TargetMode="External"/><Relationship Id="rId2772" Type="http://schemas.openxmlformats.org/officeDocument/2006/relationships/hyperlink" Target="https://www.taiwansemi.com/assets/datasheet/pdf.php?pn=SMBJ20H" TargetMode="External"/><Relationship Id="rId3409" Type="http://schemas.openxmlformats.org/officeDocument/2006/relationships/hyperlink" Target="https://www.taiwansemi.com/assets/datasheet/pdf.php?pn=SMDJ10CA" TargetMode="External"/><Relationship Id="rId3616" Type="http://schemas.openxmlformats.org/officeDocument/2006/relationships/hyperlink" Target="https://www.taiwansemi.com/assets/datasheet/pdf.php?pn=SMF4L6.0AH" TargetMode="External"/><Relationship Id="rId537" Type="http://schemas.openxmlformats.org/officeDocument/2006/relationships/hyperlink" Target="https://www.taiwansemi.com/assets/datasheet/pdf.php?pn=1KSMB33A" TargetMode="External"/><Relationship Id="rId744" Type="http://schemas.openxmlformats.org/officeDocument/2006/relationships/hyperlink" Target="https://www.taiwansemi.com/assets/datasheet/pdf.php?pn=5KSMC24AH" TargetMode="External"/><Relationship Id="rId951" Type="http://schemas.openxmlformats.org/officeDocument/2006/relationships/hyperlink" Target="https://www.taiwansemi.com/assets/datasheet/pdf.php?pn=P4KE10C" TargetMode="External"/><Relationship Id="rId1167" Type="http://schemas.openxmlformats.org/officeDocument/2006/relationships/hyperlink" Target="https://www.taiwansemi.com/assets/datasheet/pdf.php?pn=P4SMA130A" TargetMode="External"/><Relationship Id="rId1374" Type="http://schemas.openxmlformats.org/officeDocument/2006/relationships/hyperlink" Target="https://www.taiwansemi.com/assets/datasheet/pdf.php?pn=P4SMA75A" TargetMode="External"/><Relationship Id="rId1581" Type="http://schemas.openxmlformats.org/officeDocument/2006/relationships/hyperlink" Target="https://www.taiwansemi.com/assets/datasheet/pdf.php?pn=P6KE8V2A" TargetMode="External"/><Relationship Id="rId2218" Type="http://schemas.openxmlformats.org/officeDocument/2006/relationships/hyperlink" Target="https://www.taiwansemi.com/assets/datasheet/pdf.php?pn=SMAJ120" TargetMode="External"/><Relationship Id="rId2425" Type="http://schemas.openxmlformats.org/officeDocument/2006/relationships/hyperlink" Target="https://www.taiwansemi.com/assets/datasheet/pdf.php?pn=SMAJ51" TargetMode="External"/><Relationship Id="rId2632" Type="http://schemas.openxmlformats.org/officeDocument/2006/relationships/hyperlink" Target="https://www.taiwansemi.com/assets/datasheet/pdf.php?pn=SMB10J40CAH" TargetMode="External"/><Relationship Id="rId80" Type="http://schemas.openxmlformats.org/officeDocument/2006/relationships/hyperlink" Target="https://www.taiwansemi.com/assets/datasheet/pdf.php?pn=1.5KE24CA" TargetMode="External"/><Relationship Id="rId604" Type="http://schemas.openxmlformats.org/officeDocument/2006/relationships/hyperlink" Target="https://www.taiwansemi.com/assets/datasheet/pdf.php?pn=1V5KE15CA" TargetMode="External"/><Relationship Id="rId811" Type="http://schemas.openxmlformats.org/officeDocument/2006/relationships/hyperlink" Target="https://www.taiwansemi.com/assets/datasheet/pdf.php?pn=BZW04-110B" TargetMode="External"/><Relationship Id="rId1027" Type="http://schemas.openxmlformats.org/officeDocument/2006/relationships/hyperlink" Target="https://www.taiwansemi.com/assets/datasheet/pdf.php?pn=P4KE250C" TargetMode="External"/><Relationship Id="rId1234" Type="http://schemas.openxmlformats.org/officeDocument/2006/relationships/hyperlink" Target="https://www.taiwansemi.com/assets/datasheet/pdf.php?pn=P4SMA18CAH" TargetMode="External"/><Relationship Id="rId1441" Type="http://schemas.openxmlformats.org/officeDocument/2006/relationships/hyperlink" Target="https://www.taiwansemi.com/assets/datasheet/pdf.php?pn=P6KE130CA" TargetMode="External"/><Relationship Id="rId1301" Type="http://schemas.openxmlformats.org/officeDocument/2006/relationships/hyperlink" Target="https://www.taiwansemi.com/assets/datasheet/pdf.php?pn=P4SMA39" TargetMode="External"/><Relationship Id="rId3199" Type="http://schemas.openxmlformats.org/officeDocument/2006/relationships/hyperlink" Target="https://www.taiwansemi.com/assets/datasheet/pdf.php?pn=SMCJ33AH" TargetMode="External"/><Relationship Id="rId3059" Type="http://schemas.openxmlformats.org/officeDocument/2006/relationships/hyperlink" Target="https://www.taiwansemi.com/assets/datasheet/pdf.php?pn=SMCJ120CAH" TargetMode="External"/><Relationship Id="rId3266" Type="http://schemas.openxmlformats.org/officeDocument/2006/relationships/hyperlink" Target="https://www.taiwansemi.com/assets/datasheet/pdf.php?pn=SMCJ54CAH" TargetMode="External"/><Relationship Id="rId3473" Type="http://schemas.openxmlformats.org/officeDocument/2006/relationships/hyperlink" Target="https://www.taiwansemi.com/assets/datasheet/pdf.php?pn=SMDJ36CA" TargetMode="External"/><Relationship Id="rId187" Type="http://schemas.openxmlformats.org/officeDocument/2006/relationships/hyperlink" Target="https://www.taiwansemi.com/assets/datasheet/pdf.php?pn=1.5SMC10CH" TargetMode="External"/><Relationship Id="rId394" Type="http://schemas.openxmlformats.org/officeDocument/2006/relationships/hyperlink" Target="https://www.taiwansemi.com/assets/datasheet/pdf.php?pn=1.5SMC56CAH" TargetMode="External"/><Relationship Id="rId2075" Type="http://schemas.openxmlformats.org/officeDocument/2006/relationships/hyperlink" Target="https://www.taiwansemi.com/assets/datasheet/pdf.php?pn=SA9.0C" TargetMode="External"/><Relationship Id="rId2282" Type="http://schemas.openxmlformats.org/officeDocument/2006/relationships/hyperlink" Target="https://www.taiwansemi.com/assets/datasheet/pdf.php?pn=SMAJ16A" TargetMode="External"/><Relationship Id="rId3126" Type="http://schemas.openxmlformats.org/officeDocument/2006/relationships/hyperlink" Target="https://www.taiwansemi.com/assets/datasheet/pdf.php?pn=SMCJ170" TargetMode="External"/><Relationship Id="rId3680" Type="http://schemas.openxmlformats.org/officeDocument/2006/relationships/hyperlink" Target="https://www.taiwansemi.com/assets/datasheet/pdf.php?pn=TLD5S17AH" TargetMode="External"/><Relationship Id="rId254" Type="http://schemas.openxmlformats.org/officeDocument/2006/relationships/hyperlink" Target="https://www.taiwansemi.com/assets/datasheet/pdf.php?pn=1.5SMC160" TargetMode="External"/><Relationship Id="rId1091" Type="http://schemas.openxmlformats.org/officeDocument/2006/relationships/hyperlink" Target="https://www.taiwansemi.com/assets/datasheet/pdf.php?pn=P4KE68C" TargetMode="External"/><Relationship Id="rId3333" Type="http://schemas.openxmlformats.org/officeDocument/2006/relationships/hyperlink" Target="https://www.taiwansemi.com/assets/datasheet/pdf.php?pn=SMCJ70AH" TargetMode="External"/><Relationship Id="rId3540" Type="http://schemas.openxmlformats.org/officeDocument/2006/relationships/hyperlink" Target="https://www.taiwansemi.com/assets/datasheet/pdf.php?pn=SMF18AH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ESDH5V0B03P1Q0" TargetMode="External"/><Relationship Id="rId13" Type="http://schemas.openxmlformats.org/officeDocument/2006/relationships/hyperlink" Target="https://www.taiwansemi.com/assets/datasheet/pdf.php?pn=TESDL5V0B20P1M5" TargetMode="External"/><Relationship Id="rId18" Type="http://schemas.openxmlformats.org/officeDocument/2006/relationships/hyperlink" Target="https://www.taiwansemi.com/assets/datasheet/pdf.php?pn=TESDL24VB17P1Q1" TargetMode="External"/><Relationship Id="rId26" Type="http://schemas.openxmlformats.org/officeDocument/2006/relationships/hyperlink" Target="https://www.taiwansemi.com/assets/datasheet/pdf.php?pn=TESDA28VU18P1Q1" TargetMode="External"/><Relationship Id="rId3" Type="http://schemas.openxmlformats.org/officeDocument/2006/relationships/hyperlink" Target="https://www.taiwansemi.com/assets/datasheet/pdf.php?pn=TESD5V0V4UA" TargetMode="External"/><Relationship Id="rId21" Type="http://schemas.openxmlformats.org/officeDocument/2006/relationships/hyperlink" Target="https://www.taiwansemi.com/assets/datasheet/pdf.php?pn=TESDA24VB28P2CX" TargetMode="External"/><Relationship Id="rId7" Type="http://schemas.openxmlformats.org/officeDocument/2006/relationships/hyperlink" Target="https://www.taiwansemi.com/assets/datasheet/pdf.php?pn=TESDH3V3B03P1Q0" TargetMode="External"/><Relationship Id="rId12" Type="http://schemas.openxmlformats.org/officeDocument/2006/relationships/hyperlink" Target="https://www.taiwansemi.com/assets/datasheet/pdf.php?pn=TESDL3V3U1051M5" TargetMode="External"/><Relationship Id="rId17" Type="http://schemas.openxmlformats.org/officeDocument/2006/relationships/hyperlink" Target="https://www.taiwansemi.com/assets/datasheet/pdf.php?pn=TESDU5V0" TargetMode="External"/><Relationship Id="rId25" Type="http://schemas.openxmlformats.org/officeDocument/2006/relationships/hyperlink" Target="https://www.taiwansemi.com/assets/datasheet/pdf.php?pn=TESDA6V0U40P1Q0" TargetMode="External"/><Relationship Id="rId2" Type="http://schemas.openxmlformats.org/officeDocument/2006/relationships/hyperlink" Target="https://www.taiwansemi.com/assets/datasheet/pdf.php?pn=TESD5V0L1UC" TargetMode="External"/><Relationship Id="rId16" Type="http://schemas.openxmlformats.org/officeDocument/2006/relationships/hyperlink" Target="https://www.taiwansemi.com/assets/datasheet/pdf.php?pn=TESDU24V" TargetMode="External"/><Relationship Id="rId20" Type="http://schemas.openxmlformats.org/officeDocument/2006/relationships/hyperlink" Target="https://www.taiwansemi.com/assets/datasheet/pdf.php?pn=TESDA24VB17P1Q1" TargetMode="External"/><Relationship Id="rId1" Type="http://schemas.openxmlformats.org/officeDocument/2006/relationships/hyperlink" Target="https://www.taiwansemi.com/assets/datasheet/pdf.php?pn=TESD24VS2BT" TargetMode="External"/><Relationship Id="rId6" Type="http://schemas.openxmlformats.org/officeDocument/2006/relationships/hyperlink" Target="https://www.taiwansemi.com/assets/datasheet/pdf.php?pn=TESDH3V3B02P4Q2" TargetMode="External"/><Relationship Id="rId11" Type="http://schemas.openxmlformats.org/officeDocument/2006/relationships/hyperlink" Target="https://www.taiwansemi.com/assets/datasheet/pdf.php?pn=TESDL3V3B23P1Q0" TargetMode="External"/><Relationship Id="rId24" Type="http://schemas.openxmlformats.org/officeDocument/2006/relationships/hyperlink" Target="https://www.taiwansemi.com/assets/datasheet/pdf.php?pn=TESDA6V0B20P1Q0" TargetMode="External"/><Relationship Id="rId5" Type="http://schemas.openxmlformats.org/officeDocument/2006/relationships/hyperlink" Target="https://www.taiwansemi.com/assets/datasheet/pdf.php?pn=TESD5V0V4UCX6" TargetMode="External"/><Relationship Id="rId15" Type="http://schemas.openxmlformats.org/officeDocument/2006/relationships/hyperlink" Target="https://www.taiwansemi.com/assets/datasheet/pdf.php?pn=TESDU12V" TargetMode="External"/><Relationship Id="rId23" Type="http://schemas.openxmlformats.org/officeDocument/2006/relationships/hyperlink" Target="https://www.taiwansemi.com/assets/datasheet/pdf.php?pn=TESDA5V0U40P1Q0" TargetMode="External"/><Relationship Id="rId10" Type="http://schemas.openxmlformats.org/officeDocument/2006/relationships/hyperlink" Target="https://www.taiwansemi.com/assets/datasheet/pdf.php?pn=TESDH5V0U04P2Q1" TargetMode="External"/><Relationship Id="rId19" Type="http://schemas.openxmlformats.org/officeDocument/2006/relationships/hyperlink" Target="https://www.taiwansemi.com/assets/datasheet/pdf.php?pn=TESDA24VB17P1M3" TargetMode="External"/><Relationship Id="rId4" Type="http://schemas.openxmlformats.org/officeDocument/2006/relationships/hyperlink" Target="https://www.taiwansemi.com/assets/datasheet/pdf.php?pn=TESD5V0V4UCU6" TargetMode="External"/><Relationship Id="rId9" Type="http://schemas.openxmlformats.org/officeDocument/2006/relationships/hyperlink" Target="https://www.taiwansemi.com/assets/datasheet/pdf.php?pn=TESDH5V0B05P1Q1" TargetMode="External"/><Relationship Id="rId14" Type="http://schemas.openxmlformats.org/officeDocument/2006/relationships/hyperlink" Target="https://www.taiwansemi.com/assets/datasheet/pdf.php?pn=TESDL5V0B45P1M3" TargetMode="External"/><Relationship Id="rId22" Type="http://schemas.openxmlformats.org/officeDocument/2006/relationships/hyperlink" Target="https://www.taiwansemi.com/assets/datasheet/pdf.php?pn=TESDA5V0B20P1Q0" TargetMode="External"/><Relationship Id="rId27" Type="http://schemas.openxmlformats.org/officeDocument/2006/relationships/hyperlink" Target="https://www.taiwansemi.com/assets/datasheet/pdf.php?pn=TESDA24VB6P02CX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TQM056NH04LCR" TargetMode="External"/><Relationship Id="rId18" Type="http://schemas.openxmlformats.org/officeDocument/2006/relationships/hyperlink" Target="https://www.taiwansemi.com/assets/datasheet/pdf.php?pn=TQM076NH04LDCR" TargetMode="External"/><Relationship Id="rId26" Type="http://schemas.openxmlformats.org/officeDocument/2006/relationships/hyperlink" Target="https://www.taiwansemi.com/assets/datasheet/pdf.php?pn=TQM300NB06CR" TargetMode="External"/><Relationship Id="rId39" Type="http://schemas.openxmlformats.org/officeDocument/2006/relationships/hyperlink" Target="https://www.taiwansemi.com/assets/datasheet/pdf.php?pn=TQM170NH10LCR" TargetMode="External"/><Relationship Id="rId21" Type="http://schemas.openxmlformats.org/officeDocument/2006/relationships/hyperlink" Target="https://www.taiwansemi.com/assets/datasheet/pdf.php?pn=TQM130NB06CR" TargetMode="External"/><Relationship Id="rId34" Type="http://schemas.openxmlformats.org/officeDocument/2006/relationships/hyperlink" Target="https://www.taiwansemi.com/assets/datasheet/pdf.php?pn=TQM075NH10CR" TargetMode="External"/><Relationship Id="rId42" Type="http://schemas.openxmlformats.org/officeDocument/2006/relationships/hyperlink" Target="https://www.taiwansemi.com/assets/datasheet/pdf.php?pn=TQM250NH10DCR" TargetMode="External"/><Relationship Id="rId47" Type="http://schemas.openxmlformats.org/officeDocument/2006/relationships/hyperlink" Target="https://www.taiwansemi.com/assets/datasheet/pdf.php?pn=TQM145NH08CR" TargetMode="External"/><Relationship Id="rId7" Type="http://schemas.openxmlformats.org/officeDocument/2006/relationships/hyperlink" Target="https://www.taiwansemi.com/assets/datasheet/pdf.php?pn=TQM032NH04LCR" TargetMode="External"/><Relationship Id="rId2" Type="http://schemas.openxmlformats.org/officeDocument/2006/relationships/hyperlink" Target="https://www.taiwansemi.com/assets/datasheet/pdf.php?pn=TQM019NH04LCR" TargetMode="External"/><Relationship Id="rId16" Type="http://schemas.openxmlformats.org/officeDocument/2006/relationships/hyperlink" Target="https://www.taiwansemi.com/assets/datasheet/pdf.php?pn=TQM070NH04LCR" TargetMode="External"/><Relationship Id="rId29" Type="http://schemas.openxmlformats.org/officeDocument/2006/relationships/hyperlink" Target="https://www.taiwansemi.com/assets/datasheet/pdf.php?pn=TQM130NB04CV" TargetMode="External"/><Relationship Id="rId11" Type="http://schemas.openxmlformats.org/officeDocument/2006/relationships/hyperlink" Target="https://www.taiwansemi.com/assets/datasheet/pdf.php?pn=TQM050NB06CR" TargetMode="External"/><Relationship Id="rId24" Type="http://schemas.openxmlformats.org/officeDocument/2006/relationships/hyperlink" Target="https://www.taiwansemi.com/assets/datasheet/pdf.php?pn=TQM250NB06CR" TargetMode="External"/><Relationship Id="rId32" Type="http://schemas.openxmlformats.org/officeDocument/2006/relationships/hyperlink" Target="https://www.taiwansemi.com/assets/datasheet/pdf.php?pn=TQM048NH10CR" TargetMode="External"/><Relationship Id="rId37" Type="http://schemas.openxmlformats.org/officeDocument/2006/relationships/hyperlink" Target="https://www.taiwansemi.com/assets/datasheet/pdf.php?pn=TQM100NH10LCR" TargetMode="External"/><Relationship Id="rId40" Type="http://schemas.openxmlformats.org/officeDocument/2006/relationships/hyperlink" Target="https://www.taiwansemi.com/assets/datasheet/pdf.php?pn=TQM240NH10CR" TargetMode="External"/><Relationship Id="rId45" Type="http://schemas.openxmlformats.org/officeDocument/2006/relationships/hyperlink" Target="https://www.taiwansemi.com/assets/datasheet/pdf.php?pn=TQM063NH08CR" TargetMode="External"/><Relationship Id="rId5" Type="http://schemas.openxmlformats.org/officeDocument/2006/relationships/hyperlink" Target="https://www.taiwansemi.com/assets/datasheet/pdf.php?pn=TQM025NH04LCR" TargetMode="External"/><Relationship Id="rId15" Type="http://schemas.openxmlformats.org/officeDocument/2006/relationships/hyperlink" Target="https://www.taiwansemi.com/assets/datasheet/pdf.php?pn=TQM070NH04CR" TargetMode="External"/><Relationship Id="rId23" Type="http://schemas.openxmlformats.org/officeDocument/2006/relationships/hyperlink" Target="https://www.taiwansemi.com/assets/datasheet/pdf.php?pn=TQM150NB04DCR" TargetMode="External"/><Relationship Id="rId28" Type="http://schemas.openxmlformats.org/officeDocument/2006/relationships/hyperlink" Target="https://www.taiwansemi.com/assets/datasheet/pdf.php?pn=TQM100NB04CV" TargetMode="External"/><Relationship Id="rId36" Type="http://schemas.openxmlformats.org/officeDocument/2006/relationships/hyperlink" Target="https://www.taiwansemi.com/assets/datasheet/pdf.php?pn=TQM100NH10CR" TargetMode="External"/><Relationship Id="rId49" Type="http://schemas.openxmlformats.org/officeDocument/2006/relationships/hyperlink" Target="https://www.taiwansemi.com/assets/datasheet/pdf.php?pn=TQM230NH08DCR" TargetMode="External"/><Relationship Id="rId10" Type="http://schemas.openxmlformats.org/officeDocument/2006/relationships/hyperlink" Target="https://www.taiwansemi.com/assets/datasheet/pdf.php?pn=TQM043NH04LCR" TargetMode="External"/><Relationship Id="rId19" Type="http://schemas.openxmlformats.org/officeDocument/2006/relationships/hyperlink" Target="https://www.taiwansemi.com/assets/datasheet/pdf.php?pn=TQM110NB04CR" TargetMode="External"/><Relationship Id="rId31" Type="http://schemas.openxmlformats.org/officeDocument/2006/relationships/hyperlink" Target="https://www.taiwansemi.com/assets/datasheet/pdf.php?pn=TQM300NB06CV" TargetMode="External"/><Relationship Id="rId44" Type="http://schemas.openxmlformats.org/officeDocument/2006/relationships/hyperlink" Target="https://www.taiwansemi.com/assets/datasheet/pdf.php?pn=TQM058NH08LCR" TargetMode="External"/><Relationship Id="rId4" Type="http://schemas.openxmlformats.org/officeDocument/2006/relationships/hyperlink" Target="https://www.taiwansemi.com/assets/datasheet/pdf.php?pn=TQM025NH04CR" TargetMode="External"/><Relationship Id="rId9" Type="http://schemas.openxmlformats.org/officeDocument/2006/relationships/hyperlink" Target="https://www.taiwansemi.com/assets/datasheet/pdf.php?pn=TQM043NH04CR" TargetMode="External"/><Relationship Id="rId14" Type="http://schemas.openxmlformats.org/officeDocument/2006/relationships/hyperlink" Target="https://www.taiwansemi.com/assets/datasheet/pdf.php?pn=TQM070NB04CR" TargetMode="External"/><Relationship Id="rId22" Type="http://schemas.openxmlformats.org/officeDocument/2006/relationships/hyperlink" Target="https://www.taiwansemi.com/assets/datasheet/pdf.php?pn=TQM150NB04CR" TargetMode="External"/><Relationship Id="rId27" Type="http://schemas.openxmlformats.org/officeDocument/2006/relationships/hyperlink" Target="https://www.taiwansemi.com/assets/datasheet/pdf.php?pn=TQM300NB06DCR" TargetMode="External"/><Relationship Id="rId30" Type="http://schemas.openxmlformats.org/officeDocument/2006/relationships/hyperlink" Target="https://www.taiwansemi.com/assets/datasheet/pdf.php?pn=TQM250NB06CV" TargetMode="External"/><Relationship Id="rId35" Type="http://schemas.openxmlformats.org/officeDocument/2006/relationships/hyperlink" Target="https://www.taiwansemi.com/assets/datasheet/pdf.php?pn=TQM075NH10LCR" TargetMode="External"/><Relationship Id="rId43" Type="http://schemas.openxmlformats.org/officeDocument/2006/relationships/hyperlink" Target="https://www.taiwansemi.com/assets/datasheet/pdf.php?pn=TQM250NH10LDCR" TargetMode="External"/><Relationship Id="rId48" Type="http://schemas.openxmlformats.org/officeDocument/2006/relationships/hyperlink" Target="https://www.taiwansemi.com/assets/datasheet/pdf.php?pn=TQM210NH08LDCR" TargetMode="External"/><Relationship Id="rId8" Type="http://schemas.openxmlformats.org/officeDocument/2006/relationships/hyperlink" Target="https://www.taiwansemi.com/assets/datasheet/pdf.php?pn=TQM033NB04CR" TargetMode="External"/><Relationship Id="rId3" Type="http://schemas.openxmlformats.org/officeDocument/2006/relationships/hyperlink" Target="https://www.taiwansemi.com/assets/datasheet/pdf.php?pn=TQM025NB04CR" TargetMode="External"/><Relationship Id="rId12" Type="http://schemas.openxmlformats.org/officeDocument/2006/relationships/hyperlink" Target="https://www.taiwansemi.com/assets/datasheet/pdf.php?pn=TQM056NH04CR" TargetMode="External"/><Relationship Id="rId17" Type="http://schemas.openxmlformats.org/officeDocument/2006/relationships/hyperlink" Target="https://www.taiwansemi.com/assets/datasheet/pdf.php?pn=TQM076NH04DCR" TargetMode="External"/><Relationship Id="rId25" Type="http://schemas.openxmlformats.org/officeDocument/2006/relationships/hyperlink" Target="https://www.taiwansemi.com/assets/datasheet/pdf.php?pn=TQM250NB06DCR" TargetMode="External"/><Relationship Id="rId33" Type="http://schemas.openxmlformats.org/officeDocument/2006/relationships/hyperlink" Target="https://www.taiwansemi.com/assets/datasheet/pdf.php?pn=TQM048NH10LCR" TargetMode="External"/><Relationship Id="rId38" Type="http://schemas.openxmlformats.org/officeDocument/2006/relationships/hyperlink" Target="https://www.taiwansemi.com/assets/datasheet/pdf.php?pn=TQM170NH10CR" TargetMode="External"/><Relationship Id="rId46" Type="http://schemas.openxmlformats.org/officeDocument/2006/relationships/hyperlink" Target="https://www.taiwansemi.com/assets/datasheet/pdf.php?pn=TQM130NH08LCR" TargetMode="External"/><Relationship Id="rId20" Type="http://schemas.openxmlformats.org/officeDocument/2006/relationships/hyperlink" Target="https://www.taiwansemi.com/assets/datasheet/pdf.php?pn=TQM110NB04DCR" TargetMode="External"/><Relationship Id="rId41" Type="http://schemas.openxmlformats.org/officeDocument/2006/relationships/hyperlink" Target="https://www.taiwansemi.com/assets/datasheet/pdf.php?pn=TQM240NH10LCR" TargetMode="External"/><Relationship Id="rId1" Type="http://schemas.openxmlformats.org/officeDocument/2006/relationships/hyperlink" Target="https://www.taiwansemi.com/assets/datasheet/pdf.php?pn=TQM019NH04CR" TargetMode="External"/><Relationship Id="rId6" Type="http://schemas.openxmlformats.org/officeDocument/2006/relationships/hyperlink" Target="https://www.taiwansemi.com/assets/datasheet/pdf.php?pn=TQM032NH04CR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TSM011NM03LCR" TargetMode="External"/><Relationship Id="rId21" Type="http://schemas.openxmlformats.org/officeDocument/2006/relationships/hyperlink" Target="https://www.taiwansemi.com/assets/datasheet/pdf.php?pn=TSM043NH04LCR" TargetMode="External"/><Relationship Id="rId42" Type="http://schemas.openxmlformats.org/officeDocument/2006/relationships/hyperlink" Target="https://www.taiwansemi.com/assets/datasheet/pdf.php?pn=TSM076NH04DCR" TargetMode="External"/><Relationship Id="rId63" Type="http://schemas.openxmlformats.org/officeDocument/2006/relationships/hyperlink" Target="https://www.taiwansemi.com/assets/datasheet/pdf.php?pn=TSM150NB04LCR" TargetMode="External"/><Relationship Id="rId84" Type="http://schemas.openxmlformats.org/officeDocument/2006/relationships/hyperlink" Target="https://www.taiwansemi.com/assets/datasheet/pdf.php?pn=TSM240N03CX" TargetMode="External"/><Relationship Id="rId138" Type="http://schemas.openxmlformats.org/officeDocument/2006/relationships/hyperlink" Target="https://www.taiwansemi.com/assets/datasheet/pdf.php?pn=TSM250NH10DCR" TargetMode="External"/><Relationship Id="rId16" Type="http://schemas.openxmlformats.org/officeDocument/2006/relationships/hyperlink" Target="https://www.taiwansemi.com/assets/datasheet/pdf.php?pn=TSM040N03CP" TargetMode="External"/><Relationship Id="rId107" Type="http://schemas.openxmlformats.org/officeDocument/2006/relationships/hyperlink" Target="https://www.taiwansemi.com/assets/datasheet/pdf.php?pn=TSM5055DCR%20(Q2)" TargetMode="External"/><Relationship Id="rId11" Type="http://schemas.openxmlformats.org/officeDocument/2006/relationships/hyperlink" Target="https://www.taiwansemi.com/assets/datasheet/pdf.php?pn=TSM033NB04LCR" TargetMode="External"/><Relationship Id="rId32" Type="http://schemas.openxmlformats.org/officeDocument/2006/relationships/hyperlink" Target="https://www.taiwansemi.com/assets/datasheet/pdf.php?pn=TSM060N03ECP" TargetMode="External"/><Relationship Id="rId37" Type="http://schemas.openxmlformats.org/officeDocument/2006/relationships/hyperlink" Target="https://www.taiwansemi.com/assets/datasheet/pdf.php?pn=TSM070NB04LCR" TargetMode="External"/><Relationship Id="rId53" Type="http://schemas.openxmlformats.org/officeDocument/2006/relationships/hyperlink" Target="https://www.taiwansemi.com/assets/datasheet/pdf.php?pn=TSM110NB04DCR" TargetMode="External"/><Relationship Id="rId58" Type="http://schemas.openxmlformats.org/officeDocument/2006/relationships/hyperlink" Target="https://www.taiwansemi.com/assets/datasheet/pdf.php?pn=TSM120N06LCS" TargetMode="External"/><Relationship Id="rId74" Type="http://schemas.openxmlformats.org/officeDocument/2006/relationships/hyperlink" Target="https://www.taiwansemi.com/assets/datasheet/pdf.php?pn=TSM220NB06CR" TargetMode="External"/><Relationship Id="rId79" Type="http://schemas.openxmlformats.org/officeDocument/2006/relationships/hyperlink" Target="https://www.taiwansemi.com/assets/datasheet/pdf.php?pn=TSM230N06CP" TargetMode="External"/><Relationship Id="rId102" Type="http://schemas.openxmlformats.org/officeDocument/2006/relationships/hyperlink" Target="https://www.taiwansemi.com/assets/datasheet/pdf.php?pn=TSM4806CS" TargetMode="External"/><Relationship Id="rId123" Type="http://schemas.openxmlformats.org/officeDocument/2006/relationships/hyperlink" Target="https://www.taiwansemi.com/assets/datasheet/pdf.php?pn=TSM110NM10LCP" TargetMode="External"/><Relationship Id="rId128" Type="http://schemas.openxmlformats.org/officeDocument/2006/relationships/hyperlink" Target="https://www.taiwansemi.com/assets/datasheet/pdf.php?pn=TSM075NH10CR" TargetMode="External"/><Relationship Id="rId5" Type="http://schemas.openxmlformats.org/officeDocument/2006/relationships/hyperlink" Target="https://www.taiwansemi.com/assets/datasheet/pdf.php?pn=TSM025NB04LCR" TargetMode="External"/><Relationship Id="rId90" Type="http://schemas.openxmlformats.org/officeDocument/2006/relationships/hyperlink" Target="https://www.taiwansemi.com/assets/datasheet/pdf.php?pn=TSM250NB06LCV" TargetMode="External"/><Relationship Id="rId95" Type="http://schemas.openxmlformats.org/officeDocument/2006/relationships/hyperlink" Target="https://www.taiwansemi.com/assets/datasheet/pdf.php?pn=TSM300NB06LCV" TargetMode="External"/><Relationship Id="rId22" Type="http://schemas.openxmlformats.org/officeDocument/2006/relationships/hyperlink" Target="https://www.taiwansemi.com/assets/datasheet/pdf.php?pn=TSM045NB06CR" TargetMode="External"/><Relationship Id="rId27" Type="http://schemas.openxmlformats.org/officeDocument/2006/relationships/hyperlink" Target="https://www.taiwansemi.com/assets/datasheet/pdf.php?pn=TSM056NH04CR" TargetMode="External"/><Relationship Id="rId43" Type="http://schemas.openxmlformats.org/officeDocument/2006/relationships/hyperlink" Target="https://www.taiwansemi.com/assets/datasheet/pdf.php?pn=TSM076NH04LDCR" TargetMode="External"/><Relationship Id="rId48" Type="http://schemas.openxmlformats.org/officeDocument/2006/relationships/hyperlink" Target="https://www.taiwansemi.com/assets/datasheet/pdf.php?pn=TSM085NB03CV" TargetMode="External"/><Relationship Id="rId64" Type="http://schemas.openxmlformats.org/officeDocument/2006/relationships/hyperlink" Target="https://www.taiwansemi.com/assets/datasheet/pdf.php?pn=TSM150NB04LCV" TargetMode="External"/><Relationship Id="rId69" Type="http://schemas.openxmlformats.org/officeDocument/2006/relationships/hyperlink" Target="https://www.taiwansemi.com/assets/datasheet/pdf.php?pn=TSM170N06PQ56" TargetMode="External"/><Relationship Id="rId113" Type="http://schemas.openxmlformats.org/officeDocument/2006/relationships/hyperlink" Target="https://www.taiwansemi.com/assets/datasheet/pdf.php?pn=TSM900N10CP" TargetMode="External"/><Relationship Id="rId118" Type="http://schemas.openxmlformats.org/officeDocument/2006/relationships/hyperlink" Target="https://www.taiwansemi.com/assets/datasheet/pdf.php?pn=TSM013NM04LTL" TargetMode="External"/><Relationship Id="rId134" Type="http://schemas.openxmlformats.org/officeDocument/2006/relationships/hyperlink" Target="https://www.taiwansemi.com/assets/datasheet/pdf.php?pn=TSM170NH10CR" TargetMode="External"/><Relationship Id="rId80" Type="http://schemas.openxmlformats.org/officeDocument/2006/relationships/hyperlink" Target="https://www.taiwansemi.com/assets/datasheet/pdf.php?pn=TSM2312CX" TargetMode="External"/><Relationship Id="rId85" Type="http://schemas.openxmlformats.org/officeDocument/2006/relationships/hyperlink" Target="https://www.taiwansemi.com/assets/datasheet/pdf.php?pn=TSM240N03CX6" TargetMode="External"/><Relationship Id="rId12" Type="http://schemas.openxmlformats.org/officeDocument/2006/relationships/hyperlink" Target="https://www.taiwansemi.com/assets/datasheet/pdf.php?pn=TSM035NB04CZ" TargetMode="External"/><Relationship Id="rId17" Type="http://schemas.openxmlformats.org/officeDocument/2006/relationships/hyperlink" Target="https://www.taiwansemi.com/assets/datasheet/pdf.php?pn=TSM042N03CS" TargetMode="External"/><Relationship Id="rId33" Type="http://schemas.openxmlformats.org/officeDocument/2006/relationships/hyperlink" Target="https://www.taiwansemi.com/assets/datasheet/pdf.php?pn=TSM060N03PQ33" TargetMode="External"/><Relationship Id="rId38" Type="http://schemas.openxmlformats.org/officeDocument/2006/relationships/hyperlink" Target="https://www.taiwansemi.com/assets/datasheet/pdf.php?pn=TSM070NH04CR" TargetMode="External"/><Relationship Id="rId59" Type="http://schemas.openxmlformats.org/officeDocument/2006/relationships/hyperlink" Target="https://www.taiwansemi.com/assets/datasheet/pdf.php?pn=TSM130NB06CR" TargetMode="External"/><Relationship Id="rId103" Type="http://schemas.openxmlformats.org/officeDocument/2006/relationships/hyperlink" Target="https://www.taiwansemi.com/assets/datasheet/pdf.php?pn=TSM4936DCS" TargetMode="External"/><Relationship Id="rId108" Type="http://schemas.openxmlformats.org/officeDocument/2006/relationships/hyperlink" Target="https://www.taiwansemi.com/assets/datasheet/pdf.php?pn=TSM850N06CX" TargetMode="External"/><Relationship Id="rId124" Type="http://schemas.openxmlformats.org/officeDocument/2006/relationships/hyperlink" Target="https://www.taiwansemi.com/assets/datasheet/pdf.php?pn=TSM048NH10CR" TargetMode="External"/><Relationship Id="rId129" Type="http://schemas.openxmlformats.org/officeDocument/2006/relationships/hyperlink" Target="https://www.taiwansemi.com/assets/datasheet/pdf.php?pn=TSM075NH10LCR" TargetMode="External"/><Relationship Id="rId54" Type="http://schemas.openxmlformats.org/officeDocument/2006/relationships/hyperlink" Target="https://www.taiwansemi.com/assets/datasheet/pdf.php?pn=TSM110NB04LCR" TargetMode="External"/><Relationship Id="rId70" Type="http://schemas.openxmlformats.org/officeDocument/2006/relationships/hyperlink" Target="https://www.taiwansemi.com/assets/datasheet/pdf.php?pn=TSM180N03CS" TargetMode="External"/><Relationship Id="rId75" Type="http://schemas.openxmlformats.org/officeDocument/2006/relationships/hyperlink" Target="https://www.taiwansemi.com/assets/datasheet/pdf.php?pn=TSM220NB06LCR" TargetMode="External"/><Relationship Id="rId91" Type="http://schemas.openxmlformats.org/officeDocument/2006/relationships/hyperlink" Target="https://www.taiwansemi.com/assets/datasheet/pdf.php?pn=TSM250NB06LDCR" TargetMode="External"/><Relationship Id="rId96" Type="http://schemas.openxmlformats.org/officeDocument/2006/relationships/hyperlink" Target="https://www.taiwansemi.com/assets/datasheet/pdf.php?pn=TSM300NB06LDCR" TargetMode="External"/><Relationship Id="rId1" Type="http://schemas.openxmlformats.org/officeDocument/2006/relationships/hyperlink" Target="https://www.taiwansemi.com/assets/datasheet/pdf.php?pn=TSM018NB03CR" TargetMode="External"/><Relationship Id="rId6" Type="http://schemas.openxmlformats.org/officeDocument/2006/relationships/hyperlink" Target="https://www.taiwansemi.com/assets/datasheet/pdf.php?pn=TSM025NH04CR" TargetMode="External"/><Relationship Id="rId23" Type="http://schemas.openxmlformats.org/officeDocument/2006/relationships/hyperlink" Target="https://www.taiwansemi.com/assets/datasheet/pdf.php?pn=TSM048NB06LCR" TargetMode="External"/><Relationship Id="rId28" Type="http://schemas.openxmlformats.org/officeDocument/2006/relationships/hyperlink" Target="https://www.taiwansemi.com/assets/datasheet/pdf.php?pn=TSM056NH04CV" TargetMode="External"/><Relationship Id="rId49" Type="http://schemas.openxmlformats.org/officeDocument/2006/relationships/hyperlink" Target="https://www.taiwansemi.com/assets/datasheet/pdf.php?pn=TSM085NB03DCR" TargetMode="External"/><Relationship Id="rId114" Type="http://schemas.openxmlformats.org/officeDocument/2006/relationships/hyperlink" Target="https://www.taiwansemi.com/assets/datasheet/pdf.php?pn=TSM950N10CW" TargetMode="External"/><Relationship Id="rId119" Type="http://schemas.openxmlformats.org/officeDocument/2006/relationships/hyperlink" Target="https://www.taiwansemi.com/assets/datasheet/pdf.php?pn=TSM018NM08TL" TargetMode="External"/><Relationship Id="rId44" Type="http://schemas.openxmlformats.org/officeDocument/2006/relationships/hyperlink" Target="https://www.taiwansemi.com/assets/datasheet/pdf.php?pn=TSM080N03EPQ56" TargetMode="External"/><Relationship Id="rId60" Type="http://schemas.openxmlformats.org/officeDocument/2006/relationships/hyperlink" Target="https://www.taiwansemi.com/assets/datasheet/pdf.php?pn=TSM130NB06LCR" TargetMode="External"/><Relationship Id="rId65" Type="http://schemas.openxmlformats.org/officeDocument/2006/relationships/hyperlink" Target="https://www.taiwansemi.com/assets/datasheet/pdf.php?pn=TSM150NB04LDCR" TargetMode="External"/><Relationship Id="rId81" Type="http://schemas.openxmlformats.org/officeDocument/2006/relationships/hyperlink" Target="https://www.taiwansemi.com/assets/datasheet/pdf.php?pn=TSM2314CX" TargetMode="External"/><Relationship Id="rId86" Type="http://schemas.openxmlformats.org/officeDocument/2006/relationships/hyperlink" Target="https://www.taiwansemi.com/assets/datasheet/pdf.php?pn=TSM250N02CX" TargetMode="External"/><Relationship Id="rId130" Type="http://schemas.openxmlformats.org/officeDocument/2006/relationships/hyperlink" Target="https://www.taiwansemi.com/assets/datasheet/pdf.php?pn=TSM100NH10CR" TargetMode="External"/><Relationship Id="rId135" Type="http://schemas.openxmlformats.org/officeDocument/2006/relationships/hyperlink" Target="https://www.taiwansemi.com/assets/datasheet/pdf.php?pn=TSM170NH10LCR" TargetMode="External"/><Relationship Id="rId13" Type="http://schemas.openxmlformats.org/officeDocument/2006/relationships/hyperlink" Target="https://www.taiwansemi.com/assets/datasheet/pdf.php?pn=TSM035NB04LCZ" TargetMode="External"/><Relationship Id="rId18" Type="http://schemas.openxmlformats.org/officeDocument/2006/relationships/hyperlink" Target="https://www.taiwansemi.com/assets/datasheet/pdf.php?pn=TSM043NB04CZ" TargetMode="External"/><Relationship Id="rId39" Type="http://schemas.openxmlformats.org/officeDocument/2006/relationships/hyperlink" Target="https://www.taiwansemi.com/assets/datasheet/pdf.php?pn=TSM070NH04CV" TargetMode="External"/><Relationship Id="rId109" Type="http://schemas.openxmlformats.org/officeDocument/2006/relationships/hyperlink" Target="https://www.taiwansemi.com/assets/datasheet/pdf.php?pn=TSM900N06CH" TargetMode="External"/><Relationship Id="rId34" Type="http://schemas.openxmlformats.org/officeDocument/2006/relationships/hyperlink" Target="https://www.taiwansemi.com/assets/datasheet/pdf.php?pn=TSM060NB06CZ" TargetMode="External"/><Relationship Id="rId50" Type="http://schemas.openxmlformats.org/officeDocument/2006/relationships/hyperlink" Target="https://www.taiwansemi.com/assets/datasheet/pdf.php?pn=TSM089N08LCR" TargetMode="External"/><Relationship Id="rId55" Type="http://schemas.openxmlformats.org/officeDocument/2006/relationships/hyperlink" Target="https://www.taiwansemi.com/assets/datasheet/pdf.php?pn=TSM110NB04LCV" TargetMode="External"/><Relationship Id="rId76" Type="http://schemas.openxmlformats.org/officeDocument/2006/relationships/hyperlink" Target="https://www.taiwansemi.com/assets/datasheet/pdf.php?pn=TSM2302CX" TargetMode="External"/><Relationship Id="rId97" Type="http://schemas.openxmlformats.org/officeDocument/2006/relationships/hyperlink" Target="https://www.taiwansemi.com/assets/datasheet/pdf.php?pn=TSM320N03CX" TargetMode="External"/><Relationship Id="rId104" Type="http://schemas.openxmlformats.org/officeDocument/2006/relationships/hyperlink" Target="https://www.taiwansemi.com/assets/datasheet/pdf.php?pn=TSM4946DCS" TargetMode="External"/><Relationship Id="rId120" Type="http://schemas.openxmlformats.org/officeDocument/2006/relationships/hyperlink" Target="https://www.taiwansemi.com/assets/datasheet/pdf.php?pn=TSM020NM10TL" TargetMode="External"/><Relationship Id="rId125" Type="http://schemas.openxmlformats.org/officeDocument/2006/relationships/hyperlink" Target="https://www.taiwansemi.com/assets/datasheet/pdf.php?pn=TSM048NH10LCR" TargetMode="External"/><Relationship Id="rId7" Type="http://schemas.openxmlformats.org/officeDocument/2006/relationships/hyperlink" Target="https://www.taiwansemi.com/assets/datasheet/pdf.php?pn=TSM025NH04LCR" TargetMode="External"/><Relationship Id="rId71" Type="http://schemas.openxmlformats.org/officeDocument/2006/relationships/hyperlink" Target="https://www.taiwansemi.com/assets/datasheet/pdf.php?pn=TSM180N03PQ33" TargetMode="External"/><Relationship Id="rId92" Type="http://schemas.openxmlformats.org/officeDocument/2006/relationships/hyperlink" Target="https://www.taiwansemi.com/assets/datasheet/pdf.php?pn=TSM280NB06LCR" TargetMode="External"/><Relationship Id="rId2" Type="http://schemas.openxmlformats.org/officeDocument/2006/relationships/hyperlink" Target="https://www.taiwansemi.com/assets/datasheet/pdf.php?pn=TSM019NH04CR" TargetMode="External"/><Relationship Id="rId29" Type="http://schemas.openxmlformats.org/officeDocument/2006/relationships/hyperlink" Target="https://www.taiwansemi.com/assets/datasheet/pdf.php?pn=TSM056NH04LCR" TargetMode="External"/><Relationship Id="rId24" Type="http://schemas.openxmlformats.org/officeDocument/2006/relationships/hyperlink" Target="https://www.taiwansemi.com/assets/datasheet/pdf.php?pn=TSM052NB03CR" TargetMode="External"/><Relationship Id="rId40" Type="http://schemas.openxmlformats.org/officeDocument/2006/relationships/hyperlink" Target="https://www.taiwansemi.com/assets/datasheet/pdf.php?pn=TSM070NH04LCR" TargetMode="External"/><Relationship Id="rId45" Type="http://schemas.openxmlformats.org/officeDocument/2006/relationships/hyperlink" Target="https://www.taiwansemi.com/assets/datasheet/pdf.php?pn=TSM080N03PQ56" TargetMode="External"/><Relationship Id="rId66" Type="http://schemas.openxmlformats.org/officeDocument/2006/relationships/hyperlink" Target="https://www.taiwansemi.com/assets/datasheet/pdf.php?pn=TSM160N10LCR" TargetMode="External"/><Relationship Id="rId87" Type="http://schemas.openxmlformats.org/officeDocument/2006/relationships/hyperlink" Target="https://www.taiwansemi.com/assets/datasheet/pdf.php?pn=TSM250N02DCQ" TargetMode="External"/><Relationship Id="rId110" Type="http://schemas.openxmlformats.org/officeDocument/2006/relationships/hyperlink" Target="https://www.taiwansemi.com/assets/datasheet/pdf.php?pn=TSM900N06CP" TargetMode="External"/><Relationship Id="rId115" Type="http://schemas.openxmlformats.org/officeDocument/2006/relationships/hyperlink" Target="https://www.taiwansemi.com/assets/datasheet/pdf.php?pn=TSM600NA25CIT" TargetMode="External"/><Relationship Id="rId131" Type="http://schemas.openxmlformats.org/officeDocument/2006/relationships/hyperlink" Target="https://www.taiwansemi.com/assets/datasheet/pdf.php?pn=TSM100NH10LCR" TargetMode="External"/><Relationship Id="rId136" Type="http://schemas.openxmlformats.org/officeDocument/2006/relationships/hyperlink" Target="https://www.taiwansemi.com/assets/datasheet/pdf.php?pn=TSM240NH10CR" TargetMode="External"/><Relationship Id="rId61" Type="http://schemas.openxmlformats.org/officeDocument/2006/relationships/hyperlink" Target="https://www.taiwansemi.com/assets/datasheet/pdf.php?pn=TSM150NB04CR" TargetMode="External"/><Relationship Id="rId82" Type="http://schemas.openxmlformats.org/officeDocument/2006/relationships/hyperlink" Target="https://www.taiwansemi.com/assets/datasheet/pdf.php?pn=TSM2318CX" TargetMode="External"/><Relationship Id="rId19" Type="http://schemas.openxmlformats.org/officeDocument/2006/relationships/hyperlink" Target="https://www.taiwansemi.com/assets/datasheet/pdf.php?pn=TSM043NB04LCZ" TargetMode="External"/><Relationship Id="rId14" Type="http://schemas.openxmlformats.org/officeDocument/2006/relationships/hyperlink" Target="https://www.taiwansemi.com/assets/datasheet/pdf.php?pn=TSM036N03PQ56" TargetMode="External"/><Relationship Id="rId30" Type="http://schemas.openxmlformats.org/officeDocument/2006/relationships/hyperlink" Target="https://www.taiwansemi.com/assets/datasheet/pdf.php?pn=TSM056NH04LCV" TargetMode="External"/><Relationship Id="rId35" Type="http://schemas.openxmlformats.org/officeDocument/2006/relationships/hyperlink" Target="https://www.taiwansemi.com/assets/datasheet/pdf.php?pn=TSM060NB06LCZ" TargetMode="External"/><Relationship Id="rId56" Type="http://schemas.openxmlformats.org/officeDocument/2006/relationships/hyperlink" Target="https://www.taiwansemi.com/assets/datasheet/pdf.php?pn=TSM110NB04LDCR" TargetMode="External"/><Relationship Id="rId77" Type="http://schemas.openxmlformats.org/officeDocument/2006/relationships/hyperlink" Target="https://www.taiwansemi.com/assets/datasheet/pdf.php?pn=TSM2306CX" TargetMode="External"/><Relationship Id="rId100" Type="http://schemas.openxmlformats.org/officeDocument/2006/relationships/hyperlink" Target="https://www.taiwansemi.com/assets/datasheet/pdf.php?pn=TSM4436CS" TargetMode="External"/><Relationship Id="rId105" Type="http://schemas.openxmlformats.org/officeDocument/2006/relationships/hyperlink" Target="https://www.taiwansemi.com/assets/datasheet/pdf.php?pn=TSM500N15CS" TargetMode="External"/><Relationship Id="rId126" Type="http://schemas.openxmlformats.org/officeDocument/2006/relationships/hyperlink" Target="https://www.taiwansemi.com/assets/datasheet/pdf.php?pn=TSM058NH08LCR" TargetMode="External"/><Relationship Id="rId8" Type="http://schemas.openxmlformats.org/officeDocument/2006/relationships/hyperlink" Target="https://www.taiwansemi.com/assets/datasheet/pdf.php?pn=TSM032NH04CR" TargetMode="External"/><Relationship Id="rId51" Type="http://schemas.openxmlformats.org/officeDocument/2006/relationships/hyperlink" Target="https://www.taiwansemi.com/assets/datasheet/pdf.php?pn=TSM090N03CP" TargetMode="External"/><Relationship Id="rId72" Type="http://schemas.openxmlformats.org/officeDocument/2006/relationships/hyperlink" Target="https://www.taiwansemi.com/assets/datasheet/pdf.php?pn=TSM200N03DPQ33" TargetMode="External"/><Relationship Id="rId93" Type="http://schemas.openxmlformats.org/officeDocument/2006/relationships/hyperlink" Target="https://www.taiwansemi.com/assets/datasheet/pdf.php?pn=TSM300NB06CR" TargetMode="External"/><Relationship Id="rId98" Type="http://schemas.openxmlformats.org/officeDocument/2006/relationships/hyperlink" Target="https://www.taiwansemi.com/assets/datasheet/pdf.php?pn=TSM340N06CH" TargetMode="External"/><Relationship Id="rId121" Type="http://schemas.openxmlformats.org/officeDocument/2006/relationships/hyperlink" Target="https://www.taiwansemi.com/assets/datasheet/pdf.php?pn=TSM048NM15TL" TargetMode="External"/><Relationship Id="rId3" Type="http://schemas.openxmlformats.org/officeDocument/2006/relationships/hyperlink" Target="https://www.taiwansemi.com/assets/datasheet/pdf.php?pn=TSM019NH04LCR" TargetMode="External"/><Relationship Id="rId25" Type="http://schemas.openxmlformats.org/officeDocument/2006/relationships/hyperlink" Target="https://www.taiwansemi.com/assets/datasheet/pdf.php?pn=TSM055N03EPQ56" TargetMode="External"/><Relationship Id="rId46" Type="http://schemas.openxmlformats.org/officeDocument/2006/relationships/hyperlink" Target="https://www.taiwansemi.com/assets/datasheet/pdf.php?pn=TSM080NB03CR" TargetMode="External"/><Relationship Id="rId67" Type="http://schemas.openxmlformats.org/officeDocument/2006/relationships/hyperlink" Target="https://www.taiwansemi.com/assets/datasheet/pdf.php?pn=TSM170N06CH" TargetMode="External"/><Relationship Id="rId116" Type="http://schemas.openxmlformats.org/officeDocument/2006/relationships/hyperlink" Target="https://www.taiwansemi.com/assets/datasheet/pdf.php?pn=TSM007NM03LCR" TargetMode="External"/><Relationship Id="rId137" Type="http://schemas.openxmlformats.org/officeDocument/2006/relationships/hyperlink" Target="https://www.taiwansemi.com/assets/datasheet/pdf.php?pn=TSM240NH10LCR" TargetMode="External"/><Relationship Id="rId20" Type="http://schemas.openxmlformats.org/officeDocument/2006/relationships/hyperlink" Target="https://www.taiwansemi.com/assets/datasheet/pdf.php?pn=TSM043NH04CR" TargetMode="External"/><Relationship Id="rId41" Type="http://schemas.openxmlformats.org/officeDocument/2006/relationships/hyperlink" Target="https://www.taiwansemi.com/assets/datasheet/pdf.php?pn=TSM070NH04LCV" TargetMode="External"/><Relationship Id="rId62" Type="http://schemas.openxmlformats.org/officeDocument/2006/relationships/hyperlink" Target="https://www.taiwansemi.com/assets/datasheet/pdf.php?pn=TSM150NB04DCR" TargetMode="External"/><Relationship Id="rId83" Type="http://schemas.openxmlformats.org/officeDocument/2006/relationships/hyperlink" Target="https://www.taiwansemi.com/assets/datasheet/pdf.php?pn=TSM2328CX" TargetMode="External"/><Relationship Id="rId88" Type="http://schemas.openxmlformats.org/officeDocument/2006/relationships/hyperlink" Target="https://www.taiwansemi.com/assets/datasheet/pdf.php?pn=TSM250NB06CV" TargetMode="External"/><Relationship Id="rId111" Type="http://schemas.openxmlformats.org/officeDocument/2006/relationships/hyperlink" Target="https://www.taiwansemi.com/assets/datasheet/pdf.php?pn=TSM900N06CW" TargetMode="External"/><Relationship Id="rId132" Type="http://schemas.openxmlformats.org/officeDocument/2006/relationships/hyperlink" Target="https://www.taiwansemi.com/assets/datasheet/pdf.php?pn=TSM130NH08LCR" TargetMode="External"/><Relationship Id="rId15" Type="http://schemas.openxmlformats.org/officeDocument/2006/relationships/hyperlink" Target="https://www.taiwansemi.com/assets/datasheet/pdf.php?pn=TSM038N03PQ33" TargetMode="External"/><Relationship Id="rId36" Type="http://schemas.openxmlformats.org/officeDocument/2006/relationships/hyperlink" Target="https://www.taiwansemi.com/assets/datasheet/pdf.php?pn=TSM070NB04CR" TargetMode="External"/><Relationship Id="rId57" Type="http://schemas.openxmlformats.org/officeDocument/2006/relationships/hyperlink" Target="https://www.taiwansemi.com/assets/datasheet/pdf.php?pn=TSM120N06LCP" TargetMode="External"/><Relationship Id="rId106" Type="http://schemas.openxmlformats.org/officeDocument/2006/relationships/hyperlink" Target="https://www.taiwansemi.com/assets/datasheet/pdf.php?pn=TSM5055DCR%20(Q1)" TargetMode="External"/><Relationship Id="rId127" Type="http://schemas.openxmlformats.org/officeDocument/2006/relationships/hyperlink" Target="https://www.taiwansemi.com/assets/datasheet/pdf.php?pn=TSM063NH08CR" TargetMode="External"/><Relationship Id="rId10" Type="http://schemas.openxmlformats.org/officeDocument/2006/relationships/hyperlink" Target="https://www.taiwansemi.com/assets/datasheet/pdf.php?pn=TSM033NB04CR" TargetMode="External"/><Relationship Id="rId31" Type="http://schemas.openxmlformats.org/officeDocument/2006/relationships/hyperlink" Target="https://www.taiwansemi.com/assets/datasheet/pdf.php?pn=TSM060N03CP" TargetMode="External"/><Relationship Id="rId52" Type="http://schemas.openxmlformats.org/officeDocument/2006/relationships/hyperlink" Target="https://www.taiwansemi.com/assets/datasheet/pdf.php?pn=TSM110NB04CR" TargetMode="External"/><Relationship Id="rId73" Type="http://schemas.openxmlformats.org/officeDocument/2006/relationships/hyperlink" Target="https://www.taiwansemi.com/assets/datasheet/pdf.php?pn=TSM210N02CX" TargetMode="External"/><Relationship Id="rId78" Type="http://schemas.openxmlformats.org/officeDocument/2006/relationships/hyperlink" Target="https://www.taiwansemi.com/assets/datasheet/pdf.php?pn=TSM2308CX" TargetMode="External"/><Relationship Id="rId94" Type="http://schemas.openxmlformats.org/officeDocument/2006/relationships/hyperlink" Target="https://www.taiwansemi.com/assets/datasheet/pdf.php?pn=TSM300NB06DCR" TargetMode="External"/><Relationship Id="rId99" Type="http://schemas.openxmlformats.org/officeDocument/2006/relationships/hyperlink" Target="https://www.taiwansemi.com/assets/datasheet/pdf.php?pn=TSM340N06CP" TargetMode="External"/><Relationship Id="rId101" Type="http://schemas.openxmlformats.org/officeDocument/2006/relationships/hyperlink" Target="https://www.taiwansemi.com/assets/datasheet/pdf.php?pn=TSM4800N15CX6" TargetMode="External"/><Relationship Id="rId122" Type="http://schemas.openxmlformats.org/officeDocument/2006/relationships/hyperlink" Target="https://www.taiwansemi.com/assets/datasheet/pdf.php?pn=TSM098NM10CP" TargetMode="External"/><Relationship Id="rId4" Type="http://schemas.openxmlformats.org/officeDocument/2006/relationships/hyperlink" Target="https://www.taiwansemi.com/assets/datasheet/pdf.php?pn=TSM025NB04CR" TargetMode="External"/><Relationship Id="rId9" Type="http://schemas.openxmlformats.org/officeDocument/2006/relationships/hyperlink" Target="https://www.taiwansemi.com/assets/datasheet/pdf.php?pn=TSM032NH04LCR" TargetMode="External"/><Relationship Id="rId26" Type="http://schemas.openxmlformats.org/officeDocument/2006/relationships/hyperlink" Target="https://www.taiwansemi.com/assets/datasheet/pdf.php?pn=TSM055N03PQ56" TargetMode="External"/><Relationship Id="rId47" Type="http://schemas.openxmlformats.org/officeDocument/2006/relationships/hyperlink" Target="https://www.taiwansemi.com/assets/datasheet/pdf.php?pn=TSM085N03PQ33" TargetMode="External"/><Relationship Id="rId68" Type="http://schemas.openxmlformats.org/officeDocument/2006/relationships/hyperlink" Target="https://www.taiwansemi.com/assets/datasheet/pdf.php?pn=TSM170N06CP" TargetMode="External"/><Relationship Id="rId89" Type="http://schemas.openxmlformats.org/officeDocument/2006/relationships/hyperlink" Target="https://www.taiwansemi.com/assets/datasheet/pdf.php?pn=TSM250NB06DCR" TargetMode="External"/><Relationship Id="rId112" Type="http://schemas.openxmlformats.org/officeDocument/2006/relationships/hyperlink" Target="https://www.taiwansemi.com/assets/datasheet/pdf.php?pn=TSM900N10CH" TargetMode="External"/><Relationship Id="rId133" Type="http://schemas.openxmlformats.org/officeDocument/2006/relationships/hyperlink" Target="https://www.taiwansemi.com/assets/datasheet/pdf.php?pn=TSM145NH08CR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TSM60NC390CH" TargetMode="External"/><Relationship Id="rId18" Type="http://schemas.openxmlformats.org/officeDocument/2006/relationships/hyperlink" Target="https://www.taiwansemi.com/assets/datasheet/pdf.php?pn=TSM60NC620CP" TargetMode="External"/><Relationship Id="rId26" Type="http://schemas.openxmlformats.org/officeDocument/2006/relationships/hyperlink" Target="https://www.taiwansemi.com/assets/datasheet/pdf.php?pn=TSM60NE145CIT" TargetMode="External"/><Relationship Id="rId39" Type="http://schemas.openxmlformats.org/officeDocument/2006/relationships/hyperlink" Target="https://www.taiwansemi.com/assets/datasheet/pdf.php?pn=TSM60NE110TL" TargetMode="External"/><Relationship Id="rId21" Type="http://schemas.openxmlformats.org/officeDocument/2006/relationships/hyperlink" Target="https://www.taiwansemi.com/assets/datasheet/pdf.php?pn=TSM60NE069CIT" TargetMode="External"/><Relationship Id="rId34" Type="http://schemas.openxmlformats.org/officeDocument/2006/relationships/hyperlink" Target="https://www.taiwansemi.com/assets/datasheet/pdf.php?pn=TSM60NC165CIT" TargetMode="External"/><Relationship Id="rId42" Type="http://schemas.openxmlformats.org/officeDocument/2006/relationships/hyperlink" Target="https://www.taiwansemi.com/assets/datasheet/pdf.php?pn=TSM60NE160CE" TargetMode="External"/><Relationship Id="rId7" Type="http://schemas.openxmlformats.org/officeDocument/2006/relationships/hyperlink" Target="https://www.taiwansemi.com/assets/datasheet/pdf.php?pn=TSM4NB60CH" TargetMode="External"/><Relationship Id="rId2" Type="http://schemas.openxmlformats.org/officeDocument/2006/relationships/hyperlink" Target="https://www.taiwansemi.com/assets/datasheet/pdf.php?pn=TSM1NB60CP" TargetMode="External"/><Relationship Id="rId16" Type="http://schemas.openxmlformats.org/officeDocument/2006/relationships/hyperlink" Target="https://www.taiwansemi.com/assets/datasheet/pdf.php?pn=TSM60NC620CH" TargetMode="External"/><Relationship Id="rId20" Type="http://schemas.openxmlformats.org/officeDocument/2006/relationships/hyperlink" Target="https://www.taiwansemi.com/assets/datasheet/pdf.php?pn=TSM60NC980CP" TargetMode="External"/><Relationship Id="rId29" Type="http://schemas.openxmlformats.org/officeDocument/2006/relationships/hyperlink" Target="https://www.taiwansemi.com/assets/datasheet/pdf.php?pn=TSM60NE048PW" TargetMode="External"/><Relationship Id="rId41" Type="http://schemas.openxmlformats.org/officeDocument/2006/relationships/hyperlink" Target="https://www.taiwansemi.com/assets/datasheet/pdf.php?pn=TSM60NE285CE" TargetMode="External"/><Relationship Id="rId1" Type="http://schemas.openxmlformats.org/officeDocument/2006/relationships/hyperlink" Target="https://www.taiwansemi.com/assets/datasheet/pdf.php?pn=TSM1NB60CH" TargetMode="External"/><Relationship Id="rId6" Type="http://schemas.openxmlformats.org/officeDocument/2006/relationships/hyperlink" Target="https://www.taiwansemi.com/assets/datasheet/pdf.php?pn=TSM2NB60CP" TargetMode="External"/><Relationship Id="rId11" Type="http://schemas.openxmlformats.org/officeDocument/2006/relationships/hyperlink" Target="https://www.taiwansemi.com/assets/datasheet/pdf.php?pn=TSM60NC1R5CH" TargetMode="External"/><Relationship Id="rId24" Type="http://schemas.openxmlformats.org/officeDocument/2006/relationships/hyperlink" Target="https://www.taiwansemi.com/assets/datasheet/pdf.php?pn=TSM60NE084PW" TargetMode="External"/><Relationship Id="rId32" Type="http://schemas.openxmlformats.org/officeDocument/2006/relationships/hyperlink" Target="https://www.taiwansemi.com/assets/datasheet/pdf.php?pn=TSM60NE285CP" TargetMode="External"/><Relationship Id="rId37" Type="http://schemas.openxmlformats.org/officeDocument/2006/relationships/hyperlink" Target="https://www.taiwansemi.com/assets/datasheet/pdf.php?pn=TSM60NE084TL" TargetMode="External"/><Relationship Id="rId40" Type="http://schemas.openxmlformats.org/officeDocument/2006/relationships/hyperlink" Target="https://www.taiwansemi.com/assets/datasheet/pdf.php?pn=TSM60NE180CE" TargetMode="External"/><Relationship Id="rId5" Type="http://schemas.openxmlformats.org/officeDocument/2006/relationships/hyperlink" Target="https://www.taiwansemi.com/assets/datasheet/pdf.php?pn=TSM2NB60CH" TargetMode="External"/><Relationship Id="rId15" Type="http://schemas.openxmlformats.org/officeDocument/2006/relationships/hyperlink" Target="https://www.taiwansemi.com/assets/datasheet/pdf.php?pn=TSM60NC390CP" TargetMode="External"/><Relationship Id="rId23" Type="http://schemas.openxmlformats.org/officeDocument/2006/relationships/hyperlink" Target="https://www.taiwansemi.com/assets/datasheet/pdf.php?pn=TSM60NE084CIT" TargetMode="External"/><Relationship Id="rId28" Type="http://schemas.openxmlformats.org/officeDocument/2006/relationships/hyperlink" Target="https://www.taiwansemi.com/assets/datasheet/pdf.php?pn=TSM60NE200CIT" TargetMode="External"/><Relationship Id="rId36" Type="http://schemas.openxmlformats.org/officeDocument/2006/relationships/hyperlink" Target="https://www.taiwansemi.com/assets/datasheet/pdf.php?pn=TSM60NC196CIT" TargetMode="External"/><Relationship Id="rId10" Type="http://schemas.openxmlformats.org/officeDocument/2006/relationships/hyperlink" Target="https://www.taiwansemi.com/assets/datasheet/pdf.php?pn=TSM60NC196CI" TargetMode="External"/><Relationship Id="rId19" Type="http://schemas.openxmlformats.org/officeDocument/2006/relationships/hyperlink" Target="https://www.taiwansemi.com/assets/datasheet/pdf.php?pn=TSM60NC980CH" TargetMode="External"/><Relationship Id="rId31" Type="http://schemas.openxmlformats.org/officeDocument/2006/relationships/hyperlink" Target="https://www.taiwansemi.com/assets/datasheet/pdf.php?pn=TSM60NE285CH" TargetMode="External"/><Relationship Id="rId4" Type="http://schemas.openxmlformats.org/officeDocument/2006/relationships/hyperlink" Target="https://www.taiwansemi.com/assets/datasheet/pdf.php?pn=TSM1NB60LCW" TargetMode="External"/><Relationship Id="rId9" Type="http://schemas.openxmlformats.org/officeDocument/2006/relationships/hyperlink" Target="https://www.taiwansemi.com/assets/datasheet/pdf.php?pn=TSM60NC165CI" TargetMode="External"/><Relationship Id="rId14" Type="http://schemas.openxmlformats.org/officeDocument/2006/relationships/hyperlink" Target="https://www.taiwansemi.com/assets/datasheet/pdf.php?pn=TSM60NC390CI" TargetMode="External"/><Relationship Id="rId22" Type="http://schemas.openxmlformats.org/officeDocument/2006/relationships/hyperlink" Target="https://www.taiwansemi.com/assets/datasheet/pdf.php?pn=TSM60NE069PW" TargetMode="External"/><Relationship Id="rId27" Type="http://schemas.openxmlformats.org/officeDocument/2006/relationships/hyperlink" Target="https://www.taiwansemi.com/assets/datasheet/pdf.php?pn=TSM60NE180CIT" TargetMode="External"/><Relationship Id="rId30" Type="http://schemas.openxmlformats.org/officeDocument/2006/relationships/hyperlink" Target="https://www.taiwansemi.com/assets/datasheet/pdf.php?pn=TSM60NE285CIT" TargetMode="External"/><Relationship Id="rId35" Type="http://schemas.openxmlformats.org/officeDocument/2006/relationships/hyperlink" Target="https://www.taiwansemi.com/assets/datasheet/pdf.php?pn=TSM60NC196CF" TargetMode="External"/><Relationship Id="rId8" Type="http://schemas.openxmlformats.org/officeDocument/2006/relationships/hyperlink" Target="https://www.taiwansemi.com/assets/datasheet/pdf.php?pn=TSM4NB60CP" TargetMode="External"/><Relationship Id="rId3" Type="http://schemas.openxmlformats.org/officeDocument/2006/relationships/hyperlink" Target="https://www.taiwansemi.com/assets/datasheet/pdf.php?pn=TSM1NB60CW" TargetMode="External"/><Relationship Id="rId12" Type="http://schemas.openxmlformats.org/officeDocument/2006/relationships/hyperlink" Target="https://www.taiwansemi.com/assets/datasheet/pdf.php?pn=TSM60NC1R5CP" TargetMode="External"/><Relationship Id="rId17" Type="http://schemas.openxmlformats.org/officeDocument/2006/relationships/hyperlink" Target="https://www.taiwansemi.com/assets/datasheet/pdf.php?pn=TSM60NC620CI" TargetMode="External"/><Relationship Id="rId25" Type="http://schemas.openxmlformats.org/officeDocument/2006/relationships/hyperlink" Target="https://www.taiwansemi.com/assets/datasheet/pdf.php?pn=TSM60NE110CIT" TargetMode="External"/><Relationship Id="rId33" Type="http://schemas.openxmlformats.org/officeDocument/2006/relationships/hyperlink" Target="https://www.taiwansemi.com/assets/datasheet/pdf.php?pn=TSM60NC165CF" TargetMode="External"/><Relationship Id="rId38" Type="http://schemas.openxmlformats.org/officeDocument/2006/relationships/hyperlink" Target="https://www.taiwansemi.com/assets/datasheet/pdf.php?pn=TSM60NE110CE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SM2307CX" TargetMode="External"/><Relationship Id="rId13" Type="http://schemas.openxmlformats.org/officeDocument/2006/relationships/hyperlink" Target="https://www.taiwansemi.com/assets/datasheet/pdf.php?pn=TSM3443CX6" TargetMode="External"/><Relationship Id="rId18" Type="http://schemas.openxmlformats.org/officeDocument/2006/relationships/hyperlink" Target="https://www.taiwansemi.com/assets/datasheet/pdf.php?pn=TSM500P02CX" TargetMode="External"/><Relationship Id="rId3" Type="http://schemas.openxmlformats.org/officeDocument/2006/relationships/hyperlink" Target="https://www.taiwansemi.com/assets/datasheet/pdf.php?pn=TSM150P03PQ33" TargetMode="External"/><Relationship Id="rId21" Type="http://schemas.openxmlformats.org/officeDocument/2006/relationships/hyperlink" Target="https://www.taiwansemi.com/assets/datasheet/pdf.php?pn=TSM680P06CH" TargetMode="External"/><Relationship Id="rId7" Type="http://schemas.openxmlformats.org/officeDocument/2006/relationships/hyperlink" Target="https://www.taiwansemi.com/assets/datasheet/pdf.php?pn=TSM2305CX" TargetMode="External"/><Relationship Id="rId12" Type="http://schemas.openxmlformats.org/officeDocument/2006/relationships/hyperlink" Target="https://www.taiwansemi.com/assets/datasheet/pdf.php?pn=TSM260P02CX6" TargetMode="External"/><Relationship Id="rId17" Type="http://schemas.openxmlformats.org/officeDocument/2006/relationships/hyperlink" Target="https://www.taiwansemi.com/assets/datasheet/pdf.php?pn=TSM480P06CP" TargetMode="External"/><Relationship Id="rId2" Type="http://schemas.openxmlformats.org/officeDocument/2006/relationships/hyperlink" Target="https://www.taiwansemi.com/assets/datasheet/pdf.php?pn=TSM085P03CV" TargetMode="External"/><Relationship Id="rId16" Type="http://schemas.openxmlformats.org/officeDocument/2006/relationships/hyperlink" Target="https://www.taiwansemi.com/assets/datasheet/pdf.php?pn=TSM480P06CH" TargetMode="External"/><Relationship Id="rId20" Type="http://schemas.openxmlformats.org/officeDocument/2006/relationships/hyperlink" Target="https://www.taiwansemi.com/assets/datasheet/pdf.php?pn=TSM650P03CX" TargetMode="External"/><Relationship Id="rId1" Type="http://schemas.openxmlformats.org/officeDocument/2006/relationships/hyperlink" Target="https://www.taiwansemi.com/assets/datasheet/pdf.php?pn=TSM085P03CS" TargetMode="External"/><Relationship Id="rId6" Type="http://schemas.openxmlformats.org/officeDocument/2006/relationships/hyperlink" Target="https://www.taiwansemi.com/assets/datasheet/pdf.php?pn=TSM180P03CS" TargetMode="External"/><Relationship Id="rId11" Type="http://schemas.openxmlformats.org/officeDocument/2006/relationships/hyperlink" Target="https://www.taiwansemi.com/assets/datasheet/pdf.php?pn=TSM260P02CX" TargetMode="External"/><Relationship Id="rId24" Type="http://schemas.openxmlformats.org/officeDocument/2006/relationships/hyperlink" Target="https://www.taiwansemi.com/assets/datasheet/pdf.php?pn=TSM9409CS" TargetMode="External"/><Relationship Id="rId5" Type="http://schemas.openxmlformats.org/officeDocument/2006/relationships/hyperlink" Target="https://www.taiwansemi.com/assets/datasheet/pdf.php?pn=TSM160P02CS" TargetMode="External"/><Relationship Id="rId15" Type="http://schemas.openxmlformats.org/officeDocument/2006/relationships/hyperlink" Target="https://www.taiwansemi.com/assets/datasheet/pdf.php?pn=TSM3481CX6" TargetMode="External"/><Relationship Id="rId23" Type="http://schemas.openxmlformats.org/officeDocument/2006/relationships/hyperlink" Target="https://www.taiwansemi.com/assets/datasheet/pdf.php?pn=TSM7P06CP" TargetMode="External"/><Relationship Id="rId10" Type="http://schemas.openxmlformats.org/officeDocument/2006/relationships/hyperlink" Target="https://www.taiwansemi.com/assets/datasheet/pdf.php?pn=TSM2323CX" TargetMode="External"/><Relationship Id="rId19" Type="http://schemas.openxmlformats.org/officeDocument/2006/relationships/hyperlink" Target="https://www.taiwansemi.com/assets/datasheet/pdf.php?pn=TSM650P02CX" TargetMode="External"/><Relationship Id="rId4" Type="http://schemas.openxmlformats.org/officeDocument/2006/relationships/hyperlink" Target="https://www.taiwansemi.com/assets/datasheet/pdf.php?pn=TSM150P04LCS" TargetMode="External"/><Relationship Id="rId9" Type="http://schemas.openxmlformats.org/officeDocument/2006/relationships/hyperlink" Target="https://www.taiwansemi.com/assets/datasheet/pdf.php?pn=TSM2309CX" TargetMode="External"/><Relationship Id="rId14" Type="http://schemas.openxmlformats.org/officeDocument/2006/relationships/hyperlink" Target="https://www.taiwansemi.com/assets/datasheet/pdf.php?pn=TSM3457CX6" TargetMode="External"/><Relationship Id="rId22" Type="http://schemas.openxmlformats.org/officeDocument/2006/relationships/hyperlink" Target="https://www.taiwansemi.com/assets/datasheet/pdf.php?pn=TSM680P06CP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MBRS25H45CT" TargetMode="External"/><Relationship Id="rId671" Type="http://schemas.openxmlformats.org/officeDocument/2006/relationships/hyperlink" Target="https://www.taiwansemi.com/assets/datasheet/pdf.php?pn=SR1630PT" TargetMode="External"/><Relationship Id="rId769" Type="http://schemas.openxmlformats.org/officeDocument/2006/relationships/hyperlink" Target="https://www.taiwansemi.com/assets/datasheet/pdf.php?pn=SRA8100" TargetMode="External"/><Relationship Id="rId976" Type="http://schemas.openxmlformats.org/officeDocument/2006/relationships/hyperlink" Target="https://www.taiwansemi.com/assets/datasheet/pdf.php?pn=SS520ALH" TargetMode="External"/><Relationship Id="rId21" Type="http://schemas.openxmlformats.org/officeDocument/2006/relationships/hyperlink" Target="https://www.taiwansemi.com/assets/datasheet/pdf.php?pn=MBR2545CT-Y" TargetMode="External"/><Relationship Id="rId324" Type="http://schemas.openxmlformats.org/officeDocument/2006/relationships/hyperlink" Target="https://www.taiwansemi.com/assets/datasheet/pdf.php?pn=MBR1590CT" TargetMode="External"/><Relationship Id="rId531" Type="http://schemas.openxmlformats.org/officeDocument/2006/relationships/hyperlink" Target="https://www.taiwansemi.com/assets/datasheet/pdf.php?pn=MBRS1045H" TargetMode="External"/><Relationship Id="rId629" Type="http://schemas.openxmlformats.org/officeDocument/2006/relationships/hyperlink" Target="https://www.taiwansemi.com/assets/datasheet/pdf.php?pn=SK59BH" TargetMode="External"/><Relationship Id="rId170" Type="http://schemas.openxmlformats.org/officeDocument/2006/relationships/hyperlink" Target="https://www.taiwansemi.com/assets/datasheet/pdf.php?pn=SK56C" TargetMode="External"/><Relationship Id="rId836" Type="http://schemas.openxmlformats.org/officeDocument/2006/relationships/hyperlink" Target="https://www.taiwansemi.com/assets/datasheet/pdf.php?pn=SRF1630" TargetMode="External"/><Relationship Id="rId1021" Type="http://schemas.openxmlformats.org/officeDocument/2006/relationships/hyperlink" Target="https://www.taiwansemi.com/assets/datasheet/pdf.php?pn=SSUP8H100H" TargetMode="External"/><Relationship Id="rId268" Type="http://schemas.openxmlformats.org/officeDocument/2006/relationships/hyperlink" Target="https://www.taiwansemi.com/assets/datasheet/pdf.php?pn=SS310LW" TargetMode="External"/><Relationship Id="rId475" Type="http://schemas.openxmlformats.org/officeDocument/2006/relationships/hyperlink" Target="https://www.taiwansemi.com/assets/datasheet/pdf.php?pn=MBRF2045" TargetMode="External"/><Relationship Id="rId682" Type="http://schemas.openxmlformats.org/officeDocument/2006/relationships/hyperlink" Target="https://www.taiwansemi.com/assets/datasheet/pdf.php?pn=SR20150" TargetMode="External"/><Relationship Id="rId903" Type="http://schemas.openxmlformats.org/officeDocument/2006/relationships/hyperlink" Target="https://www.taiwansemi.com/assets/datasheet/pdf.php?pn=SS14MH" TargetMode="External"/><Relationship Id="rId32" Type="http://schemas.openxmlformats.org/officeDocument/2006/relationships/hyperlink" Target="https://www.taiwansemi.com/assets/datasheet/pdf.php?pn=MBRF1060CT-Y" TargetMode="External"/><Relationship Id="rId128" Type="http://schemas.openxmlformats.org/officeDocument/2006/relationships/hyperlink" Target="https://www.taiwansemi.com/assets/datasheet/pdf.php?pn=SK16B" TargetMode="External"/><Relationship Id="rId335" Type="http://schemas.openxmlformats.org/officeDocument/2006/relationships/hyperlink" Target="https://www.taiwansemi.com/assets/datasheet/pdf.php?pn=MBR20150PT" TargetMode="External"/><Relationship Id="rId542" Type="http://schemas.openxmlformats.org/officeDocument/2006/relationships/hyperlink" Target="https://www.taiwansemi.com/assets/datasheet/pdf.php?pn=MBRS15150CTH" TargetMode="External"/><Relationship Id="rId987" Type="http://schemas.openxmlformats.org/officeDocument/2006/relationships/hyperlink" Target="https://www.taiwansemi.com/assets/datasheet/pdf.php?pn=SSL14H" TargetMode="External"/><Relationship Id="rId181" Type="http://schemas.openxmlformats.org/officeDocument/2006/relationships/hyperlink" Target="https://www.taiwansemi.com/assets/datasheet/pdf.php?pn=SRAS20150" TargetMode="External"/><Relationship Id="rId402" Type="http://schemas.openxmlformats.org/officeDocument/2006/relationships/hyperlink" Target="https://www.taiwansemi.com/assets/datasheet/pdf.php?pn=MBRAD10100H" TargetMode="External"/><Relationship Id="rId847" Type="http://schemas.openxmlformats.org/officeDocument/2006/relationships/hyperlink" Target="https://www.taiwansemi.com/assets/datasheet/pdf.php?pn=SRF2060" TargetMode="External"/><Relationship Id="rId279" Type="http://schemas.openxmlformats.org/officeDocument/2006/relationships/hyperlink" Target="https://www.taiwansemi.com/assets/datasheet/pdf.php?pn=SS36LW" TargetMode="External"/><Relationship Id="rId486" Type="http://schemas.openxmlformats.org/officeDocument/2006/relationships/hyperlink" Target="https://www.taiwansemi.com/assets/datasheet/pdf.php?pn=MBRF20H200CT" TargetMode="External"/><Relationship Id="rId693" Type="http://schemas.openxmlformats.org/officeDocument/2006/relationships/hyperlink" Target="https://www.taiwansemi.com/assets/datasheet/pdf.php?pn=SR205" TargetMode="External"/><Relationship Id="rId707" Type="http://schemas.openxmlformats.org/officeDocument/2006/relationships/hyperlink" Target="https://www.taiwansemi.com/assets/datasheet/pdf.php?pn=SR302" TargetMode="External"/><Relationship Id="rId914" Type="http://schemas.openxmlformats.org/officeDocument/2006/relationships/hyperlink" Target="https://www.taiwansemi.com/assets/datasheet/pdf.php?pn=SS1H15LSH" TargetMode="External"/><Relationship Id="rId43" Type="http://schemas.openxmlformats.org/officeDocument/2006/relationships/hyperlink" Target="https://www.taiwansemi.com/assets/datasheet/pdf.php?pn=MBRF2060CT-Y" TargetMode="External"/><Relationship Id="rId139" Type="http://schemas.openxmlformats.org/officeDocument/2006/relationships/hyperlink" Target="https://www.taiwansemi.com/assets/datasheet/pdf.php?pn=SK310B" TargetMode="External"/><Relationship Id="rId346" Type="http://schemas.openxmlformats.org/officeDocument/2006/relationships/hyperlink" Target="https://www.taiwansemi.com/assets/datasheet/pdf.php?pn=MBR2090CT" TargetMode="External"/><Relationship Id="rId553" Type="http://schemas.openxmlformats.org/officeDocument/2006/relationships/hyperlink" Target="https://www.taiwansemi.com/assets/datasheet/pdf.php?pn=MBRS1650H" TargetMode="External"/><Relationship Id="rId760" Type="http://schemas.openxmlformats.org/officeDocument/2006/relationships/hyperlink" Target="https://www.taiwansemi.com/assets/datasheet/pdf.php?pn=SRA1660" TargetMode="External"/><Relationship Id="rId998" Type="http://schemas.openxmlformats.org/officeDocument/2006/relationships/hyperlink" Target="https://www.taiwansemi.com/assets/datasheet/pdf.php?pn=SSA2H40H" TargetMode="External"/><Relationship Id="rId192" Type="http://schemas.openxmlformats.org/officeDocument/2006/relationships/hyperlink" Target="https://www.taiwansemi.com/assets/datasheet/pdf.php?pn=SRAS840" TargetMode="External"/><Relationship Id="rId206" Type="http://schemas.openxmlformats.org/officeDocument/2006/relationships/hyperlink" Target="https://www.taiwansemi.com/assets/datasheet/pdf.php?pn=SRS1630" TargetMode="External"/><Relationship Id="rId413" Type="http://schemas.openxmlformats.org/officeDocument/2006/relationships/hyperlink" Target="https://www.taiwansemi.com/assets/datasheet/pdf.php?pn=MBRAD15150DH" TargetMode="External"/><Relationship Id="rId858" Type="http://schemas.openxmlformats.org/officeDocument/2006/relationships/hyperlink" Target="https://www.taiwansemi.com/assets/datasheet/pdf.php?pn=SRS1620H" TargetMode="External"/><Relationship Id="rId497" Type="http://schemas.openxmlformats.org/officeDocument/2006/relationships/hyperlink" Target="https://www.taiwansemi.com/assets/datasheet/pdf.php?pn=MBRF30150CT" TargetMode="External"/><Relationship Id="rId620" Type="http://schemas.openxmlformats.org/officeDocument/2006/relationships/hyperlink" Target="https://www.taiwansemi.com/assets/datasheet/pdf.php?pn=SK52CH" TargetMode="External"/><Relationship Id="rId718" Type="http://schemas.openxmlformats.org/officeDocument/2006/relationships/hyperlink" Target="https://www.taiwansemi.com/assets/datasheet/pdf.php?pn=SR3090PT" TargetMode="External"/><Relationship Id="rId925" Type="http://schemas.openxmlformats.org/officeDocument/2006/relationships/hyperlink" Target="https://www.taiwansemi.com/assets/datasheet/pdf.php?pn=SS210LWH" TargetMode="External"/><Relationship Id="rId357" Type="http://schemas.openxmlformats.org/officeDocument/2006/relationships/hyperlink" Target="https://www.taiwansemi.com/assets/datasheet/pdf.php?pn=MBR2550CT" TargetMode="External"/><Relationship Id="rId54" Type="http://schemas.openxmlformats.org/officeDocument/2006/relationships/hyperlink" Target="https://www.taiwansemi.com/assets/datasheet/pdf.php?pn=MBRS10100" TargetMode="External"/><Relationship Id="rId217" Type="http://schemas.openxmlformats.org/officeDocument/2006/relationships/hyperlink" Target="https://www.taiwansemi.com/assets/datasheet/pdf.php?pn=SRS2060" TargetMode="External"/><Relationship Id="rId564" Type="http://schemas.openxmlformats.org/officeDocument/2006/relationships/hyperlink" Target="https://www.taiwansemi.com/assets/datasheet/pdf.php?pn=MBRS20H150CTH" TargetMode="External"/><Relationship Id="rId771" Type="http://schemas.openxmlformats.org/officeDocument/2006/relationships/hyperlink" Target="https://www.taiwansemi.com/assets/datasheet/pdf.php?pn=SRA820" TargetMode="External"/><Relationship Id="rId869" Type="http://schemas.openxmlformats.org/officeDocument/2006/relationships/hyperlink" Target="https://www.taiwansemi.com/assets/datasheet/pdf.php?pn=SRS2050H" TargetMode="External"/><Relationship Id="rId424" Type="http://schemas.openxmlformats.org/officeDocument/2006/relationships/hyperlink" Target="https://www.taiwansemi.com/assets/datasheet/pdf.php?pn=MBRAD2060H" TargetMode="External"/><Relationship Id="rId631" Type="http://schemas.openxmlformats.org/officeDocument/2006/relationships/hyperlink" Target="https://www.taiwansemi.com/assets/datasheet/pdf.php?pn=SK810CH" TargetMode="External"/><Relationship Id="rId729" Type="http://schemas.openxmlformats.org/officeDocument/2006/relationships/hyperlink" Target="https://www.taiwansemi.com/assets/datasheet/pdf.php?pn=SR502" TargetMode="External"/><Relationship Id="rId270" Type="http://schemas.openxmlformats.org/officeDocument/2006/relationships/hyperlink" Target="https://www.taiwansemi.com/assets/datasheet/pdf.php?pn=SS315LW" TargetMode="External"/><Relationship Id="rId936" Type="http://schemas.openxmlformats.org/officeDocument/2006/relationships/hyperlink" Target="https://www.taiwansemi.com/assets/datasheet/pdf.php?pn=SS23MH" TargetMode="External"/><Relationship Id="rId65" Type="http://schemas.openxmlformats.org/officeDocument/2006/relationships/hyperlink" Target="https://www.taiwansemi.com/assets/datasheet/pdf.php?pn=MBRS1050" TargetMode="External"/><Relationship Id="rId130" Type="http://schemas.openxmlformats.org/officeDocument/2006/relationships/hyperlink" Target="https://www.taiwansemi.com/assets/datasheet/pdf.php?pn=SK210A" TargetMode="External"/><Relationship Id="rId368" Type="http://schemas.openxmlformats.org/officeDocument/2006/relationships/hyperlink" Target="https://www.taiwansemi.com/assets/datasheet/pdf.php?pn=MBR3045PT" TargetMode="External"/><Relationship Id="rId575" Type="http://schemas.openxmlformats.org/officeDocument/2006/relationships/hyperlink" Target="https://www.taiwansemi.com/assets/datasheet/pdf.php?pn=MBRS30H45CTH" TargetMode="External"/><Relationship Id="rId782" Type="http://schemas.openxmlformats.org/officeDocument/2006/relationships/hyperlink" Target="https://www.taiwansemi.com/assets/datasheet/pdf.php?pn=SRAF1050" TargetMode="External"/><Relationship Id="rId228" Type="http://schemas.openxmlformats.org/officeDocument/2006/relationships/hyperlink" Target="https://www.taiwansemi.com/assets/datasheet/pdf.php?pn=SS13" TargetMode="External"/><Relationship Id="rId435" Type="http://schemas.openxmlformats.org/officeDocument/2006/relationships/hyperlink" Target="https://www.taiwansemi.com/assets/datasheet/pdf.php?pn=MBRF10100" TargetMode="External"/><Relationship Id="rId642" Type="http://schemas.openxmlformats.org/officeDocument/2006/relationships/hyperlink" Target="https://www.taiwansemi.com/assets/datasheet/pdf.php?pn=SR006" TargetMode="External"/><Relationship Id="rId281" Type="http://schemas.openxmlformats.org/officeDocument/2006/relationships/hyperlink" Target="https://www.taiwansemi.com/assets/datasheet/pdf.php?pn=SSB44" TargetMode="External"/><Relationship Id="rId502" Type="http://schemas.openxmlformats.org/officeDocument/2006/relationships/hyperlink" Target="https://www.taiwansemi.com/assets/datasheet/pdf.php?pn=MBRF3060CT" TargetMode="External"/><Relationship Id="rId947" Type="http://schemas.openxmlformats.org/officeDocument/2006/relationships/hyperlink" Target="https://www.taiwansemi.com/assets/datasheet/pdf.php?pn=SS29H" TargetMode="External"/><Relationship Id="rId76" Type="http://schemas.openxmlformats.org/officeDocument/2006/relationships/hyperlink" Target="https://www.taiwansemi.com/assets/datasheet/pdf.php?pn=MBRS15100CT-Y" TargetMode="External"/><Relationship Id="rId141" Type="http://schemas.openxmlformats.org/officeDocument/2006/relationships/hyperlink" Target="https://www.taiwansemi.com/assets/datasheet/pdf.php?pn=SK315B" TargetMode="External"/><Relationship Id="rId379" Type="http://schemas.openxmlformats.org/officeDocument/2006/relationships/hyperlink" Target="https://www.taiwansemi.com/assets/datasheet/pdf.php?pn=MBR30L60CT" TargetMode="External"/><Relationship Id="rId586" Type="http://schemas.openxmlformats.org/officeDocument/2006/relationships/hyperlink" Target="https://www.taiwansemi.com/assets/datasheet/pdf.php?pn=SK16BH" TargetMode="External"/><Relationship Id="rId793" Type="http://schemas.openxmlformats.org/officeDocument/2006/relationships/hyperlink" Target="https://www.taiwansemi.com/assets/datasheet/pdf.php?pn=SRAF5150" TargetMode="External"/><Relationship Id="rId807" Type="http://schemas.openxmlformats.org/officeDocument/2006/relationships/hyperlink" Target="https://www.taiwansemi.com/assets/datasheet/pdf.php?pn=SRAF890" TargetMode="External"/><Relationship Id="rId7" Type="http://schemas.openxmlformats.org/officeDocument/2006/relationships/hyperlink" Target="https://www.taiwansemi.com/assets/datasheet/pdf.php?pn=MBR15150CT-Y" TargetMode="External"/><Relationship Id="rId239" Type="http://schemas.openxmlformats.org/officeDocument/2006/relationships/hyperlink" Target="https://www.taiwansemi.com/assets/datasheet/pdf.php?pn=SS16M" TargetMode="External"/><Relationship Id="rId446" Type="http://schemas.openxmlformats.org/officeDocument/2006/relationships/hyperlink" Target="https://www.taiwansemi.com/assets/datasheet/pdf.php?pn=MBRF1050CT" TargetMode="External"/><Relationship Id="rId653" Type="http://schemas.openxmlformats.org/officeDocument/2006/relationships/hyperlink" Target="https://www.taiwansemi.com/assets/datasheet/pdf.php?pn=SR105" TargetMode="External"/><Relationship Id="rId292" Type="http://schemas.openxmlformats.org/officeDocument/2006/relationships/hyperlink" Target="https://www.taiwansemi.com/assets/datasheet/pdf.php?pn=1N5817" TargetMode="External"/><Relationship Id="rId306" Type="http://schemas.openxmlformats.org/officeDocument/2006/relationships/hyperlink" Target="https://www.taiwansemi.com/assets/datasheet/pdf.php?pn=MBR1045" TargetMode="External"/><Relationship Id="rId860" Type="http://schemas.openxmlformats.org/officeDocument/2006/relationships/hyperlink" Target="https://www.taiwansemi.com/assets/datasheet/pdf.php?pn=SRS1640H" TargetMode="External"/><Relationship Id="rId958" Type="http://schemas.openxmlformats.org/officeDocument/2006/relationships/hyperlink" Target="https://www.taiwansemi.com/assets/datasheet/pdf.php?pn=SS320H" TargetMode="External"/><Relationship Id="rId87" Type="http://schemas.openxmlformats.org/officeDocument/2006/relationships/hyperlink" Target="https://www.taiwansemi.com/assets/datasheet/pdf.php?pn=MBRS15H45CT" TargetMode="External"/><Relationship Id="rId513" Type="http://schemas.openxmlformats.org/officeDocument/2006/relationships/hyperlink" Target="https://www.taiwansemi.com/assets/datasheet/pdf.php?pn=MBRF745" TargetMode="External"/><Relationship Id="rId597" Type="http://schemas.openxmlformats.org/officeDocument/2006/relationships/hyperlink" Target="https://www.taiwansemi.com/assets/datasheet/pdf.php?pn=SK310BH" TargetMode="External"/><Relationship Id="rId720" Type="http://schemas.openxmlformats.org/officeDocument/2006/relationships/hyperlink" Target="https://www.taiwansemi.com/assets/datasheet/pdf.php?pn=SR315" TargetMode="External"/><Relationship Id="rId818" Type="http://schemas.openxmlformats.org/officeDocument/2006/relationships/hyperlink" Target="https://www.taiwansemi.com/assets/datasheet/pdf.php?pn=SRAS820H" TargetMode="External"/><Relationship Id="rId152" Type="http://schemas.openxmlformats.org/officeDocument/2006/relationships/hyperlink" Target="https://www.taiwansemi.com/assets/datasheet/pdf.php?pn=SK36A" TargetMode="External"/><Relationship Id="rId457" Type="http://schemas.openxmlformats.org/officeDocument/2006/relationships/hyperlink" Target="https://www.taiwansemi.com/assets/datasheet/pdf.php?pn=MBRF1535CT" TargetMode="External"/><Relationship Id="rId1003" Type="http://schemas.openxmlformats.org/officeDocument/2006/relationships/hyperlink" Target="https://www.taiwansemi.com/assets/datasheet/pdf.php?pn=SSB1H100H" TargetMode="External"/><Relationship Id="rId664" Type="http://schemas.openxmlformats.org/officeDocument/2006/relationships/hyperlink" Target="https://www.taiwansemi.com/assets/datasheet/pdf.php?pn=SR16100" TargetMode="External"/><Relationship Id="rId871" Type="http://schemas.openxmlformats.org/officeDocument/2006/relationships/hyperlink" Target="https://www.taiwansemi.com/assets/datasheet/pdf.php?pn=SRS2090H" TargetMode="External"/><Relationship Id="rId969" Type="http://schemas.openxmlformats.org/officeDocument/2006/relationships/hyperlink" Target="https://www.taiwansemi.com/assets/datasheet/pdf.php?pn=SS36H" TargetMode="External"/><Relationship Id="rId14" Type="http://schemas.openxmlformats.org/officeDocument/2006/relationships/hyperlink" Target="https://www.taiwansemi.com/assets/datasheet/pdf.php?pn=MBR2035CT-Y" TargetMode="External"/><Relationship Id="rId317" Type="http://schemas.openxmlformats.org/officeDocument/2006/relationships/hyperlink" Target="https://www.taiwansemi.com/assets/datasheet/pdf.php?pn=MBR10L100CT" TargetMode="External"/><Relationship Id="rId524" Type="http://schemas.openxmlformats.org/officeDocument/2006/relationships/hyperlink" Target="https://www.taiwansemi.com/assets/datasheet/pdf.php?pn=MBRS10100CTH" TargetMode="External"/><Relationship Id="rId731" Type="http://schemas.openxmlformats.org/officeDocument/2006/relationships/hyperlink" Target="https://www.taiwansemi.com/assets/datasheet/pdf.php?pn=SR504" TargetMode="External"/><Relationship Id="rId98" Type="http://schemas.openxmlformats.org/officeDocument/2006/relationships/hyperlink" Target="https://www.taiwansemi.com/assets/datasheet/pdf.php?pn=MBRS20150CT-Y" TargetMode="External"/><Relationship Id="rId163" Type="http://schemas.openxmlformats.org/officeDocument/2006/relationships/hyperlink" Target="https://www.taiwansemi.com/assets/datasheet/pdf.php?pn=SK53B" TargetMode="External"/><Relationship Id="rId370" Type="http://schemas.openxmlformats.org/officeDocument/2006/relationships/hyperlink" Target="https://www.taiwansemi.com/assets/datasheet/pdf.php?pn=MBR3050PT" TargetMode="External"/><Relationship Id="rId829" Type="http://schemas.openxmlformats.org/officeDocument/2006/relationships/hyperlink" Target="https://www.taiwansemi.com/assets/datasheet/pdf.php?pn=SRF1040" TargetMode="External"/><Relationship Id="rId1014" Type="http://schemas.openxmlformats.org/officeDocument/2006/relationships/hyperlink" Target="https://www.taiwansemi.com/assets/datasheet/pdf.php?pn=SSC3H60H" TargetMode="External"/><Relationship Id="rId230" Type="http://schemas.openxmlformats.org/officeDocument/2006/relationships/hyperlink" Target="https://www.taiwansemi.com/assets/datasheet/pdf.php?pn=SS13M" TargetMode="External"/><Relationship Id="rId468" Type="http://schemas.openxmlformats.org/officeDocument/2006/relationships/hyperlink" Target="https://www.taiwansemi.com/assets/datasheet/pdf.php?pn=MBRF1690" TargetMode="External"/><Relationship Id="rId675" Type="http://schemas.openxmlformats.org/officeDocument/2006/relationships/hyperlink" Target="https://www.taiwansemi.com/assets/datasheet/pdf.php?pn=SR1650PT" TargetMode="External"/><Relationship Id="rId882" Type="http://schemas.openxmlformats.org/officeDocument/2006/relationships/hyperlink" Target="https://www.taiwansemi.com/assets/datasheet/pdf.php?pn=SS110H" TargetMode="External"/><Relationship Id="rId25" Type="http://schemas.openxmlformats.org/officeDocument/2006/relationships/hyperlink" Target="https://www.taiwansemi.com/assets/datasheet/pdf.php?pn=MBR3045CT-Y" TargetMode="External"/><Relationship Id="rId328" Type="http://schemas.openxmlformats.org/officeDocument/2006/relationships/hyperlink" Target="https://www.taiwansemi.com/assets/datasheet/pdf.php?pn=MBR1645" TargetMode="External"/><Relationship Id="rId535" Type="http://schemas.openxmlformats.org/officeDocument/2006/relationships/hyperlink" Target="https://www.taiwansemi.com/assets/datasheet/pdf.php?pn=MBRS1060H" TargetMode="External"/><Relationship Id="rId742" Type="http://schemas.openxmlformats.org/officeDocument/2006/relationships/hyperlink" Target="https://www.taiwansemi.com/assets/datasheet/pdf.php?pn=SR806" TargetMode="External"/><Relationship Id="rId174" Type="http://schemas.openxmlformats.org/officeDocument/2006/relationships/hyperlink" Target="https://www.taiwansemi.com/assets/datasheet/pdf.php?pn=SK82C" TargetMode="External"/><Relationship Id="rId381" Type="http://schemas.openxmlformats.org/officeDocument/2006/relationships/hyperlink" Target="https://www.taiwansemi.com/assets/datasheet/pdf.php?pn=MBR40200PT" TargetMode="External"/><Relationship Id="rId602" Type="http://schemas.openxmlformats.org/officeDocument/2006/relationships/hyperlink" Target="https://www.taiwansemi.com/assets/datasheet/pdf.php?pn=SK32AH" TargetMode="External"/><Relationship Id="rId241" Type="http://schemas.openxmlformats.org/officeDocument/2006/relationships/hyperlink" Target="https://www.taiwansemi.com/assets/datasheet/pdf.php?pn=SS1H10LS" TargetMode="External"/><Relationship Id="rId479" Type="http://schemas.openxmlformats.org/officeDocument/2006/relationships/hyperlink" Target="https://www.taiwansemi.com/assets/datasheet/pdf.php?pn=MBRF2060" TargetMode="External"/><Relationship Id="rId686" Type="http://schemas.openxmlformats.org/officeDocument/2006/relationships/hyperlink" Target="https://www.taiwansemi.com/assets/datasheet/pdf.php?pn=SR2020PT" TargetMode="External"/><Relationship Id="rId893" Type="http://schemas.openxmlformats.org/officeDocument/2006/relationships/hyperlink" Target="https://www.taiwansemi.com/assets/datasheet/pdf.php?pn=SS12H" TargetMode="External"/><Relationship Id="rId907" Type="http://schemas.openxmlformats.org/officeDocument/2006/relationships/hyperlink" Target="https://www.taiwansemi.com/assets/datasheet/pdf.php?pn=SS16H" TargetMode="External"/><Relationship Id="rId36" Type="http://schemas.openxmlformats.org/officeDocument/2006/relationships/hyperlink" Target="https://www.taiwansemi.com/assets/datasheet/pdf.php?pn=MBRF1545CT-Y" TargetMode="External"/><Relationship Id="rId339" Type="http://schemas.openxmlformats.org/officeDocument/2006/relationships/hyperlink" Target="https://www.taiwansemi.com/assets/datasheet/pdf.php?pn=MBR2035PT" TargetMode="External"/><Relationship Id="rId546" Type="http://schemas.openxmlformats.org/officeDocument/2006/relationships/hyperlink" Target="https://www.taiwansemi.com/assets/datasheet/pdf.php?pn=MBRS1560CTH" TargetMode="External"/><Relationship Id="rId753" Type="http://schemas.openxmlformats.org/officeDocument/2006/relationships/hyperlink" Target="https://www.taiwansemi.com/assets/datasheet/pdf.php?pn=SRA1060" TargetMode="External"/><Relationship Id="rId101" Type="http://schemas.openxmlformats.org/officeDocument/2006/relationships/hyperlink" Target="https://www.taiwansemi.com/assets/datasheet/pdf.php?pn=MBRS2045CT" TargetMode="External"/><Relationship Id="rId185" Type="http://schemas.openxmlformats.org/officeDocument/2006/relationships/hyperlink" Target="https://www.taiwansemi.com/assets/datasheet/pdf.php?pn=SRAS2050" TargetMode="External"/><Relationship Id="rId406" Type="http://schemas.openxmlformats.org/officeDocument/2006/relationships/hyperlink" Target="https://www.taiwansemi.com/assets/datasheet/pdf.php?pn=MBRAD10200H" TargetMode="External"/><Relationship Id="rId960" Type="http://schemas.openxmlformats.org/officeDocument/2006/relationships/hyperlink" Target="https://www.taiwansemi.com/assets/datasheet/pdf.php?pn=SS32H" TargetMode="External"/><Relationship Id="rId392" Type="http://schemas.openxmlformats.org/officeDocument/2006/relationships/hyperlink" Target="https://www.taiwansemi.com/assets/datasheet/pdf.php?pn=MBR6060PT" TargetMode="External"/><Relationship Id="rId613" Type="http://schemas.openxmlformats.org/officeDocument/2006/relationships/hyperlink" Target="https://www.taiwansemi.com/assets/datasheet/pdf.php?pn=SK39BH" TargetMode="External"/><Relationship Id="rId697" Type="http://schemas.openxmlformats.org/officeDocument/2006/relationships/hyperlink" Target="https://www.taiwansemi.com/assets/datasheet/pdf.php?pn=SR2060" TargetMode="External"/><Relationship Id="rId820" Type="http://schemas.openxmlformats.org/officeDocument/2006/relationships/hyperlink" Target="https://www.taiwansemi.com/assets/datasheet/pdf.php?pn=SRAS840H" TargetMode="External"/><Relationship Id="rId918" Type="http://schemas.openxmlformats.org/officeDocument/2006/relationships/hyperlink" Target="https://www.taiwansemi.com/assets/datasheet/pdf.php?pn=SS1H4LSH" TargetMode="External"/><Relationship Id="rId252" Type="http://schemas.openxmlformats.org/officeDocument/2006/relationships/hyperlink" Target="https://www.taiwansemi.com/assets/datasheet/pdf.php?pn=SS210LW" TargetMode="External"/><Relationship Id="rId47" Type="http://schemas.openxmlformats.org/officeDocument/2006/relationships/hyperlink" Target="https://www.taiwansemi.com/assets/datasheet/pdf.php?pn=MBRF2560CT-Y" TargetMode="External"/><Relationship Id="rId112" Type="http://schemas.openxmlformats.org/officeDocument/2006/relationships/hyperlink" Target="https://www.taiwansemi.com/assets/datasheet/pdf.php?pn=MBRS2535CT" TargetMode="External"/><Relationship Id="rId557" Type="http://schemas.openxmlformats.org/officeDocument/2006/relationships/hyperlink" Target="https://www.taiwansemi.com/assets/datasheet/pdf.php?pn=MBRS20150CTH" TargetMode="External"/><Relationship Id="rId764" Type="http://schemas.openxmlformats.org/officeDocument/2006/relationships/hyperlink" Target="https://www.taiwansemi.com/assets/datasheet/pdf.php?pn=SRA2030" TargetMode="External"/><Relationship Id="rId971" Type="http://schemas.openxmlformats.org/officeDocument/2006/relationships/hyperlink" Target="https://www.taiwansemi.com/assets/datasheet/pdf.php?pn=SS39H" TargetMode="External"/><Relationship Id="rId196" Type="http://schemas.openxmlformats.org/officeDocument/2006/relationships/hyperlink" Target="https://www.taiwansemi.com/assets/datasheet/pdf.php?pn=SRS10100" TargetMode="External"/><Relationship Id="rId417" Type="http://schemas.openxmlformats.org/officeDocument/2006/relationships/hyperlink" Target="https://www.taiwansemi.com/assets/datasheet/pdf.php?pn=MBRAD1545H" TargetMode="External"/><Relationship Id="rId624" Type="http://schemas.openxmlformats.org/officeDocument/2006/relationships/hyperlink" Target="https://www.taiwansemi.com/assets/datasheet/pdf.php?pn=SK54CH" TargetMode="External"/><Relationship Id="rId831" Type="http://schemas.openxmlformats.org/officeDocument/2006/relationships/hyperlink" Target="https://www.taiwansemi.com/assets/datasheet/pdf.php?pn=SRF1060" TargetMode="External"/><Relationship Id="rId263" Type="http://schemas.openxmlformats.org/officeDocument/2006/relationships/hyperlink" Target="https://www.taiwansemi.com/assets/datasheet/pdf.php?pn=SS25" TargetMode="External"/><Relationship Id="rId470" Type="http://schemas.openxmlformats.org/officeDocument/2006/relationships/hyperlink" Target="https://www.taiwansemi.com/assets/datasheet/pdf.php?pn=MBRF20100CT" TargetMode="External"/><Relationship Id="rId929" Type="http://schemas.openxmlformats.org/officeDocument/2006/relationships/hyperlink" Target="https://www.taiwansemi.com/assets/datasheet/pdf.php?pn=SS215LWH" TargetMode="External"/><Relationship Id="rId58" Type="http://schemas.openxmlformats.org/officeDocument/2006/relationships/hyperlink" Target="https://www.taiwansemi.com/assets/datasheet/pdf.php?pn=MBRS10150CT" TargetMode="External"/><Relationship Id="rId123" Type="http://schemas.openxmlformats.org/officeDocument/2006/relationships/hyperlink" Target="https://www.taiwansemi.com/assets/datasheet/pdf.php?pn=SK115B" TargetMode="External"/><Relationship Id="rId330" Type="http://schemas.openxmlformats.org/officeDocument/2006/relationships/hyperlink" Target="https://www.taiwansemi.com/assets/datasheet/pdf.php?pn=MBR1660" TargetMode="External"/><Relationship Id="rId568" Type="http://schemas.openxmlformats.org/officeDocument/2006/relationships/hyperlink" Target="https://www.taiwansemi.com/assets/datasheet/pdf.php?pn=MBRS2535CTH" TargetMode="External"/><Relationship Id="rId775" Type="http://schemas.openxmlformats.org/officeDocument/2006/relationships/hyperlink" Target="https://www.taiwansemi.com/assets/datasheet/pdf.php?pn=SRA860" TargetMode="External"/><Relationship Id="rId982" Type="http://schemas.openxmlformats.org/officeDocument/2006/relationships/hyperlink" Target="https://www.taiwansemi.com/assets/datasheet/pdf.php?pn=SSB44H" TargetMode="External"/><Relationship Id="rId428" Type="http://schemas.openxmlformats.org/officeDocument/2006/relationships/hyperlink" Target="https://www.taiwansemi.com/assets/datasheet/pdf.php?pn=MBRAD545H" TargetMode="External"/><Relationship Id="rId635" Type="http://schemas.openxmlformats.org/officeDocument/2006/relationships/hyperlink" Target="https://www.taiwansemi.com/assets/datasheet/pdf.php?pn=SK85CH" TargetMode="External"/><Relationship Id="rId842" Type="http://schemas.openxmlformats.org/officeDocument/2006/relationships/hyperlink" Target="https://www.taiwansemi.com/assets/datasheet/pdf.php?pn=SRF20150" TargetMode="External"/><Relationship Id="rId274" Type="http://schemas.openxmlformats.org/officeDocument/2006/relationships/hyperlink" Target="https://www.taiwansemi.com/assets/datasheet/pdf.php?pn=SS33" TargetMode="External"/><Relationship Id="rId481" Type="http://schemas.openxmlformats.org/officeDocument/2006/relationships/hyperlink" Target="https://www.taiwansemi.com/assets/datasheet/pdf.php?pn=MBRF2080CT" TargetMode="External"/><Relationship Id="rId702" Type="http://schemas.openxmlformats.org/officeDocument/2006/relationships/hyperlink" Target="https://www.taiwansemi.com/assets/datasheet/pdf.php?pn=SR210" TargetMode="External"/><Relationship Id="rId69" Type="http://schemas.openxmlformats.org/officeDocument/2006/relationships/hyperlink" Target="https://www.taiwansemi.com/assets/datasheet/pdf.php?pn=MBRS1060CT-Y" TargetMode="External"/><Relationship Id="rId134" Type="http://schemas.openxmlformats.org/officeDocument/2006/relationships/hyperlink" Target="https://www.taiwansemi.com/assets/datasheet/pdf.php?pn=SK24A" TargetMode="External"/><Relationship Id="rId579" Type="http://schemas.openxmlformats.org/officeDocument/2006/relationships/hyperlink" Target="https://www.taiwansemi.com/assets/datasheet/pdf.php?pn=SK115BH" TargetMode="External"/><Relationship Id="rId786" Type="http://schemas.openxmlformats.org/officeDocument/2006/relationships/hyperlink" Target="https://www.taiwansemi.com/assets/datasheet/pdf.php?pn=SRAF1620" TargetMode="External"/><Relationship Id="rId993" Type="http://schemas.openxmlformats.org/officeDocument/2006/relationships/hyperlink" Target="https://www.taiwansemi.com/assets/datasheet/pdf.php?pn=SSL34H" TargetMode="External"/><Relationship Id="rId341" Type="http://schemas.openxmlformats.org/officeDocument/2006/relationships/hyperlink" Target="https://www.taiwansemi.com/assets/datasheet/pdf.php?pn=MBR2045PT" TargetMode="External"/><Relationship Id="rId439" Type="http://schemas.openxmlformats.org/officeDocument/2006/relationships/hyperlink" Target="https://www.taiwansemi.com/assets/datasheet/pdf.php?pn=MBRF10200" TargetMode="External"/><Relationship Id="rId646" Type="http://schemas.openxmlformats.org/officeDocument/2006/relationships/hyperlink" Target="https://www.taiwansemi.com/assets/datasheet/pdf.php?pn=SR10150" TargetMode="External"/><Relationship Id="rId201" Type="http://schemas.openxmlformats.org/officeDocument/2006/relationships/hyperlink" Target="https://www.taiwansemi.com/assets/datasheet/pdf.php?pn=SRS1050" TargetMode="External"/><Relationship Id="rId285" Type="http://schemas.openxmlformats.org/officeDocument/2006/relationships/hyperlink" Target="https://www.taiwansemi.com/assets/datasheet/pdf.php?pn=SSL14" TargetMode="External"/><Relationship Id="rId506" Type="http://schemas.openxmlformats.org/officeDocument/2006/relationships/hyperlink" Target="https://www.taiwansemi.com/assets/datasheet/pdf.php?pn=MBRF30L45CT" TargetMode="External"/><Relationship Id="rId853" Type="http://schemas.openxmlformats.org/officeDocument/2006/relationships/hyperlink" Target="https://www.taiwansemi.com/assets/datasheet/pdf.php?pn=SRS1040H" TargetMode="External"/><Relationship Id="rId492" Type="http://schemas.openxmlformats.org/officeDocument/2006/relationships/hyperlink" Target="https://www.taiwansemi.com/assets/datasheet/pdf.php?pn=MBRF2545CT" TargetMode="External"/><Relationship Id="rId713" Type="http://schemas.openxmlformats.org/officeDocument/2006/relationships/hyperlink" Target="https://www.taiwansemi.com/assets/datasheet/pdf.php?pn=SR305" TargetMode="External"/><Relationship Id="rId797" Type="http://schemas.openxmlformats.org/officeDocument/2006/relationships/hyperlink" Target="https://www.taiwansemi.com/assets/datasheet/pdf.php?pn=SRAF550" TargetMode="External"/><Relationship Id="rId920" Type="http://schemas.openxmlformats.org/officeDocument/2006/relationships/hyperlink" Target="https://www.taiwansemi.com/assets/datasheet/pdf.php?pn=SS1H6LSH" TargetMode="External"/><Relationship Id="rId145" Type="http://schemas.openxmlformats.org/officeDocument/2006/relationships/hyperlink" Target="https://www.taiwansemi.com/assets/datasheet/pdf.php?pn=SK32B" TargetMode="External"/><Relationship Id="rId352" Type="http://schemas.openxmlformats.org/officeDocument/2006/relationships/hyperlink" Target="https://www.taiwansemi.com/assets/datasheet/pdf.php?pn=MBR20L120CT" TargetMode="External"/><Relationship Id="rId212" Type="http://schemas.openxmlformats.org/officeDocument/2006/relationships/hyperlink" Target="https://www.taiwansemi.com/assets/datasheet/pdf.php?pn=SRS20150" TargetMode="External"/><Relationship Id="rId657" Type="http://schemas.openxmlformats.org/officeDocument/2006/relationships/hyperlink" Target="https://www.taiwansemi.com/assets/datasheet/pdf.php?pn=SR109" TargetMode="External"/><Relationship Id="rId864" Type="http://schemas.openxmlformats.org/officeDocument/2006/relationships/hyperlink" Target="https://www.taiwansemi.com/assets/datasheet/pdf.php?pn=SRS20100H" TargetMode="External"/><Relationship Id="rId296" Type="http://schemas.openxmlformats.org/officeDocument/2006/relationships/hyperlink" Target="https://www.taiwansemi.com/assets/datasheet/pdf.php?pn=1N5821" TargetMode="External"/><Relationship Id="rId517" Type="http://schemas.openxmlformats.org/officeDocument/2006/relationships/hyperlink" Target="https://www.taiwansemi.com/assets/datasheet/pdf.php?pn=MBRF8100CT" TargetMode="External"/><Relationship Id="rId724" Type="http://schemas.openxmlformats.org/officeDocument/2006/relationships/hyperlink" Target="https://www.taiwansemi.com/assets/datasheet/pdf.php?pn=SR4030PT" TargetMode="External"/><Relationship Id="rId931" Type="http://schemas.openxmlformats.org/officeDocument/2006/relationships/hyperlink" Target="https://www.taiwansemi.com/assets/datasheet/pdf.php?pn=SS220FSH" TargetMode="External"/><Relationship Id="rId60" Type="http://schemas.openxmlformats.org/officeDocument/2006/relationships/hyperlink" Target="https://www.taiwansemi.com/assets/datasheet/pdf.php?pn=MBRS1035" TargetMode="External"/><Relationship Id="rId156" Type="http://schemas.openxmlformats.org/officeDocument/2006/relationships/hyperlink" Target="https://www.taiwansemi.com/assets/datasheet/pdf.php?pn=SK510B" TargetMode="External"/><Relationship Id="rId363" Type="http://schemas.openxmlformats.org/officeDocument/2006/relationships/hyperlink" Target="https://www.taiwansemi.com/assets/datasheet/pdf.php?pn=MBR30150PT" TargetMode="External"/><Relationship Id="rId570" Type="http://schemas.openxmlformats.org/officeDocument/2006/relationships/hyperlink" Target="https://www.taiwansemi.com/assets/datasheet/pdf.php?pn=MBRS2550CTH" TargetMode="External"/><Relationship Id="rId1007" Type="http://schemas.openxmlformats.org/officeDocument/2006/relationships/hyperlink" Target="https://www.taiwansemi.com/assets/datasheet/pdf.php?pn=SSB2H40H" TargetMode="External"/><Relationship Id="rId223" Type="http://schemas.openxmlformats.org/officeDocument/2006/relationships/hyperlink" Target="https://www.taiwansemi.com/assets/datasheet/pdf.php?pn=SS115LS" TargetMode="External"/><Relationship Id="rId430" Type="http://schemas.openxmlformats.org/officeDocument/2006/relationships/hyperlink" Target="https://www.taiwansemi.com/assets/datasheet/pdf.php?pn=MBRAD8100H" TargetMode="External"/><Relationship Id="rId668" Type="http://schemas.openxmlformats.org/officeDocument/2006/relationships/hyperlink" Target="https://www.taiwansemi.com/assets/datasheet/pdf.php?pn=SR1620" TargetMode="External"/><Relationship Id="rId875" Type="http://schemas.openxmlformats.org/officeDocument/2006/relationships/hyperlink" Target="https://www.taiwansemi.com/assets/datasheet/pdf.php?pn=SRT13" TargetMode="External"/><Relationship Id="rId18" Type="http://schemas.openxmlformats.org/officeDocument/2006/relationships/hyperlink" Target="https://www.taiwansemi.com/assets/datasheet/pdf.php?pn=MBR2090CT-Y" TargetMode="External"/><Relationship Id="rId528" Type="http://schemas.openxmlformats.org/officeDocument/2006/relationships/hyperlink" Target="https://www.taiwansemi.com/assets/datasheet/pdf.php?pn=MBRS1035CTH" TargetMode="External"/><Relationship Id="rId735" Type="http://schemas.openxmlformats.org/officeDocument/2006/relationships/hyperlink" Target="https://www.taiwansemi.com/assets/datasheet/pdf.php?pn=SR510" TargetMode="External"/><Relationship Id="rId942" Type="http://schemas.openxmlformats.org/officeDocument/2006/relationships/hyperlink" Target="https://www.taiwansemi.com/assets/datasheet/pdf.php?pn=SS25H" TargetMode="External"/><Relationship Id="rId167" Type="http://schemas.openxmlformats.org/officeDocument/2006/relationships/hyperlink" Target="https://www.taiwansemi.com/assets/datasheet/pdf.php?pn=SK55B" TargetMode="External"/><Relationship Id="rId374" Type="http://schemas.openxmlformats.org/officeDocument/2006/relationships/hyperlink" Target="https://www.taiwansemi.com/assets/datasheet/pdf.php?pn=MBR3090PT" TargetMode="External"/><Relationship Id="rId581" Type="http://schemas.openxmlformats.org/officeDocument/2006/relationships/hyperlink" Target="https://www.taiwansemi.com/assets/datasheet/pdf.php?pn=SK12H45" TargetMode="External"/><Relationship Id="rId1018" Type="http://schemas.openxmlformats.org/officeDocument/2006/relationships/hyperlink" Target="https://www.taiwansemi.com/assets/datasheet/pdf.php?pn=SSW2H40H" TargetMode="External"/><Relationship Id="rId71" Type="http://schemas.openxmlformats.org/officeDocument/2006/relationships/hyperlink" Target="https://www.taiwansemi.com/assets/datasheet/pdf.php?pn=MBRS1090CT" TargetMode="External"/><Relationship Id="rId234" Type="http://schemas.openxmlformats.org/officeDocument/2006/relationships/hyperlink" Target="https://www.taiwansemi.com/assets/datasheet/pdf.php?pn=SS14M" TargetMode="External"/><Relationship Id="rId679" Type="http://schemas.openxmlformats.org/officeDocument/2006/relationships/hyperlink" Target="https://www.taiwansemi.com/assets/datasheet/pdf.php?pn=SR1690PT" TargetMode="External"/><Relationship Id="rId802" Type="http://schemas.openxmlformats.org/officeDocument/2006/relationships/hyperlink" Target="https://www.taiwansemi.com/assets/datasheet/pdf.php?pn=SRAF820" TargetMode="External"/><Relationship Id="rId886" Type="http://schemas.openxmlformats.org/officeDocument/2006/relationships/hyperlink" Target="https://www.taiwansemi.com/assets/datasheet/pdf.php?pn=SS115FSH" TargetMode="External"/><Relationship Id="rId2" Type="http://schemas.openxmlformats.org/officeDocument/2006/relationships/hyperlink" Target="https://www.taiwansemi.com/assets/datasheet/pdf.php?pn=MBR10150CT-Y" TargetMode="External"/><Relationship Id="rId29" Type="http://schemas.openxmlformats.org/officeDocument/2006/relationships/hyperlink" Target="https://www.taiwansemi.com/assets/datasheet/pdf.php?pn=MBRF10150CT-Y" TargetMode="External"/><Relationship Id="rId441" Type="http://schemas.openxmlformats.org/officeDocument/2006/relationships/hyperlink" Target="https://www.taiwansemi.com/assets/datasheet/pdf.php?pn=MBRF1035" TargetMode="External"/><Relationship Id="rId539" Type="http://schemas.openxmlformats.org/officeDocument/2006/relationships/hyperlink" Target="https://www.taiwansemi.com/assets/datasheet/pdf.php?pn=MBRS10H150CTH" TargetMode="External"/><Relationship Id="rId746" Type="http://schemas.openxmlformats.org/officeDocument/2006/relationships/hyperlink" Target="https://www.taiwansemi.com/assets/datasheet/pdf.php?pn=SR820" TargetMode="External"/><Relationship Id="rId178" Type="http://schemas.openxmlformats.org/officeDocument/2006/relationships/hyperlink" Target="https://www.taiwansemi.com/assets/datasheet/pdf.php?pn=SK86C" TargetMode="External"/><Relationship Id="rId301" Type="http://schemas.openxmlformats.org/officeDocument/2006/relationships/hyperlink" Target="https://www.taiwansemi.com/assets/datasheet/pdf.php?pn=MBR10150CT" TargetMode="External"/><Relationship Id="rId953" Type="http://schemas.openxmlformats.org/officeDocument/2006/relationships/hyperlink" Target="https://www.taiwansemi.com/assets/datasheet/pdf.php?pn=SS315FSH" TargetMode="External"/><Relationship Id="rId82" Type="http://schemas.openxmlformats.org/officeDocument/2006/relationships/hyperlink" Target="https://www.taiwansemi.com/assets/datasheet/pdf.php?pn=MBRS1545CT-Y" TargetMode="External"/><Relationship Id="rId385" Type="http://schemas.openxmlformats.org/officeDocument/2006/relationships/hyperlink" Target="https://www.taiwansemi.com/assets/datasheet/pdf.php?pn=MBR4060PT" TargetMode="External"/><Relationship Id="rId592" Type="http://schemas.openxmlformats.org/officeDocument/2006/relationships/hyperlink" Target="https://www.taiwansemi.com/assets/datasheet/pdf.php?pn=SK24AH" TargetMode="External"/><Relationship Id="rId606" Type="http://schemas.openxmlformats.org/officeDocument/2006/relationships/hyperlink" Target="https://www.taiwansemi.com/assets/datasheet/pdf.php?pn=SK34AH" TargetMode="External"/><Relationship Id="rId813" Type="http://schemas.openxmlformats.org/officeDocument/2006/relationships/hyperlink" Target="https://www.taiwansemi.com/assets/datasheet/pdf.php?pn=SRAS2050H" TargetMode="External"/><Relationship Id="rId245" Type="http://schemas.openxmlformats.org/officeDocument/2006/relationships/hyperlink" Target="https://www.taiwansemi.com/assets/datasheet/pdf.php?pn=SS1H20LS" TargetMode="External"/><Relationship Id="rId452" Type="http://schemas.openxmlformats.org/officeDocument/2006/relationships/hyperlink" Target="https://www.taiwansemi.com/assets/datasheet/pdf.php?pn=MBRF10H150CT" TargetMode="External"/><Relationship Id="rId897" Type="http://schemas.openxmlformats.org/officeDocument/2006/relationships/hyperlink" Target="https://www.taiwansemi.com/assets/datasheet/pdf.php?pn=SS13MH" TargetMode="External"/><Relationship Id="rId105" Type="http://schemas.openxmlformats.org/officeDocument/2006/relationships/hyperlink" Target="https://www.taiwansemi.com/assets/datasheet/pdf.php?pn=MBRS2060CT-Y" TargetMode="External"/><Relationship Id="rId312" Type="http://schemas.openxmlformats.org/officeDocument/2006/relationships/hyperlink" Target="https://www.taiwansemi.com/assets/datasheet/pdf.php?pn=MBR1090" TargetMode="External"/><Relationship Id="rId757" Type="http://schemas.openxmlformats.org/officeDocument/2006/relationships/hyperlink" Target="https://www.taiwansemi.com/assets/datasheet/pdf.php?pn=SRA1630" TargetMode="External"/><Relationship Id="rId964" Type="http://schemas.openxmlformats.org/officeDocument/2006/relationships/hyperlink" Target="https://www.taiwansemi.com/assets/datasheet/pdf.php?pn=SS34H" TargetMode="External"/><Relationship Id="rId93" Type="http://schemas.openxmlformats.org/officeDocument/2006/relationships/hyperlink" Target="https://www.taiwansemi.com/assets/datasheet/pdf.php?pn=MBRS1660" TargetMode="External"/><Relationship Id="rId189" Type="http://schemas.openxmlformats.org/officeDocument/2006/relationships/hyperlink" Target="https://www.taiwansemi.com/assets/datasheet/pdf.php?pn=SRAS8150" TargetMode="External"/><Relationship Id="rId396" Type="http://schemas.openxmlformats.org/officeDocument/2006/relationships/hyperlink" Target="https://www.taiwansemi.com/assets/datasheet/pdf.php?pn=MBR735" TargetMode="External"/><Relationship Id="rId617" Type="http://schemas.openxmlformats.org/officeDocument/2006/relationships/hyperlink" Target="https://www.taiwansemi.com/assets/datasheet/pdf.php?pn=SK515CH" TargetMode="External"/><Relationship Id="rId824" Type="http://schemas.openxmlformats.org/officeDocument/2006/relationships/hyperlink" Target="https://www.taiwansemi.com/assets/datasheet/pdf.php?pn=SRF10100" TargetMode="External"/><Relationship Id="rId256" Type="http://schemas.openxmlformats.org/officeDocument/2006/relationships/hyperlink" Target="https://www.taiwansemi.com/assets/datasheet/pdf.php?pn=SS220LW" TargetMode="External"/><Relationship Id="rId463" Type="http://schemas.openxmlformats.org/officeDocument/2006/relationships/hyperlink" Target="https://www.taiwansemi.com/assets/datasheet/pdf.php?pn=MBRF16150" TargetMode="External"/><Relationship Id="rId670" Type="http://schemas.openxmlformats.org/officeDocument/2006/relationships/hyperlink" Target="https://www.taiwansemi.com/assets/datasheet/pdf.php?pn=SR1630" TargetMode="External"/><Relationship Id="rId116" Type="http://schemas.openxmlformats.org/officeDocument/2006/relationships/hyperlink" Target="https://www.taiwansemi.com/assets/datasheet/pdf.php?pn=MBRS2590CT" TargetMode="External"/><Relationship Id="rId323" Type="http://schemas.openxmlformats.org/officeDocument/2006/relationships/hyperlink" Target="https://www.taiwansemi.com/assets/datasheet/pdf.php?pn=MBR1560CT" TargetMode="External"/><Relationship Id="rId530" Type="http://schemas.openxmlformats.org/officeDocument/2006/relationships/hyperlink" Target="https://www.taiwansemi.com/assets/datasheet/pdf.php?pn=MBRS1045CTH" TargetMode="External"/><Relationship Id="rId768" Type="http://schemas.openxmlformats.org/officeDocument/2006/relationships/hyperlink" Target="https://www.taiwansemi.com/assets/datasheet/pdf.php?pn=SRA2090" TargetMode="External"/><Relationship Id="rId975" Type="http://schemas.openxmlformats.org/officeDocument/2006/relationships/hyperlink" Target="https://www.taiwansemi.com/assets/datasheet/pdf.php?pn=SS515FSH" TargetMode="External"/><Relationship Id="rId20" Type="http://schemas.openxmlformats.org/officeDocument/2006/relationships/hyperlink" Target="https://www.taiwansemi.com/assets/datasheet/pdf.php?pn=MBR25150CT-Y" TargetMode="External"/><Relationship Id="rId628" Type="http://schemas.openxmlformats.org/officeDocument/2006/relationships/hyperlink" Target="https://www.taiwansemi.com/assets/datasheet/pdf.php?pn=SK56CH" TargetMode="External"/><Relationship Id="rId835" Type="http://schemas.openxmlformats.org/officeDocument/2006/relationships/hyperlink" Target="https://www.taiwansemi.com/assets/datasheet/pdf.php?pn=SRF1620" TargetMode="External"/><Relationship Id="rId267" Type="http://schemas.openxmlformats.org/officeDocument/2006/relationships/hyperlink" Target="https://www.taiwansemi.com/assets/datasheet/pdf.php?pn=SS310" TargetMode="External"/><Relationship Id="rId474" Type="http://schemas.openxmlformats.org/officeDocument/2006/relationships/hyperlink" Target="https://www.taiwansemi.com/assets/datasheet/pdf.php?pn=MBRF2035CT" TargetMode="External"/><Relationship Id="rId1020" Type="http://schemas.openxmlformats.org/officeDocument/2006/relationships/hyperlink" Target="https://www.taiwansemi.com/assets/datasheet/pdf.php?pn=SSUP5H100H" TargetMode="External"/><Relationship Id="rId127" Type="http://schemas.openxmlformats.org/officeDocument/2006/relationships/hyperlink" Target="https://www.taiwansemi.com/assets/datasheet/pdf.php?pn=SK15B" TargetMode="External"/><Relationship Id="rId681" Type="http://schemas.openxmlformats.org/officeDocument/2006/relationships/hyperlink" Target="https://www.taiwansemi.com/assets/datasheet/pdf.php?pn=SR20100PT" TargetMode="External"/><Relationship Id="rId779" Type="http://schemas.openxmlformats.org/officeDocument/2006/relationships/hyperlink" Target="https://www.taiwansemi.com/assets/datasheet/pdf.php?pn=SRAF1020" TargetMode="External"/><Relationship Id="rId902" Type="http://schemas.openxmlformats.org/officeDocument/2006/relationships/hyperlink" Target="https://www.taiwansemi.com/assets/datasheet/pdf.php?pn=SS14LWH" TargetMode="External"/><Relationship Id="rId986" Type="http://schemas.openxmlformats.org/officeDocument/2006/relationships/hyperlink" Target="https://www.taiwansemi.com/assets/datasheet/pdf.php?pn=SSL13H" TargetMode="External"/><Relationship Id="rId31" Type="http://schemas.openxmlformats.org/officeDocument/2006/relationships/hyperlink" Target="https://www.taiwansemi.com/assets/datasheet/pdf.php?pn=MBRF1045CT-Y" TargetMode="External"/><Relationship Id="rId334" Type="http://schemas.openxmlformats.org/officeDocument/2006/relationships/hyperlink" Target="https://www.taiwansemi.com/assets/datasheet/pdf.php?pn=MBR20150CT" TargetMode="External"/><Relationship Id="rId541" Type="http://schemas.openxmlformats.org/officeDocument/2006/relationships/hyperlink" Target="https://www.taiwansemi.com/assets/datasheet/pdf.php?pn=MBRS15100CTH" TargetMode="External"/><Relationship Id="rId639" Type="http://schemas.openxmlformats.org/officeDocument/2006/relationships/hyperlink" Target="https://www.taiwansemi.com/assets/datasheet/pdf.php?pn=SR003" TargetMode="External"/><Relationship Id="rId180" Type="http://schemas.openxmlformats.org/officeDocument/2006/relationships/hyperlink" Target="https://www.taiwansemi.com/assets/datasheet/pdf.php?pn=SRAS20100" TargetMode="External"/><Relationship Id="rId278" Type="http://schemas.openxmlformats.org/officeDocument/2006/relationships/hyperlink" Target="https://www.taiwansemi.com/assets/datasheet/pdf.php?pn=SS36" TargetMode="External"/><Relationship Id="rId401" Type="http://schemas.openxmlformats.org/officeDocument/2006/relationships/hyperlink" Target="https://www.taiwansemi.com/assets/datasheet/pdf.php?pn=MBRAD10100DH" TargetMode="External"/><Relationship Id="rId846" Type="http://schemas.openxmlformats.org/officeDocument/2006/relationships/hyperlink" Target="https://www.taiwansemi.com/assets/datasheet/pdf.php?pn=SRF2050" TargetMode="External"/><Relationship Id="rId485" Type="http://schemas.openxmlformats.org/officeDocument/2006/relationships/hyperlink" Target="https://www.taiwansemi.com/assets/datasheet/pdf.php?pn=MBRF20H150CT" TargetMode="External"/><Relationship Id="rId692" Type="http://schemas.openxmlformats.org/officeDocument/2006/relationships/hyperlink" Target="https://www.taiwansemi.com/assets/datasheet/pdf.php?pn=SR2040PT" TargetMode="External"/><Relationship Id="rId706" Type="http://schemas.openxmlformats.org/officeDocument/2006/relationships/hyperlink" Target="https://www.taiwansemi.com/assets/datasheet/pdf.php?pn=SR30150PT" TargetMode="External"/><Relationship Id="rId913" Type="http://schemas.openxmlformats.org/officeDocument/2006/relationships/hyperlink" Target="https://www.taiwansemi.com/assets/datasheet/pdf.php?pn=SS1H10LWH" TargetMode="External"/><Relationship Id="rId42" Type="http://schemas.openxmlformats.org/officeDocument/2006/relationships/hyperlink" Target="https://www.taiwansemi.com/assets/datasheet/pdf.php?pn=MBRF2045CT-Y" TargetMode="External"/><Relationship Id="rId138" Type="http://schemas.openxmlformats.org/officeDocument/2006/relationships/hyperlink" Target="https://www.taiwansemi.com/assets/datasheet/pdf.php?pn=SK310A" TargetMode="External"/><Relationship Id="rId345" Type="http://schemas.openxmlformats.org/officeDocument/2006/relationships/hyperlink" Target="https://www.taiwansemi.com/assets/datasheet/pdf.php?pn=MBR2060PT" TargetMode="External"/><Relationship Id="rId552" Type="http://schemas.openxmlformats.org/officeDocument/2006/relationships/hyperlink" Target="https://www.taiwansemi.com/assets/datasheet/pdf.php?pn=MBRS1645H" TargetMode="External"/><Relationship Id="rId997" Type="http://schemas.openxmlformats.org/officeDocument/2006/relationships/hyperlink" Target="https://www.taiwansemi.com/assets/datasheet/pdf.php?pn=SSA2H100H" TargetMode="External"/><Relationship Id="rId191" Type="http://schemas.openxmlformats.org/officeDocument/2006/relationships/hyperlink" Target="https://www.taiwansemi.com/assets/datasheet/pdf.php?pn=SRAS830" TargetMode="External"/><Relationship Id="rId205" Type="http://schemas.openxmlformats.org/officeDocument/2006/relationships/hyperlink" Target="https://www.taiwansemi.com/assets/datasheet/pdf.php?pn=SRS1620" TargetMode="External"/><Relationship Id="rId412" Type="http://schemas.openxmlformats.org/officeDocument/2006/relationships/hyperlink" Target="https://www.taiwansemi.com/assets/datasheet/pdf.php?pn=MBRAD15100H" TargetMode="External"/><Relationship Id="rId857" Type="http://schemas.openxmlformats.org/officeDocument/2006/relationships/hyperlink" Target="https://www.taiwansemi.com/assets/datasheet/pdf.php?pn=SRS16100H" TargetMode="External"/><Relationship Id="rId289" Type="http://schemas.openxmlformats.org/officeDocument/2006/relationships/hyperlink" Target="https://www.taiwansemi.com/assets/datasheet/pdf.php?pn=SSL32" TargetMode="External"/><Relationship Id="rId496" Type="http://schemas.openxmlformats.org/officeDocument/2006/relationships/hyperlink" Target="https://www.taiwansemi.com/assets/datasheet/pdf.php?pn=MBRF30100CT" TargetMode="External"/><Relationship Id="rId717" Type="http://schemas.openxmlformats.org/officeDocument/2006/relationships/hyperlink" Target="https://www.taiwansemi.com/assets/datasheet/pdf.php?pn=SR309" TargetMode="External"/><Relationship Id="rId924" Type="http://schemas.openxmlformats.org/officeDocument/2006/relationships/hyperlink" Target="https://www.taiwansemi.com/assets/datasheet/pdf.php?pn=SS210H" TargetMode="External"/><Relationship Id="rId53" Type="http://schemas.openxmlformats.org/officeDocument/2006/relationships/hyperlink" Target="https://www.taiwansemi.com/assets/datasheet/pdf.php?pn=MBRF3080CT-Y" TargetMode="External"/><Relationship Id="rId149" Type="http://schemas.openxmlformats.org/officeDocument/2006/relationships/hyperlink" Target="https://www.taiwansemi.com/assets/datasheet/pdf.php?pn=SK34B" TargetMode="External"/><Relationship Id="rId356" Type="http://schemas.openxmlformats.org/officeDocument/2006/relationships/hyperlink" Target="https://www.taiwansemi.com/assets/datasheet/pdf.php?pn=MBR2545CT" TargetMode="External"/><Relationship Id="rId563" Type="http://schemas.openxmlformats.org/officeDocument/2006/relationships/hyperlink" Target="https://www.taiwansemi.com/assets/datasheet/pdf.php?pn=MBRS20H100CTH" TargetMode="External"/><Relationship Id="rId770" Type="http://schemas.openxmlformats.org/officeDocument/2006/relationships/hyperlink" Target="https://www.taiwansemi.com/assets/datasheet/pdf.php?pn=SRA8150" TargetMode="External"/><Relationship Id="rId216" Type="http://schemas.openxmlformats.org/officeDocument/2006/relationships/hyperlink" Target="https://www.taiwansemi.com/assets/datasheet/pdf.php?pn=SRS2050" TargetMode="External"/><Relationship Id="rId423" Type="http://schemas.openxmlformats.org/officeDocument/2006/relationships/hyperlink" Target="https://www.taiwansemi.com/assets/datasheet/pdf.php?pn=MBRAD2045H" TargetMode="External"/><Relationship Id="rId868" Type="http://schemas.openxmlformats.org/officeDocument/2006/relationships/hyperlink" Target="https://www.taiwansemi.com/assets/datasheet/pdf.php?pn=SRS2040H" TargetMode="External"/><Relationship Id="rId630" Type="http://schemas.openxmlformats.org/officeDocument/2006/relationships/hyperlink" Target="https://www.taiwansemi.com/assets/datasheet/pdf.php?pn=SK59CH" TargetMode="External"/><Relationship Id="rId728" Type="http://schemas.openxmlformats.org/officeDocument/2006/relationships/hyperlink" Target="https://www.taiwansemi.com/assets/datasheet/pdf.php?pn=SR4090PT" TargetMode="External"/><Relationship Id="rId935" Type="http://schemas.openxmlformats.org/officeDocument/2006/relationships/hyperlink" Target="https://www.taiwansemi.com/assets/datasheet/pdf.php?pn=SS23H" TargetMode="External"/><Relationship Id="rId64" Type="http://schemas.openxmlformats.org/officeDocument/2006/relationships/hyperlink" Target="https://www.taiwansemi.com/assets/datasheet/pdf.php?pn=MBRS1045CT-Y" TargetMode="External"/><Relationship Id="rId367" Type="http://schemas.openxmlformats.org/officeDocument/2006/relationships/hyperlink" Target="https://www.taiwansemi.com/assets/datasheet/pdf.php?pn=MBR3045CT" TargetMode="External"/><Relationship Id="rId574" Type="http://schemas.openxmlformats.org/officeDocument/2006/relationships/hyperlink" Target="https://www.taiwansemi.com/assets/datasheet/pdf.php?pn=MBRS3045CTH" TargetMode="External"/><Relationship Id="rId227" Type="http://schemas.openxmlformats.org/officeDocument/2006/relationships/hyperlink" Target="https://www.taiwansemi.com/assets/datasheet/pdf.php?pn=SS12LS" TargetMode="External"/><Relationship Id="rId781" Type="http://schemas.openxmlformats.org/officeDocument/2006/relationships/hyperlink" Target="https://www.taiwansemi.com/assets/datasheet/pdf.php?pn=SRAF1040" TargetMode="External"/><Relationship Id="rId879" Type="http://schemas.openxmlformats.org/officeDocument/2006/relationships/hyperlink" Target="https://www.taiwansemi.com/assets/datasheet/pdf.php?pn=SRT19" TargetMode="External"/><Relationship Id="rId434" Type="http://schemas.openxmlformats.org/officeDocument/2006/relationships/hyperlink" Target="https://www.taiwansemi.com/assets/datasheet/pdf.php?pn=MBRAD860H" TargetMode="External"/><Relationship Id="rId641" Type="http://schemas.openxmlformats.org/officeDocument/2006/relationships/hyperlink" Target="https://www.taiwansemi.com/assets/datasheet/pdf.php?pn=SR005" TargetMode="External"/><Relationship Id="rId739" Type="http://schemas.openxmlformats.org/officeDocument/2006/relationships/hyperlink" Target="https://www.taiwansemi.com/assets/datasheet/pdf.php?pn=SR803" TargetMode="External"/><Relationship Id="rId280" Type="http://schemas.openxmlformats.org/officeDocument/2006/relationships/hyperlink" Target="https://www.taiwansemi.com/assets/datasheet/pdf.php?pn=SS39" TargetMode="External"/><Relationship Id="rId501" Type="http://schemas.openxmlformats.org/officeDocument/2006/relationships/hyperlink" Target="https://www.taiwansemi.com/assets/datasheet/pdf.php?pn=MBRF3050CT" TargetMode="External"/><Relationship Id="rId946" Type="http://schemas.openxmlformats.org/officeDocument/2006/relationships/hyperlink" Target="https://www.taiwansemi.com/assets/datasheet/pdf.php?pn=SS26LWH" TargetMode="External"/><Relationship Id="rId75" Type="http://schemas.openxmlformats.org/officeDocument/2006/relationships/hyperlink" Target="https://www.taiwansemi.com/assets/datasheet/pdf.php?pn=MBRS15100CT" TargetMode="External"/><Relationship Id="rId140" Type="http://schemas.openxmlformats.org/officeDocument/2006/relationships/hyperlink" Target="https://www.taiwansemi.com/assets/datasheet/pdf.php?pn=SK315A" TargetMode="External"/><Relationship Id="rId378" Type="http://schemas.openxmlformats.org/officeDocument/2006/relationships/hyperlink" Target="https://www.taiwansemi.com/assets/datasheet/pdf.php?pn=MBR30L45CT" TargetMode="External"/><Relationship Id="rId585" Type="http://schemas.openxmlformats.org/officeDocument/2006/relationships/hyperlink" Target="https://www.taiwansemi.com/assets/datasheet/pdf.php?pn=SK15BH" TargetMode="External"/><Relationship Id="rId792" Type="http://schemas.openxmlformats.org/officeDocument/2006/relationships/hyperlink" Target="https://www.taiwansemi.com/assets/datasheet/pdf.php?pn=SRAF5100" TargetMode="External"/><Relationship Id="rId806" Type="http://schemas.openxmlformats.org/officeDocument/2006/relationships/hyperlink" Target="https://www.taiwansemi.com/assets/datasheet/pdf.php?pn=SRAF860" TargetMode="External"/><Relationship Id="rId6" Type="http://schemas.openxmlformats.org/officeDocument/2006/relationships/hyperlink" Target="https://www.taiwansemi.com/assets/datasheet/pdf.php?pn=MBR15100CT-Y" TargetMode="External"/><Relationship Id="rId238" Type="http://schemas.openxmlformats.org/officeDocument/2006/relationships/hyperlink" Target="https://www.taiwansemi.com/assets/datasheet/pdf.php?pn=SS16LW" TargetMode="External"/><Relationship Id="rId445" Type="http://schemas.openxmlformats.org/officeDocument/2006/relationships/hyperlink" Target="https://www.taiwansemi.com/assets/datasheet/pdf.php?pn=MBRF1050" TargetMode="External"/><Relationship Id="rId652" Type="http://schemas.openxmlformats.org/officeDocument/2006/relationships/hyperlink" Target="https://www.taiwansemi.com/assets/datasheet/pdf.php?pn=SR1040" TargetMode="External"/><Relationship Id="rId291" Type="http://schemas.openxmlformats.org/officeDocument/2006/relationships/hyperlink" Target="https://www.taiwansemi.com/assets/datasheet/pdf.php?pn=SSL34" TargetMode="External"/><Relationship Id="rId305" Type="http://schemas.openxmlformats.org/officeDocument/2006/relationships/hyperlink" Target="https://www.taiwansemi.com/assets/datasheet/pdf.php?pn=MBR1035CT" TargetMode="External"/><Relationship Id="rId512" Type="http://schemas.openxmlformats.org/officeDocument/2006/relationships/hyperlink" Target="https://www.taiwansemi.com/assets/datasheet/pdf.php?pn=MBRF735" TargetMode="External"/><Relationship Id="rId957" Type="http://schemas.openxmlformats.org/officeDocument/2006/relationships/hyperlink" Target="https://www.taiwansemi.com/assets/datasheet/pdf.php?pn=SS320FSH" TargetMode="External"/><Relationship Id="rId86" Type="http://schemas.openxmlformats.org/officeDocument/2006/relationships/hyperlink" Target="https://www.taiwansemi.com/assets/datasheet/pdf.php?pn=MBRS1590CT" TargetMode="External"/><Relationship Id="rId151" Type="http://schemas.openxmlformats.org/officeDocument/2006/relationships/hyperlink" Target="https://www.taiwansemi.com/assets/datasheet/pdf.php?pn=SK35B" TargetMode="External"/><Relationship Id="rId389" Type="http://schemas.openxmlformats.org/officeDocument/2006/relationships/hyperlink" Target="https://www.taiwansemi.com/assets/datasheet/pdf.php?pn=MBR6040CT" TargetMode="External"/><Relationship Id="rId596" Type="http://schemas.openxmlformats.org/officeDocument/2006/relationships/hyperlink" Target="https://www.taiwansemi.com/assets/datasheet/pdf.php?pn=SK310AH" TargetMode="External"/><Relationship Id="rId817" Type="http://schemas.openxmlformats.org/officeDocument/2006/relationships/hyperlink" Target="https://www.taiwansemi.com/assets/datasheet/pdf.php?pn=SRAS8150H" TargetMode="External"/><Relationship Id="rId1002" Type="http://schemas.openxmlformats.org/officeDocument/2006/relationships/hyperlink" Target="https://www.taiwansemi.com/assets/datasheet/pdf.php?pn=SSA3H60H" TargetMode="External"/><Relationship Id="rId249" Type="http://schemas.openxmlformats.org/officeDocument/2006/relationships/hyperlink" Target="https://www.taiwansemi.com/assets/datasheet/pdf.php?pn=SS1H6LS" TargetMode="External"/><Relationship Id="rId456" Type="http://schemas.openxmlformats.org/officeDocument/2006/relationships/hyperlink" Target="https://www.taiwansemi.com/assets/datasheet/pdf.php?pn=MBRF15150CT" TargetMode="External"/><Relationship Id="rId663" Type="http://schemas.openxmlformats.org/officeDocument/2006/relationships/hyperlink" Target="https://www.taiwansemi.com/assets/datasheet/pdf.php?pn=SR1204" TargetMode="External"/><Relationship Id="rId870" Type="http://schemas.openxmlformats.org/officeDocument/2006/relationships/hyperlink" Target="https://www.taiwansemi.com/assets/datasheet/pdf.php?pn=SRS2060H" TargetMode="External"/><Relationship Id="rId13" Type="http://schemas.openxmlformats.org/officeDocument/2006/relationships/hyperlink" Target="https://www.taiwansemi.com/assets/datasheet/pdf.php?pn=MBR20200CT-Y" TargetMode="External"/><Relationship Id="rId109" Type="http://schemas.openxmlformats.org/officeDocument/2006/relationships/hyperlink" Target="https://www.taiwansemi.com/assets/datasheet/pdf.php?pn=MBRS20H200CT" TargetMode="External"/><Relationship Id="rId316" Type="http://schemas.openxmlformats.org/officeDocument/2006/relationships/hyperlink" Target="https://www.taiwansemi.com/assets/datasheet/pdf.php?pn=MBR10H200CT" TargetMode="External"/><Relationship Id="rId523" Type="http://schemas.openxmlformats.org/officeDocument/2006/relationships/hyperlink" Target="https://www.taiwansemi.com/assets/datasheet/pdf.php?pn=MBRF890CT" TargetMode="External"/><Relationship Id="rId968" Type="http://schemas.openxmlformats.org/officeDocument/2006/relationships/hyperlink" Target="https://www.taiwansemi.com/assets/datasheet/pdf.php?pn=SS36FSH" TargetMode="External"/><Relationship Id="rId97" Type="http://schemas.openxmlformats.org/officeDocument/2006/relationships/hyperlink" Target="https://www.taiwansemi.com/assets/datasheet/pdf.php?pn=MBRS20150CT" TargetMode="External"/><Relationship Id="rId730" Type="http://schemas.openxmlformats.org/officeDocument/2006/relationships/hyperlink" Target="https://www.taiwansemi.com/assets/datasheet/pdf.php?pn=SR503" TargetMode="External"/><Relationship Id="rId828" Type="http://schemas.openxmlformats.org/officeDocument/2006/relationships/hyperlink" Target="https://www.taiwansemi.com/assets/datasheet/pdf.php?pn=SRF1030" TargetMode="External"/><Relationship Id="rId1013" Type="http://schemas.openxmlformats.org/officeDocument/2006/relationships/hyperlink" Target="https://www.taiwansemi.com/assets/datasheet/pdf.php?pn=SSC3H40H" TargetMode="External"/><Relationship Id="rId162" Type="http://schemas.openxmlformats.org/officeDocument/2006/relationships/hyperlink" Target="https://www.taiwansemi.com/assets/datasheet/pdf.php?pn=SK52C" TargetMode="External"/><Relationship Id="rId467" Type="http://schemas.openxmlformats.org/officeDocument/2006/relationships/hyperlink" Target="https://www.taiwansemi.com/assets/datasheet/pdf.php?pn=MBRF1660" TargetMode="External"/><Relationship Id="rId674" Type="http://schemas.openxmlformats.org/officeDocument/2006/relationships/hyperlink" Target="https://www.taiwansemi.com/assets/datasheet/pdf.php?pn=SR1650" TargetMode="External"/><Relationship Id="rId881" Type="http://schemas.openxmlformats.org/officeDocument/2006/relationships/hyperlink" Target="https://www.taiwansemi.com/assets/datasheet/pdf.php?pn=SS110FSH" TargetMode="External"/><Relationship Id="rId979" Type="http://schemas.openxmlformats.org/officeDocument/2006/relationships/hyperlink" Target="https://www.taiwansemi.com/assets/datasheet/pdf.php?pn=SS54FSH" TargetMode="External"/><Relationship Id="rId24" Type="http://schemas.openxmlformats.org/officeDocument/2006/relationships/hyperlink" Target="https://www.taiwansemi.com/assets/datasheet/pdf.php?pn=MBR30150CT-Y" TargetMode="External"/><Relationship Id="rId327" Type="http://schemas.openxmlformats.org/officeDocument/2006/relationships/hyperlink" Target="https://www.taiwansemi.com/assets/datasheet/pdf.php?pn=MBR1635" TargetMode="External"/><Relationship Id="rId534" Type="http://schemas.openxmlformats.org/officeDocument/2006/relationships/hyperlink" Target="https://www.taiwansemi.com/assets/datasheet/pdf.php?pn=MBRS1060CTH" TargetMode="External"/><Relationship Id="rId741" Type="http://schemas.openxmlformats.org/officeDocument/2006/relationships/hyperlink" Target="https://www.taiwansemi.com/assets/datasheet/pdf.php?pn=SR805" TargetMode="External"/><Relationship Id="rId839" Type="http://schemas.openxmlformats.org/officeDocument/2006/relationships/hyperlink" Target="https://www.taiwansemi.com/assets/datasheet/pdf.php?pn=SRF1660" TargetMode="External"/><Relationship Id="rId173" Type="http://schemas.openxmlformats.org/officeDocument/2006/relationships/hyperlink" Target="https://www.taiwansemi.com/assets/datasheet/pdf.php?pn=SK810C" TargetMode="External"/><Relationship Id="rId380" Type="http://schemas.openxmlformats.org/officeDocument/2006/relationships/hyperlink" Target="https://www.taiwansemi.com/assets/datasheet/pdf.php?pn=MBR40100PT" TargetMode="External"/><Relationship Id="rId601" Type="http://schemas.openxmlformats.org/officeDocument/2006/relationships/hyperlink" Target="https://www.taiwansemi.com/assets/datasheet/pdf.php?pn=SK320BH" TargetMode="External"/><Relationship Id="rId1024" Type="http://schemas.openxmlformats.org/officeDocument/2006/relationships/hyperlink" Target="https://www.taiwansemi.com/assets/datasheet/pdf.php?pn=SSU1H60H" TargetMode="External"/><Relationship Id="rId240" Type="http://schemas.openxmlformats.org/officeDocument/2006/relationships/hyperlink" Target="https://www.taiwansemi.com/assets/datasheet/pdf.php?pn=SS19" TargetMode="External"/><Relationship Id="rId478" Type="http://schemas.openxmlformats.org/officeDocument/2006/relationships/hyperlink" Target="https://www.taiwansemi.com/assets/datasheet/pdf.php?pn=MBRF2050CT" TargetMode="External"/><Relationship Id="rId685" Type="http://schemas.openxmlformats.org/officeDocument/2006/relationships/hyperlink" Target="https://www.taiwansemi.com/assets/datasheet/pdf.php?pn=SR2020" TargetMode="External"/><Relationship Id="rId892" Type="http://schemas.openxmlformats.org/officeDocument/2006/relationships/hyperlink" Target="https://www.taiwansemi.com/assets/datasheet/pdf.php?pn=SS120H" TargetMode="External"/><Relationship Id="rId906" Type="http://schemas.openxmlformats.org/officeDocument/2006/relationships/hyperlink" Target="https://www.taiwansemi.com/assets/datasheet/pdf.php?pn=SS16FSH" TargetMode="External"/><Relationship Id="rId35" Type="http://schemas.openxmlformats.org/officeDocument/2006/relationships/hyperlink" Target="https://www.taiwansemi.com/assets/datasheet/pdf.php?pn=MBRF15200CT-Y" TargetMode="External"/><Relationship Id="rId100" Type="http://schemas.openxmlformats.org/officeDocument/2006/relationships/hyperlink" Target="https://www.taiwansemi.com/assets/datasheet/pdf.php?pn=MBRS2035CT" TargetMode="External"/><Relationship Id="rId338" Type="http://schemas.openxmlformats.org/officeDocument/2006/relationships/hyperlink" Target="https://www.taiwansemi.com/assets/datasheet/pdf.php?pn=MBR2035CT" TargetMode="External"/><Relationship Id="rId545" Type="http://schemas.openxmlformats.org/officeDocument/2006/relationships/hyperlink" Target="https://www.taiwansemi.com/assets/datasheet/pdf.php?pn=MBRS1550CTH" TargetMode="External"/><Relationship Id="rId752" Type="http://schemas.openxmlformats.org/officeDocument/2006/relationships/hyperlink" Target="https://www.taiwansemi.com/assets/datasheet/pdf.php?pn=SRA1050" TargetMode="External"/><Relationship Id="rId184" Type="http://schemas.openxmlformats.org/officeDocument/2006/relationships/hyperlink" Target="https://www.taiwansemi.com/assets/datasheet/pdf.php?pn=SRAS2040" TargetMode="External"/><Relationship Id="rId391" Type="http://schemas.openxmlformats.org/officeDocument/2006/relationships/hyperlink" Target="https://www.taiwansemi.com/assets/datasheet/pdf.php?pn=MBR6050PT" TargetMode="External"/><Relationship Id="rId405" Type="http://schemas.openxmlformats.org/officeDocument/2006/relationships/hyperlink" Target="https://www.taiwansemi.com/assets/datasheet/pdf.php?pn=MBRAD10200DH" TargetMode="External"/><Relationship Id="rId612" Type="http://schemas.openxmlformats.org/officeDocument/2006/relationships/hyperlink" Target="https://www.taiwansemi.com/assets/datasheet/pdf.php?pn=SK39AH" TargetMode="External"/><Relationship Id="rId251" Type="http://schemas.openxmlformats.org/officeDocument/2006/relationships/hyperlink" Target="https://www.taiwansemi.com/assets/datasheet/pdf.php?pn=SS210" TargetMode="External"/><Relationship Id="rId489" Type="http://schemas.openxmlformats.org/officeDocument/2006/relationships/hyperlink" Target="https://www.taiwansemi.com/assets/datasheet/pdf.php?pn=MBRF25100CT" TargetMode="External"/><Relationship Id="rId696" Type="http://schemas.openxmlformats.org/officeDocument/2006/relationships/hyperlink" Target="https://www.taiwansemi.com/assets/datasheet/pdf.php?pn=SR206" TargetMode="External"/><Relationship Id="rId917" Type="http://schemas.openxmlformats.org/officeDocument/2006/relationships/hyperlink" Target="https://www.taiwansemi.com/assets/datasheet/pdf.php?pn=SS1H20LWH" TargetMode="External"/><Relationship Id="rId46" Type="http://schemas.openxmlformats.org/officeDocument/2006/relationships/hyperlink" Target="https://www.taiwansemi.com/assets/datasheet/pdf.php?pn=MBRF2545CT-Y" TargetMode="External"/><Relationship Id="rId349" Type="http://schemas.openxmlformats.org/officeDocument/2006/relationships/hyperlink" Target="https://www.taiwansemi.com/assets/datasheet/pdf.php?pn=MBR20H150CT" TargetMode="External"/><Relationship Id="rId556" Type="http://schemas.openxmlformats.org/officeDocument/2006/relationships/hyperlink" Target="https://www.taiwansemi.com/assets/datasheet/pdf.php?pn=MBRS20100CTH" TargetMode="External"/><Relationship Id="rId763" Type="http://schemas.openxmlformats.org/officeDocument/2006/relationships/hyperlink" Target="https://www.taiwansemi.com/assets/datasheet/pdf.php?pn=SRA2020" TargetMode="External"/><Relationship Id="rId111" Type="http://schemas.openxmlformats.org/officeDocument/2006/relationships/hyperlink" Target="https://www.taiwansemi.com/assets/datasheet/pdf.php?pn=MBRS25150CT" TargetMode="External"/><Relationship Id="rId195" Type="http://schemas.openxmlformats.org/officeDocument/2006/relationships/hyperlink" Target="https://www.taiwansemi.com/assets/datasheet/pdf.php?pn=SRAS890" TargetMode="External"/><Relationship Id="rId209" Type="http://schemas.openxmlformats.org/officeDocument/2006/relationships/hyperlink" Target="https://www.taiwansemi.com/assets/datasheet/pdf.php?pn=SRS1660" TargetMode="External"/><Relationship Id="rId416" Type="http://schemas.openxmlformats.org/officeDocument/2006/relationships/hyperlink" Target="https://www.taiwansemi.com/assets/datasheet/pdf.php?pn=MBRAD1545DH" TargetMode="External"/><Relationship Id="rId970" Type="http://schemas.openxmlformats.org/officeDocument/2006/relationships/hyperlink" Target="https://www.taiwansemi.com/assets/datasheet/pdf.php?pn=SS36LWH" TargetMode="External"/><Relationship Id="rId623" Type="http://schemas.openxmlformats.org/officeDocument/2006/relationships/hyperlink" Target="https://www.taiwansemi.com/assets/datasheet/pdf.php?pn=SK54BH" TargetMode="External"/><Relationship Id="rId830" Type="http://schemas.openxmlformats.org/officeDocument/2006/relationships/hyperlink" Target="https://www.taiwansemi.com/assets/datasheet/pdf.php?pn=SRF1050" TargetMode="External"/><Relationship Id="rId928" Type="http://schemas.openxmlformats.org/officeDocument/2006/relationships/hyperlink" Target="https://www.taiwansemi.com/assets/datasheet/pdf.php?pn=SS215H" TargetMode="External"/><Relationship Id="rId57" Type="http://schemas.openxmlformats.org/officeDocument/2006/relationships/hyperlink" Target="https://www.taiwansemi.com/assets/datasheet/pdf.php?pn=MBRS10150" TargetMode="External"/><Relationship Id="rId262" Type="http://schemas.openxmlformats.org/officeDocument/2006/relationships/hyperlink" Target="https://www.taiwansemi.com/assets/datasheet/pdf.php?pn=SS24M" TargetMode="External"/><Relationship Id="rId567" Type="http://schemas.openxmlformats.org/officeDocument/2006/relationships/hyperlink" Target="https://www.taiwansemi.com/assets/datasheet/pdf.php?pn=MBRS25150CTH" TargetMode="External"/><Relationship Id="rId122" Type="http://schemas.openxmlformats.org/officeDocument/2006/relationships/hyperlink" Target="https://www.taiwansemi.com/assets/datasheet/pdf.php?pn=SK110B" TargetMode="External"/><Relationship Id="rId774" Type="http://schemas.openxmlformats.org/officeDocument/2006/relationships/hyperlink" Target="https://www.taiwansemi.com/assets/datasheet/pdf.php?pn=SRA850" TargetMode="External"/><Relationship Id="rId981" Type="http://schemas.openxmlformats.org/officeDocument/2006/relationships/hyperlink" Target="https://www.taiwansemi.com/assets/datasheet/pdf.php?pn=SS56FSH" TargetMode="External"/><Relationship Id="rId427" Type="http://schemas.openxmlformats.org/officeDocument/2006/relationships/hyperlink" Target="https://www.taiwansemi.com/assets/datasheet/pdf.php?pn=MBRAD5200H" TargetMode="External"/><Relationship Id="rId634" Type="http://schemas.openxmlformats.org/officeDocument/2006/relationships/hyperlink" Target="https://www.taiwansemi.com/assets/datasheet/pdf.php?pn=SK84CH" TargetMode="External"/><Relationship Id="rId841" Type="http://schemas.openxmlformats.org/officeDocument/2006/relationships/hyperlink" Target="https://www.taiwansemi.com/assets/datasheet/pdf.php?pn=SRF20100" TargetMode="External"/><Relationship Id="rId273" Type="http://schemas.openxmlformats.org/officeDocument/2006/relationships/hyperlink" Target="https://www.taiwansemi.com/assets/datasheet/pdf.php?pn=SS320LW" TargetMode="External"/><Relationship Id="rId480" Type="http://schemas.openxmlformats.org/officeDocument/2006/relationships/hyperlink" Target="https://www.taiwansemi.com/assets/datasheet/pdf.php?pn=MBRF2060CT" TargetMode="External"/><Relationship Id="rId701" Type="http://schemas.openxmlformats.org/officeDocument/2006/relationships/hyperlink" Target="https://www.taiwansemi.com/assets/datasheet/pdf.php?pn=SR2090PT" TargetMode="External"/><Relationship Id="rId939" Type="http://schemas.openxmlformats.org/officeDocument/2006/relationships/hyperlink" Target="https://www.taiwansemi.com/assets/datasheet/pdf.php?pn=SS24H" TargetMode="External"/><Relationship Id="rId68" Type="http://schemas.openxmlformats.org/officeDocument/2006/relationships/hyperlink" Target="https://www.taiwansemi.com/assets/datasheet/pdf.php?pn=MBRS1060CT" TargetMode="External"/><Relationship Id="rId133" Type="http://schemas.openxmlformats.org/officeDocument/2006/relationships/hyperlink" Target="https://www.taiwansemi.com/assets/datasheet/pdf.php?pn=SK23A" TargetMode="External"/><Relationship Id="rId340" Type="http://schemas.openxmlformats.org/officeDocument/2006/relationships/hyperlink" Target="https://www.taiwansemi.com/assets/datasheet/pdf.php?pn=MBR2045CT" TargetMode="External"/><Relationship Id="rId578" Type="http://schemas.openxmlformats.org/officeDocument/2006/relationships/hyperlink" Target="https://www.taiwansemi.com/assets/datasheet/pdf.php?pn=SK110BH" TargetMode="External"/><Relationship Id="rId785" Type="http://schemas.openxmlformats.org/officeDocument/2006/relationships/hyperlink" Target="https://www.taiwansemi.com/assets/datasheet/pdf.php?pn=SRAF16100" TargetMode="External"/><Relationship Id="rId992" Type="http://schemas.openxmlformats.org/officeDocument/2006/relationships/hyperlink" Target="https://www.taiwansemi.com/assets/datasheet/pdf.php?pn=SSL33H" TargetMode="External"/><Relationship Id="rId200" Type="http://schemas.openxmlformats.org/officeDocument/2006/relationships/hyperlink" Target="https://www.taiwansemi.com/assets/datasheet/pdf.php?pn=SRS1040" TargetMode="External"/><Relationship Id="rId438" Type="http://schemas.openxmlformats.org/officeDocument/2006/relationships/hyperlink" Target="https://www.taiwansemi.com/assets/datasheet/pdf.php?pn=MBRF10150CT" TargetMode="External"/><Relationship Id="rId645" Type="http://schemas.openxmlformats.org/officeDocument/2006/relationships/hyperlink" Target="https://www.taiwansemi.com/assets/datasheet/pdf.php?pn=SR10100" TargetMode="External"/><Relationship Id="rId852" Type="http://schemas.openxmlformats.org/officeDocument/2006/relationships/hyperlink" Target="https://www.taiwansemi.com/assets/datasheet/pdf.php?pn=SRS1030H" TargetMode="External"/><Relationship Id="rId284" Type="http://schemas.openxmlformats.org/officeDocument/2006/relationships/hyperlink" Target="https://www.taiwansemi.com/assets/datasheet/pdf.php?pn=SSL13" TargetMode="External"/><Relationship Id="rId491" Type="http://schemas.openxmlformats.org/officeDocument/2006/relationships/hyperlink" Target="https://www.taiwansemi.com/assets/datasheet/pdf.php?pn=MBRF2535CT" TargetMode="External"/><Relationship Id="rId505" Type="http://schemas.openxmlformats.org/officeDocument/2006/relationships/hyperlink" Target="https://www.taiwansemi.com/assets/datasheet/pdf.php?pn=MBRF30L120CT" TargetMode="External"/><Relationship Id="rId712" Type="http://schemas.openxmlformats.org/officeDocument/2006/relationships/hyperlink" Target="https://www.taiwansemi.com/assets/datasheet/pdf.php?pn=SR3040PT" TargetMode="External"/><Relationship Id="rId79" Type="http://schemas.openxmlformats.org/officeDocument/2006/relationships/hyperlink" Target="https://www.taiwansemi.com/assets/datasheet/pdf.php?pn=MBRS15200CT-Y" TargetMode="External"/><Relationship Id="rId144" Type="http://schemas.openxmlformats.org/officeDocument/2006/relationships/hyperlink" Target="https://www.taiwansemi.com/assets/datasheet/pdf.php?pn=SK32A" TargetMode="External"/><Relationship Id="rId589" Type="http://schemas.openxmlformats.org/officeDocument/2006/relationships/hyperlink" Target="https://www.taiwansemi.com/assets/datasheet/pdf.php?pn=SK215AH" TargetMode="External"/><Relationship Id="rId796" Type="http://schemas.openxmlformats.org/officeDocument/2006/relationships/hyperlink" Target="https://www.taiwansemi.com/assets/datasheet/pdf.php?pn=SRAF540" TargetMode="External"/><Relationship Id="rId351" Type="http://schemas.openxmlformats.org/officeDocument/2006/relationships/hyperlink" Target="https://www.taiwansemi.com/assets/datasheet/pdf.php?pn=MBR20L100CT" TargetMode="External"/><Relationship Id="rId449" Type="http://schemas.openxmlformats.org/officeDocument/2006/relationships/hyperlink" Target="https://www.taiwansemi.com/assets/datasheet/pdf.php?pn=MBRF1090" TargetMode="External"/><Relationship Id="rId656" Type="http://schemas.openxmlformats.org/officeDocument/2006/relationships/hyperlink" Target="https://www.taiwansemi.com/assets/datasheet/pdf.php?pn=SR1060" TargetMode="External"/><Relationship Id="rId863" Type="http://schemas.openxmlformats.org/officeDocument/2006/relationships/hyperlink" Target="https://www.taiwansemi.com/assets/datasheet/pdf.php?pn=SRS1690H" TargetMode="External"/><Relationship Id="rId211" Type="http://schemas.openxmlformats.org/officeDocument/2006/relationships/hyperlink" Target="https://www.taiwansemi.com/assets/datasheet/pdf.php?pn=SRS20100" TargetMode="External"/><Relationship Id="rId295" Type="http://schemas.openxmlformats.org/officeDocument/2006/relationships/hyperlink" Target="https://www.taiwansemi.com/assets/datasheet/pdf.php?pn=1N5820" TargetMode="External"/><Relationship Id="rId309" Type="http://schemas.openxmlformats.org/officeDocument/2006/relationships/hyperlink" Target="https://www.taiwansemi.com/assets/datasheet/pdf.php?pn=MBR1050CT" TargetMode="External"/><Relationship Id="rId516" Type="http://schemas.openxmlformats.org/officeDocument/2006/relationships/hyperlink" Target="https://www.taiwansemi.com/assets/datasheet/pdf.php?pn=MBRF790" TargetMode="External"/><Relationship Id="rId723" Type="http://schemas.openxmlformats.org/officeDocument/2006/relationships/hyperlink" Target="https://www.taiwansemi.com/assets/datasheet/pdf.php?pn=SR4020PT" TargetMode="External"/><Relationship Id="rId930" Type="http://schemas.openxmlformats.org/officeDocument/2006/relationships/hyperlink" Target="https://www.taiwansemi.com/assets/datasheet/pdf.php?pn=SS220ALH" TargetMode="External"/><Relationship Id="rId1006" Type="http://schemas.openxmlformats.org/officeDocument/2006/relationships/hyperlink" Target="https://www.taiwansemi.com/assets/datasheet/pdf.php?pn=SSB2H100H" TargetMode="External"/><Relationship Id="rId155" Type="http://schemas.openxmlformats.org/officeDocument/2006/relationships/hyperlink" Target="https://www.taiwansemi.com/assets/datasheet/pdf.php?pn=SK39B" TargetMode="External"/><Relationship Id="rId362" Type="http://schemas.openxmlformats.org/officeDocument/2006/relationships/hyperlink" Target="https://www.taiwansemi.com/assets/datasheet/pdf.php?pn=MBR30150CT" TargetMode="External"/><Relationship Id="rId222" Type="http://schemas.openxmlformats.org/officeDocument/2006/relationships/hyperlink" Target="https://www.taiwansemi.com/assets/datasheet/pdf.php?pn=SS115" TargetMode="External"/><Relationship Id="rId667" Type="http://schemas.openxmlformats.org/officeDocument/2006/relationships/hyperlink" Target="https://www.taiwansemi.com/assets/datasheet/pdf.php?pn=SR16150PT" TargetMode="External"/><Relationship Id="rId874" Type="http://schemas.openxmlformats.org/officeDocument/2006/relationships/hyperlink" Target="https://www.taiwansemi.com/assets/datasheet/pdf.php?pn=SRT12" TargetMode="External"/><Relationship Id="rId17" Type="http://schemas.openxmlformats.org/officeDocument/2006/relationships/hyperlink" Target="https://www.taiwansemi.com/assets/datasheet/pdf.php?pn=MBR2060CT-Y" TargetMode="External"/><Relationship Id="rId527" Type="http://schemas.openxmlformats.org/officeDocument/2006/relationships/hyperlink" Target="https://www.taiwansemi.com/assets/datasheet/pdf.php?pn=MBRS10150H" TargetMode="External"/><Relationship Id="rId734" Type="http://schemas.openxmlformats.org/officeDocument/2006/relationships/hyperlink" Target="https://www.taiwansemi.com/assets/datasheet/pdf.php?pn=SR509" TargetMode="External"/><Relationship Id="rId941" Type="http://schemas.openxmlformats.org/officeDocument/2006/relationships/hyperlink" Target="https://www.taiwansemi.com/assets/datasheet/pdf.php?pn=SS24MH" TargetMode="External"/><Relationship Id="rId70" Type="http://schemas.openxmlformats.org/officeDocument/2006/relationships/hyperlink" Target="https://www.taiwansemi.com/assets/datasheet/pdf.php?pn=MBRS1090" TargetMode="External"/><Relationship Id="rId166" Type="http://schemas.openxmlformats.org/officeDocument/2006/relationships/hyperlink" Target="https://www.taiwansemi.com/assets/datasheet/pdf.php?pn=SK54C" TargetMode="External"/><Relationship Id="rId373" Type="http://schemas.openxmlformats.org/officeDocument/2006/relationships/hyperlink" Target="https://www.taiwansemi.com/assets/datasheet/pdf.php?pn=MBR3090CT" TargetMode="External"/><Relationship Id="rId580" Type="http://schemas.openxmlformats.org/officeDocument/2006/relationships/hyperlink" Target="https://www.taiwansemi.com/assets/datasheet/pdf.php?pn=SK12BH" TargetMode="External"/><Relationship Id="rId801" Type="http://schemas.openxmlformats.org/officeDocument/2006/relationships/hyperlink" Target="https://www.taiwansemi.com/assets/datasheet/pdf.php?pn=SRAF8150" TargetMode="External"/><Relationship Id="rId1017" Type="http://schemas.openxmlformats.org/officeDocument/2006/relationships/hyperlink" Target="https://www.taiwansemi.com/assets/datasheet/pdf.php?pn=SSW2H100H" TargetMode="External"/><Relationship Id="rId1" Type="http://schemas.openxmlformats.org/officeDocument/2006/relationships/hyperlink" Target="https://www.taiwansemi.com/assets/datasheet/pdf.php?pn=MBR10100CT-Y" TargetMode="External"/><Relationship Id="rId233" Type="http://schemas.openxmlformats.org/officeDocument/2006/relationships/hyperlink" Target="https://www.taiwansemi.com/assets/datasheet/pdf.php?pn=SS14LW" TargetMode="External"/><Relationship Id="rId440" Type="http://schemas.openxmlformats.org/officeDocument/2006/relationships/hyperlink" Target="https://www.taiwansemi.com/assets/datasheet/pdf.php?pn=MBRF10200CT" TargetMode="External"/><Relationship Id="rId678" Type="http://schemas.openxmlformats.org/officeDocument/2006/relationships/hyperlink" Target="https://www.taiwansemi.com/assets/datasheet/pdf.php?pn=SR1690" TargetMode="External"/><Relationship Id="rId885" Type="http://schemas.openxmlformats.org/officeDocument/2006/relationships/hyperlink" Target="https://www.taiwansemi.com/assets/datasheet/pdf.php?pn=SS115ALH" TargetMode="External"/><Relationship Id="rId28" Type="http://schemas.openxmlformats.org/officeDocument/2006/relationships/hyperlink" Target="https://www.taiwansemi.com/assets/datasheet/pdf.php?pn=MBRF10100CT-Y" TargetMode="External"/><Relationship Id="rId300" Type="http://schemas.openxmlformats.org/officeDocument/2006/relationships/hyperlink" Target="https://www.taiwansemi.com/assets/datasheet/pdf.php?pn=MBR10150" TargetMode="External"/><Relationship Id="rId538" Type="http://schemas.openxmlformats.org/officeDocument/2006/relationships/hyperlink" Target="https://www.taiwansemi.com/assets/datasheet/pdf.php?pn=MBRS10H100CTH" TargetMode="External"/><Relationship Id="rId745" Type="http://schemas.openxmlformats.org/officeDocument/2006/relationships/hyperlink" Target="https://www.taiwansemi.com/assets/datasheet/pdf.php?pn=SR815" TargetMode="External"/><Relationship Id="rId952" Type="http://schemas.openxmlformats.org/officeDocument/2006/relationships/hyperlink" Target="https://www.taiwansemi.com/assets/datasheet/pdf.php?pn=SS315ALH" TargetMode="External"/><Relationship Id="rId81" Type="http://schemas.openxmlformats.org/officeDocument/2006/relationships/hyperlink" Target="https://www.taiwansemi.com/assets/datasheet/pdf.php?pn=MBRS1545CT" TargetMode="External"/><Relationship Id="rId177" Type="http://schemas.openxmlformats.org/officeDocument/2006/relationships/hyperlink" Target="https://www.taiwansemi.com/assets/datasheet/pdf.php?pn=SK85C" TargetMode="External"/><Relationship Id="rId384" Type="http://schemas.openxmlformats.org/officeDocument/2006/relationships/hyperlink" Target="https://www.taiwansemi.com/assets/datasheet/pdf.php?pn=MBR4050PT" TargetMode="External"/><Relationship Id="rId591" Type="http://schemas.openxmlformats.org/officeDocument/2006/relationships/hyperlink" Target="https://www.taiwansemi.com/assets/datasheet/pdf.php?pn=SK23AH" TargetMode="External"/><Relationship Id="rId605" Type="http://schemas.openxmlformats.org/officeDocument/2006/relationships/hyperlink" Target="https://www.taiwansemi.com/assets/datasheet/pdf.php?pn=SK33BH" TargetMode="External"/><Relationship Id="rId812" Type="http://schemas.openxmlformats.org/officeDocument/2006/relationships/hyperlink" Target="https://www.taiwansemi.com/assets/datasheet/pdf.php?pn=SRAS2040H" TargetMode="External"/><Relationship Id="rId244" Type="http://schemas.openxmlformats.org/officeDocument/2006/relationships/hyperlink" Target="https://www.taiwansemi.com/assets/datasheet/pdf.php?pn=SS1H15LW" TargetMode="External"/><Relationship Id="rId689" Type="http://schemas.openxmlformats.org/officeDocument/2006/relationships/hyperlink" Target="https://www.taiwansemi.com/assets/datasheet/pdf.php?pn=SR2030PT" TargetMode="External"/><Relationship Id="rId896" Type="http://schemas.openxmlformats.org/officeDocument/2006/relationships/hyperlink" Target="https://www.taiwansemi.com/assets/datasheet/pdf.php?pn=SS13LSH" TargetMode="External"/><Relationship Id="rId39" Type="http://schemas.openxmlformats.org/officeDocument/2006/relationships/hyperlink" Target="https://www.taiwansemi.com/assets/datasheet/pdf.php?pn=MBRF20100CT-Y" TargetMode="External"/><Relationship Id="rId451" Type="http://schemas.openxmlformats.org/officeDocument/2006/relationships/hyperlink" Target="https://www.taiwansemi.com/assets/datasheet/pdf.php?pn=MBRF10H100CT" TargetMode="External"/><Relationship Id="rId549" Type="http://schemas.openxmlformats.org/officeDocument/2006/relationships/hyperlink" Target="https://www.taiwansemi.com/assets/datasheet/pdf.php?pn=MBRS16100H" TargetMode="External"/><Relationship Id="rId756" Type="http://schemas.openxmlformats.org/officeDocument/2006/relationships/hyperlink" Target="https://www.taiwansemi.com/assets/datasheet/pdf.php?pn=SRA1620" TargetMode="External"/><Relationship Id="rId104" Type="http://schemas.openxmlformats.org/officeDocument/2006/relationships/hyperlink" Target="https://www.taiwansemi.com/assets/datasheet/pdf.php?pn=MBRS2060CT" TargetMode="External"/><Relationship Id="rId188" Type="http://schemas.openxmlformats.org/officeDocument/2006/relationships/hyperlink" Target="https://www.taiwansemi.com/assets/datasheet/pdf.php?pn=SRAS8100" TargetMode="External"/><Relationship Id="rId311" Type="http://schemas.openxmlformats.org/officeDocument/2006/relationships/hyperlink" Target="https://www.taiwansemi.com/assets/datasheet/pdf.php?pn=MBR1060CT" TargetMode="External"/><Relationship Id="rId395" Type="http://schemas.openxmlformats.org/officeDocument/2006/relationships/hyperlink" Target="https://www.taiwansemi.com/assets/datasheet/pdf.php?pn=MBR7150" TargetMode="External"/><Relationship Id="rId409" Type="http://schemas.openxmlformats.org/officeDocument/2006/relationships/hyperlink" Target="https://www.taiwansemi.com/assets/datasheet/pdf.php?pn=MBRAD1060DH" TargetMode="External"/><Relationship Id="rId963" Type="http://schemas.openxmlformats.org/officeDocument/2006/relationships/hyperlink" Target="https://www.taiwansemi.com/assets/datasheet/pdf.php?pn=SS34FSH" TargetMode="External"/><Relationship Id="rId92" Type="http://schemas.openxmlformats.org/officeDocument/2006/relationships/hyperlink" Target="https://www.taiwansemi.com/assets/datasheet/pdf.php?pn=MBRS1650" TargetMode="External"/><Relationship Id="rId616" Type="http://schemas.openxmlformats.org/officeDocument/2006/relationships/hyperlink" Target="https://www.taiwansemi.com/assets/datasheet/pdf.php?pn=SK515BH" TargetMode="External"/><Relationship Id="rId823" Type="http://schemas.openxmlformats.org/officeDocument/2006/relationships/hyperlink" Target="https://www.taiwansemi.com/assets/datasheet/pdf.php?pn=SRAS890H" TargetMode="External"/><Relationship Id="rId255" Type="http://schemas.openxmlformats.org/officeDocument/2006/relationships/hyperlink" Target="https://www.taiwansemi.com/assets/datasheet/pdf.php?pn=SS22" TargetMode="External"/><Relationship Id="rId462" Type="http://schemas.openxmlformats.org/officeDocument/2006/relationships/hyperlink" Target="https://www.taiwansemi.com/assets/datasheet/pdf.php?pn=MBRF16100" TargetMode="External"/><Relationship Id="rId115" Type="http://schemas.openxmlformats.org/officeDocument/2006/relationships/hyperlink" Target="https://www.taiwansemi.com/assets/datasheet/pdf.php?pn=MBRS2560CT" TargetMode="External"/><Relationship Id="rId322" Type="http://schemas.openxmlformats.org/officeDocument/2006/relationships/hyperlink" Target="https://www.taiwansemi.com/assets/datasheet/pdf.php?pn=MBR1550CT" TargetMode="External"/><Relationship Id="rId767" Type="http://schemas.openxmlformats.org/officeDocument/2006/relationships/hyperlink" Target="https://www.taiwansemi.com/assets/datasheet/pdf.php?pn=SRA2060" TargetMode="External"/><Relationship Id="rId974" Type="http://schemas.openxmlformats.org/officeDocument/2006/relationships/hyperlink" Target="https://www.taiwansemi.com/assets/datasheet/pdf.php?pn=SS515ALH" TargetMode="External"/><Relationship Id="rId199" Type="http://schemas.openxmlformats.org/officeDocument/2006/relationships/hyperlink" Target="https://www.taiwansemi.com/assets/datasheet/pdf.php?pn=SRS1030" TargetMode="External"/><Relationship Id="rId627" Type="http://schemas.openxmlformats.org/officeDocument/2006/relationships/hyperlink" Target="https://www.taiwansemi.com/assets/datasheet/pdf.php?pn=SK56BH" TargetMode="External"/><Relationship Id="rId834" Type="http://schemas.openxmlformats.org/officeDocument/2006/relationships/hyperlink" Target="https://www.taiwansemi.com/assets/datasheet/pdf.php?pn=SRF16150" TargetMode="External"/><Relationship Id="rId266" Type="http://schemas.openxmlformats.org/officeDocument/2006/relationships/hyperlink" Target="https://www.taiwansemi.com/assets/datasheet/pdf.php?pn=SS29" TargetMode="External"/><Relationship Id="rId473" Type="http://schemas.openxmlformats.org/officeDocument/2006/relationships/hyperlink" Target="https://www.taiwansemi.com/assets/datasheet/pdf.php?pn=MBRF2035" TargetMode="External"/><Relationship Id="rId680" Type="http://schemas.openxmlformats.org/officeDocument/2006/relationships/hyperlink" Target="https://www.taiwansemi.com/assets/datasheet/pdf.php?pn=SR20100" TargetMode="External"/><Relationship Id="rId901" Type="http://schemas.openxmlformats.org/officeDocument/2006/relationships/hyperlink" Target="https://www.taiwansemi.com/assets/datasheet/pdf.php?pn=SS14LSH" TargetMode="External"/><Relationship Id="rId30" Type="http://schemas.openxmlformats.org/officeDocument/2006/relationships/hyperlink" Target="https://www.taiwansemi.com/assets/datasheet/pdf.php?pn=MBRF10200CT-Y" TargetMode="External"/><Relationship Id="rId126" Type="http://schemas.openxmlformats.org/officeDocument/2006/relationships/hyperlink" Target="https://www.taiwansemi.com/assets/datasheet/pdf.php?pn=SK14B" TargetMode="External"/><Relationship Id="rId333" Type="http://schemas.openxmlformats.org/officeDocument/2006/relationships/hyperlink" Target="https://www.taiwansemi.com/assets/datasheet/pdf.php?pn=MBR20100PT" TargetMode="External"/><Relationship Id="rId540" Type="http://schemas.openxmlformats.org/officeDocument/2006/relationships/hyperlink" Target="https://www.taiwansemi.com/assets/datasheet/pdf.php?pn=MBRS10H200CTH" TargetMode="External"/><Relationship Id="rId778" Type="http://schemas.openxmlformats.org/officeDocument/2006/relationships/hyperlink" Target="https://www.taiwansemi.com/assets/datasheet/pdf.php?pn=SRAF10150" TargetMode="External"/><Relationship Id="rId985" Type="http://schemas.openxmlformats.org/officeDocument/2006/relationships/hyperlink" Target="https://www.taiwansemi.com/assets/datasheet/pdf.php?pn=SSL12H" TargetMode="External"/><Relationship Id="rId638" Type="http://schemas.openxmlformats.org/officeDocument/2006/relationships/hyperlink" Target="https://www.taiwansemi.com/assets/datasheet/pdf.php?pn=SR002" TargetMode="External"/><Relationship Id="rId845" Type="http://schemas.openxmlformats.org/officeDocument/2006/relationships/hyperlink" Target="https://www.taiwansemi.com/assets/datasheet/pdf.php?pn=SRF2040" TargetMode="External"/><Relationship Id="rId277" Type="http://schemas.openxmlformats.org/officeDocument/2006/relationships/hyperlink" Target="https://www.taiwansemi.com/assets/datasheet/pdf.php?pn=SS35" TargetMode="External"/><Relationship Id="rId400" Type="http://schemas.openxmlformats.org/officeDocument/2006/relationships/hyperlink" Target="https://www.taiwansemi.com/assets/datasheet/pdf.php?pn=MBR790" TargetMode="External"/><Relationship Id="rId484" Type="http://schemas.openxmlformats.org/officeDocument/2006/relationships/hyperlink" Target="https://www.taiwansemi.com/assets/datasheet/pdf.php?pn=MBRF20H100CT" TargetMode="External"/><Relationship Id="rId705" Type="http://schemas.openxmlformats.org/officeDocument/2006/relationships/hyperlink" Target="https://www.taiwansemi.com/assets/datasheet/pdf.php?pn=SR30100PT" TargetMode="External"/><Relationship Id="rId137" Type="http://schemas.openxmlformats.org/officeDocument/2006/relationships/hyperlink" Target="https://www.taiwansemi.com/assets/datasheet/pdf.php?pn=SK29A" TargetMode="External"/><Relationship Id="rId344" Type="http://schemas.openxmlformats.org/officeDocument/2006/relationships/hyperlink" Target="https://www.taiwansemi.com/assets/datasheet/pdf.php?pn=MBR2060CT" TargetMode="External"/><Relationship Id="rId691" Type="http://schemas.openxmlformats.org/officeDocument/2006/relationships/hyperlink" Target="https://www.taiwansemi.com/assets/datasheet/pdf.php?pn=SR2040" TargetMode="External"/><Relationship Id="rId789" Type="http://schemas.openxmlformats.org/officeDocument/2006/relationships/hyperlink" Target="https://www.taiwansemi.com/assets/datasheet/pdf.php?pn=SRAF1650" TargetMode="External"/><Relationship Id="rId912" Type="http://schemas.openxmlformats.org/officeDocument/2006/relationships/hyperlink" Target="https://www.taiwansemi.com/assets/datasheet/pdf.php?pn=SS1H10LSH" TargetMode="External"/><Relationship Id="rId996" Type="http://schemas.openxmlformats.org/officeDocument/2006/relationships/hyperlink" Target="https://www.taiwansemi.com/assets/datasheet/pdf.php?pn=SSA1H60H" TargetMode="External"/><Relationship Id="rId41" Type="http://schemas.openxmlformats.org/officeDocument/2006/relationships/hyperlink" Target="https://www.taiwansemi.com/assets/datasheet/pdf.php?pn=MBRF20200CT-Y" TargetMode="External"/><Relationship Id="rId551" Type="http://schemas.openxmlformats.org/officeDocument/2006/relationships/hyperlink" Target="https://www.taiwansemi.com/assets/datasheet/pdf.php?pn=MBRS1635H" TargetMode="External"/><Relationship Id="rId649" Type="http://schemas.openxmlformats.org/officeDocument/2006/relationships/hyperlink" Target="https://www.taiwansemi.com/assets/datasheet/pdf.php?pn=SR103" TargetMode="External"/><Relationship Id="rId856" Type="http://schemas.openxmlformats.org/officeDocument/2006/relationships/hyperlink" Target="https://www.taiwansemi.com/assets/datasheet/pdf.php?pn=SRS1090H" TargetMode="External"/><Relationship Id="rId190" Type="http://schemas.openxmlformats.org/officeDocument/2006/relationships/hyperlink" Target="https://www.taiwansemi.com/assets/datasheet/pdf.php?pn=SRAS820" TargetMode="External"/><Relationship Id="rId204" Type="http://schemas.openxmlformats.org/officeDocument/2006/relationships/hyperlink" Target="https://www.taiwansemi.com/assets/datasheet/pdf.php?pn=SRS16100" TargetMode="External"/><Relationship Id="rId288" Type="http://schemas.openxmlformats.org/officeDocument/2006/relationships/hyperlink" Target="https://www.taiwansemi.com/assets/datasheet/pdf.php?pn=SSL24" TargetMode="External"/><Relationship Id="rId411" Type="http://schemas.openxmlformats.org/officeDocument/2006/relationships/hyperlink" Target="https://www.taiwansemi.com/assets/datasheet/pdf.php?pn=MBRAD15100DH" TargetMode="External"/><Relationship Id="rId509" Type="http://schemas.openxmlformats.org/officeDocument/2006/relationships/hyperlink" Target="https://www.taiwansemi.com/assets/datasheet/pdf.php?pn=MBRF5200" TargetMode="External"/><Relationship Id="rId495" Type="http://schemas.openxmlformats.org/officeDocument/2006/relationships/hyperlink" Target="https://www.taiwansemi.com/assets/datasheet/pdf.php?pn=MBRF2590CT" TargetMode="External"/><Relationship Id="rId716" Type="http://schemas.openxmlformats.org/officeDocument/2006/relationships/hyperlink" Target="https://www.taiwansemi.com/assets/datasheet/pdf.php?pn=SR3060PT" TargetMode="External"/><Relationship Id="rId923" Type="http://schemas.openxmlformats.org/officeDocument/2006/relationships/hyperlink" Target="https://www.taiwansemi.com/assets/datasheet/pdf.php?pn=SS210FSH" TargetMode="External"/><Relationship Id="rId52" Type="http://schemas.openxmlformats.org/officeDocument/2006/relationships/hyperlink" Target="https://www.taiwansemi.com/assets/datasheet/pdf.php?pn=MBRF3060CT-Y" TargetMode="External"/><Relationship Id="rId148" Type="http://schemas.openxmlformats.org/officeDocument/2006/relationships/hyperlink" Target="https://www.taiwansemi.com/assets/datasheet/pdf.php?pn=SK34A" TargetMode="External"/><Relationship Id="rId355" Type="http://schemas.openxmlformats.org/officeDocument/2006/relationships/hyperlink" Target="https://www.taiwansemi.com/assets/datasheet/pdf.php?pn=MBR2535CT" TargetMode="External"/><Relationship Id="rId562" Type="http://schemas.openxmlformats.org/officeDocument/2006/relationships/hyperlink" Target="https://www.taiwansemi.com/assets/datasheet/pdf.php?pn=MBRS2090CTH" TargetMode="External"/><Relationship Id="rId215" Type="http://schemas.openxmlformats.org/officeDocument/2006/relationships/hyperlink" Target="https://www.taiwansemi.com/assets/datasheet/pdf.php?pn=SRS2040" TargetMode="External"/><Relationship Id="rId422" Type="http://schemas.openxmlformats.org/officeDocument/2006/relationships/hyperlink" Target="https://www.taiwansemi.com/assets/datasheet/pdf.php?pn=MBRAD20200H" TargetMode="External"/><Relationship Id="rId867" Type="http://schemas.openxmlformats.org/officeDocument/2006/relationships/hyperlink" Target="https://www.taiwansemi.com/assets/datasheet/pdf.php?pn=SRS2030H" TargetMode="External"/><Relationship Id="rId299" Type="http://schemas.openxmlformats.org/officeDocument/2006/relationships/hyperlink" Target="https://www.taiwansemi.com/assets/datasheet/pdf.php?pn=MBR10100CT" TargetMode="External"/><Relationship Id="rId727" Type="http://schemas.openxmlformats.org/officeDocument/2006/relationships/hyperlink" Target="https://www.taiwansemi.com/assets/datasheet/pdf.php?pn=SR4060PT" TargetMode="External"/><Relationship Id="rId934" Type="http://schemas.openxmlformats.org/officeDocument/2006/relationships/hyperlink" Target="https://www.taiwansemi.com/assets/datasheet/pdf.php?pn=SS22MH" TargetMode="External"/><Relationship Id="rId63" Type="http://schemas.openxmlformats.org/officeDocument/2006/relationships/hyperlink" Target="https://www.taiwansemi.com/assets/datasheet/pdf.php?pn=MBRS1045CT" TargetMode="External"/><Relationship Id="rId159" Type="http://schemas.openxmlformats.org/officeDocument/2006/relationships/hyperlink" Target="https://www.taiwansemi.com/assets/datasheet/pdf.php?pn=SK515C" TargetMode="External"/><Relationship Id="rId366" Type="http://schemas.openxmlformats.org/officeDocument/2006/relationships/hyperlink" Target="https://www.taiwansemi.com/assets/datasheet/pdf.php?pn=MBR3035PT" TargetMode="External"/><Relationship Id="rId573" Type="http://schemas.openxmlformats.org/officeDocument/2006/relationships/hyperlink" Target="https://www.taiwansemi.com/assets/datasheet/pdf.php?pn=MBRS25H45CTH" TargetMode="External"/><Relationship Id="rId780" Type="http://schemas.openxmlformats.org/officeDocument/2006/relationships/hyperlink" Target="https://www.taiwansemi.com/assets/datasheet/pdf.php?pn=SRAF1030" TargetMode="External"/><Relationship Id="rId226" Type="http://schemas.openxmlformats.org/officeDocument/2006/relationships/hyperlink" Target="https://www.taiwansemi.com/assets/datasheet/pdf.php?pn=SS120" TargetMode="External"/><Relationship Id="rId433" Type="http://schemas.openxmlformats.org/officeDocument/2006/relationships/hyperlink" Target="https://www.taiwansemi.com/assets/datasheet/pdf.php?pn=MBRAD845H" TargetMode="External"/><Relationship Id="rId878" Type="http://schemas.openxmlformats.org/officeDocument/2006/relationships/hyperlink" Target="https://www.taiwansemi.com/assets/datasheet/pdf.php?pn=SRT16" TargetMode="External"/><Relationship Id="rId640" Type="http://schemas.openxmlformats.org/officeDocument/2006/relationships/hyperlink" Target="https://www.taiwansemi.com/assets/datasheet/pdf.php?pn=SR004" TargetMode="External"/><Relationship Id="rId738" Type="http://schemas.openxmlformats.org/officeDocument/2006/relationships/hyperlink" Target="https://www.taiwansemi.com/assets/datasheet/pdf.php?pn=SR802" TargetMode="External"/><Relationship Id="rId945" Type="http://schemas.openxmlformats.org/officeDocument/2006/relationships/hyperlink" Target="https://www.taiwansemi.com/assets/datasheet/pdf.php?pn=SS26H" TargetMode="External"/><Relationship Id="rId74" Type="http://schemas.openxmlformats.org/officeDocument/2006/relationships/hyperlink" Target="https://www.taiwansemi.com/assets/datasheet/pdf.php?pn=MBRS10H200CT" TargetMode="External"/><Relationship Id="rId377" Type="http://schemas.openxmlformats.org/officeDocument/2006/relationships/hyperlink" Target="https://www.taiwansemi.com/assets/datasheet/pdf.php?pn=MBR30L120CT" TargetMode="External"/><Relationship Id="rId500" Type="http://schemas.openxmlformats.org/officeDocument/2006/relationships/hyperlink" Target="https://www.taiwansemi.com/assets/datasheet/pdf.php?pn=MBRF3045CT" TargetMode="External"/><Relationship Id="rId584" Type="http://schemas.openxmlformats.org/officeDocument/2006/relationships/hyperlink" Target="https://www.taiwansemi.com/assets/datasheet/pdf.php?pn=SK14BH" TargetMode="External"/><Relationship Id="rId805" Type="http://schemas.openxmlformats.org/officeDocument/2006/relationships/hyperlink" Target="https://www.taiwansemi.com/assets/datasheet/pdf.php?pn=SRAF850" TargetMode="External"/><Relationship Id="rId5" Type="http://schemas.openxmlformats.org/officeDocument/2006/relationships/hyperlink" Target="https://www.taiwansemi.com/assets/datasheet/pdf.php?pn=MBR1060CT-Y" TargetMode="External"/><Relationship Id="rId237" Type="http://schemas.openxmlformats.org/officeDocument/2006/relationships/hyperlink" Target="https://www.taiwansemi.com/assets/datasheet/pdf.php?pn=SS16LS" TargetMode="External"/><Relationship Id="rId791" Type="http://schemas.openxmlformats.org/officeDocument/2006/relationships/hyperlink" Target="https://www.taiwansemi.com/assets/datasheet/pdf.php?pn=SRAF1690" TargetMode="External"/><Relationship Id="rId889" Type="http://schemas.openxmlformats.org/officeDocument/2006/relationships/hyperlink" Target="https://www.taiwansemi.com/assets/datasheet/pdf.php?pn=SS115LWH" TargetMode="External"/><Relationship Id="rId444" Type="http://schemas.openxmlformats.org/officeDocument/2006/relationships/hyperlink" Target="https://www.taiwansemi.com/assets/datasheet/pdf.php?pn=MBRF1045CT" TargetMode="External"/><Relationship Id="rId651" Type="http://schemas.openxmlformats.org/officeDocument/2006/relationships/hyperlink" Target="https://www.taiwansemi.com/assets/datasheet/pdf.php?pn=SR104" TargetMode="External"/><Relationship Id="rId749" Type="http://schemas.openxmlformats.org/officeDocument/2006/relationships/hyperlink" Target="https://www.taiwansemi.com/assets/datasheet/pdf.php?pn=SRA1020" TargetMode="External"/><Relationship Id="rId290" Type="http://schemas.openxmlformats.org/officeDocument/2006/relationships/hyperlink" Target="https://www.taiwansemi.com/assets/datasheet/pdf.php?pn=SSL33" TargetMode="External"/><Relationship Id="rId304" Type="http://schemas.openxmlformats.org/officeDocument/2006/relationships/hyperlink" Target="https://www.taiwansemi.com/assets/datasheet/pdf.php?pn=MBR1035" TargetMode="External"/><Relationship Id="rId388" Type="http://schemas.openxmlformats.org/officeDocument/2006/relationships/hyperlink" Target="https://www.taiwansemi.com/assets/datasheet/pdf.php?pn=MBR6035PT" TargetMode="External"/><Relationship Id="rId511" Type="http://schemas.openxmlformats.org/officeDocument/2006/relationships/hyperlink" Target="https://www.taiwansemi.com/assets/datasheet/pdf.php?pn=MBRF7150" TargetMode="External"/><Relationship Id="rId609" Type="http://schemas.openxmlformats.org/officeDocument/2006/relationships/hyperlink" Target="https://www.taiwansemi.com/assets/datasheet/pdf.php?pn=SK35BH" TargetMode="External"/><Relationship Id="rId956" Type="http://schemas.openxmlformats.org/officeDocument/2006/relationships/hyperlink" Target="https://www.taiwansemi.com/assets/datasheet/pdf.php?pn=SS320ALH" TargetMode="External"/><Relationship Id="rId85" Type="http://schemas.openxmlformats.org/officeDocument/2006/relationships/hyperlink" Target="https://www.taiwansemi.com/assets/datasheet/pdf.php?pn=MBRS1560CT-Y" TargetMode="External"/><Relationship Id="rId150" Type="http://schemas.openxmlformats.org/officeDocument/2006/relationships/hyperlink" Target="https://www.taiwansemi.com/assets/datasheet/pdf.php?pn=SK35A" TargetMode="External"/><Relationship Id="rId595" Type="http://schemas.openxmlformats.org/officeDocument/2006/relationships/hyperlink" Target="https://www.taiwansemi.com/assets/datasheet/pdf.php?pn=SK29AH" TargetMode="External"/><Relationship Id="rId816" Type="http://schemas.openxmlformats.org/officeDocument/2006/relationships/hyperlink" Target="https://www.taiwansemi.com/assets/datasheet/pdf.php?pn=SRAS8100H" TargetMode="External"/><Relationship Id="rId1001" Type="http://schemas.openxmlformats.org/officeDocument/2006/relationships/hyperlink" Target="https://www.taiwansemi.com/assets/datasheet/pdf.php?pn=SSA3H40H" TargetMode="External"/><Relationship Id="rId248" Type="http://schemas.openxmlformats.org/officeDocument/2006/relationships/hyperlink" Target="https://www.taiwansemi.com/assets/datasheet/pdf.php?pn=SS1H4LW" TargetMode="External"/><Relationship Id="rId455" Type="http://schemas.openxmlformats.org/officeDocument/2006/relationships/hyperlink" Target="https://www.taiwansemi.com/assets/datasheet/pdf.php?pn=MBRF15100CT" TargetMode="External"/><Relationship Id="rId662" Type="http://schemas.openxmlformats.org/officeDocument/2006/relationships/hyperlink" Target="https://www.taiwansemi.com/assets/datasheet/pdf.php?pn=SR1203" TargetMode="External"/><Relationship Id="rId12" Type="http://schemas.openxmlformats.org/officeDocument/2006/relationships/hyperlink" Target="https://www.taiwansemi.com/assets/datasheet/pdf.php?pn=MBR20150CT-Y" TargetMode="External"/><Relationship Id="rId108" Type="http://schemas.openxmlformats.org/officeDocument/2006/relationships/hyperlink" Target="https://www.taiwansemi.com/assets/datasheet/pdf.php?pn=MBRS20H150CT" TargetMode="External"/><Relationship Id="rId315" Type="http://schemas.openxmlformats.org/officeDocument/2006/relationships/hyperlink" Target="https://www.taiwansemi.com/assets/datasheet/pdf.php?pn=MBR10H150CT" TargetMode="External"/><Relationship Id="rId522" Type="http://schemas.openxmlformats.org/officeDocument/2006/relationships/hyperlink" Target="https://www.taiwansemi.com/assets/datasheet/pdf.php?pn=MBRF860CT" TargetMode="External"/><Relationship Id="rId967" Type="http://schemas.openxmlformats.org/officeDocument/2006/relationships/hyperlink" Target="https://www.taiwansemi.com/assets/datasheet/pdf.php?pn=SS36ALH" TargetMode="External"/><Relationship Id="rId96" Type="http://schemas.openxmlformats.org/officeDocument/2006/relationships/hyperlink" Target="https://www.taiwansemi.com/assets/datasheet/pdf.php?pn=MBRS20100CT-Y" TargetMode="External"/><Relationship Id="rId161" Type="http://schemas.openxmlformats.org/officeDocument/2006/relationships/hyperlink" Target="https://www.taiwansemi.com/assets/datasheet/pdf.php?pn=SK52B" TargetMode="External"/><Relationship Id="rId399" Type="http://schemas.openxmlformats.org/officeDocument/2006/relationships/hyperlink" Target="https://www.taiwansemi.com/assets/datasheet/pdf.php?pn=MBR760" TargetMode="External"/><Relationship Id="rId827" Type="http://schemas.openxmlformats.org/officeDocument/2006/relationships/hyperlink" Target="https://www.taiwansemi.com/assets/datasheet/pdf.php?pn=SRF10200" TargetMode="External"/><Relationship Id="rId1012" Type="http://schemas.openxmlformats.org/officeDocument/2006/relationships/hyperlink" Target="https://www.taiwansemi.com/assets/datasheet/pdf.php?pn=SSC3H100H" TargetMode="External"/><Relationship Id="rId259" Type="http://schemas.openxmlformats.org/officeDocument/2006/relationships/hyperlink" Target="https://www.taiwansemi.com/assets/datasheet/pdf.php?pn=SS23M" TargetMode="External"/><Relationship Id="rId466" Type="http://schemas.openxmlformats.org/officeDocument/2006/relationships/hyperlink" Target="https://www.taiwansemi.com/assets/datasheet/pdf.php?pn=MBRF1650" TargetMode="External"/><Relationship Id="rId673" Type="http://schemas.openxmlformats.org/officeDocument/2006/relationships/hyperlink" Target="https://www.taiwansemi.com/assets/datasheet/pdf.php?pn=SR1640PT" TargetMode="External"/><Relationship Id="rId880" Type="http://schemas.openxmlformats.org/officeDocument/2006/relationships/hyperlink" Target="https://www.taiwansemi.com/assets/datasheet/pdf.php?pn=SS110ALH" TargetMode="External"/><Relationship Id="rId23" Type="http://schemas.openxmlformats.org/officeDocument/2006/relationships/hyperlink" Target="https://www.taiwansemi.com/assets/datasheet/pdf.php?pn=MBR30100CT-Y" TargetMode="External"/><Relationship Id="rId119" Type="http://schemas.openxmlformats.org/officeDocument/2006/relationships/hyperlink" Target="https://www.taiwansemi.com/assets/datasheet/pdf.php?pn=MBRS30H45CT" TargetMode="External"/><Relationship Id="rId326" Type="http://schemas.openxmlformats.org/officeDocument/2006/relationships/hyperlink" Target="https://www.taiwansemi.com/assets/datasheet/pdf.php?pn=MBR16150" TargetMode="External"/><Relationship Id="rId533" Type="http://schemas.openxmlformats.org/officeDocument/2006/relationships/hyperlink" Target="https://www.taiwansemi.com/assets/datasheet/pdf.php?pn=MBRS1050H" TargetMode="External"/><Relationship Id="rId978" Type="http://schemas.openxmlformats.org/officeDocument/2006/relationships/hyperlink" Target="https://www.taiwansemi.com/assets/datasheet/pdf.php?pn=SS54ALH" TargetMode="External"/><Relationship Id="rId740" Type="http://schemas.openxmlformats.org/officeDocument/2006/relationships/hyperlink" Target="https://www.taiwansemi.com/assets/datasheet/pdf.php?pn=SR804" TargetMode="External"/><Relationship Id="rId838" Type="http://schemas.openxmlformats.org/officeDocument/2006/relationships/hyperlink" Target="https://www.taiwansemi.com/assets/datasheet/pdf.php?pn=SRF1650" TargetMode="External"/><Relationship Id="rId1023" Type="http://schemas.openxmlformats.org/officeDocument/2006/relationships/hyperlink" Target="https://www.taiwansemi.com/assets/datasheet/pdf.php?pn=SSU1H40H" TargetMode="External"/><Relationship Id="rId172" Type="http://schemas.openxmlformats.org/officeDocument/2006/relationships/hyperlink" Target="https://www.taiwansemi.com/assets/datasheet/pdf.php?pn=SK59C" TargetMode="External"/><Relationship Id="rId477" Type="http://schemas.openxmlformats.org/officeDocument/2006/relationships/hyperlink" Target="https://www.taiwansemi.com/assets/datasheet/pdf.php?pn=MBRF2050" TargetMode="External"/><Relationship Id="rId600" Type="http://schemas.openxmlformats.org/officeDocument/2006/relationships/hyperlink" Target="https://www.taiwansemi.com/assets/datasheet/pdf.php?pn=SK320AH" TargetMode="External"/><Relationship Id="rId684" Type="http://schemas.openxmlformats.org/officeDocument/2006/relationships/hyperlink" Target="https://www.taiwansemi.com/assets/datasheet/pdf.php?pn=SR202" TargetMode="External"/><Relationship Id="rId337" Type="http://schemas.openxmlformats.org/officeDocument/2006/relationships/hyperlink" Target="https://www.taiwansemi.com/assets/datasheet/pdf.php?pn=MBR20200PT" TargetMode="External"/><Relationship Id="rId891" Type="http://schemas.openxmlformats.org/officeDocument/2006/relationships/hyperlink" Target="https://www.taiwansemi.com/assets/datasheet/pdf.php?pn=SS120FSH" TargetMode="External"/><Relationship Id="rId905" Type="http://schemas.openxmlformats.org/officeDocument/2006/relationships/hyperlink" Target="https://www.taiwansemi.com/assets/datasheet/pdf.php?pn=SS16ALH" TargetMode="External"/><Relationship Id="rId989" Type="http://schemas.openxmlformats.org/officeDocument/2006/relationships/hyperlink" Target="https://www.taiwansemi.com/assets/datasheet/pdf.php?pn=SSL23H" TargetMode="External"/><Relationship Id="rId34" Type="http://schemas.openxmlformats.org/officeDocument/2006/relationships/hyperlink" Target="https://www.taiwansemi.com/assets/datasheet/pdf.php?pn=MBRF15150CT-Y" TargetMode="External"/><Relationship Id="rId544" Type="http://schemas.openxmlformats.org/officeDocument/2006/relationships/hyperlink" Target="https://www.taiwansemi.com/assets/datasheet/pdf.php?pn=MBRS1545CTH" TargetMode="External"/><Relationship Id="rId751" Type="http://schemas.openxmlformats.org/officeDocument/2006/relationships/hyperlink" Target="https://www.taiwansemi.com/assets/datasheet/pdf.php?pn=SRA1040" TargetMode="External"/><Relationship Id="rId849" Type="http://schemas.openxmlformats.org/officeDocument/2006/relationships/hyperlink" Target="https://www.taiwansemi.com/assets/datasheet/pdf.php?pn=SRS10100H" TargetMode="External"/><Relationship Id="rId183" Type="http://schemas.openxmlformats.org/officeDocument/2006/relationships/hyperlink" Target="https://www.taiwansemi.com/assets/datasheet/pdf.php?pn=SRAS2030" TargetMode="External"/><Relationship Id="rId390" Type="http://schemas.openxmlformats.org/officeDocument/2006/relationships/hyperlink" Target="https://www.taiwansemi.com/assets/datasheet/pdf.php?pn=MBR6045PT" TargetMode="External"/><Relationship Id="rId404" Type="http://schemas.openxmlformats.org/officeDocument/2006/relationships/hyperlink" Target="https://www.taiwansemi.com/assets/datasheet/pdf.php?pn=MBRAD10150H" TargetMode="External"/><Relationship Id="rId611" Type="http://schemas.openxmlformats.org/officeDocument/2006/relationships/hyperlink" Target="https://www.taiwansemi.com/assets/datasheet/pdf.php?pn=SK36BH" TargetMode="External"/><Relationship Id="rId250" Type="http://schemas.openxmlformats.org/officeDocument/2006/relationships/hyperlink" Target="https://www.taiwansemi.com/assets/datasheet/pdf.php?pn=SS1H6LW" TargetMode="External"/><Relationship Id="rId488" Type="http://schemas.openxmlformats.org/officeDocument/2006/relationships/hyperlink" Target="https://www.taiwansemi.com/assets/datasheet/pdf.php?pn=MBRF20L120CT" TargetMode="External"/><Relationship Id="rId695" Type="http://schemas.openxmlformats.org/officeDocument/2006/relationships/hyperlink" Target="https://www.taiwansemi.com/assets/datasheet/pdf.php?pn=SR2050PT" TargetMode="External"/><Relationship Id="rId709" Type="http://schemas.openxmlformats.org/officeDocument/2006/relationships/hyperlink" Target="https://www.taiwansemi.com/assets/datasheet/pdf.php?pn=SR303" TargetMode="External"/><Relationship Id="rId916" Type="http://schemas.openxmlformats.org/officeDocument/2006/relationships/hyperlink" Target="https://www.taiwansemi.com/assets/datasheet/pdf.php?pn=SS1H20LSH" TargetMode="External"/><Relationship Id="rId45" Type="http://schemas.openxmlformats.org/officeDocument/2006/relationships/hyperlink" Target="https://www.taiwansemi.com/assets/datasheet/pdf.php?pn=MBRF25150CT-Y" TargetMode="External"/><Relationship Id="rId110" Type="http://schemas.openxmlformats.org/officeDocument/2006/relationships/hyperlink" Target="https://www.taiwansemi.com/assets/datasheet/pdf.php?pn=MBRS25100CT" TargetMode="External"/><Relationship Id="rId348" Type="http://schemas.openxmlformats.org/officeDocument/2006/relationships/hyperlink" Target="https://www.taiwansemi.com/assets/datasheet/pdf.php?pn=MBR20H100CT" TargetMode="External"/><Relationship Id="rId555" Type="http://schemas.openxmlformats.org/officeDocument/2006/relationships/hyperlink" Target="https://www.taiwansemi.com/assets/datasheet/pdf.php?pn=MBRS1690H" TargetMode="External"/><Relationship Id="rId762" Type="http://schemas.openxmlformats.org/officeDocument/2006/relationships/hyperlink" Target="https://www.taiwansemi.com/assets/datasheet/pdf.php?pn=SRA20100" TargetMode="External"/><Relationship Id="rId194" Type="http://schemas.openxmlformats.org/officeDocument/2006/relationships/hyperlink" Target="https://www.taiwansemi.com/assets/datasheet/pdf.php?pn=SRAS860" TargetMode="External"/><Relationship Id="rId208" Type="http://schemas.openxmlformats.org/officeDocument/2006/relationships/hyperlink" Target="https://www.taiwansemi.com/assets/datasheet/pdf.php?pn=SRS1650" TargetMode="External"/><Relationship Id="rId415" Type="http://schemas.openxmlformats.org/officeDocument/2006/relationships/hyperlink" Target="https://www.taiwansemi.com/assets/datasheet/pdf.php?pn=MBRAD15200DH" TargetMode="External"/><Relationship Id="rId622" Type="http://schemas.openxmlformats.org/officeDocument/2006/relationships/hyperlink" Target="https://www.taiwansemi.com/assets/datasheet/pdf.php?pn=SK53CH" TargetMode="External"/><Relationship Id="rId261" Type="http://schemas.openxmlformats.org/officeDocument/2006/relationships/hyperlink" Target="https://www.taiwansemi.com/assets/datasheet/pdf.php?pn=SS24LW" TargetMode="External"/><Relationship Id="rId499" Type="http://schemas.openxmlformats.org/officeDocument/2006/relationships/hyperlink" Target="https://www.taiwansemi.com/assets/datasheet/pdf.php?pn=MBRF3035CT" TargetMode="External"/><Relationship Id="rId927" Type="http://schemas.openxmlformats.org/officeDocument/2006/relationships/hyperlink" Target="https://www.taiwansemi.com/assets/datasheet/pdf.php?pn=SS215FSH" TargetMode="External"/><Relationship Id="rId56" Type="http://schemas.openxmlformats.org/officeDocument/2006/relationships/hyperlink" Target="https://www.taiwansemi.com/assets/datasheet/pdf.php?pn=MBRS10100CT-Y" TargetMode="External"/><Relationship Id="rId359" Type="http://schemas.openxmlformats.org/officeDocument/2006/relationships/hyperlink" Target="https://www.taiwansemi.com/assets/datasheet/pdf.php?pn=MBR2590CT" TargetMode="External"/><Relationship Id="rId566" Type="http://schemas.openxmlformats.org/officeDocument/2006/relationships/hyperlink" Target="https://www.taiwansemi.com/assets/datasheet/pdf.php?pn=MBRS25100CTH" TargetMode="External"/><Relationship Id="rId773" Type="http://schemas.openxmlformats.org/officeDocument/2006/relationships/hyperlink" Target="https://www.taiwansemi.com/assets/datasheet/pdf.php?pn=SRA840" TargetMode="External"/><Relationship Id="rId121" Type="http://schemas.openxmlformats.org/officeDocument/2006/relationships/hyperlink" Target="https://www.taiwansemi.com/assets/datasheet/pdf.php?pn=MBRS6040CT" TargetMode="External"/><Relationship Id="rId219" Type="http://schemas.openxmlformats.org/officeDocument/2006/relationships/hyperlink" Target="https://www.taiwansemi.com/assets/datasheet/pdf.php?pn=SS110" TargetMode="External"/><Relationship Id="rId426" Type="http://schemas.openxmlformats.org/officeDocument/2006/relationships/hyperlink" Target="https://www.taiwansemi.com/assets/datasheet/pdf.php?pn=MBRAD5150H" TargetMode="External"/><Relationship Id="rId633" Type="http://schemas.openxmlformats.org/officeDocument/2006/relationships/hyperlink" Target="https://www.taiwansemi.com/assets/datasheet/pdf.php?pn=SK83CH" TargetMode="External"/><Relationship Id="rId980" Type="http://schemas.openxmlformats.org/officeDocument/2006/relationships/hyperlink" Target="https://www.taiwansemi.com/assets/datasheet/pdf.php?pn=SS56ALH" TargetMode="External"/><Relationship Id="rId840" Type="http://schemas.openxmlformats.org/officeDocument/2006/relationships/hyperlink" Target="https://www.taiwansemi.com/assets/datasheet/pdf.php?pn=SRF1690" TargetMode="External"/><Relationship Id="rId938" Type="http://schemas.openxmlformats.org/officeDocument/2006/relationships/hyperlink" Target="https://www.taiwansemi.com/assets/datasheet/pdf.php?pn=SS24FSH" TargetMode="External"/><Relationship Id="rId67" Type="http://schemas.openxmlformats.org/officeDocument/2006/relationships/hyperlink" Target="https://www.taiwansemi.com/assets/datasheet/pdf.php?pn=MBRS1060" TargetMode="External"/><Relationship Id="rId272" Type="http://schemas.openxmlformats.org/officeDocument/2006/relationships/hyperlink" Target="https://www.taiwansemi.com/assets/datasheet/pdf.php?pn=SS320" TargetMode="External"/><Relationship Id="rId577" Type="http://schemas.openxmlformats.org/officeDocument/2006/relationships/hyperlink" Target="https://www.taiwansemi.com/assets/datasheet/pdf.php?pn=MBRS6040CTH" TargetMode="External"/><Relationship Id="rId700" Type="http://schemas.openxmlformats.org/officeDocument/2006/relationships/hyperlink" Target="https://www.taiwansemi.com/assets/datasheet/pdf.php?pn=SR2090" TargetMode="External"/><Relationship Id="rId132" Type="http://schemas.openxmlformats.org/officeDocument/2006/relationships/hyperlink" Target="https://www.taiwansemi.com/assets/datasheet/pdf.php?pn=SK22A" TargetMode="External"/><Relationship Id="rId784" Type="http://schemas.openxmlformats.org/officeDocument/2006/relationships/hyperlink" Target="https://www.taiwansemi.com/assets/datasheet/pdf.php?pn=SRAF1090" TargetMode="External"/><Relationship Id="rId991" Type="http://schemas.openxmlformats.org/officeDocument/2006/relationships/hyperlink" Target="https://www.taiwansemi.com/assets/datasheet/pdf.php?pn=SSL32H" TargetMode="External"/><Relationship Id="rId437" Type="http://schemas.openxmlformats.org/officeDocument/2006/relationships/hyperlink" Target="https://www.taiwansemi.com/assets/datasheet/pdf.php?pn=MBRF10150" TargetMode="External"/><Relationship Id="rId644" Type="http://schemas.openxmlformats.org/officeDocument/2006/relationships/hyperlink" Target="https://www.taiwansemi.com/assets/datasheet/pdf.php?pn=SR010" TargetMode="External"/><Relationship Id="rId851" Type="http://schemas.openxmlformats.org/officeDocument/2006/relationships/hyperlink" Target="https://www.taiwansemi.com/assets/datasheet/pdf.php?pn=SRS1020H" TargetMode="External"/><Relationship Id="rId283" Type="http://schemas.openxmlformats.org/officeDocument/2006/relationships/hyperlink" Target="https://www.taiwansemi.com/assets/datasheet/pdf.php?pn=SSL12" TargetMode="External"/><Relationship Id="rId490" Type="http://schemas.openxmlformats.org/officeDocument/2006/relationships/hyperlink" Target="https://www.taiwansemi.com/assets/datasheet/pdf.php?pn=MBRF25150CT" TargetMode="External"/><Relationship Id="rId504" Type="http://schemas.openxmlformats.org/officeDocument/2006/relationships/hyperlink" Target="https://www.taiwansemi.com/assets/datasheet/pdf.php?pn=MBRF3090CT" TargetMode="External"/><Relationship Id="rId711" Type="http://schemas.openxmlformats.org/officeDocument/2006/relationships/hyperlink" Target="https://www.taiwansemi.com/assets/datasheet/pdf.php?pn=SR304" TargetMode="External"/><Relationship Id="rId949" Type="http://schemas.openxmlformats.org/officeDocument/2006/relationships/hyperlink" Target="https://www.taiwansemi.com/assets/datasheet/pdf.php?pn=SS310FSH" TargetMode="External"/><Relationship Id="rId78" Type="http://schemas.openxmlformats.org/officeDocument/2006/relationships/hyperlink" Target="https://www.taiwansemi.com/assets/datasheet/pdf.php?pn=MBRS15150CT-Y" TargetMode="External"/><Relationship Id="rId143" Type="http://schemas.openxmlformats.org/officeDocument/2006/relationships/hyperlink" Target="https://www.taiwansemi.com/assets/datasheet/pdf.php?pn=SK320B" TargetMode="External"/><Relationship Id="rId350" Type="http://schemas.openxmlformats.org/officeDocument/2006/relationships/hyperlink" Target="https://www.taiwansemi.com/assets/datasheet/pdf.php?pn=MBR20H200CT" TargetMode="External"/><Relationship Id="rId588" Type="http://schemas.openxmlformats.org/officeDocument/2006/relationships/hyperlink" Target="https://www.taiwansemi.com/assets/datasheet/pdf.php?pn=SK210AH" TargetMode="External"/><Relationship Id="rId795" Type="http://schemas.openxmlformats.org/officeDocument/2006/relationships/hyperlink" Target="https://www.taiwansemi.com/assets/datasheet/pdf.php?pn=SRAF530" TargetMode="External"/><Relationship Id="rId809" Type="http://schemas.openxmlformats.org/officeDocument/2006/relationships/hyperlink" Target="https://www.taiwansemi.com/assets/datasheet/pdf.php?pn=SRAS20150H" TargetMode="External"/><Relationship Id="rId9" Type="http://schemas.openxmlformats.org/officeDocument/2006/relationships/hyperlink" Target="https://www.taiwansemi.com/assets/datasheet/pdf.php?pn=MBR1545CT-Y" TargetMode="External"/><Relationship Id="rId210" Type="http://schemas.openxmlformats.org/officeDocument/2006/relationships/hyperlink" Target="https://www.taiwansemi.com/assets/datasheet/pdf.php?pn=SRS1690" TargetMode="External"/><Relationship Id="rId448" Type="http://schemas.openxmlformats.org/officeDocument/2006/relationships/hyperlink" Target="https://www.taiwansemi.com/assets/datasheet/pdf.php?pn=MBRF1060CT" TargetMode="External"/><Relationship Id="rId655" Type="http://schemas.openxmlformats.org/officeDocument/2006/relationships/hyperlink" Target="https://www.taiwansemi.com/assets/datasheet/pdf.php?pn=SR106" TargetMode="External"/><Relationship Id="rId862" Type="http://schemas.openxmlformats.org/officeDocument/2006/relationships/hyperlink" Target="https://www.taiwansemi.com/assets/datasheet/pdf.php?pn=SRS1660H" TargetMode="External"/><Relationship Id="rId294" Type="http://schemas.openxmlformats.org/officeDocument/2006/relationships/hyperlink" Target="https://www.taiwansemi.com/assets/datasheet/pdf.php?pn=1N5819" TargetMode="External"/><Relationship Id="rId308" Type="http://schemas.openxmlformats.org/officeDocument/2006/relationships/hyperlink" Target="https://www.taiwansemi.com/assets/datasheet/pdf.php?pn=MBR1050" TargetMode="External"/><Relationship Id="rId515" Type="http://schemas.openxmlformats.org/officeDocument/2006/relationships/hyperlink" Target="https://www.taiwansemi.com/assets/datasheet/pdf.php?pn=MBRF760" TargetMode="External"/><Relationship Id="rId722" Type="http://schemas.openxmlformats.org/officeDocument/2006/relationships/hyperlink" Target="https://www.taiwansemi.com/assets/datasheet/pdf.php?pn=SR40100PT" TargetMode="External"/><Relationship Id="rId89" Type="http://schemas.openxmlformats.org/officeDocument/2006/relationships/hyperlink" Target="https://www.taiwansemi.com/assets/datasheet/pdf.php?pn=MBRS16150" TargetMode="External"/><Relationship Id="rId154" Type="http://schemas.openxmlformats.org/officeDocument/2006/relationships/hyperlink" Target="https://www.taiwansemi.com/assets/datasheet/pdf.php?pn=SK39A" TargetMode="External"/><Relationship Id="rId361" Type="http://schemas.openxmlformats.org/officeDocument/2006/relationships/hyperlink" Target="https://www.taiwansemi.com/assets/datasheet/pdf.php?pn=MBR30100PT" TargetMode="External"/><Relationship Id="rId599" Type="http://schemas.openxmlformats.org/officeDocument/2006/relationships/hyperlink" Target="https://www.taiwansemi.com/assets/datasheet/pdf.php?pn=SK315BH" TargetMode="External"/><Relationship Id="rId1005" Type="http://schemas.openxmlformats.org/officeDocument/2006/relationships/hyperlink" Target="https://www.taiwansemi.com/assets/datasheet/pdf.php?pn=SSB1H60H" TargetMode="External"/><Relationship Id="rId459" Type="http://schemas.openxmlformats.org/officeDocument/2006/relationships/hyperlink" Target="https://www.taiwansemi.com/assets/datasheet/pdf.php?pn=MBRF1550CT" TargetMode="External"/><Relationship Id="rId666" Type="http://schemas.openxmlformats.org/officeDocument/2006/relationships/hyperlink" Target="https://www.taiwansemi.com/assets/datasheet/pdf.php?pn=SR16150" TargetMode="External"/><Relationship Id="rId873" Type="http://schemas.openxmlformats.org/officeDocument/2006/relationships/hyperlink" Target="https://www.taiwansemi.com/assets/datasheet/pdf.php?pn=SRT115" TargetMode="External"/><Relationship Id="rId16" Type="http://schemas.openxmlformats.org/officeDocument/2006/relationships/hyperlink" Target="https://www.taiwansemi.com/assets/datasheet/pdf.php?pn=MBR2050CT-Y" TargetMode="External"/><Relationship Id="rId221" Type="http://schemas.openxmlformats.org/officeDocument/2006/relationships/hyperlink" Target="https://www.taiwansemi.com/assets/datasheet/pdf.php?pn=SS110LW" TargetMode="External"/><Relationship Id="rId319" Type="http://schemas.openxmlformats.org/officeDocument/2006/relationships/hyperlink" Target="https://www.taiwansemi.com/assets/datasheet/pdf.php?pn=MBR15150CT" TargetMode="External"/><Relationship Id="rId526" Type="http://schemas.openxmlformats.org/officeDocument/2006/relationships/hyperlink" Target="https://www.taiwansemi.com/assets/datasheet/pdf.php?pn=MBRS10150CTH" TargetMode="External"/><Relationship Id="rId733" Type="http://schemas.openxmlformats.org/officeDocument/2006/relationships/hyperlink" Target="https://www.taiwansemi.com/assets/datasheet/pdf.php?pn=SR506" TargetMode="External"/><Relationship Id="rId940" Type="http://schemas.openxmlformats.org/officeDocument/2006/relationships/hyperlink" Target="https://www.taiwansemi.com/assets/datasheet/pdf.php?pn=SS24LWH" TargetMode="External"/><Relationship Id="rId1016" Type="http://schemas.openxmlformats.org/officeDocument/2006/relationships/hyperlink" Target="https://www.taiwansemi.com/assets/datasheet/pdf.php?pn=SSC5H60H" TargetMode="External"/><Relationship Id="rId165" Type="http://schemas.openxmlformats.org/officeDocument/2006/relationships/hyperlink" Target="https://www.taiwansemi.com/assets/datasheet/pdf.php?pn=SK54B" TargetMode="External"/><Relationship Id="rId372" Type="http://schemas.openxmlformats.org/officeDocument/2006/relationships/hyperlink" Target="https://www.taiwansemi.com/assets/datasheet/pdf.php?pn=MBR3060PT" TargetMode="External"/><Relationship Id="rId677" Type="http://schemas.openxmlformats.org/officeDocument/2006/relationships/hyperlink" Target="https://www.taiwansemi.com/assets/datasheet/pdf.php?pn=SR1660PT" TargetMode="External"/><Relationship Id="rId800" Type="http://schemas.openxmlformats.org/officeDocument/2006/relationships/hyperlink" Target="https://www.taiwansemi.com/assets/datasheet/pdf.php?pn=SRAF8100" TargetMode="External"/><Relationship Id="rId232" Type="http://schemas.openxmlformats.org/officeDocument/2006/relationships/hyperlink" Target="https://www.taiwansemi.com/assets/datasheet/pdf.php?pn=SS14LS" TargetMode="External"/><Relationship Id="rId884" Type="http://schemas.openxmlformats.org/officeDocument/2006/relationships/hyperlink" Target="https://www.taiwansemi.com/assets/datasheet/pdf.php?pn=SS110LWH" TargetMode="External"/><Relationship Id="rId27" Type="http://schemas.openxmlformats.org/officeDocument/2006/relationships/hyperlink" Target="https://www.taiwansemi.com/assets/datasheet/pdf.php?pn=MBR3080CT-Y" TargetMode="External"/><Relationship Id="rId537" Type="http://schemas.openxmlformats.org/officeDocument/2006/relationships/hyperlink" Target="https://www.taiwansemi.com/assets/datasheet/pdf.php?pn=MBRS1090H" TargetMode="External"/><Relationship Id="rId744" Type="http://schemas.openxmlformats.org/officeDocument/2006/relationships/hyperlink" Target="https://www.taiwansemi.com/assets/datasheet/pdf.php?pn=SR810" TargetMode="External"/><Relationship Id="rId951" Type="http://schemas.openxmlformats.org/officeDocument/2006/relationships/hyperlink" Target="https://www.taiwansemi.com/assets/datasheet/pdf.php?pn=SS310LWH" TargetMode="External"/><Relationship Id="rId80" Type="http://schemas.openxmlformats.org/officeDocument/2006/relationships/hyperlink" Target="https://www.taiwansemi.com/assets/datasheet/pdf.php?pn=MBRS1535CT" TargetMode="External"/><Relationship Id="rId176" Type="http://schemas.openxmlformats.org/officeDocument/2006/relationships/hyperlink" Target="https://www.taiwansemi.com/assets/datasheet/pdf.php?pn=SK84C" TargetMode="External"/><Relationship Id="rId383" Type="http://schemas.openxmlformats.org/officeDocument/2006/relationships/hyperlink" Target="https://www.taiwansemi.com/assets/datasheet/pdf.php?pn=MBR4045PT" TargetMode="External"/><Relationship Id="rId590" Type="http://schemas.openxmlformats.org/officeDocument/2006/relationships/hyperlink" Target="https://www.taiwansemi.com/assets/datasheet/pdf.php?pn=SK22AH" TargetMode="External"/><Relationship Id="rId604" Type="http://schemas.openxmlformats.org/officeDocument/2006/relationships/hyperlink" Target="https://www.taiwansemi.com/assets/datasheet/pdf.php?pn=SK33AH" TargetMode="External"/><Relationship Id="rId811" Type="http://schemas.openxmlformats.org/officeDocument/2006/relationships/hyperlink" Target="https://www.taiwansemi.com/assets/datasheet/pdf.php?pn=SRAS2030H" TargetMode="External"/><Relationship Id="rId243" Type="http://schemas.openxmlformats.org/officeDocument/2006/relationships/hyperlink" Target="https://www.taiwansemi.com/assets/datasheet/pdf.php?pn=SS1H15LS" TargetMode="External"/><Relationship Id="rId450" Type="http://schemas.openxmlformats.org/officeDocument/2006/relationships/hyperlink" Target="https://www.taiwansemi.com/assets/datasheet/pdf.php?pn=MBRF1090CT" TargetMode="External"/><Relationship Id="rId688" Type="http://schemas.openxmlformats.org/officeDocument/2006/relationships/hyperlink" Target="https://www.taiwansemi.com/assets/datasheet/pdf.php?pn=SR2030" TargetMode="External"/><Relationship Id="rId895" Type="http://schemas.openxmlformats.org/officeDocument/2006/relationships/hyperlink" Target="https://www.taiwansemi.com/assets/datasheet/pdf.php?pn=SS13H" TargetMode="External"/><Relationship Id="rId909" Type="http://schemas.openxmlformats.org/officeDocument/2006/relationships/hyperlink" Target="https://www.taiwansemi.com/assets/datasheet/pdf.php?pn=SS16LWH" TargetMode="External"/><Relationship Id="rId38" Type="http://schemas.openxmlformats.org/officeDocument/2006/relationships/hyperlink" Target="https://www.taiwansemi.com/assets/datasheet/pdf.php?pn=MBRF16H45" TargetMode="External"/><Relationship Id="rId103" Type="http://schemas.openxmlformats.org/officeDocument/2006/relationships/hyperlink" Target="https://www.taiwansemi.com/assets/datasheet/pdf.php?pn=MBRS2050CT" TargetMode="External"/><Relationship Id="rId310" Type="http://schemas.openxmlformats.org/officeDocument/2006/relationships/hyperlink" Target="https://www.taiwansemi.com/assets/datasheet/pdf.php?pn=MBR1060" TargetMode="External"/><Relationship Id="rId548" Type="http://schemas.openxmlformats.org/officeDocument/2006/relationships/hyperlink" Target="https://www.taiwansemi.com/assets/datasheet/pdf.php?pn=MBRS15H45CTH" TargetMode="External"/><Relationship Id="rId755" Type="http://schemas.openxmlformats.org/officeDocument/2006/relationships/hyperlink" Target="https://www.taiwansemi.com/assets/datasheet/pdf.php?pn=SRA16100" TargetMode="External"/><Relationship Id="rId962" Type="http://schemas.openxmlformats.org/officeDocument/2006/relationships/hyperlink" Target="https://www.taiwansemi.com/assets/datasheet/pdf.php?pn=SS34ALH" TargetMode="External"/><Relationship Id="rId91" Type="http://schemas.openxmlformats.org/officeDocument/2006/relationships/hyperlink" Target="https://www.taiwansemi.com/assets/datasheet/pdf.php?pn=MBRS1645" TargetMode="External"/><Relationship Id="rId187" Type="http://schemas.openxmlformats.org/officeDocument/2006/relationships/hyperlink" Target="https://www.taiwansemi.com/assets/datasheet/pdf.php?pn=SRAS2090" TargetMode="External"/><Relationship Id="rId394" Type="http://schemas.openxmlformats.org/officeDocument/2006/relationships/hyperlink" Target="https://www.taiwansemi.com/assets/datasheet/pdf.php?pn=MBR7100" TargetMode="External"/><Relationship Id="rId408" Type="http://schemas.openxmlformats.org/officeDocument/2006/relationships/hyperlink" Target="https://www.taiwansemi.com/assets/datasheet/pdf.php?pn=MBRAD1045H" TargetMode="External"/><Relationship Id="rId615" Type="http://schemas.openxmlformats.org/officeDocument/2006/relationships/hyperlink" Target="https://www.taiwansemi.com/assets/datasheet/pdf.php?pn=SK510CH" TargetMode="External"/><Relationship Id="rId822" Type="http://schemas.openxmlformats.org/officeDocument/2006/relationships/hyperlink" Target="https://www.taiwansemi.com/assets/datasheet/pdf.php?pn=SRAS860H" TargetMode="External"/><Relationship Id="rId254" Type="http://schemas.openxmlformats.org/officeDocument/2006/relationships/hyperlink" Target="https://www.taiwansemi.com/assets/datasheet/pdf.php?pn=SS215LW" TargetMode="External"/><Relationship Id="rId699" Type="http://schemas.openxmlformats.org/officeDocument/2006/relationships/hyperlink" Target="https://www.taiwansemi.com/assets/datasheet/pdf.php?pn=SR209" TargetMode="External"/><Relationship Id="rId49" Type="http://schemas.openxmlformats.org/officeDocument/2006/relationships/hyperlink" Target="https://www.taiwansemi.com/assets/datasheet/pdf.php?pn=MBRF30150CT-Y" TargetMode="External"/><Relationship Id="rId114" Type="http://schemas.openxmlformats.org/officeDocument/2006/relationships/hyperlink" Target="https://www.taiwansemi.com/assets/datasheet/pdf.php?pn=MBRS2550CT" TargetMode="External"/><Relationship Id="rId461" Type="http://schemas.openxmlformats.org/officeDocument/2006/relationships/hyperlink" Target="https://www.taiwansemi.com/assets/datasheet/pdf.php?pn=MBRF1590CT" TargetMode="External"/><Relationship Id="rId559" Type="http://schemas.openxmlformats.org/officeDocument/2006/relationships/hyperlink" Target="https://www.taiwansemi.com/assets/datasheet/pdf.php?pn=MBRS2045CTH" TargetMode="External"/><Relationship Id="rId766" Type="http://schemas.openxmlformats.org/officeDocument/2006/relationships/hyperlink" Target="https://www.taiwansemi.com/assets/datasheet/pdf.php?pn=SRA2050" TargetMode="External"/><Relationship Id="rId198" Type="http://schemas.openxmlformats.org/officeDocument/2006/relationships/hyperlink" Target="https://www.taiwansemi.com/assets/datasheet/pdf.php?pn=SRS1020" TargetMode="External"/><Relationship Id="rId321" Type="http://schemas.openxmlformats.org/officeDocument/2006/relationships/hyperlink" Target="https://www.taiwansemi.com/assets/datasheet/pdf.php?pn=MBR1545CT" TargetMode="External"/><Relationship Id="rId419" Type="http://schemas.openxmlformats.org/officeDocument/2006/relationships/hyperlink" Target="https://www.taiwansemi.com/assets/datasheet/pdf.php?pn=MBRAD1560H" TargetMode="External"/><Relationship Id="rId626" Type="http://schemas.openxmlformats.org/officeDocument/2006/relationships/hyperlink" Target="https://www.taiwansemi.com/assets/datasheet/pdf.php?pn=SK55CH" TargetMode="External"/><Relationship Id="rId973" Type="http://schemas.openxmlformats.org/officeDocument/2006/relationships/hyperlink" Target="https://www.taiwansemi.com/assets/datasheet/pdf.php?pn=SS510FSH" TargetMode="External"/><Relationship Id="rId833" Type="http://schemas.openxmlformats.org/officeDocument/2006/relationships/hyperlink" Target="https://www.taiwansemi.com/assets/datasheet/pdf.php?pn=SRF16100" TargetMode="External"/><Relationship Id="rId265" Type="http://schemas.openxmlformats.org/officeDocument/2006/relationships/hyperlink" Target="https://www.taiwansemi.com/assets/datasheet/pdf.php?pn=SS26LW" TargetMode="External"/><Relationship Id="rId472" Type="http://schemas.openxmlformats.org/officeDocument/2006/relationships/hyperlink" Target="https://www.taiwansemi.com/assets/datasheet/pdf.php?pn=MBRF20200CT" TargetMode="External"/><Relationship Id="rId900" Type="http://schemas.openxmlformats.org/officeDocument/2006/relationships/hyperlink" Target="https://www.taiwansemi.com/assets/datasheet/pdf.php?pn=SS14H" TargetMode="External"/><Relationship Id="rId125" Type="http://schemas.openxmlformats.org/officeDocument/2006/relationships/hyperlink" Target="https://www.taiwansemi.com/assets/datasheet/pdf.php?pn=SK13B" TargetMode="External"/><Relationship Id="rId332" Type="http://schemas.openxmlformats.org/officeDocument/2006/relationships/hyperlink" Target="https://www.taiwansemi.com/assets/datasheet/pdf.php?pn=MBR20100CT" TargetMode="External"/><Relationship Id="rId777" Type="http://schemas.openxmlformats.org/officeDocument/2006/relationships/hyperlink" Target="https://www.taiwansemi.com/assets/datasheet/pdf.php?pn=SRAF10100" TargetMode="External"/><Relationship Id="rId984" Type="http://schemas.openxmlformats.org/officeDocument/2006/relationships/hyperlink" Target="https://www.taiwansemi.com/assets/datasheet/pdf.php?pn=SSP8H100SH" TargetMode="External"/><Relationship Id="rId637" Type="http://schemas.openxmlformats.org/officeDocument/2006/relationships/hyperlink" Target="https://www.taiwansemi.com/assets/datasheet/pdf.php?pn=SKL13BH" TargetMode="External"/><Relationship Id="rId844" Type="http://schemas.openxmlformats.org/officeDocument/2006/relationships/hyperlink" Target="https://www.taiwansemi.com/assets/datasheet/pdf.php?pn=SRF2030" TargetMode="External"/><Relationship Id="rId276" Type="http://schemas.openxmlformats.org/officeDocument/2006/relationships/hyperlink" Target="https://www.taiwansemi.com/assets/datasheet/pdf.php?pn=SS34LW" TargetMode="External"/><Relationship Id="rId483" Type="http://schemas.openxmlformats.org/officeDocument/2006/relationships/hyperlink" Target="https://www.taiwansemi.com/assets/datasheet/pdf.php?pn=MBRF2090CT" TargetMode="External"/><Relationship Id="rId690" Type="http://schemas.openxmlformats.org/officeDocument/2006/relationships/hyperlink" Target="https://www.taiwansemi.com/assets/datasheet/pdf.php?pn=SR204" TargetMode="External"/><Relationship Id="rId704" Type="http://schemas.openxmlformats.org/officeDocument/2006/relationships/hyperlink" Target="https://www.taiwansemi.com/assets/datasheet/pdf.php?pn=SR220" TargetMode="External"/><Relationship Id="rId911" Type="http://schemas.openxmlformats.org/officeDocument/2006/relationships/hyperlink" Target="https://www.taiwansemi.com/assets/datasheet/pdf.php?pn=SS19H" TargetMode="External"/><Relationship Id="rId40" Type="http://schemas.openxmlformats.org/officeDocument/2006/relationships/hyperlink" Target="https://www.taiwansemi.com/assets/datasheet/pdf.php?pn=MBRF20150CT-Y" TargetMode="External"/><Relationship Id="rId136" Type="http://schemas.openxmlformats.org/officeDocument/2006/relationships/hyperlink" Target="https://www.taiwansemi.com/assets/datasheet/pdf.php?pn=SK26A" TargetMode="External"/><Relationship Id="rId343" Type="http://schemas.openxmlformats.org/officeDocument/2006/relationships/hyperlink" Target="https://www.taiwansemi.com/assets/datasheet/pdf.php?pn=MBR2050PT" TargetMode="External"/><Relationship Id="rId550" Type="http://schemas.openxmlformats.org/officeDocument/2006/relationships/hyperlink" Target="https://www.taiwansemi.com/assets/datasheet/pdf.php?pn=MBRS16150H" TargetMode="External"/><Relationship Id="rId788" Type="http://schemas.openxmlformats.org/officeDocument/2006/relationships/hyperlink" Target="https://www.taiwansemi.com/assets/datasheet/pdf.php?pn=SRAF1640" TargetMode="External"/><Relationship Id="rId995" Type="http://schemas.openxmlformats.org/officeDocument/2006/relationships/hyperlink" Target="https://www.taiwansemi.com/assets/datasheet/pdf.php?pn=SSA1H40H" TargetMode="External"/><Relationship Id="rId203" Type="http://schemas.openxmlformats.org/officeDocument/2006/relationships/hyperlink" Target="https://www.taiwansemi.com/assets/datasheet/pdf.php?pn=SRS1090" TargetMode="External"/><Relationship Id="rId648" Type="http://schemas.openxmlformats.org/officeDocument/2006/relationships/hyperlink" Target="https://www.taiwansemi.com/assets/datasheet/pdf.php?pn=SR1020" TargetMode="External"/><Relationship Id="rId855" Type="http://schemas.openxmlformats.org/officeDocument/2006/relationships/hyperlink" Target="https://www.taiwansemi.com/assets/datasheet/pdf.php?pn=SRS1060H" TargetMode="External"/><Relationship Id="rId287" Type="http://schemas.openxmlformats.org/officeDocument/2006/relationships/hyperlink" Target="https://www.taiwansemi.com/assets/datasheet/pdf.php?pn=SSL23" TargetMode="External"/><Relationship Id="rId410" Type="http://schemas.openxmlformats.org/officeDocument/2006/relationships/hyperlink" Target="https://www.taiwansemi.com/assets/datasheet/pdf.php?pn=MBRAD1060H" TargetMode="External"/><Relationship Id="rId494" Type="http://schemas.openxmlformats.org/officeDocument/2006/relationships/hyperlink" Target="https://www.taiwansemi.com/assets/datasheet/pdf.php?pn=MBRF2560CT" TargetMode="External"/><Relationship Id="rId508" Type="http://schemas.openxmlformats.org/officeDocument/2006/relationships/hyperlink" Target="https://www.taiwansemi.com/assets/datasheet/pdf.php?pn=MBRF5150" TargetMode="External"/><Relationship Id="rId715" Type="http://schemas.openxmlformats.org/officeDocument/2006/relationships/hyperlink" Target="https://www.taiwansemi.com/assets/datasheet/pdf.php?pn=SR306" TargetMode="External"/><Relationship Id="rId922" Type="http://schemas.openxmlformats.org/officeDocument/2006/relationships/hyperlink" Target="https://www.taiwansemi.com/assets/datasheet/pdf.php?pn=SS210ALH" TargetMode="External"/><Relationship Id="rId147" Type="http://schemas.openxmlformats.org/officeDocument/2006/relationships/hyperlink" Target="https://www.taiwansemi.com/assets/datasheet/pdf.php?pn=SK33B" TargetMode="External"/><Relationship Id="rId354" Type="http://schemas.openxmlformats.org/officeDocument/2006/relationships/hyperlink" Target="https://www.taiwansemi.com/assets/datasheet/pdf.php?pn=MBR25150CT" TargetMode="External"/><Relationship Id="rId799" Type="http://schemas.openxmlformats.org/officeDocument/2006/relationships/hyperlink" Target="https://www.taiwansemi.com/assets/datasheet/pdf.php?pn=SRAF590" TargetMode="External"/><Relationship Id="rId51" Type="http://schemas.openxmlformats.org/officeDocument/2006/relationships/hyperlink" Target="https://www.taiwansemi.com/assets/datasheet/pdf.php?pn=MBRF3045CT-Y" TargetMode="External"/><Relationship Id="rId561" Type="http://schemas.openxmlformats.org/officeDocument/2006/relationships/hyperlink" Target="https://www.taiwansemi.com/assets/datasheet/pdf.php?pn=MBRS2060CTH" TargetMode="External"/><Relationship Id="rId659" Type="http://schemas.openxmlformats.org/officeDocument/2006/relationships/hyperlink" Target="https://www.taiwansemi.com/assets/datasheet/pdf.php?pn=SR110" TargetMode="External"/><Relationship Id="rId866" Type="http://schemas.openxmlformats.org/officeDocument/2006/relationships/hyperlink" Target="https://www.taiwansemi.com/assets/datasheet/pdf.php?pn=SRS2020H" TargetMode="External"/><Relationship Id="rId214" Type="http://schemas.openxmlformats.org/officeDocument/2006/relationships/hyperlink" Target="https://www.taiwansemi.com/assets/datasheet/pdf.php?pn=SRS2030" TargetMode="External"/><Relationship Id="rId298" Type="http://schemas.openxmlformats.org/officeDocument/2006/relationships/hyperlink" Target="https://www.taiwansemi.com/assets/datasheet/pdf.php?pn=MBR10100" TargetMode="External"/><Relationship Id="rId421" Type="http://schemas.openxmlformats.org/officeDocument/2006/relationships/hyperlink" Target="https://www.taiwansemi.com/assets/datasheet/pdf.php?pn=MBRAD20150H" TargetMode="External"/><Relationship Id="rId519" Type="http://schemas.openxmlformats.org/officeDocument/2006/relationships/hyperlink" Target="https://www.taiwansemi.com/assets/datasheet/pdf.php?pn=MBRF835CT" TargetMode="External"/><Relationship Id="rId158" Type="http://schemas.openxmlformats.org/officeDocument/2006/relationships/hyperlink" Target="https://www.taiwansemi.com/assets/datasheet/pdf.php?pn=SK515B" TargetMode="External"/><Relationship Id="rId726" Type="http://schemas.openxmlformats.org/officeDocument/2006/relationships/hyperlink" Target="https://www.taiwansemi.com/assets/datasheet/pdf.php?pn=SR4050PT" TargetMode="External"/><Relationship Id="rId933" Type="http://schemas.openxmlformats.org/officeDocument/2006/relationships/hyperlink" Target="https://www.taiwansemi.com/assets/datasheet/pdf.php?pn=SS22H" TargetMode="External"/><Relationship Id="rId1009" Type="http://schemas.openxmlformats.org/officeDocument/2006/relationships/hyperlink" Target="https://www.taiwansemi.com/assets/datasheet/pdf.php?pn=SSB3H100H" TargetMode="External"/><Relationship Id="rId62" Type="http://schemas.openxmlformats.org/officeDocument/2006/relationships/hyperlink" Target="https://www.taiwansemi.com/assets/datasheet/pdf.php?pn=MBRS1045" TargetMode="External"/><Relationship Id="rId365" Type="http://schemas.openxmlformats.org/officeDocument/2006/relationships/hyperlink" Target="https://www.taiwansemi.com/assets/datasheet/pdf.php?pn=MBR3035CT" TargetMode="External"/><Relationship Id="rId572" Type="http://schemas.openxmlformats.org/officeDocument/2006/relationships/hyperlink" Target="https://www.taiwansemi.com/assets/datasheet/pdf.php?pn=MBRS2590CTH" TargetMode="External"/><Relationship Id="rId225" Type="http://schemas.openxmlformats.org/officeDocument/2006/relationships/hyperlink" Target="https://www.taiwansemi.com/assets/datasheet/pdf.php?pn=SS12" TargetMode="External"/><Relationship Id="rId432" Type="http://schemas.openxmlformats.org/officeDocument/2006/relationships/hyperlink" Target="https://www.taiwansemi.com/assets/datasheet/pdf.php?pn=MBRAD8200H" TargetMode="External"/><Relationship Id="rId877" Type="http://schemas.openxmlformats.org/officeDocument/2006/relationships/hyperlink" Target="https://www.taiwansemi.com/assets/datasheet/pdf.php?pn=SRT15" TargetMode="External"/><Relationship Id="rId737" Type="http://schemas.openxmlformats.org/officeDocument/2006/relationships/hyperlink" Target="https://www.taiwansemi.com/assets/datasheet/pdf.php?pn=SR520" TargetMode="External"/><Relationship Id="rId944" Type="http://schemas.openxmlformats.org/officeDocument/2006/relationships/hyperlink" Target="https://www.taiwansemi.com/assets/datasheet/pdf.php?pn=SS26FSH" TargetMode="External"/><Relationship Id="rId73" Type="http://schemas.openxmlformats.org/officeDocument/2006/relationships/hyperlink" Target="https://www.taiwansemi.com/assets/datasheet/pdf.php?pn=MBRS10H150CT" TargetMode="External"/><Relationship Id="rId169" Type="http://schemas.openxmlformats.org/officeDocument/2006/relationships/hyperlink" Target="https://www.taiwansemi.com/assets/datasheet/pdf.php?pn=SK56B" TargetMode="External"/><Relationship Id="rId376" Type="http://schemas.openxmlformats.org/officeDocument/2006/relationships/hyperlink" Target="https://www.taiwansemi.com/assets/datasheet/pdf.php?pn=MBR30L100CT" TargetMode="External"/><Relationship Id="rId583" Type="http://schemas.openxmlformats.org/officeDocument/2006/relationships/hyperlink" Target="https://www.taiwansemi.com/assets/datasheet/pdf.php?pn=SK13BH" TargetMode="External"/><Relationship Id="rId790" Type="http://schemas.openxmlformats.org/officeDocument/2006/relationships/hyperlink" Target="https://www.taiwansemi.com/assets/datasheet/pdf.php?pn=SRAF1660" TargetMode="External"/><Relationship Id="rId804" Type="http://schemas.openxmlformats.org/officeDocument/2006/relationships/hyperlink" Target="https://www.taiwansemi.com/assets/datasheet/pdf.php?pn=SRAF840" TargetMode="External"/><Relationship Id="rId4" Type="http://schemas.openxmlformats.org/officeDocument/2006/relationships/hyperlink" Target="https://www.taiwansemi.com/assets/datasheet/pdf.php?pn=MBR1045CT-Y" TargetMode="External"/><Relationship Id="rId236" Type="http://schemas.openxmlformats.org/officeDocument/2006/relationships/hyperlink" Target="https://www.taiwansemi.com/assets/datasheet/pdf.php?pn=SS16" TargetMode="External"/><Relationship Id="rId443" Type="http://schemas.openxmlformats.org/officeDocument/2006/relationships/hyperlink" Target="https://www.taiwansemi.com/assets/datasheet/pdf.php?pn=MBRF1045" TargetMode="External"/><Relationship Id="rId650" Type="http://schemas.openxmlformats.org/officeDocument/2006/relationships/hyperlink" Target="https://www.taiwansemi.com/assets/datasheet/pdf.php?pn=SR1030" TargetMode="External"/><Relationship Id="rId888" Type="http://schemas.openxmlformats.org/officeDocument/2006/relationships/hyperlink" Target="https://www.taiwansemi.com/assets/datasheet/pdf.php?pn=SS115LSH" TargetMode="External"/><Relationship Id="rId303" Type="http://schemas.openxmlformats.org/officeDocument/2006/relationships/hyperlink" Target="https://www.taiwansemi.com/assets/datasheet/pdf.php?pn=MBR10200CT" TargetMode="External"/><Relationship Id="rId748" Type="http://schemas.openxmlformats.org/officeDocument/2006/relationships/hyperlink" Target="https://www.taiwansemi.com/assets/datasheet/pdf.php?pn=SRA10150" TargetMode="External"/><Relationship Id="rId955" Type="http://schemas.openxmlformats.org/officeDocument/2006/relationships/hyperlink" Target="https://www.taiwansemi.com/assets/datasheet/pdf.php?pn=SS315LWH" TargetMode="External"/><Relationship Id="rId84" Type="http://schemas.openxmlformats.org/officeDocument/2006/relationships/hyperlink" Target="https://www.taiwansemi.com/assets/datasheet/pdf.php?pn=MBRS1560CT" TargetMode="External"/><Relationship Id="rId387" Type="http://schemas.openxmlformats.org/officeDocument/2006/relationships/hyperlink" Target="https://www.taiwansemi.com/assets/datasheet/pdf.php?pn=MBR60100PT" TargetMode="External"/><Relationship Id="rId510" Type="http://schemas.openxmlformats.org/officeDocument/2006/relationships/hyperlink" Target="https://www.taiwansemi.com/assets/datasheet/pdf.php?pn=MBRF7100" TargetMode="External"/><Relationship Id="rId594" Type="http://schemas.openxmlformats.org/officeDocument/2006/relationships/hyperlink" Target="https://www.taiwansemi.com/assets/datasheet/pdf.php?pn=SK26AH" TargetMode="External"/><Relationship Id="rId608" Type="http://schemas.openxmlformats.org/officeDocument/2006/relationships/hyperlink" Target="https://www.taiwansemi.com/assets/datasheet/pdf.php?pn=SK35AH" TargetMode="External"/><Relationship Id="rId815" Type="http://schemas.openxmlformats.org/officeDocument/2006/relationships/hyperlink" Target="https://www.taiwansemi.com/assets/datasheet/pdf.php?pn=SRAS2090H" TargetMode="External"/><Relationship Id="rId247" Type="http://schemas.openxmlformats.org/officeDocument/2006/relationships/hyperlink" Target="https://www.taiwansemi.com/assets/datasheet/pdf.php?pn=SS1H4LS" TargetMode="External"/><Relationship Id="rId899" Type="http://schemas.openxmlformats.org/officeDocument/2006/relationships/hyperlink" Target="https://www.taiwansemi.com/assets/datasheet/pdf.php?pn=SS14FSH" TargetMode="External"/><Relationship Id="rId1000" Type="http://schemas.openxmlformats.org/officeDocument/2006/relationships/hyperlink" Target="https://www.taiwansemi.com/assets/datasheet/pdf.php?pn=SSA3H100H" TargetMode="External"/><Relationship Id="rId107" Type="http://schemas.openxmlformats.org/officeDocument/2006/relationships/hyperlink" Target="https://www.taiwansemi.com/assets/datasheet/pdf.php?pn=MBRS20H100CT" TargetMode="External"/><Relationship Id="rId454" Type="http://schemas.openxmlformats.org/officeDocument/2006/relationships/hyperlink" Target="https://www.taiwansemi.com/assets/datasheet/pdf.php?pn=MBRF10L100CT" TargetMode="External"/><Relationship Id="rId661" Type="http://schemas.openxmlformats.org/officeDocument/2006/relationships/hyperlink" Target="https://www.taiwansemi.com/assets/datasheet/pdf.php?pn=SR1202" TargetMode="External"/><Relationship Id="rId759" Type="http://schemas.openxmlformats.org/officeDocument/2006/relationships/hyperlink" Target="https://www.taiwansemi.com/assets/datasheet/pdf.php?pn=SRA1650" TargetMode="External"/><Relationship Id="rId966" Type="http://schemas.openxmlformats.org/officeDocument/2006/relationships/hyperlink" Target="https://www.taiwansemi.com/assets/datasheet/pdf.php?pn=SS35H" TargetMode="External"/><Relationship Id="rId11" Type="http://schemas.openxmlformats.org/officeDocument/2006/relationships/hyperlink" Target="https://www.taiwansemi.com/assets/datasheet/pdf.php?pn=MBR20100CT-Y" TargetMode="External"/><Relationship Id="rId314" Type="http://schemas.openxmlformats.org/officeDocument/2006/relationships/hyperlink" Target="https://www.taiwansemi.com/assets/datasheet/pdf.php?pn=MBR10H100CT" TargetMode="External"/><Relationship Id="rId398" Type="http://schemas.openxmlformats.org/officeDocument/2006/relationships/hyperlink" Target="https://www.taiwansemi.com/assets/datasheet/pdf.php?pn=MBR750" TargetMode="External"/><Relationship Id="rId521" Type="http://schemas.openxmlformats.org/officeDocument/2006/relationships/hyperlink" Target="https://www.taiwansemi.com/assets/datasheet/pdf.php?pn=MBRF850CT" TargetMode="External"/><Relationship Id="rId619" Type="http://schemas.openxmlformats.org/officeDocument/2006/relationships/hyperlink" Target="https://www.taiwansemi.com/assets/datasheet/pdf.php?pn=SK52BH" TargetMode="External"/><Relationship Id="rId95" Type="http://schemas.openxmlformats.org/officeDocument/2006/relationships/hyperlink" Target="https://www.taiwansemi.com/assets/datasheet/pdf.php?pn=MBRS20100CT" TargetMode="External"/><Relationship Id="rId160" Type="http://schemas.openxmlformats.org/officeDocument/2006/relationships/hyperlink" Target="https://www.taiwansemi.com/assets/datasheet/pdf.php?pn=SK520C" TargetMode="External"/><Relationship Id="rId826" Type="http://schemas.openxmlformats.org/officeDocument/2006/relationships/hyperlink" Target="https://www.taiwansemi.com/assets/datasheet/pdf.php?pn=SRF1020" TargetMode="External"/><Relationship Id="rId1011" Type="http://schemas.openxmlformats.org/officeDocument/2006/relationships/hyperlink" Target="https://www.taiwansemi.com/assets/datasheet/pdf.php?pn=SSB3H60H" TargetMode="External"/><Relationship Id="rId258" Type="http://schemas.openxmlformats.org/officeDocument/2006/relationships/hyperlink" Target="https://www.taiwansemi.com/assets/datasheet/pdf.php?pn=SS23" TargetMode="External"/><Relationship Id="rId465" Type="http://schemas.openxmlformats.org/officeDocument/2006/relationships/hyperlink" Target="https://www.taiwansemi.com/assets/datasheet/pdf.php?pn=MBRF1645" TargetMode="External"/><Relationship Id="rId672" Type="http://schemas.openxmlformats.org/officeDocument/2006/relationships/hyperlink" Target="https://www.taiwansemi.com/assets/datasheet/pdf.php?pn=SR1640" TargetMode="External"/><Relationship Id="rId22" Type="http://schemas.openxmlformats.org/officeDocument/2006/relationships/hyperlink" Target="https://www.taiwansemi.com/assets/datasheet/pdf.php?pn=MBR2560CT-Y" TargetMode="External"/><Relationship Id="rId118" Type="http://schemas.openxmlformats.org/officeDocument/2006/relationships/hyperlink" Target="https://www.taiwansemi.com/assets/datasheet/pdf.php?pn=MBRS3045CT" TargetMode="External"/><Relationship Id="rId325" Type="http://schemas.openxmlformats.org/officeDocument/2006/relationships/hyperlink" Target="https://www.taiwansemi.com/assets/datasheet/pdf.php?pn=MBR16100" TargetMode="External"/><Relationship Id="rId532" Type="http://schemas.openxmlformats.org/officeDocument/2006/relationships/hyperlink" Target="https://www.taiwansemi.com/assets/datasheet/pdf.php?pn=MBRS1050CTH" TargetMode="External"/><Relationship Id="rId977" Type="http://schemas.openxmlformats.org/officeDocument/2006/relationships/hyperlink" Target="https://www.taiwansemi.com/assets/datasheet/pdf.php?pn=SS520FSH" TargetMode="External"/><Relationship Id="rId171" Type="http://schemas.openxmlformats.org/officeDocument/2006/relationships/hyperlink" Target="https://www.taiwansemi.com/assets/datasheet/pdf.php?pn=SK59B" TargetMode="External"/><Relationship Id="rId837" Type="http://schemas.openxmlformats.org/officeDocument/2006/relationships/hyperlink" Target="https://www.taiwansemi.com/assets/datasheet/pdf.php?pn=SRF1640" TargetMode="External"/><Relationship Id="rId1022" Type="http://schemas.openxmlformats.org/officeDocument/2006/relationships/hyperlink" Target="https://www.taiwansemi.com/assets/datasheet/pdf.php?pn=SSUP10H100H" TargetMode="External"/><Relationship Id="rId269" Type="http://schemas.openxmlformats.org/officeDocument/2006/relationships/hyperlink" Target="https://www.taiwansemi.com/assets/datasheet/pdf.php?pn=SS315" TargetMode="External"/><Relationship Id="rId476" Type="http://schemas.openxmlformats.org/officeDocument/2006/relationships/hyperlink" Target="https://www.taiwansemi.com/assets/datasheet/pdf.php?pn=MBRF2045CT" TargetMode="External"/><Relationship Id="rId683" Type="http://schemas.openxmlformats.org/officeDocument/2006/relationships/hyperlink" Target="https://www.taiwansemi.com/assets/datasheet/pdf.php?pn=SR20150PT" TargetMode="External"/><Relationship Id="rId890" Type="http://schemas.openxmlformats.org/officeDocument/2006/relationships/hyperlink" Target="https://www.taiwansemi.com/assets/datasheet/pdf.php?pn=SS120ALH" TargetMode="External"/><Relationship Id="rId904" Type="http://schemas.openxmlformats.org/officeDocument/2006/relationships/hyperlink" Target="https://www.taiwansemi.com/assets/datasheet/pdf.php?pn=SS15H" TargetMode="External"/><Relationship Id="rId33" Type="http://schemas.openxmlformats.org/officeDocument/2006/relationships/hyperlink" Target="https://www.taiwansemi.com/assets/datasheet/pdf.php?pn=MBRF15100CT-Y" TargetMode="External"/><Relationship Id="rId129" Type="http://schemas.openxmlformats.org/officeDocument/2006/relationships/hyperlink" Target="https://www.taiwansemi.com/assets/datasheet/pdf.php?pn=SK19B" TargetMode="External"/><Relationship Id="rId336" Type="http://schemas.openxmlformats.org/officeDocument/2006/relationships/hyperlink" Target="https://www.taiwansemi.com/assets/datasheet/pdf.php?pn=MBR20200CT" TargetMode="External"/><Relationship Id="rId543" Type="http://schemas.openxmlformats.org/officeDocument/2006/relationships/hyperlink" Target="https://www.taiwansemi.com/assets/datasheet/pdf.php?pn=MBRS1535CTH" TargetMode="External"/><Relationship Id="rId988" Type="http://schemas.openxmlformats.org/officeDocument/2006/relationships/hyperlink" Target="https://www.taiwansemi.com/assets/datasheet/pdf.php?pn=SSL22H" TargetMode="External"/><Relationship Id="rId182" Type="http://schemas.openxmlformats.org/officeDocument/2006/relationships/hyperlink" Target="https://www.taiwansemi.com/assets/datasheet/pdf.php?pn=SRAS2020" TargetMode="External"/><Relationship Id="rId403" Type="http://schemas.openxmlformats.org/officeDocument/2006/relationships/hyperlink" Target="https://www.taiwansemi.com/assets/datasheet/pdf.php?pn=MBRAD10150DH" TargetMode="External"/><Relationship Id="rId750" Type="http://schemas.openxmlformats.org/officeDocument/2006/relationships/hyperlink" Target="https://www.taiwansemi.com/assets/datasheet/pdf.php?pn=SRA1030" TargetMode="External"/><Relationship Id="rId848" Type="http://schemas.openxmlformats.org/officeDocument/2006/relationships/hyperlink" Target="https://www.taiwansemi.com/assets/datasheet/pdf.php?pn=SRF2090" TargetMode="External"/><Relationship Id="rId487" Type="http://schemas.openxmlformats.org/officeDocument/2006/relationships/hyperlink" Target="https://www.taiwansemi.com/assets/datasheet/pdf.php?pn=MBRF20L100CT" TargetMode="External"/><Relationship Id="rId610" Type="http://schemas.openxmlformats.org/officeDocument/2006/relationships/hyperlink" Target="https://www.taiwansemi.com/assets/datasheet/pdf.php?pn=SK36AH" TargetMode="External"/><Relationship Id="rId694" Type="http://schemas.openxmlformats.org/officeDocument/2006/relationships/hyperlink" Target="https://www.taiwansemi.com/assets/datasheet/pdf.php?pn=SR2050" TargetMode="External"/><Relationship Id="rId708" Type="http://schemas.openxmlformats.org/officeDocument/2006/relationships/hyperlink" Target="https://www.taiwansemi.com/assets/datasheet/pdf.php?pn=SR3020PT" TargetMode="External"/><Relationship Id="rId915" Type="http://schemas.openxmlformats.org/officeDocument/2006/relationships/hyperlink" Target="https://www.taiwansemi.com/assets/datasheet/pdf.php?pn=SS1H15LWH" TargetMode="External"/><Relationship Id="rId347" Type="http://schemas.openxmlformats.org/officeDocument/2006/relationships/hyperlink" Target="https://www.taiwansemi.com/assets/datasheet/pdf.php?pn=MBR2090PT" TargetMode="External"/><Relationship Id="rId999" Type="http://schemas.openxmlformats.org/officeDocument/2006/relationships/hyperlink" Target="https://www.taiwansemi.com/assets/datasheet/pdf.php?pn=SSA2H60H" TargetMode="External"/><Relationship Id="rId44" Type="http://schemas.openxmlformats.org/officeDocument/2006/relationships/hyperlink" Target="https://www.taiwansemi.com/assets/datasheet/pdf.php?pn=MBRF25100CT-Y" TargetMode="External"/><Relationship Id="rId554" Type="http://schemas.openxmlformats.org/officeDocument/2006/relationships/hyperlink" Target="https://www.taiwansemi.com/assets/datasheet/pdf.php?pn=MBRS1660H" TargetMode="External"/><Relationship Id="rId761" Type="http://schemas.openxmlformats.org/officeDocument/2006/relationships/hyperlink" Target="https://www.taiwansemi.com/assets/datasheet/pdf.php?pn=SRA1690" TargetMode="External"/><Relationship Id="rId859" Type="http://schemas.openxmlformats.org/officeDocument/2006/relationships/hyperlink" Target="https://www.taiwansemi.com/assets/datasheet/pdf.php?pn=SRS1630H" TargetMode="External"/><Relationship Id="rId193" Type="http://schemas.openxmlformats.org/officeDocument/2006/relationships/hyperlink" Target="https://www.taiwansemi.com/assets/datasheet/pdf.php?pn=SRAS850" TargetMode="External"/><Relationship Id="rId207" Type="http://schemas.openxmlformats.org/officeDocument/2006/relationships/hyperlink" Target="https://www.taiwansemi.com/assets/datasheet/pdf.php?pn=SRS1640" TargetMode="External"/><Relationship Id="rId414" Type="http://schemas.openxmlformats.org/officeDocument/2006/relationships/hyperlink" Target="https://www.taiwansemi.com/assets/datasheet/pdf.php?pn=MBRAD15150H" TargetMode="External"/><Relationship Id="rId498" Type="http://schemas.openxmlformats.org/officeDocument/2006/relationships/hyperlink" Target="https://www.taiwansemi.com/assets/datasheet/pdf.php?pn=MBRF30200CT" TargetMode="External"/><Relationship Id="rId621" Type="http://schemas.openxmlformats.org/officeDocument/2006/relationships/hyperlink" Target="https://www.taiwansemi.com/assets/datasheet/pdf.php?pn=SK53BH" TargetMode="External"/><Relationship Id="rId260" Type="http://schemas.openxmlformats.org/officeDocument/2006/relationships/hyperlink" Target="https://www.taiwansemi.com/assets/datasheet/pdf.php?pn=SS24" TargetMode="External"/><Relationship Id="rId719" Type="http://schemas.openxmlformats.org/officeDocument/2006/relationships/hyperlink" Target="https://www.taiwansemi.com/assets/datasheet/pdf.php?pn=SR310" TargetMode="External"/><Relationship Id="rId926" Type="http://schemas.openxmlformats.org/officeDocument/2006/relationships/hyperlink" Target="https://www.taiwansemi.com/assets/datasheet/pdf.php?pn=SS215ALH" TargetMode="External"/><Relationship Id="rId55" Type="http://schemas.openxmlformats.org/officeDocument/2006/relationships/hyperlink" Target="https://www.taiwansemi.com/assets/datasheet/pdf.php?pn=MBRS10100CT" TargetMode="External"/><Relationship Id="rId120" Type="http://schemas.openxmlformats.org/officeDocument/2006/relationships/hyperlink" Target="https://www.taiwansemi.com/assets/datasheet/pdf.php?pn=MBRS4060CT" TargetMode="External"/><Relationship Id="rId358" Type="http://schemas.openxmlformats.org/officeDocument/2006/relationships/hyperlink" Target="https://www.taiwansemi.com/assets/datasheet/pdf.php?pn=MBR2560CT" TargetMode="External"/><Relationship Id="rId565" Type="http://schemas.openxmlformats.org/officeDocument/2006/relationships/hyperlink" Target="https://www.taiwansemi.com/assets/datasheet/pdf.php?pn=MBRS20H200CTH" TargetMode="External"/><Relationship Id="rId772" Type="http://schemas.openxmlformats.org/officeDocument/2006/relationships/hyperlink" Target="https://www.taiwansemi.com/assets/datasheet/pdf.php?pn=SRA830" TargetMode="External"/><Relationship Id="rId218" Type="http://schemas.openxmlformats.org/officeDocument/2006/relationships/hyperlink" Target="https://www.taiwansemi.com/assets/datasheet/pdf.php?pn=SRS2090" TargetMode="External"/><Relationship Id="rId425" Type="http://schemas.openxmlformats.org/officeDocument/2006/relationships/hyperlink" Target="https://www.taiwansemi.com/assets/datasheet/pdf.php?pn=MBRAD5100H" TargetMode="External"/><Relationship Id="rId632" Type="http://schemas.openxmlformats.org/officeDocument/2006/relationships/hyperlink" Target="https://www.taiwansemi.com/assets/datasheet/pdf.php?pn=SK82CH" TargetMode="External"/><Relationship Id="rId271" Type="http://schemas.openxmlformats.org/officeDocument/2006/relationships/hyperlink" Target="https://www.taiwansemi.com/assets/datasheet/pdf.php?pn=SS32" TargetMode="External"/><Relationship Id="rId937" Type="http://schemas.openxmlformats.org/officeDocument/2006/relationships/hyperlink" Target="https://www.taiwansemi.com/assets/datasheet/pdf.php?pn=SS24ALH" TargetMode="External"/><Relationship Id="rId66" Type="http://schemas.openxmlformats.org/officeDocument/2006/relationships/hyperlink" Target="https://www.taiwansemi.com/assets/datasheet/pdf.php?pn=MBRS1050CT" TargetMode="External"/><Relationship Id="rId131" Type="http://schemas.openxmlformats.org/officeDocument/2006/relationships/hyperlink" Target="https://www.taiwansemi.com/assets/datasheet/pdf.php?pn=SK215A" TargetMode="External"/><Relationship Id="rId369" Type="http://schemas.openxmlformats.org/officeDocument/2006/relationships/hyperlink" Target="https://www.taiwansemi.com/assets/datasheet/pdf.php?pn=MBR3050CT" TargetMode="External"/><Relationship Id="rId576" Type="http://schemas.openxmlformats.org/officeDocument/2006/relationships/hyperlink" Target="https://www.taiwansemi.com/assets/datasheet/pdf.php?pn=MBRS4060CTH" TargetMode="External"/><Relationship Id="rId783" Type="http://schemas.openxmlformats.org/officeDocument/2006/relationships/hyperlink" Target="https://www.taiwansemi.com/assets/datasheet/pdf.php?pn=SRAF1060" TargetMode="External"/><Relationship Id="rId990" Type="http://schemas.openxmlformats.org/officeDocument/2006/relationships/hyperlink" Target="https://www.taiwansemi.com/assets/datasheet/pdf.php?pn=SSL24H" TargetMode="External"/><Relationship Id="rId229" Type="http://schemas.openxmlformats.org/officeDocument/2006/relationships/hyperlink" Target="https://www.taiwansemi.com/assets/datasheet/pdf.php?pn=SS13LS" TargetMode="External"/><Relationship Id="rId436" Type="http://schemas.openxmlformats.org/officeDocument/2006/relationships/hyperlink" Target="https://www.taiwansemi.com/assets/datasheet/pdf.php?pn=MBRF10100CT" TargetMode="External"/><Relationship Id="rId643" Type="http://schemas.openxmlformats.org/officeDocument/2006/relationships/hyperlink" Target="https://www.taiwansemi.com/assets/datasheet/pdf.php?pn=SR009" TargetMode="External"/><Relationship Id="rId850" Type="http://schemas.openxmlformats.org/officeDocument/2006/relationships/hyperlink" Target="https://www.taiwansemi.com/assets/datasheet/pdf.php?pn=SRS10150H" TargetMode="External"/><Relationship Id="rId948" Type="http://schemas.openxmlformats.org/officeDocument/2006/relationships/hyperlink" Target="https://www.taiwansemi.com/assets/datasheet/pdf.php?pn=SS310ALH" TargetMode="External"/><Relationship Id="rId77" Type="http://schemas.openxmlformats.org/officeDocument/2006/relationships/hyperlink" Target="https://www.taiwansemi.com/assets/datasheet/pdf.php?pn=MBRS15150CT" TargetMode="External"/><Relationship Id="rId282" Type="http://schemas.openxmlformats.org/officeDocument/2006/relationships/hyperlink" Target="https://www.taiwansemi.com/assets/datasheet/pdf.php?pn=SSH210" TargetMode="External"/><Relationship Id="rId503" Type="http://schemas.openxmlformats.org/officeDocument/2006/relationships/hyperlink" Target="https://www.taiwansemi.com/assets/datasheet/pdf.php?pn=MBRF3080CT" TargetMode="External"/><Relationship Id="rId587" Type="http://schemas.openxmlformats.org/officeDocument/2006/relationships/hyperlink" Target="https://www.taiwansemi.com/assets/datasheet/pdf.php?pn=SK19BH" TargetMode="External"/><Relationship Id="rId710" Type="http://schemas.openxmlformats.org/officeDocument/2006/relationships/hyperlink" Target="https://www.taiwansemi.com/assets/datasheet/pdf.php?pn=SR3030PT" TargetMode="External"/><Relationship Id="rId808" Type="http://schemas.openxmlformats.org/officeDocument/2006/relationships/hyperlink" Target="https://www.taiwansemi.com/assets/datasheet/pdf.php?pn=SRAS20100H" TargetMode="External"/><Relationship Id="rId8" Type="http://schemas.openxmlformats.org/officeDocument/2006/relationships/hyperlink" Target="https://www.taiwansemi.com/assets/datasheet/pdf.php?pn=MBR15200CT-Y" TargetMode="External"/><Relationship Id="rId142" Type="http://schemas.openxmlformats.org/officeDocument/2006/relationships/hyperlink" Target="https://www.taiwansemi.com/assets/datasheet/pdf.php?pn=SK320A" TargetMode="External"/><Relationship Id="rId447" Type="http://schemas.openxmlformats.org/officeDocument/2006/relationships/hyperlink" Target="https://www.taiwansemi.com/assets/datasheet/pdf.php?pn=MBRF1060" TargetMode="External"/><Relationship Id="rId794" Type="http://schemas.openxmlformats.org/officeDocument/2006/relationships/hyperlink" Target="https://www.taiwansemi.com/assets/datasheet/pdf.php?pn=SRAF520" TargetMode="External"/><Relationship Id="rId654" Type="http://schemas.openxmlformats.org/officeDocument/2006/relationships/hyperlink" Target="https://www.taiwansemi.com/assets/datasheet/pdf.php?pn=SR1050" TargetMode="External"/><Relationship Id="rId861" Type="http://schemas.openxmlformats.org/officeDocument/2006/relationships/hyperlink" Target="https://www.taiwansemi.com/assets/datasheet/pdf.php?pn=SRS1650H" TargetMode="External"/><Relationship Id="rId959" Type="http://schemas.openxmlformats.org/officeDocument/2006/relationships/hyperlink" Target="https://www.taiwansemi.com/assets/datasheet/pdf.php?pn=SS320LWH" TargetMode="External"/><Relationship Id="rId293" Type="http://schemas.openxmlformats.org/officeDocument/2006/relationships/hyperlink" Target="https://www.taiwansemi.com/assets/datasheet/pdf.php?pn=1N5818" TargetMode="External"/><Relationship Id="rId307" Type="http://schemas.openxmlformats.org/officeDocument/2006/relationships/hyperlink" Target="https://www.taiwansemi.com/assets/datasheet/pdf.php?pn=MBR1045CT" TargetMode="External"/><Relationship Id="rId514" Type="http://schemas.openxmlformats.org/officeDocument/2006/relationships/hyperlink" Target="https://www.taiwansemi.com/assets/datasheet/pdf.php?pn=MBRF750" TargetMode="External"/><Relationship Id="rId721" Type="http://schemas.openxmlformats.org/officeDocument/2006/relationships/hyperlink" Target="https://www.taiwansemi.com/assets/datasheet/pdf.php?pn=SR320" TargetMode="External"/><Relationship Id="rId88" Type="http://schemas.openxmlformats.org/officeDocument/2006/relationships/hyperlink" Target="https://www.taiwansemi.com/assets/datasheet/pdf.php?pn=MBRS16100" TargetMode="External"/><Relationship Id="rId153" Type="http://schemas.openxmlformats.org/officeDocument/2006/relationships/hyperlink" Target="https://www.taiwansemi.com/assets/datasheet/pdf.php?pn=SK36B" TargetMode="External"/><Relationship Id="rId360" Type="http://schemas.openxmlformats.org/officeDocument/2006/relationships/hyperlink" Target="https://www.taiwansemi.com/assets/datasheet/pdf.php?pn=MBR30100CT" TargetMode="External"/><Relationship Id="rId598" Type="http://schemas.openxmlformats.org/officeDocument/2006/relationships/hyperlink" Target="https://www.taiwansemi.com/assets/datasheet/pdf.php?pn=SK315AH" TargetMode="External"/><Relationship Id="rId819" Type="http://schemas.openxmlformats.org/officeDocument/2006/relationships/hyperlink" Target="https://www.taiwansemi.com/assets/datasheet/pdf.php?pn=SRAS830H" TargetMode="External"/><Relationship Id="rId1004" Type="http://schemas.openxmlformats.org/officeDocument/2006/relationships/hyperlink" Target="https://www.taiwansemi.com/assets/datasheet/pdf.php?pn=SSB1H40H" TargetMode="External"/><Relationship Id="rId220" Type="http://schemas.openxmlformats.org/officeDocument/2006/relationships/hyperlink" Target="https://www.taiwansemi.com/assets/datasheet/pdf.php?pn=SS110LS" TargetMode="External"/><Relationship Id="rId458" Type="http://schemas.openxmlformats.org/officeDocument/2006/relationships/hyperlink" Target="https://www.taiwansemi.com/assets/datasheet/pdf.php?pn=MBRF1545CT" TargetMode="External"/><Relationship Id="rId665" Type="http://schemas.openxmlformats.org/officeDocument/2006/relationships/hyperlink" Target="https://www.taiwansemi.com/assets/datasheet/pdf.php?pn=SR16100PT" TargetMode="External"/><Relationship Id="rId872" Type="http://schemas.openxmlformats.org/officeDocument/2006/relationships/hyperlink" Target="https://www.taiwansemi.com/assets/datasheet/pdf.php?pn=SRT110" TargetMode="External"/><Relationship Id="rId15" Type="http://schemas.openxmlformats.org/officeDocument/2006/relationships/hyperlink" Target="https://www.taiwansemi.com/assets/datasheet/pdf.php?pn=MBR2045CT-Y" TargetMode="External"/><Relationship Id="rId318" Type="http://schemas.openxmlformats.org/officeDocument/2006/relationships/hyperlink" Target="https://www.taiwansemi.com/assets/datasheet/pdf.php?pn=MBR15100CT" TargetMode="External"/><Relationship Id="rId525" Type="http://schemas.openxmlformats.org/officeDocument/2006/relationships/hyperlink" Target="https://www.taiwansemi.com/assets/datasheet/pdf.php?pn=MBRS10100H" TargetMode="External"/><Relationship Id="rId732" Type="http://schemas.openxmlformats.org/officeDocument/2006/relationships/hyperlink" Target="https://www.taiwansemi.com/assets/datasheet/pdf.php?pn=SR505" TargetMode="External"/><Relationship Id="rId99" Type="http://schemas.openxmlformats.org/officeDocument/2006/relationships/hyperlink" Target="https://www.taiwansemi.com/assets/datasheet/pdf.php?pn=MBRS20200CT-Y" TargetMode="External"/><Relationship Id="rId164" Type="http://schemas.openxmlformats.org/officeDocument/2006/relationships/hyperlink" Target="https://www.taiwansemi.com/assets/datasheet/pdf.php?pn=SK53C" TargetMode="External"/><Relationship Id="rId371" Type="http://schemas.openxmlformats.org/officeDocument/2006/relationships/hyperlink" Target="https://www.taiwansemi.com/assets/datasheet/pdf.php?pn=MBR3060CT" TargetMode="External"/><Relationship Id="rId1015" Type="http://schemas.openxmlformats.org/officeDocument/2006/relationships/hyperlink" Target="https://www.taiwansemi.com/assets/datasheet/pdf.php?pn=SSC5H40H" TargetMode="External"/><Relationship Id="rId469" Type="http://schemas.openxmlformats.org/officeDocument/2006/relationships/hyperlink" Target="https://www.taiwansemi.com/assets/datasheet/pdf.php?pn=MBRF20100" TargetMode="External"/><Relationship Id="rId676" Type="http://schemas.openxmlformats.org/officeDocument/2006/relationships/hyperlink" Target="https://www.taiwansemi.com/assets/datasheet/pdf.php?pn=SR1660" TargetMode="External"/><Relationship Id="rId883" Type="http://schemas.openxmlformats.org/officeDocument/2006/relationships/hyperlink" Target="https://www.taiwansemi.com/assets/datasheet/pdf.php?pn=SS110LSH" TargetMode="External"/><Relationship Id="rId26" Type="http://schemas.openxmlformats.org/officeDocument/2006/relationships/hyperlink" Target="https://www.taiwansemi.com/assets/datasheet/pdf.php?pn=MBR3060CT-Y" TargetMode="External"/><Relationship Id="rId231" Type="http://schemas.openxmlformats.org/officeDocument/2006/relationships/hyperlink" Target="https://www.taiwansemi.com/assets/datasheet/pdf.php?pn=SS14" TargetMode="External"/><Relationship Id="rId329" Type="http://schemas.openxmlformats.org/officeDocument/2006/relationships/hyperlink" Target="https://www.taiwansemi.com/assets/datasheet/pdf.php?pn=MBR1650" TargetMode="External"/><Relationship Id="rId536" Type="http://schemas.openxmlformats.org/officeDocument/2006/relationships/hyperlink" Target="https://www.taiwansemi.com/assets/datasheet/pdf.php?pn=MBRS1090CTH" TargetMode="External"/><Relationship Id="rId175" Type="http://schemas.openxmlformats.org/officeDocument/2006/relationships/hyperlink" Target="https://www.taiwansemi.com/assets/datasheet/pdf.php?pn=SK83C" TargetMode="External"/><Relationship Id="rId743" Type="http://schemas.openxmlformats.org/officeDocument/2006/relationships/hyperlink" Target="https://www.taiwansemi.com/assets/datasheet/pdf.php?pn=SR809" TargetMode="External"/><Relationship Id="rId950" Type="http://schemas.openxmlformats.org/officeDocument/2006/relationships/hyperlink" Target="https://www.taiwansemi.com/assets/datasheet/pdf.php?pn=SS310H" TargetMode="External"/><Relationship Id="rId382" Type="http://schemas.openxmlformats.org/officeDocument/2006/relationships/hyperlink" Target="https://www.taiwansemi.com/assets/datasheet/pdf.php?pn=MBR4035PT" TargetMode="External"/><Relationship Id="rId603" Type="http://schemas.openxmlformats.org/officeDocument/2006/relationships/hyperlink" Target="https://www.taiwansemi.com/assets/datasheet/pdf.php?pn=SK32BH" TargetMode="External"/><Relationship Id="rId687" Type="http://schemas.openxmlformats.org/officeDocument/2006/relationships/hyperlink" Target="https://www.taiwansemi.com/assets/datasheet/pdf.php?pn=SR203" TargetMode="External"/><Relationship Id="rId810" Type="http://schemas.openxmlformats.org/officeDocument/2006/relationships/hyperlink" Target="https://www.taiwansemi.com/assets/datasheet/pdf.php?pn=SRAS2020H" TargetMode="External"/><Relationship Id="rId908" Type="http://schemas.openxmlformats.org/officeDocument/2006/relationships/hyperlink" Target="https://www.taiwansemi.com/assets/datasheet/pdf.php?pn=SS16LSH" TargetMode="External"/><Relationship Id="rId242" Type="http://schemas.openxmlformats.org/officeDocument/2006/relationships/hyperlink" Target="https://www.taiwansemi.com/assets/datasheet/pdf.php?pn=SS1H10LW" TargetMode="External"/><Relationship Id="rId894" Type="http://schemas.openxmlformats.org/officeDocument/2006/relationships/hyperlink" Target="https://www.taiwansemi.com/assets/datasheet/pdf.php?pn=SS12LSH" TargetMode="External"/><Relationship Id="rId37" Type="http://schemas.openxmlformats.org/officeDocument/2006/relationships/hyperlink" Target="https://www.taiwansemi.com/assets/datasheet/pdf.php?pn=MBRF1560CT-Y" TargetMode="External"/><Relationship Id="rId102" Type="http://schemas.openxmlformats.org/officeDocument/2006/relationships/hyperlink" Target="https://www.taiwansemi.com/assets/datasheet/pdf.php?pn=MBRS2045CT-Y" TargetMode="External"/><Relationship Id="rId547" Type="http://schemas.openxmlformats.org/officeDocument/2006/relationships/hyperlink" Target="https://www.taiwansemi.com/assets/datasheet/pdf.php?pn=MBRS1590CTH" TargetMode="External"/><Relationship Id="rId754" Type="http://schemas.openxmlformats.org/officeDocument/2006/relationships/hyperlink" Target="https://www.taiwansemi.com/assets/datasheet/pdf.php?pn=SRA1090" TargetMode="External"/><Relationship Id="rId961" Type="http://schemas.openxmlformats.org/officeDocument/2006/relationships/hyperlink" Target="https://www.taiwansemi.com/assets/datasheet/pdf.php?pn=SS33H" TargetMode="External"/><Relationship Id="rId90" Type="http://schemas.openxmlformats.org/officeDocument/2006/relationships/hyperlink" Target="https://www.taiwansemi.com/assets/datasheet/pdf.php?pn=MBRS1635" TargetMode="External"/><Relationship Id="rId186" Type="http://schemas.openxmlformats.org/officeDocument/2006/relationships/hyperlink" Target="https://www.taiwansemi.com/assets/datasheet/pdf.php?pn=SRAS2060" TargetMode="External"/><Relationship Id="rId393" Type="http://schemas.openxmlformats.org/officeDocument/2006/relationships/hyperlink" Target="https://www.taiwansemi.com/assets/datasheet/pdf.php?pn=MBR6090PT" TargetMode="External"/><Relationship Id="rId407" Type="http://schemas.openxmlformats.org/officeDocument/2006/relationships/hyperlink" Target="https://www.taiwansemi.com/assets/datasheet/pdf.php?pn=MBRAD1045DH" TargetMode="External"/><Relationship Id="rId614" Type="http://schemas.openxmlformats.org/officeDocument/2006/relationships/hyperlink" Target="https://www.taiwansemi.com/assets/datasheet/pdf.php?pn=SK510BH" TargetMode="External"/><Relationship Id="rId821" Type="http://schemas.openxmlformats.org/officeDocument/2006/relationships/hyperlink" Target="https://www.taiwansemi.com/assets/datasheet/pdf.php?pn=SRAS850H" TargetMode="External"/><Relationship Id="rId253" Type="http://schemas.openxmlformats.org/officeDocument/2006/relationships/hyperlink" Target="https://www.taiwansemi.com/assets/datasheet/pdf.php?pn=SS215" TargetMode="External"/><Relationship Id="rId460" Type="http://schemas.openxmlformats.org/officeDocument/2006/relationships/hyperlink" Target="https://www.taiwansemi.com/assets/datasheet/pdf.php?pn=MBRF1560CT" TargetMode="External"/><Relationship Id="rId698" Type="http://schemas.openxmlformats.org/officeDocument/2006/relationships/hyperlink" Target="https://www.taiwansemi.com/assets/datasheet/pdf.php?pn=SR2060PT" TargetMode="External"/><Relationship Id="rId919" Type="http://schemas.openxmlformats.org/officeDocument/2006/relationships/hyperlink" Target="https://www.taiwansemi.com/assets/datasheet/pdf.php?pn=SS1H4LWH" TargetMode="External"/><Relationship Id="rId48" Type="http://schemas.openxmlformats.org/officeDocument/2006/relationships/hyperlink" Target="https://www.taiwansemi.com/assets/datasheet/pdf.php?pn=MBRF30100CT-Y" TargetMode="External"/><Relationship Id="rId113" Type="http://schemas.openxmlformats.org/officeDocument/2006/relationships/hyperlink" Target="https://www.taiwansemi.com/assets/datasheet/pdf.php?pn=MBRS2545CT" TargetMode="External"/><Relationship Id="rId320" Type="http://schemas.openxmlformats.org/officeDocument/2006/relationships/hyperlink" Target="https://www.taiwansemi.com/assets/datasheet/pdf.php?pn=MBR1535CT" TargetMode="External"/><Relationship Id="rId558" Type="http://schemas.openxmlformats.org/officeDocument/2006/relationships/hyperlink" Target="https://www.taiwansemi.com/assets/datasheet/pdf.php?pn=MBRS2035CTH" TargetMode="External"/><Relationship Id="rId765" Type="http://schemas.openxmlformats.org/officeDocument/2006/relationships/hyperlink" Target="https://www.taiwansemi.com/assets/datasheet/pdf.php?pn=SRA2040" TargetMode="External"/><Relationship Id="rId972" Type="http://schemas.openxmlformats.org/officeDocument/2006/relationships/hyperlink" Target="https://www.taiwansemi.com/assets/datasheet/pdf.php?pn=SS510ALH" TargetMode="External"/><Relationship Id="rId197" Type="http://schemas.openxmlformats.org/officeDocument/2006/relationships/hyperlink" Target="https://www.taiwansemi.com/assets/datasheet/pdf.php?pn=SRS10150" TargetMode="External"/><Relationship Id="rId418" Type="http://schemas.openxmlformats.org/officeDocument/2006/relationships/hyperlink" Target="https://www.taiwansemi.com/assets/datasheet/pdf.php?pn=MBRAD1560DH" TargetMode="External"/><Relationship Id="rId625" Type="http://schemas.openxmlformats.org/officeDocument/2006/relationships/hyperlink" Target="https://www.taiwansemi.com/assets/datasheet/pdf.php?pn=SK55BH" TargetMode="External"/><Relationship Id="rId832" Type="http://schemas.openxmlformats.org/officeDocument/2006/relationships/hyperlink" Target="https://www.taiwansemi.com/assets/datasheet/pdf.php?pn=SRF1090" TargetMode="External"/><Relationship Id="rId264" Type="http://schemas.openxmlformats.org/officeDocument/2006/relationships/hyperlink" Target="https://www.taiwansemi.com/assets/datasheet/pdf.php?pn=SS26" TargetMode="External"/><Relationship Id="rId471" Type="http://schemas.openxmlformats.org/officeDocument/2006/relationships/hyperlink" Target="https://www.taiwansemi.com/assets/datasheet/pdf.php?pn=MBRF20150CT" TargetMode="External"/><Relationship Id="rId59" Type="http://schemas.openxmlformats.org/officeDocument/2006/relationships/hyperlink" Target="https://www.taiwansemi.com/assets/datasheet/pdf.php?pn=MBRS10150CT-Y" TargetMode="External"/><Relationship Id="rId124" Type="http://schemas.openxmlformats.org/officeDocument/2006/relationships/hyperlink" Target="https://www.taiwansemi.com/assets/datasheet/pdf.php?pn=SK12B" TargetMode="External"/><Relationship Id="rId569" Type="http://schemas.openxmlformats.org/officeDocument/2006/relationships/hyperlink" Target="https://www.taiwansemi.com/assets/datasheet/pdf.php?pn=MBRS2545CTH" TargetMode="External"/><Relationship Id="rId776" Type="http://schemas.openxmlformats.org/officeDocument/2006/relationships/hyperlink" Target="https://www.taiwansemi.com/assets/datasheet/pdf.php?pn=SRA890" TargetMode="External"/><Relationship Id="rId983" Type="http://schemas.openxmlformats.org/officeDocument/2006/relationships/hyperlink" Target="https://www.taiwansemi.com/assets/datasheet/pdf.php?pn=SSH210H" TargetMode="External"/><Relationship Id="rId331" Type="http://schemas.openxmlformats.org/officeDocument/2006/relationships/hyperlink" Target="https://www.taiwansemi.com/assets/datasheet/pdf.php?pn=MBR1690" TargetMode="External"/><Relationship Id="rId429" Type="http://schemas.openxmlformats.org/officeDocument/2006/relationships/hyperlink" Target="https://www.taiwansemi.com/assets/datasheet/pdf.php?pn=MBRAD560H" TargetMode="External"/><Relationship Id="rId636" Type="http://schemas.openxmlformats.org/officeDocument/2006/relationships/hyperlink" Target="https://www.taiwansemi.com/assets/datasheet/pdf.php?pn=SK86CH" TargetMode="External"/><Relationship Id="rId843" Type="http://schemas.openxmlformats.org/officeDocument/2006/relationships/hyperlink" Target="https://www.taiwansemi.com/assets/datasheet/pdf.php?pn=SRF2020" TargetMode="External"/><Relationship Id="rId275" Type="http://schemas.openxmlformats.org/officeDocument/2006/relationships/hyperlink" Target="https://www.taiwansemi.com/assets/datasheet/pdf.php?pn=SS34" TargetMode="External"/><Relationship Id="rId482" Type="http://schemas.openxmlformats.org/officeDocument/2006/relationships/hyperlink" Target="https://www.taiwansemi.com/assets/datasheet/pdf.php?pn=MBRF2090" TargetMode="External"/><Relationship Id="rId703" Type="http://schemas.openxmlformats.org/officeDocument/2006/relationships/hyperlink" Target="https://www.taiwansemi.com/assets/datasheet/pdf.php?pn=SR215" TargetMode="External"/><Relationship Id="rId910" Type="http://schemas.openxmlformats.org/officeDocument/2006/relationships/hyperlink" Target="https://www.taiwansemi.com/assets/datasheet/pdf.php?pn=SS16MH" TargetMode="External"/><Relationship Id="rId135" Type="http://schemas.openxmlformats.org/officeDocument/2006/relationships/hyperlink" Target="https://www.taiwansemi.com/assets/datasheet/pdf.php?pn=SK25A" TargetMode="External"/><Relationship Id="rId342" Type="http://schemas.openxmlformats.org/officeDocument/2006/relationships/hyperlink" Target="https://www.taiwansemi.com/assets/datasheet/pdf.php?pn=MBR2050CT" TargetMode="External"/><Relationship Id="rId787" Type="http://schemas.openxmlformats.org/officeDocument/2006/relationships/hyperlink" Target="https://www.taiwansemi.com/assets/datasheet/pdf.php?pn=SRAF1630" TargetMode="External"/><Relationship Id="rId994" Type="http://schemas.openxmlformats.org/officeDocument/2006/relationships/hyperlink" Target="https://www.taiwansemi.com/assets/datasheet/pdf.php?pn=SSA1H100H" TargetMode="External"/><Relationship Id="rId202" Type="http://schemas.openxmlformats.org/officeDocument/2006/relationships/hyperlink" Target="https://www.taiwansemi.com/assets/datasheet/pdf.php?pn=SRS1060" TargetMode="External"/><Relationship Id="rId647" Type="http://schemas.openxmlformats.org/officeDocument/2006/relationships/hyperlink" Target="https://www.taiwansemi.com/assets/datasheet/pdf.php?pn=SR102" TargetMode="External"/><Relationship Id="rId854" Type="http://schemas.openxmlformats.org/officeDocument/2006/relationships/hyperlink" Target="https://www.taiwansemi.com/assets/datasheet/pdf.php?pn=SRS1050H" TargetMode="External"/><Relationship Id="rId286" Type="http://schemas.openxmlformats.org/officeDocument/2006/relationships/hyperlink" Target="https://www.taiwansemi.com/assets/datasheet/pdf.php?pn=SSL22" TargetMode="External"/><Relationship Id="rId493" Type="http://schemas.openxmlformats.org/officeDocument/2006/relationships/hyperlink" Target="https://www.taiwansemi.com/assets/datasheet/pdf.php?pn=MBRF2550CT" TargetMode="External"/><Relationship Id="rId507" Type="http://schemas.openxmlformats.org/officeDocument/2006/relationships/hyperlink" Target="https://www.taiwansemi.com/assets/datasheet/pdf.php?pn=MBRF5100" TargetMode="External"/><Relationship Id="rId714" Type="http://schemas.openxmlformats.org/officeDocument/2006/relationships/hyperlink" Target="https://www.taiwansemi.com/assets/datasheet/pdf.php?pn=SR3050PT" TargetMode="External"/><Relationship Id="rId921" Type="http://schemas.openxmlformats.org/officeDocument/2006/relationships/hyperlink" Target="https://www.taiwansemi.com/assets/datasheet/pdf.php?pn=SS1H6LWH" TargetMode="External"/><Relationship Id="rId50" Type="http://schemas.openxmlformats.org/officeDocument/2006/relationships/hyperlink" Target="https://www.taiwansemi.com/assets/datasheet/pdf.php?pn=MBRF30200CT-Y" TargetMode="External"/><Relationship Id="rId146" Type="http://schemas.openxmlformats.org/officeDocument/2006/relationships/hyperlink" Target="https://www.taiwansemi.com/assets/datasheet/pdf.php?pn=SK33A" TargetMode="External"/><Relationship Id="rId353" Type="http://schemas.openxmlformats.org/officeDocument/2006/relationships/hyperlink" Target="https://www.taiwansemi.com/assets/datasheet/pdf.php?pn=MBR25100CT" TargetMode="External"/><Relationship Id="rId560" Type="http://schemas.openxmlformats.org/officeDocument/2006/relationships/hyperlink" Target="https://www.taiwansemi.com/assets/datasheet/pdf.php?pn=MBRS2050CTH" TargetMode="External"/><Relationship Id="rId798" Type="http://schemas.openxmlformats.org/officeDocument/2006/relationships/hyperlink" Target="https://www.taiwansemi.com/assets/datasheet/pdf.php?pn=SRAF560" TargetMode="External"/><Relationship Id="rId213" Type="http://schemas.openxmlformats.org/officeDocument/2006/relationships/hyperlink" Target="https://www.taiwansemi.com/assets/datasheet/pdf.php?pn=SRS2020" TargetMode="External"/><Relationship Id="rId420" Type="http://schemas.openxmlformats.org/officeDocument/2006/relationships/hyperlink" Target="https://www.taiwansemi.com/assets/datasheet/pdf.php?pn=MBRAD20100H" TargetMode="External"/><Relationship Id="rId658" Type="http://schemas.openxmlformats.org/officeDocument/2006/relationships/hyperlink" Target="https://www.taiwansemi.com/assets/datasheet/pdf.php?pn=SR1090" TargetMode="External"/><Relationship Id="rId865" Type="http://schemas.openxmlformats.org/officeDocument/2006/relationships/hyperlink" Target="https://www.taiwansemi.com/assets/datasheet/pdf.php?pn=SRS20150H" TargetMode="External"/><Relationship Id="rId297" Type="http://schemas.openxmlformats.org/officeDocument/2006/relationships/hyperlink" Target="https://www.taiwansemi.com/assets/datasheet/pdf.php?pn=1N5822" TargetMode="External"/><Relationship Id="rId518" Type="http://schemas.openxmlformats.org/officeDocument/2006/relationships/hyperlink" Target="https://www.taiwansemi.com/assets/datasheet/pdf.php?pn=MBRF8150CT" TargetMode="External"/><Relationship Id="rId725" Type="http://schemas.openxmlformats.org/officeDocument/2006/relationships/hyperlink" Target="https://www.taiwansemi.com/assets/datasheet/pdf.php?pn=SR4040PT" TargetMode="External"/><Relationship Id="rId932" Type="http://schemas.openxmlformats.org/officeDocument/2006/relationships/hyperlink" Target="https://www.taiwansemi.com/assets/datasheet/pdf.php?pn=SS220LWH" TargetMode="External"/><Relationship Id="rId157" Type="http://schemas.openxmlformats.org/officeDocument/2006/relationships/hyperlink" Target="https://www.taiwansemi.com/assets/datasheet/pdf.php?pn=SK510C" TargetMode="External"/><Relationship Id="rId364" Type="http://schemas.openxmlformats.org/officeDocument/2006/relationships/hyperlink" Target="https://www.taiwansemi.com/assets/datasheet/pdf.php?pn=MBR30200PT" TargetMode="External"/><Relationship Id="rId1008" Type="http://schemas.openxmlformats.org/officeDocument/2006/relationships/hyperlink" Target="https://www.taiwansemi.com/assets/datasheet/pdf.php?pn=SSB2H60H" TargetMode="External"/><Relationship Id="rId61" Type="http://schemas.openxmlformats.org/officeDocument/2006/relationships/hyperlink" Target="https://www.taiwansemi.com/assets/datasheet/pdf.php?pn=MBRS1035CT" TargetMode="External"/><Relationship Id="rId571" Type="http://schemas.openxmlformats.org/officeDocument/2006/relationships/hyperlink" Target="https://www.taiwansemi.com/assets/datasheet/pdf.php?pn=MBRS2560CTH" TargetMode="External"/><Relationship Id="rId669" Type="http://schemas.openxmlformats.org/officeDocument/2006/relationships/hyperlink" Target="https://www.taiwansemi.com/assets/datasheet/pdf.php?pn=SR1620PT" TargetMode="External"/><Relationship Id="rId876" Type="http://schemas.openxmlformats.org/officeDocument/2006/relationships/hyperlink" Target="https://www.taiwansemi.com/assets/datasheet/pdf.php?pn=SRT14" TargetMode="External"/><Relationship Id="rId19" Type="http://schemas.openxmlformats.org/officeDocument/2006/relationships/hyperlink" Target="https://www.taiwansemi.com/assets/datasheet/pdf.php?pn=MBR25100CT-Y" TargetMode="External"/><Relationship Id="rId224" Type="http://schemas.openxmlformats.org/officeDocument/2006/relationships/hyperlink" Target="https://www.taiwansemi.com/assets/datasheet/pdf.php?pn=SS115LW" TargetMode="External"/><Relationship Id="rId431" Type="http://schemas.openxmlformats.org/officeDocument/2006/relationships/hyperlink" Target="https://www.taiwansemi.com/assets/datasheet/pdf.php?pn=MBRAD8150H" TargetMode="External"/><Relationship Id="rId529" Type="http://schemas.openxmlformats.org/officeDocument/2006/relationships/hyperlink" Target="https://www.taiwansemi.com/assets/datasheet/pdf.php?pn=MBRS1035H" TargetMode="External"/><Relationship Id="rId736" Type="http://schemas.openxmlformats.org/officeDocument/2006/relationships/hyperlink" Target="https://www.taiwansemi.com/assets/datasheet/pdf.php?pn=SR515" TargetMode="External"/><Relationship Id="rId168" Type="http://schemas.openxmlformats.org/officeDocument/2006/relationships/hyperlink" Target="https://www.taiwansemi.com/assets/datasheet/pdf.php?pn=SK55C" TargetMode="External"/><Relationship Id="rId943" Type="http://schemas.openxmlformats.org/officeDocument/2006/relationships/hyperlink" Target="https://www.taiwansemi.com/assets/datasheet/pdf.php?pn=SS26ALH" TargetMode="External"/><Relationship Id="rId1019" Type="http://schemas.openxmlformats.org/officeDocument/2006/relationships/hyperlink" Target="https://www.taiwansemi.com/assets/datasheet/pdf.php?pn=SSW2H60H" TargetMode="External"/><Relationship Id="rId72" Type="http://schemas.openxmlformats.org/officeDocument/2006/relationships/hyperlink" Target="https://www.taiwansemi.com/assets/datasheet/pdf.php?pn=MBRS10H100CT" TargetMode="External"/><Relationship Id="rId375" Type="http://schemas.openxmlformats.org/officeDocument/2006/relationships/hyperlink" Target="https://www.taiwansemi.com/assets/datasheet/pdf.php?pn=MBR30H100CT" TargetMode="External"/><Relationship Id="rId582" Type="http://schemas.openxmlformats.org/officeDocument/2006/relationships/hyperlink" Target="https://www.taiwansemi.com/assets/datasheet/pdf.php?pn=SK12H60" TargetMode="External"/><Relationship Id="rId803" Type="http://schemas.openxmlformats.org/officeDocument/2006/relationships/hyperlink" Target="https://www.taiwansemi.com/assets/datasheet/pdf.php?pn=SRAF830" TargetMode="External"/><Relationship Id="rId3" Type="http://schemas.openxmlformats.org/officeDocument/2006/relationships/hyperlink" Target="https://www.taiwansemi.com/assets/datasheet/pdf.php?pn=MBR10200CT-Y" TargetMode="External"/><Relationship Id="rId235" Type="http://schemas.openxmlformats.org/officeDocument/2006/relationships/hyperlink" Target="https://www.taiwansemi.com/assets/datasheet/pdf.php?pn=SS15" TargetMode="External"/><Relationship Id="rId442" Type="http://schemas.openxmlformats.org/officeDocument/2006/relationships/hyperlink" Target="https://www.taiwansemi.com/assets/datasheet/pdf.php?pn=MBRF1035CT" TargetMode="External"/><Relationship Id="rId887" Type="http://schemas.openxmlformats.org/officeDocument/2006/relationships/hyperlink" Target="https://www.taiwansemi.com/assets/datasheet/pdf.php?pn=SS115H" TargetMode="External"/><Relationship Id="rId302" Type="http://schemas.openxmlformats.org/officeDocument/2006/relationships/hyperlink" Target="https://www.taiwansemi.com/assets/datasheet/pdf.php?pn=MBR10200" TargetMode="External"/><Relationship Id="rId747" Type="http://schemas.openxmlformats.org/officeDocument/2006/relationships/hyperlink" Target="https://www.taiwansemi.com/assets/datasheet/pdf.php?pn=SRA10100" TargetMode="External"/><Relationship Id="rId954" Type="http://schemas.openxmlformats.org/officeDocument/2006/relationships/hyperlink" Target="https://www.taiwansemi.com/assets/datasheet/pdf.php?pn=SS315H" TargetMode="External"/><Relationship Id="rId83" Type="http://schemas.openxmlformats.org/officeDocument/2006/relationships/hyperlink" Target="https://www.taiwansemi.com/assets/datasheet/pdf.php?pn=MBRS1550CT" TargetMode="External"/><Relationship Id="rId179" Type="http://schemas.openxmlformats.org/officeDocument/2006/relationships/hyperlink" Target="https://www.taiwansemi.com/assets/datasheet/pdf.php?pn=SKL13B" TargetMode="External"/><Relationship Id="rId386" Type="http://schemas.openxmlformats.org/officeDocument/2006/relationships/hyperlink" Target="https://www.taiwansemi.com/assets/datasheet/pdf.php?pn=MBR4090PT" TargetMode="External"/><Relationship Id="rId593" Type="http://schemas.openxmlformats.org/officeDocument/2006/relationships/hyperlink" Target="https://www.taiwansemi.com/assets/datasheet/pdf.php?pn=SK25AH" TargetMode="External"/><Relationship Id="rId607" Type="http://schemas.openxmlformats.org/officeDocument/2006/relationships/hyperlink" Target="https://www.taiwansemi.com/assets/datasheet/pdf.php?pn=SK34BH" TargetMode="External"/><Relationship Id="rId814" Type="http://schemas.openxmlformats.org/officeDocument/2006/relationships/hyperlink" Target="https://www.taiwansemi.com/assets/datasheet/pdf.php?pn=SRAS2060H" TargetMode="External"/><Relationship Id="rId246" Type="http://schemas.openxmlformats.org/officeDocument/2006/relationships/hyperlink" Target="https://www.taiwansemi.com/assets/datasheet/pdf.php?pn=SS1H20LW" TargetMode="External"/><Relationship Id="rId453" Type="http://schemas.openxmlformats.org/officeDocument/2006/relationships/hyperlink" Target="https://www.taiwansemi.com/assets/datasheet/pdf.php?pn=MBRF10H200CT" TargetMode="External"/><Relationship Id="rId660" Type="http://schemas.openxmlformats.org/officeDocument/2006/relationships/hyperlink" Target="https://www.taiwansemi.com/assets/datasheet/pdf.php?pn=SR115" TargetMode="External"/><Relationship Id="rId898" Type="http://schemas.openxmlformats.org/officeDocument/2006/relationships/hyperlink" Target="https://www.taiwansemi.com/assets/datasheet/pdf.php?pn=SS14ALH" TargetMode="External"/><Relationship Id="rId106" Type="http://schemas.openxmlformats.org/officeDocument/2006/relationships/hyperlink" Target="https://www.taiwansemi.com/assets/datasheet/pdf.php?pn=MBRS2090CT" TargetMode="External"/><Relationship Id="rId313" Type="http://schemas.openxmlformats.org/officeDocument/2006/relationships/hyperlink" Target="https://www.taiwansemi.com/assets/datasheet/pdf.php?pn=MBR1090CT" TargetMode="External"/><Relationship Id="rId758" Type="http://schemas.openxmlformats.org/officeDocument/2006/relationships/hyperlink" Target="https://www.taiwansemi.com/assets/datasheet/pdf.php?pn=SRA1640" TargetMode="External"/><Relationship Id="rId965" Type="http://schemas.openxmlformats.org/officeDocument/2006/relationships/hyperlink" Target="https://www.taiwansemi.com/assets/datasheet/pdf.php?pn=SS34LWH" TargetMode="External"/><Relationship Id="rId10" Type="http://schemas.openxmlformats.org/officeDocument/2006/relationships/hyperlink" Target="https://www.taiwansemi.com/assets/datasheet/pdf.php?pn=MBR1560CT-Y" TargetMode="External"/><Relationship Id="rId94" Type="http://schemas.openxmlformats.org/officeDocument/2006/relationships/hyperlink" Target="https://www.taiwansemi.com/assets/datasheet/pdf.php?pn=MBRS1690" TargetMode="External"/><Relationship Id="rId397" Type="http://schemas.openxmlformats.org/officeDocument/2006/relationships/hyperlink" Target="https://www.taiwansemi.com/assets/datasheet/pdf.php?pn=MBR745" TargetMode="External"/><Relationship Id="rId520" Type="http://schemas.openxmlformats.org/officeDocument/2006/relationships/hyperlink" Target="https://www.taiwansemi.com/assets/datasheet/pdf.php?pn=MBRF845CT" TargetMode="External"/><Relationship Id="rId618" Type="http://schemas.openxmlformats.org/officeDocument/2006/relationships/hyperlink" Target="https://www.taiwansemi.com/assets/datasheet/pdf.php?pn=SK520CH" TargetMode="External"/><Relationship Id="rId825" Type="http://schemas.openxmlformats.org/officeDocument/2006/relationships/hyperlink" Target="https://www.taiwansemi.com/assets/datasheet/pdf.php?pn=SRF10150" TargetMode="External"/><Relationship Id="rId257" Type="http://schemas.openxmlformats.org/officeDocument/2006/relationships/hyperlink" Target="https://www.taiwansemi.com/assets/datasheet/pdf.php?pn=SS22M" TargetMode="External"/><Relationship Id="rId464" Type="http://schemas.openxmlformats.org/officeDocument/2006/relationships/hyperlink" Target="https://www.taiwansemi.com/assets/datasheet/pdf.php?pn=MBRF1635" TargetMode="External"/><Relationship Id="rId1010" Type="http://schemas.openxmlformats.org/officeDocument/2006/relationships/hyperlink" Target="https://www.taiwansemi.com/assets/datasheet/pdf.php?pn=SSB3H40H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M250NH10LDCR" TargetMode="External"/><Relationship Id="rId2" Type="http://schemas.openxmlformats.org/officeDocument/2006/relationships/hyperlink" Target="https://www.taiwansemi.com/assets/datasheet/pdf.php?pn=TSM230NH08DCR" TargetMode="External"/><Relationship Id="rId1" Type="http://schemas.openxmlformats.org/officeDocument/2006/relationships/hyperlink" Target="https://www.taiwansemi.com/assets/datasheet/pdf.php?pn=TSM210NH08LDCR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SM8568CS%20(P)" TargetMode="External"/><Relationship Id="rId13" Type="http://schemas.openxmlformats.org/officeDocument/2006/relationships/hyperlink" Target="https://www.taiwansemi.com/assets/datasheet/pdf.php?pn=TSM8588CV%20(N)" TargetMode="External"/><Relationship Id="rId3" Type="http://schemas.openxmlformats.org/officeDocument/2006/relationships/hyperlink" Target="https://www.taiwansemi.com/assets/datasheet/pdf.php?pn=TSM2538CQ%20(N)" TargetMode="External"/><Relationship Id="rId7" Type="http://schemas.openxmlformats.org/officeDocument/2006/relationships/hyperlink" Target="https://www.taiwansemi.com/assets/datasheet/pdf.php?pn=TSM8568CS%20(N)" TargetMode="External"/><Relationship Id="rId12" Type="http://schemas.openxmlformats.org/officeDocument/2006/relationships/hyperlink" Target="https://www.taiwansemi.com/assets/datasheet/pdf.php?pn=TSM8588CS%20(P)" TargetMode="External"/><Relationship Id="rId2" Type="http://schemas.openxmlformats.org/officeDocument/2006/relationships/hyperlink" Target="https://www.taiwansemi.com/assets/datasheet/pdf.php?pn=TSM2537CQ%20(P)" TargetMode="External"/><Relationship Id="rId1" Type="http://schemas.openxmlformats.org/officeDocument/2006/relationships/hyperlink" Target="https://www.taiwansemi.com/assets/datasheet/pdf.php?pn=TSM2537CQ%20(N)" TargetMode="External"/><Relationship Id="rId6" Type="http://schemas.openxmlformats.org/officeDocument/2006/relationships/hyperlink" Target="https://www.taiwansemi.com/assets/datasheet/pdf.php?pn=TSM6502CR%20(P)" TargetMode="External"/><Relationship Id="rId11" Type="http://schemas.openxmlformats.org/officeDocument/2006/relationships/hyperlink" Target="https://www.taiwansemi.com/assets/datasheet/pdf.php?pn=TSM8588CS%20(N)" TargetMode="External"/><Relationship Id="rId5" Type="http://schemas.openxmlformats.org/officeDocument/2006/relationships/hyperlink" Target="https://www.taiwansemi.com/assets/datasheet/pdf.php?pn=TSM6502CR%20(N)" TargetMode="External"/><Relationship Id="rId10" Type="http://schemas.openxmlformats.org/officeDocument/2006/relationships/hyperlink" Target="https://www.taiwansemi.com/assets/datasheet/pdf.php?pn=TSM8568CV%20(P)" TargetMode="External"/><Relationship Id="rId4" Type="http://schemas.openxmlformats.org/officeDocument/2006/relationships/hyperlink" Target="https://www.taiwansemi.com/assets/datasheet/pdf.php?pn=TSM2538CQ%20(P)" TargetMode="External"/><Relationship Id="rId9" Type="http://schemas.openxmlformats.org/officeDocument/2006/relationships/hyperlink" Target="https://www.taiwansemi.com/assets/datasheet/pdf.php?pn=TSM8568CV%20(N)" TargetMode="External"/><Relationship Id="rId14" Type="http://schemas.openxmlformats.org/officeDocument/2006/relationships/hyperlink" Target="https://www.taiwansemi.com/assets/datasheet/pdf.php?pn=TSM8588CV%20(P)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M4953DCS" TargetMode="External"/><Relationship Id="rId2" Type="http://schemas.openxmlformats.org/officeDocument/2006/relationships/hyperlink" Target="https://www.taiwansemi.com/assets/datasheet/pdf.php?pn=TSM4925DCS" TargetMode="External"/><Relationship Id="rId1" Type="http://schemas.openxmlformats.org/officeDocument/2006/relationships/hyperlink" Target="https://www.taiwansemi.com/assets/datasheet/pdf.php?pn=TSM3911DCX6" TargetMode="External"/><Relationship Id="rId5" Type="http://schemas.openxmlformats.org/officeDocument/2006/relationships/hyperlink" Target="https://www.taiwansemi.com/assets/datasheet/pdf.php?pn=TSM680P06DPQ56" TargetMode="External"/><Relationship Id="rId4" Type="http://schemas.openxmlformats.org/officeDocument/2006/relationships/hyperlink" Target="https://www.taiwansemi.com/assets/datasheet/pdf.php?pn=TSM500P02DCQ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QM138KDCU6" TargetMode="External"/><Relationship Id="rId13" Type="http://schemas.openxmlformats.org/officeDocument/2006/relationships/hyperlink" Target="https://www.taiwansemi.com/assets/datasheet/pdf.php?pn=TQM84KCX" TargetMode="External"/><Relationship Id="rId18" Type="http://schemas.openxmlformats.org/officeDocument/2006/relationships/hyperlink" Target="https://www.taiwansemi.com/assets/datasheet/pdf.php?pn=TQM2N7002CU" TargetMode="External"/><Relationship Id="rId3" Type="http://schemas.openxmlformats.org/officeDocument/2006/relationships/hyperlink" Target="https://www.taiwansemi.com/assets/datasheet/pdf.php?pn=BSS84" TargetMode="External"/><Relationship Id="rId7" Type="http://schemas.openxmlformats.org/officeDocument/2006/relationships/hyperlink" Target="https://www.taiwansemi.com/assets/datasheet/pdf.php?pn=TQM138KCX" TargetMode="External"/><Relationship Id="rId12" Type="http://schemas.openxmlformats.org/officeDocument/2006/relationships/hyperlink" Target="https://www.taiwansemi.com/assets/datasheet/pdf.php?pn=TQM84KCU" TargetMode="External"/><Relationship Id="rId17" Type="http://schemas.openxmlformats.org/officeDocument/2006/relationships/hyperlink" Target="https://www.taiwansemi.com/assets/datasheet/pdf.php?pn=TSM2N7002AKDCU6" TargetMode="External"/><Relationship Id="rId2" Type="http://schemas.openxmlformats.org/officeDocument/2006/relationships/hyperlink" Target="https://www.taiwansemi.com/assets/datasheet/pdf.php?pn=BSS138" TargetMode="External"/><Relationship Id="rId16" Type="http://schemas.openxmlformats.org/officeDocument/2006/relationships/hyperlink" Target="https://www.taiwansemi.com/assets/datasheet/pdf.php?pn=TSM2N7002AKCX" TargetMode="External"/><Relationship Id="rId20" Type="http://schemas.openxmlformats.org/officeDocument/2006/relationships/hyperlink" Target="https://www.taiwansemi.com/assets/datasheet/pdf.php?pn=TQM2N7002DCU6" TargetMode="External"/><Relationship Id="rId1" Type="http://schemas.openxmlformats.org/officeDocument/2006/relationships/hyperlink" Target="https://www.taiwansemi.com/assets/datasheet/pdf.php?pn=BSS123W" TargetMode="External"/><Relationship Id="rId6" Type="http://schemas.openxmlformats.org/officeDocument/2006/relationships/hyperlink" Target="https://www.taiwansemi.com/assets/datasheet/pdf.php?pn=TQM138KCU" TargetMode="External"/><Relationship Id="rId11" Type="http://schemas.openxmlformats.org/officeDocument/2006/relationships/hyperlink" Target="https://www.taiwansemi.com/assets/datasheet/pdf.php?pn=TQM2N7002KDCU6" TargetMode="External"/><Relationship Id="rId5" Type="http://schemas.openxmlformats.org/officeDocument/2006/relationships/hyperlink" Target="https://www.taiwansemi.com/assets/datasheet/pdf.php?pn=TQM123KCX" TargetMode="External"/><Relationship Id="rId15" Type="http://schemas.openxmlformats.org/officeDocument/2006/relationships/hyperlink" Target="https://www.taiwansemi.com/assets/datasheet/pdf.php?pn=TSM2N7002AKCU" TargetMode="External"/><Relationship Id="rId10" Type="http://schemas.openxmlformats.org/officeDocument/2006/relationships/hyperlink" Target="https://www.taiwansemi.com/assets/datasheet/pdf.php?pn=TQM2N7002KCX" TargetMode="External"/><Relationship Id="rId19" Type="http://schemas.openxmlformats.org/officeDocument/2006/relationships/hyperlink" Target="https://www.taiwansemi.com/assets/datasheet/pdf.php?pn=TQM2N7002CX" TargetMode="External"/><Relationship Id="rId4" Type="http://schemas.openxmlformats.org/officeDocument/2006/relationships/hyperlink" Target="https://www.taiwansemi.com/assets/datasheet/pdf.php?pn=BSS84W" TargetMode="External"/><Relationship Id="rId9" Type="http://schemas.openxmlformats.org/officeDocument/2006/relationships/hyperlink" Target="https://www.taiwansemi.com/assets/datasheet/pdf.php?pn=TQM2N7002KCU" TargetMode="External"/><Relationship Id="rId14" Type="http://schemas.openxmlformats.org/officeDocument/2006/relationships/hyperlink" Target="https://www.taiwansemi.com/assets/datasheet/pdf.php?pn=TQM84KDCU6" TargetMode="Externa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BC847AW" TargetMode="External"/><Relationship Id="rId18" Type="http://schemas.openxmlformats.org/officeDocument/2006/relationships/hyperlink" Target="https://www.taiwansemi.com/assets/datasheet/pdf.php?pn=BC848A" TargetMode="External"/><Relationship Id="rId26" Type="http://schemas.openxmlformats.org/officeDocument/2006/relationships/hyperlink" Target="https://www.taiwansemi.com/assets/datasheet/pdf.php?pn=BC849CW" TargetMode="External"/><Relationship Id="rId39" Type="http://schemas.openxmlformats.org/officeDocument/2006/relationships/hyperlink" Target="https://www.taiwansemi.com/assets/datasheet/pdf.php?pn=BC817-40WH" TargetMode="External"/><Relationship Id="rId21" Type="http://schemas.openxmlformats.org/officeDocument/2006/relationships/hyperlink" Target="https://www.taiwansemi.com/assets/datasheet/pdf.php?pn=BC848BW" TargetMode="External"/><Relationship Id="rId34" Type="http://schemas.openxmlformats.org/officeDocument/2006/relationships/hyperlink" Target="https://www.taiwansemi.com/assets/datasheet/pdf.php?pn=TSC873CW" TargetMode="External"/><Relationship Id="rId42" Type="http://schemas.openxmlformats.org/officeDocument/2006/relationships/hyperlink" Target="https://www.taiwansemi.com/assets/datasheet/pdf.php?pn=MMBT2222AH" TargetMode="External"/><Relationship Id="rId47" Type="http://schemas.openxmlformats.org/officeDocument/2006/relationships/hyperlink" Target="https://www.taiwansemi.com/assets/datasheet/pdf.php?pn=BC846BWH" TargetMode="External"/><Relationship Id="rId7" Type="http://schemas.openxmlformats.org/officeDocument/2006/relationships/hyperlink" Target="https://www.taiwansemi.com/assets/datasheet/pdf.php?pn=BC846A" TargetMode="External"/><Relationship Id="rId2" Type="http://schemas.openxmlformats.org/officeDocument/2006/relationships/hyperlink" Target="https://www.taiwansemi.com/assets/datasheet/pdf.php?pn=BC817-16W" TargetMode="External"/><Relationship Id="rId16" Type="http://schemas.openxmlformats.org/officeDocument/2006/relationships/hyperlink" Target="https://www.taiwansemi.com/assets/datasheet/pdf.php?pn=BC847C" TargetMode="External"/><Relationship Id="rId29" Type="http://schemas.openxmlformats.org/officeDocument/2006/relationships/hyperlink" Target="https://www.taiwansemi.com/assets/datasheet/pdf.php?pn=BC850CW" TargetMode="External"/><Relationship Id="rId11" Type="http://schemas.openxmlformats.org/officeDocument/2006/relationships/hyperlink" Target="https://www.taiwansemi.com/assets/datasheet/pdf.php?pn=BC846CW" TargetMode="External"/><Relationship Id="rId24" Type="http://schemas.openxmlformats.org/officeDocument/2006/relationships/hyperlink" Target="https://www.taiwansemi.com/assets/datasheet/pdf.php?pn=BC849AW" TargetMode="External"/><Relationship Id="rId32" Type="http://schemas.openxmlformats.org/officeDocument/2006/relationships/hyperlink" Target="https://www.taiwansemi.com/assets/datasheet/pdf.php?pn=MMBT3904T" TargetMode="External"/><Relationship Id="rId37" Type="http://schemas.openxmlformats.org/officeDocument/2006/relationships/hyperlink" Target="https://www.taiwansemi.com/assets/datasheet/pdf.php?pn=BC817-40H" TargetMode="External"/><Relationship Id="rId40" Type="http://schemas.openxmlformats.org/officeDocument/2006/relationships/hyperlink" Target="https://www.taiwansemi.com/assets/datasheet/pdf.php?pn=BC846BSH" TargetMode="External"/><Relationship Id="rId45" Type="http://schemas.openxmlformats.org/officeDocument/2006/relationships/hyperlink" Target="https://www.taiwansemi.com/assets/datasheet/pdf.php?pn=BC847BH" TargetMode="External"/><Relationship Id="rId5" Type="http://schemas.openxmlformats.org/officeDocument/2006/relationships/hyperlink" Target="https://www.taiwansemi.com/assets/datasheet/pdf.php?pn=BC817-40" TargetMode="External"/><Relationship Id="rId15" Type="http://schemas.openxmlformats.org/officeDocument/2006/relationships/hyperlink" Target="https://www.taiwansemi.com/assets/datasheet/pdf.php?pn=BC847BW" TargetMode="External"/><Relationship Id="rId23" Type="http://schemas.openxmlformats.org/officeDocument/2006/relationships/hyperlink" Target="https://www.taiwansemi.com/assets/datasheet/pdf.php?pn=BC848CW" TargetMode="External"/><Relationship Id="rId28" Type="http://schemas.openxmlformats.org/officeDocument/2006/relationships/hyperlink" Target="https://www.taiwansemi.com/assets/datasheet/pdf.php?pn=BC850BW" TargetMode="External"/><Relationship Id="rId36" Type="http://schemas.openxmlformats.org/officeDocument/2006/relationships/hyperlink" Target="https://www.taiwansemi.com/assets/datasheet/pdf.php?pn=BC817-25H" TargetMode="External"/><Relationship Id="rId49" Type="http://schemas.openxmlformats.org/officeDocument/2006/relationships/hyperlink" Target="https://www.taiwansemi.com/assets/datasheet/pdf.php?pn=BC847CWH" TargetMode="External"/><Relationship Id="rId10" Type="http://schemas.openxmlformats.org/officeDocument/2006/relationships/hyperlink" Target="https://www.taiwansemi.com/assets/datasheet/pdf.php?pn=BC846BW" TargetMode="External"/><Relationship Id="rId19" Type="http://schemas.openxmlformats.org/officeDocument/2006/relationships/hyperlink" Target="https://www.taiwansemi.com/assets/datasheet/pdf.php?pn=BC848AW" TargetMode="External"/><Relationship Id="rId31" Type="http://schemas.openxmlformats.org/officeDocument/2006/relationships/hyperlink" Target="https://www.taiwansemi.com/assets/datasheet/pdf.php?pn=MMBT3904" TargetMode="External"/><Relationship Id="rId44" Type="http://schemas.openxmlformats.org/officeDocument/2006/relationships/hyperlink" Target="https://www.taiwansemi.com/assets/datasheet/pdf.php?pn=BC846BH" TargetMode="External"/><Relationship Id="rId4" Type="http://schemas.openxmlformats.org/officeDocument/2006/relationships/hyperlink" Target="https://www.taiwansemi.com/assets/datasheet/pdf.php?pn=BC817-25W" TargetMode="External"/><Relationship Id="rId9" Type="http://schemas.openxmlformats.org/officeDocument/2006/relationships/hyperlink" Target="https://www.taiwansemi.com/assets/datasheet/pdf.php?pn=BC846B" TargetMode="External"/><Relationship Id="rId14" Type="http://schemas.openxmlformats.org/officeDocument/2006/relationships/hyperlink" Target="https://www.taiwansemi.com/assets/datasheet/pdf.php?pn=BC847B" TargetMode="External"/><Relationship Id="rId22" Type="http://schemas.openxmlformats.org/officeDocument/2006/relationships/hyperlink" Target="https://www.taiwansemi.com/assets/datasheet/pdf.php?pn=BC848C" TargetMode="External"/><Relationship Id="rId27" Type="http://schemas.openxmlformats.org/officeDocument/2006/relationships/hyperlink" Target="https://www.taiwansemi.com/assets/datasheet/pdf.php?pn=BC850AW" TargetMode="External"/><Relationship Id="rId30" Type="http://schemas.openxmlformats.org/officeDocument/2006/relationships/hyperlink" Target="https://www.taiwansemi.com/assets/datasheet/pdf.php?pn=MMBT2222A" TargetMode="External"/><Relationship Id="rId35" Type="http://schemas.openxmlformats.org/officeDocument/2006/relationships/hyperlink" Target="https://www.taiwansemi.com/assets/datasheet/pdf.php?pn=TSC966CW" TargetMode="External"/><Relationship Id="rId43" Type="http://schemas.openxmlformats.org/officeDocument/2006/relationships/hyperlink" Target="https://www.taiwansemi.com/assets/datasheet/pdf.php?pn=MMBT3904H" TargetMode="External"/><Relationship Id="rId48" Type="http://schemas.openxmlformats.org/officeDocument/2006/relationships/hyperlink" Target="https://www.taiwansemi.com/assets/datasheet/pdf.php?pn=BC847BWH" TargetMode="External"/><Relationship Id="rId8" Type="http://schemas.openxmlformats.org/officeDocument/2006/relationships/hyperlink" Target="https://www.taiwansemi.com/assets/datasheet/pdf.php?pn=BC846AW" TargetMode="External"/><Relationship Id="rId3" Type="http://schemas.openxmlformats.org/officeDocument/2006/relationships/hyperlink" Target="https://www.taiwansemi.com/assets/datasheet/pdf.php?pn=BC817-25" TargetMode="External"/><Relationship Id="rId12" Type="http://schemas.openxmlformats.org/officeDocument/2006/relationships/hyperlink" Target="https://www.taiwansemi.com/assets/datasheet/pdf.php?pn=BC847A" TargetMode="External"/><Relationship Id="rId17" Type="http://schemas.openxmlformats.org/officeDocument/2006/relationships/hyperlink" Target="https://www.taiwansemi.com/assets/datasheet/pdf.php?pn=BC847CW" TargetMode="External"/><Relationship Id="rId25" Type="http://schemas.openxmlformats.org/officeDocument/2006/relationships/hyperlink" Target="https://www.taiwansemi.com/assets/datasheet/pdf.php?pn=BC849BW" TargetMode="External"/><Relationship Id="rId33" Type="http://schemas.openxmlformats.org/officeDocument/2006/relationships/hyperlink" Target="https://www.taiwansemi.com/assets/datasheet/pdf.php?pn=TSC497CX" TargetMode="External"/><Relationship Id="rId38" Type="http://schemas.openxmlformats.org/officeDocument/2006/relationships/hyperlink" Target="https://www.taiwansemi.com/assets/datasheet/pdf.php?pn=BC817-25WH" TargetMode="External"/><Relationship Id="rId46" Type="http://schemas.openxmlformats.org/officeDocument/2006/relationships/hyperlink" Target="https://www.taiwansemi.com/assets/datasheet/pdf.php?pn=BC847CH" TargetMode="External"/><Relationship Id="rId20" Type="http://schemas.openxmlformats.org/officeDocument/2006/relationships/hyperlink" Target="https://www.taiwansemi.com/assets/datasheet/pdf.php?pn=BC848B" TargetMode="External"/><Relationship Id="rId41" Type="http://schemas.openxmlformats.org/officeDocument/2006/relationships/hyperlink" Target="https://www.taiwansemi.com/assets/datasheet/pdf.php?pn=BC847SH" TargetMode="External"/><Relationship Id="rId1" Type="http://schemas.openxmlformats.org/officeDocument/2006/relationships/hyperlink" Target="https://www.taiwansemi.com/assets/datasheet/pdf.php?pn=BC817-16" TargetMode="External"/><Relationship Id="rId6" Type="http://schemas.openxmlformats.org/officeDocument/2006/relationships/hyperlink" Target="https://www.taiwansemi.com/assets/datasheet/pdf.php?pn=BC817-40W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BC858B" TargetMode="External"/><Relationship Id="rId18" Type="http://schemas.openxmlformats.org/officeDocument/2006/relationships/hyperlink" Target="https://www.taiwansemi.com/assets/datasheet/pdf.php?pn=TSA874CW" TargetMode="External"/><Relationship Id="rId26" Type="http://schemas.openxmlformats.org/officeDocument/2006/relationships/hyperlink" Target="https://www.taiwansemi.com/assets/datasheet/pdf.php?pn=BC856BSH" TargetMode="External"/><Relationship Id="rId3" Type="http://schemas.openxmlformats.org/officeDocument/2006/relationships/hyperlink" Target="https://www.taiwansemi.com/assets/datasheet/pdf.php?pn=BC807-25" TargetMode="External"/><Relationship Id="rId21" Type="http://schemas.openxmlformats.org/officeDocument/2006/relationships/hyperlink" Target="https://www.taiwansemi.com/assets/datasheet/pdf.php?pn=BC807-25WH" TargetMode="External"/><Relationship Id="rId34" Type="http://schemas.openxmlformats.org/officeDocument/2006/relationships/hyperlink" Target="https://www.taiwansemi.com/assets/datasheet/pdf.php?pn=BC857WH" TargetMode="External"/><Relationship Id="rId7" Type="http://schemas.openxmlformats.org/officeDocument/2006/relationships/hyperlink" Target="https://www.taiwansemi.com/assets/datasheet/pdf.php?pn=BC856A" TargetMode="External"/><Relationship Id="rId12" Type="http://schemas.openxmlformats.org/officeDocument/2006/relationships/hyperlink" Target="https://www.taiwansemi.com/assets/datasheet/pdf.php?pn=BC858A" TargetMode="External"/><Relationship Id="rId17" Type="http://schemas.openxmlformats.org/officeDocument/2006/relationships/hyperlink" Target="https://www.taiwansemi.com/assets/datasheet/pdf.php?pn=MMBT3906T" TargetMode="External"/><Relationship Id="rId25" Type="http://schemas.openxmlformats.org/officeDocument/2006/relationships/hyperlink" Target="https://www.taiwansemi.com/assets/datasheet/pdf.php?pn=BC857CH" TargetMode="External"/><Relationship Id="rId33" Type="http://schemas.openxmlformats.org/officeDocument/2006/relationships/hyperlink" Target="https://www.taiwansemi.com/assets/datasheet/pdf.php?pn=BC857BWH" TargetMode="External"/><Relationship Id="rId2" Type="http://schemas.openxmlformats.org/officeDocument/2006/relationships/hyperlink" Target="https://www.taiwansemi.com/assets/datasheet/pdf.php?pn=BC807-16W" TargetMode="External"/><Relationship Id="rId16" Type="http://schemas.openxmlformats.org/officeDocument/2006/relationships/hyperlink" Target="https://www.taiwansemi.com/assets/datasheet/pdf.php?pn=MMBT3906" TargetMode="External"/><Relationship Id="rId20" Type="http://schemas.openxmlformats.org/officeDocument/2006/relationships/hyperlink" Target="https://www.taiwansemi.com/assets/datasheet/pdf.php?pn=TSB772CP" TargetMode="External"/><Relationship Id="rId29" Type="http://schemas.openxmlformats.org/officeDocument/2006/relationships/hyperlink" Target="https://www.taiwansemi.com/assets/datasheet/pdf.php?pn=MMBT3906H" TargetMode="External"/><Relationship Id="rId1" Type="http://schemas.openxmlformats.org/officeDocument/2006/relationships/hyperlink" Target="https://www.taiwansemi.com/assets/datasheet/pdf.php?pn=BC807-16" TargetMode="External"/><Relationship Id="rId6" Type="http://schemas.openxmlformats.org/officeDocument/2006/relationships/hyperlink" Target="https://www.taiwansemi.com/assets/datasheet/pdf.php?pn=BC807-40W" TargetMode="External"/><Relationship Id="rId11" Type="http://schemas.openxmlformats.org/officeDocument/2006/relationships/hyperlink" Target="https://www.taiwansemi.com/assets/datasheet/pdf.php?pn=BC857C" TargetMode="External"/><Relationship Id="rId24" Type="http://schemas.openxmlformats.org/officeDocument/2006/relationships/hyperlink" Target="https://www.taiwansemi.com/assets/datasheet/pdf.php?pn=BC857BH" TargetMode="External"/><Relationship Id="rId32" Type="http://schemas.openxmlformats.org/officeDocument/2006/relationships/hyperlink" Target="https://www.taiwansemi.com/assets/datasheet/pdf.php?pn=BC856BWH" TargetMode="External"/><Relationship Id="rId5" Type="http://schemas.openxmlformats.org/officeDocument/2006/relationships/hyperlink" Target="https://www.taiwansemi.com/assets/datasheet/pdf.php?pn=BC807-40" TargetMode="External"/><Relationship Id="rId15" Type="http://schemas.openxmlformats.org/officeDocument/2006/relationships/hyperlink" Target="https://www.taiwansemi.com/assets/datasheet/pdf.php?pn=MMBT2907A" TargetMode="External"/><Relationship Id="rId23" Type="http://schemas.openxmlformats.org/officeDocument/2006/relationships/hyperlink" Target="https://www.taiwansemi.com/assets/datasheet/pdf.php?pn=BC856BH" TargetMode="External"/><Relationship Id="rId28" Type="http://schemas.openxmlformats.org/officeDocument/2006/relationships/hyperlink" Target="https://www.taiwansemi.com/assets/datasheet/pdf.php?pn=MMBT2907AH" TargetMode="External"/><Relationship Id="rId10" Type="http://schemas.openxmlformats.org/officeDocument/2006/relationships/hyperlink" Target="https://www.taiwansemi.com/assets/datasheet/pdf.php?pn=BC857B" TargetMode="External"/><Relationship Id="rId19" Type="http://schemas.openxmlformats.org/officeDocument/2006/relationships/hyperlink" Target="https://www.taiwansemi.com/assets/datasheet/pdf.php?pn=TSA884CX" TargetMode="External"/><Relationship Id="rId31" Type="http://schemas.openxmlformats.org/officeDocument/2006/relationships/hyperlink" Target="https://www.taiwansemi.com/assets/datasheet/pdf.php?pn=BC807-40H" TargetMode="External"/><Relationship Id="rId4" Type="http://schemas.openxmlformats.org/officeDocument/2006/relationships/hyperlink" Target="https://www.taiwansemi.com/assets/datasheet/pdf.php?pn=BC807-25W" TargetMode="External"/><Relationship Id="rId9" Type="http://schemas.openxmlformats.org/officeDocument/2006/relationships/hyperlink" Target="https://www.taiwansemi.com/assets/datasheet/pdf.php?pn=BC857A" TargetMode="External"/><Relationship Id="rId14" Type="http://schemas.openxmlformats.org/officeDocument/2006/relationships/hyperlink" Target="https://www.taiwansemi.com/assets/datasheet/pdf.php?pn=BC858C" TargetMode="External"/><Relationship Id="rId22" Type="http://schemas.openxmlformats.org/officeDocument/2006/relationships/hyperlink" Target="https://www.taiwansemi.com/assets/datasheet/pdf.php?pn=BC807-40WH" TargetMode="External"/><Relationship Id="rId27" Type="http://schemas.openxmlformats.org/officeDocument/2006/relationships/hyperlink" Target="https://www.taiwansemi.com/assets/datasheet/pdf.php?pn=BC857SH" TargetMode="External"/><Relationship Id="rId30" Type="http://schemas.openxmlformats.org/officeDocument/2006/relationships/hyperlink" Target="https://www.taiwansemi.com/assets/datasheet/pdf.php?pn=BC807-25H" TargetMode="External"/><Relationship Id="rId8" Type="http://schemas.openxmlformats.org/officeDocument/2006/relationships/hyperlink" Target="https://www.taiwansemi.com/assets/datasheet/pdf.php?pn=BC856B" TargetMode="External"/></Relationships>
</file>

<file path=xl/worksheets/_rels/sheet26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taiwansemi.com/assets/datasheet/pdf.php?pn=1N4753A" TargetMode="External"/><Relationship Id="rId170" Type="http://schemas.openxmlformats.org/officeDocument/2006/relationships/hyperlink" Target="https://www.taiwansemi.com/assets/datasheet/pdf.php?pn=1PGSMB5941" TargetMode="External"/><Relationship Id="rId268" Type="http://schemas.openxmlformats.org/officeDocument/2006/relationships/hyperlink" Target="https://www.taiwansemi.com/assets/datasheet/pdf.php?pn=1SMA4741" TargetMode="External"/><Relationship Id="rId475" Type="http://schemas.openxmlformats.org/officeDocument/2006/relationships/hyperlink" Target="https://www.taiwansemi.com/assets/datasheet/pdf.php?pn=2M62Z" TargetMode="External"/><Relationship Id="rId682" Type="http://schemas.openxmlformats.org/officeDocument/2006/relationships/hyperlink" Target="https://www.taiwansemi.com/assets/datasheet/pdf.php?pn=BZT52B8V2-G" TargetMode="External"/><Relationship Id="rId128" Type="http://schemas.openxmlformats.org/officeDocument/2006/relationships/hyperlink" Target="https://www.taiwansemi.com/assets/datasheet/pdf.php?pn=1PGSMA4759" TargetMode="External"/><Relationship Id="rId335" Type="http://schemas.openxmlformats.org/officeDocument/2006/relationships/hyperlink" Target="https://www.taiwansemi.com/assets/datasheet/pdf.php?pn=1SMA5935H" TargetMode="External"/><Relationship Id="rId542" Type="http://schemas.openxmlformats.org/officeDocument/2006/relationships/hyperlink" Target="https://www.taiwansemi.com/assets/datasheet/pdf.php?pn=BZD27C220PW" TargetMode="External"/><Relationship Id="rId987" Type="http://schemas.openxmlformats.org/officeDocument/2006/relationships/hyperlink" Target="https://www.taiwansemi.com/assets/datasheet/pdf.php?pn=BZX84C24" TargetMode="External"/><Relationship Id="rId1172" Type="http://schemas.openxmlformats.org/officeDocument/2006/relationships/hyperlink" Target="https://www.taiwansemi.com/assets/datasheet/pdf.php?pn=UDZS13B" TargetMode="External"/><Relationship Id="rId402" Type="http://schemas.openxmlformats.org/officeDocument/2006/relationships/hyperlink" Target="https://www.taiwansemi.com/assets/datasheet/pdf.php?pn=1SMB5938" TargetMode="External"/><Relationship Id="rId847" Type="http://schemas.openxmlformats.org/officeDocument/2006/relationships/hyperlink" Target="https://www.taiwansemi.com/assets/datasheet/pdf.php?pn=BZV55B30" TargetMode="External"/><Relationship Id="rId1032" Type="http://schemas.openxmlformats.org/officeDocument/2006/relationships/hyperlink" Target="https://www.taiwansemi.com/assets/datasheet/pdf.php?pn=BZY55B6V2" TargetMode="External"/><Relationship Id="rId707" Type="http://schemas.openxmlformats.org/officeDocument/2006/relationships/hyperlink" Target="https://www.taiwansemi.com/assets/datasheet/pdf.php?pn=BZT52C16" TargetMode="External"/><Relationship Id="rId914" Type="http://schemas.openxmlformats.org/officeDocument/2006/relationships/hyperlink" Target="https://www.taiwansemi.com/assets/datasheet/pdf.php?pn=BZX584B18" TargetMode="External"/><Relationship Id="rId1337" Type="http://schemas.openxmlformats.org/officeDocument/2006/relationships/hyperlink" Target="https://www.taiwansemi.com/assets/datasheet/pdf.php?pn=BZX84JB13H" TargetMode="External"/><Relationship Id="rId43" Type="http://schemas.openxmlformats.org/officeDocument/2006/relationships/hyperlink" Target="https://www.taiwansemi.com/assets/datasheet/pdf.php?pn=1N5231B" TargetMode="External"/><Relationship Id="rId1404" Type="http://schemas.openxmlformats.org/officeDocument/2006/relationships/hyperlink" Target="https://www.taiwansemi.com/assets/datasheet/pdf.php?pn=MMSZ5256BH" TargetMode="External"/><Relationship Id="rId192" Type="http://schemas.openxmlformats.org/officeDocument/2006/relationships/hyperlink" Target="https://www.taiwansemi.com/assets/datasheet/pdf.php?pn=1PGSMB5952" TargetMode="External"/><Relationship Id="rId497" Type="http://schemas.openxmlformats.org/officeDocument/2006/relationships/hyperlink" Target="https://www.taiwansemi.com/assets/datasheet/pdf.php?pn=AZ23C3V3" TargetMode="External"/><Relationship Id="rId357" Type="http://schemas.openxmlformats.org/officeDocument/2006/relationships/hyperlink" Target="https://www.taiwansemi.com/assets/datasheet/pdf.php?pn=1SMA5946H" TargetMode="External"/><Relationship Id="rId1194" Type="http://schemas.openxmlformats.org/officeDocument/2006/relationships/hyperlink" Target="https://www.taiwansemi.com/assets/datasheet/pdf.php?pn=MMSZ4678" TargetMode="External"/><Relationship Id="rId217" Type="http://schemas.openxmlformats.org/officeDocument/2006/relationships/hyperlink" Target="https://www.taiwansemi.com/assets/datasheet/pdf.php?pn=1PGSMC5355H" TargetMode="External"/><Relationship Id="rId564" Type="http://schemas.openxmlformats.org/officeDocument/2006/relationships/hyperlink" Target="https://www.taiwansemi.com/assets/datasheet/pdf.php?pn=BZD27C56PW" TargetMode="External"/><Relationship Id="rId771" Type="http://schemas.openxmlformats.org/officeDocument/2006/relationships/hyperlink" Target="https://www.taiwansemi.com/assets/datasheet/pdf.php?pn=BZT52C43-G" TargetMode="External"/><Relationship Id="rId869" Type="http://schemas.openxmlformats.org/officeDocument/2006/relationships/hyperlink" Target="https://www.taiwansemi.com/assets/datasheet/pdf.php?pn=BZV55B8V2" TargetMode="External"/><Relationship Id="rId424" Type="http://schemas.openxmlformats.org/officeDocument/2006/relationships/hyperlink" Target="https://www.taiwansemi.com/assets/datasheet/pdf.php?pn=1SMB5949" TargetMode="External"/><Relationship Id="rId631" Type="http://schemas.openxmlformats.org/officeDocument/2006/relationships/hyperlink" Target="https://www.taiwansemi.com/assets/datasheet/pdf.php?pn=BZT52B3V3-G" TargetMode="External"/><Relationship Id="rId729" Type="http://schemas.openxmlformats.org/officeDocument/2006/relationships/hyperlink" Target="https://www.taiwansemi.com/assets/datasheet/pdf.php?pn=BZT52C27K" TargetMode="External"/><Relationship Id="rId1054" Type="http://schemas.openxmlformats.org/officeDocument/2006/relationships/hyperlink" Target="https://www.taiwansemi.com/assets/datasheet/pdf.php?pn=BZY55C3V3" TargetMode="External"/><Relationship Id="rId1261" Type="http://schemas.openxmlformats.org/officeDocument/2006/relationships/hyperlink" Target="https://www.taiwansemi.com/assets/datasheet/pdf.php?pn=BZT52B5V1SH" TargetMode="External"/><Relationship Id="rId1359" Type="http://schemas.openxmlformats.org/officeDocument/2006/relationships/hyperlink" Target="https://www.taiwansemi.com/assets/datasheet/pdf.php?pn=BZX84JB51H" TargetMode="External"/><Relationship Id="rId936" Type="http://schemas.openxmlformats.org/officeDocument/2006/relationships/hyperlink" Target="https://www.taiwansemi.com/assets/datasheet/pdf.php?pn=BZX584B5V6" TargetMode="External"/><Relationship Id="rId1121" Type="http://schemas.openxmlformats.org/officeDocument/2006/relationships/hyperlink" Target="https://www.taiwansemi.com/assets/datasheet/pdf.php?pn=MMSZ5242B" TargetMode="External"/><Relationship Id="rId1219" Type="http://schemas.openxmlformats.org/officeDocument/2006/relationships/hyperlink" Target="https://www.taiwansemi.com/assets/datasheet/pdf.php?pn=MMSZ4703" TargetMode="External"/><Relationship Id="rId65" Type="http://schemas.openxmlformats.org/officeDocument/2006/relationships/hyperlink" Target="https://www.taiwansemi.com/assets/datasheet/pdf.php?pn=1N5253B" TargetMode="External"/><Relationship Id="rId281" Type="http://schemas.openxmlformats.org/officeDocument/2006/relationships/hyperlink" Target="https://www.taiwansemi.com/assets/datasheet/pdf.php?pn=1SMA4747H" TargetMode="External"/><Relationship Id="rId141" Type="http://schemas.openxmlformats.org/officeDocument/2006/relationships/hyperlink" Target="https://www.taiwansemi.com/assets/datasheet/pdf.php?pn=1PGSMB5926H" TargetMode="External"/><Relationship Id="rId379" Type="http://schemas.openxmlformats.org/officeDocument/2006/relationships/hyperlink" Target="https://www.taiwansemi.com/assets/datasheet/pdf.php?pn=1SMB5926H" TargetMode="External"/><Relationship Id="rId586" Type="http://schemas.openxmlformats.org/officeDocument/2006/relationships/hyperlink" Target="https://www.taiwansemi.com/assets/datasheet/pdf.php?pn=BZT52B13-G" TargetMode="External"/><Relationship Id="rId793" Type="http://schemas.openxmlformats.org/officeDocument/2006/relationships/hyperlink" Target="https://www.taiwansemi.com/assets/datasheet/pdf.php?pn=BZT52C56S" TargetMode="External"/><Relationship Id="rId7" Type="http://schemas.openxmlformats.org/officeDocument/2006/relationships/hyperlink" Target="https://www.taiwansemi.com/assets/datasheet/pdf.php?pn=1M200Z" TargetMode="External"/><Relationship Id="rId239" Type="http://schemas.openxmlformats.org/officeDocument/2006/relationships/hyperlink" Target="https://www.taiwansemi.com/assets/datasheet/pdf.php?pn=1PGSMC5366H" TargetMode="External"/><Relationship Id="rId446" Type="http://schemas.openxmlformats.org/officeDocument/2006/relationships/hyperlink" Target="https://www.taiwansemi.com/assets/datasheet/pdf.php?pn=2M12Z" TargetMode="External"/><Relationship Id="rId653" Type="http://schemas.openxmlformats.org/officeDocument/2006/relationships/hyperlink" Target="https://www.taiwansemi.com/assets/datasheet/pdf.php?pn=BZT52B51S" TargetMode="External"/><Relationship Id="rId1076" Type="http://schemas.openxmlformats.org/officeDocument/2006/relationships/hyperlink" Target="https://www.taiwansemi.com/assets/datasheet/pdf.php?pn=M3Z27VC" TargetMode="External"/><Relationship Id="rId1283" Type="http://schemas.openxmlformats.org/officeDocument/2006/relationships/hyperlink" Target="https://www.taiwansemi.com/assets/datasheet/pdf.php?pn=BZX585B2V7H" TargetMode="External"/><Relationship Id="rId306" Type="http://schemas.openxmlformats.org/officeDocument/2006/relationships/hyperlink" Target="https://www.taiwansemi.com/assets/datasheet/pdf.php?pn=1SMA4760" TargetMode="External"/><Relationship Id="rId860" Type="http://schemas.openxmlformats.org/officeDocument/2006/relationships/hyperlink" Target="https://www.taiwansemi.com/assets/datasheet/pdf.php?pn=BZV55B56" TargetMode="External"/><Relationship Id="rId958" Type="http://schemas.openxmlformats.org/officeDocument/2006/relationships/hyperlink" Target="https://www.taiwansemi.com/assets/datasheet/pdf.php?pn=BZX585B30" TargetMode="External"/><Relationship Id="rId1143" Type="http://schemas.openxmlformats.org/officeDocument/2006/relationships/hyperlink" Target="https://www.taiwansemi.com/assets/datasheet/pdf.php?pn=TSZU52C18" TargetMode="External"/><Relationship Id="rId87" Type="http://schemas.openxmlformats.org/officeDocument/2006/relationships/hyperlink" Target="https://www.taiwansemi.com/assets/datasheet/pdf.php?pn=1PGSMA180ZH" TargetMode="External"/><Relationship Id="rId513" Type="http://schemas.openxmlformats.org/officeDocument/2006/relationships/hyperlink" Target="https://www.taiwansemi.com/assets/datasheet/pdf.php?pn=BZD27C100PWH" TargetMode="External"/><Relationship Id="rId720" Type="http://schemas.openxmlformats.org/officeDocument/2006/relationships/hyperlink" Target="https://www.taiwansemi.com/assets/datasheet/pdf.php?pn=BZT52C22-G" TargetMode="External"/><Relationship Id="rId818" Type="http://schemas.openxmlformats.org/officeDocument/2006/relationships/hyperlink" Target="https://www.taiwansemi.com/assets/datasheet/pdf.php?pn=BZT52C75" TargetMode="External"/><Relationship Id="rId1350" Type="http://schemas.openxmlformats.org/officeDocument/2006/relationships/hyperlink" Target="https://www.taiwansemi.com/assets/datasheet/pdf.php?pn=BZX84JB39H" TargetMode="External"/><Relationship Id="rId1003" Type="http://schemas.openxmlformats.org/officeDocument/2006/relationships/hyperlink" Target="https://www.taiwansemi.com/assets/datasheet/pdf.php?pn=BZX84C6V2" TargetMode="External"/><Relationship Id="rId1210" Type="http://schemas.openxmlformats.org/officeDocument/2006/relationships/hyperlink" Target="https://www.taiwansemi.com/assets/datasheet/pdf.php?pn=MMSZ4694" TargetMode="External"/><Relationship Id="rId1308" Type="http://schemas.openxmlformats.org/officeDocument/2006/relationships/hyperlink" Target="https://www.taiwansemi.com/assets/datasheet/pdf.php?pn=BZX84C15H" TargetMode="External"/><Relationship Id="rId14" Type="http://schemas.openxmlformats.org/officeDocument/2006/relationships/hyperlink" Target="https://www.taiwansemi.com/assets/datasheet/pdf.php?pn=1N4746A" TargetMode="External"/><Relationship Id="rId163" Type="http://schemas.openxmlformats.org/officeDocument/2006/relationships/hyperlink" Target="https://www.taiwansemi.com/assets/datasheet/pdf.php?pn=1PGSMB5937H" TargetMode="External"/><Relationship Id="rId370" Type="http://schemas.openxmlformats.org/officeDocument/2006/relationships/hyperlink" Target="https://www.taiwansemi.com/assets/datasheet/pdf.php?pn=1SMA5953" TargetMode="External"/><Relationship Id="rId230" Type="http://schemas.openxmlformats.org/officeDocument/2006/relationships/hyperlink" Target="https://www.taiwansemi.com/assets/datasheet/pdf.php?pn=1PGSMC5362" TargetMode="External"/><Relationship Id="rId468" Type="http://schemas.openxmlformats.org/officeDocument/2006/relationships/hyperlink" Target="https://www.taiwansemi.com/assets/datasheet/pdf.php?pn=2M36Z" TargetMode="External"/><Relationship Id="rId675" Type="http://schemas.openxmlformats.org/officeDocument/2006/relationships/hyperlink" Target="https://www.taiwansemi.com/assets/datasheet/pdf.php?pn=BZT52B75" TargetMode="External"/><Relationship Id="rId882" Type="http://schemas.openxmlformats.org/officeDocument/2006/relationships/hyperlink" Target="https://www.taiwansemi.com/assets/datasheet/pdf.php?pn=BZV55C2V4" TargetMode="External"/><Relationship Id="rId1098" Type="http://schemas.openxmlformats.org/officeDocument/2006/relationships/hyperlink" Target="https://www.taiwansemi.com/assets/datasheet/pdf.php?pn=M3Z68VC" TargetMode="External"/><Relationship Id="rId328" Type="http://schemas.openxmlformats.org/officeDocument/2006/relationships/hyperlink" Target="https://www.taiwansemi.com/assets/datasheet/pdf.php?pn=1SMA5932" TargetMode="External"/><Relationship Id="rId535" Type="http://schemas.openxmlformats.org/officeDocument/2006/relationships/hyperlink" Target="https://www.taiwansemi.com/assets/datasheet/pdf.php?pn=BZD27C180PWH" TargetMode="External"/><Relationship Id="rId742" Type="http://schemas.openxmlformats.org/officeDocument/2006/relationships/hyperlink" Target="https://www.taiwansemi.com/assets/datasheet/pdf.php?pn=BZT52C33" TargetMode="External"/><Relationship Id="rId1165" Type="http://schemas.openxmlformats.org/officeDocument/2006/relationships/hyperlink" Target="https://www.taiwansemi.com/assets/datasheet/pdf.php?pn=TSZU52C6V8" TargetMode="External"/><Relationship Id="rId1372" Type="http://schemas.openxmlformats.org/officeDocument/2006/relationships/hyperlink" Target="https://www.taiwansemi.com/assets/datasheet/pdf.php?pn=MMSZ5222BH" TargetMode="External"/><Relationship Id="rId602" Type="http://schemas.openxmlformats.org/officeDocument/2006/relationships/hyperlink" Target="https://www.taiwansemi.com/assets/datasheet/pdf.php?pn=BZT52B22S" TargetMode="External"/><Relationship Id="rId1025" Type="http://schemas.openxmlformats.org/officeDocument/2006/relationships/hyperlink" Target="https://www.taiwansemi.com/assets/datasheet/pdf.php?pn=BZY55B3V3" TargetMode="External"/><Relationship Id="rId1232" Type="http://schemas.openxmlformats.org/officeDocument/2006/relationships/hyperlink" Target="https://www.taiwansemi.com/assets/datasheet/pdf.php?pn=MMSZ4716" TargetMode="External"/><Relationship Id="rId907" Type="http://schemas.openxmlformats.org/officeDocument/2006/relationships/hyperlink" Target="https://www.taiwansemi.com/assets/datasheet/pdf.php?pn=BZV55C9V1" TargetMode="External"/><Relationship Id="rId36" Type="http://schemas.openxmlformats.org/officeDocument/2006/relationships/hyperlink" Target="https://www.taiwansemi.com/assets/datasheet/pdf.php?pn=1N5224B" TargetMode="External"/><Relationship Id="rId185" Type="http://schemas.openxmlformats.org/officeDocument/2006/relationships/hyperlink" Target="https://www.taiwansemi.com/assets/datasheet/pdf.php?pn=1PGSMB5948H" TargetMode="External"/><Relationship Id="rId392" Type="http://schemas.openxmlformats.org/officeDocument/2006/relationships/hyperlink" Target="https://www.taiwansemi.com/assets/datasheet/pdf.php?pn=1SMB5933" TargetMode="External"/><Relationship Id="rId697" Type="http://schemas.openxmlformats.org/officeDocument/2006/relationships/hyperlink" Target="https://www.taiwansemi.com/assets/datasheet/pdf.php?pn=BZT52C12K" TargetMode="External"/><Relationship Id="rId252" Type="http://schemas.openxmlformats.org/officeDocument/2006/relationships/hyperlink" Target="https://www.taiwansemi.com/assets/datasheet/pdf.php?pn=1SMA150Z" TargetMode="External"/><Relationship Id="rId1187" Type="http://schemas.openxmlformats.org/officeDocument/2006/relationships/hyperlink" Target="https://www.taiwansemi.com/assets/datasheet/pdf.php?pn=UDZS5V1B" TargetMode="External"/><Relationship Id="rId112" Type="http://schemas.openxmlformats.org/officeDocument/2006/relationships/hyperlink" Target="https://www.taiwansemi.com/assets/datasheet/pdf.php?pn=1PGSMA4751" TargetMode="External"/><Relationship Id="rId557" Type="http://schemas.openxmlformats.org/officeDocument/2006/relationships/hyperlink" Target="https://www.taiwansemi.com/assets/datasheet/pdf.php?pn=BZD27C39PWH" TargetMode="External"/><Relationship Id="rId764" Type="http://schemas.openxmlformats.org/officeDocument/2006/relationships/hyperlink" Target="https://www.taiwansemi.com/assets/datasheet/pdf.php?pn=BZT52C3V6K" TargetMode="External"/><Relationship Id="rId971" Type="http://schemas.openxmlformats.org/officeDocument/2006/relationships/hyperlink" Target="https://www.taiwansemi.com/assets/datasheet/pdf.php?pn=BZX585B5V1" TargetMode="External"/><Relationship Id="rId1394" Type="http://schemas.openxmlformats.org/officeDocument/2006/relationships/hyperlink" Target="https://www.taiwansemi.com/assets/datasheet/pdf.php?pn=MMSZ5245BH" TargetMode="External"/><Relationship Id="rId417" Type="http://schemas.openxmlformats.org/officeDocument/2006/relationships/hyperlink" Target="https://www.taiwansemi.com/assets/datasheet/pdf.php?pn=1SMB5945H" TargetMode="External"/><Relationship Id="rId624" Type="http://schemas.openxmlformats.org/officeDocument/2006/relationships/hyperlink" Target="https://www.taiwansemi.com/assets/datasheet/pdf.php?pn=BZT52B39" TargetMode="External"/><Relationship Id="rId831" Type="http://schemas.openxmlformats.org/officeDocument/2006/relationships/hyperlink" Target="https://www.taiwansemi.com/assets/datasheet/pdf.php?pn=BZT52C9V1-G" TargetMode="External"/><Relationship Id="rId1047" Type="http://schemas.openxmlformats.org/officeDocument/2006/relationships/hyperlink" Target="https://www.taiwansemi.com/assets/datasheet/pdf.php?pn=BZY55C27" TargetMode="External"/><Relationship Id="rId1254" Type="http://schemas.openxmlformats.org/officeDocument/2006/relationships/hyperlink" Target="https://www.taiwansemi.com/assets/datasheet/pdf.php?pn=BZT52B3V9SH" TargetMode="External"/><Relationship Id="rId929" Type="http://schemas.openxmlformats.org/officeDocument/2006/relationships/hyperlink" Target="https://www.taiwansemi.com/assets/datasheet/pdf.php?pn=BZX584B43" TargetMode="External"/><Relationship Id="rId1114" Type="http://schemas.openxmlformats.org/officeDocument/2006/relationships/hyperlink" Target="https://www.taiwansemi.com/assets/datasheet/pdf.php?pn=MMSZ5234B" TargetMode="External"/><Relationship Id="rId1321" Type="http://schemas.openxmlformats.org/officeDocument/2006/relationships/hyperlink" Target="https://www.taiwansemi.com/assets/datasheet/pdf.php?pn=BZX84C3V0H" TargetMode="External"/><Relationship Id="rId58" Type="http://schemas.openxmlformats.org/officeDocument/2006/relationships/hyperlink" Target="https://www.taiwansemi.com/assets/datasheet/pdf.php?pn=1N5246B" TargetMode="External"/><Relationship Id="rId274" Type="http://schemas.openxmlformats.org/officeDocument/2006/relationships/hyperlink" Target="https://www.taiwansemi.com/assets/datasheet/pdf.php?pn=1SMA4744" TargetMode="External"/><Relationship Id="rId481" Type="http://schemas.openxmlformats.org/officeDocument/2006/relationships/hyperlink" Target="https://www.taiwansemi.com/assets/datasheet/pdf.php?pn=AZ23C11" TargetMode="External"/><Relationship Id="rId134" Type="http://schemas.openxmlformats.org/officeDocument/2006/relationships/hyperlink" Target="https://www.taiwansemi.com/assets/datasheet/pdf.php?pn=1PGSMA4762" TargetMode="External"/><Relationship Id="rId579" Type="http://schemas.openxmlformats.org/officeDocument/2006/relationships/hyperlink" Target="https://www.taiwansemi.com/assets/datasheet/pdf.php?pn=BZT52B11" TargetMode="External"/><Relationship Id="rId786" Type="http://schemas.openxmlformats.org/officeDocument/2006/relationships/hyperlink" Target="https://www.taiwansemi.com/assets/datasheet/pdf.php?pn=BZT52C51" TargetMode="External"/><Relationship Id="rId993" Type="http://schemas.openxmlformats.org/officeDocument/2006/relationships/hyperlink" Target="https://www.taiwansemi.com/assets/datasheet/pdf.php?pn=BZX84C36" TargetMode="External"/><Relationship Id="rId341" Type="http://schemas.openxmlformats.org/officeDocument/2006/relationships/hyperlink" Target="https://www.taiwansemi.com/assets/datasheet/pdf.php?pn=1SMA5938H" TargetMode="External"/><Relationship Id="rId439" Type="http://schemas.openxmlformats.org/officeDocument/2006/relationships/hyperlink" Target="https://www.taiwansemi.com/assets/datasheet/pdf.php?pn=1SMB5956H" TargetMode="External"/><Relationship Id="rId646" Type="http://schemas.openxmlformats.org/officeDocument/2006/relationships/hyperlink" Target="https://www.taiwansemi.com/assets/datasheet/pdf.php?pn=BZT52B4V3-G" TargetMode="External"/><Relationship Id="rId1069" Type="http://schemas.openxmlformats.org/officeDocument/2006/relationships/hyperlink" Target="https://www.taiwansemi.com/assets/datasheet/pdf.php?pn=M3Z13VC" TargetMode="External"/><Relationship Id="rId1276" Type="http://schemas.openxmlformats.org/officeDocument/2006/relationships/hyperlink" Target="https://www.taiwansemi.com/assets/datasheet/pdf.php?pn=BZX585B16H" TargetMode="External"/><Relationship Id="rId201" Type="http://schemas.openxmlformats.org/officeDocument/2006/relationships/hyperlink" Target="https://www.taiwansemi.com/assets/datasheet/pdf.php?pn=1PGSMB5956H" TargetMode="External"/><Relationship Id="rId506" Type="http://schemas.openxmlformats.org/officeDocument/2006/relationships/hyperlink" Target="https://www.taiwansemi.com/assets/datasheet/pdf.php?pn=AZ23C5V6" TargetMode="External"/><Relationship Id="rId853" Type="http://schemas.openxmlformats.org/officeDocument/2006/relationships/hyperlink" Target="https://www.taiwansemi.com/assets/datasheet/pdf.php?pn=BZV55B3V6" TargetMode="External"/><Relationship Id="rId1136" Type="http://schemas.openxmlformats.org/officeDocument/2006/relationships/hyperlink" Target="https://www.taiwansemi.com/assets/datasheet/pdf.php?pn=MMSZ5262B" TargetMode="External"/><Relationship Id="rId713" Type="http://schemas.openxmlformats.org/officeDocument/2006/relationships/hyperlink" Target="https://www.taiwansemi.com/assets/datasheet/pdf.php?pn=BZT52C18K" TargetMode="External"/><Relationship Id="rId920" Type="http://schemas.openxmlformats.org/officeDocument/2006/relationships/hyperlink" Target="https://www.taiwansemi.com/assets/datasheet/pdf.php?pn=BZX584B2V7" TargetMode="External"/><Relationship Id="rId1343" Type="http://schemas.openxmlformats.org/officeDocument/2006/relationships/hyperlink" Target="https://www.taiwansemi.com/assets/datasheet/pdf.php?pn=BZX84JB24H" TargetMode="External"/><Relationship Id="rId1203" Type="http://schemas.openxmlformats.org/officeDocument/2006/relationships/hyperlink" Target="https://www.taiwansemi.com/assets/datasheet/pdf.php?pn=MMSZ4687" TargetMode="External"/><Relationship Id="rId1410" Type="http://schemas.openxmlformats.org/officeDocument/2006/relationships/hyperlink" Target="https://www.taiwansemi.com/assets/datasheet/pdf.php?pn=MMSZ5262BH" TargetMode="External"/><Relationship Id="rId296" Type="http://schemas.openxmlformats.org/officeDocument/2006/relationships/hyperlink" Target="https://www.taiwansemi.com/assets/datasheet/pdf.php?pn=1SMA4755" TargetMode="External"/><Relationship Id="rId156" Type="http://schemas.openxmlformats.org/officeDocument/2006/relationships/hyperlink" Target="https://www.taiwansemi.com/assets/datasheet/pdf.php?pn=1PGSMB5934" TargetMode="External"/><Relationship Id="rId363" Type="http://schemas.openxmlformats.org/officeDocument/2006/relationships/hyperlink" Target="https://www.taiwansemi.com/assets/datasheet/pdf.php?pn=1SMA5949H" TargetMode="External"/><Relationship Id="rId570" Type="http://schemas.openxmlformats.org/officeDocument/2006/relationships/hyperlink" Target="https://www.taiwansemi.com/assets/datasheet/pdf.php?pn=BZD27C75PW" TargetMode="External"/><Relationship Id="rId223" Type="http://schemas.openxmlformats.org/officeDocument/2006/relationships/hyperlink" Target="https://www.taiwansemi.com/assets/datasheet/pdf.php?pn=1PGSMC5358H" TargetMode="External"/><Relationship Id="rId430" Type="http://schemas.openxmlformats.org/officeDocument/2006/relationships/hyperlink" Target="https://www.taiwansemi.com/assets/datasheet/pdf.php?pn=1SMB5952" TargetMode="External"/><Relationship Id="rId668" Type="http://schemas.openxmlformats.org/officeDocument/2006/relationships/hyperlink" Target="https://www.taiwansemi.com/assets/datasheet/pdf.php?pn=BZT52B68S" TargetMode="External"/><Relationship Id="rId875" Type="http://schemas.openxmlformats.org/officeDocument/2006/relationships/hyperlink" Target="https://www.taiwansemi.com/assets/datasheet/pdf.php?pn=BZV55C15" TargetMode="External"/><Relationship Id="rId1060" Type="http://schemas.openxmlformats.org/officeDocument/2006/relationships/hyperlink" Target="https://www.taiwansemi.com/assets/datasheet/pdf.php?pn=BZY55C5V6" TargetMode="External"/><Relationship Id="rId1298" Type="http://schemas.openxmlformats.org/officeDocument/2006/relationships/hyperlink" Target="https://www.taiwansemi.com/assets/datasheet/pdf.php?pn=BZX585B5V6H" TargetMode="External"/><Relationship Id="rId528" Type="http://schemas.openxmlformats.org/officeDocument/2006/relationships/hyperlink" Target="https://www.taiwansemi.com/assets/datasheet/pdf.php?pn=BZD27C15PW" TargetMode="External"/><Relationship Id="rId735" Type="http://schemas.openxmlformats.org/officeDocument/2006/relationships/hyperlink" Target="https://www.taiwansemi.com/assets/datasheet/pdf.php?pn=BZT52C2V7-G" TargetMode="External"/><Relationship Id="rId942" Type="http://schemas.openxmlformats.org/officeDocument/2006/relationships/hyperlink" Target="https://www.taiwansemi.com/assets/datasheet/pdf.php?pn=BZX584B7V5" TargetMode="External"/><Relationship Id="rId1158" Type="http://schemas.openxmlformats.org/officeDocument/2006/relationships/hyperlink" Target="https://www.taiwansemi.com/assets/datasheet/pdf.php?pn=TSZU52C3V6" TargetMode="External"/><Relationship Id="rId1365" Type="http://schemas.openxmlformats.org/officeDocument/2006/relationships/hyperlink" Target="https://www.taiwansemi.com/assets/datasheet/pdf.php?pn=BZX84JB6V2H" TargetMode="External"/><Relationship Id="rId1018" Type="http://schemas.openxmlformats.org/officeDocument/2006/relationships/hyperlink" Target="https://www.taiwansemi.com/assets/datasheet/pdf.php?pn=BZY55B27" TargetMode="External"/><Relationship Id="rId1225" Type="http://schemas.openxmlformats.org/officeDocument/2006/relationships/hyperlink" Target="https://www.taiwansemi.com/assets/datasheet/pdf.php?pn=MMSZ4709" TargetMode="External"/><Relationship Id="rId71" Type="http://schemas.openxmlformats.org/officeDocument/2006/relationships/hyperlink" Target="https://www.taiwansemi.com/assets/datasheet/pdf.php?pn=1N5259B" TargetMode="External"/><Relationship Id="rId802" Type="http://schemas.openxmlformats.org/officeDocument/2006/relationships/hyperlink" Target="https://www.taiwansemi.com/assets/datasheet/pdf.php?pn=BZT52C62" TargetMode="External"/><Relationship Id="rId29" Type="http://schemas.openxmlformats.org/officeDocument/2006/relationships/hyperlink" Target="https://www.taiwansemi.com/assets/datasheet/pdf.php?pn=1N4761A" TargetMode="External"/><Relationship Id="rId178" Type="http://schemas.openxmlformats.org/officeDocument/2006/relationships/hyperlink" Target="https://www.taiwansemi.com/assets/datasheet/pdf.php?pn=1PGSMB5945" TargetMode="External"/><Relationship Id="rId385" Type="http://schemas.openxmlformats.org/officeDocument/2006/relationships/hyperlink" Target="https://www.taiwansemi.com/assets/datasheet/pdf.php?pn=1SMB5929H" TargetMode="External"/><Relationship Id="rId592" Type="http://schemas.openxmlformats.org/officeDocument/2006/relationships/hyperlink" Target="https://www.taiwansemi.com/assets/datasheet/pdf.php?pn=BZT52B16-G" TargetMode="External"/><Relationship Id="rId245" Type="http://schemas.openxmlformats.org/officeDocument/2006/relationships/hyperlink" Target="https://www.taiwansemi.com/assets/datasheet/pdf.php?pn=1PGSMC5369H" TargetMode="External"/><Relationship Id="rId452" Type="http://schemas.openxmlformats.org/officeDocument/2006/relationships/hyperlink" Target="https://www.taiwansemi.com/assets/datasheet/pdf.php?pn=2M15Z" TargetMode="External"/><Relationship Id="rId897" Type="http://schemas.openxmlformats.org/officeDocument/2006/relationships/hyperlink" Target="https://www.taiwansemi.com/assets/datasheet/pdf.php?pn=BZV55C56" TargetMode="External"/><Relationship Id="rId1082" Type="http://schemas.openxmlformats.org/officeDocument/2006/relationships/hyperlink" Target="https://www.taiwansemi.com/assets/datasheet/pdf.php?pn=M3Z33VC" TargetMode="External"/><Relationship Id="rId105" Type="http://schemas.openxmlformats.org/officeDocument/2006/relationships/hyperlink" Target="https://www.taiwansemi.com/assets/datasheet/pdf.php?pn=1PGSMA4747H" TargetMode="External"/><Relationship Id="rId312" Type="http://schemas.openxmlformats.org/officeDocument/2006/relationships/hyperlink" Target="https://www.taiwansemi.com/assets/datasheet/pdf.php?pn=1SMA4763" TargetMode="External"/><Relationship Id="rId757" Type="http://schemas.openxmlformats.org/officeDocument/2006/relationships/hyperlink" Target="https://www.taiwansemi.com/assets/datasheet/pdf.php?pn=BZT52C3V0S" TargetMode="External"/><Relationship Id="rId964" Type="http://schemas.openxmlformats.org/officeDocument/2006/relationships/hyperlink" Target="https://www.taiwansemi.com/assets/datasheet/pdf.php?pn=BZX585B3V6" TargetMode="External"/><Relationship Id="rId1387" Type="http://schemas.openxmlformats.org/officeDocument/2006/relationships/hyperlink" Target="https://www.taiwansemi.com/assets/datasheet/pdf.php?pn=MMSZ5238BH" TargetMode="External"/><Relationship Id="rId93" Type="http://schemas.openxmlformats.org/officeDocument/2006/relationships/hyperlink" Target="https://www.taiwansemi.com/assets/datasheet/pdf.php?pn=1PGSMA4741H" TargetMode="External"/><Relationship Id="rId617" Type="http://schemas.openxmlformats.org/officeDocument/2006/relationships/hyperlink" Target="https://www.taiwansemi.com/assets/datasheet/pdf.php?pn=BZT52B30S" TargetMode="External"/><Relationship Id="rId824" Type="http://schemas.openxmlformats.org/officeDocument/2006/relationships/hyperlink" Target="https://www.taiwansemi.com/assets/datasheet/pdf.php?pn=BZT52C7V5K" TargetMode="External"/><Relationship Id="rId1247" Type="http://schemas.openxmlformats.org/officeDocument/2006/relationships/hyperlink" Target="https://www.taiwansemi.com/assets/datasheet/pdf.php?pn=BZT52B30SH" TargetMode="External"/><Relationship Id="rId1107" Type="http://schemas.openxmlformats.org/officeDocument/2006/relationships/hyperlink" Target="https://www.taiwansemi.com/assets/datasheet/pdf.php?pn=MMSZ5226B" TargetMode="External"/><Relationship Id="rId1314" Type="http://schemas.openxmlformats.org/officeDocument/2006/relationships/hyperlink" Target="https://www.taiwansemi.com/assets/datasheet/pdf.php?pn=BZX84C27H" TargetMode="External"/><Relationship Id="rId20" Type="http://schemas.openxmlformats.org/officeDocument/2006/relationships/hyperlink" Target="https://www.taiwansemi.com/assets/datasheet/pdf.php?pn=1N4752A" TargetMode="External"/><Relationship Id="rId267" Type="http://schemas.openxmlformats.org/officeDocument/2006/relationships/hyperlink" Target="https://www.taiwansemi.com/assets/datasheet/pdf.php?pn=1SMA4740H" TargetMode="External"/><Relationship Id="rId474" Type="http://schemas.openxmlformats.org/officeDocument/2006/relationships/hyperlink" Target="https://www.taiwansemi.com/assets/datasheet/pdf.php?pn=2M6.8Z" TargetMode="External"/><Relationship Id="rId127" Type="http://schemas.openxmlformats.org/officeDocument/2006/relationships/hyperlink" Target="https://www.taiwansemi.com/assets/datasheet/pdf.php?pn=1PGSMA4758H" TargetMode="External"/><Relationship Id="rId681" Type="http://schemas.openxmlformats.org/officeDocument/2006/relationships/hyperlink" Target="https://www.taiwansemi.com/assets/datasheet/pdf.php?pn=BZT52B8V2" TargetMode="External"/><Relationship Id="rId779" Type="http://schemas.openxmlformats.org/officeDocument/2006/relationships/hyperlink" Target="https://www.taiwansemi.com/assets/datasheet/pdf.php?pn=BZT52C4V3-G" TargetMode="External"/><Relationship Id="rId986" Type="http://schemas.openxmlformats.org/officeDocument/2006/relationships/hyperlink" Target="https://www.taiwansemi.com/assets/datasheet/pdf.php?pn=BZX84C22" TargetMode="External"/><Relationship Id="rId334" Type="http://schemas.openxmlformats.org/officeDocument/2006/relationships/hyperlink" Target="https://www.taiwansemi.com/assets/datasheet/pdf.php?pn=1SMA5935" TargetMode="External"/><Relationship Id="rId541" Type="http://schemas.openxmlformats.org/officeDocument/2006/relationships/hyperlink" Target="https://www.taiwansemi.com/assets/datasheet/pdf.php?pn=BZD27C20PWH" TargetMode="External"/><Relationship Id="rId639" Type="http://schemas.openxmlformats.org/officeDocument/2006/relationships/hyperlink" Target="https://www.taiwansemi.com/assets/datasheet/pdf.php?pn=BZT52B43" TargetMode="External"/><Relationship Id="rId1171" Type="http://schemas.openxmlformats.org/officeDocument/2006/relationships/hyperlink" Target="https://www.taiwansemi.com/assets/datasheet/pdf.php?pn=UDZS12B" TargetMode="External"/><Relationship Id="rId1269" Type="http://schemas.openxmlformats.org/officeDocument/2006/relationships/hyperlink" Target="https://www.taiwansemi.com/assets/datasheet/pdf.php?pn=BZT52B8V2SH" TargetMode="External"/><Relationship Id="rId401" Type="http://schemas.openxmlformats.org/officeDocument/2006/relationships/hyperlink" Target="https://www.taiwansemi.com/assets/datasheet/pdf.php?pn=1SMB5937H" TargetMode="External"/><Relationship Id="rId846" Type="http://schemas.openxmlformats.org/officeDocument/2006/relationships/hyperlink" Target="https://www.taiwansemi.com/assets/datasheet/pdf.php?pn=BZV55B2V7" TargetMode="External"/><Relationship Id="rId1031" Type="http://schemas.openxmlformats.org/officeDocument/2006/relationships/hyperlink" Target="https://www.taiwansemi.com/assets/datasheet/pdf.php?pn=BZY55B5V6" TargetMode="External"/><Relationship Id="rId1129" Type="http://schemas.openxmlformats.org/officeDocument/2006/relationships/hyperlink" Target="https://www.taiwansemi.com/assets/datasheet/pdf.php?pn=MMSZ5254B" TargetMode="External"/><Relationship Id="rId706" Type="http://schemas.openxmlformats.org/officeDocument/2006/relationships/hyperlink" Target="https://www.taiwansemi.com/assets/datasheet/pdf.php?pn=BZT52C15S" TargetMode="External"/><Relationship Id="rId913" Type="http://schemas.openxmlformats.org/officeDocument/2006/relationships/hyperlink" Target="https://www.taiwansemi.com/assets/datasheet/pdf.php?pn=BZX584B16" TargetMode="External"/><Relationship Id="rId1336" Type="http://schemas.openxmlformats.org/officeDocument/2006/relationships/hyperlink" Target="https://www.taiwansemi.com/assets/datasheet/pdf.php?pn=BZX84JB12H" TargetMode="External"/><Relationship Id="rId42" Type="http://schemas.openxmlformats.org/officeDocument/2006/relationships/hyperlink" Target="https://www.taiwansemi.com/assets/datasheet/pdf.php?pn=1N5230B" TargetMode="External"/><Relationship Id="rId1403" Type="http://schemas.openxmlformats.org/officeDocument/2006/relationships/hyperlink" Target="https://www.taiwansemi.com/assets/datasheet/pdf.php?pn=MMSZ5255BH" TargetMode="External"/><Relationship Id="rId191" Type="http://schemas.openxmlformats.org/officeDocument/2006/relationships/hyperlink" Target="https://www.taiwansemi.com/assets/datasheet/pdf.php?pn=1PGSMB5951H" TargetMode="External"/><Relationship Id="rId289" Type="http://schemas.openxmlformats.org/officeDocument/2006/relationships/hyperlink" Target="https://www.taiwansemi.com/assets/datasheet/pdf.php?pn=1SMA4751H" TargetMode="External"/><Relationship Id="rId496" Type="http://schemas.openxmlformats.org/officeDocument/2006/relationships/hyperlink" Target="https://www.taiwansemi.com/assets/datasheet/pdf.php?pn=AZ23C3V0" TargetMode="External"/><Relationship Id="rId149" Type="http://schemas.openxmlformats.org/officeDocument/2006/relationships/hyperlink" Target="https://www.taiwansemi.com/assets/datasheet/pdf.php?pn=1PGSMB5930H" TargetMode="External"/><Relationship Id="rId356" Type="http://schemas.openxmlformats.org/officeDocument/2006/relationships/hyperlink" Target="https://www.taiwansemi.com/assets/datasheet/pdf.php?pn=1SMA5946" TargetMode="External"/><Relationship Id="rId563" Type="http://schemas.openxmlformats.org/officeDocument/2006/relationships/hyperlink" Target="https://www.taiwansemi.com/assets/datasheet/pdf.php?pn=BZD27C51PWH" TargetMode="External"/><Relationship Id="rId770" Type="http://schemas.openxmlformats.org/officeDocument/2006/relationships/hyperlink" Target="https://www.taiwansemi.com/assets/datasheet/pdf.php?pn=BZT52C43" TargetMode="External"/><Relationship Id="rId1193" Type="http://schemas.openxmlformats.org/officeDocument/2006/relationships/hyperlink" Target="https://www.taiwansemi.com/assets/datasheet/pdf.php?pn=UDZS9V1B" TargetMode="External"/><Relationship Id="rId216" Type="http://schemas.openxmlformats.org/officeDocument/2006/relationships/hyperlink" Target="https://www.taiwansemi.com/assets/datasheet/pdf.php?pn=1PGSMC5355" TargetMode="External"/><Relationship Id="rId423" Type="http://schemas.openxmlformats.org/officeDocument/2006/relationships/hyperlink" Target="https://www.taiwansemi.com/assets/datasheet/pdf.php?pn=1SMB5948H" TargetMode="External"/><Relationship Id="rId868" Type="http://schemas.openxmlformats.org/officeDocument/2006/relationships/hyperlink" Target="https://www.taiwansemi.com/assets/datasheet/pdf.php?pn=BZV55B7V5" TargetMode="External"/><Relationship Id="rId1053" Type="http://schemas.openxmlformats.org/officeDocument/2006/relationships/hyperlink" Target="https://www.taiwansemi.com/assets/datasheet/pdf.php?pn=BZY55C3V0" TargetMode="External"/><Relationship Id="rId1260" Type="http://schemas.openxmlformats.org/officeDocument/2006/relationships/hyperlink" Target="https://www.taiwansemi.com/assets/datasheet/pdf.php?pn=BZT52B56SH" TargetMode="External"/><Relationship Id="rId630" Type="http://schemas.openxmlformats.org/officeDocument/2006/relationships/hyperlink" Target="https://www.taiwansemi.com/assets/datasheet/pdf.php?pn=BZT52B3V3" TargetMode="External"/><Relationship Id="rId728" Type="http://schemas.openxmlformats.org/officeDocument/2006/relationships/hyperlink" Target="https://www.taiwansemi.com/assets/datasheet/pdf.php?pn=BZT52C27-G" TargetMode="External"/><Relationship Id="rId935" Type="http://schemas.openxmlformats.org/officeDocument/2006/relationships/hyperlink" Target="https://www.taiwansemi.com/assets/datasheet/pdf.php?pn=BZX584B5V1" TargetMode="External"/><Relationship Id="rId1358" Type="http://schemas.openxmlformats.org/officeDocument/2006/relationships/hyperlink" Target="https://www.taiwansemi.com/assets/datasheet/pdf.php?pn=BZX84JB4V7H" TargetMode="External"/><Relationship Id="rId64" Type="http://schemas.openxmlformats.org/officeDocument/2006/relationships/hyperlink" Target="https://www.taiwansemi.com/assets/datasheet/pdf.php?pn=1N5252B" TargetMode="External"/><Relationship Id="rId1120" Type="http://schemas.openxmlformats.org/officeDocument/2006/relationships/hyperlink" Target="https://www.taiwansemi.com/assets/datasheet/pdf.php?pn=MMSZ5241B" TargetMode="External"/><Relationship Id="rId1218" Type="http://schemas.openxmlformats.org/officeDocument/2006/relationships/hyperlink" Target="https://www.taiwansemi.com/assets/datasheet/pdf.php?pn=MMSZ4702" TargetMode="External"/><Relationship Id="rId280" Type="http://schemas.openxmlformats.org/officeDocument/2006/relationships/hyperlink" Target="https://www.taiwansemi.com/assets/datasheet/pdf.php?pn=1SMA4747" TargetMode="External"/><Relationship Id="rId140" Type="http://schemas.openxmlformats.org/officeDocument/2006/relationships/hyperlink" Target="https://www.taiwansemi.com/assets/datasheet/pdf.php?pn=1PGSMB5926" TargetMode="External"/><Relationship Id="rId378" Type="http://schemas.openxmlformats.org/officeDocument/2006/relationships/hyperlink" Target="https://www.taiwansemi.com/assets/datasheet/pdf.php?pn=1SMB5926" TargetMode="External"/><Relationship Id="rId585" Type="http://schemas.openxmlformats.org/officeDocument/2006/relationships/hyperlink" Target="https://www.taiwansemi.com/assets/datasheet/pdf.php?pn=BZT52B13" TargetMode="External"/><Relationship Id="rId792" Type="http://schemas.openxmlformats.org/officeDocument/2006/relationships/hyperlink" Target="https://www.taiwansemi.com/assets/datasheet/pdf.php?pn=BZT52C56K" TargetMode="External"/><Relationship Id="rId6" Type="http://schemas.openxmlformats.org/officeDocument/2006/relationships/hyperlink" Target="https://www.taiwansemi.com/assets/datasheet/pdf.php?pn=1M180Z" TargetMode="External"/><Relationship Id="rId238" Type="http://schemas.openxmlformats.org/officeDocument/2006/relationships/hyperlink" Target="https://www.taiwansemi.com/assets/datasheet/pdf.php?pn=1PGSMC5366" TargetMode="External"/><Relationship Id="rId445" Type="http://schemas.openxmlformats.org/officeDocument/2006/relationships/hyperlink" Target="https://www.taiwansemi.com/assets/datasheet/pdf.php?pn=2M120Z" TargetMode="External"/><Relationship Id="rId652" Type="http://schemas.openxmlformats.org/officeDocument/2006/relationships/hyperlink" Target="https://www.taiwansemi.com/assets/datasheet/pdf.php?pn=BZT52B51-G" TargetMode="External"/><Relationship Id="rId1075" Type="http://schemas.openxmlformats.org/officeDocument/2006/relationships/hyperlink" Target="https://www.taiwansemi.com/assets/datasheet/pdf.php?pn=M3Z24VC" TargetMode="External"/><Relationship Id="rId1282" Type="http://schemas.openxmlformats.org/officeDocument/2006/relationships/hyperlink" Target="https://www.taiwansemi.com/assets/datasheet/pdf.php?pn=BZX585B2V4H" TargetMode="External"/><Relationship Id="rId305" Type="http://schemas.openxmlformats.org/officeDocument/2006/relationships/hyperlink" Target="https://www.taiwansemi.com/assets/datasheet/pdf.php?pn=1SMA4759H" TargetMode="External"/><Relationship Id="rId512" Type="http://schemas.openxmlformats.org/officeDocument/2006/relationships/hyperlink" Target="https://www.taiwansemi.com/assets/datasheet/pdf.php?pn=BZD27C100PW" TargetMode="External"/><Relationship Id="rId957" Type="http://schemas.openxmlformats.org/officeDocument/2006/relationships/hyperlink" Target="https://www.taiwansemi.com/assets/datasheet/pdf.php?pn=BZX585B2V7" TargetMode="External"/><Relationship Id="rId1142" Type="http://schemas.openxmlformats.org/officeDocument/2006/relationships/hyperlink" Target="https://www.taiwansemi.com/assets/datasheet/pdf.php?pn=TSZU52C16" TargetMode="External"/><Relationship Id="rId86" Type="http://schemas.openxmlformats.org/officeDocument/2006/relationships/hyperlink" Target="https://www.taiwansemi.com/assets/datasheet/pdf.php?pn=1PGSMA180Z" TargetMode="External"/><Relationship Id="rId817" Type="http://schemas.openxmlformats.org/officeDocument/2006/relationships/hyperlink" Target="https://www.taiwansemi.com/assets/datasheet/pdf.php?pn=BZT52C6V8S" TargetMode="External"/><Relationship Id="rId1002" Type="http://schemas.openxmlformats.org/officeDocument/2006/relationships/hyperlink" Target="https://www.taiwansemi.com/assets/datasheet/pdf.php?pn=BZX84C5V6" TargetMode="External"/><Relationship Id="rId1307" Type="http://schemas.openxmlformats.org/officeDocument/2006/relationships/hyperlink" Target="https://www.taiwansemi.com/assets/datasheet/pdf.php?pn=BZX84C13H" TargetMode="External"/><Relationship Id="rId13" Type="http://schemas.openxmlformats.org/officeDocument/2006/relationships/hyperlink" Target="https://www.taiwansemi.com/assets/datasheet/pdf.php?pn=1N4745A" TargetMode="External"/><Relationship Id="rId162" Type="http://schemas.openxmlformats.org/officeDocument/2006/relationships/hyperlink" Target="https://www.taiwansemi.com/assets/datasheet/pdf.php?pn=1PGSMB5937" TargetMode="External"/><Relationship Id="rId467" Type="http://schemas.openxmlformats.org/officeDocument/2006/relationships/hyperlink" Target="https://www.taiwansemi.com/assets/datasheet/pdf.php?pn=2M33Z" TargetMode="External"/><Relationship Id="rId1097" Type="http://schemas.openxmlformats.org/officeDocument/2006/relationships/hyperlink" Target="https://www.taiwansemi.com/assets/datasheet/pdf.php?pn=M3Z62VC" TargetMode="External"/><Relationship Id="rId674" Type="http://schemas.openxmlformats.org/officeDocument/2006/relationships/hyperlink" Target="https://www.taiwansemi.com/assets/datasheet/pdf.php?pn=BZT52B6V8S" TargetMode="External"/><Relationship Id="rId881" Type="http://schemas.openxmlformats.org/officeDocument/2006/relationships/hyperlink" Target="https://www.taiwansemi.com/assets/datasheet/pdf.php?pn=BZV55C27" TargetMode="External"/><Relationship Id="rId979" Type="http://schemas.openxmlformats.org/officeDocument/2006/relationships/hyperlink" Target="https://www.taiwansemi.com/assets/datasheet/pdf.php?pn=BZX84C11" TargetMode="External"/><Relationship Id="rId327" Type="http://schemas.openxmlformats.org/officeDocument/2006/relationships/hyperlink" Target="https://www.taiwansemi.com/assets/datasheet/pdf.php?pn=1SMA5931H" TargetMode="External"/><Relationship Id="rId534" Type="http://schemas.openxmlformats.org/officeDocument/2006/relationships/hyperlink" Target="https://www.taiwansemi.com/assets/datasheet/pdf.php?pn=BZD27C180PW" TargetMode="External"/><Relationship Id="rId741" Type="http://schemas.openxmlformats.org/officeDocument/2006/relationships/hyperlink" Target="https://www.taiwansemi.com/assets/datasheet/pdf.php?pn=BZT52C30S" TargetMode="External"/><Relationship Id="rId839" Type="http://schemas.openxmlformats.org/officeDocument/2006/relationships/hyperlink" Target="https://www.taiwansemi.com/assets/datasheet/pdf.php?pn=BZV55B16" TargetMode="External"/><Relationship Id="rId1164" Type="http://schemas.openxmlformats.org/officeDocument/2006/relationships/hyperlink" Target="https://www.taiwansemi.com/assets/datasheet/pdf.php?pn=TSZU52C6V2" TargetMode="External"/><Relationship Id="rId1371" Type="http://schemas.openxmlformats.org/officeDocument/2006/relationships/hyperlink" Target="https://www.taiwansemi.com/assets/datasheet/pdf.php?pn=MMSZ5221BH" TargetMode="External"/><Relationship Id="rId601" Type="http://schemas.openxmlformats.org/officeDocument/2006/relationships/hyperlink" Target="https://www.taiwansemi.com/assets/datasheet/pdf.php?pn=BZT52B22-G" TargetMode="External"/><Relationship Id="rId1024" Type="http://schemas.openxmlformats.org/officeDocument/2006/relationships/hyperlink" Target="https://www.taiwansemi.com/assets/datasheet/pdf.php?pn=BZY55B3V0" TargetMode="External"/><Relationship Id="rId1231" Type="http://schemas.openxmlformats.org/officeDocument/2006/relationships/hyperlink" Target="https://www.taiwansemi.com/assets/datasheet/pdf.php?pn=MMSZ4715" TargetMode="External"/><Relationship Id="rId906" Type="http://schemas.openxmlformats.org/officeDocument/2006/relationships/hyperlink" Target="https://www.taiwansemi.com/assets/datasheet/pdf.php?pn=BZV55C8V2" TargetMode="External"/><Relationship Id="rId1329" Type="http://schemas.openxmlformats.org/officeDocument/2006/relationships/hyperlink" Target="https://www.taiwansemi.com/assets/datasheet/pdf.php?pn=BZX84C6V2H" TargetMode="External"/><Relationship Id="rId35" Type="http://schemas.openxmlformats.org/officeDocument/2006/relationships/hyperlink" Target="https://www.taiwansemi.com/assets/datasheet/pdf.php?pn=1N5223B" TargetMode="External"/><Relationship Id="rId184" Type="http://schemas.openxmlformats.org/officeDocument/2006/relationships/hyperlink" Target="https://www.taiwansemi.com/assets/datasheet/pdf.php?pn=1PGSMB5948" TargetMode="External"/><Relationship Id="rId391" Type="http://schemas.openxmlformats.org/officeDocument/2006/relationships/hyperlink" Target="https://www.taiwansemi.com/assets/datasheet/pdf.php?pn=1SMB5932H" TargetMode="External"/><Relationship Id="rId251" Type="http://schemas.openxmlformats.org/officeDocument/2006/relationships/hyperlink" Target="https://www.taiwansemi.com/assets/datasheet/pdf.php?pn=1SMA130ZH" TargetMode="External"/><Relationship Id="rId489" Type="http://schemas.openxmlformats.org/officeDocument/2006/relationships/hyperlink" Target="https://www.taiwansemi.com/assets/datasheet/pdf.php?pn=AZ23C24" TargetMode="External"/><Relationship Id="rId696" Type="http://schemas.openxmlformats.org/officeDocument/2006/relationships/hyperlink" Target="https://www.taiwansemi.com/assets/datasheet/pdf.php?pn=BZT52C12-G" TargetMode="External"/><Relationship Id="rId349" Type="http://schemas.openxmlformats.org/officeDocument/2006/relationships/hyperlink" Target="https://www.taiwansemi.com/assets/datasheet/pdf.php?pn=1SMA5942H" TargetMode="External"/><Relationship Id="rId556" Type="http://schemas.openxmlformats.org/officeDocument/2006/relationships/hyperlink" Target="https://www.taiwansemi.com/assets/datasheet/pdf.php?pn=BZD27C39PW" TargetMode="External"/><Relationship Id="rId763" Type="http://schemas.openxmlformats.org/officeDocument/2006/relationships/hyperlink" Target="https://www.taiwansemi.com/assets/datasheet/pdf.php?pn=BZT52C3V6-G" TargetMode="External"/><Relationship Id="rId1186" Type="http://schemas.openxmlformats.org/officeDocument/2006/relationships/hyperlink" Target="https://www.taiwansemi.com/assets/datasheet/pdf.php?pn=UDZS4V7B" TargetMode="External"/><Relationship Id="rId1393" Type="http://schemas.openxmlformats.org/officeDocument/2006/relationships/hyperlink" Target="https://www.taiwansemi.com/assets/datasheet/pdf.php?pn=MMSZ5244BH" TargetMode="External"/><Relationship Id="rId111" Type="http://schemas.openxmlformats.org/officeDocument/2006/relationships/hyperlink" Target="https://www.taiwansemi.com/assets/datasheet/pdf.php?pn=1PGSMA4750H" TargetMode="External"/><Relationship Id="rId209" Type="http://schemas.openxmlformats.org/officeDocument/2006/relationships/hyperlink" Target="https://www.taiwansemi.com/assets/datasheet/pdf.php?pn=1PGSMC5351H" TargetMode="External"/><Relationship Id="rId416" Type="http://schemas.openxmlformats.org/officeDocument/2006/relationships/hyperlink" Target="https://www.taiwansemi.com/assets/datasheet/pdf.php?pn=1SMB5945" TargetMode="External"/><Relationship Id="rId970" Type="http://schemas.openxmlformats.org/officeDocument/2006/relationships/hyperlink" Target="https://www.taiwansemi.com/assets/datasheet/pdf.php?pn=BZX585B51" TargetMode="External"/><Relationship Id="rId1046" Type="http://schemas.openxmlformats.org/officeDocument/2006/relationships/hyperlink" Target="https://www.taiwansemi.com/assets/datasheet/pdf.php?pn=BZY55C24" TargetMode="External"/><Relationship Id="rId1253" Type="http://schemas.openxmlformats.org/officeDocument/2006/relationships/hyperlink" Target="https://www.taiwansemi.com/assets/datasheet/pdf.php?pn=BZT52B3V6SH" TargetMode="External"/><Relationship Id="rId623" Type="http://schemas.openxmlformats.org/officeDocument/2006/relationships/hyperlink" Target="https://www.taiwansemi.com/assets/datasheet/pdf.php?pn=BZT52B36S" TargetMode="External"/><Relationship Id="rId830" Type="http://schemas.openxmlformats.org/officeDocument/2006/relationships/hyperlink" Target="https://www.taiwansemi.com/assets/datasheet/pdf.php?pn=BZT52C9V1" TargetMode="External"/><Relationship Id="rId928" Type="http://schemas.openxmlformats.org/officeDocument/2006/relationships/hyperlink" Target="https://www.taiwansemi.com/assets/datasheet/pdf.php?pn=BZX584B3V9" TargetMode="External"/><Relationship Id="rId57" Type="http://schemas.openxmlformats.org/officeDocument/2006/relationships/hyperlink" Target="https://www.taiwansemi.com/assets/datasheet/pdf.php?pn=1N5245B" TargetMode="External"/><Relationship Id="rId1113" Type="http://schemas.openxmlformats.org/officeDocument/2006/relationships/hyperlink" Target="https://www.taiwansemi.com/assets/datasheet/pdf.php?pn=MMSZ5232B" TargetMode="External"/><Relationship Id="rId1320" Type="http://schemas.openxmlformats.org/officeDocument/2006/relationships/hyperlink" Target="https://www.taiwansemi.com/assets/datasheet/pdf.php?pn=BZX84C39H" TargetMode="External"/><Relationship Id="rId273" Type="http://schemas.openxmlformats.org/officeDocument/2006/relationships/hyperlink" Target="https://www.taiwansemi.com/assets/datasheet/pdf.php?pn=1SMA4743H" TargetMode="External"/><Relationship Id="rId480" Type="http://schemas.openxmlformats.org/officeDocument/2006/relationships/hyperlink" Target="https://www.taiwansemi.com/assets/datasheet/pdf.php?pn=AZ23C10" TargetMode="External"/><Relationship Id="rId133" Type="http://schemas.openxmlformats.org/officeDocument/2006/relationships/hyperlink" Target="https://www.taiwansemi.com/assets/datasheet/pdf.php?pn=1PGSMA4761H" TargetMode="External"/><Relationship Id="rId340" Type="http://schemas.openxmlformats.org/officeDocument/2006/relationships/hyperlink" Target="https://www.taiwansemi.com/assets/datasheet/pdf.php?pn=1SMA5938" TargetMode="External"/><Relationship Id="rId578" Type="http://schemas.openxmlformats.org/officeDocument/2006/relationships/hyperlink" Target="https://www.taiwansemi.com/assets/datasheet/pdf.php?pn=BZT52B10S" TargetMode="External"/><Relationship Id="rId785" Type="http://schemas.openxmlformats.org/officeDocument/2006/relationships/hyperlink" Target="https://www.taiwansemi.com/assets/datasheet/pdf.php?pn=BZT52C4V7S" TargetMode="External"/><Relationship Id="rId992" Type="http://schemas.openxmlformats.org/officeDocument/2006/relationships/hyperlink" Target="https://www.taiwansemi.com/assets/datasheet/pdf.php?pn=BZX84C33" TargetMode="External"/><Relationship Id="rId200" Type="http://schemas.openxmlformats.org/officeDocument/2006/relationships/hyperlink" Target="https://www.taiwansemi.com/assets/datasheet/pdf.php?pn=1PGSMB5956" TargetMode="External"/><Relationship Id="rId438" Type="http://schemas.openxmlformats.org/officeDocument/2006/relationships/hyperlink" Target="https://www.taiwansemi.com/assets/datasheet/pdf.php?pn=1SMB5956" TargetMode="External"/><Relationship Id="rId645" Type="http://schemas.openxmlformats.org/officeDocument/2006/relationships/hyperlink" Target="https://www.taiwansemi.com/assets/datasheet/pdf.php?pn=BZT52B4V3" TargetMode="External"/><Relationship Id="rId852" Type="http://schemas.openxmlformats.org/officeDocument/2006/relationships/hyperlink" Target="https://www.taiwansemi.com/assets/datasheet/pdf.php?pn=BZV55B3V3" TargetMode="External"/><Relationship Id="rId1068" Type="http://schemas.openxmlformats.org/officeDocument/2006/relationships/hyperlink" Target="https://www.taiwansemi.com/assets/datasheet/pdf.php?pn=M3Z12VC" TargetMode="External"/><Relationship Id="rId1275" Type="http://schemas.openxmlformats.org/officeDocument/2006/relationships/hyperlink" Target="https://www.taiwansemi.com/assets/datasheet/pdf.php?pn=BZX585B15H" TargetMode="External"/><Relationship Id="rId284" Type="http://schemas.openxmlformats.org/officeDocument/2006/relationships/hyperlink" Target="https://www.taiwansemi.com/assets/datasheet/pdf.php?pn=1SMA4749" TargetMode="External"/><Relationship Id="rId491" Type="http://schemas.openxmlformats.org/officeDocument/2006/relationships/hyperlink" Target="https://www.taiwansemi.com/assets/datasheet/pdf.php?pn=AZ23C2V7" TargetMode="External"/><Relationship Id="rId505" Type="http://schemas.openxmlformats.org/officeDocument/2006/relationships/hyperlink" Target="https://www.taiwansemi.com/assets/datasheet/pdf.php?pn=AZ23C5V1" TargetMode="External"/><Relationship Id="rId712" Type="http://schemas.openxmlformats.org/officeDocument/2006/relationships/hyperlink" Target="https://www.taiwansemi.com/assets/datasheet/pdf.php?pn=BZT52C18-G" TargetMode="External"/><Relationship Id="rId1135" Type="http://schemas.openxmlformats.org/officeDocument/2006/relationships/hyperlink" Target="https://www.taiwansemi.com/assets/datasheet/pdf.php?pn=MMSZ5261B" TargetMode="External"/><Relationship Id="rId1342" Type="http://schemas.openxmlformats.org/officeDocument/2006/relationships/hyperlink" Target="https://www.taiwansemi.com/assets/datasheet/pdf.php?pn=BZX84JB22H" TargetMode="External"/><Relationship Id="rId79" Type="http://schemas.openxmlformats.org/officeDocument/2006/relationships/hyperlink" Target="https://www.taiwansemi.com/assets/datasheet/pdf.php?pn=1PGSMA120ZH" TargetMode="External"/><Relationship Id="rId144" Type="http://schemas.openxmlformats.org/officeDocument/2006/relationships/hyperlink" Target="https://www.taiwansemi.com/assets/datasheet/pdf.php?pn=1PGSMB5928" TargetMode="External"/><Relationship Id="rId589" Type="http://schemas.openxmlformats.org/officeDocument/2006/relationships/hyperlink" Target="https://www.taiwansemi.com/assets/datasheet/pdf.php?pn=BZT52B15-G" TargetMode="External"/><Relationship Id="rId796" Type="http://schemas.openxmlformats.org/officeDocument/2006/relationships/hyperlink" Target="https://www.taiwansemi.com/assets/datasheet/pdf.php?pn=BZT52C5V1K" TargetMode="External"/><Relationship Id="rId1202" Type="http://schemas.openxmlformats.org/officeDocument/2006/relationships/hyperlink" Target="https://www.taiwansemi.com/assets/datasheet/pdf.php?pn=MMSZ4686" TargetMode="External"/><Relationship Id="rId351" Type="http://schemas.openxmlformats.org/officeDocument/2006/relationships/hyperlink" Target="https://www.taiwansemi.com/assets/datasheet/pdf.php?pn=1SMA5943H" TargetMode="External"/><Relationship Id="rId449" Type="http://schemas.openxmlformats.org/officeDocument/2006/relationships/hyperlink" Target="https://www.taiwansemi.com/assets/datasheet/pdf.php?pn=2M140Z" TargetMode="External"/><Relationship Id="rId656" Type="http://schemas.openxmlformats.org/officeDocument/2006/relationships/hyperlink" Target="https://www.taiwansemi.com/assets/datasheet/pdf.php?pn=BZT52B56S" TargetMode="External"/><Relationship Id="rId863" Type="http://schemas.openxmlformats.org/officeDocument/2006/relationships/hyperlink" Target="https://www.taiwansemi.com/assets/datasheet/pdf.php?pn=BZV55B62" TargetMode="External"/><Relationship Id="rId1079" Type="http://schemas.openxmlformats.org/officeDocument/2006/relationships/hyperlink" Target="https://www.taiwansemi.com/assets/datasheet/pdf.php?pn=M3Z2V4C" TargetMode="External"/><Relationship Id="rId1286" Type="http://schemas.openxmlformats.org/officeDocument/2006/relationships/hyperlink" Target="https://www.taiwansemi.com/assets/datasheet/pdf.php?pn=BZX585B36H" TargetMode="External"/><Relationship Id="rId211" Type="http://schemas.openxmlformats.org/officeDocument/2006/relationships/hyperlink" Target="https://www.taiwansemi.com/assets/datasheet/pdf.php?pn=1PGSMC5352H" TargetMode="External"/><Relationship Id="rId295" Type="http://schemas.openxmlformats.org/officeDocument/2006/relationships/hyperlink" Target="https://www.taiwansemi.com/assets/datasheet/pdf.php?pn=1SMA4754H" TargetMode="External"/><Relationship Id="rId309" Type="http://schemas.openxmlformats.org/officeDocument/2006/relationships/hyperlink" Target="https://www.taiwansemi.com/assets/datasheet/pdf.php?pn=1SMA4761H" TargetMode="External"/><Relationship Id="rId516" Type="http://schemas.openxmlformats.org/officeDocument/2006/relationships/hyperlink" Target="https://www.taiwansemi.com/assets/datasheet/pdf.php?pn=BZD27C11PW" TargetMode="External"/><Relationship Id="rId1146" Type="http://schemas.openxmlformats.org/officeDocument/2006/relationships/hyperlink" Target="https://www.taiwansemi.com/assets/datasheet/pdf.php?pn=TSZU52C24" TargetMode="External"/><Relationship Id="rId723" Type="http://schemas.openxmlformats.org/officeDocument/2006/relationships/hyperlink" Target="https://www.taiwansemi.com/assets/datasheet/pdf.php?pn=BZT52C24" TargetMode="External"/><Relationship Id="rId930" Type="http://schemas.openxmlformats.org/officeDocument/2006/relationships/hyperlink" Target="https://www.taiwansemi.com/assets/datasheet/pdf.php?pn=BZX584B47" TargetMode="External"/><Relationship Id="rId1006" Type="http://schemas.openxmlformats.org/officeDocument/2006/relationships/hyperlink" Target="https://www.taiwansemi.com/assets/datasheet/pdf.php?pn=BZX84C8V2" TargetMode="External"/><Relationship Id="rId1353" Type="http://schemas.openxmlformats.org/officeDocument/2006/relationships/hyperlink" Target="https://www.taiwansemi.com/assets/datasheet/pdf.php?pn=BZX84JB3V6H" TargetMode="External"/><Relationship Id="rId155" Type="http://schemas.openxmlformats.org/officeDocument/2006/relationships/hyperlink" Target="https://www.taiwansemi.com/assets/datasheet/pdf.php?pn=1PGSMB5933H" TargetMode="External"/><Relationship Id="rId362" Type="http://schemas.openxmlformats.org/officeDocument/2006/relationships/hyperlink" Target="https://www.taiwansemi.com/assets/datasheet/pdf.php?pn=1SMA5949" TargetMode="External"/><Relationship Id="rId1213" Type="http://schemas.openxmlformats.org/officeDocument/2006/relationships/hyperlink" Target="https://www.taiwansemi.com/assets/datasheet/pdf.php?pn=MMSZ4697" TargetMode="External"/><Relationship Id="rId1297" Type="http://schemas.openxmlformats.org/officeDocument/2006/relationships/hyperlink" Target="https://www.taiwansemi.com/assets/datasheet/pdf.php?pn=BZX585B5V1H" TargetMode="External"/><Relationship Id="rId222" Type="http://schemas.openxmlformats.org/officeDocument/2006/relationships/hyperlink" Target="https://www.taiwansemi.com/assets/datasheet/pdf.php?pn=1PGSMC5358" TargetMode="External"/><Relationship Id="rId667" Type="http://schemas.openxmlformats.org/officeDocument/2006/relationships/hyperlink" Target="https://www.taiwansemi.com/assets/datasheet/pdf.php?pn=BZT52B68-G" TargetMode="External"/><Relationship Id="rId874" Type="http://schemas.openxmlformats.org/officeDocument/2006/relationships/hyperlink" Target="https://www.taiwansemi.com/assets/datasheet/pdf.php?pn=BZV55C13" TargetMode="External"/><Relationship Id="rId17" Type="http://schemas.openxmlformats.org/officeDocument/2006/relationships/hyperlink" Target="https://www.taiwansemi.com/assets/datasheet/pdf.php?pn=1N4749A" TargetMode="External"/><Relationship Id="rId527" Type="http://schemas.openxmlformats.org/officeDocument/2006/relationships/hyperlink" Target="https://www.taiwansemi.com/assets/datasheet/pdf.php?pn=BZD27C150PWH" TargetMode="External"/><Relationship Id="rId734" Type="http://schemas.openxmlformats.org/officeDocument/2006/relationships/hyperlink" Target="https://www.taiwansemi.com/assets/datasheet/pdf.php?pn=BZT52C2V7" TargetMode="External"/><Relationship Id="rId941" Type="http://schemas.openxmlformats.org/officeDocument/2006/relationships/hyperlink" Target="https://www.taiwansemi.com/assets/datasheet/pdf.php?pn=BZX584B75" TargetMode="External"/><Relationship Id="rId1157" Type="http://schemas.openxmlformats.org/officeDocument/2006/relationships/hyperlink" Target="https://www.taiwansemi.com/assets/datasheet/pdf.php?pn=TSZU52C3V3" TargetMode="External"/><Relationship Id="rId1364" Type="http://schemas.openxmlformats.org/officeDocument/2006/relationships/hyperlink" Target="https://www.taiwansemi.com/assets/datasheet/pdf.php?pn=BZX84JB68H" TargetMode="External"/><Relationship Id="rId70" Type="http://schemas.openxmlformats.org/officeDocument/2006/relationships/hyperlink" Target="https://www.taiwansemi.com/assets/datasheet/pdf.php?pn=1N5258B" TargetMode="External"/><Relationship Id="rId166" Type="http://schemas.openxmlformats.org/officeDocument/2006/relationships/hyperlink" Target="https://www.taiwansemi.com/assets/datasheet/pdf.php?pn=1PGSMB5939" TargetMode="External"/><Relationship Id="rId373" Type="http://schemas.openxmlformats.org/officeDocument/2006/relationships/hyperlink" Target="https://www.taiwansemi.com/assets/datasheet/pdf.php?pn=1SMA5954H" TargetMode="External"/><Relationship Id="rId580" Type="http://schemas.openxmlformats.org/officeDocument/2006/relationships/hyperlink" Target="https://www.taiwansemi.com/assets/datasheet/pdf.php?pn=BZT52B11-G" TargetMode="External"/><Relationship Id="rId801" Type="http://schemas.openxmlformats.org/officeDocument/2006/relationships/hyperlink" Target="https://www.taiwansemi.com/assets/datasheet/pdf.php?pn=BZT52C5V6S" TargetMode="External"/><Relationship Id="rId1017" Type="http://schemas.openxmlformats.org/officeDocument/2006/relationships/hyperlink" Target="https://www.taiwansemi.com/assets/datasheet/pdf.php?pn=BZY55B24" TargetMode="External"/><Relationship Id="rId1224" Type="http://schemas.openxmlformats.org/officeDocument/2006/relationships/hyperlink" Target="https://www.taiwansemi.com/assets/datasheet/pdf.php?pn=MMSZ4708" TargetMode="External"/><Relationship Id="rId1" Type="http://schemas.openxmlformats.org/officeDocument/2006/relationships/hyperlink" Target="https://www.taiwansemi.com/assets/datasheet/pdf.php?pn=1M110Z" TargetMode="External"/><Relationship Id="rId233" Type="http://schemas.openxmlformats.org/officeDocument/2006/relationships/hyperlink" Target="https://www.taiwansemi.com/assets/datasheet/pdf.php?pn=1PGSMC5363H" TargetMode="External"/><Relationship Id="rId440" Type="http://schemas.openxmlformats.org/officeDocument/2006/relationships/hyperlink" Target="https://www.taiwansemi.com/assets/datasheet/pdf.php?pn=1SMC5352" TargetMode="External"/><Relationship Id="rId678" Type="http://schemas.openxmlformats.org/officeDocument/2006/relationships/hyperlink" Target="https://www.taiwansemi.com/assets/datasheet/pdf.php?pn=BZT52B7V5" TargetMode="External"/><Relationship Id="rId885" Type="http://schemas.openxmlformats.org/officeDocument/2006/relationships/hyperlink" Target="https://www.taiwansemi.com/assets/datasheet/pdf.php?pn=BZV55C33" TargetMode="External"/><Relationship Id="rId1070" Type="http://schemas.openxmlformats.org/officeDocument/2006/relationships/hyperlink" Target="https://www.taiwansemi.com/assets/datasheet/pdf.php?pn=M3Z15VC" TargetMode="External"/><Relationship Id="rId28" Type="http://schemas.openxmlformats.org/officeDocument/2006/relationships/hyperlink" Target="https://www.taiwansemi.com/assets/datasheet/pdf.php?pn=1N4760A" TargetMode="External"/><Relationship Id="rId300" Type="http://schemas.openxmlformats.org/officeDocument/2006/relationships/hyperlink" Target="https://www.taiwansemi.com/assets/datasheet/pdf.php?pn=1SMA4757" TargetMode="External"/><Relationship Id="rId538" Type="http://schemas.openxmlformats.org/officeDocument/2006/relationships/hyperlink" Target="https://www.taiwansemi.com/assets/datasheet/pdf.php?pn=BZD27C200PW" TargetMode="External"/><Relationship Id="rId745" Type="http://schemas.openxmlformats.org/officeDocument/2006/relationships/hyperlink" Target="https://www.taiwansemi.com/assets/datasheet/pdf.php?pn=BZT52C33S" TargetMode="External"/><Relationship Id="rId952" Type="http://schemas.openxmlformats.org/officeDocument/2006/relationships/hyperlink" Target="https://www.taiwansemi.com/assets/datasheet/pdf.php?pn=BZX585B20" TargetMode="External"/><Relationship Id="rId1168" Type="http://schemas.openxmlformats.org/officeDocument/2006/relationships/hyperlink" Target="https://www.taiwansemi.com/assets/datasheet/pdf.php?pn=TSZU52C9V1" TargetMode="External"/><Relationship Id="rId1375" Type="http://schemas.openxmlformats.org/officeDocument/2006/relationships/hyperlink" Target="https://www.taiwansemi.com/assets/datasheet/pdf.php?pn=MMSZ5226BH" TargetMode="External"/><Relationship Id="rId81" Type="http://schemas.openxmlformats.org/officeDocument/2006/relationships/hyperlink" Target="https://www.taiwansemi.com/assets/datasheet/pdf.php?pn=1PGSMA130ZH" TargetMode="External"/><Relationship Id="rId177" Type="http://schemas.openxmlformats.org/officeDocument/2006/relationships/hyperlink" Target="https://www.taiwansemi.com/assets/datasheet/pdf.php?pn=1PGSMB5944H" TargetMode="External"/><Relationship Id="rId384" Type="http://schemas.openxmlformats.org/officeDocument/2006/relationships/hyperlink" Target="https://www.taiwansemi.com/assets/datasheet/pdf.php?pn=1SMB5929" TargetMode="External"/><Relationship Id="rId591" Type="http://schemas.openxmlformats.org/officeDocument/2006/relationships/hyperlink" Target="https://www.taiwansemi.com/assets/datasheet/pdf.php?pn=BZT52B16" TargetMode="External"/><Relationship Id="rId605" Type="http://schemas.openxmlformats.org/officeDocument/2006/relationships/hyperlink" Target="https://www.taiwansemi.com/assets/datasheet/pdf.php?pn=BZT52B24S" TargetMode="External"/><Relationship Id="rId812" Type="http://schemas.openxmlformats.org/officeDocument/2006/relationships/hyperlink" Target="https://www.taiwansemi.com/assets/datasheet/pdf.php?pn=BZT52C6V2K" TargetMode="External"/><Relationship Id="rId1028" Type="http://schemas.openxmlformats.org/officeDocument/2006/relationships/hyperlink" Target="https://www.taiwansemi.com/assets/datasheet/pdf.php?pn=BZY55B4V3" TargetMode="External"/><Relationship Id="rId1235" Type="http://schemas.openxmlformats.org/officeDocument/2006/relationships/hyperlink" Target="https://www.taiwansemi.com/assets/datasheet/pdf.php?pn=BZT52B12SH" TargetMode="External"/><Relationship Id="rId244" Type="http://schemas.openxmlformats.org/officeDocument/2006/relationships/hyperlink" Target="https://www.taiwansemi.com/assets/datasheet/pdf.php?pn=1PGSMC5369" TargetMode="External"/><Relationship Id="rId689" Type="http://schemas.openxmlformats.org/officeDocument/2006/relationships/hyperlink" Target="https://www.taiwansemi.com/assets/datasheet/pdf.php?pn=BZT52C10K" TargetMode="External"/><Relationship Id="rId896" Type="http://schemas.openxmlformats.org/officeDocument/2006/relationships/hyperlink" Target="https://www.taiwansemi.com/assets/datasheet/pdf.php?pn=BZV55C51" TargetMode="External"/><Relationship Id="rId1081" Type="http://schemas.openxmlformats.org/officeDocument/2006/relationships/hyperlink" Target="https://www.taiwansemi.com/assets/datasheet/pdf.php?pn=M3Z30VC" TargetMode="External"/><Relationship Id="rId1302" Type="http://schemas.openxmlformats.org/officeDocument/2006/relationships/hyperlink" Target="https://www.taiwansemi.com/assets/datasheet/pdf.php?pn=BZX585B8V2H" TargetMode="External"/><Relationship Id="rId39" Type="http://schemas.openxmlformats.org/officeDocument/2006/relationships/hyperlink" Target="https://www.taiwansemi.com/assets/datasheet/pdf.php?pn=1N5227B" TargetMode="External"/><Relationship Id="rId451" Type="http://schemas.openxmlformats.org/officeDocument/2006/relationships/hyperlink" Target="https://www.taiwansemi.com/assets/datasheet/pdf.php?pn=2M150Z" TargetMode="External"/><Relationship Id="rId549" Type="http://schemas.openxmlformats.org/officeDocument/2006/relationships/hyperlink" Target="https://www.taiwansemi.com/assets/datasheet/pdf.php?pn=BZD27C27PWH" TargetMode="External"/><Relationship Id="rId756" Type="http://schemas.openxmlformats.org/officeDocument/2006/relationships/hyperlink" Target="https://www.taiwansemi.com/assets/datasheet/pdf.php?pn=BZT52C3V0K" TargetMode="External"/><Relationship Id="rId1179" Type="http://schemas.openxmlformats.org/officeDocument/2006/relationships/hyperlink" Target="https://www.taiwansemi.com/assets/datasheet/pdf.php?pn=UDZS27B" TargetMode="External"/><Relationship Id="rId1386" Type="http://schemas.openxmlformats.org/officeDocument/2006/relationships/hyperlink" Target="https://www.taiwansemi.com/assets/datasheet/pdf.php?pn=MMSZ5237BH" TargetMode="External"/><Relationship Id="rId104" Type="http://schemas.openxmlformats.org/officeDocument/2006/relationships/hyperlink" Target="https://www.taiwansemi.com/assets/datasheet/pdf.php?pn=1PGSMA4747" TargetMode="External"/><Relationship Id="rId188" Type="http://schemas.openxmlformats.org/officeDocument/2006/relationships/hyperlink" Target="https://www.taiwansemi.com/assets/datasheet/pdf.php?pn=1PGSMB5950" TargetMode="External"/><Relationship Id="rId311" Type="http://schemas.openxmlformats.org/officeDocument/2006/relationships/hyperlink" Target="https://www.taiwansemi.com/assets/datasheet/pdf.php?pn=1SMA4762H" TargetMode="External"/><Relationship Id="rId395" Type="http://schemas.openxmlformats.org/officeDocument/2006/relationships/hyperlink" Target="https://www.taiwansemi.com/assets/datasheet/pdf.php?pn=1SMB5934H" TargetMode="External"/><Relationship Id="rId409" Type="http://schemas.openxmlformats.org/officeDocument/2006/relationships/hyperlink" Target="https://www.taiwansemi.com/assets/datasheet/pdf.php?pn=1SMB5941H" TargetMode="External"/><Relationship Id="rId963" Type="http://schemas.openxmlformats.org/officeDocument/2006/relationships/hyperlink" Target="https://www.taiwansemi.com/assets/datasheet/pdf.php?pn=BZX585B3V3" TargetMode="External"/><Relationship Id="rId1039" Type="http://schemas.openxmlformats.org/officeDocument/2006/relationships/hyperlink" Target="https://www.taiwansemi.com/assets/datasheet/pdf.php?pn=BZY55C12" TargetMode="External"/><Relationship Id="rId1246" Type="http://schemas.openxmlformats.org/officeDocument/2006/relationships/hyperlink" Target="https://www.taiwansemi.com/assets/datasheet/pdf.php?pn=BZT52B2V7SH" TargetMode="External"/><Relationship Id="rId92" Type="http://schemas.openxmlformats.org/officeDocument/2006/relationships/hyperlink" Target="https://www.taiwansemi.com/assets/datasheet/pdf.php?pn=1PGSMA4741" TargetMode="External"/><Relationship Id="rId616" Type="http://schemas.openxmlformats.org/officeDocument/2006/relationships/hyperlink" Target="https://www.taiwansemi.com/assets/datasheet/pdf.php?pn=BZT52B30-G" TargetMode="External"/><Relationship Id="rId823" Type="http://schemas.openxmlformats.org/officeDocument/2006/relationships/hyperlink" Target="https://www.taiwansemi.com/assets/datasheet/pdf.php?pn=BZT52C7V5-G" TargetMode="External"/><Relationship Id="rId255" Type="http://schemas.openxmlformats.org/officeDocument/2006/relationships/hyperlink" Target="https://www.taiwansemi.com/assets/datasheet/pdf.php?pn=1SMA160ZH" TargetMode="External"/><Relationship Id="rId462" Type="http://schemas.openxmlformats.org/officeDocument/2006/relationships/hyperlink" Target="https://www.taiwansemi.com/assets/datasheet/pdf.php?pn=2M20Z" TargetMode="External"/><Relationship Id="rId1092" Type="http://schemas.openxmlformats.org/officeDocument/2006/relationships/hyperlink" Target="https://www.taiwansemi.com/assets/datasheet/pdf.php?pn=M3Z4V7C" TargetMode="External"/><Relationship Id="rId1106" Type="http://schemas.openxmlformats.org/officeDocument/2006/relationships/hyperlink" Target="https://www.taiwansemi.com/assets/datasheet/pdf.php?pn=MMSZ5225B" TargetMode="External"/><Relationship Id="rId1313" Type="http://schemas.openxmlformats.org/officeDocument/2006/relationships/hyperlink" Target="https://www.taiwansemi.com/assets/datasheet/pdf.php?pn=BZX84C24H" TargetMode="External"/><Relationship Id="rId1397" Type="http://schemas.openxmlformats.org/officeDocument/2006/relationships/hyperlink" Target="https://www.taiwansemi.com/assets/datasheet/pdf.php?pn=MMSZ5248BH" TargetMode="External"/><Relationship Id="rId115" Type="http://schemas.openxmlformats.org/officeDocument/2006/relationships/hyperlink" Target="https://www.taiwansemi.com/assets/datasheet/pdf.php?pn=1PGSMA4752H" TargetMode="External"/><Relationship Id="rId322" Type="http://schemas.openxmlformats.org/officeDocument/2006/relationships/hyperlink" Target="https://www.taiwansemi.com/assets/datasheet/pdf.php?pn=1SMA5929" TargetMode="External"/><Relationship Id="rId767" Type="http://schemas.openxmlformats.org/officeDocument/2006/relationships/hyperlink" Target="https://www.taiwansemi.com/assets/datasheet/pdf.php?pn=BZT52C3V9-G" TargetMode="External"/><Relationship Id="rId974" Type="http://schemas.openxmlformats.org/officeDocument/2006/relationships/hyperlink" Target="https://www.taiwansemi.com/assets/datasheet/pdf.php?pn=BZX585B6V8" TargetMode="External"/><Relationship Id="rId199" Type="http://schemas.openxmlformats.org/officeDocument/2006/relationships/hyperlink" Target="https://www.taiwansemi.com/assets/datasheet/pdf.php?pn=1PGSMB5955H" TargetMode="External"/><Relationship Id="rId627" Type="http://schemas.openxmlformats.org/officeDocument/2006/relationships/hyperlink" Target="https://www.taiwansemi.com/assets/datasheet/pdf.php?pn=BZT52B3V0" TargetMode="External"/><Relationship Id="rId834" Type="http://schemas.openxmlformats.org/officeDocument/2006/relationships/hyperlink" Target="https://www.taiwansemi.com/assets/datasheet/pdf.php?pn=BZV55B10" TargetMode="External"/><Relationship Id="rId1257" Type="http://schemas.openxmlformats.org/officeDocument/2006/relationships/hyperlink" Target="https://www.taiwansemi.com/assets/datasheet/pdf.php?pn=BZT52B4V3SH" TargetMode="External"/><Relationship Id="rId266" Type="http://schemas.openxmlformats.org/officeDocument/2006/relationships/hyperlink" Target="https://www.taiwansemi.com/assets/datasheet/pdf.php?pn=1SMA4740" TargetMode="External"/><Relationship Id="rId473" Type="http://schemas.openxmlformats.org/officeDocument/2006/relationships/hyperlink" Target="https://www.taiwansemi.com/assets/datasheet/pdf.php?pn=2M56Z" TargetMode="External"/><Relationship Id="rId680" Type="http://schemas.openxmlformats.org/officeDocument/2006/relationships/hyperlink" Target="https://www.taiwansemi.com/assets/datasheet/pdf.php?pn=BZT52B7V5S" TargetMode="External"/><Relationship Id="rId901" Type="http://schemas.openxmlformats.org/officeDocument/2006/relationships/hyperlink" Target="https://www.taiwansemi.com/assets/datasheet/pdf.php?pn=BZV55C68" TargetMode="External"/><Relationship Id="rId1117" Type="http://schemas.openxmlformats.org/officeDocument/2006/relationships/hyperlink" Target="https://www.taiwansemi.com/assets/datasheet/pdf.php?pn=MMSZ5237B" TargetMode="External"/><Relationship Id="rId1324" Type="http://schemas.openxmlformats.org/officeDocument/2006/relationships/hyperlink" Target="https://www.taiwansemi.com/assets/datasheet/pdf.php?pn=BZX84C3V9H" TargetMode="External"/><Relationship Id="rId30" Type="http://schemas.openxmlformats.org/officeDocument/2006/relationships/hyperlink" Target="https://www.taiwansemi.com/assets/datasheet/pdf.php?pn=1N4762A" TargetMode="External"/><Relationship Id="rId126" Type="http://schemas.openxmlformats.org/officeDocument/2006/relationships/hyperlink" Target="https://www.taiwansemi.com/assets/datasheet/pdf.php?pn=1PGSMA4758" TargetMode="External"/><Relationship Id="rId333" Type="http://schemas.openxmlformats.org/officeDocument/2006/relationships/hyperlink" Target="https://www.taiwansemi.com/assets/datasheet/pdf.php?pn=1SMA5934H" TargetMode="External"/><Relationship Id="rId540" Type="http://schemas.openxmlformats.org/officeDocument/2006/relationships/hyperlink" Target="https://www.taiwansemi.com/assets/datasheet/pdf.php?pn=BZD27C20PW" TargetMode="External"/><Relationship Id="rId778" Type="http://schemas.openxmlformats.org/officeDocument/2006/relationships/hyperlink" Target="https://www.taiwansemi.com/assets/datasheet/pdf.php?pn=BZT52C4V3" TargetMode="External"/><Relationship Id="rId985" Type="http://schemas.openxmlformats.org/officeDocument/2006/relationships/hyperlink" Target="https://www.taiwansemi.com/assets/datasheet/pdf.php?pn=BZX84C20" TargetMode="External"/><Relationship Id="rId1170" Type="http://schemas.openxmlformats.org/officeDocument/2006/relationships/hyperlink" Target="https://www.taiwansemi.com/assets/datasheet/pdf.php?pn=UDZS11B" TargetMode="External"/><Relationship Id="rId638" Type="http://schemas.openxmlformats.org/officeDocument/2006/relationships/hyperlink" Target="https://www.taiwansemi.com/assets/datasheet/pdf.php?pn=BZT52B3V9S" TargetMode="External"/><Relationship Id="rId845" Type="http://schemas.openxmlformats.org/officeDocument/2006/relationships/hyperlink" Target="https://www.taiwansemi.com/assets/datasheet/pdf.php?pn=BZV55B2V4" TargetMode="External"/><Relationship Id="rId1030" Type="http://schemas.openxmlformats.org/officeDocument/2006/relationships/hyperlink" Target="https://www.taiwansemi.com/assets/datasheet/pdf.php?pn=BZY55B5V1" TargetMode="External"/><Relationship Id="rId1268" Type="http://schemas.openxmlformats.org/officeDocument/2006/relationships/hyperlink" Target="https://www.taiwansemi.com/assets/datasheet/pdf.php?pn=BZT52B7V5SH" TargetMode="External"/><Relationship Id="rId277" Type="http://schemas.openxmlformats.org/officeDocument/2006/relationships/hyperlink" Target="https://www.taiwansemi.com/assets/datasheet/pdf.php?pn=1SMA4745H" TargetMode="External"/><Relationship Id="rId400" Type="http://schemas.openxmlformats.org/officeDocument/2006/relationships/hyperlink" Target="https://www.taiwansemi.com/assets/datasheet/pdf.php?pn=1SMB5937" TargetMode="External"/><Relationship Id="rId484" Type="http://schemas.openxmlformats.org/officeDocument/2006/relationships/hyperlink" Target="https://www.taiwansemi.com/assets/datasheet/pdf.php?pn=AZ23C15" TargetMode="External"/><Relationship Id="rId705" Type="http://schemas.openxmlformats.org/officeDocument/2006/relationships/hyperlink" Target="https://www.taiwansemi.com/assets/datasheet/pdf.php?pn=BZT52C15K" TargetMode="External"/><Relationship Id="rId1128" Type="http://schemas.openxmlformats.org/officeDocument/2006/relationships/hyperlink" Target="https://www.taiwansemi.com/assets/datasheet/pdf.php?pn=MMSZ5252B" TargetMode="External"/><Relationship Id="rId1335" Type="http://schemas.openxmlformats.org/officeDocument/2006/relationships/hyperlink" Target="https://www.taiwansemi.com/assets/datasheet/pdf.php?pn=BZX84JB11H" TargetMode="External"/><Relationship Id="rId137" Type="http://schemas.openxmlformats.org/officeDocument/2006/relationships/hyperlink" Target="https://www.taiwansemi.com/assets/datasheet/pdf.php?pn=1PGSMA4763H" TargetMode="External"/><Relationship Id="rId344" Type="http://schemas.openxmlformats.org/officeDocument/2006/relationships/hyperlink" Target="https://www.taiwansemi.com/assets/datasheet/pdf.php?pn=1SMA5940" TargetMode="External"/><Relationship Id="rId691" Type="http://schemas.openxmlformats.org/officeDocument/2006/relationships/hyperlink" Target="https://www.taiwansemi.com/assets/datasheet/pdf.php?pn=BZT52C11" TargetMode="External"/><Relationship Id="rId789" Type="http://schemas.openxmlformats.org/officeDocument/2006/relationships/hyperlink" Target="https://www.taiwansemi.com/assets/datasheet/pdf.php?pn=BZT52C51S" TargetMode="External"/><Relationship Id="rId912" Type="http://schemas.openxmlformats.org/officeDocument/2006/relationships/hyperlink" Target="https://www.taiwansemi.com/assets/datasheet/pdf.php?pn=BZX584B15" TargetMode="External"/><Relationship Id="rId996" Type="http://schemas.openxmlformats.org/officeDocument/2006/relationships/hyperlink" Target="https://www.taiwansemi.com/assets/datasheet/pdf.php?pn=BZX84C3V3" TargetMode="External"/><Relationship Id="rId41" Type="http://schemas.openxmlformats.org/officeDocument/2006/relationships/hyperlink" Target="https://www.taiwansemi.com/assets/datasheet/pdf.php?pn=1N5229B" TargetMode="External"/><Relationship Id="rId551" Type="http://schemas.openxmlformats.org/officeDocument/2006/relationships/hyperlink" Target="https://www.taiwansemi.com/assets/datasheet/pdf.php?pn=BZD27C30PWH" TargetMode="External"/><Relationship Id="rId649" Type="http://schemas.openxmlformats.org/officeDocument/2006/relationships/hyperlink" Target="https://www.taiwansemi.com/assets/datasheet/pdf.php?pn=BZT52B4V7-G" TargetMode="External"/><Relationship Id="rId856" Type="http://schemas.openxmlformats.org/officeDocument/2006/relationships/hyperlink" Target="https://www.taiwansemi.com/assets/datasheet/pdf.php?pn=BZV55B47" TargetMode="External"/><Relationship Id="rId1181" Type="http://schemas.openxmlformats.org/officeDocument/2006/relationships/hyperlink" Target="https://www.taiwansemi.com/assets/datasheet/pdf.php?pn=UDZS33B" TargetMode="External"/><Relationship Id="rId1279" Type="http://schemas.openxmlformats.org/officeDocument/2006/relationships/hyperlink" Target="https://www.taiwansemi.com/assets/datasheet/pdf.php?pn=BZX585B22H" TargetMode="External"/><Relationship Id="rId1402" Type="http://schemas.openxmlformats.org/officeDocument/2006/relationships/hyperlink" Target="https://www.taiwansemi.com/assets/datasheet/pdf.php?pn=MMSZ5254BH" TargetMode="External"/><Relationship Id="rId190" Type="http://schemas.openxmlformats.org/officeDocument/2006/relationships/hyperlink" Target="https://www.taiwansemi.com/assets/datasheet/pdf.php?pn=1PGSMB5951" TargetMode="External"/><Relationship Id="rId204" Type="http://schemas.openxmlformats.org/officeDocument/2006/relationships/hyperlink" Target="https://www.taiwansemi.com/assets/datasheet/pdf.php?pn=1PGSMC5349" TargetMode="External"/><Relationship Id="rId288" Type="http://schemas.openxmlformats.org/officeDocument/2006/relationships/hyperlink" Target="https://www.taiwansemi.com/assets/datasheet/pdf.php?pn=1SMA4751" TargetMode="External"/><Relationship Id="rId411" Type="http://schemas.openxmlformats.org/officeDocument/2006/relationships/hyperlink" Target="https://www.taiwansemi.com/assets/datasheet/pdf.php?pn=1SMB5942H" TargetMode="External"/><Relationship Id="rId509" Type="http://schemas.openxmlformats.org/officeDocument/2006/relationships/hyperlink" Target="https://www.taiwansemi.com/assets/datasheet/pdf.php?pn=AZ23C7V5" TargetMode="External"/><Relationship Id="rId1041" Type="http://schemas.openxmlformats.org/officeDocument/2006/relationships/hyperlink" Target="https://www.taiwansemi.com/assets/datasheet/pdf.php?pn=BZY55C15" TargetMode="External"/><Relationship Id="rId1139" Type="http://schemas.openxmlformats.org/officeDocument/2006/relationships/hyperlink" Target="https://www.taiwansemi.com/assets/datasheet/pdf.php?pn=TSZU52C12" TargetMode="External"/><Relationship Id="rId1346" Type="http://schemas.openxmlformats.org/officeDocument/2006/relationships/hyperlink" Target="https://www.taiwansemi.com/assets/datasheet/pdf.php?pn=BZX84JB2V7H" TargetMode="External"/><Relationship Id="rId495" Type="http://schemas.openxmlformats.org/officeDocument/2006/relationships/hyperlink" Target="https://www.taiwansemi.com/assets/datasheet/pdf.php?pn=AZ23C39" TargetMode="External"/><Relationship Id="rId716" Type="http://schemas.openxmlformats.org/officeDocument/2006/relationships/hyperlink" Target="https://www.taiwansemi.com/assets/datasheet/pdf.php?pn=BZT52C20-G" TargetMode="External"/><Relationship Id="rId923" Type="http://schemas.openxmlformats.org/officeDocument/2006/relationships/hyperlink" Target="https://www.taiwansemi.com/assets/datasheet/pdf.php?pn=BZX584B36" TargetMode="External"/><Relationship Id="rId52" Type="http://schemas.openxmlformats.org/officeDocument/2006/relationships/hyperlink" Target="https://www.taiwansemi.com/assets/datasheet/pdf.php?pn=1N5240B" TargetMode="External"/><Relationship Id="rId148" Type="http://schemas.openxmlformats.org/officeDocument/2006/relationships/hyperlink" Target="https://www.taiwansemi.com/assets/datasheet/pdf.php?pn=1PGSMB5930" TargetMode="External"/><Relationship Id="rId355" Type="http://schemas.openxmlformats.org/officeDocument/2006/relationships/hyperlink" Target="https://www.taiwansemi.com/assets/datasheet/pdf.php?pn=1SMA5945H" TargetMode="External"/><Relationship Id="rId562" Type="http://schemas.openxmlformats.org/officeDocument/2006/relationships/hyperlink" Target="https://www.taiwansemi.com/assets/datasheet/pdf.php?pn=BZD27C51PW" TargetMode="External"/><Relationship Id="rId1192" Type="http://schemas.openxmlformats.org/officeDocument/2006/relationships/hyperlink" Target="https://www.taiwansemi.com/assets/datasheet/pdf.php?pn=UDZS8V2B" TargetMode="External"/><Relationship Id="rId1206" Type="http://schemas.openxmlformats.org/officeDocument/2006/relationships/hyperlink" Target="https://www.taiwansemi.com/assets/datasheet/pdf.php?pn=MMSZ4690" TargetMode="External"/><Relationship Id="rId1413" Type="http://schemas.openxmlformats.org/officeDocument/2006/relationships/hyperlink" Target="https://www.taiwansemi.com/assets/datasheet/pdf.php?pn=MMSZ5267BH" TargetMode="External"/><Relationship Id="rId215" Type="http://schemas.openxmlformats.org/officeDocument/2006/relationships/hyperlink" Target="https://www.taiwansemi.com/assets/datasheet/pdf.php?pn=1PGSMC5354H" TargetMode="External"/><Relationship Id="rId422" Type="http://schemas.openxmlformats.org/officeDocument/2006/relationships/hyperlink" Target="https://www.taiwansemi.com/assets/datasheet/pdf.php?pn=1SMB5948" TargetMode="External"/><Relationship Id="rId867" Type="http://schemas.openxmlformats.org/officeDocument/2006/relationships/hyperlink" Target="https://www.taiwansemi.com/assets/datasheet/pdf.php?pn=BZV55B75" TargetMode="External"/><Relationship Id="rId1052" Type="http://schemas.openxmlformats.org/officeDocument/2006/relationships/hyperlink" Target="https://www.taiwansemi.com/assets/datasheet/pdf.php?pn=BZY55C36" TargetMode="External"/><Relationship Id="rId299" Type="http://schemas.openxmlformats.org/officeDocument/2006/relationships/hyperlink" Target="https://www.taiwansemi.com/assets/datasheet/pdf.php?pn=1SMA4756H" TargetMode="External"/><Relationship Id="rId727" Type="http://schemas.openxmlformats.org/officeDocument/2006/relationships/hyperlink" Target="https://www.taiwansemi.com/assets/datasheet/pdf.php?pn=BZT52C27" TargetMode="External"/><Relationship Id="rId934" Type="http://schemas.openxmlformats.org/officeDocument/2006/relationships/hyperlink" Target="https://www.taiwansemi.com/assets/datasheet/pdf.php?pn=BZX584B56" TargetMode="External"/><Relationship Id="rId1357" Type="http://schemas.openxmlformats.org/officeDocument/2006/relationships/hyperlink" Target="https://www.taiwansemi.com/assets/datasheet/pdf.php?pn=BZX84JB4V3H" TargetMode="External"/><Relationship Id="rId63" Type="http://schemas.openxmlformats.org/officeDocument/2006/relationships/hyperlink" Target="https://www.taiwansemi.com/assets/datasheet/pdf.php?pn=1N5251B" TargetMode="External"/><Relationship Id="rId159" Type="http://schemas.openxmlformats.org/officeDocument/2006/relationships/hyperlink" Target="https://www.taiwansemi.com/assets/datasheet/pdf.php?pn=1PGSMB5935H" TargetMode="External"/><Relationship Id="rId366" Type="http://schemas.openxmlformats.org/officeDocument/2006/relationships/hyperlink" Target="https://www.taiwansemi.com/assets/datasheet/pdf.php?pn=1SMA5951" TargetMode="External"/><Relationship Id="rId573" Type="http://schemas.openxmlformats.org/officeDocument/2006/relationships/hyperlink" Target="https://www.taiwansemi.com/assets/datasheet/pdf.php?pn=BZD27C82PWH" TargetMode="External"/><Relationship Id="rId780" Type="http://schemas.openxmlformats.org/officeDocument/2006/relationships/hyperlink" Target="https://www.taiwansemi.com/assets/datasheet/pdf.php?pn=BZT52C4V3K" TargetMode="External"/><Relationship Id="rId1217" Type="http://schemas.openxmlformats.org/officeDocument/2006/relationships/hyperlink" Target="https://www.taiwansemi.com/assets/datasheet/pdf.php?pn=MMSZ4701" TargetMode="External"/><Relationship Id="rId226" Type="http://schemas.openxmlformats.org/officeDocument/2006/relationships/hyperlink" Target="https://www.taiwansemi.com/assets/datasheet/pdf.php?pn=1PGSMC5360" TargetMode="External"/><Relationship Id="rId433" Type="http://schemas.openxmlformats.org/officeDocument/2006/relationships/hyperlink" Target="https://www.taiwansemi.com/assets/datasheet/pdf.php?pn=1SMB5953H" TargetMode="External"/><Relationship Id="rId878" Type="http://schemas.openxmlformats.org/officeDocument/2006/relationships/hyperlink" Target="https://www.taiwansemi.com/assets/datasheet/pdf.php?pn=BZV55C20" TargetMode="External"/><Relationship Id="rId1063" Type="http://schemas.openxmlformats.org/officeDocument/2006/relationships/hyperlink" Target="https://www.taiwansemi.com/assets/datasheet/pdf.php?pn=BZY55C7V5" TargetMode="External"/><Relationship Id="rId1270" Type="http://schemas.openxmlformats.org/officeDocument/2006/relationships/hyperlink" Target="https://www.taiwansemi.com/assets/datasheet/pdf.php?pn=BZT52B9V1SH" TargetMode="External"/><Relationship Id="rId640" Type="http://schemas.openxmlformats.org/officeDocument/2006/relationships/hyperlink" Target="https://www.taiwansemi.com/assets/datasheet/pdf.php?pn=BZT52B43-G" TargetMode="External"/><Relationship Id="rId738" Type="http://schemas.openxmlformats.org/officeDocument/2006/relationships/hyperlink" Target="https://www.taiwansemi.com/assets/datasheet/pdf.php?pn=BZT52C30" TargetMode="External"/><Relationship Id="rId945" Type="http://schemas.openxmlformats.org/officeDocument/2006/relationships/hyperlink" Target="https://www.taiwansemi.com/assets/datasheet/pdf.php?pn=BZX585B10" TargetMode="External"/><Relationship Id="rId1368" Type="http://schemas.openxmlformats.org/officeDocument/2006/relationships/hyperlink" Target="https://www.taiwansemi.com/assets/datasheet/pdf.php?pn=BZX84JB7V5H" TargetMode="External"/><Relationship Id="rId74" Type="http://schemas.openxmlformats.org/officeDocument/2006/relationships/hyperlink" Target="https://www.taiwansemi.com/assets/datasheet/pdf.php?pn=1N5262B" TargetMode="External"/><Relationship Id="rId377" Type="http://schemas.openxmlformats.org/officeDocument/2006/relationships/hyperlink" Target="https://www.taiwansemi.com/assets/datasheet/pdf.php?pn=1SMA5956H" TargetMode="External"/><Relationship Id="rId500" Type="http://schemas.openxmlformats.org/officeDocument/2006/relationships/hyperlink" Target="https://www.taiwansemi.com/assets/datasheet/pdf.php?pn=AZ23C43" TargetMode="External"/><Relationship Id="rId584" Type="http://schemas.openxmlformats.org/officeDocument/2006/relationships/hyperlink" Target="https://www.taiwansemi.com/assets/datasheet/pdf.php?pn=BZT52B12S" TargetMode="External"/><Relationship Id="rId805" Type="http://schemas.openxmlformats.org/officeDocument/2006/relationships/hyperlink" Target="https://www.taiwansemi.com/assets/datasheet/pdf.php?pn=BZT52C62S" TargetMode="External"/><Relationship Id="rId1130" Type="http://schemas.openxmlformats.org/officeDocument/2006/relationships/hyperlink" Target="https://www.taiwansemi.com/assets/datasheet/pdf.php?pn=MMSZ5256B" TargetMode="External"/><Relationship Id="rId1228" Type="http://schemas.openxmlformats.org/officeDocument/2006/relationships/hyperlink" Target="https://www.taiwansemi.com/assets/datasheet/pdf.php?pn=MMSZ4712" TargetMode="External"/><Relationship Id="rId5" Type="http://schemas.openxmlformats.org/officeDocument/2006/relationships/hyperlink" Target="https://www.taiwansemi.com/assets/datasheet/pdf.php?pn=1M160Z" TargetMode="External"/><Relationship Id="rId237" Type="http://schemas.openxmlformats.org/officeDocument/2006/relationships/hyperlink" Target="https://www.taiwansemi.com/assets/datasheet/pdf.php?pn=1PGSMC5365H" TargetMode="External"/><Relationship Id="rId791" Type="http://schemas.openxmlformats.org/officeDocument/2006/relationships/hyperlink" Target="https://www.taiwansemi.com/assets/datasheet/pdf.php?pn=BZT52C56-G" TargetMode="External"/><Relationship Id="rId889" Type="http://schemas.openxmlformats.org/officeDocument/2006/relationships/hyperlink" Target="https://www.taiwansemi.com/assets/datasheet/pdf.php?pn=BZV55C3V3" TargetMode="External"/><Relationship Id="rId1074" Type="http://schemas.openxmlformats.org/officeDocument/2006/relationships/hyperlink" Target="https://www.taiwansemi.com/assets/datasheet/pdf.php?pn=M3Z22VC" TargetMode="External"/><Relationship Id="rId444" Type="http://schemas.openxmlformats.org/officeDocument/2006/relationships/hyperlink" Target="https://www.taiwansemi.com/assets/datasheet/pdf.php?pn=2M11Z" TargetMode="External"/><Relationship Id="rId651" Type="http://schemas.openxmlformats.org/officeDocument/2006/relationships/hyperlink" Target="https://www.taiwansemi.com/assets/datasheet/pdf.php?pn=BZT52B51" TargetMode="External"/><Relationship Id="rId749" Type="http://schemas.openxmlformats.org/officeDocument/2006/relationships/hyperlink" Target="https://www.taiwansemi.com/assets/datasheet/pdf.php?pn=BZT52C36S" TargetMode="External"/><Relationship Id="rId1281" Type="http://schemas.openxmlformats.org/officeDocument/2006/relationships/hyperlink" Target="https://www.taiwansemi.com/assets/datasheet/pdf.php?pn=BZX585B27H" TargetMode="External"/><Relationship Id="rId1379" Type="http://schemas.openxmlformats.org/officeDocument/2006/relationships/hyperlink" Target="https://www.taiwansemi.com/assets/datasheet/pdf.php?pn=MMSZ5230BH" TargetMode="External"/><Relationship Id="rId290" Type="http://schemas.openxmlformats.org/officeDocument/2006/relationships/hyperlink" Target="https://www.taiwansemi.com/assets/datasheet/pdf.php?pn=1SMA4752" TargetMode="External"/><Relationship Id="rId304" Type="http://schemas.openxmlformats.org/officeDocument/2006/relationships/hyperlink" Target="https://www.taiwansemi.com/assets/datasheet/pdf.php?pn=1SMA4759" TargetMode="External"/><Relationship Id="rId388" Type="http://schemas.openxmlformats.org/officeDocument/2006/relationships/hyperlink" Target="https://www.taiwansemi.com/assets/datasheet/pdf.php?pn=1SMB5931" TargetMode="External"/><Relationship Id="rId511" Type="http://schemas.openxmlformats.org/officeDocument/2006/relationships/hyperlink" Target="https://www.taiwansemi.com/assets/datasheet/pdf.php?pn=AZ23C9V1" TargetMode="External"/><Relationship Id="rId609" Type="http://schemas.openxmlformats.org/officeDocument/2006/relationships/hyperlink" Target="https://www.taiwansemi.com/assets/datasheet/pdf.php?pn=BZT52B2V4" TargetMode="External"/><Relationship Id="rId956" Type="http://schemas.openxmlformats.org/officeDocument/2006/relationships/hyperlink" Target="https://www.taiwansemi.com/assets/datasheet/pdf.php?pn=BZX585B2V4" TargetMode="External"/><Relationship Id="rId1141" Type="http://schemas.openxmlformats.org/officeDocument/2006/relationships/hyperlink" Target="https://www.taiwansemi.com/assets/datasheet/pdf.php?pn=TSZU52C15" TargetMode="External"/><Relationship Id="rId1239" Type="http://schemas.openxmlformats.org/officeDocument/2006/relationships/hyperlink" Target="https://www.taiwansemi.com/assets/datasheet/pdf.php?pn=BZT52B16SH" TargetMode="External"/><Relationship Id="rId85" Type="http://schemas.openxmlformats.org/officeDocument/2006/relationships/hyperlink" Target="https://www.taiwansemi.com/assets/datasheet/pdf.php?pn=1PGSMA160ZH" TargetMode="External"/><Relationship Id="rId150" Type="http://schemas.openxmlformats.org/officeDocument/2006/relationships/hyperlink" Target="https://www.taiwansemi.com/assets/datasheet/pdf.php?pn=1PGSMB5931" TargetMode="External"/><Relationship Id="rId595" Type="http://schemas.openxmlformats.org/officeDocument/2006/relationships/hyperlink" Target="https://www.taiwansemi.com/assets/datasheet/pdf.php?pn=BZT52B18-G" TargetMode="External"/><Relationship Id="rId816" Type="http://schemas.openxmlformats.org/officeDocument/2006/relationships/hyperlink" Target="https://www.taiwansemi.com/assets/datasheet/pdf.php?pn=BZT52C6V8K" TargetMode="External"/><Relationship Id="rId1001" Type="http://schemas.openxmlformats.org/officeDocument/2006/relationships/hyperlink" Target="https://www.taiwansemi.com/assets/datasheet/pdf.php?pn=BZX84C5V1" TargetMode="External"/><Relationship Id="rId248" Type="http://schemas.openxmlformats.org/officeDocument/2006/relationships/hyperlink" Target="https://www.taiwansemi.com/assets/datasheet/pdf.php?pn=1SMA120Z" TargetMode="External"/><Relationship Id="rId455" Type="http://schemas.openxmlformats.org/officeDocument/2006/relationships/hyperlink" Target="https://www.taiwansemi.com/assets/datasheet/pdf.php?pn=2M170Z" TargetMode="External"/><Relationship Id="rId662" Type="http://schemas.openxmlformats.org/officeDocument/2006/relationships/hyperlink" Target="https://www.taiwansemi.com/assets/datasheet/pdf.php?pn=BZT52B5V6S" TargetMode="External"/><Relationship Id="rId1085" Type="http://schemas.openxmlformats.org/officeDocument/2006/relationships/hyperlink" Target="https://www.taiwansemi.com/assets/datasheet/pdf.php?pn=M3Z3V0C" TargetMode="External"/><Relationship Id="rId1292" Type="http://schemas.openxmlformats.org/officeDocument/2006/relationships/hyperlink" Target="https://www.taiwansemi.com/assets/datasheet/pdf.php?pn=BZX585B43H" TargetMode="External"/><Relationship Id="rId1306" Type="http://schemas.openxmlformats.org/officeDocument/2006/relationships/hyperlink" Target="https://www.taiwansemi.com/assets/datasheet/pdf.php?pn=BZX84C12H" TargetMode="External"/><Relationship Id="rId12" Type="http://schemas.openxmlformats.org/officeDocument/2006/relationships/hyperlink" Target="https://www.taiwansemi.com/assets/datasheet/pdf.php?pn=1N4744A" TargetMode="External"/><Relationship Id="rId108" Type="http://schemas.openxmlformats.org/officeDocument/2006/relationships/hyperlink" Target="https://www.taiwansemi.com/assets/datasheet/pdf.php?pn=1PGSMA4749" TargetMode="External"/><Relationship Id="rId315" Type="http://schemas.openxmlformats.org/officeDocument/2006/relationships/hyperlink" Target="https://www.taiwansemi.com/assets/datasheet/pdf.php?pn=1SMA4764H" TargetMode="External"/><Relationship Id="rId522" Type="http://schemas.openxmlformats.org/officeDocument/2006/relationships/hyperlink" Target="https://www.taiwansemi.com/assets/datasheet/pdf.php?pn=BZD27C130PW" TargetMode="External"/><Relationship Id="rId967" Type="http://schemas.openxmlformats.org/officeDocument/2006/relationships/hyperlink" Target="https://www.taiwansemi.com/assets/datasheet/pdf.php?pn=BZX585B47" TargetMode="External"/><Relationship Id="rId1152" Type="http://schemas.openxmlformats.org/officeDocument/2006/relationships/hyperlink" Target="https://www.taiwansemi.com/assets/datasheet/pdf.php?pn=TSZU52C30" TargetMode="External"/><Relationship Id="rId96" Type="http://schemas.openxmlformats.org/officeDocument/2006/relationships/hyperlink" Target="https://www.taiwansemi.com/assets/datasheet/pdf.php?pn=1PGSMA4743" TargetMode="External"/><Relationship Id="rId161" Type="http://schemas.openxmlformats.org/officeDocument/2006/relationships/hyperlink" Target="https://www.taiwansemi.com/assets/datasheet/pdf.php?pn=1PGSMB5936H" TargetMode="External"/><Relationship Id="rId399" Type="http://schemas.openxmlformats.org/officeDocument/2006/relationships/hyperlink" Target="https://www.taiwansemi.com/assets/datasheet/pdf.php?pn=1SMB5936H" TargetMode="External"/><Relationship Id="rId827" Type="http://schemas.openxmlformats.org/officeDocument/2006/relationships/hyperlink" Target="https://www.taiwansemi.com/assets/datasheet/pdf.php?pn=BZT52C8V2-G" TargetMode="External"/><Relationship Id="rId1012" Type="http://schemas.openxmlformats.org/officeDocument/2006/relationships/hyperlink" Target="https://www.taiwansemi.com/assets/datasheet/pdf.php?pn=BZY55B15" TargetMode="External"/><Relationship Id="rId259" Type="http://schemas.openxmlformats.org/officeDocument/2006/relationships/hyperlink" Target="https://www.taiwansemi.com/assets/datasheet/pdf.php?pn=1SMA200ZH" TargetMode="External"/><Relationship Id="rId466" Type="http://schemas.openxmlformats.org/officeDocument/2006/relationships/hyperlink" Target="https://www.taiwansemi.com/assets/datasheet/pdf.php?pn=2M30Z" TargetMode="External"/><Relationship Id="rId673" Type="http://schemas.openxmlformats.org/officeDocument/2006/relationships/hyperlink" Target="https://www.taiwansemi.com/assets/datasheet/pdf.php?pn=BZT52B6V8-G" TargetMode="External"/><Relationship Id="rId880" Type="http://schemas.openxmlformats.org/officeDocument/2006/relationships/hyperlink" Target="https://www.taiwansemi.com/assets/datasheet/pdf.php?pn=BZV55C24" TargetMode="External"/><Relationship Id="rId1096" Type="http://schemas.openxmlformats.org/officeDocument/2006/relationships/hyperlink" Target="https://www.taiwansemi.com/assets/datasheet/pdf.php?pn=M3Z5V6C" TargetMode="External"/><Relationship Id="rId1317" Type="http://schemas.openxmlformats.org/officeDocument/2006/relationships/hyperlink" Target="https://www.taiwansemi.com/assets/datasheet/pdf.php?pn=BZX84C30H" TargetMode="External"/><Relationship Id="rId23" Type="http://schemas.openxmlformats.org/officeDocument/2006/relationships/hyperlink" Target="https://www.taiwansemi.com/assets/datasheet/pdf.php?pn=1N4755A" TargetMode="External"/><Relationship Id="rId119" Type="http://schemas.openxmlformats.org/officeDocument/2006/relationships/hyperlink" Target="https://www.taiwansemi.com/assets/datasheet/pdf.php?pn=1PGSMA4754H" TargetMode="External"/><Relationship Id="rId326" Type="http://schemas.openxmlformats.org/officeDocument/2006/relationships/hyperlink" Target="https://www.taiwansemi.com/assets/datasheet/pdf.php?pn=1SMA5931" TargetMode="External"/><Relationship Id="rId533" Type="http://schemas.openxmlformats.org/officeDocument/2006/relationships/hyperlink" Target="https://www.taiwansemi.com/assets/datasheet/pdf.php?pn=BZD27C16PWH" TargetMode="External"/><Relationship Id="rId978" Type="http://schemas.openxmlformats.org/officeDocument/2006/relationships/hyperlink" Target="https://www.taiwansemi.com/assets/datasheet/pdf.php?pn=BZX84C10" TargetMode="External"/><Relationship Id="rId1163" Type="http://schemas.openxmlformats.org/officeDocument/2006/relationships/hyperlink" Target="https://www.taiwansemi.com/assets/datasheet/pdf.php?pn=TSZU52C5V6" TargetMode="External"/><Relationship Id="rId1370" Type="http://schemas.openxmlformats.org/officeDocument/2006/relationships/hyperlink" Target="https://www.taiwansemi.com/assets/datasheet/pdf.php?pn=BZX84JB9V1H" TargetMode="External"/><Relationship Id="rId740" Type="http://schemas.openxmlformats.org/officeDocument/2006/relationships/hyperlink" Target="https://www.taiwansemi.com/assets/datasheet/pdf.php?pn=BZT52C30K" TargetMode="External"/><Relationship Id="rId838" Type="http://schemas.openxmlformats.org/officeDocument/2006/relationships/hyperlink" Target="https://www.taiwansemi.com/assets/datasheet/pdf.php?pn=BZV55B15" TargetMode="External"/><Relationship Id="rId1023" Type="http://schemas.openxmlformats.org/officeDocument/2006/relationships/hyperlink" Target="https://www.taiwansemi.com/assets/datasheet/pdf.php?pn=BZY55B36" TargetMode="External"/><Relationship Id="rId172" Type="http://schemas.openxmlformats.org/officeDocument/2006/relationships/hyperlink" Target="https://www.taiwansemi.com/assets/datasheet/pdf.php?pn=1PGSMB5942" TargetMode="External"/><Relationship Id="rId477" Type="http://schemas.openxmlformats.org/officeDocument/2006/relationships/hyperlink" Target="https://www.taiwansemi.com/assets/datasheet/pdf.php?pn=2M75Z" TargetMode="External"/><Relationship Id="rId600" Type="http://schemas.openxmlformats.org/officeDocument/2006/relationships/hyperlink" Target="https://www.taiwansemi.com/assets/datasheet/pdf.php?pn=BZT52B22" TargetMode="External"/><Relationship Id="rId684" Type="http://schemas.openxmlformats.org/officeDocument/2006/relationships/hyperlink" Target="https://www.taiwansemi.com/assets/datasheet/pdf.php?pn=BZT52B9V1" TargetMode="External"/><Relationship Id="rId1230" Type="http://schemas.openxmlformats.org/officeDocument/2006/relationships/hyperlink" Target="https://www.taiwansemi.com/assets/datasheet/pdf.php?pn=MMSZ4714" TargetMode="External"/><Relationship Id="rId1328" Type="http://schemas.openxmlformats.org/officeDocument/2006/relationships/hyperlink" Target="https://www.taiwansemi.com/assets/datasheet/pdf.php?pn=BZX84C5V6H" TargetMode="External"/><Relationship Id="rId337" Type="http://schemas.openxmlformats.org/officeDocument/2006/relationships/hyperlink" Target="https://www.taiwansemi.com/assets/datasheet/pdf.php?pn=1SMA5936H" TargetMode="External"/><Relationship Id="rId891" Type="http://schemas.openxmlformats.org/officeDocument/2006/relationships/hyperlink" Target="https://www.taiwansemi.com/assets/datasheet/pdf.php?pn=BZV55C3V9" TargetMode="External"/><Relationship Id="rId905" Type="http://schemas.openxmlformats.org/officeDocument/2006/relationships/hyperlink" Target="https://www.taiwansemi.com/assets/datasheet/pdf.php?pn=BZV55C7V5" TargetMode="External"/><Relationship Id="rId989" Type="http://schemas.openxmlformats.org/officeDocument/2006/relationships/hyperlink" Target="https://www.taiwansemi.com/assets/datasheet/pdf.php?pn=BZX84C2V4" TargetMode="External"/><Relationship Id="rId34" Type="http://schemas.openxmlformats.org/officeDocument/2006/relationships/hyperlink" Target="https://www.taiwansemi.com/assets/datasheet/pdf.php?pn=1N5222B" TargetMode="External"/><Relationship Id="rId544" Type="http://schemas.openxmlformats.org/officeDocument/2006/relationships/hyperlink" Target="https://www.taiwansemi.com/assets/datasheet/pdf.php?pn=BZD27C22PW" TargetMode="External"/><Relationship Id="rId751" Type="http://schemas.openxmlformats.org/officeDocument/2006/relationships/hyperlink" Target="https://www.taiwansemi.com/assets/datasheet/pdf.php?pn=BZT52C39-G" TargetMode="External"/><Relationship Id="rId849" Type="http://schemas.openxmlformats.org/officeDocument/2006/relationships/hyperlink" Target="https://www.taiwansemi.com/assets/datasheet/pdf.php?pn=BZV55B36" TargetMode="External"/><Relationship Id="rId1174" Type="http://schemas.openxmlformats.org/officeDocument/2006/relationships/hyperlink" Target="https://www.taiwansemi.com/assets/datasheet/pdf.php?pn=UDZS16B" TargetMode="External"/><Relationship Id="rId1381" Type="http://schemas.openxmlformats.org/officeDocument/2006/relationships/hyperlink" Target="https://www.taiwansemi.com/assets/datasheet/pdf.php?pn=MMSZ5232BH" TargetMode="External"/><Relationship Id="rId183" Type="http://schemas.openxmlformats.org/officeDocument/2006/relationships/hyperlink" Target="https://www.taiwansemi.com/assets/datasheet/pdf.php?pn=1PGSMB5947H" TargetMode="External"/><Relationship Id="rId390" Type="http://schemas.openxmlformats.org/officeDocument/2006/relationships/hyperlink" Target="https://www.taiwansemi.com/assets/datasheet/pdf.php?pn=1SMB5932" TargetMode="External"/><Relationship Id="rId404" Type="http://schemas.openxmlformats.org/officeDocument/2006/relationships/hyperlink" Target="https://www.taiwansemi.com/assets/datasheet/pdf.php?pn=1SMB5939" TargetMode="External"/><Relationship Id="rId611" Type="http://schemas.openxmlformats.org/officeDocument/2006/relationships/hyperlink" Target="https://www.taiwansemi.com/assets/datasheet/pdf.php?pn=BZT52B2V4S" TargetMode="External"/><Relationship Id="rId1034" Type="http://schemas.openxmlformats.org/officeDocument/2006/relationships/hyperlink" Target="https://www.taiwansemi.com/assets/datasheet/pdf.php?pn=BZY55B7V5" TargetMode="External"/><Relationship Id="rId1241" Type="http://schemas.openxmlformats.org/officeDocument/2006/relationships/hyperlink" Target="https://www.taiwansemi.com/assets/datasheet/pdf.php?pn=BZT52B20SH" TargetMode="External"/><Relationship Id="rId1339" Type="http://schemas.openxmlformats.org/officeDocument/2006/relationships/hyperlink" Target="https://www.taiwansemi.com/assets/datasheet/pdf.php?pn=BZX84JB16H" TargetMode="External"/><Relationship Id="rId250" Type="http://schemas.openxmlformats.org/officeDocument/2006/relationships/hyperlink" Target="https://www.taiwansemi.com/assets/datasheet/pdf.php?pn=1SMA130Z" TargetMode="External"/><Relationship Id="rId488" Type="http://schemas.openxmlformats.org/officeDocument/2006/relationships/hyperlink" Target="https://www.taiwansemi.com/assets/datasheet/pdf.php?pn=AZ23C22" TargetMode="External"/><Relationship Id="rId695" Type="http://schemas.openxmlformats.org/officeDocument/2006/relationships/hyperlink" Target="https://www.taiwansemi.com/assets/datasheet/pdf.php?pn=BZT52C12" TargetMode="External"/><Relationship Id="rId709" Type="http://schemas.openxmlformats.org/officeDocument/2006/relationships/hyperlink" Target="https://www.taiwansemi.com/assets/datasheet/pdf.php?pn=BZT52C16K" TargetMode="External"/><Relationship Id="rId916" Type="http://schemas.openxmlformats.org/officeDocument/2006/relationships/hyperlink" Target="https://www.taiwansemi.com/assets/datasheet/pdf.php?pn=BZX584B22" TargetMode="External"/><Relationship Id="rId1101" Type="http://schemas.openxmlformats.org/officeDocument/2006/relationships/hyperlink" Target="https://www.taiwansemi.com/assets/datasheet/pdf.php?pn=M3Z75VC" TargetMode="External"/><Relationship Id="rId45" Type="http://schemas.openxmlformats.org/officeDocument/2006/relationships/hyperlink" Target="https://www.taiwansemi.com/assets/datasheet/pdf.php?pn=1N5233B" TargetMode="External"/><Relationship Id="rId110" Type="http://schemas.openxmlformats.org/officeDocument/2006/relationships/hyperlink" Target="https://www.taiwansemi.com/assets/datasheet/pdf.php?pn=1PGSMA4750" TargetMode="External"/><Relationship Id="rId348" Type="http://schemas.openxmlformats.org/officeDocument/2006/relationships/hyperlink" Target="https://www.taiwansemi.com/assets/datasheet/pdf.php?pn=1SMA5942" TargetMode="External"/><Relationship Id="rId555" Type="http://schemas.openxmlformats.org/officeDocument/2006/relationships/hyperlink" Target="https://www.taiwansemi.com/assets/datasheet/pdf.php?pn=BZD27C36PWH" TargetMode="External"/><Relationship Id="rId762" Type="http://schemas.openxmlformats.org/officeDocument/2006/relationships/hyperlink" Target="https://www.taiwansemi.com/assets/datasheet/pdf.php?pn=BZT52C3V6" TargetMode="External"/><Relationship Id="rId1185" Type="http://schemas.openxmlformats.org/officeDocument/2006/relationships/hyperlink" Target="https://www.taiwansemi.com/assets/datasheet/pdf.php?pn=UDZS4V3B" TargetMode="External"/><Relationship Id="rId1392" Type="http://schemas.openxmlformats.org/officeDocument/2006/relationships/hyperlink" Target="https://www.taiwansemi.com/assets/datasheet/pdf.php?pn=MMSZ5243BH" TargetMode="External"/><Relationship Id="rId1406" Type="http://schemas.openxmlformats.org/officeDocument/2006/relationships/hyperlink" Target="https://www.taiwansemi.com/assets/datasheet/pdf.php?pn=MMSZ5258BH" TargetMode="External"/><Relationship Id="rId194" Type="http://schemas.openxmlformats.org/officeDocument/2006/relationships/hyperlink" Target="https://www.taiwansemi.com/assets/datasheet/pdf.php?pn=1PGSMB5953" TargetMode="External"/><Relationship Id="rId208" Type="http://schemas.openxmlformats.org/officeDocument/2006/relationships/hyperlink" Target="https://www.taiwansemi.com/assets/datasheet/pdf.php?pn=1PGSMC5351" TargetMode="External"/><Relationship Id="rId415" Type="http://schemas.openxmlformats.org/officeDocument/2006/relationships/hyperlink" Target="https://www.taiwansemi.com/assets/datasheet/pdf.php?pn=1SMB5944H" TargetMode="External"/><Relationship Id="rId622" Type="http://schemas.openxmlformats.org/officeDocument/2006/relationships/hyperlink" Target="https://www.taiwansemi.com/assets/datasheet/pdf.php?pn=BZT52B36-G" TargetMode="External"/><Relationship Id="rId1045" Type="http://schemas.openxmlformats.org/officeDocument/2006/relationships/hyperlink" Target="https://www.taiwansemi.com/assets/datasheet/pdf.php?pn=BZY55C22" TargetMode="External"/><Relationship Id="rId1252" Type="http://schemas.openxmlformats.org/officeDocument/2006/relationships/hyperlink" Target="https://www.taiwansemi.com/assets/datasheet/pdf.php?pn=BZT52B3V3SH" TargetMode="External"/><Relationship Id="rId261" Type="http://schemas.openxmlformats.org/officeDocument/2006/relationships/hyperlink" Target="https://www.taiwansemi.com/assets/datasheet/pdf.php?pn=1SMA4737H" TargetMode="External"/><Relationship Id="rId499" Type="http://schemas.openxmlformats.org/officeDocument/2006/relationships/hyperlink" Target="https://www.taiwansemi.com/assets/datasheet/pdf.php?pn=AZ23C3V9" TargetMode="External"/><Relationship Id="rId927" Type="http://schemas.openxmlformats.org/officeDocument/2006/relationships/hyperlink" Target="https://www.taiwansemi.com/assets/datasheet/pdf.php?pn=BZX584B3V6" TargetMode="External"/><Relationship Id="rId1112" Type="http://schemas.openxmlformats.org/officeDocument/2006/relationships/hyperlink" Target="https://www.taiwansemi.com/assets/datasheet/pdf.php?pn=MMSZ5231B" TargetMode="External"/><Relationship Id="rId56" Type="http://schemas.openxmlformats.org/officeDocument/2006/relationships/hyperlink" Target="https://www.taiwansemi.com/assets/datasheet/pdf.php?pn=1N5244B" TargetMode="External"/><Relationship Id="rId359" Type="http://schemas.openxmlformats.org/officeDocument/2006/relationships/hyperlink" Target="https://www.taiwansemi.com/assets/datasheet/pdf.php?pn=1SMA5947H" TargetMode="External"/><Relationship Id="rId566" Type="http://schemas.openxmlformats.org/officeDocument/2006/relationships/hyperlink" Target="https://www.taiwansemi.com/assets/datasheet/pdf.php?pn=BZD27C62PW" TargetMode="External"/><Relationship Id="rId773" Type="http://schemas.openxmlformats.org/officeDocument/2006/relationships/hyperlink" Target="https://www.taiwansemi.com/assets/datasheet/pdf.php?pn=BZT52C43S" TargetMode="External"/><Relationship Id="rId1196" Type="http://schemas.openxmlformats.org/officeDocument/2006/relationships/hyperlink" Target="https://www.taiwansemi.com/assets/datasheet/pdf.php?pn=MMSZ4680" TargetMode="External"/><Relationship Id="rId121" Type="http://schemas.openxmlformats.org/officeDocument/2006/relationships/hyperlink" Target="https://www.taiwansemi.com/assets/datasheet/pdf.php?pn=1PGSMA4755H" TargetMode="External"/><Relationship Id="rId219" Type="http://schemas.openxmlformats.org/officeDocument/2006/relationships/hyperlink" Target="https://www.taiwansemi.com/assets/datasheet/pdf.php?pn=1PGSMC5356H" TargetMode="External"/><Relationship Id="rId426" Type="http://schemas.openxmlformats.org/officeDocument/2006/relationships/hyperlink" Target="https://www.taiwansemi.com/assets/datasheet/pdf.php?pn=1SMB5950" TargetMode="External"/><Relationship Id="rId633" Type="http://schemas.openxmlformats.org/officeDocument/2006/relationships/hyperlink" Target="https://www.taiwansemi.com/assets/datasheet/pdf.php?pn=BZT52B3V6" TargetMode="External"/><Relationship Id="rId980" Type="http://schemas.openxmlformats.org/officeDocument/2006/relationships/hyperlink" Target="https://www.taiwansemi.com/assets/datasheet/pdf.php?pn=BZX84C12" TargetMode="External"/><Relationship Id="rId1056" Type="http://schemas.openxmlformats.org/officeDocument/2006/relationships/hyperlink" Target="https://www.taiwansemi.com/assets/datasheet/pdf.php?pn=BZY55C3V9" TargetMode="External"/><Relationship Id="rId1263" Type="http://schemas.openxmlformats.org/officeDocument/2006/relationships/hyperlink" Target="https://www.taiwansemi.com/assets/datasheet/pdf.php?pn=BZT52B62SH" TargetMode="External"/><Relationship Id="rId840" Type="http://schemas.openxmlformats.org/officeDocument/2006/relationships/hyperlink" Target="https://www.taiwansemi.com/assets/datasheet/pdf.php?pn=BZV55B18" TargetMode="External"/><Relationship Id="rId938" Type="http://schemas.openxmlformats.org/officeDocument/2006/relationships/hyperlink" Target="https://www.taiwansemi.com/assets/datasheet/pdf.php?pn=BZX584B68" TargetMode="External"/><Relationship Id="rId67" Type="http://schemas.openxmlformats.org/officeDocument/2006/relationships/hyperlink" Target="https://www.taiwansemi.com/assets/datasheet/pdf.php?pn=1N5255B" TargetMode="External"/><Relationship Id="rId272" Type="http://schemas.openxmlformats.org/officeDocument/2006/relationships/hyperlink" Target="https://www.taiwansemi.com/assets/datasheet/pdf.php?pn=1SMA4743" TargetMode="External"/><Relationship Id="rId577" Type="http://schemas.openxmlformats.org/officeDocument/2006/relationships/hyperlink" Target="https://www.taiwansemi.com/assets/datasheet/pdf.php?pn=BZT52B10-G" TargetMode="External"/><Relationship Id="rId700" Type="http://schemas.openxmlformats.org/officeDocument/2006/relationships/hyperlink" Target="https://www.taiwansemi.com/assets/datasheet/pdf.php?pn=BZT52C13-G" TargetMode="External"/><Relationship Id="rId1123" Type="http://schemas.openxmlformats.org/officeDocument/2006/relationships/hyperlink" Target="https://www.taiwansemi.com/assets/datasheet/pdf.php?pn=MMSZ5245B" TargetMode="External"/><Relationship Id="rId1330" Type="http://schemas.openxmlformats.org/officeDocument/2006/relationships/hyperlink" Target="https://www.taiwansemi.com/assets/datasheet/pdf.php?pn=BZX84C6V8H" TargetMode="External"/><Relationship Id="rId132" Type="http://schemas.openxmlformats.org/officeDocument/2006/relationships/hyperlink" Target="https://www.taiwansemi.com/assets/datasheet/pdf.php?pn=1PGSMA4761" TargetMode="External"/><Relationship Id="rId784" Type="http://schemas.openxmlformats.org/officeDocument/2006/relationships/hyperlink" Target="https://www.taiwansemi.com/assets/datasheet/pdf.php?pn=BZT52C4V7K" TargetMode="External"/><Relationship Id="rId991" Type="http://schemas.openxmlformats.org/officeDocument/2006/relationships/hyperlink" Target="https://www.taiwansemi.com/assets/datasheet/pdf.php?pn=BZX84C30" TargetMode="External"/><Relationship Id="rId1067" Type="http://schemas.openxmlformats.org/officeDocument/2006/relationships/hyperlink" Target="https://www.taiwansemi.com/assets/datasheet/pdf.php?pn=M3Z11VC" TargetMode="External"/><Relationship Id="rId437" Type="http://schemas.openxmlformats.org/officeDocument/2006/relationships/hyperlink" Target="https://www.taiwansemi.com/assets/datasheet/pdf.php?pn=1SMB5955H" TargetMode="External"/><Relationship Id="rId644" Type="http://schemas.openxmlformats.org/officeDocument/2006/relationships/hyperlink" Target="https://www.taiwansemi.com/assets/datasheet/pdf.php?pn=BZT52B47S" TargetMode="External"/><Relationship Id="rId851" Type="http://schemas.openxmlformats.org/officeDocument/2006/relationships/hyperlink" Target="https://www.taiwansemi.com/assets/datasheet/pdf.php?pn=BZV55B3V0" TargetMode="External"/><Relationship Id="rId1274" Type="http://schemas.openxmlformats.org/officeDocument/2006/relationships/hyperlink" Target="https://www.taiwansemi.com/assets/datasheet/pdf.php?pn=BZX585B13H" TargetMode="External"/><Relationship Id="rId283" Type="http://schemas.openxmlformats.org/officeDocument/2006/relationships/hyperlink" Target="https://www.taiwansemi.com/assets/datasheet/pdf.php?pn=1SMA4748H" TargetMode="External"/><Relationship Id="rId490" Type="http://schemas.openxmlformats.org/officeDocument/2006/relationships/hyperlink" Target="https://www.taiwansemi.com/assets/datasheet/pdf.php?pn=AZ23C27" TargetMode="External"/><Relationship Id="rId504" Type="http://schemas.openxmlformats.org/officeDocument/2006/relationships/hyperlink" Target="https://www.taiwansemi.com/assets/datasheet/pdf.php?pn=AZ23C51" TargetMode="External"/><Relationship Id="rId711" Type="http://schemas.openxmlformats.org/officeDocument/2006/relationships/hyperlink" Target="https://www.taiwansemi.com/assets/datasheet/pdf.php?pn=BZT52C18" TargetMode="External"/><Relationship Id="rId949" Type="http://schemas.openxmlformats.org/officeDocument/2006/relationships/hyperlink" Target="https://www.taiwansemi.com/assets/datasheet/pdf.php?pn=BZX585B15" TargetMode="External"/><Relationship Id="rId1134" Type="http://schemas.openxmlformats.org/officeDocument/2006/relationships/hyperlink" Target="https://www.taiwansemi.com/assets/datasheet/pdf.php?pn=MMSZ5260B" TargetMode="External"/><Relationship Id="rId1341" Type="http://schemas.openxmlformats.org/officeDocument/2006/relationships/hyperlink" Target="https://www.taiwansemi.com/assets/datasheet/pdf.php?pn=BZX84JB20H" TargetMode="External"/><Relationship Id="rId78" Type="http://schemas.openxmlformats.org/officeDocument/2006/relationships/hyperlink" Target="https://www.taiwansemi.com/assets/datasheet/pdf.php?pn=1PGSMA120Z" TargetMode="External"/><Relationship Id="rId143" Type="http://schemas.openxmlformats.org/officeDocument/2006/relationships/hyperlink" Target="https://www.taiwansemi.com/assets/datasheet/pdf.php?pn=1PGSMB5927H" TargetMode="External"/><Relationship Id="rId350" Type="http://schemas.openxmlformats.org/officeDocument/2006/relationships/hyperlink" Target="https://www.taiwansemi.com/assets/datasheet/pdf.php?pn=1SMA5943" TargetMode="External"/><Relationship Id="rId588" Type="http://schemas.openxmlformats.org/officeDocument/2006/relationships/hyperlink" Target="https://www.taiwansemi.com/assets/datasheet/pdf.php?pn=BZT52B15" TargetMode="External"/><Relationship Id="rId795" Type="http://schemas.openxmlformats.org/officeDocument/2006/relationships/hyperlink" Target="https://www.taiwansemi.com/assets/datasheet/pdf.php?pn=BZT52C5V1-G" TargetMode="External"/><Relationship Id="rId809" Type="http://schemas.openxmlformats.org/officeDocument/2006/relationships/hyperlink" Target="https://www.taiwansemi.com/assets/datasheet/pdf.php?pn=BZT52C68S" TargetMode="External"/><Relationship Id="rId1201" Type="http://schemas.openxmlformats.org/officeDocument/2006/relationships/hyperlink" Target="https://www.taiwansemi.com/assets/datasheet/pdf.php?pn=MMSZ4685" TargetMode="External"/><Relationship Id="rId9" Type="http://schemas.openxmlformats.org/officeDocument/2006/relationships/hyperlink" Target="https://www.taiwansemi.com/assets/datasheet/pdf.php?pn=1N4741A" TargetMode="External"/><Relationship Id="rId210" Type="http://schemas.openxmlformats.org/officeDocument/2006/relationships/hyperlink" Target="https://www.taiwansemi.com/assets/datasheet/pdf.php?pn=1PGSMC5352" TargetMode="External"/><Relationship Id="rId448" Type="http://schemas.openxmlformats.org/officeDocument/2006/relationships/hyperlink" Target="https://www.taiwansemi.com/assets/datasheet/pdf.php?pn=2M13Z" TargetMode="External"/><Relationship Id="rId655" Type="http://schemas.openxmlformats.org/officeDocument/2006/relationships/hyperlink" Target="https://www.taiwansemi.com/assets/datasheet/pdf.php?pn=BZT52B56-G" TargetMode="External"/><Relationship Id="rId862" Type="http://schemas.openxmlformats.org/officeDocument/2006/relationships/hyperlink" Target="https://www.taiwansemi.com/assets/datasheet/pdf.php?pn=BZV55B5V6" TargetMode="External"/><Relationship Id="rId1078" Type="http://schemas.openxmlformats.org/officeDocument/2006/relationships/hyperlink" Target="https://www.taiwansemi.com/assets/datasheet/pdf.php?pn=M3Z2V2C" TargetMode="External"/><Relationship Id="rId1285" Type="http://schemas.openxmlformats.org/officeDocument/2006/relationships/hyperlink" Target="https://www.taiwansemi.com/assets/datasheet/pdf.php?pn=BZX585B33H" TargetMode="External"/><Relationship Id="rId294" Type="http://schemas.openxmlformats.org/officeDocument/2006/relationships/hyperlink" Target="https://www.taiwansemi.com/assets/datasheet/pdf.php?pn=1SMA4754" TargetMode="External"/><Relationship Id="rId308" Type="http://schemas.openxmlformats.org/officeDocument/2006/relationships/hyperlink" Target="https://www.taiwansemi.com/assets/datasheet/pdf.php?pn=1SMA4761" TargetMode="External"/><Relationship Id="rId515" Type="http://schemas.openxmlformats.org/officeDocument/2006/relationships/hyperlink" Target="https://www.taiwansemi.com/assets/datasheet/pdf.php?pn=BZD27C110PWH" TargetMode="External"/><Relationship Id="rId722" Type="http://schemas.openxmlformats.org/officeDocument/2006/relationships/hyperlink" Target="https://www.taiwansemi.com/assets/datasheet/pdf.php?pn=BZT52C22S" TargetMode="External"/><Relationship Id="rId1145" Type="http://schemas.openxmlformats.org/officeDocument/2006/relationships/hyperlink" Target="https://www.taiwansemi.com/assets/datasheet/pdf.php?pn=TSZU52C22" TargetMode="External"/><Relationship Id="rId1352" Type="http://schemas.openxmlformats.org/officeDocument/2006/relationships/hyperlink" Target="https://www.taiwansemi.com/assets/datasheet/pdf.php?pn=BZX84JB3V3H" TargetMode="External"/><Relationship Id="rId89" Type="http://schemas.openxmlformats.org/officeDocument/2006/relationships/hyperlink" Target="https://www.taiwansemi.com/assets/datasheet/pdf.php?pn=1PGSMA200ZH" TargetMode="External"/><Relationship Id="rId154" Type="http://schemas.openxmlformats.org/officeDocument/2006/relationships/hyperlink" Target="https://www.taiwansemi.com/assets/datasheet/pdf.php?pn=1PGSMB5933" TargetMode="External"/><Relationship Id="rId361" Type="http://schemas.openxmlformats.org/officeDocument/2006/relationships/hyperlink" Target="https://www.taiwansemi.com/assets/datasheet/pdf.php?pn=1SMA5948H" TargetMode="External"/><Relationship Id="rId599" Type="http://schemas.openxmlformats.org/officeDocument/2006/relationships/hyperlink" Target="https://www.taiwansemi.com/assets/datasheet/pdf.php?pn=BZT52B20S" TargetMode="External"/><Relationship Id="rId1005" Type="http://schemas.openxmlformats.org/officeDocument/2006/relationships/hyperlink" Target="https://www.taiwansemi.com/assets/datasheet/pdf.php?pn=BZX84C7V5" TargetMode="External"/><Relationship Id="rId1212" Type="http://schemas.openxmlformats.org/officeDocument/2006/relationships/hyperlink" Target="https://www.taiwansemi.com/assets/datasheet/pdf.php?pn=MMSZ4696" TargetMode="External"/><Relationship Id="rId459" Type="http://schemas.openxmlformats.org/officeDocument/2006/relationships/hyperlink" Target="https://www.taiwansemi.com/assets/datasheet/pdf.php?pn=2M190Z" TargetMode="External"/><Relationship Id="rId666" Type="http://schemas.openxmlformats.org/officeDocument/2006/relationships/hyperlink" Target="https://www.taiwansemi.com/assets/datasheet/pdf.php?pn=BZT52B68" TargetMode="External"/><Relationship Id="rId873" Type="http://schemas.openxmlformats.org/officeDocument/2006/relationships/hyperlink" Target="https://www.taiwansemi.com/assets/datasheet/pdf.php?pn=BZV55C12" TargetMode="External"/><Relationship Id="rId1089" Type="http://schemas.openxmlformats.org/officeDocument/2006/relationships/hyperlink" Target="https://www.taiwansemi.com/assets/datasheet/pdf.php?pn=M3Z43VC" TargetMode="External"/><Relationship Id="rId1296" Type="http://schemas.openxmlformats.org/officeDocument/2006/relationships/hyperlink" Target="https://www.taiwansemi.com/assets/datasheet/pdf.php?pn=BZX585B51H" TargetMode="External"/><Relationship Id="rId16" Type="http://schemas.openxmlformats.org/officeDocument/2006/relationships/hyperlink" Target="https://www.taiwansemi.com/assets/datasheet/pdf.php?pn=1N4748A" TargetMode="External"/><Relationship Id="rId221" Type="http://schemas.openxmlformats.org/officeDocument/2006/relationships/hyperlink" Target="https://www.taiwansemi.com/assets/datasheet/pdf.php?pn=1PGSMC5357H" TargetMode="External"/><Relationship Id="rId319" Type="http://schemas.openxmlformats.org/officeDocument/2006/relationships/hyperlink" Target="https://www.taiwansemi.com/assets/datasheet/pdf.php?pn=1SMA5927H" TargetMode="External"/><Relationship Id="rId526" Type="http://schemas.openxmlformats.org/officeDocument/2006/relationships/hyperlink" Target="https://www.taiwansemi.com/assets/datasheet/pdf.php?pn=BZD27C150PW" TargetMode="External"/><Relationship Id="rId1156" Type="http://schemas.openxmlformats.org/officeDocument/2006/relationships/hyperlink" Target="https://www.taiwansemi.com/assets/datasheet/pdf.php?pn=TSZU52C3V0" TargetMode="External"/><Relationship Id="rId1363" Type="http://schemas.openxmlformats.org/officeDocument/2006/relationships/hyperlink" Target="https://www.taiwansemi.com/assets/datasheet/pdf.php?pn=BZX84JB62H" TargetMode="External"/><Relationship Id="rId733" Type="http://schemas.openxmlformats.org/officeDocument/2006/relationships/hyperlink" Target="https://www.taiwansemi.com/assets/datasheet/pdf.php?pn=BZT52C2V4S" TargetMode="External"/><Relationship Id="rId940" Type="http://schemas.openxmlformats.org/officeDocument/2006/relationships/hyperlink" Target="https://www.taiwansemi.com/assets/datasheet/pdf.php?pn=BZX584B6V8" TargetMode="External"/><Relationship Id="rId1016" Type="http://schemas.openxmlformats.org/officeDocument/2006/relationships/hyperlink" Target="https://www.taiwansemi.com/assets/datasheet/pdf.php?pn=BZY55B22" TargetMode="External"/><Relationship Id="rId165" Type="http://schemas.openxmlformats.org/officeDocument/2006/relationships/hyperlink" Target="https://www.taiwansemi.com/assets/datasheet/pdf.php?pn=1PGSMB5938H" TargetMode="External"/><Relationship Id="rId372" Type="http://schemas.openxmlformats.org/officeDocument/2006/relationships/hyperlink" Target="https://www.taiwansemi.com/assets/datasheet/pdf.php?pn=1SMA5954" TargetMode="External"/><Relationship Id="rId677" Type="http://schemas.openxmlformats.org/officeDocument/2006/relationships/hyperlink" Target="https://www.taiwansemi.com/assets/datasheet/pdf.php?pn=BZT52B75S" TargetMode="External"/><Relationship Id="rId800" Type="http://schemas.openxmlformats.org/officeDocument/2006/relationships/hyperlink" Target="https://www.taiwansemi.com/assets/datasheet/pdf.php?pn=BZT52C5V6K" TargetMode="External"/><Relationship Id="rId1223" Type="http://schemas.openxmlformats.org/officeDocument/2006/relationships/hyperlink" Target="https://www.taiwansemi.com/assets/datasheet/pdf.php?pn=MMSZ4707" TargetMode="External"/><Relationship Id="rId232" Type="http://schemas.openxmlformats.org/officeDocument/2006/relationships/hyperlink" Target="https://www.taiwansemi.com/assets/datasheet/pdf.php?pn=1PGSMC5363" TargetMode="External"/><Relationship Id="rId884" Type="http://schemas.openxmlformats.org/officeDocument/2006/relationships/hyperlink" Target="https://www.taiwansemi.com/assets/datasheet/pdf.php?pn=BZV55C30" TargetMode="External"/><Relationship Id="rId27" Type="http://schemas.openxmlformats.org/officeDocument/2006/relationships/hyperlink" Target="https://www.taiwansemi.com/assets/datasheet/pdf.php?pn=1N4759A" TargetMode="External"/><Relationship Id="rId537" Type="http://schemas.openxmlformats.org/officeDocument/2006/relationships/hyperlink" Target="https://www.taiwansemi.com/assets/datasheet/pdf.php?pn=BZD27C18PWH" TargetMode="External"/><Relationship Id="rId744" Type="http://schemas.openxmlformats.org/officeDocument/2006/relationships/hyperlink" Target="https://www.taiwansemi.com/assets/datasheet/pdf.php?pn=BZT52C33K" TargetMode="External"/><Relationship Id="rId951" Type="http://schemas.openxmlformats.org/officeDocument/2006/relationships/hyperlink" Target="https://www.taiwansemi.com/assets/datasheet/pdf.php?pn=BZX585B18" TargetMode="External"/><Relationship Id="rId1167" Type="http://schemas.openxmlformats.org/officeDocument/2006/relationships/hyperlink" Target="https://www.taiwansemi.com/assets/datasheet/pdf.php?pn=TSZU52C8V2" TargetMode="External"/><Relationship Id="rId1374" Type="http://schemas.openxmlformats.org/officeDocument/2006/relationships/hyperlink" Target="https://www.taiwansemi.com/assets/datasheet/pdf.php?pn=MMSZ5225BH" TargetMode="External"/><Relationship Id="rId80" Type="http://schemas.openxmlformats.org/officeDocument/2006/relationships/hyperlink" Target="https://www.taiwansemi.com/assets/datasheet/pdf.php?pn=1PGSMA130Z" TargetMode="External"/><Relationship Id="rId176" Type="http://schemas.openxmlformats.org/officeDocument/2006/relationships/hyperlink" Target="https://www.taiwansemi.com/assets/datasheet/pdf.php?pn=1PGSMB5944" TargetMode="External"/><Relationship Id="rId383" Type="http://schemas.openxmlformats.org/officeDocument/2006/relationships/hyperlink" Target="https://www.taiwansemi.com/assets/datasheet/pdf.php?pn=1SMB5928H" TargetMode="External"/><Relationship Id="rId590" Type="http://schemas.openxmlformats.org/officeDocument/2006/relationships/hyperlink" Target="https://www.taiwansemi.com/assets/datasheet/pdf.php?pn=BZT52B15S" TargetMode="External"/><Relationship Id="rId604" Type="http://schemas.openxmlformats.org/officeDocument/2006/relationships/hyperlink" Target="https://www.taiwansemi.com/assets/datasheet/pdf.php?pn=BZT52B24-G" TargetMode="External"/><Relationship Id="rId811" Type="http://schemas.openxmlformats.org/officeDocument/2006/relationships/hyperlink" Target="https://www.taiwansemi.com/assets/datasheet/pdf.php?pn=BZT52C6V2-G" TargetMode="External"/><Relationship Id="rId1027" Type="http://schemas.openxmlformats.org/officeDocument/2006/relationships/hyperlink" Target="https://www.taiwansemi.com/assets/datasheet/pdf.php?pn=BZY55B3V9" TargetMode="External"/><Relationship Id="rId1234" Type="http://schemas.openxmlformats.org/officeDocument/2006/relationships/hyperlink" Target="https://www.taiwansemi.com/assets/datasheet/pdf.php?pn=BZT52B11SH" TargetMode="External"/><Relationship Id="rId243" Type="http://schemas.openxmlformats.org/officeDocument/2006/relationships/hyperlink" Target="https://www.taiwansemi.com/assets/datasheet/pdf.php?pn=1PGSMC5368H" TargetMode="External"/><Relationship Id="rId450" Type="http://schemas.openxmlformats.org/officeDocument/2006/relationships/hyperlink" Target="https://www.taiwansemi.com/assets/datasheet/pdf.php?pn=2M14Z" TargetMode="External"/><Relationship Id="rId688" Type="http://schemas.openxmlformats.org/officeDocument/2006/relationships/hyperlink" Target="https://www.taiwansemi.com/assets/datasheet/pdf.php?pn=BZT52C10-G" TargetMode="External"/><Relationship Id="rId895" Type="http://schemas.openxmlformats.org/officeDocument/2006/relationships/hyperlink" Target="https://www.taiwansemi.com/assets/datasheet/pdf.php?pn=BZV55C4V7" TargetMode="External"/><Relationship Id="rId909" Type="http://schemas.openxmlformats.org/officeDocument/2006/relationships/hyperlink" Target="https://www.taiwansemi.com/assets/datasheet/pdf.php?pn=BZX584B11" TargetMode="External"/><Relationship Id="rId1080" Type="http://schemas.openxmlformats.org/officeDocument/2006/relationships/hyperlink" Target="https://www.taiwansemi.com/assets/datasheet/pdf.php?pn=M3Z2V7C" TargetMode="External"/><Relationship Id="rId1301" Type="http://schemas.openxmlformats.org/officeDocument/2006/relationships/hyperlink" Target="https://www.taiwansemi.com/assets/datasheet/pdf.php?pn=BZX585B7V5H" TargetMode="External"/><Relationship Id="rId38" Type="http://schemas.openxmlformats.org/officeDocument/2006/relationships/hyperlink" Target="https://www.taiwansemi.com/assets/datasheet/pdf.php?pn=1N5226B" TargetMode="External"/><Relationship Id="rId103" Type="http://schemas.openxmlformats.org/officeDocument/2006/relationships/hyperlink" Target="https://www.taiwansemi.com/assets/datasheet/pdf.php?pn=1PGSMA4746H" TargetMode="External"/><Relationship Id="rId310" Type="http://schemas.openxmlformats.org/officeDocument/2006/relationships/hyperlink" Target="https://www.taiwansemi.com/assets/datasheet/pdf.php?pn=1SMA4762" TargetMode="External"/><Relationship Id="rId548" Type="http://schemas.openxmlformats.org/officeDocument/2006/relationships/hyperlink" Target="https://www.taiwansemi.com/assets/datasheet/pdf.php?pn=BZD27C27PW" TargetMode="External"/><Relationship Id="rId755" Type="http://schemas.openxmlformats.org/officeDocument/2006/relationships/hyperlink" Target="https://www.taiwansemi.com/assets/datasheet/pdf.php?pn=BZT52C3V0-G" TargetMode="External"/><Relationship Id="rId962" Type="http://schemas.openxmlformats.org/officeDocument/2006/relationships/hyperlink" Target="https://www.taiwansemi.com/assets/datasheet/pdf.php?pn=BZX585B3V0" TargetMode="External"/><Relationship Id="rId1178" Type="http://schemas.openxmlformats.org/officeDocument/2006/relationships/hyperlink" Target="https://www.taiwansemi.com/assets/datasheet/pdf.php?pn=UDZS24B" TargetMode="External"/><Relationship Id="rId1385" Type="http://schemas.openxmlformats.org/officeDocument/2006/relationships/hyperlink" Target="https://www.taiwansemi.com/assets/datasheet/pdf.php?pn=MMSZ5236BH" TargetMode="External"/><Relationship Id="rId91" Type="http://schemas.openxmlformats.org/officeDocument/2006/relationships/hyperlink" Target="https://www.taiwansemi.com/assets/datasheet/pdf.php?pn=1PGSMA4740H" TargetMode="External"/><Relationship Id="rId187" Type="http://schemas.openxmlformats.org/officeDocument/2006/relationships/hyperlink" Target="https://www.taiwansemi.com/assets/datasheet/pdf.php?pn=1PGSMB5949H" TargetMode="External"/><Relationship Id="rId394" Type="http://schemas.openxmlformats.org/officeDocument/2006/relationships/hyperlink" Target="https://www.taiwansemi.com/assets/datasheet/pdf.php?pn=1SMB5934" TargetMode="External"/><Relationship Id="rId408" Type="http://schemas.openxmlformats.org/officeDocument/2006/relationships/hyperlink" Target="https://www.taiwansemi.com/assets/datasheet/pdf.php?pn=1SMB5941" TargetMode="External"/><Relationship Id="rId615" Type="http://schemas.openxmlformats.org/officeDocument/2006/relationships/hyperlink" Target="https://www.taiwansemi.com/assets/datasheet/pdf.php?pn=BZT52B30" TargetMode="External"/><Relationship Id="rId822" Type="http://schemas.openxmlformats.org/officeDocument/2006/relationships/hyperlink" Target="https://www.taiwansemi.com/assets/datasheet/pdf.php?pn=BZT52C7V5" TargetMode="External"/><Relationship Id="rId1038" Type="http://schemas.openxmlformats.org/officeDocument/2006/relationships/hyperlink" Target="https://www.taiwansemi.com/assets/datasheet/pdf.php?pn=BZY55C11" TargetMode="External"/><Relationship Id="rId1245" Type="http://schemas.openxmlformats.org/officeDocument/2006/relationships/hyperlink" Target="https://www.taiwansemi.com/assets/datasheet/pdf.php?pn=BZT52B2V4SH" TargetMode="External"/><Relationship Id="rId254" Type="http://schemas.openxmlformats.org/officeDocument/2006/relationships/hyperlink" Target="https://www.taiwansemi.com/assets/datasheet/pdf.php?pn=1SMA160Z" TargetMode="External"/><Relationship Id="rId699" Type="http://schemas.openxmlformats.org/officeDocument/2006/relationships/hyperlink" Target="https://www.taiwansemi.com/assets/datasheet/pdf.php?pn=BZT52C13" TargetMode="External"/><Relationship Id="rId1091" Type="http://schemas.openxmlformats.org/officeDocument/2006/relationships/hyperlink" Target="https://www.taiwansemi.com/assets/datasheet/pdf.php?pn=M3Z4V3C" TargetMode="External"/><Relationship Id="rId1105" Type="http://schemas.openxmlformats.org/officeDocument/2006/relationships/hyperlink" Target="https://www.taiwansemi.com/assets/datasheet/pdf.php?pn=MMSZ5221B" TargetMode="External"/><Relationship Id="rId1312" Type="http://schemas.openxmlformats.org/officeDocument/2006/relationships/hyperlink" Target="https://www.taiwansemi.com/assets/datasheet/pdf.php?pn=BZX84C22H" TargetMode="External"/><Relationship Id="rId49" Type="http://schemas.openxmlformats.org/officeDocument/2006/relationships/hyperlink" Target="https://www.taiwansemi.com/assets/datasheet/pdf.php?pn=1N5237B" TargetMode="External"/><Relationship Id="rId114" Type="http://schemas.openxmlformats.org/officeDocument/2006/relationships/hyperlink" Target="https://www.taiwansemi.com/assets/datasheet/pdf.php?pn=1PGSMA4752" TargetMode="External"/><Relationship Id="rId461" Type="http://schemas.openxmlformats.org/officeDocument/2006/relationships/hyperlink" Target="https://www.taiwansemi.com/assets/datasheet/pdf.php?pn=2M200Z" TargetMode="External"/><Relationship Id="rId559" Type="http://schemas.openxmlformats.org/officeDocument/2006/relationships/hyperlink" Target="https://www.taiwansemi.com/assets/datasheet/pdf.php?pn=BZD27C43PWH" TargetMode="External"/><Relationship Id="rId766" Type="http://schemas.openxmlformats.org/officeDocument/2006/relationships/hyperlink" Target="https://www.taiwansemi.com/assets/datasheet/pdf.php?pn=BZT52C3V9" TargetMode="External"/><Relationship Id="rId1189" Type="http://schemas.openxmlformats.org/officeDocument/2006/relationships/hyperlink" Target="https://www.taiwansemi.com/assets/datasheet/pdf.php?pn=UDZS6V2B" TargetMode="External"/><Relationship Id="rId1396" Type="http://schemas.openxmlformats.org/officeDocument/2006/relationships/hyperlink" Target="https://www.taiwansemi.com/assets/datasheet/pdf.php?pn=MMSZ5247BH" TargetMode="External"/><Relationship Id="rId198" Type="http://schemas.openxmlformats.org/officeDocument/2006/relationships/hyperlink" Target="https://www.taiwansemi.com/assets/datasheet/pdf.php?pn=1PGSMB5955" TargetMode="External"/><Relationship Id="rId321" Type="http://schemas.openxmlformats.org/officeDocument/2006/relationships/hyperlink" Target="https://www.taiwansemi.com/assets/datasheet/pdf.php?pn=1SMA5928H" TargetMode="External"/><Relationship Id="rId419" Type="http://schemas.openxmlformats.org/officeDocument/2006/relationships/hyperlink" Target="https://www.taiwansemi.com/assets/datasheet/pdf.php?pn=1SMB5946H" TargetMode="External"/><Relationship Id="rId626" Type="http://schemas.openxmlformats.org/officeDocument/2006/relationships/hyperlink" Target="https://www.taiwansemi.com/assets/datasheet/pdf.php?pn=BZT52B39S" TargetMode="External"/><Relationship Id="rId973" Type="http://schemas.openxmlformats.org/officeDocument/2006/relationships/hyperlink" Target="https://www.taiwansemi.com/assets/datasheet/pdf.php?pn=BZX585B6V2" TargetMode="External"/><Relationship Id="rId1049" Type="http://schemas.openxmlformats.org/officeDocument/2006/relationships/hyperlink" Target="https://www.taiwansemi.com/assets/datasheet/pdf.php?pn=BZY55C2V7" TargetMode="External"/><Relationship Id="rId1256" Type="http://schemas.openxmlformats.org/officeDocument/2006/relationships/hyperlink" Target="https://www.taiwansemi.com/assets/datasheet/pdf.php?pn=BZT52B47SH" TargetMode="External"/><Relationship Id="rId833" Type="http://schemas.openxmlformats.org/officeDocument/2006/relationships/hyperlink" Target="https://www.taiwansemi.com/assets/datasheet/pdf.php?pn=BZT52C9V1S" TargetMode="External"/><Relationship Id="rId1116" Type="http://schemas.openxmlformats.org/officeDocument/2006/relationships/hyperlink" Target="https://www.taiwansemi.com/assets/datasheet/pdf.php?pn=MMSZ5236B" TargetMode="External"/><Relationship Id="rId265" Type="http://schemas.openxmlformats.org/officeDocument/2006/relationships/hyperlink" Target="https://www.taiwansemi.com/assets/datasheet/pdf.php?pn=1SMA4739H" TargetMode="External"/><Relationship Id="rId472" Type="http://schemas.openxmlformats.org/officeDocument/2006/relationships/hyperlink" Target="https://www.taiwansemi.com/assets/datasheet/pdf.php?pn=2M51Z" TargetMode="External"/><Relationship Id="rId900" Type="http://schemas.openxmlformats.org/officeDocument/2006/relationships/hyperlink" Target="https://www.taiwansemi.com/assets/datasheet/pdf.php?pn=BZV55C62" TargetMode="External"/><Relationship Id="rId1323" Type="http://schemas.openxmlformats.org/officeDocument/2006/relationships/hyperlink" Target="https://www.taiwansemi.com/assets/datasheet/pdf.php?pn=BZX84C3V6H" TargetMode="External"/><Relationship Id="rId125" Type="http://schemas.openxmlformats.org/officeDocument/2006/relationships/hyperlink" Target="https://www.taiwansemi.com/assets/datasheet/pdf.php?pn=1PGSMA4757H" TargetMode="External"/><Relationship Id="rId332" Type="http://schemas.openxmlformats.org/officeDocument/2006/relationships/hyperlink" Target="https://www.taiwansemi.com/assets/datasheet/pdf.php?pn=1SMA5934" TargetMode="External"/><Relationship Id="rId777" Type="http://schemas.openxmlformats.org/officeDocument/2006/relationships/hyperlink" Target="https://www.taiwansemi.com/assets/datasheet/pdf.php?pn=BZT52C47S" TargetMode="External"/><Relationship Id="rId984" Type="http://schemas.openxmlformats.org/officeDocument/2006/relationships/hyperlink" Target="https://www.taiwansemi.com/assets/datasheet/pdf.php?pn=BZX84C18" TargetMode="External"/><Relationship Id="rId637" Type="http://schemas.openxmlformats.org/officeDocument/2006/relationships/hyperlink" Target="https://www.taiwansemi.com/assets/datasheet/pdf.php?pn=BZT52B3V9-G" TargetMode="External"/><Relationship Id="rId844" Type="http://schemas.openxmlformats.org/officeDocument/2006/relationships/hyperlink" Target="https://www.taiwansemi.com/assets/datasheet/pdf.php?pn=BZV55B27" TargetMode="External"/><Relationship Id="rId1267" Type="http://schemas.openxmlformats.org/officeDocument/2006/relationships/hyperlink" Target="https://www.taiwansemi.com/assets/datasheet/pdf.php?pn=BZT52B75SH" TargetMode="External"/><Relationship Id="rId276" Type="http://schemas.openxmlformats.org/officeDocument/2006/relationships/hyperlink" Target="https://www.taiwansemi.com/assets/datasheet/pdf.php?pn=1SMA4745" TargetMode="External"/><Relationship Id="rId483" Type="http://schemas.openxmlformats.org/officeDocument/2006/relationships/hyperlink" Target="https://www.taiwansemi.com/assets/datasheet/pdf.php?pn=AZ23C13" TargetMode="External"/><Relationship Id="rId690" Type="http://schemas.openxmlformats.org/officeDocument/2006/relationships/hyperlink" Target="https://www.taiwansemi.com/assets/datasheet/pdf.php?pn=BZT52C10S" TargetMode="External"/><Relationship Id="rId704" Type="http://schemas.openxmlformats.org/officeDocument/2006/relationships/hyperlink" Target="https://www.taiwansemi.com/assets/datasheet/pdf.php?pn=BZT52C15-G" TargetMode="External"/><Relationship Id="rId911" Type="http://schemas.openxmlformats.org/officeDocument/2006/relationships/hyperlink" Target="https://www.taiwansemi.com/assets/datasheet/pdf.php?pn=BZX584B13" TargetMode="External"/><Relationship Id="rId1127" Type="http://schemas.openxmlformats.org/officeDocument/2006/relationships/hyperlink" Target="https://www.taiwansemi.com/assets/datasheet/pdf.php?pn=MMSZ5251B" TargetMode="External"/><Relationship Id="rId1334" Type="http://schemas.openxmlformats.org/officeDocument/2006/relationships/hyperlink" Target="https://www.taiwansemi.com/assets/datasheet/pdf.php?pn=BZX84JB10H" TargetMode="External"/><Relationship Id="rId40" Type="http://schemas.openxmlformats.org/officeDocument/2006/relationships/hyperlink" Target="https://www.taiwansemi.com/assets/datasheet/pdf.php?pn=1N5228B" TargetMode="External"/><Relationship Id="rId136" Type="http://schemas.openxmlformats.org/officeDocument/2006/relationships/hyperlink" Target="https://www.taiwansemi.com/assets/datasheet/pdf.php?pn=1PGSMA4763" TargetMode="External"/><Relationship Id="rId343" Type="http://schemas.openxmlformats.org/officeDocument/2006/relationships/hyperlink" Target="https://www.taiwansemi.com/assets/datasheet/pdf.php?pn=1SMA5939H" TargetMode="External"/><Relationship Id="rId550" Type="http://schemas.openxmlformats.org/officeDocument/2006/relationships/hyperlink" Target="https://www.taiwansemi.com/assets/datasheet/pdf.php?pn=BZD27C30PW" TargetMode="External"/><Relationship Id="rId788" Type="http://schemas.openxmlformats.org/officeDocument/2006/relationships/hyperlink" Target="https://www.taiwansemi.com/assets/datasheet/pdf.php?pn=BZT52C51K" TargetMode="External"/><Relationship Id="rId995" Type="http://schemas.openxmlformats.org/officeDocument/2006/relationships/hyperlink" Target="https://www.taiwansemi.com/assets/datasheet/pdf.php?pn=BZX84C3V0" TargetMode="External"/><Relationship Id="rId1180" Type="http://schemas.openxmlformats.org/officeDocument/2006/relationships/hyperlink" Target="https://www.taiwansemi.com/assets/datasheet/pdf.php?pn=UDZS30B" TargetMode="External"/><Relationship Id="rId1401" Type="http://schemas.openxmlformats.org/officeDocument/2006/relationships/hyperlink" Target="https://www.taiwansemi.com/assets/datasheet/pdf.php?pn=MMSZ5253BH" TargetMode="External"/><Relationship Id="rId203" Type="http://schemas.openxmlformats.org/officeDocument/2006/relationships/hyperlink" Target="https://www.taiwansemi.com/assets/datasheet/pdf.php?pn=1PGSMC5348H" TargetMode="External"/><Relationship Id="rId648" Type="http://schemas.openxmlformats.org/officeDocument/2006/relationships/hyperlink" Target="https://www.taiwansemi.com/assets/datasheet/pdf.php?pn=BZT52B4V7" TargetMode="External"/><Relationship Id="rId855" Type="http://schemas.openxmlformats.org/officeDocument/2006/relationships/hyperlink" Target="https://www.taiwansemi.com/assets/datasheet/pdf.php?pn=BZV55B43" TargetMode="External"/><Relationship Id="rId1040" Type="http://schemas.openxmlformats.org/officeDocument/2006/relationships/hyperlink" Target="https://www.taiwansemi.com/assets/datasheet/pdf.php?pn=BZY55C13" TargetMode="External"/><Relationship Id="rId1278" Type="http://schemas.openxmlformats.org/officeDocument/2006/relationships/hyperlink" Target="https://www.taiwansemi.com/assets/datasheet/pdf.php?pn=BZX585B20H" TargetMode="External"/><Relationship Id="rId287" Type="http://schemas.openxmlformats.org/officeDocument/2006/relationships/hyperlink" Target="https://www.taiwansemi.com/assets/datasheet/pdf.php?pn=1SMA4750H" TargetMode="External"/><Relationship Id="rId410" Type="http://schemas.openxmlformats.org/officeDocument/2006/relationships/hyperlink" Target="https://www.taiwansemi.com/assets/datasheet/pdf.php?pn=1SMB5942" TargetMode="External"/><Relationship Id="rId494" Type="http://schemas.openxmlformats.org/officeDocument/2006/relationships/hyperlink" Target="https://www.taiwansemi.com/assets/datasheet/pdf.php?pn=AZ23C36" TargetMode="External"/><Relationship Id="rId508" Type="http://schemas.openxmlformats.org/officeDocument/2006/relationships/hyperlink" Target="https://www.taiwansemi.com/assets/datasheet/pdf.php?pn=AZ23C6V8" TargetMode="External"/><Relationship Id="rId715" Type="http://schemas.openxmlformats.org/officeDocument/2006/relationships/hyperlink" Target="https://www.taiwansemi.com/assets/datasheet/pdf.php?pn=BZT52C20" TargetMode="External"/><Relationship Id="rId922" Type="http://schemas.openxmlformats.org/officeDocument/2006/relationships/hyperlink" Target="https://www.taiwansemi.com/assets/datasheet/pdf.php?pn=BZX584B33" TargetMode="External"/><Relationship Id="rId1138" Type="http://schemas.openxmlformats.org/officeDocument/2006/relationships/hyperlink" Target="https://www.taiwansemi.com/assets/datasheet/pdf.php?pn=TSZU52C11" TargetMode="External"/><Relationship Id="rId1345" Type="http://schemas.openxmlformats.org/officeDocument/2006/relationships/hyperlink" Target="https://www.taiwansemi.com/assets/datasheet/pdf.php?pn=BZX84JB2V4H" TargetMode="External"/><Relationship Id="rId147" Type="http://schemas.openxmlformats.org/officeDocument/2006/relationships/hyperlink" Target="https://www.taiwansemi.com/assets/datasheet/pdf.php?pn=1PGSMB5929H" TargetMode="External"/><Relationship Id="rId354" Type="http://schemas.openxmlformats.org/officeDocument/2006/relationships/hyperlink" Target="https://www.taiwansemi.com/assets/datasheet/pdf.php?pn=1SMA5945" TargetMode="External"/><Relationship Id="rId799" Type="http://schemas.openxmlformats.org/officeDocument/2006/relationships/hyperlink" Target="https://www.taiwansemi.com/assets/datasheet/pdf.php?pn=BZT52C5V6-G" TargetMode="External"/><Relationship Id="rId1191" Type="http://schemas.openxmlformats.org/officeDocument/2006/relationships/hyperlink" Target="https://www.taiwansemi.com/assets/datasheet/pdf.php?pn=UDZS7V5B" TargetMode="External"/><Relationship Id="rId1205" Type="http://schemas.openxmlformats.org/officeDocument/2006/relationships/hyperlink" Target="https://www.taiwansemi.com/assets/datasheet/pdf.php?pn=MMSZ4689" TargetMode="External"/><Relationship Id="rId51" Type="http://schemas.openxmlformats.org/officeDocument/2006/relationships/hyperlink" Target="https://www.taiwansemi.com/assets/datasheet/pdf.php?pn=1N5239B" TargetMode="External"/><Relationship Id="rId561" Type="http://schemas.openxmlformats.org/officeDocument/2006/relationships/hyperlink" Target="https://www.taiwansemi.com/assets/datasheet/pdf.php?pn=BZD27C47PWH" TargetMode="External"/><Relationship Id="rId659" Type="http://schemas.openxmlformats.org/officeDocument/2006/relationships/hyperlink" Target="https://www.taiwansemi.com/assets/datasheet/pdf.php?pn=BZT52B5V1S" TargetMode="External"/><Relationship Id="rId866" Type="http://schemas.openxmlformats.org/officeDocument/2006/relationships/hyperlink" Target="https://www.taiwansemi.com/assets/datasheet/pdf.php?pn=BZV55B6V8" TargetMode="External"/><Relationship Id="rId1289" Type="http://schemas.openxmlformats.org/officeDocument/2006/relationships/hyperlink" Target="https://www.taiwansemi.com/assets/datasheet/pdf.php?pn=BZX585B3V3H" TargetMode="External"/><Relationship Id="rId1412" Type="http://schemas.openxmlformats.org/officeDocument/2006/relationships/hyperlink" Target="https://www.taiwansemi.com/assets/datasheet/pdf.php?pn=MMSZ5265BH" TargetMode="External"/><Relationship Id="rId214" Type="http://schemas.openxmlformats.org/officeDocument/2006/relationships/hyperlink" Target="https://www.taiwansemi.com/assets/datasheet/pdf.php?pn=1PGSMC5354" TargetMode="External"/><Relationship Id="rId298" Type="http://schemas.openxmlformats.org/officeDocument/2006/relationships/hyperlink" Target="https://www.taiwansemi.com/assets/datasheet/pdf.php?pn=1SMA4756" TargetMode="External"/><Relationship Id="rId421" Type="http://schemas.openxmlformats.org/officeDocument/2006/relationships/hyperlink" Target="https://www.taiwansemi.com/assets/datasheet/pdf.php?pn=1SMB5947H" TargetMode="External"/><Relationship Id="rId519" Type="http://schemas.openxmlformats.org/officeDocument/2006/relationships/hyperlink" Target="https://www.taiwansemi.com/assets/datasheet/pdf.php?pn=BZD27C120PWH" TargetMode="External"/><Relationship Id="rId1051" Type="http://schemas.openxmlformats.org/officeDocument/2006/relationships/hyperlink" Target="https://www.taiwansemi.com/assets/datasheet/pdf.php?pn=BZY55C33" TargetMode="External"/><Relationship Id="rId1149" Type="http://schemas.openxmlformats.org/officeDocument/2006/relationships/hyperlink" Target="https://www.taiwansemi.com/assets/datasheet/pdf.php?pn=TSZU52C2V2" TargetMode="External"/><Relationship Id="rId1356" Type="http://schemas.openxmlformats.org/officeDocument/2006/relationships/hyperlink" Target="https://www.taiwansemi.com/assets/datasheet/pdf.php?pn=BZX84JB47H" TargetMode="External"/><Relationship Id="rId158" Type="http://schemas.openxmlformats.org/officeDocument/2006/relationships/hyperlink" Target="https://www.taiwansemi.com/assets/datasheet/pdf.php?pn=1PGSMB5935" TargetMode="External"/><Relationship Id="rId726" Type="http://schemas.openxmlformats.org/officeDocument/2006/relationships/hyperlink" Target="https://www.taiwansemi.com/assets/datasheet/pdf.php?pn=BZT52C24S" TargetMode="External"/><Relationship Id="rId933" Type="http://schemas.openxmlformats.org/officeDocument/2006/relationships/hyperlink" Target="https://www.taiwansemi.com/assets/datasheet/pdf.php?pn=BZX584B51" TargetMode="External"/><Relationship Id="rId1009" Type="http://schemas.openxmlformats.org/officeDocument/2006/relationships/hyperlink" Target="https://www.taiwansemi.com/assets/datasheet/pdf.php?pn=BZY55B11" TargetMode="External"/><Relationship Id="rId62" Type="http://schemas.openxmlformats.org/officeDocument/2006/relationships/hyperlink" Target="https://www.taiwansemi.com/assets/datasheet/pdf.php?pn=1N5250B" TargetMode="External"/><Relationship Id="rId365" Type="http://schemas.openxmlformats.org/officeDocument/2006/relationships/hyperlink" Target="https://www.taiwansemi.com/assets/datasheet/pdf.php?pn=1SMA5950H" TargetMode="External"/><Relationship Id="rId572" Type="http://schemas.openxmlformats.org/officeDocument/2006/relationships/hyperlink" Target="https://www.taiwansemi.com/assets/datasheet/pdf.php?pn=BZD27C82PW" TargetMode="External"/><Relationship Id="rId1216" Type="http://schemas.openxmlformats.org/officeDocument/2006/relationships/hyperlink" Target="https://www.taiwansemi.com/assets/datasheet/pdf.php?pn=MMSZ4700" TargetMode="External"/><Relationship Id="rId225" Type="http://schemas.openxmlformats.org/officeDocument/2006/relationships/hyperlink" Target="https://www.taiwansemi.com/assets/datasheet/pdf.php?pn=1PGSMC5359H" TargetMode="External"/><Relationship Id="rId432" Type="http://schemas.openxmlformats.org/officeDocument/2006/relationships/hyperlink" Target="https://www.taiwansemi.com/assets/datasheet/pdf.php?pn=1SMB5953" TargetMode="External"/><Relationship Id="rId877" Type="http://schemas.openxmlformats.org/officeDocument/2006/relationships/hyperlink" Target="https://www.taiwansemi.com/assets/datasheet/pdf.php?pn=BZV55C18" TargetMode="External"/><Relationship Id="rId1062" Type="http://schemas.openxmlformats.org/officeDocument/2006/relationships/hyperlink" Target="https://www.taiwansemi.com/assets/datasheet/pdf.php?pn=BZY55C6V8" TargetMode="External"/><Relationship Id="rId737" Type="http://schemas.openxmlformats.org/officeDocument/2006/relationships/hyperlink" Target="https://www.taiwansemi.com/assets/datasheet/pdf.php?pn=BZT52C2V7S" TargetMode="External"/><Relationship Id="rId944" Type="http://schemas.openxmlformats.org/officeDocument/2006/relationships/hyperlink" Target="https://www.taiwansemi.com/assets/datasheet/pdf.php?pn=BZX584B9V1" TargetMode="External"/><Relationship Id="rId1367" Type="http://schemas.openxmlformats.org/officeDocument/2006/relationships/hyperlink" Target="https://www.taiwansemi.com/assets/datasheet/pdf.php?pn=BZX84JB75H" TargetMode="External"/><Relationship Id="rId73" Type="http://schemas.openxmlformats.org/officeDocument/2006/relationships/hyperlink" Target="https://www.taiwansemi.com/assets/datasheet/pdf.php?pn=1N5261B" TargetMode="External"/><Relationship Id="rId169" Type="http://schemas.openxmlformats.org/officeDocument/2006/relationships/hyperlink" Target="https://www.taiwansemi.com/assets/datasheet/pdf.php?pn=1PGSMB5940H" TargetMode="External"/><Relationship Id="rId376" Type="http://schemas.openxmlformats.org/officeDocument/2006/relationships/hyperlink" Target="https://www.taiwansemi.com/assets/datasheet/pdf.php?pn=1SMA5956" TargetMode="External"/><Relationship Id="rId583" Type="http://schemas.openxmlformats.org/officeDocument/2006/relationships/hyperlink" Target="https://www.taiwansemi.com/assets/datasheet/pdf.php?pn=BZT52B12-G" TargetMode="External"/><Relationship Id="rId790" Type="http://schemas.openxmlformats.org/officeDocument/2006/relationships/hyperlink" Target="https://www.taiwansemi.com/assets/datasheet/pdf.php?pn=BZT52C56" TargetMode="External"/><Relationship Id="rId804" Type="http://schemas.openxmlformats.org/officeDocument/2006/relationships/hyperlink" Target="https://www.taiwansemi.com/assets/datasheet/pdf.php?pn=BZT52C62K" TargetMode="External"/><Relationship Id="rId1227" Type="http://schemas.openxmlformats.org/officeDocument/2006/relationships/hyperlink" Target="https://www.taiwansemi.com/assets/datasheet/pdf.php?pn=MMSZ4711" TargetMode="External"/><Relationship Id="rId4" Type="http://schemas.openxmlformats.org/officeDocument/2006/relationships/hyperlink" Target="https://www.taiwansemi.com/assets/datasheet/pdf.php?pn=1M150Z" TargetMode="External"/><Relationship Id="rId236" Type="http://schemas.openxmlformats.org/officeDocument/2006/relationships/hyperlink" Target="https://www.taiwansemi.com/assets/datasheet/pdf.php?pn=1PGSMC5365" TargetMode="External"/><Relationship Id="rId443" Type="http://schemas.openxmlformats.org/officeDocument/2006/relationships/hyperlink" Target="https://www.taiwansemi.com/assets/datasheet/pdf.php?pn=2M110Z" TargetMode="External"/><Relationship Id="rId650" Type="http://schemas.openxmlformats.org/officeDocument/2006/relationships/hyperlink" Target="https://www.taiwansemi.com/assets/datasheet/pdf.php?pn=BZT52B4V7S" TargetMode="External"/><Relationship Id="rId888" Type="http://schemas.openxmlformats.org/officeDocument/2006/relationships/hyperlink" Target="https://www.taiwansemi.com/assets/datasheet/pdf.php?pn=BZV55C3V0" TargetMode="External"/><Relationship Id="rId1073" Type="http://schemas.openxmlformats.org/officeDocument/2006/relationships/hyperlink" Target="https://www.taiwansemi.com/assets/datasheet/pdf.php?pn=M3Z20VC" TargetMode="External"/><Relationship Id="rId1280" Type="http://schemas.openxmlformats.org/officeDocument/2006/relationships/hyperlink" Target="https://www.taiwansemi.com/assets/datasheet/pdf.php?pn=BZX585B24H" TargetMode="External"/><Relationship Id="rId303" Type="http://schemas.openxmlformats.org/officeDocument/2006/relationships/hyperlink" Target="https://www.taiwansemi.com/assets/datasheet/pdf.php?pn=1SMA4758H" TargetMode="External"/><Relationship Id="rId748" Type="http://schemas.openxmlformats.org/officeDocument/2006/relationships/hyperlink" Target="https://www.taiwansemi.com/assets/datasheet/pdf.php?pn=BZT52C36K" TargetMode="External"/><Relationship Id="rId955" Type="http://schemas.openxmlformats.org/officeDocument/2006/relationships/hyperlink" Target="https://www.taiwansemi.com/assets/datasheet/pdf.php?pn=BZX585B27" TargetMode="External"/><Relationship Id="rId1140" Type="http://schemas.openxmlformats.org/officeDocument/2006/relationships/hyperlink" Target="https://www.taiwansemi.com/assets/datasheet/pdf.php?pn=TSZU52C13" TargetMode="External"/><Relationship Id="rId1378" Type="http://schemas.openxmlformats.org/officeDocument/2006/relationships/hyperlink" Target="https://www.taiwansemi.com/assets/datasheet/pdf.php?pn=MMSZ5229BH" TargetMode="External"/><Relationship Id="rId84" Type="http://schemas.openxmlformats.org/officeDocument/2006/relationships/hyperlink" Target="https://www.taiwansemi.com/assets/datasheet/pdf.php?pn=1PGSMA160Z" TargetMode="External"/><Relationship Id="rId387" Type="http://schemas.openxmlformats.org/officeDocument/2006/relationships/hyperlink" Target="https://www.taiwansemi.com/assets/datasheet/pdf.php?pn=1SMB5930H" TargetMode="External"/><Relationship Id="rId510" Type="http://schemas.openxmlformats.org/officeDocument/2006/relationships/hyperlink" Target="https://www.taiwansemi.com/assets/datasheet/pdf.php?pn=AZ23C8V2" TargetMode="External"/><Relationship Id="rId594" Type="http://schemas.openxmlformats.org/officeDocument/2006/relationships/hyperlink" Target="https://www.taiwansemi.com/assets/datasheet/pdf.php?pn=BZT52B18" TargetMode="External"/><Relationship Id="rId608" Type="http://schemas.openxmlformats.org/officeDocument/2006/relationships/hyperlink" Target="https://www.taiwansemi.com/assets/datasheet/pdf.php?pn=BZT52B27S" TargetMode="External"/><Relationship Id="rId815" Type="http://schemas.openxmlformats.org/officeDocument/2006/relationships/hyperlink" Target="https://www.taiwansemi.com/assets/datasheet/pdf.php?pn=BZT52C6V8-G" TargetMode="External"/><Relationship Id="rId1238" Type="http://schemas.openxmlformats.org/officeDocument/2006/relationships/hyperlink" Target="https://www.taiwansemi.com/assets/datasheet/pdf.php?pn=BZT52B15SH" TargetMode="External"/><Relationship Id="rId247" Type="http://schemas.openxmlformats.org/officeDocument/2006/relationships/hyperlink" Target="https://www.taiwansemi.com/assets/datasheet/pdf.php?pn=1SMA110ZH" TargetMode="External"/><Relationship Id="rId899" Type="http://schemas.openxmlformats.org/officeDocument/2006/relationships/hyperlink" Target="https://www.taiwansemi.com/assets/datasheet/pdf.php?pn=BZV55C5V6" TargetMode="External"/><Relationship Id="rId1000" Type="http://schemas.openxmlformats.org/officeDocument/2006/relationships/hyperlink" Target="https://www.taiwansemi.com/assets/datasheet/pdf.php?pn=BZX84C4V7" TargetMode="External"/><Relationship Id="rId1084" Type="http://schemas.openxmlformats.org/officeDocument/2006/relationships/hyperlink" Target="https://www.taiwansemi.com/assets/datasheet/pdf.php?pn=M3Z39VC" TargetMode="External"/><Relationship Id="rId1305" Type="http://schemas.openxmlformats.org/officeDocument/2006/relationships/hyperlink" Target="https://www.taiwansemi.com/assets/datasheet/pdf.php?pn=BZX84C11H" TargetMode="External"/><Relationship Id="rId107" Type="http://schemas.openxmlformats.org/officeDocument/2006/relationships/hyperlink" Target="https://www.taiwansemi.com/assets/datasheet/pdf.php?pn=1PGSMA4748H" TargetMode="External"/><Relationship Id="rId454" Type="http://schemas.openxmlformats.org/officeDocument/2006/relationships/hyperlink" Target="https://www.taiwansemi.com/assets/datasheet/pdf.php?pn=2M16Z" TargetMode="External"/><Relationship Id="rId661" Type="http://schemas.openxmlformats.org/officeDocument/2006/relationships/hyperlink" Target="https://www.taiwansemi.com/assets/datasheet/pdf.php?pn=BZT52B5V6-G" TargetMode="External"/><Relationship Id="rId759" Type="http://schemas.openxmlformats.org/officeDocument/2006/relationships/hyperlink" Target="https://www.taiwansemi.com/assets/datasheet/pdf.php?pn=BZT52C3V3-G" TargetMode="External"/><Relationship Id="rId966" Type="http://schemas.openxmlformats.org/officeDocument/2006/relationships/hyperlink" Target="https://www.taiwansemi.com/assets/datasheet/pdf.php?pn=BZX585B43" TargetMode="External"/><Relationship Id="rId1291" Type="http://schemas.openxmlformats.org/officeDocument/2006/relationships/hyperlink" Target="https://www.taiwansemi.com/assets/datasheet/pdf.php?pn=BZX585B3V9H" TargetMode="External"/><Relationship Id="rId1389" Type="http://schemas.openxmlformats.org/officeDocument/2006/relationships/hyperlink" Target="https://www.taiwansemi.com/assets/datasheet/pdf.php?pn=MMSZ5240BH" TargetMode="External"/><Relationship Id="rId11" Type="http://schemas.openxmlformats.org/officeDocument/2006/relationships/hyperlink" Target="https://www.taiwansemi.com/assets/datasheet/pdf.php?pn=1N4743A" TargetMode="External"/><Relationship Id="rId314" Type="http://schemas.openxmlformats.org/officeDocument/2006/relationships/hyperlink" Target="https://www.taiwansemi.com/assets/datasheet/pdf.php?pn=1SMA4764" TargetMode="External"/><Relationship Id="rId398" Type="http://schemas.openxmlformats.org/officeDocument/2006/relationships/hyperlink" Target="https://www.taiwansemi.com/assets/datasheet/pdf.php?pn=1SMB5936" TargetMode="External"/><Relationship Id="rId521" Type="http://schemas.openxmlformats.org/officeDocument/2006/relationships/hyperlink" Target="https://www.taiwansemi.com/assets/datasheet/pdf.php?pn=BZD27C12PWH" TargetMode="External"/><Relationship Id="rId619" Type="http://schemas.openxmlformats.org/officeDocument/2006/relationships/hyperlink" Target="https://www.taiwansemi.com/assets/datasheet/pdf.php?pn=BZT52B33-G" TargetMode="External"/><Relationship Id="rId1151" Type="http://schemas.openxmlformats.org/officeDocument/2006/relationships/hyperlink" Target="https://www.taiwansemi.com/assets/datasheet/pdf.php?pn=TSZU52C2V7" TargetMode="External"/><Relationship Id="rId1249" Type="http://schemas.openxmlformats.org/officeDocument/2006/relationships/hyperlink" Target="https://www.taiwansemi.com/assets/datasheet/pdf.php?pn=BZT52B36SH" TargetMode="External"/><Relationship Id="rId95" Type="http://schemas.openxmlformats.org/officeDocument/2006/relationships/hyperlink" Target="https://www.taiwansemi.com/assets/datasheet/pdf.php?pn=1PGSMA4742H" TargetMode="External"/><Relationship Id="rId160" Type="http://schemas.openxmlformats.org/officeDocument/2006/relationships/hyperlink" Target="https://www.taiwansemi.com/assets/datasheet/pdf.php?pn=1PGSMB5936" TargetMode="External"/><Relationship Id="rId826" Type="http://schemas.openxmlformats.org/officeDocument/2006/relationships/hyperlink" Target="https://www.taiwansemi.com/assets/datasheet/pdf.php?pn=BZT52C8V2" TargetMode="External"/><Relationship Id="rId1011" Type="http://schemas.openxmlformats.org/officeDocument/2006/relationships/hyperlink" Target="https://www.taiwansemi.com/assets/datasheet/pdf.php?pn=BZY55B13" TargetMode="External"/><Relationship Id="rId1109" Type="http://schemas.openxmlformats.org/officeDocument/2006/relationships/hyperlink" Target="https://www.taiwansemi.com/assets/datasheet/pdf.php?pn=MMSZ5228B" TargetMode="External"/><Relationship Id="rId258" Type="http://schemas.openxmlformats.org/officeDocument/2006/relationships/hyperlink" Target="https://www.taiwansemi.com/assets/datasheet/pdf.php?pn=1SMA200Z" TargetMode="External"/><Relationship Id="rId465" Type="http://schemas.openxmlformats.org/officeDocument/2006/relationships/hyperlink" Target="https://www.taiwansemi.com/assets/datasheet/pdf.php?pn=2M27Z" TargetMode="External"/><Relationship Id="rId672" Type="http://schemas.openxmlformats.org/officeDocument/2006/relationships/hyperlink" Target="https://www.taiwansemi.com/assets/datasheet/pdf.php?pn=BZT52B6V8" TargetMode="External"/><Relationship Id="rId1095" Type="http://schemas.openxmlformats.org/officeDocument/2006/relationships/hyperlink" Target="https://www.taiwansemi.com/assets/datasheet/pdf.php?pn=M3Z5V1C" TargetMode="External"/><Relationship Id="rId1316" Type="http://schemas.openxmlformats.org/officeDocument/2006/relationships/hyperlink" Target="https://www.taiwansemi.com/assets/datasheet/pdf.php?pn=BZX84C2V7H" TargetMode="External"/><Relationship Id="rId22" Type="http://schemas.openxmlformats.org/officeDocument/2006/relationships/hyperlink" Target="https://www.taiwansemi.com/assets/datasheet/pdf.php?pn=1N4754A" TargetMode="External"/><Relationship Id="rId118" Type="http://schemas.openxmlformats.org/officeDocument/2006/relationships/hyperlink" Target="https://www.taiwansemi.com/assets/datasheet/pdf.php?pn=1PGSMA4754" TargetMode="External"/><Relationship Id="rId325" Type="http://schemas.openxmlformats.org/officeDocument/2006/relationships/hyperlink" Target="https://www.taiwansemi.com/assets/datasheet/pdf.php?pn=1SMA5930H" TargetMode="External"/><Relationship Id="rId532" Type="http://schemas.openxmlformats.org/officeDocument/2006/relationships/hyperlink" Target="https://www.taiwansemi.com/assets/datasheet/pdf.php?pn=BZD27C16PW" TargetMode="External"/><Relationship Id="rId977" Type="http://schemas.openxmlformats.org/officeDocument/2006/relationships/hyperlink" Target="https://www.taiwansemi.com/assets/datasheet/pdf.php?pn=BZX585B9V1" TargetMode="External"/><Relationship Id="rId1162" Type="http://schemas.openxmlformats.org/officeDocument/2006/relationships/hyperlink" Target="https://www.taiwansemi.com/assets/datasheet/pdf.php?pn=TSZU52C5V1" TargetMode="External"/><Relationship Id="rId171" Type="http://schemas.openxmlformats.org/officeDocument/2006/relationships/hyperlink" Target="https://www.taiwansemi.com/assets/datasheet/pdf.php?pn=1PGSMB5941H" TargetMode="External"/><Relationship Id="rId837" Type="http://schemas.openxmlformats.org/officeDocument/2006/relationships/hyperlink" Target="https://www.taiwansemi.com/assets/datasheet/pdf.php?pn=BZV55B13" TargetMode="External"/><Relationship Id="rId1022" Type="http://schemas.openxmlformats.org/officeDocument/2006/relationships/hyperlink" Target="https://www.taiwansemi.com/assets/datasheet/pdf.php?pn=BZY55B33" TargetMode="External"/><Relationship Id="rId269" Type="http://schemas.openxmlformats.org/officeDocument/2006/relationships/hyperlink" Target="https://www.taiwansemi.com/assets/datasheet/pdf.php?pn=1SMA4741H" TargetMode="External"/><Relationship Id="rId476" Type="http://schemas.openxmlformats.org/officeDocument/2006/relationships/hyperlink" Target="https://www.taiwansemi.com/assets/datasheet/pdf.php?pn=2M68Z" TargetMode="External"/><Relationship Id="rId683" Type="http://schemas.openxmlformats.org/officeDocument/2006/relationships/hyperlink" Target="https://www.taiwansemi.com/assets/datasheet/pdf.php?pn=BZT52B8V2S" TargetMode="External"/><Relationship Id="rId890" Type="http://schemas.openxmlformats.org/officeDocument/2006/relationships/hyperlink" Target="https://www.taiwansemi.com/assets/datasheet/pdf.php?pn=BZV55C3V6" TargetMode="External"/><Relationship Id="rId904" Type="http://schemas.openxmlformats.org/officeDocument/2006/relationships/hyperlink" Target="https://www.taiwansemi.com/assets/datasheet/pdf.php?pn=BZV55C75" TargetMode="External"/><Relationship Id="rId1327" Type="http://schemas.openxmlformats.org/officeDocument/2006/relationships/hyperlink" Target="https://www.taiwansemi.com/assets/datasheet/pdf.php?pn=BZX84C5V1H" TargetMode="External"/><Relationship Id="rId33" Type="http://schemas.openxmlformats.org/officeDocument/2006/relationships/hyperlink" Target="https://www.taiwansemi.com/assets/datasheet/pdf.php?pn=1N5221B" TargetMode="External"/><Relationship Id="rId129" Type="http://schemas.openxmlformats.org/officeDocument/2006/relationships/hyperlink" Target="https://www.taiwansemi.com/assets/datasheet/pdf.php?pn=1PGSMA4759H" TargetMode="External"/><Relationship Id="rId336" Type="http://schemas.openxmlformats.org/officeDocument/2006/relationships/hyperlink" Target="https://www.taiwansemi.com/assets/datasheet/pdf.php?pn=1SMA5936" TargetMode="External"/><Relationship Id="rId543" Type="http://schemas.openxmlformats.org/officeDocument/2006/relationships/hyperlink" Target="https://www.taiwansemi.com/assets/datasheet/pdf.php?pn=BZD27C220PWH" TargetMode="External"/><Relationship Id="rId988" Type="http://schemas.openxmlformats.org/officeDocument/2006/relationships/hyperlink" Target="https://www.taiwansemi.com/assets/datasheet/pdf.php?pn=BZX84C27" TargetMode="External"/><Relationship Id="rId1173" Type="http://schemas.openxmlformats.org/officeDocument/2006/relationships/hyperlink" Target="https://www.taiwansemi.com/assets/datasheet/pdf.php?pn=UDZS15B" TargetMode="External"/><Relationship Id="rId1380" Type="http://schemas.openxmlformats.org/officeDocument/2006/relationships/hyperlink" Target="https://www.taiwansemi.com/assets/datasheet/pdf.php?pn=MMSZ5231BH" TargetMode="External"/><Relationship Id="rId182" Type="http://schemas.openxmlformats.org/officeDocument/2006/relationships/hyperlink" Target="https://www.taiwansemi.com/assets/datasheet/pdf.php?pn=1PGSMB5947" TargetMode="External"/><Relationship Id="rId403" Type="http://schemas.openxmlformats.org/officeDocument/2006/relationships/hyperlink" Target="https://www.taiwansemi.com/assets/datasheet/pdf.php?pn=1SMB5938H" TargetMode="External"/><Relationship Id="rId750" Type="http://schemas.openxmlformats.org/officeDocument/2006/relationships/hyperlink" Target="https://www.taiwansemi.com/assets/datasheet/pdf.php?pn=BZT52C39" TargetMode="External"/><Relationship Id="rId848" Type="http://schemas.openxmlformats.org/officeDocument/2006/relationships/hyperlink" Target="https://www.taiwansemi.com/assets/datasheet/pdf.php?pn=BZV55B33" TargetMode="External"/><Relationship Id="rId1033" Type="http://schemas.openxmlformats.org/officeDocument/2006/relationships/hyperlink" Target="https://www.taiwansemi.com/assets/datasheet/pdf.php?pn=BZY55B6V8" TargetMode="External"/><Relationship Id="rId487" Type="http://schemas.openxmlformats.org/officeDocument/2006/relationships/hyperlink" Target="https://www.taiwansemi.com/assets/datasheet/pdf.php?pn=AZ23C20" TargetMode="External"/><Relationship Id="rId610" Type="http://schemas.openxmlformats.org/officeDocument/2006/relationships/hyperlink" Target="https://www.taiwansemi.com/assets/datasheet/pdf.php?pn=BZT52B2V4-G" TargetMode="External"/><Relationship Id="rId694" Type="http://schemas.openxmlformats.org/officeDocument/2006/relationships/hyperlink" Target="https://www.taiwansemi.com/assets/datasheet/pdf.php?pn=BZT52C11S" TargetMode="External"/><Relationship Id="rId708" Type="http://schemas.openxmlformats.org/officeDocument/2006/relationships/hyperlink" Target="https://www.taiwansemi.com/assets/datasheet/pdf.php?pn=BZT52C16-G" TargetMode="External"/><Relationship Id="rId915" Type="http://schemas.openxmlformats.org/officeDocument/2006/relationships/hyperlink" Target="https://www.taiwansemi.com/assets/datasheet/pdf.php?pn=BZX584B20" TargetMode="External"/><Relationship Id="rId1240" Type="http://schemas.openxmlformats.org/officeDocument/2006/relationships/hyperlink" Target="https://www.taiwansemi.com/assets/datasheet/pdf.php?pn=BZT52B18SH" TargetMode="External"/><Relationship Id="rId1338" Type="http://schemas.openxmlformats.org/officeDocument/2006/relationships/hyperlink" Target="https://www.taiwansemi.com/assets/datasheet/pdf.php?pn=BZX84JB15H" TargetMode="External"/><Relationship Id="rId347" Type="http://schemas.openxmlformats.org/officeDocument/2006/relationships/hyperlink" Target="https://www.taiwansemi.com/assets/datasheet/pdf.php?pn=1SMA5941H" TargetMode="External"/><Relationship Id="rId999" Type="http://schemas.openxmlformats.org/officeDocument/2006/relationships/hyperlink" Target="https://www.taiwansemi.com/assets/datasheet/pdf.php?pn=BZX84C4V3" TargetMode="External"/><Relationship Id="rId1100" Type="http://schemas.openxmlformats.org/officeDocument/2006/relationships/hyperlink" Target="https://www.taiwansemi.com/assets/datasheet/pdf.php?pn=M3Z6V8C" TargetMode="External"/><Relationship Id="rId1184" Type="http://schemas.openxmlformats.org/officeDocument/2006/relationships/hyperlink" Target="https://www.taiwansemi.com/assets/datasheet/pdf.php?pn=UDZS3V9B" TargetMode="External"/><Relationship Id="rId1405" Type="http://schemas.openxmlformats.org/officeDocument/2006/relationships/hyperlink" Target="https://www.taiwansemi.com/assets/datasheet/pdf.php?pn=MMSZ5257BH" TargetMode="External"/><Relationship Id="rId44" Type="http://schemas.openxmlformats.org/officeDocument/2006/relationships/hyperlink" Target="https://www.taiwansemi.com/assets/datasheet/pdf.php?pn=1N5232B" TargetMode="External"/><Relationship Id="rId554" Type="http://schemas.openxmlformats.org/officeDocument/2006/relationships/hyperlink" Target="https://www.taiwansemi.com/assets/datasheet/pdf.php?pn=BZD27C36PW" TargetMode="External"/><Relationship Id="rId761" Type="http://schemas.openxmlformats.org/officeDocument/2006/relationships/hyperlink" Target="https://www.taiwansemi.com/assets/datasheet/pdf.php?pn=BZT52C3V3S" TargetMode="External"/><Relationship Id="rId859" Type="http://schemas.openxmlformats.org/officeDocument/2006/relationships/hyperlink" Target="https://www.taiwansemi.com/assets/datasheet/pdf.php?pn=BZV55B51" TargetMode="External"/><Relationship Id="rId1391" Type="http://schemas.openxmlformats.org/officeDocument/2006/relationships/hyperlink" Target="https://www.taiwansemi.com/assets/datasheet/pdf.php?pn=MMSZ5242BH" TargetMode="External"/><Relationship Id="rId193" Type="http://schemas.openxmlformats.org/officeDocument/2006/relationships/hyperlink" Target="https://www.taiwansemi.com/assets/datasheet/pdf.php?pn=1PGSMB5952H" TargetMode="External"/><Relationship Id="rId207" Type="http://schemas.openxmlformats.org/officeDocument/2006/relationships/hyperlink" Target="https://www.taiwansemi.com/assets/datasheet/pdf.php?pn=1PGSMC5350H" TargetMode="External"/><Relationship Id="rId414" Type="http://schemas.openxmlformats.org/officeDocument/2006/relationships/hyperlink" Target="https://www.taiwansemi.com/assets/datasheet/pdf.php?pn=1SMB5944" TargetMode="External"/><Relationship Id="rId498" Type="http://schemas.openxmlformats.org/officeDocument/2006/relationships/hyperlink" Target="https://www.taiwansemi.com/assets/datasheet/pdf.php?pn=AZ23C3V6" TargetMode="External"/><Relationship Id="rId621" Type="http://schemas.openxmlformats.org/officeDocument/2006/relationships/hyperlink" Target="https://www.taiwansemi.com/assets/datasheet/pdf.php?pn=BZT52B36" TargetMode="External"/><Relationship Id="rId1044" Type="http://schemas.openxmlformats.org/officeDocument/2006/relationships/hyperlink" Target="https://www.taiwansemi.com/assets/datasheet/pdf.php?pn=BZY55C20" TargetMode="External"/><Relationship Id="rId1251" Type="http://schemas.openxmlformats.org/officeDocument/2006/relationships/hyperlink" Target="https://www.taiwansemi.com/assets/datasheet/pdf.php?pn=BZT52B3V0SH" TargetMode="External"/><Relationship Id="rId1349" Type="http://schemas.openxmlformats.org/officeDocument/2006/relationships/hyperlink" Target="https://www.taiwansemi.com/assets/datasheet/pdf.php?pn=BZX84JB36H" TargetMode="External"/><Relationship Id="rId260" Type="http://schemas.openxmlformats.org/officeDocument/2006/relationships/hyperlink" Target="https://www.taiwansemi.com/assets/datasheet/pdf.php?pn=1SMA4737" TargetMode="External"/><Relationship Id="rId719" Type="http://schemas.openxmlformats.org/officeDocument/2006/relationships/hyperlink" Target="https://www.taiwansemi.com/assets/datasheet/pdf.php?pn=BZT52C22" TargetMode="External"/><Relationship Id="rId926" Type="http://schemas.openxmlformats.org/officeDocument/2006/relationships/hyperlink" Target="https://www.taiwansemi.com/assets/datasheet/pdf.php?pn=BZX584B3V3" TargetMode="External"/><Relationship Id="rId1111" Type="http://schemas.openxmlformats.org/officeDocument/2006/relationships/hyperlink" Target="https://www.taiwansemi.com/assets/datasheet/pdf.php?pn=MMSZ5230B" TargetMode="External"/><Relationship Id="rId55" Type="http://schemas.openxmlformats.org/officeDocument/2006/relationships/hyperlink" Target="https://www.taiwansemi.com/assets/datasheet/pdf.php?pn=1N5243B" TargetMode="External"/><Relationship Id="rId120" Type="http://schemas.openxmlformats.org/officeDocument/2006/relationships/hyperlink" Target="https://www.taiwansemi.com/assets/datasheet/pdf.php?pn=1PGSMA4755" TargetMode="External"/><Relationship Id="rId358" Type="http://schemas.openxmlformats.org/officeDocument/2006/relationships/hyperlink" Target="https://www.taiwansemi.com/assets/datasheet/pdf.php?pn=1SMA5947" TargetMode="External"/><Relationship Id="rId565" Type="http://schemas.openxmlformats.org/officeDocument/2006/relationships/hyperlink" Target="https://www.taiwansemi.com/assets/datasheet/pdf.php?pn=BZD27C56PWH" TargetMode="External"/><Relationship Id="rId772" Type="http://schemas.openxmlformats.org/officeDocument/2006/relationships/hyperlink" Target="https://www.taiwansemi.com/assets/datasheet/pdf.php?pn=BZT52C43K" TargetMode="External"/><Relationship Id="rId1195" Type="http://schemas.openxmlformats.org/officeDocument/2006/relationships/hyperlink" Target="https://www.taiwansemi.com/assets/datasheet/pdf.php?pn=MMSZ4679" TargetMode="External"/><Relationship Id="rId1209" Type="http://schemas.openxmlformats.org/officeDocument/2006/relationships/hyperlink" Target="https://www.taiwansemi.com/assets/datasheet/pdf.php?pn=MMSZ4693" TargetMode="External"/><Relationship Id="rId218" Type="http://schemas.openxmlformats.org/officeDocument/2006/relationships/hyperlink" Target="https://www.taiwansemi.com/assets/datasheet/pdf.php?pn=1PGSMC5356" TargetMode="External"/><Relationship Id="rId425" Type="http://schemas.openxmlformats.org/officeDocument/2006/relationships/hyperlink" Target="https://www.taiwansemi.com/assets/datasheet/pdf.php?pn=1SMB5949H" TargetMode="External"/><Relationship Id="rId632" Type="http://schemas.openxmlformats.org/officeDocument/2006/relationships/hyperlink" Target="https://www.taiwansemi.com/assets/datasheet/pdf.php?pn=BZT52B3V3S" TargetMode="External"/><Relationship Id="rId1055" Type="http://schemas.openxmlformats.org/officeDocument/2006/relationships/hyperlink" Target="https://www.taiwansemi.com/assets/datasheet/pdf.php?pn=BZY55C3V6" TargetMode="External"/><Relationship Id="rId1262" Type="http://schemas.openxmlformats.org/officeDocument/2006/relationships/hyperlink" Target="https://www.taiwansemi.com/assets/datasheet/pdf.php?pn=BZT52B5V6SH" TargetMode="External"/><Relationship Id="rId271" Type="http://schemas.openxmlformats.org/officeDocument/2006/relationships/hyperlink" Target="https://www.taiwansemi.com/assets/datasheet/pdf.php?pn=1SMA4742H" TargetMode="External"/><Relationship Id="rId937" Type="http://schemas.openxmlformats.org/officeDocument/2006/relationships/hyperlink" Target="https://www.taiwansemi.com/assets/datasheet/pdf.php?pn=BZX584B62" TargetMode="External"/><Relationship Id="rId1122" Type="http://schemas.openxmlformats.org/officeDocument/2006/relationships/hyperlink" Target="https://www.taiwansemi.com/assets/datasheet/pdf.php?pn=MMSZ5243B" TargetMode="External"/><Relationship Id="rId66" Type="http://schemas.openxmlformats.org/officeDocument/2006/relationships/hyperlink" Target="https://www.taiwansemi.com/assets/datasheet/pdf.php?pn=1N5254B" TargetMode="External"/><Relationship Id="rId131" Type="http://schemas.openxmlformats.org/officeDocument/2006/relationships/hyperlink" Target="https://www.taiwansemi.com/assets/datasheet/pdf.php?pn=1PGSMA4760H" TargetMode="External"/><Relationship Id="rId369" Type="http://schemas.openxmlformats.org/officeDocument/2006/relationships/hyperlink" Target="https://www.taiwansemi.com/assets/datasheet/pdf.php?pn=1SMA5952H" TargetMode="External"/><Relationship Id="rId576" Type="http://schemas.openxmlformats.org/officeDocument/2006/relationships/hyperlink" Target="https://www.taiwansemi.com/assets/datasheet/pdf.php?pn=BZT52B10" TargetMode="External"/><Relationship Id="rId783" Type="http://schemas.openxmlformats.org/officeDocument/2006/relationships/hyperlink" Target="https://www.taiwansemi.com/assets/datasheet/pdf.php?pn=BZT52C4V7-G" TargetMode="External"/><Relationship Id="rId990" Type="http://schemas.openxmlformats.org/officeDocument/2006/relationships/hyperlink" Target="https://www.taiwansemi.com/assets/datasheet/pdf.php?pn=BZX84C2V7" TargetMode="External"/><Relationship Id="rId229" Type="http://schemas.openxmlformats.org/officeDocument/2006/relationships/hyperlink" Target="https://www.taiwansemi.com/assets/datasheet/pdf.php?pn=1PGSMC5361H" TargetMode="External"/><Relationship Id="rId436" Type="http://schemas.openxmlformats.org/officeDocument/2006/relationships/hyperlink" Target="https://www.taiwansemi.com/assets/datasheet/pdf.php?pn=1SMB5955" TargetMode="External"/><Relationship Id="rId643" Type="http://schemas.openxmlformats.org/officeDocument/2006/relationships/hyperlink" Target="https://www.taiwansemi.com/assets/datasheet/pdf.php?pn=BZT52B47-G" TargetMode="External"/><Relationship Id="rId1066" Type="http://schemas.openxmlformats.org/officeDocument/2006/relationships/hyperlink" Target="https://www.taiwansemi.com/assets/datasheet/pdf.php?pn=M3Z10VC" TargetMode="External"/><Relationship Id="rId1273" Type="http://schemas.openxmlformats.org/officeDocument/2006/relationships/hyperlink" Target="https://www.taiwansemi.com/assets/datasheet/pdf.php?pn=BZX585B12H" TargetMode="External"/><Relationship Id="rId850" Type="http://schemas.openxmlformats.org/officeDocument/2006/relationships/hyperlink" Target="https://www.taiwansemi.com/assets/datasheet/pdf.php?pn=BZV55B39" TargetMode="External"/><Relationship Id="rId948" Type="http://schemas.openxmlformats.org/officeDocument/2006/relationships/hyperlink" Target="https://www.taiwansemi.com/assets/datasheet/pdf.php?pn=BZX585B13" TargetMode="External"/><Relationship Id="rId1133" Type="http://schemas.openxmlformats.org/officeDocument/2006/relationships/hyperlink" Target="https://www.taiwansemi.com/assets/datasheet/pdf.php?pn=MMSZ5259B" TargetMode="External"/><Relationship Id="rId77" Type="http://schemas.openxmlformats.org/officeDocument/2006/relationships/hyperlink" Target="https://www.taiwansemi.com/assets/datasheet/pdf.php?pn=1PGSMA110ZH" TargetMode="External"/><Relationship Id="rId282" Type="http://schemas.openxmlformats.org/officeDocument/2006/relationships/hyperlink" Target="https://www.taiwansemi.com/assets/datasheet/pdf.php?pn=1SMA4748" TargetMode="External"/><Relationship Id="rId503" Type="http://schemas.openxmlformats.org/officeDocument/2006/relationships/hyperlink" Target="https://www.taiwansemi.com/assets/datasheet/pdf.php?pn=AZ23C4V7" TargetMode="External"/><Relationship Id="rId587" Type="http://schemas.openxmlformats.org/officeDocument/2006/relationships/hyperlink" Target="https://www.taiwansemi.com/assets/datasheet/pdf.php?pn=BZT52B13S" TargetMode="External"/><Relationship Id="rId710" Type="http://schemas.openxmlformats.org/officeDocument/2006/relationships/hyperlink" Target="https://www.taiwansemi.com/assets/datasheet/pdf.php?pn=BZT52C16S" TargetMode="External"/><Relationship Id="rId808" Type="http://schemas.openxmlformats.org/officeDocument/2006/relationships/hyperlink" Target="https://www.taiwansemi.com/assets/datasheet/pdf.php?pn=BZT52C68K" TargetMode="External"/><Relationship Id="rId1340" Type="http://schemas.openxmlformats.org/officeDocument/2006/relationships/hyperlink" Target="https://www.taiwansemi.com/assets/datasheet/pdf.php?pn=BZX84JB18H" TargetMode="External"/><Relationship Id="rId8" Type="http://schemas.openxmlformats.org/officeDocument/2006/relationships/hyperlink" Target="https://www.taiwansemi.com/assets/datasheet/pdf.php?pn=1N4740A" TargetMode="External"/><Relationship Id="rId142" Type="http://schemas.openxmlformats.org/officeDocument/2006/relationships/hyperlink" Target="https://www.taiwansemi.com/assets/datasheet/pdf.php?pn=1PGSMB5927" TargetMode="External"/><Relationship Id="rId447" Type="http://schemas.openxmlformats.org/officeDocument/2006/relationships/hyperlink" Target="https://www.taiwansemi.com/assets/datasheet/pdf.php?pn=2M130Z" TargetMode="External"/><Relationship Id="rId794" Type="http://schemas.openxmlformats.org/officeDocument/2006/relationships/hyperlink" Target="https://www.taiwansemi.com/assets/datasheet/pdf.php?pn=BZT52C5V1" TargetMode="External"/><Relationship Id="rId1077" Type="http://schemas.openxmlformats.org/officeDocument/2006/relationships/hyperlink" Target="https://www.taiwansemi.com/assets/datasheet/pdf.php?pn=M3Z2V0C" TargetMode="External"/><Relationship Id="rId1200" Type="http://schemas.openxmlformats.org/officeDocument/2006/relationships/hyperlink" Target="https://www.taiwansemi.com/assets/datasheet/pdf.php?pn=MMSZ4684" TargetMode="External"/><Relationship Id="rId654" Type="http://schemas.openxmlformats.org/officeDocument/2006/relationships/hyperlink" Target="https://www.taiwansemi.com/assets/datasheet/pdf.php?pn=BZT52B56" TargetMode="External"/><Relationship Id="rId861" Type="http://schemas.openxmlformats.org/officeDocument/2006/relationships/hyperlink" Target="https://www.taiwansemi.com/assets/datasheet/pdf.php?pn=BZV55B5V1" TargetMode="External"/><Relationship Id="rId959" Type="http://schemas.openxmlformats.org/officeDocument/2006/relationships/hyperlink" Target="https://www.taiwansemi.com/assets/datasheet/pdf.php?pn=BZX585B33" TargetMode="External"/><Relationship Id="rId1284" Type="http://schemas.openxmlformats.org/officeDocument/2006/relationships/hyperlink" Target="https://www.taiwansemi.com/assets/datasheet/pdf.php?pn=BZX585B30H" TargetMode="External"/><Relationship Id="rId293" Type="http://schemas.openxmlformats.org/officeDocument/2006/relationships/hyperlink" Target="https://www.taiwansemi.com/assets/datasheet/pdf.php?pn=1SMA4753H" TargetMode="External"/><Relationship Id="rId307" Type="http://schemas.openxmlformats.org/officeDocument/2006/relationships/hyperlink" Target="https://www.taiwansemi.com/assets/datasheet/pdf.php?pn=1SMA4760H" TargetMode="External"/><Relationship Id="rId514" Type="http://schemas.openxmlformats.org/officeDocument/2006/relationships/hyperlink" Target="https://www.taiwansemi.com/assets/datasheet/pdf.php?pn=BZD27C110PW" TargetMode="External"/><Relationship Id="rId721" Type="http://schemas.openxmlformats.org/officeDocument/2006/relationships/hyperlink" Target="https://www.taiwansemi.com/assets/datasheet/pdf.php?pn=BZT52C22K" TargetMode="External"/><Relationship Id="rId1144" Type="http://schemas.openxmlformats.org/officeDocument/2006/relationships/hyperlink" Target="https://www.taiwansemi.com/assets/datasheet/pdf.php?pn=TSZU52C20" TargetMode="External"/><Relationship Id="rId1351" Type="http://schemas.openxmlformats.org/officeDocument/2006/relationships/hyperlink" Target="https://www.taiwansemi.com/assets/datasheet/pdf.php?pn=BZX84JB3V0H" TargetMode="External"/><Relationship Id="rId88" Type="http://schemas.openxmlformats.org/officeDocument/2006/relationships/hyperlink" Target="https://www.taiwansemi.com/assets/datasheet/pdf.php?pn=1PGSMA200Z" TargetMode="External"/><Relationship Id="rId153" Type="http://schemas.openxmlformats.org/officeDocument/2006/relationships/hyperlink" Target="https://www.taiwansemi.com/assets/datasheet/pdf.php?pn=1PGSMB5932H" TargetMode="External"/><Relationship Id="rId360" Type="http://schemas.openxmlformats.org/officeDocument/2006/relationships/hyperlink" Target="https://www.taiwansemi.com/assets/datasheet/pdf.php?pn=1SMA5948" TargetMode="External"/><Relationship Id="rId598" Type="http://schemas.openxmlformats.org/officeDocument/2006/relationships/hyperlink" Target="https://www.taiwansemi.com/assets/datasheet/pdf.php?pn=BZT52B20-G" TargetMode="External"/><Relationship Id="rId819" Type="http://schemas.openxmlformats.org/officeDocument/2006/relationships/hyperlink" Target="https://www.taiwansemi.com/assets/datasheet/pdf.php?pn=BZT52C75-G" TargetMode="External"/><Relationship Id="rId1004" Type="http://schemas.openxmlformats.org/officeDocument/2006/relationships/hyperlink" Target="https://www.taiwansemi.com/assets/datasheet/pdf.php?pn=BZX84C6V8" TargetMode="External"/><Relationship Id="rId1211" Type="http://schemas.openxmlformats.org/officeDocument/2006/relationships/hyperlink" Target="https://www.taiwansemi.com/assets/datasheet/pdf.php?pn=MMSZ4695" TargetMode="External"/><Relationship Id="rId220" Type="http://schemas.openxmlformats.org/officeDocument/2006/relationships/hyperlink" Target="https://www.taiwansemi.com/assets/datasheet/pdf.php?pn=1PGSMC5357" TargetMode="External"/><Relationship Id="rId458" Type="http://schemas.openxmlformats.org/officeDocument/2006/relationships/hyperlink" Target="https://www.taiwansemi.com/assets/datasheet/pdf.php?pn=2M18Z" TargetMode="External"/><Relationship Id="rId665" Type="http://schemas.openxmlformats.org/officeDocument/2006/relationships/hyperlink" Target="https://www.taiwansemi.com/assets/datasheet/pdf.php?pn=BZT52B62S" TargetMode="External"/><Relationship Id="rId872" Type="http://schemas.openxmlformats.org/officeDocument/2006/relationships/hyperlink" Target="https://www.taiwansemi.com/assets/datasheet/pdf.php?pn=BZV55C11" TargetMode="External"/><Relationship Id="rId1088" Type="http://schemas.openxmlformats.org/officeDocument/2006/relationships/hyperlink" Target="https://www.taiwansemi.com/assets/datasheet/pdf.php?pn=M3Z3V9C" TargetMode="External"/><Relationship Id="rId1295" Type="http://schemas.openxmlformats.org/officeDocument/2006/relationships/hyperlink" Target="https://www.taiwansemi.com/assets/datasheet/pdf.php?pn=BZX585B4V7H" TargetMode="External"/><Relationship Id="rId1309" Type="http://schemas.openxmlformats.org/officeDocument/2006/relationships/hyperlink" Target="https://www.taiwansemi.com/assets/datasheet/pdf.php?pn=BZX84C16H" TargetMode="External"/><Relationship Id="rId15" Type="http://schemas.openxmlformats.org/officeDocument/2006/relationships/hyperlink" Target="https://www.taiwansemi.com/assets/datasheet/pdf.php?pn=1N4747A" TargetMode="External"/><Relationship Id="rId318" Type="http://schemas.openxmlformats.org/officeDocument/2006/relationships/hyperlink" Target="https://www.taiwansemi.com/assets/datasheet/pdf.php?pn=1SMA5927" TargetMode="External"/><Relationship Id="rId525" Type="http://schemas.openxmlformats.org/officeDocument/2006/relationships/hyperlink" Target="https://www.taiwansemi.com/assets/datasheet/pdf.php?pn=BZD27C13PWH" TargetMode="External"/><Relationship Id="rId732" Type="http://schemas.openxmlformats.org/officeDocument/2006/relationships/hyperlink" Target="https://www.taiwansemi.com/assets/datasheet/pdf.php?pn=BZT52C2V4-G" TargetMode="External"/><Relationship Id="rId1155" Type="http://schemas.openxmlformats.org/officeDocument/2006/relationships/hyperlink" Target="https://www.taiwansemi.com/assets/datasheet/pdf.php?pn=TSZU52C39" TargetMode="External"/><Relationship Id="rId1362" Type="http://schemas.openxmlformats.org/officeDocument/2006/relationships/hyperlink" Target="https://www.taiwansemi.com/assets/datasheet/pdf.php?pn=BZX84JB5V6H" TargetMode="External"/><Relationship Id="rId99" Type="http://schemas.openxmlformats.org/officeDocument/2006/relationships/hyperlink" Target="https://www.taiwansemi.com/assets/datasheet/pdf.php?pn=1PGSMA4744H" TargetMode="External"/><Relationship Id="rId164" Type="http://schemas.openxmlformats.org/officeDocument/2006/relationships/hyperlink" Target="https://www.taiwansemi.com/assets/datasheet/pdf.php?pn=1PGSMB5938" TargetMode="External"/><Relationship Id="rId371" Type="http://schemas.openxmlformats.org/officeDocument/2006/relationships/hyperlink" Target="https://www.taiwansemi.com/assets/datasheet/pdf.php?pn=1SMA5953H" TargetMode="External"/><Relationship Id="rId1015" Type="http://schemas.openxmlformats.org/officeDocument/2006/relationships/hyperlink" Target="https://www.taiwansemi.com/assets/datasheet/pdf.php?pn=BZY55B20" TargetMode="External"/><Relationship Id="rId1222" Type="http://schemas.openxmlformats.org/officeDocument/2006/relationships/hyperlink" Target="https://www.taiwansemi.com/assets/datasheet/pdf.php?pn=MMSZ4706" TargetMode="External"/><Relationship Id="rId469" Type="http://schemas.openxmlformats.org/officeDocument/2006/relationships/hyperlink" Target="https://www.taiwansemi.com/assets/datasheet/pdf.php?pn=2M39Z" TargetMode="External"/><Relationship Id="rId676" Type="http://schemas.openxmlformats.org/officeDocument/2006/relationships/hyperlink" Target="https://www.taiwansemi.com/assets/datasheet/pdf.php?pn=BZT52B75-G" TargetMode="External"/><Relationship Id="rId883" Type="http://schemas.openxmlformats.org/officeDocument/2006/relationships/hyperlink" Target="https://www.taiwansemi.com/assets/datasheet/pdf.php?pn=BZV55C2V7" TargetMode="External"/><Relationship Id="rId1099" Type="http://schemas.openxmlformats.org/officeDocument/2006/relationships/hyperlink" Target="https://www.taiwansemi.com/assets/datasheet/pdf.php?pn=M3Z6V2C" TargetMode="External"/><Relationship Id="rId26" Type="http://schemas.openxmlformats.org/officeDocument/2006/relationships/hyperlink" Target="https://www.taiwansemi.com/assets/datasheet/pdf.php?pn=1N4758A" TargetMode="External"/><Relationship Id="rId231" Type="http://schemas.openxmlformats.org/officeDocument/2006/relationships/hyperlink" Target="https://www.taiwansemi.com/assets/datasheet/pdf.php?pn=1PGSMC5362H" TargetMode="External"/><Relationship Id="rId329" Type="http://schemas.openxmlformats.org/officeDocument/2006/relationships/hyperlink" Target="https://www.taiwansemi.com/assets/datasheet/pdf.php?pn=1SMA5932H" TargetMode="External"/><Relationship Id="rId536" Type="http://schemas.openxmlformats.org/officeDocument/2006/relationships/hyperlink" Target="https://www.taiwansemi.com/assets/datasheet/pdf.php?pn=BZD27C18PW" TargetMode="External"/><Relationship Id="rId1166" Type="http://schemas.openxmlformats.org/officeDocument/2006/relationships/hyperlink" Target="https://www.taiwansemi.com/assets/datasheet/pdf.php?pn=TSZU52C7V5" TargetMode="External"/><Relationship Id="rId1373" Type="http://schemas.openxmlformats.org/officeDocument/2006/relationships/hyperlink" Target="https://www.taiwansemi.com/assets/datasheet/pdf.php?pn=MMSZ5223BH" TargetMode="External"/><Relationship Id="rId175" Type="http://schemas.openxmlformats.org/officeDocument/2006/relationships/hyperlink" Target="https://www.taiwansemi.com/assets/datasheet/pdf.php?pn=1PGSMB5943H" TargetMode="External"/><Relationship Id="rId743" Type="http://schemas.openxmlformats.org/officeDocument/2006/relationships/hyperlink" Target="https://www.taiwansemi.com/assets/datasheet/pdf.php?pn=BZT52C33-G" TargetMode="External"/><Relationship Id="rId950" Type="http://schemas.openxmlformats.org/officeDocument/2006/relationships/hyperlink" Target="https://www.taiwansemi.com/assets/datasheet/pdf.php?pn=BZX585B16" TargetMode="External"/><Relationship Id="rId1026" Type="http://schemas.openxmlformats.org/officeDocument/2006/relationships/hyperlink" Target="https://www.taiwansemi.com/assets/datasheet/pdf.php?pn=BZY55B3V6" TargetMode="External"/><Relationship Id="rId382" Type="http://schemas.openxmlformats.org/officeDocument/2006/relationships/hyperlink" Target="https://www.taiwansemi.com/assets/datasheet/pdf.php?pn=1SMB5928" TargetMode="External"/><Relationship Id="rId603" Type="http://schemas.openxmlformats.org/officeDocument/2006/relationships/hyperlink" Target="https://www.taiwansemi.com/assets/datasheet/pdf.php?pn=BZT52B24" TargetMode="External"/><Relationship Id="rId687" Type="http://schemas.openxmlformats.org/officeDocument/2006/relationships/hyperlink" Target="https://www.taiwansemi.com/assets/datasheet/pdf.php?pn=BZT52C10" TargetMode="External"/><Relationship Id="rId810" Type="http://schemas.openxmlformats.org/officeDocument/2006/relationships/hyperlink" Target="https://www.taiwansemi.com/assets/datasheet/pdf.php?pn=BZT52C6V2" TargetMode="External"/><Relationship Id="rId908" Type="http://schemas.openxmlformats.org/officeDocument/2006/relationships/hyperlink" Target="https://www.taiwansemi.com/assets/datasheet/pdf.php?pn=BZX584B10" TargetMode="External"/><Relationship Id="rId1233" Type="http://schemas.openxmlformats.org/officeDocument/2006/relationships/hyperlink" Target="https://www.taiwansemi.com/assets/datasheet/pdf.php?pn=BZT52B10SH" TargetMode="External"/><Relationship Id="rId242" Type="http://schemas.openxmlformats.org/officeDocument/2006/relationships/hyperlink" Target="https://www.taiwansemi.com/assets/datasheet/pdf.php?pn=1PGSMC5368" TargetMode="External"/><Relationship Id="rId894" Type="http://schemas.openxmlformats.org/officeDocument/2006/relationships/hyperlink" Target="https://www.taiwansemi.com/assets/datasheet/pdf.php?pn=BZV55C4V3" TargetMode="External"/><Relationship Id="rId1177" Type="http://schemas.openxmlformats.org/officeDocument/2006/relationships/hyperlink" Target="https://www.taiwansemi.com/assets/datasheet/pdf.php?pn=UDZS22B" TargetMode="External"/><Relationship Id="rId1300" Type="http://schemas.openxmlformats.org/officeDocument/2006/relationships/hyperlink" Target="https://www.taiwansemi.com/assets/datasheet/pdf.php?pn=BZX585B6V8H" TargetMode="External"/><Relationship Id="rId37" Type="http://schemas.openxmlformats.org/officeDocument/2006/relationships/hyperlink" Target="https://www.taiwansemi.com/assets/datasheet/pdf.php?pn=1N5225B" TargetMode="External"/><Relationship Id="rId102" Type="http://schemas.openxmlformats.org/officeDocument/2006/relationships/hyperlink" Target="https://www.taiwansemi.com/assets/datasheet/pdf.php?pn=1PGSMA4746" TargetMode="External"/><Relationship Id="rId547" Type="http://schemas.openxmlformats.org/officeDocument/2006/relationships/hyperlink" Target="https://www.taiwansemi.com/assets/datasheet/pdf.php?pn=BZD27C24PWH" TargetMode="External"/><Relationship Id="rId754" Type="http://schemas.openxmlformats.org/officeDocument/2006/relationships/hyperlink" Target="https://www.taiwansemi.com/assets/datasheet/pdf.php?pn=BZT52C3V0" TargetMode="External"/><Relationship Id="rId961" Type="http://schemas.openxmlformats.org/officeDocument/2006/relationships/hyperlink" Target="https://www.taiwansemi.com/assets/datasheet/pdf.php?pn=BZX585B39" TargetMode="External"/><Relationship Id="rId1384" Type="http://schemas.openxmlformats.org/officeDocument/2006/relationships/hyperlink" Target="https://www.taiwansemi.com/assets/datasheet/pdf.php?pn=MMSZ5235BH" TargetMode="External"/><Relationship Id="rId90" Type="http://schemas.openxmlformats.org/officeDocument/2006/relationships/hyperlink" Target="https://www.taiwansemi.com/assets/datasheet/pdf.php?pn=1PGSMA4740" TargetMode="External"/><Relationship Id="rId186" Type="http://schemas.openxmlformats.org/officeDocument/2006/relationships/hyperlink" Target="https://www.taiwansemi.com/assets/datasheet/pdf.php?pn=1PGSMB5949" TargetMode="External"/><Relationship Id="rId393" Type="http://schemas.openxmlformats.org/officeDocument/2006/relationships/hyperlink" Target="https://www.taiwansemi.com/assets/datasheet/pdf.php?pn=1SMB5933H" TargetMode="External"/><Relationship Id="rId407" Type="http://schemas.openxmlformats.org/officeDocument/2006/relationships/hyperlink" Target="https://www.taiwansemi.com/assets/datasheet/pdf.php?pn=1SMB5940H" TargetMode="External"/><Relationship Id="rId614" Type="http://schemas.openxmlformats.org/officeDocument/2006/relationships/hyperlink" Target="https://www.taiwansemi.com/assets/datasheet/pdf.php?pn=BZT52B2V7S" TargetMode="External"/><Relationship Id="rId821" Type="http://schemas.openxmlformats.org/officeDocument/2006/relationships/hyperlink" Target="https://www.taiwansemi.com/assets/datasheet/pdf.php?pn=BZT52C75S" TargetMode="External"/><Relationship Id="rId1037" Type="http://schemas.openxmlformats.org/officeDocument/2006/relationships/hyperlink" Target="https://www.taiwansemi.com/assets/datasheet/pdf.php?pn=BZY55C10" TargetMode="External"/><Relationship Id="rId1244" Type="http://schemas.openxmlformats.org/officeDocument/2006/relationships/hyperlink" Target="https://www.taiwansemi.com/assets/datasheet/pdf.php?pn=BZT52B27SH" TargetMode="External"/><Relationship Id="rId253" Type="http://schemas.openxmlformats.org/officeDocument/2006/relationships/hyperlink" Target="https://www.taiwansemi.com/assets/datasheet/pdf.php?pn=1SMA150ZH" TargetMode="External"/><Relationship Id="rId460" Type="http://schemas.openxmlformats.org/officeDocument/2006/relationships/hyperlink" Target="https://www.taiwansemi.com/assets/datasheet/pdf.php?pn=2M19Z" TargetMode="External"/><Relationship Id="rId698" Type="http://schemas.openxmlformats.org/officeDocument/2006/relationships/hyperlink" Target="https://www.taiwansemi.com/assets/datasheet/pdf.php?pn=BZT52C12S" TargetMode="External"/><Relationship Id="rId919" Type="http://schemas.openxmlformats.org/officeDocument/2006/relationships/hyperlink" Target="https://www.taiwansemi.com/assets/datasheet/pdf.php?pn=BZX584B2V4" TargetMode="External"/><Relationship Id="rId1090" Type="http://schemas.openxmlformats.org/officeDocument/2006/relationships/hyperlink" Target="https://www.taiwansemi.com/assets/datasheet/pdf.php?pn=M3Z47VC" TargetMode="External"/><Relationship Id="rId1104" Type="http://schemas.openxmlformats.org/officeDocument/2006/relationships/hyperlink" Target="https://www.taiwansemi.com/assets/datasheet/pdf.php?pn=M3Z9V1C" TargetMode="External"/><Relationship Id="rId1311" Type="http://schemas.openxmlformats.org/officeDocument/2006/relationships/hyperlink" Target="https://www.taiwansemi.com/assets/datasheet/pdf.php?pn=BZX84C20H" TargetMode="External"/><Relationship Id="rId48" Type="http://schemas.openxmlformats.org/officeDocument/2006/relationships/hyperlink" Target="https://www.taiwansemi.com/assets/datasheet/pdf.php?pn=1N5236B" TargetMode="External"/><Relationship Id="rId113" Type="http://schemas.openxmlformats.org/officeDocument/2006/relationships/hyperlink" Target="https://www.taiwansemi.com/assets/datasheet/pdf.php?pn=1PGSMA4751H" TargetMode="External"/><Relationship Id="rId320" Type="http://schemas.openxmlformats.org/officeDocument/2006/relationships/hyperlink" Target="https://www.taiwansemi.com/assets/datasheet/pdf.php?pn=1SMA5928" TargetMode="External"/><Relationship Id="rId558" Type="http://schemas.openxmlformats.org/officeDocument/2006/relationships/hyperlink" Target="https://www.taiwansemi.com/assets/datasheet/pdf.php?pn=BZD27C43PW" TargetMode="External"/><Relationship Id="rId765" Type="http://schemas.openxmlformats.org/officeDocument/2006/relationships/hyperlink" Target="https://www.taiwansemi.com/assets/datasheet/pdf.php?pn=BZT52C3V6S" TargetMode="External"/><Relationship Id="rId972" Type="http://schemas.openxmlformats.org/officeDocument/2006/relationships/hyperlink" Target="https://www.taiwansemi.com/assets/datasheet/pdf.php?pn=BZX585B5V6" TargetMode="External"/><Relationship Id="rId1188" Type="http://schemas.openxmlformats.org/officeDocument/2006/relationships/hyperlink" Target="https://www.taiwansemi.com/assets/datasheet/pdf.php?pn=UDZS5V6B" TargetMode="External"/><Relationship Id="rId1395" Type="http://schemas.openxmlformats.org/officeDocument/2006/relationships/hyperlink" Target="https://www.taiwansemi.com/assets/datasheet/pdf.php?pn=MMSZ5246BH" TargetMode="External"/><Relationship Id="rId1409" Type="http://schemas.openxmlformats.org/officeDocument/2006/relationships/hyperlink" Target="https://www.taiwansemi.com/assets/datasheet/pdf.php?pn=MMSZ5261BH" TargetMode="External"/><Relationship Id="rId197" Type="http://schemas.openxmlformats.org/officeDocument/2006/relationships/hyperlink" Target="https://www.taiwansemi.com/assets/datasheet/pdf.php?pn=1PGSMB5954H" TargetMode="External"/><Relationship Id="rId418" Type="http://schemas.openxmlformats.org/officeDocument/2006/relationships/hyperlink" Target="https://www.taiwansemi.com/assets/datasheet/pdf.php?pn=1SMB5946" TargetMode="External"/><Relationship Id="rId625" Type="http://schemas.openxmlformats.org/officeDocument/2006/relationships/hyperlink" Target="https://www.taiwansemi.com/assets/datasheet/pdf.php?pn=BZT52B39-G" TargetMode="External"/><Relationship Id="rId832" Type="http://schemas.openxmlformats.org/officeDocument/2006/relationships/hyperlink" Target="https://www.taiwansemi.com/assets/datasheet/pdf.php?pn=BZT52C9V1K" TargetMode="External"/><Relationship Id="rId1048" Type="http://schemas.openxmlformats.org/officeDocument/2006/relationships/hyperlink" Target="https://www.taiwansemi.com/assets/datasheet/pdf.php?pn=BZY55C2V4" TargetMode="External"/><Relationship Id="rId1255" Type="http://schemas.openxmlformats.org/officeDocument/2006/relationships/hyperlink" Target="https://www.taiwansemi.com/assets/datasheet/pdf.php?pn=BZT52B43SH" TargetMode="External"/><Relationship Id="rId264" Type="http://schemas.openxmlformats.org/officeDocument/2006/relationships/hyperlink" Target="https://www.taiwansemi.com/assets/datasheet/pdf.php?pn=1SMA4739" TargetMode="External"/><Relationship Id="rId471" Type="http://schemas.openxmlformats.org/officeDocument/2006/relationships/hyperlink" Target="https://www.taiwansemi.com/assets/datasheet/pdf.php?pn=2M47Z" TargetMode="External"/><Relationship Id="rId1115" Type="http://schemas.openxmlformats.org/officeDocument/2006/relationships/hyperlink" Target="https://www.taiwansemi.com/assets/datasheet/pdf.php?pn=MMSZ5235B" TargetMode="External"/><Relationship Id="rId1322" Type="http://schemas.openxmlformats.org/officeDocument/2006/relationships/hyperlink" Target="https://www.taiwansemi.com/assets/datasheet/pdf.php?pn=BZX84C3V3H" TargetMode="External"/><Relationship Id="rId59" Type="http://schemas.openxmlformats.org/officeDocument/2006/relationships/hyperlink" Target="https://www.taiwansemi.com/assets/datasheet/pdf.php?pn=1N5247B" TargetMode="External"/><Relationship Id="rId124" Type="http://schemas.openxmlformats.org/officeDocument/2006/relationships/hyperlink" Target="https://www.taiwansemi.com/assets/datasheet/pdf.php?pn=1PGSMA4757" TargetMode="External"/><Relationship Id="rId569" Type="http://schemas.openxmlformats.org/officeDocument/2006/relationships/hyperlink" Target="https://www.taiwansemi.com/assets/datasheet/pdf.php?pn=BZD27C68PWH" TargetMode="External"/><Relationship Id="rId776" Type="http://schemas.openxmlformats.org/officeDocument/2006/relationships/hyperlink" Target="https://www.taiwansemi.com/assets/datasheet/pdf.php?pn=BZT52C47K" TargetMode="External"/><Relationship Id="rId983" Type="http://schemas.openxmlformats.org/officeDocument/2006/relationships/hyperlink" Target="https://www.taiwansemi.com/assets/datasheet/pdf.php?pn=BZX84C16" TargetMode="External"/><Relationship Id="rId1199" Type="http://schemas.openxmlformats.org/officeDocument/2006/relationships/hyperlink" Target="https://www.taiwansemi.com/assets/datasheet/pdf.php?pn=MMSZ4683" TargetMode="External"/><Relationship Id="rId331" Type="http://schemas.openxmlformats.org/officeDocument/2006/relationships/hyperlink" Target="https://www.taiwansemi.com/assets/datasheet/pdf.php?pn=1SMA5933H" TargetMode="External"/><Relationship Id="rId429" Type="http://schemas.openxmlformats.org/officeDocument/2006/relationships/hyperlink" Target="https://www.taiwansemi.com/assets/datasheet/pdf.php?pn=1SMB5951H" TargetMode="External"/><Relationship Id="rId636" Type="http://schemas.openxmlformats.org/officeDocument/2006/relationships/hyperlink" Target="https://www.taiwansemi.com/assets/datasheet/pdf.php?pn=BZT52B3V9" TargetMode="External"/><Relationship Id="rId1059" Type="http://schemas.openxmlformats.org/officeDocument/2006/relationships/hyperlink" Target="https://www.taiwansemi.com/assets/datasheet/pdf.php?pn=BZY55C5V1" TargetMode="External"/><Relationship Id="rId1266" Type="http://schemas.openxmlformats.org/officeDocument/2006/relationships/hyperlink" Target="https://www.taiwansemi.com/assets/datasheet/pdf.php?pn=BZT52B6V8SH" TargetMode="External"/><Relationship Id="rId843" Type="http://schemas.openxmlformats.org/officeDocument/2006/relationships/hyperlink" Target="https://www.taiwansemi.com/assets/datasheet/pdf.php?pn=BZV55B24" TargetMode="External"/><Relationship Id="rId1126" Type="http://schemas.openxmlformats.org/officeDocument/2006/relationships/hyperlink" Target="https://www.taiwansemi.com/assets/datasheet/pdf.php?pn=MMSZ5250B" TargetMode="External"/><Relationship Id="rId275" Type="http://schemas.openxmlformats.org/officeDocument/2006/relationships/hyperlink" Target="https://www.taiwansemi.com/assets/datasheet/pdf.php?pn=1SMA4744H" TargetMode="External"/><Relationship Id="rId482" Type="http://schemas.openxmlformats.org/officeDocument/2006/relationships/hyperlink" Target="https://www.taiwansemi.com/assets/datasheet/pdf.php?pn=AZ23C12" TargetMode="External"/><Relationship Id="rId703" Type="http://schemas.openxmlformats.org/officeDocument/2006/relationships/hyperlink" Target="https://www.taiwansemi.com/assets/datasheet/pdf.php?pn=BZT52C15" TargetMode="External"/><Relationship Id="rId910" Type="http://schemas.openxmlformats.org/officeDocument/2006/relationships/hyperlink" Target="https://www.taiwansemi.com/assets/datasheet/pdf.php?pn=BZX584B12" TargetMode="External"/><Relationship Id="rId1333" Type="http://schemas.openxmlformats.org/officeDocument/2006/relationships/hyperlink" Target="https://www.taiwansemi.com/assets/datasheet/pdf.php?pn=BZX84C9V1H" TargetMode="External"/><Relationship Id="rId135" Type="http://schemas.openxmlformats.org/officeDocument/2006/relationships/hyperlink" Target="https://www.taiwansemi.com/assets/datasheet/pdf.php?pn=1PGSMA4762H" TargetMode="External"/><Relationship Id="rId342" Type="http://schemas.openxmlformats.org/officeDocument/2006/relationships/hyperlink" Target="https://www.taiwansemi.com/assets/datasheet/pdf.php?pn=1SMA5939" TargetMode="External"/><Relationship Id="rId787" Type="http://schemas.openxmlformats.org/officeDocument/2006/relationships/hyperlink" Target="https://www.taiwansemi.com/assets/datasheet/pdf.php?pn=BZT52C51-G" TargetMode="External"/><Relationship Id="rId994" Type="http://schemas.openxmlformats.org/officeDocument/2006/relationships/hyperlink" Target="https://www.taiwansemi.com/assets/datasheet/pdf.php?pn=BZX84C39" TargetMode="External"/><Relationship Id="rId1400" Type="http://schemas.openxmlformats.org/officeDocument/2006/relationships/hyperlink" Target="https://www.taiwansemi.com/assets/datasheet/pdf.php?pn=MMSZ5252BH" TargetMode="External"/><Relationship Id="rId202" Type="http://schemas.openxmlformats.org/officeDocument/2006/relationships/hyperlink" Target="https://www.taiwansemi.com/assets/datasheet/pdf.php?pn=1PGSMC5348" TargetMode="External"/><Relationship Id="rId647" Type="http://schemas.openxmlformats.org/officeDocument/2006/relationships/hyperlink" Target="https://www.taiwansemi.com/assets/datasheet/pdf.php?pn=BZT52B4V3S" TargetMode="External"/><Relationship Id="rId854" Type="http://schemas.openxmlformats.org/officeDocument/2006/relationships/hyperlink" Target="https://www.taiwansemi.com/assets/datasheet/pdf.php?pn=BZV55B3V9" TargetMode="External"/><Relationship Id="rId1277" Type="http://schemas.openxmlformats.org/officeDocument/2006/relationships/hyperlink" Target="https://www.taiwansemi.com/assets/datasheet/pdf.php?pn=BZX585B18H" TargetMode="External"/><Relationship Id="rId286" Type="http://schemas.openxmlformats.org/officeDocument/2006/relationships/hyperlink" Target="https://www.taiwansemi.com/assets/datasheet/pdf.php?pn=1SMA4750" TargetMode="External"/><Relationship Id="rId493" Type="http://schemas.openxmlformats.org/officeDocument/2006/relationships/hyperlink" Target="https://www.taiwansemi.com/assets/datasheet/pdf.php?pn=AZ23C33" TargetMode="External"/><Relationship Id="rId507" Type="http://schemas.openxmlformats.org/officeDocument/2006/relationships/hyperlink" Target="https://www.taiwansemi.com/assets/datasheet/pdf.php?pn=AZ23C6V2" TargetMode="External"/><Relationship Id="rId714" Type="http://schemas.openxmlformats.org/officeDocument/2006/relationships/hyperlink" Target="https://www.taiwansemi.com/assets/datasheet/pdf.php?pn=BZT52C18S" TargetMode="External"/><Relationship Id="rId921" Type="http://schemas.openxmlformats.org/officeDocument/2006/relationships/hyperlink" Target="https://www.taiwansemi.com/assets/datasheet/pdf.php?pn=BZX584B30" TargetMode="External"/><Relationship Id="rId1137" Type="http://schemas.openxmlformats.org/officeDocument/2006/relationships/hyperlink" Target="https://www.taiwansemi.com/assets/datasheet/pdf.php?pn=TSZU52C10" TargetMode="External"/><Relationship Id="rId1344" Type="http://schemas.openxmlformats.org/officeDocument/2006/relationships/hyperlink" Target="https://www.taiwansemi.com/assets/datasheet/pdf.php?pn=BZX84JB27H" TargetMode="External"/><Relationship Id="rId50" Type="http://schemas.openxmlformats.org/officeDocument/2006/relationships/hyperlink" Target="https://www.taiwansemi.com/assets/datasheet/pdf.php?pn=1N5238B" TargetMode="External"/><Relationship Id="rId146" Type="http://schemas.openxmlformats.org/officeDocument/2006/relationships/hyperlink" Target="https://www.taiwansemi.com/assets/datasheet/pdf.php?pn=1PGSMB5929" TargetMode="External"/><Relationship Id="rId353" Type="http://schemas.openxmlformats.org/officeDocument/2006/relationships/hyperlink" Target="https://www.taiwansemi.com/assets/datasheet/pdf.php?pn=1SMA5944H" TargetMode="External"/><Relationship Id="rId560" Type="http://schemas.openxmlformats.org/officeDocument/2006/relationships/hyperlink" Target="https://www.taiwansemi.com/assets/datasheet/pdf.php?pn=BZD27C47PW" TargetMode="External"/><Relationship Id="rId798" Type="http://schemas.openxmlformats.org/officeDocument/2006/relationships/hyperlink" Target="https://www.taiwansemi.com/assets/datasheet/pdf.php?pn=BZT52C5V6" TargetMode="External"/><Relationship Id="rId1190" Type="http://schemas.openxmlformats.org/officeDocument/2006/relationships/hyperlink" Target="https://www.taiwansemi.com/assets/datasheet/pdf.php?pn=UDZS6V8B" TargetMode="External"/><Relationship Id="rId1204" Type="http://schemas.openxmlformats.org/officeDocument/2006/relationships/hyperlink" Target="https://www.taiwansemi.com/assets/datasheet/pdf.php?pn=MMSZ4688" TargetMode="External"/><Relationship Id="rId1411" Type="http://schemas.openxmlformats.org/officeDocument/2006/relationships/hyperlink" Target="https://www.taiwansemi.com/assets/datasheet/pdf.php?pn=MMSZ5263BH" TargetMode="External"/><Relationship Id="rId213" Type="http://schemas.openxmlformats.org/officeDocument/2006/relationships/hyperlink" Target="https://www.taiwansemi.com/assets/datasheet/pdf.php?pn=1PGSMC5353H" TargetMode="External"/><Relationship Id="rId420" Type="http://schemas.openxmlformats.org/officeDocument/2006/relationships/hyperlink" Target="https://www.taiwansemi.com/assets/datasheet/pdf.php?pn=1SMB5947" TargetMode="External"/><Relationship Id="rId658" Type="http://schemas.openxmlformats.org/officeDocument/2006/relationships/hyperlink" Target="https://www.taiwansemi.com/assets/datasheet/pdf.php?pn=BZT52B5V1-G" TargetMode="External"/><Relationship Id="rId865" Type="http://schemas.openxmlformats.org/officeDocument/2006/relationships/hyperlink" Target="https://www.taiwansemi.com/assets/datasheet/pdf.php?pn=BZV55B6V2" TargetMode="External"/><Relationship Id="rId1050" Type="http://schemas.openxmlformats.org/officeDocument/2006/relationships/hyperlink" Target="https://www.taiwansemi.com/assets/datasheet/pdf.php?pn=BZY55C30" TargetMode="External"/><Relationship Id="rId1288" Type="http://schemas.openxmlformats.org/officeDocument/2006/relationships/hyperlink" Target="https://www.taiwansemi.com/assets/datasheet/pdf.php?pn=BZX585B3V0H" TargetMode="External"/><Relationship Id="rId297" Type="http://schemas.openxmlformats.org/officeDocument/2006/relationships/hyperlink" Target="https://www.taiwansemi.com/assets/datasheet/pdf.php?pn=1SMA4755H" TargetMode="External"/><Relationship Id="rId518" Type="http://schemas.openxmlformats.org/officeDocument/2006/relationships/hyperlink" Target="https://www.taiwansemi.com/assets/datasheet/pdf.php?pn=BZD27C120PW" TargetMode="External"/><Relationship Id="rId725" Type="http://schemas.openxmlformats.org/officeDocument/2006/relationships/hyperlink" Target="https://www.taiwansemi.com/assets/datasheet/pdf.php?pn=BZT52C24K" TargetMode="External"/><Relationship Id="rId932" Type="http://schemas.openxmlformats.org/officeDocument/2006/relationships/hyperlink" Target="https://www.taiwansemi.com/assets/datasheet/pdf.php?pn=BZX584B4V7" TargetMode="External"/><Relationship Id="rId1148" Type="http://schemas.openxmlformats.org/officeDocument/2006/relationships/hyperlink" Target="https://www.taiwansemi.com/assets/datasheet/pdf.php?pn=TSZU52C2V0" TargetMode="External"/><Relationship Id="rId1355" Type="http://schemas.openxmlformats.org/officeDocument/2006/relationships/hyperlink" Target="https://www.taiwansemi.com/assets/datasheet/pdf.php?pn=BZX84JB43H" TargetMode="External"/><Relationship Id="rId157" Type="http://schemas.openxmlformats.org/officeDocument/2006/relationships/hyperlink" Target="https://www.taiwansemi.com/assets/datasheet/pdf.php?pn=1PGSMB5934H" TargetMode="External"/><Relationship Id="rId364" Type="http://schemas.openxmlformats.org/officeDocument/2006/relationships/hyperlink" Target="https://www.taiwansemi.com/assets/datasheet/pdf.php?pn=1SMA5950" TargetMode="External"/><Relationship Id="rId1008" Type="http://schemas.openxmlformats.org/officeDocument/2006/relationships/hyperlink" Target="https://www.taiwansemi.com/assets/datasheet/pdf.php?pn=BZY55B10" TargetMode="External"/><Relationship Id="rId1215" Type="http://schemas.openxmlformats.org/officeDocument/2006/relationships/hyperlink" Target="https://www.taiwansemi.com/assets/datasheet/pdf.php?pn=MMSZ4699" TargetMode="External"/><Relationship Id="rId61" Type="http://schemas.openxmlformats.org/officeDocument/2006/relationships/hyperlink" Target="https://www.taiwansemi.com/assets/datasheet/pdf.php?pn=1N5249B" TargetMode="External"/><Relationship Id="rId571" Type="http://schemas.openxmlformats.org/officeDocument/2006/relationships/hyperlink" Target="https://www.taiwansemi.com/assets/datasheet/pdf.php?pn=BZD27C75PWH" TargetMode="External"/><Relationship Id="rId669" Type="http://schemas.openxmlformats.org/officeDocument/2006/relationships/hyperlink" Target="https://www.taiwansemi.com/assets/datasheet/pdf.php?pn=BZT52B6V2" TargetMode="External"/><Relationship Id="rId876" Type="http://schemas.openxmlformats.org/officeDocument/2006/relationships/hyperlink" Target="https://www.taiwansemi.com/assets/datasheet/pdf.php?pn=BZV55C16" TargetMode="External"/><Relationship Id="rId1299" Type="http://schemas.openxmlformats.org/officeDocument/2006/relationships/hyperlink" Target="https://www.taiwansemi.com/assets/datasheet/pdf.php?pn=BZX585B6V2H" TargetMode="External"/><Relationship Id="rId19" Type="http://schemas.openxmlformats.org/officeDocument/2006/relationships/hyperlink" Target="https://www.taiwansemi.com/assets/datasheet/pdf.php?pn=1N4751A" TargetMode="External"/><Relationship Id="rId224" Type="http://schemas.openxmlformats.org/officeDocument/2006/relationships/hyperlink" Target="https://www.taiwansemi.com/assets/datasheet/pdf.php?pn=1PGSMC5359" TargetMode="External"/><Relationship Id="rId431" Type="http://schemas.openxmlformats.org/officeDocument/2006/relationships/hyperlink" Target="https://www.taiwansemi.com/assets/datasheet/pdf.php?pn=1SMB5952H" TargetMode="External"/><Relationship Id="rId529" Type="http://schemas.openxmlformats.org/officeDocument/2006/relationships/hyperlink" Target="https://www.taiwansemi.com/assets/datasheet/pdf.php?pn=BZD27C15PWH" TargetMode="External"/><Relationship Id="rId736" Type="http://schemas.openxmlformats.org/officeDocument/2006/relationships/hyperlink" Target="https://www.taiwansemi.com/assets/datasheet/pdf.php?pn=BZT52C2V7K" TargetMode="External"/><Relationship Id="rId1061" Type="http://schemas.openxmlformats.org/officeDocument/2006/relationships/hyperlink" Target="https://www.taiwansemi.com/assets/datasheet/pdf.php?pn=BZY55C6V2" TargetMode="External"/><Relationship Id="rId1159" Type="http://schemas.openxmlformats.org/officeDocument/2006/relationships/hyperlink" Target="https://www.taiwansemi.com/assets/datasheet/pdf.php?pn=TSZU52C3V9" TargetMode="External"/><Relationship Id="rId1366" Type="http://schemas.openxmlformats.org/officeDocument/2006/relationships/hyperlink" Target="https://www.taiwansemi.com/assets/datasheet/pdf.php?pn=BZX84JB6V8H" TargetMode="External"/><Relationship Id="rId168" Type="http://schemas.openxmlformats.org/officeDocument/2006/relationships/hyperlink" Target="https://www.taiwansemi.com/assets/datasheet/pdf.php?pn=1PGSMB5940" TargetMode="External"/><Relationship Id="rId943" Type="http://schemas.openxmlformats.org/officeDocument/2006/relationships/hyperlink" Target="https://www.taiwansemi.com/assets/datasheet/pdf.php?pn=BZX584B8V2" TargetMode="External"/><Relationship Id="rId1019" Type="http://schemas.openxmlformats.org/officeDocument/2006/relationships/hyperlink" Target="https://www.taiwansemi.com/assets/datasheet/pdf.php?pn=BZY55B2V4" TargetMode="External"/><Relationship Id="rId72" Type="http://schemas.openxmlformats.org/officeDocument/2006/relationships/hyperlink" Target="https://www.taiwansemi.com/assets/datasheet/pdf.php?pn=1N5260B" TargetMode="External"/><Relationship Id="rId375" Type="http://schemas.openxmlformats.org/officeDocument/2006/relationships/hyperlink" Target="https://www.taiwansemi.com/assets/datasheet/pdf.php?pn=1SMA5955H" TargetMode="External"/><Relationship Id="rId582" Type="http://schemas.openxmlformats.org/officeDocument/2006/relationships/hyperlink" Target="https://www.taiwansemi.com/assets/datasheet/pdf.php?pn=BZT52B12" TargetMode="External"/><Relationship Id="rId803" Type="http://schemas.openxmlformats.org/officeDocument/2006/relationships/hyperlink" Target="https://www.taiwansemi.com/assets/datasheet/pdf.php?pn=BZT52C62-G" TargetMode="External"/><Relationship Id="rId1226" Type="http://schemas.openxmlformats.org/officeDocument/2006/relationships/hyperlink" Target="https://www.taiwansemi.com/assets/datasheet/pdf.php?pn=MMSZ4710" TargetMode="External"/><Relationship Id="rId3" Type="http://schemas.openxmlformats.org/officeDocument/2006/relationships/hyperlink" Target="https://www.taiwansemi.com/assets/datasheet/pdf.php?pn=1M130Z" TargetMode="External"/><Relationship Id="rId235" Type="http://schemas.openxmlformats.org/officeDocument/2006/relationships/hyperlink" Target="https://www.taiwansemi.com/assets/datasheet/pdf.php?pn=1PGSMC5364H" TargetMode="External"/><Relationship Id="rId442" Type="http://schemas.openxmlformats.org/officeDocument/2006/relationships/hyperlink" Target="https://www.taiwansemi.com/assets/datasheet/pdf.php?pn=2M100Z" TargetMode="External"/><Relationship Id="rId887" Type="http://schemas.openxmlformats.org/officeDocument/2006/relationships/hyperlink" Target="https://www.taiwansemi.com/assets/datasheet/pdf.php?pn=BZV55C39" TargetMode="External"/><Relationship Id="rId1072" Type="http://schemas.openxmlformats.org/officeDocument/2006/relationships/hyperlink" Target="https://www.taiwansemi.com/assets/datasheet/pdf.php?pn=M3Z18VC" TargetMode="External"/><Relationship Id="rId302" Type="http://schemas.openxmlformats.org/officeDocument/2006/relationships/hyperlink" Target="https://www.taiwansemi.com/assets/datasheet/pdf.php?pn=1SMA4758" TargetMode="External"/><Relationship Id="rId747" Type="http://schemas.openxmlformats.org/officeDocument/2006/relationships/hyperlink" Target="https://www.taiwansemi.com/assets/datasheet/pdf.php?pn=BZT52C36-G" TargetMode="External"/><Relationship Id="rId954" Type="http://schemas.openxmlformats.org/officeDocument/2006/relationships/hyperlink" Target="https://www.taiwansemi.com/assets/datasheet/pdf.php?pn=BZX585B24" TargetMode="External"/><Relationship Id="rId1377" Type="http://schemas.openxmlformats.org/officeDocument/2006/relationships/hyperlink" Target="https://www.taiwansemi.com/assets/datasheet/pdf.php?pn=MMSZ5228BH" TargetMode="External"/><Relationship Id="rId83" Type="http://schemas.openxmlformats.org/officeDocument/2006/relationships/hyperlink" Target="https://www.taiwansemi.com/assets/datasheet/pdf.php?pn=1PGSMA150ZH" TargetMode="External"/><Relationship Id="rId179" Type="http://schemas.openxmlformats.org/officeDocument/2006/relationships/hyperlink" Target="https://www.taiwansemi.com/assets/datasheet/pdf.php?pn=1PGSMB5945H" TargetMode="External"/><Relationship Id="rId386" Type="http://schemas.openxmlformats.org/officeDocument/2006/relationships/hyperlink" Target="https://www.taiwansemi.com/assets/datasheet/pdf.php?pn=1SMB5930" TargetMode="External"/><Relationship Id="rId593" Type="http://schemas.openxmlformats.org/officeDocument/2006/relationships/hyperlink" Target="https://www.taiwansemi.com/assets/datasheet/pdf.php?pn=BZT52B16S" TargetMode="External"/><Relationship Id="rId607" Type="http://schemas.openxmlformats.org/officeDocument/2006/relationships/hyperlink" Target="https://www.taiwansemi.com/assets/datasheet/pdf.php?pn=BZT52B27-G" TargetMode="External"/><Relationship Id="rId814" Type="http://schemas.openxmlformats.org/officeDocument/2006/relationships/hyperlink" Target="https://www.taiwansemi.com/assets/datasheet/pdf.php?pn=BZT52C6V8" TargetMode="External"/><Relationship Id="rId1237" Type="http://schemas.openxmlformats.org/officeDocument/2006/relationships/hyperlink" Target="https://www.taiwansemi.com/assets/datasheet/pdf.php?pn=BZT52B14SH" TargetMode="External"/><Relationship Id="rId246" Type="http://schemas.openxmlformats.org/officeDocument/2006/relationships/hyperlink" Target="https://www.taiwansemi.com/assets/datasheet/pdf.php?pn=1SMA110Z" TargetMode="External"/><Relationship Id="rId453" Type="http://schemas.openxmlformats.org/officeDocument/2006/relationships/hyperlink" Target="https://www.taiwansemi.com/assets/datasheet/pdf.php?pn=2M160Z" TargetMode="External"/><Relationship Id="rId660" Type="http://schemas.openxmlformats.org/officeDocument/2006/relationships/hyperlink" Target="https://www.taiwansemi.com/assets/datasheet/pdf.php?pn=BZT52B5V6" TargetMode="External"/><Relationship Id="rId898" Type="http://schemas.openxmlformats.org/officeDocument/2006/relationships/hyperlink" Target="https://www.taiwansemi.com/assets/datasheet/pdf.php?pn=BZV55C5V1" TargetMode="External"/><Relationship Id="rId1083" Type="http://schemas.openxmlformats.org/officeDocument/2006/relationships/hyperlink" Target="https://www.taiwansemi.com/assets/datasheet/pdf.php?pn=M3Z36VC" TargetMode="External"/><Relationship Id="rId1290" Type="http://schemas.openxmlformats.org/officeDocument/2006/relationships/hyperlink" Target="https://www.taiwansemi.com/assets/datasheet/pdf.php?pn=BZX585B3V6H" TargetMode="External"/><Relationship Id="rId1304" Type="http://schemas.openxmlformats.org/officeDocument/2006/relationships/hyperlink" Target="https://www.taiwansemi.com/assets/datasheet/pdf.php?pn=BZX84C10H" TargetMode="External"/><Relationship Id="rId106" Type="http://schemas.openxmlformats.org/officeDocument/2006/relationships/hyperlink" Target="https://www.taiwansemi.com/assets/datasheet/pdf.php?pn=1PGSMA4748" TargetMode="External"/><Relationship Id="rId313" Type="http://schemas.openxmlformats.org/officeDocument/2006/relationships/hyperlink" Target="https://www.taiwansemi.com/assets/datasheet/pdf.php?pn=1SMA4763H" TargetMode="External"/><Relationship Id="rId758" Type="http://schemas.openxmlformats.org/officeDocument/2006/relationships/hyperlink" Target="https://www.taiwansemi.com/assets/datasheet/pdf.php?pn=BZT52C3V3" TargetMode="External"/><Relationship Id="rId965" Type="http://schemas.openxmlformats.org/officeDocument/2006/relationships/hyperlink" Target="https://www.taiwansemi.com/assets/datasheet/pdf.php?pn=BZX585B3V9" TargetMode="External"/><Relationship Id="rId1150" Type="http://schemas.openxmlformats.org/officeDocument/2006/relationships/hyperlink" Target="https://www.taiwansemi.com/assets/datasheet/pdf.php?pn=TSZU52C2V4" TargetMode="External"/><Relationship Id="rId1388" Type="http://schemas.openxmlformats.org/officeDocument/2006/relationships/hyperlink" Target="https://www.taiwansemi.com/assets/datasheet/pdf.php?pn=MMSZ5239BH" TargetMode="External"/><Relationship Id="rId10" Type="http://schemas.openxmlformats.org/officeDocument/2006/relationships/hyperlink" Target="https://www.taiwansemi.com/assets/datasheet/pdf.php?pn=1N4742A" TargetMode="External"/><Relationship Id="rId94" Type="http://schemas.openxmlformats.org/officeDocument/2006/relationships/hyperlink" Target="https://www.taiwansemi.com/assets/datasheet/pdf.php?pn=1PGSMA4742" TargetMode="External"/><Relationship Id="rId397" Type="http://schemas.openxmlformats.org/officeDocument/2006/relationships/hyperlink" Target="https://www.taiwansemi.com/assets/datasheet/pdf.php?pn=1SMB5935H" TargetMode="External"/><Relationship Id="rId520" Type="http://schemas.openxmlformats.org/officeDocument/2006/relationships/hyperlink" Target="https://www.taiwansemi.com/assets/datasheet/pdf.php?pn=BZD27C12PW" TargetMode="External"/><Relationship Id="rId618" Type="http://schemas.openxmlformats.org/officeDocument/2006/relationships/hyperlink" Target="https://www.taiwansemi.com/assets/datasheet/pdf.php?pn=BZT52B33" TargetMode="External"/><Relationship Id="rId825" Type="http://schemas.openxmlformats.org/officeDocument/2006/relationships/hyperlink" Target="https://www.taiwansemi.com/assets/datasheet/pdf.php?pn=BZT52C7V5S" TargetMode="External"/><Relationship Id="rId1248" Type="http://schemas.openxmlformats.org/officeDocument/2006/relationships/hyperlink" Target="https://www.taiwansemi.com/assets/datasheet/pdf.php?pn=BZT52B33SH" TargetMode="External"/><Relationship Id="rId257" Type="http://schemas.openxmlformats.org/officeDocument/2006/relationships/hyperlink" Target="https://www.taiwansemi.com/assets/datasheet/pdf.php?pn=1SMA180ZH" TargetMode="External"/><Relationship Id="rId464" Type="http://schemas.openxmlformats.org/officeDocument/2006/relationships/hyperlink" Target="https://www.taiwansemi.com/assets/datasheet/pdf.php?pn=2M24Z" TargetMode="External"/><Relationship Id="rId1010" Type="http://schemas.openxmlformats.org/officeDocument/2006/relationships/hyperlink" Target="https://www.taiwansemi.com/assets/datasheet/pdf.php?pn=BZY55B12" TargetMode="External"/><Relationship Id="rId1094" Type="http://schemas.openxmlformats.org/officeDocument/2006/relationships/hyperlink" Target="https://www.taiwansemi.com/assets/datasheet/pdf.php?pn=M3Z56VC" TargetMode="External"/><Relationship Id="rId1108" Type="http://schemas.openxmlformats.org/officeDocument/2006/relationships/hyperlink" Target="https://www.taiwansemi.com/assets/datasheet/pdf.php?pn=MMSZ5227B" TargetMode="External"/><Relationship Id="rId1315" Type="http://schemas.openxmlformats.org/officeDocument/2006/relationships/hyperlink" Target="https://www.taiwansemi.com/assets/datasheet/pdf.php?pn=BZX84C2V4H" TargetMode="External"/><Relationship Id="rId117" Type="http://schemas.openxmlformats.org/officeDocument/2006/relationships/hyperlink" Target="https://www.taiwansemi.com/assets/datasheet/pdf.php?pn=1PGSMA4753H" TargetMode="External"/><Relationship Id="rId671" Type="http://schemas.openxmlformats.org/officeDocument/2006/relationships/hyperlink" Target="https://www.taiwansemi.com/assets/datasheet/pdf.php?pn=BZT52B6V2S" TargetMode="External"/><Relationship Id="rId769" Type="http://schemas.openxmlformats.org/officeDocument/2006/relationships/hyperlink" Target="https://www.taiwansemi.com/assets/datasheet/pdf.php?pn=BZT52C3V9S" TargetMode="External"/><Relationship Id="rId976" Type="http://schemas.openxmlformats.org/officeDocument/2006/relationships/hyperlink" Target="https://www.taiwansemi.com/assets/datasheet/pdf.php?pn=BZX585B8V2" TargetMode="External"/><Relationship Id="rId1399" Type="http://schemas.openxmlformats.org/officeDocument/2006/relationships/hyperlink" Target="https://www.taiwansemi.com/assets/datasheet/pdf.php?pn=MMSZ5251BH" TargetMode="External"/><Relationship Id="rId324" Type="http://schemas.openxmlformats.org/officeDocument/2006/relationships/hyperlink" Target="https://www.taiwansemi.com/assets/datasheet/pdf.php?pn=1SMA5930" TargetMode="External"/><Relationship Id="rId531" Type="http://schemas.openxmlformats.org/officeDocument/2006/relationships/hyperlink" Target="https://www.taiwansemi.com/assets/datasheet/pdf.php?pn=BZD27C160PWH" TargetMode="External"/><Relationship Id="rId629" Type="http://schemas.openxmlformats.org/officeDocument/2006/relationships/hyperlink" Target="https://www.taiwansemi.com/assets/datasheet/pdf.php?pn=BZT52B3V0S" TargetMode="External"/><Relationship Id="rId1161" Type="http://schemas.openxmlformats.org/officeDocument/2006/relationships/hyperlink" Target="https://www.taiwansemi.com/assets/datasheet/pdf.php?pn=TSZU52C4V7" TargetMode="External"/><Relationship Id="rId1259" Type="http://schemas.openxmlformats.org/officeDocument/2006/relationships/hyperlink" Target="https://www.taiwansemi.com/assets/datasheet/pdf.php?pn=BZT52B51SH" TargetMode="External"/><Relationship Id="rId836" Type="http://schemas.openxmlformats.org/officeDocument/2006/relationships/hyperlink" Target="https://www.taiwansemi.com/assets/datasheet/pdf.php?pn=BZV55B12" TargetMode="External"/><Relationship Id="rId1021" Type="http://schemas.openxmlformats.org/officeDocument/2006/relationships/hyperlink" Target="https://www.taiwansemi.com/assets/datasheet/pdf.php?pn=BZY55B30" TargetMode="External"/><Relationship Id="rId1119" Type="http://schemas.openxmlformats.org/officeDocument/2006/relationships/hyperlink" Target="https://www.taiwansemi.com/assets/datasheet/pdf.php?pn=MMSZ5240B" TargetMode="External"/><Relationship Id="rId903" Type="http://schemas.openxmlformats.org/officeDocument/2006/relationships/hyperlink" Target="https://www.taiwansemi.com/assets/datasheet/pdf.php?pn=BZV55C6V8" TargetMode="External"/><Relationship Id="rId1326" Type="http://schemas.openxmlformats.org/officeDocument/2006/relationships/hyperlink" Target="https://www.taiwansemi.com/assets/datasheet/pdf.php?pn=BZX84C4V7H" TargetMode="External"/><Relationship Id="rId32" Type="http://schemas.openxmlformats.org/officeDocument/2006/relationships/hyperlink" Target="https://www.taiwansemi.com/assets/datasheet/pdf.php?pn=1N4764A" TargetMode="External"/><Relationship Id="rId181" Type="http://schemas.openxmlformats.org/officeDocument/2006/relationships/hyperlink" Target="https://www.taiwansemi.com/assets/datasheet/pdf.php?pn=1PGSMB5946H" TargetMode="External"/><Relationship Id="rId279" Type="http://schemas.openxmlformats.org/officeDocument/2006/relationships/hyperlink" Target="https://www.taiwansemi.com/assets/datasheet/pdf.php?pn=1SMA4746H" TargetMode="External"/><Relationship Id="rId486" Type="http://schemas.openxmlformats.org/officeDocument/2006/relationships/hyperlink" Target="https://www.taiwansemi.com/assets/datasheet/pdf.php?pn=AZ23C18" TargetMode="External"/><Relationship Id="rId693" Type="http://schemas.openxmlformats.org/officeDocument/2006/relationships/hyperlink" Target="https://www.taiwansemi.com/assets/datasheet/pdf.php?pn=BZT52C11K" TargetMode="External"/><Relationship Id="rId139" Type="http://schemas.openxmlformats.org/officeDocument/2006/relationships/hyperlink" Target="https://www.taiwansemi.com/assets/datasheet/pdf.php?pn=1PGSMA4764H" TargetMode="External"/><Relationship Id="rId346" Type="http://schemas.openxmlformats.org/officeDocument/2006/relationships/hyperlink" Target="https://www.taiwansemi.com/assets/datasheet/pdf.php?pn=1SMA5941" TargetMode="External"/><Relationship Id="rId553" Type="http://schemas.openxmlformats.org/officeDocument/2006/relationships/hyperlink" Target="https://www.taiwansemi.com/assets/datasheet/pdf.php?pn=BZD27C33PWH" TargetMode="External"/><Relationship Id="rId760" Type="http://schemas.openxmlformats.org/officeDocument/2006/relationships/hyperlink" Target="https://www.taiwansemi.com/assets/datasheet/pdf.php?pn=BZT52C3V3K" TargetMode="External"/><Relationship Id="rId998" Type="http://schemas.openxmlformats.org/officeDocument/2006/relationships/hyperlink" Target="https://www.taiwansemi.com/assets/datasheet/pdf.php?pn=BZX84C3V9" TargetMode="External"/><Relationship Id="rId1183" Type="http://schemas.openxmlformats.org/officeDocument/2006/relationships/hyperlink" Target="https://www.taiwansemi.com/assets/datasheet/pdf.php?pn=UDZS3V6B" TargetMode="External"/><Relationship Id="rId1390" Type="http://schemas.openxmlformats.org/officeDocument/2006/relationships/hyperlink" Target="https://www.taiwansemi.com/assets/datasheet/pdf.php?pn=MMSZ5241BH" TargetMode="External"/><Relationship Id="rId206" Type="http://schemas.openxmlformats.org/officeDocument/2006/relationships/hyperlink" Target="https://www.taiwansemi.com/assets/datasheet/pdf.php?pn=1PGSMC5350" TargetMode="External"/><Relationship Id="rId413" Type="http://schemas.openxmlformats.org/officeDocument/2006/relationships/hyperlink" Target="https://www.taiwansemi.com/assets/datasheet/pdf.php?pn=1SMB5943H" TargetMode="External"/><Relationship Id="rId858" Type="http://schemas.openxmlformats.org/officeDocument/2006/relationships/hyperlink" Target="https://www.taiwansemi.com/assets/datasheet/pdf.php?pn=BZV55B4V7" TargetMode="External"/><Relationship Id="rId1043" Type="http://schemas.openxmlformats.org/officeDocument/2006/relationships/hyperlink" Target="https://www.taiwansemi.com/assets/datasheet/pdf.php?pn=BZY55C18" TargetMode="External"/><Relationship Id="rId620" Type="http://schemas.openxmlformats.org/officeDocument/2006/relationships/hyperlink" Target="https://www.taiwansemi.com/assets/datasheet/pdf.php?pn=BZT52B33S" TargetMode="External"/><Relationship Id="rId718" Type="http://schemas.openxmlformats.org/officeDocument/2006/relationships/hyperlink" Target="https://www.taiwansemi.com/assets/datasheet/pdf.php?pn=BZT52C20S" TargetMode="External"/><Relationship Id="rId925" Type="http://schemas.openxmlformats.org/officeDocument/2006/relationships/hyperlink" Target="https://www.taiwansemi.com/assets/datasheet/pdf.php?pn=BZX584B3V0" TargetMode="External"/><Relationship Id="rId1250" Type="http://schemas.openxmlformats.org/officeDocument/2006/relationships/hyperlink" Target="https://www.taiwansemi.com/assets/datasheet/pdf.php?pn=BZT52B39SH" TargetMode="External"/><Relationship Id="rId1348" Type="http://schemas.openxmlformats.org/officeDocument/2006/relationships/hyperlink" Target="https://www.taiwansemi.com/assets/datasheet/pdf.php?pn=BZX84JB33H" TargetMode="External"/><Relationship Id="rId1110" Type="http://schemas.openxmlformats.org/officeDocument/2006/relationships/hyperlink" Target="https://www.taiwansemi.com/assets/datasheet/pdf.php?pn=MMSZ5229B" TargetMode="External"/><Relationship Id="rId1208" Type="http://schemas.openxmlformats.org/officeDocument/2006/relationships/hyperlink" Target="https://www.taiwansemi.com/assets/datasheet/pdf.php?pn=MMSZ4692" TargetMode="External"/><Relationship Id="rId54" Type="http://schemas.openxmlformats.org/officeDocument/2006/relationships/hyperlink" Target="https://www.taiwansemi.com/assets/datasheet/pdf.php?pn=1N5242B" TargetMode="External"/><Relationship Id="rId270" Type="http://schemas.openxmlformats.org/officeDocument/2006/relationships/hyperlink" Target="https://www.taiwansemi.com/assets/datasheet/pdf.php?pn=1SMA4742" TargetMode="External"/><Relationship Id="rId130" Type="http://schemas.openxmlformats.org/officeDocument/2006/relationships/hyperlink" Target="https://www.taiwansemi.com/assets/datasheet/pdf.php?pn=1PGSMA4760" TargetMode="External"/><Relationship Id="rId368" Type="http://schemas.openxmlformats.org/officeDocument/2006/relationships/hyperlink" Target="https://www.taiwansemi.com/assets/datasheet/pdf.php?pn=1SMA5952" TargetMode="External"/><Relationship Id="rId575" Type="http://schemas.openxmlformats.org/officeDocument/2006/relationships/hyperlink" Target="https://www.taiwansemi.com/assets/datasheet/pdf.php?pn=BZD27C91PWH" TargetMode="External"/><Relationship Id="rId782" Type="http://schemas.openxmlformats.org/officeDocument/2006/relationships/hyperlink" Target="https://www.taiwansemi.com/assets/datasheet/pdf.php?pn=BZT52C4V7" TargetMode="External"/><Relationship Id="rId228" Type="http://schemas.openxmlformats.org/officeDocument/2006/relationships/hyperlink" Target="https://www.taiwansemi.com/assets/datasheet/pdf.php?pn=1PGSMC5361" TargetMode="External"/><Relationship Id="rId435" Type="http://schemas.openxmlformats.org/officeDocument/2006/relationships/hyperlink" Target="https://www.taiwansemi.com/assets/datasheet/pdf.php?pn=1SMB5954H" TargetMode="External"/><Relationship Id="rId642" Type="http://schemas.openxmlformats.org/officeDocument/2006/relationships/hyperlink" Target="https://www.taiwansemi.com/assets/datasheet/pdf.php?pn=BZT52B47" TargetMode="External"/><Relationship Id="rId1065" Type="http://schemas.openxmlformats.org/officeDocument/2006/relationships/hyperlink" Target="https://www.taiwansemi.com/assets/datasheet/pdf.php?pn=BZY55C9V1" TargetMode="External"/><Relationship Id="rId1272" Type="http://schemas.openxmlformats.org/officeDocument/2006/relationships/hyperlink" Target="https://www.taiwansemi.com/assets/datasheet/pdf.php?pn=BZX585B11H" TargetMode="External"/><Relationship Id="rId502" Type="http://schemas.openxmlformats.org/officeDocument/2006/relationships/hyperlink" Target="https://www.taiwansemi.com/assets/datasheet/pdf.php?pn=AZ23C4V3" TargetMode="External"/><Relationship Id="rId947" Type="http://schemas.openxmlformats.org/officeDocument/2006/relationships/hyperlink" Target="https://www.taiwansemi.com/assets/datasheet/pdf.php?pn=BZX585B12" TargetMode="External"/><Relationship Id="rId1132" Type="http://schemas.openxmlformats.org/officeDocument/2006/relationships/hyperlink" Target="https://www.taiwansemi.com/assets/datasheet/pdf.php?pn=MMSZ5258B" TargetMode="External"/><Relationship Id="rId76" Type="http://schemas.openxmlformats.org/officeDocument/2006/relationships/hyperlink" Target="https://www.taiwansemi.com/assets/datasheet/pdf.php?pn=1PGSMA110Z" TargetMode="External"/><Relationship Id="rId807" Type="http://schemas.openxmlformats.org/officeDocument/2006/relationships/hyperlink" Target="https://www.taiwansemi.com/assets/datasheet/pdf.php?pn=BZT52C68-G" TargetMode="External"/><Relationship Id="rId292" Type="http://schemas.openxmlformats.org/officeDocument/2006/relationships/hyperlink" Target="https://www.taiwansemi.com/assets/datasheet/pdf.php?pn=1SMA4753" TargetMode="External"/><Relationship Id="rId597" Type="http://schemas.openxmlformats.org/officeDocument/2006/relationships/hyperlink" Target="https://www.taiwansemi.com/assets/datasheet/pdf.php?pn=BZT52B20" TargetMode="External"/><Relationship Id="rId152" Type="http://schemas.openxmlformats.org/officeDocument/2006/relationships/hyperlink" Target="https://www.taiwansemi.com/assets/datasheet/pdf.php?pn=1PGSMB5932" TargetMode="External"/><Relationship Id="rId457" Type="http://schemas.openxmlformats.org/officeDocument/2006/relationships/hyperlink" Target="https://www.taiwansemi.com/assets/datasheet/pdf.php?pn=2M180Z" TargetMode="External"/><Relationship Id="rId1087" Type="http://schemas.openxmlformats.org/officeDocument/2006/relationships/hyperlink" Target="https://www.taiwansemi.com/assets/datasheet/pdf.php?pn=M3Z3V6C" TargetMode="External"/><Relationship Id="rId1294" Type="http://schemas.openxmlformats.org/officeDocument/2006/relationships/hyperlink" Target="https://www.taiwansemi.com/assets/datasheet/pdf.php?pn=BZX585B4V3H" TargetMode="External"/><Relationship Id="rId664" Type="http://schemas.openxmlformats.org/officeDocument/2006/relationships/hyperlink" Target="https://www.taiwansemi.com/assets/datasheet/pdf.php?pn=BZT52B62-G" TargetMode="External"/><Relationship Id="rId871" Type="http://schemas.openxmlformats.org/officeDocument/2006/relationships/hyperlink" Target="https://www.taiwansemi.com/assets/datasheet/pdf.php?pn=BZV55C10" TargetMode="External"/><Relationship Id="rId969" Type="http://schemas.openxmlformats.org/officeDocument/2006/relationships/hyperlink" Target="https://www.taiwansemi.com/assets/datasheet/pdf.php?pn=BZX585B4V7" TargetMode="External"/><Relationship Id="rId317" Type="http://schemas.openxmlformats.org/officeDocument/2006/relationships/hyperlink" Target="https://www.taiwansemi.com/assets/datasheet/pdf.php?pn=1SMA5926H" TargetMode="External"/><Relationship Id="rId524" Type="http://schemas.openxmlformats.org/officeDocument/2006/relationships/hyperlink" Target="https://www.taiwansemi.com/assets/datasheet/pdf.php?pn=BZD27C13PW" TargetMode="External"/><Relationship Id="rId731" Type="http://schemas.openxmlformats.org/officeDocument/2006/relationships/hyperlink" Target="https://www.taiwansemi.com/assets/datasheet/pdf.php?pn=BZT52C2V4" TargetMode="External"/><Relationship Id="rId1154" Type="http://schemas.openxmlformats.org/officeDocument/2006/relationships/hyperlink" Target="https://www.taiwansemi.com/assets/datasheet/pdf.php?pn=TSZU52C36" TargetMode="External"/><Relationship Id="rId1361" Type="http://schemas.openxmlformats.org/officeDocument/2006/relationships/hyperlink" Target="https://www.taiwansemi.com/assets/datasheet/pdf.php?pn=BZX84JB5V1H" TargetMode="External"/><Relationship Id="rId98" Type="http://schemas.openxmlformats.org/officeDocument/2006/relationships/hyperlink" Target="https://www.taiwansemi.com/assets/datasheet/pdf.php?pn=1PGSMA4744" TargetMode="External"/><Relationship Id="rId829" Type="http://schemas.openxmlformats.org/officeDocument/2006/relationships/hyperlink" Target="https://www.taiwansemi.com/assets/datasheet/pdf.php?pn=BZT52C8V2S" TargetMode="External"/><Relationship Id="rId1014" Type="http://schemas.openxmlformats.org/officeDocument/2006/relationships/hyperlink" Target="https://www.taiwansemi.com/assets/datasheet/pdf.php?pn=BZY55B18" TargetMode="External"/><Relationship Id="rId1221" Type="http://schemas.openxmlformats.org/officeDocument/2006/relationships/hyperlink" Target="https://www.taiwansemi.com/assets/datasheet/pdf.php?pn=MMSZ4705" TargetMode="External"/><Relationship Id="rId1319" Type="http://schemas.openxmlformats.org/officeDocument/2006/relationships/hyperlink" Target="https://www.taiwansemi.com/assets/datasheet/pdf.php?pn=BZX84C36H" TargetMode="External"/><Relationship Id="rId25" Type="http://schemas.openxmlformats.org/officeDocument/2006/relationships/hyperlink" Target="https://www.taiwansemi.com/assets/datasheet/pdf.php?pn=1N4757A" TargetMode="External"/><Relationship Id="rId174" Type="http://schemas.openxmlformats.org/officeDocument/2006/relationships/hyperlink" Target="https://www.taiwansemi.com/assets/datasheet/pdf.php?pn=1PGSMB5943" TargetMode="External"/><Relationship Id="rId381" Type="http://schemas.openxmlformats.org/officeDocument/2006/relationships/hyperlink" Target="https://www.taiwansemi.com/assets/datasheet/pdf.php?pn=1SMB5927H" TargetMode="External"/><Relationship Id="rId241" Type="http://schemas.openxmlformats.org/officeDocument/2006/relationships/hyperlink" Target="https://www.taiwansemi.com/assets/datasheet/pdf.php?pn=1PGSMC5367H" TargetMode="External"/><Relationship Id="rId479" Type="http://schemas.openxmlformats.org/officeDocument/2006/relationships/hyperlink" Target="https://www.taiwansemi.com/assets/datasheet/pdf.php?pn=2M91Z" TargetMode="External"/><Relationship Id="rId686" Type="http://schemas.openxmlformats.org/officeDocument/2006/relationships/hyperlink" Target="https://www.taiwansemi.com/assets/datasheet/pdf.php?pn=BZT52B9V1S" TargetMode="External"/><Relationship Id="rId893" Type="http://schemas.openxmlformats.org/officeDocument/2006/relationships/hyperlink" Target="https://www.taiwansemi.com/assets/datasheet/pdf.php?pn=BZV55C47" TargetMode="External"/><Relationship Id="rId339" Type="http://schemas.openxmlformats.org/officeDocument/2006/relationships/hyperlink" Target="https://www.taiwansemi.com/assets/datasheet/pdf.php?pn=1SMA5937H" TargetMode="External"/><Relationship Id="rId546" Type="http://schemas.openxmlformats.org/officeDocument/2006/relationships/hyperlink" Target="https://www.taiwansemi.com/assets/datasheet/pdf.php?pn=BZD27C24PW" TargetMode="External"/><Relationship Id="rId753" Type="http://schemas.openxmlformats.org/officeDocument/2006/relationships/hyperlink" Target="https://www.taiwansemi.com/assets/datasheet/pdf.php?pn=BZT52C39S" TargetMode="External"/><Relationship Id="rId1176" Type="http://schemas.openxmlformats.org/officeDocument/2006/relationships/hyperlink" Target="https://www.taiwansemi.com/assets/datasheet/pdf.php?pn=UDZS20B" TargetMode="External"/><Relationship Id="rId1383" Type="http://schemas.openxmlformats.org/officeDocument/2006/relationships/hyperlink" Target="https://www.taiwansemi.com/assets/datasheet/pdf.php?pn=MMSZ5234BH" TargetMode="External"/><Relationship Id="rId101" Type="http://schemas.openxmlformats.org/officeDocument/2006/relationships/hyperlink" Target="https://www.taiwansemi.com/assets/datasheet/pdf.php?pn=1PGSMA4745H" TargetMode="External"/><Relationship Id="rId406" Type="http://schemas.openxmlformats.org/officeDocument/2006/relationships/hyperlink" Target="https://www.taiwansemi.com/assets/datasheet/pdf.php?pn=1SMB5940" TargetMode="External"/><Relationship Id="rId960" Type="http://schemas.openxmlformats.org/officeDocument/2006/relationships/hyperlink" Target="https://www.taiwansemi.com/assets/datasheet/pdf.php?pn=BZX585B36" TargetMode="External"/><Relationship Id="rId1036" Type="http://schemas.openxmlformats.org/officeDocument/2006/relationships/hyperlink" Target="https://www.taiwansemi.com/assets/datasheet/pdf.php?pn=BZY55B9V1" TargetMode="External"/><Relationship Id="rId1243" Type="http://schemas.openxmlformats.org/officeDocument/2006/relationships/hyperlink" Target="https://www.taiwansemi.com/assets/datasheet/pdf.php?pn=BZT52B24SH" TargetMode="External"/><Relationship Id="rId613" Type="http://schemas.openxmlformats.org/officeDocument/2006/relationships/hyperlink" Target="https://www.taiwansemi.com/assets/datasheet/pdf.php?pn=BZT52B2V7-G" TargetMode="External"/><Relationship Id="rId820" Type="http://schemas.openxmlformats.org/officeDocument/2006/relationships/hyperlink" Target="https://www.taiwansemi.com/assets/datasheet/pdf.php?pn=BZT52C75K" TargetMode="External"/><Relationship Id="rId918" Type="http://schemas.openxmlformats.org/officeDocument/2006/relationships/hyperlink" Target="https://www.taiwansemi.com/assets/datasheet/pdf.php?pn=BZX584B27" TargetMode="External"/><Relationship Id="rId1103" Type="http://schemas.openxmlformats.org/officeDocument/2006/relationships/hyperlink" Target="https://www.taiwansemi.com/assets/datasheet/pdf.php?pn=M3Z8V2C" TargetMode="External"/><Relationship Id="rId1310" Type="http://schemas.openxmlformats.org/officeDocument/2006/relationships/hyperlink" Target="https://www.taiwansemi.com/assets/datasheet/pdf.php?pn=BZX84C18H" TargetMode="External"/><Relationship Id="rId1408" Type="http://schemas.openxmlformats.org/officeDocument/2006/relationships/hyperlink" Target="https://www.taiwansemi.com/assets/datasheet/pdf.php?pn=MMSZ5260BH" TargetMode="External"/><Relationship Id="rId47" Type="http://schemas.openxmlformats.org/officeDocument/2006/relationships/hyperlink" Target="https://www.taiwansemi.com/assets/datasheet/pdf.php?pn=1N5235B" TargetMode="External"/><Relationship Id="rId196" Type="http://schemas.openxmlformats.org/officeDocument/2006/relationships/hyperlink" Target="https://www.taiwansemi.com/assets/datasheet/pdf.php?pn=1PGSMB5954" TargetMode="External"/><Relationship Id="rId263" Type="http://schemas.openxmlformats.org/officeDocument/2006/relationships/hyperlink" Target="https://www.taiwansemi.com/assets/datasheet/pdf.php?pn=1SMA4738H" TargetMode="External"/><Relationship Id="rId470" Type="http://schemas.openxmlformats.org/officeDocument/2006/relationships/hyperlink" Target="https://www.taiwansemi.com/assets/datasheet/pdf.php?pn=2M43Z" TargetMode="External"/><Relationship Id="rId123" Type="http://schemas.openxmlformats.org/officeDocument/2006/relationships/hyperlink" Target="https://www.taiwansemi.com/assets/datasheet/pdf.php?pn=1PGSMA4756H" TargetMode="External"/><Relationship Id="rId330" Type="http://schemas.openxmlformats.org/officeDocument/2006/relationships/hyperlink" Target="https://www.taiwansemi.com/assets/datasheet/pdf.php?pn=1SMA5933" TargetMode="External"/><Relationship Id="rId568" Type="http://schemas.openxmlformats.org/officeDocument/2006/relationships/hyperlink" Target="https://www.taiwansemi.com/assets/datasheet/pdf.php?pn=BZD27C68PW" TargetMode="External"/><Relationship Id="rId775" Type="http://schemas.openxmlformats.org/officeDocument/2006/relationships/hyperlink" Target="https://www.taiwansemi.com/assets/datasheet/pdf.php?pn=BZT52C47-G" TargetMode="External"/><Relationship Id="rId982" Type="http://schemas.openxmlformats.org/officeDocument/2006/relationships/hyperlink" Target="https://www.taiwansemi.com/assets/datasheet/pdf.php?pn=BZX84C15" TargetMode="External"/><Relationship Id="rId1198" Type="http://schemas.openxmlformats.org/officeDocument/2006/relationships/hyperlink" Target="https://www.taiwansemi.com/assets/datasheet/pdf.php?pn=MMSZ4682" TargetMode="External"/><Relationship Id="rId428" Type="http://schemas.openxmlformats.org/officeDocument/2006/relationships/hyperlink" Target="https://www.taiwansemi.com/assets/datasheet/pdf.php?pn=1SMB5951" TargetMode="External"/><Relationship Id="rId635" Type="http://schemas.openxmlformats.org/officeDocument/2006/relationships/hyperlink" Target="https://www.taiwansemi.com/assets/datasheet/pdf.php?pn=BZT52B3V6S" TargetMode="External"/><Relationship Id="rId842" Type="http://schemas.openxmlformats.org/officeDocument/2006/relationships/hyperlink" Target="https://www.taiwansemi.com/assets/datasheet/pdf.php?pn=BZV55B22" TargetMode="External"/><Relationship Id="rId1058" Type="http://schemas.openxmlformats.org/officeDocument/2006/relationships/hyperlink" Target="https://www.taiwansemi.com/assets/datasheet/pdf.php?pn=BZY55C4V7" TargetMode="External"/><Relationship Id="rId1265" Type="http://schemas.openxmlformats.org/officeDocument/2006/relationships/hyperlink" Target="https://www.taiwansemi.com/assets/datasheet/pdf.php?pn=BZT52B6V2SH" TargetMode="External"/><Relationship Id="rId702" Type="http://schemas.openxmlformats.org/officeDocument/2006/relationships/hyperlink" Target="https://www.taiwansemi.com/assets/datasheet/pdf.php?pn=BZT52C13S" TargetMode="External"/><Relationship Id="rId1125" Type="http://schemas.openxmlformats.org/officeDocument/2006/relationships/hyperlink" Target="https://www.taiwansemi.com/assets/datasheet/pdf.php?pn=MMSZ5248B" TargetMode="External"/><Relationship Id="rId1332" Type="http://schemas.openxmlformats.org/officeDocument/2006/relationships/hyperlink" Target="https://www.taiwansemi.com/assets/datasheet/pdf.php?pn=BZX84C8V2H" TargetMode="External"/><Relationship Id="rId69" Type="http://schemas.openxmlformats.org/officeDocument/2006/relationships/hyperlink" Target="https://www.taiwansemi.com/assets/datasheet/pdf.php?pn=1N5257B" TargetMode="External"/><Relationship Id="rId285" Type="http://schemas.openxmlformats.org/officeDocument/2006/relationships/hyperlink" Target="https://www.taiwansemi.com/assets/datasheet/pdf.php?pn=1SMA4749H" TargetMode="External"/><Relationship Id="rId492" Type="http://schemas.openxmlformats.org/officeDocument/2006/relationships/hyperlink" Target="https://www.taiwansemi.com/assets/datasheet/pdf.php?pn=AZ23C30" TargetMode="External"/><Relationship Id="rId797" Type="http://schemas.openxmlformats.org/officeDocument/2006/relationships/hyperlink" Target="https://www.taiwansemi.com/assets/datasheet/pdf.php?pn=BZT52C5V1S" TargetMode="External"/><Relationship Id="rId145" Type="http://schemas.openxmlformats.org/officeDocument/2006/relationships/hyperlink" Target="https://www.taiwansemi.com/assets/datasheet/pdf.php?pn=1PGSMB5928H" TargetMode="External"/><Relationship Id="rId352" Type="http://schemas.openxmlformats.org/officeDocument/2006/relationships/hyperlink" Target="https://www.taiwansemi.com/assets/datasheet/pdf.php?pn=1SMA5944" TargetMode="External"/><Relationship Id="rId1287" Type="http://schemas.openxmlformats.org/officeDocument/2006/relationships/hyperlink" Target="https://www.taiwansemi.com/assets/datasheet/pdf.php?pn=BZX585B39H" TargetMode="External"/><Relationship Id="rId212" Type="http://schemas.openxmlformats.org/officeDocument/2006/relationships/hyperlink" Target="https://www.taiwansemi.com/assets/datasheet/pdf.php?pn=1PGSMC5353" TargetMode="External"/><Relationship Id="rId657" Type="http://schemas.openxmlformats.org/officeDocument/2006/relationships/hyperlink" Target="https://www.taiwansemi.com/assets/datasheet/pdf.php?pn=BZT52B5V1" TargetMode="External"/><Relationship Id="rId864" Type="http://schemas.openxmlformats.org/officeDocument/2006/relationships/hyperlink" Target="https://www.taiwansemi.com/assets/datasheet/pdf.php?pn=BZV55B68" TargetMode="External"/><Relationship Id="rId517" Type="http://schemas.openxmlformats.org/officeDocument/2006/relationships/hyperlink" Target="https://www.taiwansemi.com/assets/datasheet/pdf.php?pn=BZD27C11PWH" TargetMode="External"/><Relationship Id="rId724" Type="http://schemas.openxmlformats.org/officeDocument/2006/relationships/hyperlink" Target="https://www.taiwansemi.com/assets/datasheet/pdf.php?pn=BZT52C24-G" TargetMode="External"/><Relationship Id="rId931" Type="http://schemas.openxmlformats.org/officeDocument/2006/relationships/hyperlink" Target="https://www.taiwansemi.com/assets/datasheet/pdf.php?pn=BZX584B4V3" TargetMode="External"/><Relationship Id="rId1147" Type="http://schemas.openxmlformats.org/officeDocument/2006/relationships/hyperlink" Target="https://www.taiwansemi.com/assets/datasheet/pdf.php?pn=TSZU52C27" TargetMode="External"/><Relationship Id="rId1354" Type="http://schemas.openxmlformats.org/officeDocument/2006/relationships/hyperlink" Target="https://www.taiwansemi.com/assets/datasheet/pdf.php?pn=BZX84JB3V9H" TargetMode="External"/><Relationship Id="rId60" Type="http://schemas.openxmlformats.org/officeDocument/2006/relationships/hyperlink" Target="https://www.taiwansemi.com/assets/datasheet/pdf.php?pn=1N5248B" TargetMode="External"/><Relationship Id="rId1007" Type="http://schemas.openxmlformats.org/officeDocument/2006/relationships/hyperlink" Target="https://www.taiwansemi.com/assets/datasheet/pdf.php?pn=BZX84C9V1" TargetMode="External"/><Relationship Id="rId1214" Type="http://schemas.openxmlformats.org/officeDocument/2006/relationships/hyperlink" Target="https://www.taiwansemi.com/assets/datasheet/pdf.php?pn=MMSZ4698" TargetMode="External"/><Relationship Id="rId18" Type="http://schemas.openxmlformats.org/officeDocument/2006/relationships/hyperlink" Target="https://www.taiwansemi.com/assets/datasheet/pdf.php?pn=1N4750A" TargetMode="External"/><Relationship Id="rId167" Type="http://schemas.openxmlformats.org/officeDocument/2006/relationships/hyperlink" Target="https://www.taiwansemi.com/assets/datasheet/pdf.php?pn=1PGSMB5939H" TargetMode="External"/><Relationship Id="rId374" Type="http://schemas.openxmlformats.org/officeDocument/2006/relationships/hyperlink" Target="https://www.taiwansemi.com/assets/datasheet/pdf.php?pn=1SMA5955" TargetMode="External"/><Relationship Id="rId581" Type="http://schemas.openxmlformats.org/officeDocument/2006/relationships/hyperlink" Target="https://www.taiwansemi.com/assets/datasheet/pdf.php?pn=BZT52B11S" TargetMode="External"/><Relationship Id="rId234" Type="http://schemas.openxmlformats.org/officeDocument/2006/relationships/hyperlink" Target="https://www.taiwansemi.com/assets/datasheet/pdf.php?pn=1PGSMC5364" TargetMode="External"/><Relationship Id="rId679" Type="http://schemas.openxmlformats.org/officeDocument/2006/relationships/hyperlink" Target="https://www.taiwansemi.com/assets/datasheet/pdf.php?pn=BZT52B7V5-G" TargetMode="External"/><Relationship Id="rId886" Type="http://schemas.openxmlformats.org/officeDocument/2006/relationships/hyperlink" Target="https://www.taiwansemi.com/assets/datasheet/pdf.php?pn=BZV55C36" TargetMode="External"/><Relationship Id="rId2" Type="http://schemas.openxmlformats.org/officeDocument/2006/relationships/hyperlink" Target="https://www.taiwansemi.com/assets/datasheet/pdf.php?pn=1M120Z" TargetMode="External"/><Relationship Id="rId441" Type="http://schemas.openxmlformats.org/officeDocument/2006/relationships/hyperlink" Target="https://www.taiwansemi.com/assets/datasheet/pdf.php?pn=1SMC5352H" TargetMode="External"/><Relationship Id="rId539" Type="http://schemas.openxmlformats.org/officeDocument/2006/relationships/hyperlink" Target="https://www.taiwansemi.com/assets/datasheet/pdf.php?pn=BZD27C200PWH" TargetMode="External"/><Relationship Id="rId746" Type="http://schemas.openxmlformats.org/officeDocument/2006/relationships/hyperlink" Target="https://www.taiwansemi.com/assets/datasheet/pdf.php?pn=BZT52C36" TargetMode="External"/><Relationship Id="rId1071" Type="http://schemas.openxmlformats.org/officeDocument/2006/relationships/hyperlink" Target="https://www.taiwansemi.com/assets/datasheet/pdf.php?pn=M3Z16VC" TargetMode="External"/><Relationship Id="rId1169" Type="http://schemas.openxmlformats.org/officeDocument/2006/relationships/hyperlink" Target="https://www.taiwansemi.com/assets/datasheet/pdf.php?pn=UDZS10B" TargetMode="External"/><Relationship Id="rId1376" Type="http://schemas.openxmlformats.org/officeDocument/2006/relationships/hyperlink" Target="https://www.taiwansemi.com/assets/datasheet/pdf.php?pn=MMSZ5227BH" TargetMode="External"/><Relationship Id="rId301" Type="http://schemas.openxmlformats.org/officeDocument/2006/relationships/hyperlink" Target="https://www.taiwansemi.com/assets/datasheet/pdf.php?pn=1SMA4757H" TargetMode="External"/><Relationship Id="rId953" Type="http://schemas.openxmlformats.org/officeDocument/2006/relationships/hyperlink" Target="https://www.taiwansemi.com/assets/datasheet/pdf.php?pn=BZX585B22" TargetMode="External"/><Relationship Id="rId1029" Type="http://schemas.openxmlformats.org/officeDocument/2006/relationships/hyperlink" Target="https://www.taiwansemi.com/assets/datasheet/pdf.php?pn=BZY55B4V7" TargetMode="External"/><Relationship Id="rId1236" Type="http://schemas.openxmlformats.org/officeDocument/2006/relationships/hyperlink" Target="https://www.taiwansemi.com/assets/datasheet/pdf.php?pn=BZT52B13SH" TargetMode="External"/><Relationship Id="rId82" Type="http://schemas.openxmlformats.org/officeDocument/2006/relationships/hyperlink" Target="https://www.taiwansemi.com/assets/datasheet/pdf.php?pn=1PGSMA150Z" TargetMode="External"/><Relationship Id="rId606" Type="http://schemas.openxmlformats.org/officeDocument/2006/relationships/hyperlink" Target="https://www.taiwansemi.com/assets/datasheet/pdf.php?pn=BZT52B27" TargetMode="External"/><Relationship Id="rId813" Type="http://schemas.openxmlformats.org/officeDocument/2006/relationships/hyperlink" Target="https://www.taiwansemi.com/assets/datasheet/pdf.php?pn=BZT52C6V2S" TargetMode="External"/><Relationship Id="rId1303" Type="http://schemas.openxmlformats.org/officeDocument/2006/relationships/hyperlink" Target="https://www.taiwansemi.com/assets/datasheet/pdf.php?pn=BZX585B9V1H" TargetMode="External"/><Relationship Id="rId189" Type="http://schemas.openxmlformats.org/officeDocument/2006/relationships/hyperlink" Target="https://www.taiwansemi.com/assets/datasheet/pdf.php?pn=1PGSMB5950H" TargetMode="External"/><Relationship Id="rId396" Type="http://schemas.openxmlformats.org/officeDocument/2006/relationships/hyperlink" Target="https://www.taiwansemi.com/assets/datasheet/pdf.php?pn=1SMB5935" TargetMode="External"/><Relationship Id="rId256" Type="http://schemas.openxmlformats.org/officeDocument/2006/relationships/hyperlink" Target="https://www.taiwansemi.com/assets/datasheet/pdf.php?pn=1SMA180Z" TargetMode="External"/><Relationship Id="rId463" Type="http://schemas.openxmlformats.org/officeDocument/2006/relationships/hyperlink" Target="https://www.taiwansemi.com/assets/datasheet/pdf.php?pn=2M22Z" TargetMode="External"/><Relationship Id="rId670" Type="http://schemas.openxmlformats.org/officeDocument/2006/relationships/hyperlink" Target="https://www.taiwansemi.com/assets/datasheet/pdf.php?pn=BZT52B6V2-G" TargetMode="External"/><Relationship Id="rId1093" Type="http://schemas.openxmlformats.org/officeDocument/2006/relationships/hyperlink" Target="https://www.taiwansemi.com/assets/datasheet/pdf.php?pn=M3Z51VC" TargetMode="External"/><Relationship Id="rId116" Type="http://schemas.openxmlformats.org/officeDocument/2006/relationships/hyperlink" Target="https://www.taiwansemi.com/assets/datasheet/pdf.php?pn=1PGSMA4753" TargetMode="External"/><Relationship Id="rId323" Type="http://schemas.openxmlformats.org/officeDocument/2006/relationships/hyperlink" Target="https://www.taiwansemi.com/assets/datasheet/pdf.php?pn=1SMA5929H" TargetMode="External"/><Relationship Id="rId530" Type="http://schemas.openxmlformats.org/officeDocument/2006/relationships/hyperlink" Target="https://www.taiwansemi.com/assets/datasheet/pdf.php?pn=BZD27C160PW" TargetMode="External"/><Relationship Id="rId768" Type="http://schemas.openxmlformats.org/officeDocument/2006/relationships/hyperlink" Target="https://www.taiwansemi.com/assets/datasheet/pdf.php?pn=BZT52C3V9K" TargetMode="External"/><Relationship Id="rId975" Type="http://schemas.openxmlformats.org/officeDocument/2006/relationships/hyperlink" Target="https://www.taiwansemi.com/assets/datasheet/pdf.php?pn=BZX585B7V5" TargetMode="External"/><Relationship Id="rId1160" Type="http://schemas.openxmlformats.org/officeDocument/2006/relationships/hyperlink" Target="https://www.taiwansemi.com/assets/datasheet/pdf.php?pn=TSZU52C4V3" TargetMode="External"/><Relationship Id="rId1398" Type="http://schemas.openxmlformats.org/officeDocument/2006/relationships/hyperlink" Target="https://www.taiwansemi.com/assets/datasheet/pdf.php?pn=MMSZ5250BH" TargetMode="External"/><Relationship Id="rId628" Type="http://schemas.openxmlformats.org/officeDocument/2006/relationships/hyperlink" Target="https://www.taiwansemi.com/assets/datasheet/pdf.php?pn=BZT52B3V0-G" TargetMode="External"/><Relationship Id="rId835" Type="http://schemas.openxmlformats.org/officeDocument/2006/relationships/hyperlink" Target="https://www.taiwansemi.com/assets/datasheet/pdf.php?pn=BZV55B11" TargetMode="External"/><Relationship Id="rId1258" Type="http://schemas.openxmlformats.org/officeDocument/2006/relationships/hyperlink" Target="https://www.taiwansemi.com/assets/datasheet/pdf.php?pn=BZT52B4V7SH" TargetMode="External"/><Relationship Id="rId1020" Type="http://schemas.openxmlformats.org/officeDocument/2006/relationships/hyperlink" Target="https://www.taiwansemi.com/assets/datasheet/pdf.php?pn=BZY55B2V7" TargetMode="External"/><Relationship Id="rId1118" Type="http://schemas.openxmlformats.org/officeDocument/2006/relationships/hyperlink" Target="https://www.taiwansemi.com/assets/datasheet/pdf.php?pn=MMSZ5239B" TargetMode="External"/><Relationship Id="rId1325" Type="http://schemas.openxmlformats.org/officeDocument/2006/relationships/hyperlink" Target="https://www.taiwansemi.com/assets/datasheet/pdf.php?pn=BZX84C4V3H" TargetMode="External"/><Relationship Id="rId902" Type="http://schemas.openxmlformats.org/officeDocument/2006/relationships/hyperlink" Target="https://www.taiwansemi.com/assets/datasheet/pdf.php?pn=BZV55C6V2" TargetMode="External"/><Relationship Id="rId31" Type="http://schemas.openxmlformats.org/officeDocument/2006/relationships/hyperlink" Target="https://www.taiwansemi.com/assets/datasheet/pdf.php?pn=1N4763A" TargetMode="External"/><Relationship Id="rId180" Type="http://schemas.openxmlformats.org/officeDocument/2006/relationships/hyperlink" Target="https://www.taiwansemi.com/assets/datasheet/pdf.php?pn=1PGSMB5946" TargetMode="External"/><Relationship Id="rId278" Type="http://schemas.openxmlformats.org/officeDocument/2006/relationships/hyperlink" Target="https://www.taiwansemi.com/assets/datasheet/pdf.php?pn=1SMA4746" TargetMode="External"/><Relationship Id="rId485" Type="http://schemas.openxmlformats.org/officeDocument/2006/relationships/hyperlink" Target="https://www.taiwansemi.com/assets/datasheet/pdf.php?pn=AZ23C16" TargetMode="External"/><Relationship Id="rId692" Type="http://schemas.openxmlformats.org/officeDocument/2006/relationships/hyperlink" Target="https://www.taiwansemi.com/assets/datasheet/pdf.php?pn=BZT52C11-G" TargetMode="External"/><Relationship Id="rId138" Type="http://schemas.openxmlformats.org/officeDocument/2006/relationships/hyperlink" Target="https://www.taiwansemi.com/assets/datasheet/pdf.php?pn=1PGSMA4764" TargetMode="External"/><Relationship Id="rId345" Type="http://schemas.openxmlformats.org/officeDocument/2006/relationships/hyperlink" Target="https://www.taiwansemi.com/assets/datasheet/pdf.php?pn=1SMA5940H" TargetMode="External"/><Relationship Id="rId552" Type="http://schemas.openxmlformats.org/officeDocument/2006/relationships/hyperlink" Target="https://www.taiwansemi.com/assets/datasheet/pdf.php?pn=BZD27C33PW" TargetMode="External"/><Relationship Id="rId997" Type="http://schemas.openxmlformats.org/officeDocument/2006/relationships/hyperlink" Target="https://www.taiwansemi.com/assets/datasheet/pdf.php?pn=BZX84C3V6" TargetMode="External"/><Relationship Id="rId1182" Type="http://schemas.openxmlformats.org/officeDocument/2006/relationships/hyperlink" Target="https://www.taiwansemi.com/assets/datasheet/pdf.php?pn=UDZS36B" TargetMode="External"/><Relationship Id="rId205" Type="http://schemas.openxmlformats.org/officeDocument/2006/relationships/hyperlink" Target="https://www.taiwansemi.com/assets/datasheet/pdf.php?pn=1PGSMC5349H" TargetMode="External"/><Relationship Id="rId412" Type="http://schemas.openxmlformats.org/officeDocument/2006/relationships/hyperlink" Target="https://www.taiwansemi.com/assets/datasheet/pdf.php?pn=1SMB5943" TargetMode="External"/><Relationship Id="rId857" Type="http://schemas.openxmlformats.org/officeDocument/2006/relationships/hyperlink" Target="https://www.taiwansemi.com/assets/datasheet/pdf.php?pn=BZV55B4V3" TargetMode="External"/><Relationship Id="rId1042" Type="http://schemas.openxmlformats.org/officeDocument/2006/relationships/hyperlink" Target="https://www.taiwansemi.com/assets/datasheet/pdf.php?pn=BZY55C16" TargetMode="External"/><Relationship Id="rId717" Type="http://schemas.openxmlformats.org/officeDocument/2006/relationships/hyperlink" Target="https://www.taiwansemi.com/assets/datasheet/pdf.php?pn=BZT52C20K" TargetMode="External"/><Relationship Id="rId924" Type="http://schemas.openxmlformats.org/officeDocument/2006/relationships/hyperlink" Target="https://www.taiwansemi.com/assets/datasheet/pdf.php?pn=BZX584B39" TargetMode="External"/><Relationship Id="rId1347" Type="http://schemas.openxmlformats.org/officeDocument/2006/relationships/hyperlink" Target="https://www.taiwansemi.com/assets/datasheet/pdf.php?pn=BZX84JB30H" TargetMode="External"/><Relationship Id="rId53" Type="http://schemas.openxmlformats.org/officeDocument/2006/relationships/hyperlink" Target="https://www.taiwansemi.com/assets/datasheet/pdf.php?pn=1N5241B" TargetMode="External"/><Relationship Id="rId1207" Type="http://schemas.openxmlformats.org/officeDocument/2006/relationships/hyperlink" Target="https://www.taiwansemi.com/assets/datasheet/pdf.php?pn=MMSZ4691" TargetMode="External"/><Relationship Id="rId367" Type="http://schemas.openxmlformats.org/officeDocument/2006/relationships/hyperlink" Target="https://www.taiwansemi.com/assets/datasheet/pdf.php?pn=1SMA5951H" TargetMode="External"/><Relationship Id="rId574" Type="http://schemas.openxmlformats.org/officeDocument/2006/relationships/hyperlink" Target="https://www.taiwansemi.com/assets/datasheet/pdf.php?pn=BZD27C91PW" TargetMode="External"/><Relationship Id="rId227" Type="http://schemas.openxmlformats.org/officeDocument/2006/relationships/hyperlink" Target="https://www.taiwansemi.com/assets/datasheet/pdf.php?pn=1PGSMC5360H" TargetMode="External"/><Relationship Id="rId781" Type="http://schemas.openxmlformats.org/officeDocument/2006/relationships/hyperlink" Target="https://www.taiwansemi.com/assets/datasheet/pdf.php?pn=BZT52C4V3S" TargetMode="External"/><Relationship Id="rId879" Type="http://schemas.openxmlformats.org/officeDocument/2006/relationships/hyperlink" Target="https://www.taiwansemi.com/assets/datasheet/pdf.php?pn=BZV55C22" TargetMode="External"/><Relationship Id="rId434" Type="http://schemas.openxmlformats.org/officeDocument/2006/relationships/hyperlink" Target="https://www.taiwansemi.com/assets/datasheet/pdf.php?pn=1SMB5954" TargetMode="External"/><Relationship Id="rId641" Type="http://schemas.openxmlformats.org/officeDocument/2006/relationships/hyperlink" Target="https://www.taiwansemi.com/assets/datasheet/pdf.php?pn=BZT52B43S" TargetMode="External"/><Relationship Id="rId739" Type="http://schemas.openxmlformats.org/officeDocument/2006/relationships/hyperlink" Target="https://www.taiwansemi.com/assets/datasheet/pdf.php?pn=BZT52C30-G" TargetMode="External"/><Relationship Id="rId1064" Type="http://schemas.openxmlformats.org/officeDocument/2006/relationships/hyperlink" Target="https://www.taiwansemi.com/assets/datasheet/pdf.php?pn=BZY55C8V2" TargetMode="External"/><Relationship Id="rId1271" Type="http://schemas.openxmlformats.org/officeDocument/2006/relationships/hyperlink" Target="https://www.taiwansemi.com/assets/datasheet/pdf.php?pn=BZX585B10H" TargetMode="External"/><Relationship Id="rId1369" Type="http://schemas.openxmlformats.org/officeDocument/2006/relationships/hyperlink" Target="https://www.taiwansemi.com/assets/datasheet/pdf.php?pn=BZX84JB8V2H" TargetMode="External"/><Relationship Id="rId501" Type="http://schemas.openxmlformats.org/officeDocument/2006/relationships/hyperlink" Target="https://www.taiwansemi.com/assets/datasheet/pdf.php?pn=AZ23C47" TargetMode="External"/><Relationship Id="rId946" Type="http://schemas.openxmlformats.org/officeDocument/2006/relationships/hyperlink" Target="https://www.taiwansemi.com/assets/datasheet/pdf.php?pn=BZX585B11" TargetMode="External"/><Relationship Id="rId1131" Type="http://schemas.openxmlformats.org/officeDocument/2006/relationships/hyperlink" Target="https://www.taiwansemi.com/assets/datasheet/pdf.php?pn=MMSZ5257B" TargetMode="External"/><Relationship Id="rId1229" Type="http://schemas.openxmlformats.org/officeDocument/2006/relationships/hyperlink" Target="https://www.taiwansemi.com/assets/datasheet/pdf.php?pn=MMSZ4713" TargetMode="External"/><Relationship Id="rId75" Type="http://schemas.openxmlformats.org/officeDocument/2006/relationships/hyperlink" Target="https://www.taiwansemi.com/assets/datasheet/pdf.php?pn=1N5263B" TargetMode="External"/><Relationship Id="rId806" Type="http://schemas.openxmlformats.org/officeDocument/2006/relationships/hyperlink" Target="https://www.taiwansemi.com/assets/datasheet/pdf.php?pn=BZT52C68" TargetMode="External"/><Relationship Id="rId291" Type="http://schemas.openxmlformats.org/officeDocument/2006/relationships/hyperlink" Target="https://www.taiwansemi.com/assets/datasheet/pdf.php?pn=1SMA4752H" TargetMode="External"/><Relationship Id="rId151" Type="http://schemas.openxmlformats.org/officeDocument/2006/relationships/hyperlink" Target="https://www.taiwansemi.com/assets/datasheet/pdf.php?pn=1PGSMB5931H" TargetMode="External"/><Relationship Id="rId389" Type="http://schemas.openxmlformats.org/officeDocument/2006/relationships/hyperlink" Target="https://www.taiwansemi.com/assets/datasheet/pdf.php?pn=1SMB5931H" TargetMode="External"/><Relationship Id="rId596" Type="http://schemas.openxmlformats.org/officeDocument/2006/relationships/hyperlink" Target="https://www.taiwansemi.com/assets/datasheet/pdf.php?pn=BZT52B18S" TargetMode="External"/><Relationship Id="rId249" Type="http://schemas.openxmlformats.org/officeDocument/2006/relationships/hyperlink" Target="https://www.taiwansemi.com/assets/datasheet/pdf.php?pn=1SMA120ZH" TargetMode="External"/><Relationship Id="rId456" Type="http://schemas.openxmlformats.org/officeDocument/2006/relationships/hyperlink" Target="https://www.taiwansemi.com/assets/datasheet/pdf.php?pn=2M17Z" TargetMode="External"/><Relationship Id="rId663" Type="http://schemas.openxmlformats.org/officeDocument/2006/relationships/hyperlink" Target="https://www.taiwansemi.com/assets/datasheet/pdf.php?pn=BZT52B62" TargetMode="External"/><Relationship Id="rId870" Type="http://schemas.openxmlformats.org/officeDocument/2006/relationships/hyperlink" Target="https://www.taiwansemi.com/assets/datasheet/pdf.php?pn=BZV55B9V1" TargetMode="External"/><Relationship Id="rId1086" Type="http://schemas.openxmlformats.org/officeDocument/2006/relationships/hyperlink" Target="https://www.taiwansemi.com/assets/datasheet/pdf.php?pn=M3Z3V3C" TargetMode="External"/><Relationship Id="rId1293" Type="http://schemas.openxmlformats.org/officeDocument/2006/relationships/hyperlink" Target="https://www.taiwansemi.com/assets/datasheet/pdf.php?pn=BZX585B47H" TargetMode="External"/><Relationship Id="rId109" Type="http://schemas.openxmlformats.org/officeDocument/2006/relationships/hyperlink" Target="https://www.taiwansemi.com/assets/datasheet/pdf.php?pn=1PGSMA4749H" TargetMode="External"/><Relationship Id="rId316" Type="http://schemas.openxmlformats.org/officeDocument/2006/relationships/hyperlink" Target="https://www.taiwansemi.com/assets/datasheet/pdf.php?pn=1SMA5926" TargetMode="External"/><Relationship Id="rId523" Type="http://schemas.openxmlformats.org/officeDocument/2006/relationships/hyperlink" Target="https://www.taiwansemi.com/assets/datasheet/pdf.php?pn=BZD27C130PWH" TargetMode="External"/><Relationship Id="rId968" Type="http://schemas.openxmlformats.org/officeDocument/2006/relationships/hyperlink" Target="https://www.taiwansemi.com/assets/datasheet/pdf.php?pn=BZX585B4V3" TargetMode="External"/><Relationship Id="rId1153" Type="http://schemas.openxmlformats.org/officeDocument/2006/relationships/hyperlink" Target="https://www.taiwansemi.com/assets/datasheet/pdf.php?pn=TSZU52C33" TargetMode="External"/><Relationship Id="rId97" Type="http://schemas.openxmlformats.org/officeDocument/2006/relationships/hyperlink" Target="https://www.taiwansemi.com/assets/datasheet/pdf.php?pn=1PGSMA4743H" TargetMode="External"/><Relationship Id="rId730" Type="http://schemas.openxmlformats.org/officeDocument/2006/relationships/hyperlink" Target="https://www.taiwansemi.com/assets/datasheet/pdf.php?pn=BZT52C27S" TargetMode="External"/><Relationship Id="rId828" Type="http://schemas.openxmlformats.org/officeDocument/2006/relationships/hyperlink" Target="https://www.taiwansemi.com/assets/datasheet/pdf.php?pn=BZT52C8V2K" TargetMode="External"/><Relationship Id="rId1013" Type="http://schemas.openxmlformats.org/officeDocument/2006/relationships/hyperlink" Target="https://www.taiwansemi.com/assets/datasheet/pdf.php?pn=BZY55B16" TargetMode="External"/><Relationship Id="rId1360" Type="http://schemas.openxmlformats.org/officeDocument/2006/relationships/hyperlink" Target="https://www.taiwansemi.com/assets/datasheet/pdf.php?pn=BZX84JB56H" TargetMode="External"/><Relationship Id="rId1220" Type="http://schemas.openxmlformats.org/officeDocument/2006/relationships/hyperlink" Target="https://www.taiwansemi.com/assets/datasheet/pdf.php?pn=MMSZ4704" TargetMode="External"/><Relationship Id="rId1318" Type="http://schemas.openxmlformats.org/officeDocument/2006/relationships/hyperlink" Target="https://www.taiwansemi.com/assets/datasheet/pdf.php?pn=BZX84C33H" TargetMode="External"/><Relationship Id="rId24" Type="http://schemas.openxmlformats.org/officeDocument/2006/relationships/hyperlink" Target="https://www.taiwansemi.com/assets/datasheet/pdf.php?pn=1N4756A" TargetMode="External"/><Relationship Id="rId173" Type="http://schemas.openxmlformats.org/officeDocument/2006/relationships/hyperlink" Target="https://www.taiwansemi.com/assets/datasheet/pdf.php?pn=1PGSMB5942H" TargetMode="External"/><Relationship Id="rId380" Type="http://schemas.openxmlformats.org/officeDocument/2006/relationships/hyperlink" Target="https://www.taiwansemi.com/assets/datasheet/pdf.php?pn=1SMB5927" TargetMode="External"/><Relationship Id="rId240" Type="http://schemas.openxmlformats.org/officeDocument/2006/relationships/hyperlink" Target="https://www.taiwansemi.com/assets/datasheet/pdf.php?pn=1PGSMC5367" TargetMode="External"/><Relationship Id="rId478" Type="http://schemas.openxmlformats.org/officeDocument/2006/relationships/hyperlink" Target="https://www.taiwansemi.com/assets/datasheet/pdf.php?pn=2M82Z" TargetMode="External"/><Relationship Id="rId685" Type="http://schemas.openxmlformats.org/officeDocument/2006/relationships/hyperlink" Target="https://www.taiwansemi.com/assets/datasheet/pdf.php?pn=BZT52B9V1-G" TargetMode="External"/><Relationship Id="rId892" Type="http://schemas.openxmlformats.org/officeDocument/2006/relationships/hyperlink" Target="https://www.taiwansemi.com/assets/datasheet/pdf.php?pn=BZV55C43" TargetMode="External"/><Relationship Id="rId100" Type="http://schemas.openxmlformats.org/officeDocument/2006/relationships/hyperlink" Target="https://www.taiwansemi.com/assets/datasheet/pdf.php?pn=1PGSMA4745" TargetMode="External"/><Relationship Id="rId338" Type="http://schemas.openxmlformats.org/officeDocument/2006/relationships/hyperlink" Target="https://www.taiwansemi.com/assets/datasheet/pdf.php?pn=1SMA5937" TargetMode="External"/><Relationship Id="rId545" Type="http://schemas.openxmlformats.org/officeDocument/2006/relationships/hyperlink" Target="https://www.taiwansemi.com/assets/datasheet/pdf.php?pn=BZD27C22PWH" TargetMode="External"/><Relationship Id="rId752" Type="http://schemas.openxmlformats.org/officeDocument/2006/relationships/hyperlink" Target="https://www.taiwansemi.com/assets/datasheet/pdf.php?pn=BZT52C39K" TargetMode="External"/><Relationship Id="rId1175" Type="http://schemas.openxmlformats.org/officeDocument/2006/relationships/hyperlink" Target="https://www.taiwansemi.com/assets/datasheet/pdf.php?pn=UDZS18B" TargetMode="External"/><Relationship Id="rId1382" Type="http://schemas.openxmlformats.org/officeDocument/2006/relationships/hyperlink" Target="https://www.taiwansemi.com/assets/datasheet/pdf.php?pn=MMSZ5233BH" TargetMode="External"/><Relationship Id="rId405" Type="http://schemas.openxmlformats.org/officeDocument/2006/relationships/hyperlink" Target="https://www.taiwansemi.com/assets/datasheet/pdf.php?pn=1SMB5939H" TargetMode="External"/><Relationship Id="rId612" Type="http://schemas.openxmlformats.org/officeDocument/2006/relationships/hyperlink" Target="https://www.taiwansemi.com/assets/datasheet/pdf.php?pn=BZT52B2V7" TargetMode="External"/><Relationship Id="rId1035" Type="http://schemas.openxmlformats.org/officeDocument/2006/relationships/hyperlink" Target="https://www.taiwansemi.com/assets/datasheet/pdf.php?pn=BZY55B8V2" TargetMode="External"/><Relationship Id="rId1242" Type="http://schemas.openxmlformats.org/officeDocument/2006/relationships/hyperlink" Target="https://www.taiwansemi.com/assets/datasheet/pdf.php?pn=BZT52B22SH" TargetMode="External"/><Relationship Id="rId917" Type="http://schemas.openxmlformats.org/officeDocument/2006/relationships/hyperlink" Target="https://www.taiwansemi.com/assets/datasheet/pdf.php?pn=BZX584B24" TargetMode="External"/><Relationship Id="rId1102" Type="http://schemas.openxmlformats.org/officeDocument/2006/relationships/hyperlink" Target="https://www.taiwansemi.com/assets/datasheet/pdf.php?pn=M3Z7V5C" TargetMode="External"/><Relationship Id="rId46" Type="http://schemas.openxmlformats.org/officeDocument/2006/relationships/hyperlink" Target="https://www.taiwansemi.com/assets/datasheet/pdf.php?pn=1N5234B" TargetMode="External"/><Relationship Id="rId1407" Type="http://schemas.openxmlformats.org/officeDocument/2006/relationships/hyperlink" Target="https://www.taiwansemi.com/assets/datasheet/pdf.php?pn=MMSZ5259BH" TargetMode="External"/><Relationship Id="rId195" Type="http://schemas.openxmlformats.org/officeDocument/2006/relationships/hyperlink" Target="https://www.taiwansemi.com/assets/datasheet/pdf.php?pn=1PGSMB5953H" TargetMode="External"/><Relationship Id="rId262" Type="http://schemas.openxmlformats.org/officeDocument/2006/relationships/hyperlink" Target="https://www.taiwansemi.com/assets/datasheet/pdf.php?pn=1SMA4738" TargetMode="External"/><Relationship Id="rId567" Type="http://schemas.openxmlformats.org/officeDocument/2006/relationships/hyperlink" Target="https://www.taiwansemi.com/assets/datasheet/pdf.php?pn=BZD27C62PWH" TargetMode="External"/><Relationship Id="rId1197" Type="http://schemas.openxmlformats.org/officeDocument/2006/relationships/hyperlink" Target="https://www.taiwansemi.com/assets/datasheet/pdf.php?pn=MMSZ4681" TargetMode="External"/><Relationship Id="rId122" Type="http://schemas.openxmlformats.org/officeDocument/2006/relationships/hyperlink" Target="https://www.taiwansemi.com/assets/datasheet/pdf.php?pn=1PGSMA4756" TargetMode="External"/><Relationship Id="rId774" Type="http://schemas.openxmlformats.org/officeDocument/2006/relationships/hyperlink" Target="https://www.taiwansemi.com/assets/datasheet/pdf.php?pn=BZT52C47" TargetMode="External"/><Relationship Id="rId981" Type="http://schemas.openxmlformats.org/officeDocument/2006/relationships/hyperlink" Target="https://www.taiwansemi.com/assets/datasheet/pdf.php?pn=BZX84C13" TargetMode="External"/><Relationship Id="rId1057" Type="http://schemas.openxmlformats.org/officeDocument/2006/relationships/hyperlink" Target="https://www.taiwansemi.com/assets/datasheet/pdf.php?pn=BZY55C4V3" TargetMode="External"/><Relationship Id="rId427" Type="http://schemas.openxmlformats.org/officeDocument/2006/relationships/hyperlink" Target="https://www.taiwansemi.com/assets/datasheet/pdf.php?pn=1SMB5950H" TargetMode="External"/><Relationship Id="rId634" Type="http://schemas.openxmlformats.org/officeDocument/2006/relationships/hyperlink" Target="https://www.taiwansemi.com/assets/datasheet/pdf.php?pn=BZT52B3V6-G" TargetMode="External"/><Relationship Id="rId841" Type="http://schemas.openxmlformats.org/officeDocument/2006/relationships/hyperlink" Target="https://www.taiwansemi.com/assets/datasheet/pdf.php?pn=BZV55B20" TargetMode="External"/><Relationship Id="rId1264" Type="http://schemas.openxmlformats.org/officeDocument/2006/relationships/hyperlink" Target="https://www.taiwansemi.com/assets/datasheet/pdf.php?pn=BZT52B68SH" TargetMode="External"/><Relationship Id="rId701" Type="http://schemas.openxmlformats.org/officeDocument/2006/relationships/hyperlink" Target="https://www.taiwansemi.com/assets/datasheet/pdf.php?pn=BZT52C13K" TargetMode="External"/><Relationship Id="rId939" Type="http://schemas.openxmlformats.org/officeDocument/2006/relationships/hyperlink" Target="https://www.taiwansemi.com/assets/datasheet/pdf.php?pn=BZX584B6V2" TargetMode="External"/><Relationship Id="rId1124" Type="http://schemas.openxmlformats.org/officeDocument/2006/relationships/hyperlink" Target="https://www.taiwansemi.com/assets/datasheet/pdf.php?pn=MMSZ5246B" TargetMode="External"/><Relationship Id="rId1331" Type="http://schemas.openxmlformats.org/officeDocument/2006/relationships/hyperlink" Target="https://www.taiwansemi.com/assets/datasheet/pdf.php?pn=BZX84C7V5H" TargetMode="External"/><Relationship Id="rId68" Type="http://schemas.openxmlformats.org/officeDocument/2006/relationships/hyperlink" Target="https://www.taiwansemi.com/assets/datasheet/pdf.php?pn=1N5256B" TargetMode="External"/></Relationships>
</file>

<file path=xl/worksheets/_rels/sheet2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taiwansemi.com/assets/datasheet/pdf.php?pn=BAS316WS" TargetMode="External"/><Relationship Id="rId21" Type="http://schemas.openxmlformats.org/officeDocument/2006/relationships/hyperlink" Target="https://www.taiwansemi.com/assets/datasheet/pdf.php?pn=BAS21A" TargetMode="External"/><Relationship Id="rId42" Type="http://schemas.openxmlformats.org/officeDocument/2006/relationships/hyperlink" Target="https://www.taiwansemi.com/assets/datasheet/pdf.php?pn=BAV99" TargetMode="External"/><Relationship Id="rId47" Type="http://schemas.openxmlformats.org/officeDocument/2006/relationships/hyperlink" Target="https://www.taiwansemi.com/assets/datasheet/pdf.php?pn=MMBD3004" TargetMode="External"/><Relationship Id="rId63" Type="http://schemas.openxmlformats.org/officeDocument/2006/relationships/hyperlink" Target="https://www.taiwansemi.com/assets/datasheet/pdf.php?pn=BAS21H" TargetMode="External"/><Relationship Id="rId68" Type="http://schemas.openxmlformats.org/officeDocument/2006/relationships/hyperlink" Target="https://www.taiwansemi.com/assets/datasheet/pdf.php?pn=BAV70WH" TargetMode="External"/><Relationship Id="rId2" Type="http://schemas.openxmlformats.org/officeDocument/2006/relationships/hyperlink" Target="https://www.taiwansemi.com/assets/datasheet/pdf.php?pn=1N4148W" TargetMode="External"/><Relationship Id="rId16" Type="http://schemas.openxmlformats.org/officeDocument/2006/relationships/hyperlink" Target="https://www.taiwansemi.com/assets/datasheet/pdf.php?pn=BAS19" TargetMode="External"/><Relationship Id="rId29" Type="http://schemas.openxmlformats.org/officeDocument/2006/relationships/hyperlink" Target="https://www.taiwansemi.com/assets/datasheet/pdf.php?pn=BAV19W" TargetMode="External"/><Relationship Id="rId11" Type="http://schemas.openxmlformats.org/officeDocument/2006/relationships/hyperlink" Target="https://www.taiwansemi.com/assets/datasheet/pdf.php?pn=1N914BWS" TargetMode="External"/><Relationship Id="rId24" Type="http://schemas.openxmlformats.org/officeDocument/2006/relationships/hyperlink" Target="https://www.taiwansemi.com/assets/datasheet/pdf.php?pn=BAS21W" TargetMode="External"/><Relationship Id="rId32" Type="http://schemas.openxmlformats.org/officeDocument/2006/relationships/hyperlink" Target="https://www.taiwansemi.com/assets/datasheet/pdf.php?pn=BAV19WS-G" TargetMode="External"/><Relationship Id="rId37" Type="http://schemas.openxmlformats.org/officeDocument/2006/relationships/hyperlink" Target="https://www.taiwansemi.com/assets/datasheet/pdf.php?pn=BAV21W" TargetMode="External"/><Relationship Id="rId40" Type="http://schemas.openxmlformats.org/officeDocument/2006/relationships/hyperlink" Target="https://www.taiwansemi.com/assets/datasheet/pdf.php?pn=BAV21WS-G" TargetMode="External"/><Relationship Id="rId45" Type="http://schemas.openxmlformats.org/officeDocument/2006/relationships/hyperlink" Target="https://www.taiwansemi.com/assets/datasheet/pdf.php?pn=LL4148" TargetMode="External"/><Relationship Id="rId53" Type="http://schemas.openxmlformats.org/officeDocument/2006/relationships/hyperlink" Target="https://www.taiwansemi.com/assets/datasheet/pdf.php?pn=MMBD4148CC" TargetMode="External"/><Relationship Id="rId58" Type="http://schemas.openxmlformats.org/officeDocument/2006/relationships/hyperlink" Target="https://www.taiwansemi.com/assets/datasheet/pdf.php?pn=TS4448%20RG" TargetMode="External"/><Relationship Id="rId66" Type="http://schemas.openxmlformats.org/officeDocument/2006/relationships/hyperlink" Target="https://www.taiwansemi.com/assets/datasheet/pdf.php?pn=BAV23SH" TargetMode="External"/><Relationship Id="rId5" Type="http://schemas.openxmlformats.org/officeDocument/2006/relationships/hyperlink" Target="https://www.taiwansemi.com/assets/datasheet/pdf.php?pn=1N4148WS-G" TargetMode="External"/><Relationship Id="rId61" Type="http://schemas.openxmlformats.org/officeDocument/2006/relationships/hyperlink" Target="https://www.taiwansemi.com/assets/datasheet/pdf.php?pn=1N4148WTH" TargetMode="External"/><Relationship Id="rId19" Type="http://schemas.openxmlformats.org/officeDocument/2006/relationships/hyperlink" Target="https://www.taiwansemi.com/assets/datasheet/pdf.php?pn=BAS20W" TargetMode="External"/><Relationship Id="rId14" Type="http://schemas.openxmlformats.org/officeDocument/2006/relationships/hyperlink" Target="https://www.taiwansemi.com/assets/datasheet/pdf.php?pn=BAS116" TargetMode="External"/><Relationship Id="rId22" Type="http://schemas.openxmlformats.org/officeDocument/2006/relationships/hyperlink" Target="https://www.taiwansemi.com/assets/datasheet/pdf.php?pn=BAS21C" TargetMode="External"/><Relationship Id="rId27" Type="http://schemas.openxmlformats.org/officeDocument/2006/relationships/hyperlink" Target="https://www.taiwansemi.com/assets/datasheet/pdf.php?pn=BAV101" TargetMode="External"/><Relationship Id="rId30" Type="http://schemas.openxmlformats.org/officeDocument/2006/relationships/hyperlink" Target="https://www.taiwansemi.com/assets/datasheet/pdf.php?pn=BAV19W-G" TargetMode="External"/><Relationship Id="rId35" Type="http://schemas.openxmlformats.org/officeDocument/2006/relationships/hyperlink" Target="https://www.taiwansemi.com/assets/datasheet/pdf.php?pn=BAV20WS" TargetMode="External"/><Relationship Id="rId43" Type="http://schemas.openxmlformats.org/officeDocument/2006/relationships/hyperlink" Target="https://www.taiwansemi.com/assets/datasheet/pdf.php?pn=BAV99W" TargetMode="External"/><Relationship Id="rId48" Type="http://schemas.openxmlformats.org/officeDocument/2006/relationships/hyperlink" Target="https://www.taiwansemi.com/assets/datasheet/pdf.php?pn=MMBD3004CA" TargetMode="External"/><Relationship Id="rId56" Type="http://schemas.openxmlformats.org/officeDocument/2006/relationships/hyperlink" Target="https://www.taiwansemi.com/assets/datasheet/pdf.php?pn=TS4148%20RBG" TargetMode="External"/><Relationship Id="rId64" Type="http://schemas.openxmlformats.org/officeDocument/2006/relationships/hyperlink" Target="https://www.taiwansemi.com/assets/datasheet/pdf.php?pn=BAV21WH" TargetMode="External"/><Relationship Id="rId69" Type="http://schemas.openxmlformats.org/officeDocument/2006/relationships/hyperlink" Target="https://www.taiwansemi.com/assets/datasheet/pdf.php?pn=BAV99H" TargetMode="External"/><Relationship Id="rId8" Type="http://schemas.openxmlformats.org/officeDocument/2006/relationships/hyperlink" Target="https://www.taiwansemi.com/assets/datasheet/pdf.php?pn=1N4448WS" TargetMode="External"/><Relationship Id="rId51" Type="http://schemas.openxmlformats.org/officeDocument/2006/relationships/hyperlink" Target="https://www.taiwansemi.com/assets/datasheet/pdf.php?pn=MMBD4148" TargetMode="External"/><Relationship Id="rId72" Type="http://schemas.openxmlformats.org/officeDocument/2006/relationships/hyperlink" Target="https://www.taiwansemi.com/assets/datasheet/pdf.php?pn=BAW56WH" TargetMode="External"/><Relationship Id="rId3" Type="http://schemas.openxmlformats.org/officeDocument/2006/relationships/hyperlink" Target="https://www.taiwansemi.com/assets/datasheet/pdf.php?pn=1N4148W-G" TargetMode="External"/><Relationship Id="rId12" Type="http://schemas.openxmlformats.org/officeDocument/2006/relationships/hyperlink" Target="https://www.taiwansemi.com/assets/datasheet/pdf.php?pn=1SS355" TargetMode="External"/><Relationship Id="rId17" Type="http://schemas.openxmlformats.org/officeDocument/2006/relationships/hyperlink" Target="https://www.taiwansemi.com/assets/datasheet/pdf.php?pn=BAS19W" TargetMode="External"/><Relationship Id="rId25" Type="http://schemas.openxmlformats.org/officeDocument/2006/relationships/hyperlink" Target="https://www.taiwansemi.com/assets/datasheet/pdf.php?pn=BAS316" TargetMode="External"/><Relationship Id="rId33" Type="http://schemas.openxmlformats.org/officeDocument/2006/relationships/hyperlink" Target="https://www.taiwansemi.com/assets/datasheet/pdf.php?pn=BAV20W" TargetMode="External"/><Relationship Id="rId38" Type="http://schemas.openxmlformats.org/officeDocument/2006/relationships/hyperlink" Target="https://www.taiwansemi.com/assets/datasheet/pdf.php?pn=BAV21W-G" TargetMode="External"/><Relationship Id="rId46" Type="http://schemas.openxmlformats.org/officeDocument/2006/relationships/hyperlink" Target="https://www.taiwansemi.com/assets/datasheet/pdf.php?pn=LL4448" TargetMode="External"/><Relationship Id="rId59" Type="http://schemas.openxmlformats.org/officeDocument/2006/relationships/hyperlink" Target="https://www.taiwansemi.com/assets/datasheet/pdf.php?pn=1N4148WH" TargetMode="External"/><Relationship Id="rId67" Type="http://schemas.openxmlformats.org/officeDocument/2006/relationships/hyperlink" Target="https://www.taiwansemi.com/assets/datasheet/pdf.php?pn=BAV70H" TargetMode="External"/><Relationship Id="rId20" Type="http://schemas.openxmlformats.org/officeDocument/2006/relationships/hyperlink" Target="https://www.taiwansemi.com/assets/datasheet/pdf.php?pn=BAS21" TargetMode="External"/><Relationship Id="rId41" Type="http://schemas.openxmlformats.org/officeDocument/2006/relationships/hyperlink" Target="https://www.taiwansemi.com/assets/datasheet/pdf.php?pn=BAV70" TargetMode="External"/><Relationship Id="rId54" Type="http://schemas.openxmlformats.org/officeDocument/2006/relationships/hyperlink" Target="https://www.taiwansemi.com/assets/datasheet/pdf.php?pn=MMBD4148SE" TargetMode="External"/><Relationship Id="rId62" Type="http://schemas.openxmlformats.org/officeDocument/2006/relationships/hyperlink" Target="https://www.taiwansemi.com/assets/datasheet/pdf.php?pn=BAS16H" TargetMode="External"/><Relationship Id="rId70" Type="http://schemas.openxmlformats.org/officeDocument/2006/relationships/hyperlink" Target="https://www.taiwansemi.com/assets/datasheet/pdf.php?pn=BAV99WH" TargetMode="External"/><Relationship Id="rId1" Type="http://schemas.openxmlformats.org/officeDocument/2006/relationships/hyperlink" Target="https://www.taiwansemi.com/assets/datasheet/pdf.php?pn=1N4148" TargetMode="External"/><Relationship Id="rId6" Type="http://schemas.openxmlformats.org/officeDocument/2006/relationships/hyperlink" Target="https://www.taiwansemi.com/assets/datasheet/pdf.php?pn=1N4448" TargetMode="External"/><Relationship Id="rId15" Type="http://schemas.openxmlformats.org/officeDocument/2006/relationships/hyperlink" Target="https://www.taiwansemi.com/assets/datasheet/pdf.php?pn=BAS16" TargetMode="External"/><Relationship Id="rId23" Type="http://schemas.openxmlformats.org/officeDocument/2006/relationships/hyperlink" Target="https://www.taiwansemi.com/assets/datasheet/pdf.php?pn=BAS21S" TargetMode="External"/><Relationship Id="rId28" Type="http://schemas.openxmlformats.org/officeDocument/2006/relationships/hyperlink" Target="https://www.taiwansemi.com/assets/datasheet/pdf.php?pn=BAV103" TargetMode="External"/><Relationship Id="rId36" Type="http://schemas.openxmlformats.org/officeDocument/2006/relationships/hyperlink" Target="https://www.taiwansemi.com/assets/datasheet/pdf.php?pn=BAV20WS-G" TargetMode="External"/><Relationship Id="rId49" Type="http://schemas.openxmlformats.org/officeDocument/2006/relationships/hyperlink" Target="https://www.taiwansemi.com/assets/datasheet/pdf.php?pn=MMBD3004CC" TargetMode="External"/><Relationship Id="rId57" Type="http://schemas.openxmlformats.org/officeDocument/2006/relationships/hyperlink" Target="https://www.taiwansemi.com/assets/datasheet/pdf.php?pn=TS4148%20RCG" TargetMode="External"/><Relationship Id="rId10" Type="http://schemas.openxmlformats.org/officeDocument/2006/relationships/hyperlink" Target="https://www.taiwansemi.com/assets/datasheet/pdf.php?pn=1N914BW" TargetMode="External"/><Relationship Id="rId31" Type="http://schemas.openxmlformats.org/officeDocument/2006/relationships/hyperlink" Target="https://www.taiwansemi.com/assets/datasheet/pdf.php?pn=BAV19WS" TargetMode="External"/><Relationship Id="rId44" Type="http://schemas.openxmlformats.org/officeDocument/2006/relationships/hyperlink" Target="https://www.taiwansemi.com/assets/datasheet/pdf.php?pn=BAW56" TargetMode="External"/><Relationship Id="rId52" Type="http://schemas.openxmlformats.org/officeDocument/2006/relationships/hyperlink" Target="https://www.taiwansemi.com/assets/datasheet/pdf.php?pn=MMBD4148CA" TargetMode="External"/><Relationship Id="rId60" Type="http://schemas.openxmlformats.org/officeDocument/2006/relationships/hyperlink" Target="https://www.taiwansemi.com/assets/datasheet/pdf.php?pn=1N4148WSH" TargetMode="External"/><Relationship Id="rId65" Type="http://schemas.openxmlformats.org/officeDocument/2006/relationships/hyperlink" Target="https://www.taiwansemi.com/assets/datasheet/pdf.php?pn=BAV23CH" TargetMode="External"/><Relationship Id="rId73" Type="http://schemas.openxmlformats.org/officeDocument/2006/relationships/printerSettings" Target="../printerSettings/printerSettings2.bin"/><Relationship Id="rId4" Type="http://schemas.openxmlformats.org/officeDocument/2006/relationships/hyperlink" Target="https://www.taiwansemi.com/assets/datasheet/pdf.php?pn=1N4148WS" TargetMode="External"/><Relationship Id="rId9" Type="http://schemas.openxmlformats.org/officeDocument/2006/relationships/hyperlink" Target="https://www.taiwansemi.com/assets/datasheet/pdf.php?pn=1N914B" TargetMode="External"/><Relationship Id="rId13" Type="http://schemas.openxmlformats.org/officeDocument/2006/relationships/hyperlink" Target="https://www.taiwansemi.com/assets/datasheet/pdf.php?pn=1SS400" TargetMode="External"/><Relationship Id="rId18" Type="http://schemas.openxmlformats.org/officeDocument/2006/relationships/hyperlink" Target="https://www.taiwansemi.com/assets/datasheet/pdf.php?pn=BAS20" TargetMode="External"/><Relationship Id="rId39" Type="http://schemas.openxmlformats.org/officeDocument/2006/relationships/hyperlink" Target="https://www.taiwansemi.com/assets/datasheet/pdf.php?pn=BAV21WS" TargetMode="External"/><Relationship Id="rId34" Type="http://schemas.openxmlformats.org/officeDocument/2006/relationships/hyperlink" Target="https://www.taiwansemi.com/assets/datasheet/pdf.php?pn=BAV20W-G" TargetMode="External"/><Relationship Id="rId50" Type="http://schemas.openxmlformats.org/officeDocument/2006/relationships/hyperlink" Target="https://www.taiwansemi.com/assets/datasheet/pdf.php?pn=MMBD3004SE" TargetMode="External"/><Relationship Id="rId55" Type="http://schemas.openxmlformats.org/officeDocument/2006/relationships/hyperlink" Target="https://www.taiwansemi.com/assets/datasheet/pdf.php?pn=TS4148%20RAG" TargetMode="External"/><Relationship Id="rId7" Type="http://schemas.openxmlformats.org/officeDocument/2006/relationships/hyperlink" Target="https://www.taiwansemi.com/assets/datasheet/pdf.php?pn=1N4448W" TargetMode="External"/><Relationship Id="rId71" Type="http://schemas.openxmlformats.org/officeDocument/2006/relationships/hyperlink" Target="https://www.taiwansemi.com/assets/datasheet/pdf.php?pn=BAW56H" TargetMode="External"/></Relationships>
</file>

<file path=xl/worksheets/_rels/sheet28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taiwansemi.com/assets/datasheet/pdf.php?pn=BAT54AW" TargetMode="External"/><Relationship Id="rId21" Type="http://schemas.openxmlformats.org/officeDocument/2006/relationships/hyperlink" Target="https://www.taiwansemi.com/assets/datasheet/pdf.php?pn=BAT43WS" TargetMode="External"/><Relationship Id="rId42" Type="http://schemas.openxmlformats.org/officeDocument/2006/relationships/hyperlink" Target="https://www.taiwansemi.com/assets/datasheet/pdf.php?pn=RB706F-40" TargetMode="External"/><Relationship Id="rId47" Type="http://schemas.openxmlformats.org/officeDocument/2006/relationships/hyperlink" Target="https://www.taiwansemi.com/assets/datasheet/pdf.php?pn=SD103AM3" TargetMode="External"/><Relationship Id="rId63" Type="http://schemas.openxmlformats.org/officeDocument/2006/relationships/hyperlink" Target="https://www.taiwansemi.com/assets/datasheet/pdf.php?pn=BAT43WSH" TargetMode="External"/><Relationship Id="rId68" Type="http://schemas.openxmlformats.org/officeDocument/2006/relationships/hyperlink" Target="https://www.taiwansemi.com/assets/datasheet/pdf.php?pn=BAT54H" TargetMode="External"/><Relationship Id="rId2" Type="http://schemas.openxmlformats.org/officeDocument/2006/relationships/hyperlink" Target="https://www.taiwansemi.com/assets/datasheet/pdf.php?pn=B0520LWF" TargetMode="External"/><Relationship Id="rId16" Type="http://schemas.openxmlformats.org/officeDocument/2006/relationships/hyperlink" Target="https://www.taiwansemi.com/assets/datasheet/pdf.php?pn=BAS70-06" TargetMode="External"/><Relationship Id="rId29" Type="http://schemas.openxmlformats.org/officeDocument/2006/relationships/hyperlink" Target="https://www.taiwansemi.com/assets/datasheet/pdf.php?pn=BAT54CD" TargetMode="External"/><Relationship Id="rId11" Type="http://schemas.openxmlformats.org/officeDocument/2006/relationships/hyperlink" Target="https://www.taiwansemi.com/assets/datasheet/pdf.php?pn=BAS40-06" TargetMode="External"/><Relationship Id="rId24" Type="http://schemas.openxmlformats.org/officeDocument/2006/relationships/hyperlink" Target="https://www.taiwansemi.com/assets/datasheet/pdf.php?pn=BAT54A" TargetMode="External"/><Relationship Id="rId32" Type="http://schemas.openxmlformats.org/officeDocument/2006/relationships/hyperlink" Target="https://www.taiwansemi.com/assets/datasheet/pdf.php?pn=BAT54S" TargetMode="External"/><Relationship Id="rId37" Type="http://schemas.openxmlformats.org/officeDocument/2006/relationships/hyperlink" Target="https://www.taiwansemi.com/assets/datasheet/pdf.php?pn=RB495D" TargetMode="External"/><Relationship Id="rId40" Type="http://schemas.openxmlformats.org/officeDocument/2006/relationships/hyperlink" Target="https://www.taiwansemi.com/assets/datasheet/pdf.php?pn=RB520S-30" TargetMode="External"/><Relationship Id="rId45" Type="http://schemas.openxmlformats.org/officeDocument/2006/relationships/hyperlink" Target="https://www.taiwansemi.com/assets/datasheet/pdf.php?pn=RB751V-40WS" TargetMode="External"/><Relationship Id="rId53" Type="http://schemas.openxmlformats.org/officeDocument/2006/relationships/hyperlink" Target="https://www.taiwansemi.com/assets/datasheet/pdf.php?pn=SD103CW" TargetMode="External"/><Relationship Id="rId58" Type="http://schemas.openxmlformats.org/officeDocument/2006/relationships/hyperlink" Target="https://www.taiwansemi.com/assets/datasheet/pdf.php?pn=TSS42U" TargetMode="External"/><Relationship Id="rId66" Type="http://schemas.openxmlformats.org/officeDocument/2006/relationships/hyperlink" Target="https://www.taiwansemi.com/assets/datasheet/pdf.php?pn=BAT54CWH" TargetMode="External"/><Relationship Id="rId74" Type="http://schemas.openxmlformats.org/officeDocument/2006/relationships/hyperlink" Target="https://www.taiwansemi.com/assets/datasheet/pdf.php?pn=SD103BWH" TargetMode="External"/><Relationship Id="rId5" Type="http://schemas.openxmlformats.org/officeDocument/2006/relationships/hyperlink" Target="https://www.taiwansemi.com/assets/datasheet/pdf.php?pn=B0530WS" TargetMode="External"/><Relationship Id="rId61" Type="http://schemas.openxmlformats.org/officeDocument/2006/relationships/hyperlink" Target="https://www.taiwansemi.com/assets/datasheet/pdf.php?pn=TSS70U" TargetMode="External"/><Relationship Id="rId19" Type="http://schemas.openxmlformats.org/officeDocument/2006/relationships/hyperlink" Target="https://www.taiwansemi.com/assets/datasheet/pdf.php?pn=BAT42WS" TargetMode="External"/><Relationship Id="rId14" Type="http://schemas.openxmlformats.org/officeDocument/2006/relationships/hyperlink" Target="https://www.taiwansemi.com/assets/datasheet/pdf.php?pn=BAS70-04" TargetMode="External"/><Relationship Id="rId22" Type="http://schemas.openxmlformats.org/officeDocument/2006/relationships/hyperlink" Target="https://www.taiwansemi.com/assets/datasheet/pdf.php?pn=BAT46GW" TargetMode="External"/><Relationship Id="rId27" Type="http://schemas.openxmlformats.org/officeDocument/2006/relationships/hyperlink" Target="https://www.taiwansemi.com/assets/datasheet/pdf.php?pn=BAT54BR" TargetMode="External"/><Relationship Id="rId30" Type="http://schemas.openxmlformats.org/officeDocument/2006/relationships/hyperlink" Target="https://www.taiwansemi.com/assets/datasheet/pdf.php?pn=BAT54CW" TargetMode="External"/><Relationship Id="rId35" Type="http://schemas.openxmlformats.org/officeDocument/2006/relationships/hyperlink" Target="https://www.taiwansemi.com/assets/datasheet/pdf.php?pn=BAT54T" TargetMode="External"/><Relationship Id="rId43" Type="http://schemas.openxmlformats.org/officeDocument/2006/relationships/hyperlink" Target="https://www.taiwansemi.com/assets/datasheet/pdf.php?pn=RB751M5-40" TargetMode="External"/><Relationship Id="rId48" Type="http://schemas.openxmlformats.org/officeDocument/2006/relationships/hyperlink" Target="https://www.taiwansemi.com/assets/datasheet/pdf.php?pn=SD103AW" TargetMode="External"/><Relationship Id="rId56" Type="http://schemas.openxmlformats.org/officeDocument/2006/relationships/hyperlink" Target="https://www.taiwansemi.com/assets/datasheet/pdf.php?pn=TSS0340U" TargetMode="External"/><Relationship Id="rId64" Type="http://schemas.openxmlformats.org/officeDocument/2006/relationships/hyperlink" Target="https://www.taiwansemi.com/assets/datasheet/pdf.php?pn=BAT54AH" TargetMode="External"/><Relationship Id="rId69" Type="http://schemas.openxmlformats.org/officeDocument/2006/relationships/hyperlink" Target="https://www.taiwansemi.com/assets/datasheet/pdf.php?pn=BAT54SH" TargetMode="External"/><Relationship Id="rId8" Type="http://schemas.openxmlformats.org/officeDocument/2006/relationships/hyperlink" Target="https://www.taiwansemi.com/assets/datasheet/pdf.php?pn=BAS40" TargetMode="External"/><Relationship Id="rId51" Type="http://schemas.openxmlformats.org/officeDocument/2006/relationships/hyperlink" Target="https://www.taiwansemi.com/assets/datasheet/pdf.php?pn=SD103BW" TargetMode="External"/><Relationship Id="rId72" Type="http://schemas.openxmlformats.org/officeDocument/2006/relationships/hyperlink" Target="https://www.taiwansemi.com/assets/datasheet/pdf.php?pn=RB500V-40H" TargetMode="External"/><Relationship Id="rId3" Type="http://schemas.openxmlformats.org/officeDocument/2006/relationships/hyperlink" Target="https://www.taiwansemi.com/assets/datasheet/pdf.php?pn=B0530W" TargetMode="External"/><Relationship Id="rId12" Type="http://schemas.openxmlformats.org/officeDocument/2006/relationships/hyperlink" Target="https://www.taiwansemi.com/assets/datasheet/pdf.php?pn=BAS40M5" TargetMode="External"/><Relationship Id="rId17" Type="http://schemas.openxmlformats.org/officeDocument/2006/relationships/hyperlink" Target="https://www.taiwansemi.com/assets/datasheet/pdf.php?pn=BAT201M3" TargetMode="External"/><Relationship Id="rId25" Type="http://schemas.openxmlformats.org/officeDocument/2006/relationships/hyperlink" Target="https://www.taiwansemi.com/assets/datasheet/pdf.php?pn=BAT54AD" TargetMode="External"/><Relationship Id="rId33" Type="http://schemas.openxmlformats.org/officeDocument/2006/relationships/hyperlink" Target="https://www.taiwansemi.com/assets/datasheet/pdf.php?pn=BAT54SD" TargetMode="External"/><Relationship Id="rId38" Type="http://schemas.openxmlformats.org/officeDocument/2006/relationships/hyperlink" Target="https://www.taiwansemi.com/assets/datasheet/pdf.php?pn=RB500V-40" TargetMode="External"/><Relationship Id="rId46" Type="http://schemas.openxmlformats.org/officeDocument/2006/relationships/hyperlink" Target="https://www.taiwansemi.com/assets/datasheet/pdf.php?pn=SD101CW" TargetMode="External"/><Relationship Id="rId59" Type="http://schemas.openxmlformats.org/officeDocument/2006/relationships/hyperlink" Target="https://www.taiwansemi.com/assets/datasheet/pdf.php?pn=TSS43U" TargetMode="External"/><Relationship Id="rId67" Type="http://schemas.openxmlformats.org/officeDocument/2006/relationships/hyperlink" Target="https://www.taiwansemi.com/assets/datasheet/pdf.php?pn=BAT54GWH" TargetMode="External"/><Relationship Id="rId20" Type="http://schemas.openxmlformats.org/officeDocument/2006/relationships/hyperlink" Target="https://www.taiwansemi.com/assets/datasheet/pdf.php?pn=BAT43W" TargetMode="External"/><Relationship Id="rId41" Type="http://schemas.openxmlformats.org/officeDocument/2006/relationships/hyperlink" Target="https://www.taiwansemi.com/assets/datasheet/pdf.php?pn=RB520SM5-40" TargetMode="External"/><Relationship Id="rId54" Type="http://schemas.openxmlformats.org/officeDocument/2006/relationships/hyperlink" Target="https://www.taiwansemi.com/assets/datasheet/pdf.php?pn=TSS0230LU" TargetMode="External"/><Relationship Id="rId62" Type="http://schemas.openxmlformats.org/officeDocument/2006/relationships/hyperlink" Target="https://www.taiwansemi.com/assets/datasheet/pdf.php?pn=BAT42WSH" TargetMode="External"/><Relationship Id="rId70" Type="http://schemas.openxmlformats.org/officeDocument/2006/relationships/hyperlink" Target="https://www.taiwansemi.com/assets/datasheet/pdf.php?pn=BAT54SWH" TargetMode="External"/><Relationship Id="rId75" Type="http://schemas.openxmlformats.org/officeDocument/2006/relationships/hyperlink" Target="https://www.taiwansemi.com/assets/datasheet/pdf.php?pn=SD103CWH" TargetMode="External"/><Relationship Id="rId1" Type="http://schemas.openxmlformats.org/officeDocument/2006/relationships/hyperlink" Target="https://www.taiwansemi.com/assets/datasheet/pdf.php?pn=B0520LW" TargetMode="External"/><Relationship Id="rId6" Type="http://schemas.openxmlformats.org/officeDocument/2006/relationships/hyperlink" Target="https://www.taiwansemi.com/assets/datasheet/pdf.php?pn=B0540W" TargetMode="External"/><Relationship Id="rId15" Type="http://schemas.openxmlformats.org/officeDocument/2006/relationships/hyperlink" Target="https://www.taiwansemi.com/assets/datasheet/pdf.php?pn=BAS70-05" TargetMode="External"/><Relationship Id="rId23" Type="http://schemas.openxmlformats.org/officeDocument/2006/relationships/hyperlink" Target="https://www.taiwansemi.com/assets/datasheet/pdf.php?pn=BAT54" TargetMode="External"/><Relationship Id="rId28" Type="http://schemas.openxmlformats.org/officeDocument/2006/relationships/hyperlink" Target="https://www.taiwansemi.com/assets/datasheet/pdf.php?pn=BAT54C" TargetMode="External"/><Relationship Id="rId36" Type="http://schemas.openxmlformats.org/officeDocument/2006/relationships/hyperlink" Target="https://www.taiwansemi.com/assets/datasheet/pdf.php?pn=BAT54W" TargetMode="External"/><Relationship Id="rId49" Type="http://schemas.openxmlformats.org/officeDocument/2006/relationships/hyperlink" Target="https://www.taiwansemi.com/assets/datasheet/pdf.php?pn=SD103AXM5" TargetMode="External"/><Relationship Id="rId57" Type="http://schemas.openxmlformats.org/officeDocument/2006/relationships/hyperlink" Target="https://www.taiwansemi.com/assets/datasheet/pdf.php?pn=TSS40U" TargetMode="External"/><Relationship Id="rId10" Type="http://schemas.openxmlformats.org/officeDocument/2006/relationships/hyperlink" Target="https://www.taiwansemi.com/assets/datasheet/pdf.php?pn=BAS40-05" TargetMode="External"/><Relationship Id="rId31" Type="http://schemas.openxmlformats.org/officeDocument/2006/relationships/hyperlink" Target="https://www.taiwansemi.com/assets/datasheet/pdf.php?pn=BAT54GW" TargetMode="External"/><Relationship Id="rId44" Type="http://schemas.openxmlformats.org/officeDocument/2006/relationships/hyperlink" Target="https://www.taiwansemi.com/assets/datasheet/pdf.php?pn=RB751V-40" TargetMode="External"/><Relationship Id="rId52" Type="http://schemas.openxmlformats.org/officeDocument/2006/relationships/hyperlink" Target="https://www.taiwansemi.com/assets/datasheet/pdf.php?pn=SD103CM3" TargetMode="External"/><Relationship Id="rId60" Type="http://schemas.openxmlformats.org/officeDocument/2006/relationships/hyperlink" Target="https://www.taiwansemi.com/assets/datasheet/pdf.php?pn=TSS54U" TargetMode="External"/><Relationship Id="rId65" Type="http://schemas.openxmlformats.org/officeDocument/2006/relationships/hyperlink" Target="https://www.taiwansemi.com/assets/datasheet/pdf.php?pn=BAT54CH" TargetMode="External"/><Relationship Id="rId73" Type="http://schemas.openxmlformats.org/officeDocument/2006/relationships/hyperlink" Target="https://www.taiwansemi.com/assets/datasheet/pdf.php?pn=SD103AWH" TargetMode="External"/><Relationship Id="rId4" Type="http://schemas.openxmlformats.org/officeDocument/2006/relationships/hyperlink" Target="https://www.taiwansemi.com/assets/datasheet/pdf.php?pn=B0530WF" TargetMode="External"/><Relationship Id="rId9" Type="http://schemas.openxmlformats.org/officeDocument/2006/relationships/hyperlink" Target="https://www.taiwansemi.com/assets/datasheet/pdf.php?pn=BAS40-04" TargetMode="External"/><Relationship Id="rId13" Type="http://schemas.openxmlformats.org/officeDocument/2006/relationships/hyperlink" Target="https://www.taiwansemi.com/assets/datasheet/pdf.php?pn=BAS70" TargetMode="External"/><Relationship Id="rId18" Type="http://schemas.openxmlformats.org/officeDocument/2006/relationships/hyperlink" Target="https://www.taiwansemi.com/assets/datasheet/pdf.php?pn=BAT42W" TargetMode="External"/><Relationship Id="rId39" Type="http://schemas.openxmlformats.org/officeDocument/2006/relationships/hyperlink" Target="https://www.taiwansemi.com/assets/datasheet/pdf.php?pn=RB520G-30" TargetMode="External"/><Relationship Id="rId34" Type="http://schemas.openxmlformats.org/officeDocument/2006/relationships/hyperlink" Target="https://www.taiwansemi.com/assets/datasheet/pdf.php?pn=BAT54SW" TargetMode="External"/><Relationship Id="rId50" Type="http://schemas.openxmlformats.org/officeDocument/2006/relationships/hyperlink" Target="https://www.taiwansemi.com/assets/datasheet/pdf.php?pn=SD103BM3" TargetMode="External"/><Relationship Id="rId55" Type="http://schemas.openxmlformats.org/officeDocument/2006/relationships/hyperlink" Target="https://www.taiwansemi.com/assets/datasheet/pdf.php?pn=TSS0230U" TargetMode="External"/><Relationship Id="rId7" Type="http://schemas.openxmlformats.org/officeDocument/2006/relationships/hyperlink" Target="https://www.taiwansemi.com/assets/datasheet/pdf.php?pn=B0540WF" TargetMode="External"/><Relationship Id="rId71" Type="http://schemas.openxmlformats.org/officeDocument/2006/relationships/hyperlink" Target="https://www.taiwansemi.com/assets/datasheet/pdf.php?pn=BAT54WH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34118CS28" TargetMode="External"/><Relationship Id="rId7" Type="http://schemas.openxmlformats.org/officeDocument/2006/relationships/hyperlink" Target="https://www.taiwansemi.com/assets/datasheet/pdf.php?pn=TS393CS" TargetMode="External"/><Relationship Id="rId2" Type="http://schemas.openxmlformats.org/officeDocument/2006/relationships/hyperlink" Target="https://www.taiwansemi.com/assets/datasheet/pdf.php?pn=TS331CX5" TargetMode="External"/><Relationship Id="rId1" Type="http://schemas.openxmlformats.org/officeDocument/2006/relationships/hyperlink" Target="https://www.taiwansemi.com/assets/datasheet/pdf.php?pn=TS321CX5" TargetMode="External"/><Relationship Id="rId6" Type="http://schemas.openxmlformats.org/officeDocument/2006/relationships/hyperlink" Target="https://www.taiwansemi.com/assets/datasheet/pdf.php?pn=TS358CS" TargetMode="External"/><Relationship Id="rId5" Type="http://schemas.openxmlformats.org/officeDocument/2006/relationships/hyperlink" Target="https://www.taiwansemi.com/assets/datasheet/pdf.php?pn=TS358CD" TargetMode="External"/><Relationship Id="rId4" Type="http://schemas.openxmlformats.org/officeDocument/2006/relationships/hyperlink" Target="https://www.taiwansemi.com/assets/datasheet/pdf.php?pn=TS34119CS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GBLA10" TargetMode="External"/><Relationship Id="rId299" Type="http://schemas.openxmlformats.org/officeDocument/2006/relationships/hyperlink" Target="https://www.taiwansemi.com/assets/datasheet/pdf.php?pn=KBU406G" TargetMode="External"/><Relationship Id="rId21" Type="http://schemas.openxmlformats.org/officeDocument/2006/relationships/hyperlink" Target="https://www.taiwansemi.com/assets/datasheet/pdf.php?pn=D2SB60" TargetMode="External"/><Relationship Id="rId63" Type="http://schemas.openxmlformats.org/officeDocument/2006/relationships/hyperlink" Target="https://www.taiwansemi.com/assets/datasheet/pdf.php?pn=DBLS104G" TargetMode="External"/><Relationship Id="rId159" Type="http://schemas.openxmlformats.org/officeDocument/2006/relationships/hyperlink" Target="https://www.taiwansemi.com/assets/datasheet/pdf.php?pn=GBPC2510W" TargetMode="External"/><Relationship Id="rId324" Type="http://schemas.openxmlformats.org/officeDocument/2006/relationships/hyperlink" Target="https://www.taiwansemi.com/assets/datasheet/pdf.php?pn=T10JA06G-K" TargetMode="External"/><Relationship Id="rId366" Type="http://schemas.openxmlformats.org/officeDocument/2006/relationships/hyperlink" Target="https://www.taiwansemi.com/assets/datasheet/pdf.php?pn=TS15P02G" TargetMode="External"/><Relationship Id="rId170" Type="http://schemas.openxmlformats.org/officeDocument/2006/relationships/hyperlink" Target="https://www.taiwansemi.com/assets/datasheet/pdf.php?pn=GBPC3504M" TargetMode="External"/><Relationship Id="rId226" Type="http://schemas.openxmlformats.org/officeDocument/2006/relationships/hyperlink" Target="https://www.taiwansemi.com/assets/datasheet/pdf.php?pn=GBU2506" TargetMode="External"/><Relationship Id="rId433" Type="http://schemas.openxmlformats.org/officeDocument/2006/relationships/hyperlink" Target="https://www.taiwansemi.com/assets/datasheet/pdf.php?pn=TS6P04G-K" TargetMode="External"/><Relationship Id="rId268" Type="http://schemas.openxmlformats.org/officeDocument/2006/relationships/hyperlink" Target="https://www.taiwansemi.com/assets/datasheet/pdf.php?pn=KBL601G" TargetMode="External"/><Relationship Id="rId475" Type="http://schemas.openxmlformats.org/officeDocument/2006/relationships/hyperlink" Target="https://www.taiwansemi.com/assets/datasheet/pdf.php?pn=GBJ35MG" TargetMode="External"/><Relationship Id="rId32" Type="http://schemas.openxmlformats.org/officeDocument/2006/relationships/hyperlink" Target="https://www.taiwansemi.com/assets/datasheet/pdf.php?pn=DBL107G" TargetMode="External"/><Relationship Id="rId74" Type="http://schemas.openxmlformats.org/officeDocument/2006/relationships/hyperlink" Target="https://www.taiwansemi.com/assets/datasheet/pdf.php?pn=DBLS154G" TargetMode="External"/><Relationship Id="rId128" Type="http://schemas.openxmlformats.org/officeDocument/2006/relationships/hyperlink" Target="https://www.taiwansemi.com/assets/datasheet/pdf.php?pn=GBPC1504M" TargetMode="External"/><Relationship Id="rId335" Type="http://schemas.openxmlformats.org/officeDocument/2006/relationships/hyperlink" Target="https://www.taiwansemi.com/assets/datasheet/pdf.php?pn=TBS606" TargetMode="External"/><Relationship Id="rId377" Type="http://schemas.openxmlformats.org/officeDocument/2006/relationships/hyperlink" Target="https://www.taiwansemi.com/assets/datasheet/pdf.php?pn=TS20K100-T" TargetMode="External"/><Relationship Id="rId500" Type="http://schemas.openxmlformats.org/officeDocument/2006/relationships/hyperlink" Target="https://www.taiwansemi.com/assets/datasheet/pdf.php?pn=GBUL15J" TargetMode="External"/><Relationship Id="rId5" Type="http://schemas.openxmlformats.org/officeDocument/2006/relationships/hyperlink" Target="https://www.taiwansemi.com/assets/datasheet/pdf.php?pn=ABS15M" TargetMode="External"/><Relationship Id="rId181" Type="http://schemas.openxmlformats.org/officeDocument/2006/relationships/hyperlink" Target="https://www.taiwansemi.com/assets/datasheet/pdf.php?pn=GBPC40005" TargetMode="External"/><Relationship Id="rId237" Type="http://schemas.openxmlformats.org/officeDocument/2006/relationships/hyperlink" Target="https://www.taiwansemi.com/assets/datasheet/pdf.php?pn=GBU407" TargetMode="External"/><Relationship Id="rId402" Type="http://schemas.openxmlformats.org/officeDocument/2006/relationships/hyperlink" Target="https://www.taiwansemi.com/assets/datasheet/pdf.php?pn=TS35P07G" TargetMode="External"/><Relationship Id="rId279" Type="http://schemas.openxmlformats.org/officeDocument/2006/relationships/hyperlink" Target="https://www.taiwansemi.com/assets/datasheet/pdf.php?pn=KBPF304G" TargetMode="External"/><Relationship Id="rId444" Type="http://schemas.openxmlformats.org/officeDocument/2006/relationships/hyperlink" Target="https://www.taiwansemi.com/assets/datasheet/pdf.php?pn=TS8P05G" TargetMode="External"/><Relationship Id="rId486" Type="http://schemas.openxmlformats.org/officeDocument/2006/relationships/hyperlink" Target="https://www.taiwansemi.com/assets/datasheet/pdf.php?pn=GBU15KG" TargetMode="External"/><Relationship Id="rId43" Type="http://schemas.openxmlformats.org/officeDocument/2006/relationships/hyperlink" Target="https://www.taiwansemi.com/assets/datasheet/pdf.php?pn=DBL157G" TargetMode="External"/><Relationship Id="rId139" Type="http://schemas.openxmlformats.org/officeDocument/2006/relationships/hyperlink" Target="https://www.taiwansemi.com/assets/datasheet/pdf.php?pn=GBPC25005" TargetMode="External"/><Relationship Id="rId290" Type="http://schemas.openxmlformats.org/officeDocument/2006/relationships/hyperlink" Target="https://www.taiwansemi.com/assets/datasheet/pdf.php?pn=KBU1004G" TargetMode="External"/><Relationship Id="rId304" Type="http://schemas.openxmlformats.org/officeDocument/2006/relationships/hyperlink" Target="https://www.taiwansemi.com/assets/datasheet/pdf.php?pn=KBU604G" TargetMode="External"/><Relationship Id="rId346" Type="http://schemas.openxmlformats.org/officeDocument/2006/relationships/hyperlink" Target="https://www.taiwansemi.com/assets/datasheet/pdf.php?pn=TS10K80" TargetMode="External"/><Relationship Id="rId388" Type="http://schemas.openxmlformats.org/officeDocument/2006/relationships/hyperlink" Target="https://www.taiwansemi.com/assets/datasheet/pdf.php?pn=TS25P01G" TargetMode="External"/><Relationship Id="rId85" Type="http://schemas.openxmlformats.org/officeDocument/2006/relationships/hyperlink" Target="https://www.taiwansemi.com/assets/datasheet/pdf.php?pn=DBLS202G" TargetMode="External"/><Relationship Id="rId150" Type="http://schemas.openxmlformats.org/officeDocument/2006/relationships/hyperlink" Target="https://www.taiwansemi.com/assets/datasheet/pdf.php?pn=GBPC2504W" TargetMode="External"/><Relationship Id="rId192" Type="http://schemas.openxmlformats.org/officeDocument/2006/relationships/hyperlink" Target="https://www.taiwansemi.com/assets/datasheet/pdf.php?pn=GBPC4008M" TargetMode="External"/><Relationship Id="rId206" Type="http://schemas.openxmlformats.org/officeDocument/2006/relationships/hyperlink" Target="https://www.taiwansemi.com/assets/datasheet/pdf.php?pn=GBPC5008M" TargetMode="External"/><Relationship Id="rId413" Type="http://schemas.openxmlformats.org/officeDocument/2006/relationships/hyperlink" Target="https://www.taiwansemi.com/assets/datasheet/pdf.php?pn=TS50P05G" TargetMode="External"/><Relationship Id="rId248" Type="http://schemas.openxmlformats.org/officeDocument/2006/relationships/hyperlink" Target="https://www.taiwansemi.com/assets/datasheet/pdf.php?pn=GBU607" TargetMode="External"/><Relationship Id="rId455" Type="http://schemas.openxmlformats.org/officeDocument/2006/relationships/hyperlink" Target="https://www.taiwansemi.com/assets/datasheet/pdf.php?pn=UR4KB80-B" TargetMode="External"/><Relationship Id="rId497" Type="http://schemas.openxmlformats.org/officeDocument/2006/relationships/hyperlink" Target="https://www.taiwansemi.com/assets/datasheet/pdf.php?pn=GBJL15J" TargetMode="External"/><Relationship Id="rId12" Type="http://schemas.openxmlformats.org/officeDocument/2006/relationships/hyperlink" Target="https://www.taiwansemi.com/assets/datasheet/pdf.php?pn=ABS6-K" TargetMode="External"/><Relationship Id="rId108" Type="http://schemas.openxmlformats.org/officeDocument/2006/relationships/hyperlink" Target="https://www.taiwansemi.com/assets/datasheet/pdf.php?pn=GBL205" TargetMode="External"/><Relationship Id="rId315" Type="http://schemas.openxmlformats.org/officeDocument/2006/relationships/hyperlink" Target="https://www.taiwansemi.com/assets/datasheet/pdf.php?pn=MBS10" TargetMode="External"/><Relationship Id="rId357" Type="http://schemas.openxmlformats.org/officeDocument/2006/relationships/hyperlink" Target="https://www.taiwansemi.com/assets/datasheet/pdf.php?pn=TS10P04G" TargetMode="External"/><Relationship Id="rId54" Type="http://schemas.openxmlformats.org/officeDocument/2006/relationships/hyperlink" Target="https://www.taiwansemi.com/assets/datasheet/pdf.php?pn=DBL206G" TargetMode="External"/><Relationship Id="rId96" Type="http://schemas.openxmlformats.org/officeDocument/2006/relationships/hyperlink" Target="https://www.taiwansemi.com/assets/datasheet/pdf.php?pn=DBLS209G" TargetMode="External"/><Relationship Id="rId161" Type="http://schemas.openxmlformats.org/officeDocument/2006/relationships/hyperlink" Target="https://www.taiwansemi.com/assets/datasheet/pdf.php?pn=GBPC35005M" TargetMode="External"/><Relationship Id="rId217" Type="http://schemas.openxmlformats.org/officeDocument/2006/relationships/hyperlink" Target="https://www.taiwansemi.com/assets/datasheet/pdf.php?pn=GBU1007" TargetMode="External"/><Relationship Id="rId399" Type="http://schemas.openxmlformats.org/officeDocument/2006/relationships/hyperlink" Target="https://www.taiwansemi.com/assets/datasheet/pdf.php?pn=TS25PL06G" TargetMode="External"/><Relationship Id="rId259" Type="http://schemas.openxmlformats.org/officeDocument/2006/relationships/hyperlink" Target="https://www.taiwansemi.com/assets/datasheet/pdf.php?pn=GBU807" TargetMode="External"/><Relationship Id="rId424" Type="http://schemas.openxmlformats.org/officeDocument/2006/relationships/hyperlink" Target="https://www.taiwansemi.com/assets/datasheet/pdf.php?pn=TS6KL60" TargetMode="External"/><Relationship Id="rId466" Type="http://schemas.openxmlformats.org/officeDocument/2006/relationships/hyperlink" Target="https://www.taiwansemi.com/assets/datasheet/pdf.php?pn=YBS3007G" TargetMode="External"/><Relationship Id="rId23" Type="http://schemas.openxmlformats.org/officeDocument/2006/relationships/hyperlink" Target="https://www.taiwansemi.com/assets/datasheet/pdf.php?pn=DBL101G" TargetMode="External"/><Relationship Id="rId119" Type="http://schemas.openxmlformats.org/officeDocument/2006/relationships/hyperlink" Target="https://www.taiwansemi.com/assets/datasheet/pdf.php?pn=GBPC15005M" TargetMode="External"/><Relationship Id="rId270" Type="http://schemas.openxmlformats.org/officeDocument/2006/relationships/hyperlink" Target="https://www.taiwansemi.com/assets/datasheet/pdf.php?pn=KBL603G" TargetMode="External"/><Relationship Id="rId326" Type="http://schemas.openxmlformats.org/officeDocument/2006/relationships/hyperlink" Target="https://www.taiwansemi.com/assets/datasheet/pdf.php?pn=T15JA05G-K" TargetMode="External"/><Relationship Id="rId65" Type="http://schemas.openxmlformats.org/officeDocument/2006/relationships/hyperlink" Target="https://www.taiwansemi.com/assets/datasheet/pdf.php?pn=DBLS105G" TargetMode="External"/><Relationship Id="rId130" Type="http://schemas.openxmlformats.org/officeDocument/2006/relationships/hyperlink" Target="https://www.taiwansemi.com/assets/datasheet/pdf.php?pn=GBPC1506" TargetMode="External"/><Relationship Id="rId368" Type="http://schemas.openxmlformats.org/officeDocument/2006/relationships/hyperlink" Target="https://www.taiwansemi.com/assets/datasheet/pdf.php?pn=TS15P04G" TargetMode="External"/><Relationship Id="rId172" Type="http://schemas.openxmlformats.org/officeDocument/2006/relationships/hyperlink" Target="https://www.taiwansemi.com/assets/datasheet/pdf.php?pn=GBPC3506" TargetMode="External"/><Relationship Id="rId228" Type="http://schemas.openxmlformats.org/officeDocument/2006/relationships/hyperlink" Target="https://www.taiwansemi.com/assets/datasheet/pdf.php?pn=GBU401" TargetMode="External"/><Relationship Id="rId435" Type="http://schemas.openxmlformats.org/officeDocument/2006/relationships/hyperlink" Target="https://www.taiwansemi.com/assets/datasheet/pdf.php?pn=TS6P05G-K" TargetMode="External"/><Relationship Id="rId477" Type="http://schemas.openxmlformats.org/officeDocument/2006/relationships/hyperlink" Target="https://www.taiwansemi.com/assets/datasheet/pdf.php?pn=GBJ50KG" TargetMode="External"/><Relationship Id="rId281" Type="http://schemas.openxmlformats.org/officeDocument/2006/relationships/hyperlink" Target="https://www.taiwansemi.com/assets/datasheet/pdf.php?pn=KBPF306G" TargetMode="External"/><Relationship Id="rId337" Type="http://schemas.openxmlformats.org/officeDocument/2006/relationships/hyperlink" Target="https://www.taiwansemi.com/assets/datasheet/pdf.php?pn=TBS610" TargetMode="External"/><Relationship Id="rId502" Type="http://schemas.openxmlformats.org/officeDocument/2006/relationships/hyperlink" Target="https://www.taiwansemi.com/assets/datasheet/pdf.php?pn=GBJ15KGLV" TargetMode="External"/><Relationship Id="rId34" Type="http://schemas.openxmlformats.org/officeDocument/2006/relationships/hyperlink" Target="https://www.taiwansemi.com/assets/datasheet/pdf.php?pn=DBL151G" TargetMode="External"/><Relationship Id="rId76" Type="http://schemas.openxmlformats.org/officeDocument/2006/relationships/hyperlink" Target="https://www.taiwansemi.com/assets/datasheet/pdf.php?pn=DBLS155G" TargetMode="External"/><Relationship Id="rId141" Type="http://schemas.openxmlformats.org/officeDocument/2006/relationships/hyperlink" Target="https://www.taiwansemi.com/assets/datasheet/pdf.php?pn=GBPC25005W" TargetMode="External"/><Relationship Id="rId379" Type="http://schemas.openxmlformats.org/officeDocument/2006/relationships/hyperlink" Target="https://www.taiwansemi.com/assets/datasheet/pdf.php?pn=TS20K60-T" TargetMode="External"/><Relationship Id="rId7" Type="http://schemas.openxmlformats.org/officeDocument/2006/relationships/hyperlink" Target="https://www.taiwansemi.com/assets/datasheet/pdf.php?pn=ABS20M" TargetMode="External"/><Relationship Id="rId183" Type="http://schemas.openxmlformats.org/officeDocument/2006/relationships/hyperlink" Target="https://www.taiwansemi.com/assets/datasheet/pdf.php?pn=GBPC4001" TargetMode="External"/><Relationship Id="rId239" Type="http://schemas.openxmlformats.org/officeDocument/2006/relationships/hyperlink" Target="https://www.taiwansemi.com/assets/datasheet/pdf.php?pn=GBU601" TargetMode="External"/><Relationship Id="rId390" Type="http://schemas.openxmlformats.org/officeDocument/2006/relationships/hyperlink" Target="https://www.taiwansemi.com/assets/datasheet/pdf.php?pn=TS25P03G" TargetMode="External"/><Relationship Id="rId404" Type="http://schemas.openxmlformats.org/officeDocument/2006/relationships/hyperlink" Target="https://www.taiwansemi.com/assets/datasheet/pdf.php?pn=TS40P06G" TargetMode="External"/><Relationship Id="rId446" Type="http://schemas.openxmlformats.org/officeDocument/2006/relationships/hyperlink" Target="https://www.taiwansemi.com/assets/datasheet/pdf.php?pn=TS8P07G" TargetMode="External"/><Relationship Id="rId250" Type="http://schemas.openxmlformats.org/officeDocument/2006/relationships/hyperlink" Target="https://www.taiwansemi.com/assets/datasheet/pdf.php?pn=GBU801" TargetMode="External"/><Relationship Id="rId292" Type="http://schemas.openxmlformats.org/officeDocument/2006/relationships/hyperlink" Target="https://www.taiwansemi.com/assets/datasheet/pdf.php?pn=KBU1006G" TargetMode="External"/><Relationship Id="rId306" Type="http://schemas.openxmlformats.org/officeDocument/2006/relationships/hyperlink" Target="https://www.taiwansemi.com/assets/datasheet/pdf.php?pn=KBU606G" TargetMode="External"/><Relationship Id="rId488" Type="http://schemas.openxmlformats.org/officeDocument/2006/relationships/hyperlink" Target="https://www.taiwansemi.com/assets/datasheet/pdf.php?pn=GBU15JGA" TargetMode="External"/><Relationship Id="rId45" Type="http://schemas.openxmlformats.org/officeDocument/2006/relationships/hyperlink" Target="https://www.taiwansemi.com/assets/datasheet/pdf.php?pn=DBL158G" TargetMode="External"/><Relationship Id="rId87" Type="http://schemas.openxmlformats.org/officeDocument/2006/relationships/hyperlink" Target="https://www.taiwansemi.com/assets/datasheet/pdf.php?pn=DBLS204G" TargetMode="External"/><Relationship Id="rId110" Type="http://schemas.openxmlformats.org/officeDocument/2006/relationships/hyperlink" Target="https://www.taiwansemi.com/assets/datasheet/pdf.php?pn=GBL207" TargetMode="External"/><Relationship Id="rId348" Type="http://schemas.openxmlformats.org/officeDocument/2006/relationships/hyperlink" Target="https://www.taiwansemi.com/assets/datasheet/pdf.php?pn=TS10KL100" TargetMode="External"/><Relationship Id="rId152" Type="http://schemas.openxmlformats.org/officeDocument/2006/relationships/hyperlink" Target="https://www.taiwansemi.com/assets/datasheet/pdf.php?pn=GBPC2506M" TargetMode="External"/><Relationship Id="rId194" Type="http://schemas.openxmlformats.org/officeDocument/2006/relationships/hyperlink" Target="https://www.taiwansemi.com/assets/datasheet/pdf.php?pn=GBPC4010M" TargetMode="External"/><Relationship Id="rId208" Type="http://schemas.openxmlformats.org/officeDocument/2006/relationships/hyperlink" Target="https://www.taiwansemi.com/assets/datasheet/pdf.php?pn=GBPC5010M" TargetMode="External"/><Relationship Id="rId415" Type="http://schemas.openxmlformats.org/officeDocument/2006/relationships/hyperlink" Target="https://www.taiwansemi.com/assets/datasheet/pdf.php?pn=TS50P07G" TargetMode="External"/><Relationship Id="rId457" Type="http://schemas.openxmlformats.org/officeDocument/2006/relationships/hyperlink" Target="https://www.taiwansemi.com/assets/datasheet/pdf.php?pn=UR8KB60" TargetMode="External"/><Relationship Id="rId261" Type="http://schemas.openxmlformats.org/officeDocument/2006/relationships/hyperlink" Target="https://www.taiwansemi.com/assets/datasheet/pdf.php?pn=KBL401G" TargetMode="External"/><Relationship Id="rId499" Type="http://schemas.openxmlformats.org/officeDocument/2006/relationships/hyperlink" Target="https://www.taiwansemi.com/assets/datasheet/pdf.php?pn=GBJL45J" TargetMode="External"/><Relationship Id="rId14" Type="http://schemas.openxmlformats.org/officeDocument/2006/relationships/hyperlink" Target="https://www.taiwansemi.com/assets/datasheet/pdf.php?pn=ABS8" TargetMode="External"/><Relationship Id="rId56" Type="http://schemas.openxmlformats.org/officeDocument/2006/relationships/hyperlink" Target="https://www.taiwansemi.com/assets/datasheet/pdf.php?pn=DBL207G" TargetMode="External"/><Relationship Id="rId317" Type="http://schemas.openxmlformats.org/officeDocument/2006/relationships/hyperlink" Target="https://www.taiwansemi.com/assets/datasheet/pdf.php?pn=MBS2" TargetMode="External"/><Relationship Id="rId359" Type="http://schemas.openxmlformats.org/officeDocument/2006/relationships/hyperlink" Target="https://www.taiwansemi.com/assets/datasheet/pdf.php?pn=TS10P05G" TargetMode="External"/><Relationship Id="rId98" Type="http://schemas.openxmlformats.org/officeDocument/2006/relationships/hyperlink" Target="https://www.taiwansemi.com/assets/datasheet/pdf.php?pn=GBL01" TargetMode="External"/><Relationship Id="rId121" Type="http://schemas.openxmlformats.org/officeDocument/2006/relationships/hyperlink" Target="https://www.taiwansemi.com/assets/datasheet/pdf.php?pn=GBPC1501" TargetMode="External"/><Relationship Id="rId163" Type="http://schemas.openxmlformats.org/officeDocument/2006/relationships/hyperlink" Target="https://www.taiwansemi.com/assets/datasheet/pdf.php?pn=GBPC3501" TargetMode="External"/><Relationship Id="rId219" Type="http://schemas.openxmlformats.org/officeDocument/2006/relationships/hyperlink" Target="https://www.taiwansemi.com/assets/datasheet/pdf.php?pn=GBU1505" TargetMode="External"/><Relationship Id="rId370" Type="http://schemas.openxmlformats.org/officeDocument/2006/relationships/hyperlink" Target="https://www.taiwansemi.com/assets/datasheet/pdf.php?pn=TS15P05G-K" TargetMode="External"/><Relationship Id="rId426" Type="http://schemas.openxmlformats.org/officeDocument/2006/relationships/hyperlink" Target="https://www.taiwansemi.com/assets/datasheet/pdf.php?pn=TS6P01G" TargetMode="External"/><Relationship Id="rId230" Type="http://schemas.openxmlformats.org/officeDocument/2006/relationships/hyperlink" Target="https://www.taiwansemi.com/assets/datasheet/pdf.php?pn=GBU403" TargetMode="External"/><Relationship Id="rId468" Type="http://schemas.openxmlformats.org/officeDocument/2006/relationships/hyperlink" Target="https://www.taiwansemi.com/assets/datasheet/pdf.php?pn=GBJ15KG" TargetMode="External"/><Relationship Id="rId25" Type="http://schemas.openxmlformats.org/officeDocument/2006/relationships/hyperlink" Target="https://www.taiwansemi.com/assets/datasheet/pdf.php?pn=DBL103G" TargetMode="External"/><Relationship Id="rId67" Type="http://schemas.openxmlformats.org/officeDocument/2006/relationships/hyperlink" Target="https://www.taiwansemi.com/assets/datasheet/pdf.php?pn=DBLS106G" TargetMode="External"/><Relationship Id="rId272" Type="http://schemas.openxmlformats.org/officeDocument/2006/relationships/hyperlink" Target="https://www.taiwansemi.com/assets/datasheet/pdf.php?pn=KBL605G" TargetMode="External"/><Relationship Id="rId328" Type="http://schemas.openxmlformats.org/officeDocument/2006/relationships/hyperlink" Target="https://www.taiwansemi.com/assets/datasheet/pdf.php?pn=T15JA07G-K" TargetMode="External"/><Relationship Id="rId132" Type="http://schemas.openxmlformats.org/officeDocument/2006/relationships/hyperlink" Target="https://www.taiwansemi.com/assets/datasheet/pdf.php?pn=GBPC1506W" TargetMode="External"/><Relationship Id="rId174" Type="http://schemas.openxmlformats.org/officeDocument/2006/relationships/hyperlink" Target="https://www.taiwansemi.com/assets/datasheet/pdf.php?pn=GBPC3506W" TargetMode="External"/><Relationship Id="rId381" Type="http://schemas.openxmlformats.org/officeDocument/2006/relationships/hyperlink" Target="https://www.taiwansemi.com/assets/datasheet/pdf.php?pn=TS20P01G" TargetMode="External"/><Relationship Id="rId241" Type="http://schemas.openxmlformats.org/officeDocument/2006/relationships/hyperlink" Target="https://www.taiwansemi.com/assets/datasheet/pdf.php?pn=GBU603" TargetMode="External"/><Relationship Id="rId437" Type="http://schemas.openxmlformats.org/officeDocument/2006/relationships/hyperlink" Target="https://www.taiwansemi.com/assets/datasheet/pdf.php?pn=TS6P06G-K" TargetMode="External"/><Relationship Id="rId479" Type="http://schemas.openxmlformats.org/officeDocument/2006/relationships/hyperlink" Target="https://www.taiwansemi.com/assets/datasheet/pdf.php?pn=GBU10JG" TargetMode="External"/><Relationship Id="rId36" Type="http://schemas.openxmlformats.org/officeDocument/2006/relationships/hyperlink" Target="https://www.taiwansemi.com/assets/datasheet/pdf.php?pn=DBL153G" TargetMode="External"/><Relationship Id="rId283" Type="http://schemas.openxmlformats.org/officeDocument/2006/relationships/hyperlink" Target="https://www.taiwansemi.com/assets/datasheet/pdf.php?pn=KBPF404G" TargetMode="External"/><Relationship Id="rId339" Type="http://schemas.openxmlformats.org/officeDocument/2006/relationships/hyperlink" Target="https://www.taiwansemi.com/assets/datasheet/pdf.php?pn=TBS808" TargetMode="External"/><Relationship Id="rId490" Type="http://schemas.openxmlformats.org/officeDocument/2006/relationships/hyperlink" Target="https://www.taiwansemi.com/assets/datasheet/pdf.php?pn=GBU15MGA" TargetMode="External"/><Relationship Id="rId504" Type="http://schemas.openxmlformats.org/officeDocument/2006/relationships/hyperlink" Target="https://www.taiwansemi.com/assets/datasheet/pdf.php?pn=GBJ25KGLV" TargetMode="External"/><Relationship Id="rId78" Type="http://schemas.openxmlformats.org/officeDocument/2006/relationships/hyperlink" Target="https://www.taiwansemi.com/assets/datasheet/pdf.php?pn=DBLS156G" TargetMode="External"/><Relationship Id="rId101" Type="http://schemas.openxmlformats.org/officeDocument/2006/relationships/hyperlink" Target="https://www.taiwansemi.com/assets/datasheet/pdf.php?pn=GBL06" TargetMode="External"/><Relationship Id="rId143" Type="http://schemas.openxmlformats.org/officeDocument/2006/relationships/hyperlink" Target="https://www.taiwansemi.com/assets/datasheet/pdf.php?pn=GBPC2501M" TargetMode="External"/><Relationship Id="rId185" Type="http://schemas.openxmlformats.org/officeDocument/2006/relationships/hyperlink" Target="https://www.taiwansemi.com/assets/datasheet/pdf.php?pn=GBPC4002" TargetMode="External"/><Relationship Id="rId350" Type="http://schemas.openxmlformats.org/officeDocument/2006/relationships/hyperlink" Target="https://www.taiwansemi.com/assets/datasheet/pdf.php?pn=TS10KL80" TargetMode="External"/><Relationship Id="rId406" Type="http://schemas.openxmlformats.org/officeDocument/2006/relationships/hyperlink" Target="https://www.taiwansemi.com/assets/datasheet/pdf.php?pn=TS4K100" TargetMode="External"/><Relationship Id="rId9" Type="http://schemas.openxmlformats.org/officeDocument/2006/relationships/hyperlink" Target="https://www.taiwansemi.com/assets/datasheet/pdf.php?pn=ABS4" TargetMode="External"/><Relationship Id="rId210" Type="http://schemas.openxmlformats.org/officeDocument/2006/relationships/hyperlink" Target="https://www.taiwansemi.com/assets/datasheet/pdf.php?pn=GBU1002" TargetMode="External"/><Relationship Id="rId392" Type="http://schemas.openxmlformats.org/officeDocument/2006/relationships/hyperlink" Target="https://www.taiwansemi.com/assets/datasheet/pdf.php?pn=TS25P05G" TargetMode="External"/><Relationship Id="rId448" Type="http://schemas.openxmlformats.org/officeDocument/2006/relationships/hyperlink" Target="https://www.taiwansemi.com/assets/datasheet/pdf.php?pn=UR2KB60" TargetMode="External"/><Relationship Id="rId252" Type="http://schemas.openxmlformats.org/officeDocument/2006/relationships/hyperlink" Target="https://www.taiwansemi.com/assets/datasheet/pdf.php?pn=GBU803" TargetMode="External"/><Relationship Id="rId294" Type="http://schemas.openxmlformats.org/officeDocument/2006/relationships/hyperlink" Target="https://www.taiwansemi.com/assets/datasheet/pdf.php?pn=KBU401G" TargetMode="External"/><Relationship Id="rId308" Type="http://schemas.openxmlformats.org/officeDocument/2006/relationships/hyperlink" Target="https://www.taiwansemi.com/assets/datasheet/pdf.php?pn=KBU801G" TargetMode="External"/><Relationship Id="rId47" Type="http://schemas.openxmlformats.org/officeDocument/2006/relationships/hyperlink" Target="https://www.taiwansemi.com/assets/datasheet/pdf.php?pn=DBL201G" TargetMode="External"/><Relationship Id="rId89" Type="http://schemas.openxmlformats.org/officeDocument/2006/relationships/hyperlink" Target="https://www.taiwansemi.com/assets/datasheet/pdf.php?pn=DBLS205G" TargetMode="External"/><Relationship Id="rId112" Type="http://schemas.openxmlformats.org/officeDocument/2006/relationships/hyperlink" Target="https://www.taiwansemi.com/assets/datasheet/pdf.php?pn=GBLA01" TargetMode="External"/><Relationship Id="rId154" Type="http://schemas.openxmlformats.org/officeDocument/2006/relationships/hyperlink" Target="https://www.taiwansemi.com/assets/datasheet/pdf.php?pn=GBPC2508" TargetMode="External"/><Relationship Id="rId361" Type="http://schemas.openxmlformats.org/officeDocument/2006/relationships/hyperlink" Target="https://www.taiwansemi.com/assets/datasheet/pdf.php?pn=TS10P06G" TargetMode="External"/><Relationship Id="rId196" Type="http://schemas.openxmlformats.org/officeDocument/2006/relationships/hyperlink" Target="https://www.taiwansemi.com/assets/datasheet/pdf.php?pn=GBPC50005M" TargetMode="External"/><Relationship Id="rId417" Type="http://schemas.openxmlformats.org/officeDocument/2006/relationships/hyperlink" Target="https://www.taiwansemi.com/assets/datasheet/pdf.php?pn=TS6K40" TargetMode="External"/><Relationship Id="rId459" Type="http://schemas.openxmlformats.org/officeDocument/2006/relationships/hyperlink" Target="https://www.taiwansemi.com/assets/datasheet/pdf.php?pn=YBS2204G" TargetMode="External"/><Relationship Id="rId16" Type="http://schemas.openxmlformats.org/officeDocument/2006/relationships/hyperlink" Target="https://www.taiwansemi.com/assets/datasheet/pdf.php?pn=ABS8-T" TargetMode="External"/><Relationship Id="rId221" Type="http://schemas.openxmlformats.org/officeDocument/2006/relationships/hyperlink" Target="https://www.taiwansemi.com/assets/datasheet/pdf.php?pn=GBU1507" TargetMode="External"/><Relationship Id="rId263" Type="http://schemas.openxmlformats.org/officeDocument/2006/relationships/hyperlink" Target="https://www.taiwansemi.com/assets/datasheet/pdf.php?pn=KBL403G" TargetMode="External"/><Relationship Id="rId319" Type="http://schemas.openxmlformats.org/officeDocument/2006/relationships/hyperlink" Target="https://www.taiwansemi.com/assets/datasheet/pdf.php?pn=MBS6" TargetMode="External"/><Relationship Id="rId470" Type="http://schemas.openxmlformats.org/officeDocument/2006/relationships/hyperlink" Target="https://www.taiwansemi.com/assets/datasheet/pdf.php?pn=GBJ25JG" TargetMode="External"/><Relationship Id="rId58" Type="http://schemas.openxmlformats.org/officeDocument/2006/relationships/hyperlink" Target="https://www.taiwansemi.com/assets/datasheet/pdf.php?pn=DBL208G" TargetMode="External"/><Relationship Id="rId123" Type="http://schemas.openxmlformats.org/officeDocument/2006/relationships/hyperlink" Target="https://www.taiwansemi.com/assets/datasheet/pdf.php?pn=GBPC1501W" TargetMode="External"/><Relationship Id="rId330" Type="http://schemas.openxmlformats.org/officeDocument/2006/relationships/hyperlink" Target="https://www.taiwansemi.com/assets/datasheet/pdf.php?pn=T25JA06G-K" TargetMode="External"/><Relationship Id="rId165" Type="http://schemas.openxmlformats.org/officeDocument/2006/relationships/hyperlink" Target="https://www.taiwansemi.com/assets/datasheet/pdf.php?pn=GBPC3501W" TargetMode="External"/><Relationship Id="rId372" Type="http://schemas.openxmlformats.org/officeDocument/2006/relationships/hyperlink" Target="https://www.taiwansemi.com/assets/datasheet/pdf.php?pn=TS15P06G-K" TargetMode="External"/><Relationship Id="rId428" Type="http://schemas.openxmlformats.org/officeDocument/2006/relationships/hyperlink" Target="https://www.taiwansemi.com/assets/datasheet/pdf.php?pn=TS6P02G" TargetMode="External"/><Relationship Id="rId232" Type="http://schemas.openxmlformats.org/officeDocument/2006/relationships/hyperlink" Target="https://www.taiwansemi.com/assets/datasheet/pdf.php?pn=GBU404-K" TargetMode="External"/><Relationship Id="rId274" Type="http://schemas.openxmlformats.org/officeDocument/2006/relationships/hyperlink" Target="https://www.taiwansemi.com/assets/datasheet/pdf.php?pn=KBL607G" TargetMode="External"/><Relationship Id="rId481" Type="http://schemas.openxmlformats.org/officeDocument/2006/relationships/hyperlink" Target="https://www.taiwansemi.com/assets/datasheet/pdf.php?pn=GBU10MG" TargetMode="External"/><Relationship Id="rId27" Type="http://schemas.openxmlformats.org/officeDocument/2006/relationships/hyperlink" Target="https://www.taiwansemi.com/assets/datasheet/pdf.php?pn=DBL104G-T" TargetMode="External"/><Relationship Id="rId69" Type="http://schemas.openxmlformats.org/officeDocument/2006/relationships/hyperlink" Target="https://www.taiwansemi.com/assets/datasheet/pdf.php?pn=DBLS107G" TargetMode="External"/><Relationship Id="rId134" Type="http://schemas.openxmlformats.org/officeDocument/2006/relationships/hyperlink" Target="https://www.taiwansemi.com/assets/datasheet/pdf.php?pn=GBPC1508M" TargetMode="External"/><Relationship Id="rId80" Type="http://schemas.openxmlformats.org/officeDocument/2006/relationships/hyperlink" Target="https://www.taiwansemi.com/assets/datasheet/pdf.php?pn=DBLS157G" TargetMode="External"/><Relationship Id="rId176" Type="http://schemas.openxmlformats.org/officeDocument/2006/relationships/hyperlink" Target="https://www.taiwansemi.com/assets/datasheet/pdf.php?pn=GBPC3508M" TargetMode="External"/><Relationship Id="rId341" Type="http://schemas.openxmlformats.org/officeDocument/2006/relationships/hyperlink" Target="https://www.taiwansemi.com/assets/datasheet/pdf.php?pn=TS10K100" TargetMode="External"/><Relationship Id="rId383" Type="http://schemas.openxmlformats.org/officeDocument/2006/relationships/hyperlink" Target="https://www.taiwansemi.com/assets/datasheet/pdf.php?pn=TS20P03G" TargetMode="External"/><Relationship Id="rId439" Type="http://schemas.openxmlformats.org/officeDocument/2006/relationships/hyperlink" Target="https://www.taiwansemi.com/assets/datasheet/pdf.php?pn=TS6P07G-K" TargetMode="External"/><Relationship Id="rId201" Type="http://schemas.openxmlformats.org/officeDocument/2006/relationships/hyperlink" Target="https://www.taiwansemi.com/assets/datasheet/pdf.php?pn=GBPC5004" TargetMode="External"/><Relationship Id="rId243" Type="http://schemas.openxmlformats.org/officeDocument/2006/relationships/hyperlink" Target="https://www.taiwansemi.com/assets/datasheet/pdf.php?pn=GBU604-K" TargetMode="External"/><Relationship Id="rId285" Type="http://schemas.openxmlformats.org/officeDocument/2006/relationships/hyperlink" Target="https://www.taiwansemi.com/assets/datasheet/pdf.php?pn=KBPF406G" TargetMode="External"/><Relationship Id="rId450" Type="http://schemas.openxmlformats.org/officeDocument/2006/relationships/hyperlink" Target="https://www.taiwansemi.com/assets/datasheet/pdf.php?pn=UR3KB100" TargetMode="External"/><Relationship Id="rId506" Type="http://schemas.openxmlformats.org/officeDocument/2006/relationships/hyperlink" Target="https://www.taiwansemi.com/assets/datasheet/pdf.php?pn=GBJ35KGLV" TargetMode="External"/><Relationship Id="rId38" Type="http://schemas.openxmlformats.org/officeDocument/2006/relationships/hyperlink" Target="https://www.taiwansemi.com/assets/datasheet/pdf.php?pn=DBL154G-T" TargetMode="External"/><Relationship Id="rId103" Type="http://schemas.openxmlformats.org/officeDocument/2006/relationships/hyperlink" Target="https://www.taiwansemi.com/assets/datasheet/pdf.php?pn=GBL10" TargetMode="External"/><Relationship Id="rId310" Type="http://schemas.openxmlformats.org/officeDocument/2006/relationships/hyperlink" Target="https://www.taiwansemi.com/assets/datasheet/pdf.php?pn=KBU803G" TargetMode="External"/><Relationship Id="rId492" Type="http://schemas.openxmlformats.org/officeDocument/2006/relationships/hyperlink" Target="https://www.taiwansemi.com/assets/datasheet/pdf.php?pn=GBU25KG" TargetMode="External"/><Relationship Id="rId91" Type="http://schemas.openxmlformats.org/officeDocument/2006/relationships/hyperlink" Target="https://www.taiwansemi.com/assets/datasheet/pdf.php?pn=DBLS206G" TargetMode="External"/><Relationship Id="rId145" Type="http://schemas.openxmlformats.org/officeDocument/2006/relationships/hyperlink" Target="https://www.taiwansemi.com/assets/datasheet/pdf.php?pn=GBPC2502" TargetMode="External"/><Relationship Id="rId187" Type="http://schemas.openxmlformats.org/officeDocument/2006/relationships/hyperlink" Target="https://www.taiwansemi.com/assets/datasheet/pdf.php?pn=GBPC4004" TargetMode="External"/><Relationship Id="rId352" Type="http://schemas.openxmlformats.org/officeDocument/2006/relationships/hyperlink" Target="https://www.taiwansemi.com/assets/datasheet/pdf.php?pn=TS10P01G-K" TargetMode="External"/><Relationship Id="rId394" Type="http://schemas.openxmlformats.org/officeDocument/2006/relationships/hyperlink" Target="https://www.taiwansemi.com/assets/datasheet/pdf.php?pn=TS25P06G" TargetMode="External"/><Relationship Id="rId408" Type="http://schemas.openxmlformats.org/officeDocument/2006/relationships/hyperlink" Target="https://www.taiwansemi.com/assets/datasheet/pdf.php?pn=TS4K40-A" TargetMode="External"/><Relationship Id="rId212" Type="http://schemas.openxmlformats.org/officeDocument/2006/relationships/hyperlink" Target="https://www.taiwansemi.com/assets/datasheet/pdf.php?pn=GBU1004" TargetMode="External"/><Relationship Id="rId254" Type="http://schemas.openxmlformats.org/officeDocument/2006/relationships/hyperlink" Target="https://www.taiwansemi.com/assets/datasheet/pdf.php?pn=GBU804-K" TargetMode="External"/><Relationship Id="rId49" Type="http://schemas.openxmlformats.org/officeDocument/2006/relationships/hyperlink" Target="https://www.taiwansemi.com/assets/datasheet/pdf.php?pn=DBL203G" TargetMode="External"/><Relationship Id="rId114" Type="http://schemas.openxmlformats.org/officeDocument/2006/relationships/hyperlink" Target="https://www.taiwansemi.com/assets/datasheet/pdf.php?pn=GBLA04" TargetMode="External"/><Relationship Id="rId296" Type="http://schemas.openxmlformats.org/officeDocument/2006/relationships/hyperlink" Target="https://www.taiwansemi.com/assets/datasheet/pdf.php?pn=KBU403G" TargetMode="External"/><Relationship Id="rId461" Type="http://schemas.openxmlformats.org/officeDocument/2006/relationships/hyperlink" Target="https://www.taiwansemi.com/assets/datasheet/pdf.php?pn=YBS2206G" TargetMode="External"/><Relationship Id="rId60" Type="http://schemas.openxmlformats.org/officeDocument/2006/relationships/hyperlink" Target="https://www.taiwansemi.com/assets/datasheet/pdf.php?pn=DBLS101G" TargetMode="External"/><Relationship Id="rId156" Type="http://schemas.openxmlformats.org/officeDocument/2006/relationships/hyperlink" Target="https://www.taiwansemi.com/assets/datasheet/pdf.php?pn=GBPC2508W" TargetMode="External"/><Relationship Id="rId198" Type="http://schemas.openxmlformats.org/officeDocument/2006/relationships/hyperlink" Target="https://www.taiwansemi.com/assets/datasheet/pdf.php?pn=GBPC5001M" TargetMode="External"/><Relationship Id="rId321" Type="http://schemas.openxmlformats.org/officeDocument/2006/relationships/hyperlink" Target="https://www.taiwansemi.com/assets/datasheet/pdf.php?pn=MBS8" TargetMode="External"/><Relationship Id="rId363" Type="http://schemas.openxmlformats.org/officeDocument/2006/relationships/hyperlink" Target="https://www.taiwansemi.com/assets/datasheet/pdf.php?pn=TS10P07G" TargetMode="External"/><Relationship Id="rId419" Type="http://schemas.openxmlformats.org/officeDocument/2006/relationships/hyperlink" Target="https://www.taiwansemi.com/assets/datasheet/pdf.php?pn=TS6K60" TargetMode="External"/><Relationship Id="rId223" Type="http://schemas.openxmlformats.org/officeDocument/2006/relationships/hyperlink" Target="https://www.taiwansemi.com/assets/datasheet/pdf.php?pn=GBU15L06" TargetMode="External"/><Relationship Id="rId430" Type="http://schemas.openxmlformats.org/officeDocument/2006/relationships/hyperlink" Target="https://www.taiwansemi.com/assets/datasheet/pdf.php?pn=TS6P03G" TargetMode="External"/><Relationship Id="rId18" Type="http://schemas.openxmlformats.org/officeDocument/2006/relationships/hyperlink" Target="https://www.taiwansemi.com/assets/datasheet/pdf.php?pn=D2SB10" TargetMode="External"/><Relationship Id="rId265" Type="http://schemas.openxmlformats.org/officeDocument/2006/relationships/hyperlink" Target="https://www.taiwansemi.com/assets/datasheet/pdf.php?pn=KBL405G" TargetMode="External"/><Relationship Id="rId472" Type="http://schemas.openxmlformats.org/officeDocument/2006/relationships/hyperlink" Target="https://www.taiwansemi.com/assets/datasheet/pdf.php?pn=GBJ25MG" TargetMode="External"/><Relationship Id="rId125" Type="http://schemas.openxmlformats.org/officeDocument/2006/relationships/hyperlink" Target="https://www.taiwansemi.com/assets/datasheet/pdf.php?pn=GBPC1502M" TargetMode="External"/><Relationship Id="rId167" Type="http://schemas.openxmlformats.org/officeDocument/2006/relationships/hyperlink" Target="https://www.taiwansemi.com/assets/datasheet/pdf.php?pn=GBPC3502M" TargetMode="External"/><Relationship Id="rId332" Type="http://schemas.openxmlformats.org/officeDocument/2006/relationships/hyperlink" Target="https://www.taiwansemi.com/assets/datasheet/pdf.php?pn=TBS406" TargetMode="External"/><Relationship Id="rId374" Type="http://schemas.openxmlformats.org/officeDocument/2006/relationships/hyperlink" Target="https://www.taiwansemi.com/assets/datasheet/pdf.php?pn=TS15P07G-K" TargetMode="External"/><Relationship Id="rId71" Type="http://schemas.openxmlformats.org/officeDocument/2006/relationships/hyperlink" Target="https://www.taiwansemi.com/assets/datasheet/pdf.php?pn=DBLS151G" TargetMode="External"/><Relationship Id="rId234" Type="http://schemas.openxmlformats.org/officeDocument/2006/relationships/hyperlink" Target="https://www.taiwansemi.com/assets/datasheet/pdf.php?pn=GBU405-K" TargetMode="External"/><Relationship Id="rId2" Type="http://schemas.openxmlformats.org/officeDocument/2006/relationships/hyperlink" Target="https://www.taiwansemi.com/assets/datasheet/pdf.php?pn=ABS10-K" TargetMode="External"/><Relationship Id="rId29" Type="http://schemas.openxmlformats.org/officeDocument/2006/relationships/hyperlink" Target="https://www.taiwansemi.com/assets/datasheet/pdf.php?pn=DBL105G-T" TargetMode="External"/><Relationship Id="rId276" Type="http://schemas.openxmlformats.org/officeDocument/2006/relationships/hyperlink" Target="https://www.taiwansemi.com/assets/datasheet/pdf.php?pn=KBPF205G" TargetMode="External"/><Relationship Id="rId441" Type="http://schemas.openxmlformats.org/officeDocument/2006/relationships/hyperlink" Target="https://www.taiwansemi.com/assets/datasheet/pdf.php?pn=TS8P02G" TargetMode="External"/><Relationship Id="rId483" Type="http://schemas.openxmlformats.org/officeDocument/2006/relationships/hyperlink" Target="https://www.taiwansemi.com/assets/datasheet/pdf.php?pn=GBU10KGA" TargetMode="External"/><Relationship Id="rId40" Type="http://schemas.openxmlformats.org/officeDocument/2006/relationships/hyperlink" Target="https://www.taiwansemi.com/assets/datasheet/pdf.php?pn=DBL155G-T" TargetMode="External"/><Relationship Id="rId136" Type="http://schemas.openxmlformats.org/officeDocument/2006/relationships/hyperlink" Target="https://www.taiwansemi.com/assets/datasheet/pdf.php?pn=GBPC1510" TargetMode="External"/><Relationship Id="rId178" Type="http://schemas.openxmlformats.org/officeDocument/2006/relationships/hyperlink" Target="https://www.taiwansemi.com/assets/datasheet/pdf.php?pn=GBPC3510" TargetMode="External"/><Relationship Id="rId301" Type="http://schemas.openxmlformats.org/officeDocument/2006/relationships/hyperlink" Target="https://www.taiwansemi.com/assets/datasheet/pdf.php?pn=KBU601G" TargetMode="External"/><Relationship Id="rId343" Type="http://schemas.openxmlformats.org/officeDocument/2006/relationships/hyperlink" Target="https://www.taiwansemi.com/assets/datasheet/pdf.php?pn=TS10K40-A" TargetMode="External"/><Relationship Id="rId82" Type="http://schemas.openxmlformats.org/officeDocument/2006/relationships/hyperlink" Target="https://www.taiwansemi.com/assets/datasheet/pdf.php?pn=DBLS158G" TargetMode="External"/><Relationship Id="rId203" Type="http://schemas.openxmlformats.org/officeDocument/2006/relationships/hyperlink" Target="https://www.taiwansemi.com/assets/datasheet/pdf.php?pn=GBPC5006" TargetMode="External"/><Relationship Id="rId385" Type="http://schemas.openxmlformats.org/officeDocument/2006/relationships/hyperlink" Target="https://www.taiwansemi.com/assets/datasheet/pdf.php?pn=TS20P05G" TargetMode="External"/><Relationship Id="rId245" Type="http://schemas.openxmlformats.org/officeDocument/2006/relationships/hyperlink" Target="https://www.taiwansemi.com/assets/datasheet/pdf.php?pn=GBU605-K" TargetMode="External"/><Relationship Id="rId287" Type="http://schemas.openxmlformats.org/officeDocument/2006/relationships/hyperlink" Target="https://www.taiwansemi.com/assets/datasheet/pdf.php?pn=KBU1001G" TargetMode="External"/><Relationship Id="rId410" Type="http://schemas.openxmlformats.org/officeDocument/2006/relationships/hyperlink" Target="https://www.taiwansemi.com/assets/datasheet/pdf.php?pn=TS4K60-A" TargetMode="External"/><Relationship Id="rId452" Type="http://schemas.openxmlformats.org/officeDocument/2006/relationships/hyperlink" Target="https://www.taiwansemi.com/assets/datasheet/pdf.php?pn=UR3KB80" TargetMode="External"/><Relationship Id="rId494" Type="http://schemas.openxmlformats.org/officeDocument/2006/relationships/hyperlink" Target="https://www.taiwansemi.com/assets/datasheet/pdf.php?pn=GBU25JGA" TargetMode="External"/><Relationship Id="rId508" Type="http://schemas.openxmlformats.org/officeDocument/2006/relationships/hyperlink" Target="https://www.taiwansemi.com/assets/datasheet/pdf.php?pn=GBU20KGLV" TargetMode="External"/><Relationship Id="rId105" Type="http://schemas.openxmlformats.org/officeDocument/2006/relationships/hyperlink" Target="https://www.taiwansemi.com/assets/datasheet/pdf.php?pn=GBL202" TargetMode="External"/><Relationship Id="rId147" Type="http://schemas.openxmlformats.org/officeDocument/2006/relationships/hyperlink" Target="https://www.taiwansemi.com/assets/datasheet/pdf.php?pn=GBPC2502W" TargetMode="External"/><Relationship Id="rId312" Type="http://schemas.openxmlformats.org/officeDocument/2006/relationships/hyperlink" Target="https://www.taiwansemi.com/assets/datasheet/pdf.php?pn=KBU805G" TargetMode="External"/><Relationship Id="rId354" Type="http://schemas.openxmlformats.org/officeDocument/2006/relationships/hyperlink" Target="https://www.taiwansemi.com/assets/datasheet/pdf.php?pn=TS10P02G-K" TargetMode="External"/><Relationship Id="rId51" Type="http://schemas.openxmlformats.org/officeDocument/2006/relationships/hyperlink" Target="https://www.taiwansemi.com/assets/datasheet/pdf.php?pn=DBL204G-T" TargetMode="External"/><Relationship Id="rId93" Type="http://schemas.openxmlformats.org/officeDocument/2006/relationships/hyperlink" Target="https://www.taiwansemi.com/assets/datasheet/pdf.php?pn=DBLS207G" TargetMode="External"/><Relationship Id="rId189" Type="http://schemas.openxmlformats.org/officeDocument/2006/relationships/hyperlink" Target="https://www.taiwansemi.com/assets/datasheet/pdf.php?pn=GBPC4006" TargetMode="External"/><Relationship Id="rId396" Type="http://schemas.openxmlformats.org/officeDocument/2006/relationships/hyperlink" Target="https://www.taiwansemi.com/assets/datasheet/pdf.php?pn=TS25P07G" TargetMode="External"/><Relationship Id="rId214" Type="http://schemas.openxmlformats.org/officeDocument/2006/relationships/hyperlink" Target="https://www.taiwansemi.com/assets/datasheet/pdf.php?pn=GBU1005-K" TargetMode="External"/><Relationship Id="rId256" Type="http://schemas.openxmlformats.org/officeDocument/2006/relationships/hyperlink" Target="https://www.taiwansemi.com/assets/datasheet/pdf.php?pn=GBU805-K" TargetMode="External"/><Relationship Id="rId298" Type="http://schemas.openxmlformats.org/officeDocument/2006/relationships/hyperlink" Target="https://www.taiwansemi.com/assets/datasheet/pdf.php?pn=KBU405G" TargetMode="External"/><Relationship Id="rId421" Type="http://schemas.openxmlformats.org/officeDocument/2006/relationships/hyperlink" Target="https://www.taiwansemi.com/assets/datasheet/pdf.php?pn=TS6K80" TargetMode="External"/><Relationship Id="rId463" Type="http://schemas.openxmlformats.org/officeDocument/2006/relationships/hyperlink" Target="https://www.taiwansemi.com/assets/datasheet/pdf.php?pn=YBS3004G" TargetMode="External"/><Relationship Id="rId116" Type="http://schemas.openxmlformats.org/officeDocument/2006/relationships/hyperlink" Target="https://www.taiwansemi.com/assets/datasheet/pdf.php?pn=GBLA08" TargetMode="External"/><Relationship Id="rId158" Type="http://schemas.openxmlformats.org/officeDocument/2006/relationships/hyperlink" Target="https://www.taiwansemi.com/assets/datasheet/pdf.php?pn=GBPC2510M" TargetMode="External"/><Relationship Id="rId323" Type="http://schemas.openxmlformats.org/officeDocument/2006/relationships/hyperlink" Target="https://www.taiwansemi.com/assets/datasheet/pdf.php?pn=T10JA05G-K" TargetMode="External"/><Relationship Id="rId20" Type="http://schemas.openxmlformats.org/officeDocument/2006/relationships/hyperlink" Target="https://www.taiwansemi.com/assets/datasheet/pdf.php?pn=D2SB40" TargetMode="External"/><Relationship Id="rId62" Type="http://schemas.openxmlformats.org/officeDocument/2006/relationships/hyperlink" Target="https://www.taiwansemi.com/assets/datasheet/pdf.php?pn=DBLS103G" TargetMode="External"/><Relationship Id="rId365" Type="http://schemas.openxmlformats.org/officeDocument/2006/relationships/hyperlink" Target="https://www.taiwansemi.com/assets/datasheet/pdf.php?pn=TS15P01G" TargetMode="External"/><Relationship Id="rId225" Type="http://schemas.openxmlformats.org/officeDocument/2006/relationships/hyperlink" Target="https://www.taiwansemi.com/assets/datasheet/pdf.php?pn=GBU2505" TargetMode="External"/><Relationship Id="rId267" Type="http://schemas.openxmlformats.org/officeDocument/2006/relationships/hyperlink" Target="https://www.taiwansemi.com/assets/datasheet/pdf.php?pn=KBL407G" TargetMode="External"/><Relationship Id="rId432" Type="http://schemas.openxmlformats.org/officeDocument/2006/relationships/hyperlink" Target="https://www.taiwansemi.com/assets/datasheet/pdf.php?pn=TS6P04G" TargetMode="External"/><Relationship Id="rId474" Type="http://schemas.openxmlformats.org/officeDocument/2006/relationships/hyperlink" Target="https://www.taiwansemi.com/assets/datasheet/pdf.php?pn=GBJ35KG" TargetMode="External"/><Relationship Id="rId127" Type="http://schemas.openxmlformats.org/officeDocument/2006/relationships/hyperlink" Target="https://www.taiwansemi.com/assets/datasheet/pdf.php?pn=GBPC1504" TargetMode="External"/><Relationship Id="rId31" Type="http://schemas.openxmlformats.org/officeDocument/2006/relationships/hyperlink" Target="https://www.taiwansemi.com/assets/datasheet/pdf.php?pn=DBL106G-T" TargetMode="External"/><Relationship Id="rId73" Type="http://schemas.openxmlformats.org/officeDocument/2006/relationships/hyperlink" Target="https://www.taiwansemi.com/assets/datasheet/pdf.php?pn=DBLS153G" TargetMode="External"/><Relationship Id="rId169" Type="http://schemas.openxmlformats.org/officeDocument/2006/relationships/hyperlink" Target="https://www.taiwansemi.com/assets/datasheet/pdf.php?pn=GBPC3504" TargetMode="External"/><Relationship Id="rId334" Type="http://schemas.openxmlformats.org/officeDocument/2006/relationships/hyperlink" Target="https://www.taiwansemi.com/assets/datasheet/pdf.php?pn=TBS410" TargetMode="External"/><Relationship Id="rId376" Type="http://schemas.openxmlformats.org/officeDocument/2006/relationships/hyperlink" Target="https://www.taiwansemi.com/assets/datasheet/pdf.php?pn=TS15PL06G" TargetMode="External"/><Relationship Id="rId4" Type="http://schemas.openxmlformats.org/officeDocument/2006/relationships/hyperlink" Target="https://www.taiwansemi.com/assets/datasheet/pdf.php?pn=ABS15J" TargetMode="External"/><Relationship Id="rId180" Type="http://schemas.openxmlformats.org/officeDocument/2006/relationships/hyperlink" Target="https://www.taiwansemi.com/assets/datasheet/pdf.php?pn=GBPC3510W" TargetMode="External"/><Relationship Id="rId236" Type="http://schemas.openxmlformats.org/officeDocument/2006/relationships/hyperlink" Target="https://www.taiwansemi.com/assets/datasheet/pdf.php?pn=GBU406-K" TargetMode="External"/><Relationship Id="rId278" Type="http://schemas.openxmlformats.org/officeDocument/2006/relationships/hyperlink" Target="https://www.taiwansemi.com/assets/datasheet/pdf.php?pn=KBPF207G" TargetMode="External"/><Relationship Id="rId401" Type="http://schemas.openxmlformats.org/officeDocument/2006/relationships/hyperlink" Target="https://www.taiwansemi.com/assets/datasheet/pdf.php?pn=TS35P06G" TargetMode="External"/><Relationship Id="rId443" Type="http://schemas.openxmlformats.org/officeDocument/2006/relationships/hyperlink" Target="https://www.taiwansemi.com/assets/datasheet/pdf.php?pn=TS8P04G" TargetMode="External"/><Relationship Id="rId303" Type="http://schemas.openxmlformats.org/officeDocument/2006/relationships/hyperlink" Target="https://www.taiwansemi.com/assets/datasheet/pdf.php?pn=KBU603G" TargetMode="External"/><Relationship Id="rId485" Type="http://schemas.openxmlformats.org/officeDocument/2006/relationships/hyperlink" Target="https://www.taiwansemi.com/assets/datasheet/pdf.php?pn=GBU15JG" TargetMode="External"/><Relationship Id="rId42" Type="http://schemas.openxmlformats.org/officeDocument/2006/relationships/hyperlink" Target="https://www.taiwansemi.com/assets/datasheet/pdf.php?pn=DBL156G-T" TargetMode="External"/><Relationship Id="rId84" Type="http://schemas.openxmlformats.org/officeDocument/2006/relationships/hyperlink" Target="https://www.taiwansemi.com/assets/datasheet/pdf.php?pn=DBLS201G" TargetMode="External"/><Relationship Id="rId138" Type="http://schemas.openxmlformats.org/officeDocument/2006/relationships/hyperlink" Target="https://www.taiwansemi.com/assets/datasheet/pdf.php?pn=GBPC1510W" TargetMode="External"/><Relationship Id="rId345" Type="http://schemas.openxmlformats.org/officeDocument/2006/relationships/hyperlink" Target="https://www.taiwansemi.com/assets/datasheet/pdf.php?pn=TS10K60-A" TargetMode="External"/><Relationship Id="rId387" Type="http://schemas.openxmlformats.org/officeDocument/2006/relationships/hyperlink" Target="https://www.taiwansemi.com/assets/datasheet/pdf.php?pn=TS20P07G" TargetMode="External"/><Relationship Id="rId191" Type="http://schemas.openxmlformats.org/officeDocument/2006/relationships/hyperlink" Target="https://www.taiwansemi.com/assets/datasheet/pdf.php?pn=GBPC4008" TargetMode="External"/><Relationship Id="rId205" Type="http://schemas.openxmlformats.org/officeDocument/2006/relationships/hyperlink" Target="https://www.taiwansemi.com/assets/datasheet/pdf.php?pn=GBPC5008" TargetMode="External"/><Relationship Id="rId247" Type="http://schemas.openxmlformats.org/officeDocument/2006/relationships/hyperlink" Target="https://www.taiwansemi.com/assets/datasheet/pdf.php?pn=GBU606-K" TargetMode="External"/><Relationship Id="rId412" Type="http://schemas.openxmlformats.org/officeDocument/2006/relationships/hyperlink" Target="https://www.taiwansemi.com/assets/datasheet/pdf.php?pn=TS4K80-A" TargetMode="External"/><Relationship Id="rId107" Type="http://schemas.openxmlformats.org/officeDocument/2006/relationships/hyperlink" Target="https://www.taiwansemi.com/assets/datasheet/pdf.php?pn=GBL204" TargetMode="External"/><Relationship Id="rId289" Type="http://schemas.openxmlformats.org/officeDocument/2006/relationships/hyperlink" Target="https://www.taiwansemi.com/assets/datasheet/pdf.php?pn=KBU1003G" TargetMode="External"/><Relationship Id="rId454" Type="http://schemas.openxmlformats.org/officeDocument/2006/relationships/hyperlink" Target="https://www.taiwansemi.com/assets/datasheet/pdf.php?pn=UR4KB60-B" TargetMode="External"/><Relationship Id="rId496" Type="http://schemas.openxmlformats.org/officeDocument/2006/relationships/hyperlink" Target="https://www.taiwansemi.com/assets/datasheet/pdf.php?pn=GBU25MGA" TargetMode="External"/><Relationship Id="rId11" Type="http://schemas.openxmlformats.org/officeDocument/2006/relationships/hyperlink" Target="https://www.taiwansemi.com/assets/datasheet/pdf.php?pn=ABS6" TargetMode="External"/><Relationship Id="rId53" Type="http://schemas.openxmlformats.org/officeDocument/2006/relationships/hyperlink" Target="https://www.taiwansemi.com/assets/datasheet/pdf.php?pn=DBL205G-T" TargetMode="External"/><Relationship Id="rId149" Type="http://schemas.openxmlformats.org/officeDocument/2006/relationships/hyperlink" Target="https://www.taiwansemi.com/assets/datasheet/pdf.php?pn=GBPC2504M" TargetMode="External"/><Relationship Id="rId314" Type="http://schemas.openxmlformats.org/officeDocument/2006/relationships/hyperlink" Target="https://www.taiwansemi.com/assets/datasheet/pdf.php?pn=KBU807G" TargetMode="External"/><Relationship Id="rId356" Type="http://schemas.openxmlformats.org/officeDocument/2006/relationships/hyperlink" Target="https://www.taiwansemi.com/assets/datasheet/pdf.php?pn=TS10P03G-K" TargetMode="External"/><Relationship Id="rId398" Type="http://schemas.openxmlformats.org/officeDocument/2006/relationships/hyperlink" Target="https://www.taiwansemi.com/assets/datasheet/pdf.php?pn=TS25PL05G" TargetMode="External"/><Relationship Id="rId95" Type="http://schemas.openxmlformats.org/officeDocument/2006/relationships/hyperlink" Target="https://www.taiwansemi.com/assets/datasheet/pdf.php?pn=DBLS208G" TargetMode="External"/><Relationship Id="rId160" Type="http://schemas.openxmlformats.org/officeDocument/2006/relationships/hyperlink" Target="https://www.taiwansemi.com/assets/datasheet/pdf.php?pn=GBPC35005" TargetMode="External"/><Relationship Id="rId216" Type="http://schemas.openxmlformats.org/officeDocument/2006/relationships/hyperlink" Target="https://www.taiwansemi.com/assets/datasheet/pdf.php?pn=GBU1006-K" TargetMode="External"/><Relationship Id="rId423" Type="http://schemas.openxmlformats.org/officeDocument/2006/relationships/hyperlink" Target="https://www.taiwansemi.com/assets/datasheet/pdf.php?pn=TS6KL100" TargetMode="External"/><Relationship Id="rId258" Type="http://schemas.openxmlformats.org/officeDocument/2006/relationships/hyperlink" Target="https://www.taiwansemi.com/assets/datasheet/pdf.php?pn=GBU806-K" TargetMode="External"/><Relationship Id="rId465" Type="http://schemas.openxmlformats.org/officeDocument/2006/relationships/hyperlink" Target="https://www.taiwansemi.com/assets/datasheet/pdf.php?pn=YBS3006G" TargetMode="External"/><Relationship Id="rId22" Type="http://schemas.openxmlformats.org/officeDocument/2006/relationships/hyperlink" Target="https://www.taiwansemi.com/assets/datasheet/pdf.php?pn=D2SB80" TargetMode="External"/><Relationship Id="rId64" Type="http://schemas.openxmlformats.org/officeDocument/2006/relationships/hyperlink" Target="https://www.taiwansemi.com/assets/datasheet/pdf.php?pn=DBLS104G-T" TargetMode="External"/><Relationship Id="rId118" Type="http://schemas.openxmlformats.org/officeDocument/2006/relationships/hyperlink" Target="https://www.taiwansemi.com/assets/datasheet/pdf.php?pn=GBPC15005" TargetMode="External"/><Relationship Id="rId325" Type="http://schemas.openxmlformats.org/officeDocument/2006/relationships/hyperlink" Target="https://www.taiwansemi.com/assets/datasheet/pdf.php?pn=T10JA07G-K" TargetMode="External"/><Relationship Id="rId367" Type="http://schemas.openxmlformats.org/officeDocument/2006/relationships/hyperlink" Target="https://www.taiwansemi.com/assets/datasheet/pdf.php?pn=TS15P03G" TargetMode="External"/><Relationship Id="rId171" Type="http://schemas.openxmlformats.org/officeDocument/2006/relationships/hyperlink" Target="https://www.taiwansemi.com/assets/datasheet/pdf.php?pn=GBPC3504W" TargetMode="External"/><Relationship Id="rId227" Type="http://schemas.openxmlformats.org/officeDocument/2006/relationships/hyperlink" Target="https://www.taiwansemi.com/assets/datasheet/pdf.php?pn=GBU2507" TargetMode="External"/><Relationship Id="rId269" Type="http://schemas.openxmlformats.org/officeDocument/2006/relationships/hyperlink" Target="https://www.taiwansemi.com/assets/datasheet/pdf.php?pn=KBL602G" TargetMode="External"/><Relationship Id="rId434" Type="http://schemas.openxmlformats.org/officeDocument/2006/relationships/hyperlink" Target="https://www.taiwansemi.com/assets/datasheet/pdf.php?pn=TS6P05G" TargetMode="External"/><Relationship Id="rId476" Type="http://schemas.openxmlformats.org/officeDocument/2006/relationships/hyperlink" Target="https://www.taiwansemi.com/assets/datasheet/pdf.php?pn=GBJ50JG" TargetMode="External"/><Relationship Id="rId33" Type="http://schemas.openxmlformats.org/officeDocument/2006/relationships/hyperlink" Target="https://www.taiwansemi.com/assets/datasheet/pdf.php?pn=DBL107G-T" TargetMode="External"/><Relationship Id="rId129" Type="http://schemas.openxmlformats.org/officeDocument/2006/relationships/hyperlink" Target="https://www.taiwansemi.com/assets/datasheet/pdf.php?pn=GBPC1504W" TargetMode="External"/><Relationship Id="rId280" Type="http://schemas.openxmlformats.org/officeDocument/2006/relationships/hyperlink" Target="https://www.taiwansemi.com/assets/datasheet/pdf.php?pn=KBPF305G" TargetMode="External"/><Relationship Id="rId336" Type="http://schemas.openxmlformats.org/officeDocument/2006/relationships/hyperlink" Target="https://www.taiwansemi.com/assets/datasheet/pdf.php?pn=TBS608" TargetMode="External"/><Relationship Id="rId501" Type="http://schemas.openxmlformats.org/officeDocument/2006/relationships/hyperlink" Target="https://www.taiwansemi.com/assets/datasheet/pdf.php?pn=GBUL25J" TargetMode="External"/><Relationship Id="rId75" Type="http://schemas.openxmlformats.org/officeDocument/2006/relationships/hyperlink" Target="https://www.taiwansemi.com/assets/datasheet/pdf.php?pn=DBLS154G-T" TargetMode="External"/><Relationship Id="rId140" Type="http://schemas.openxmlformats.org/officeDocument/2006/relationships/hyperlink" Target="https://www.taiwansemi.com/assets/datasheet/pdf.php?pn=GBPC25005M" TargetMode="External"/><Relationship Id="rId182" Type="http://schemas.openxmlformats.org/officeDocument/2006/relationships/hyperlink" Target="https://www.taiwansemi.com/assets/datasheet/pdf.php?pn=GBPC40005M" TargetMode="External"/><Relationship Id="rId378" Type="http://schemas.openxmlformats.org/officeDocument/2006/relationships/hyperlink" Target="https://www.taiwansemi.com/assets/datasheet/pdf.php?pn=TS20K40-T" TargetMode="External"/><Relationship Id="rId403" Type="http://schemas.openxmlformats.org/officeDocument/2006/relationships/hyperlink" Target="https://www.taiwansemi.com/assets/datasheet/pdf.php?pn=TS40P05G" TargetMode="External"/><Relationship Id="rId6" Type="http://schemas.openxmlformats.org/officeDocument/2006/relationships/hyperlink" Target="https://www.taiwansemi.com/assets/datasheet/pdf.php?pn=ABS2" TargetMode="External"/><Relationship Id="rId238" Type="http://schemas.openxmlformats.org/officeDocument/2006/relationships/hyperlink" Target="https://www.taiwansemi.com/assets/datasheet/pdf.php?pn=GBU407-K" TargetMode="External"/><Relationship Id="rId445" Type="http://schemas.openxmlformats.org/officeDocument/2006/relationships/hyperlink" Target="https://www.taiwansemi.com/assets/datasheet/pdf.php?pn=TS8P06G" TargetMode="External"/><Relationship Id="rId487" Type="http://schemas.openxmlformats.org/officeDocument/2006/relationships/hyperlink" Target="https://www.taiwansemi.com/assets/datasheet/pdf.php?pn=GBU15MG" TargetMode="External"/><Relationship Id="rId291" Type="http://schemas.openxmlformats.org/officeDocument/2006/relationships/hyperlink" Target="https://www.taiwansemi.com/assets/datasheet/pdf.php?pn=KBU1005G" TargetMode="External"/><Relationship Id="rId305" Type="http://schemas.openxmlformats.org/officeDocument/2006/relationships/hyperlink" Target="https://www.taiwansemi.com/assets/datasheet/pdf.php?pn=KBU605G" TargetMode="External"/><Relationship Id="rId347" Type="http://schemas.openxmlformats.org/officeDocument/2006/relationships/hyperlink" Target="https://www.taiwansemi.com/assets/datasheet/pdf.php?pn=TS10K80-A" TargetMode="External"/><Relationship Id="rId44" Type="http://schemas.openxmlformats.org/officeDocument/2006/relationships/hyperlink" Target="https://www.taiwansemi.com/assets/datasheet/pdf.php?pn=DBL157G-T" TargetMode="External"/><Relationship Id="rId86" Type="http://schemas.openxmlformats.org/officeDocument/2006/relationships/hyperlink" Target="https://www.taiwansemi.com/assets/datasheet/pdf.php?pn=DBLS203G" TargetMode="External"/><Relationship Id="rId151" Type="http://schemas.openxmlformats.org/officeDocument/2006/relationships/hyperlink" Target="https://www.taiwansemi.com/assets/datasheet/pdf.php?pn=GBPC2506" TargetMode="External"/><Relationship Id="rId389" Type="http://schemas.openxmlformats.org/officeDocument/2006/relationships/hyperlink" Target="https://www.taiwansemi.com/assets/datasheet/pdf.php?pn=TS25P02G" TargetMode="External"/><Relationship Id="rId193" Type="http://schemas.openxmlformats.org/officeDocument/2006/relationships/hyperlink" Target="https://www.taiwansemi.com/assets/datasheet/pdf.php?pn=GBPC4010" TargetMode="External"/><Relationship Id="rId207" Type="http://schemas.openxmlformats.org/officeDocument/2006/relationships/hyperlink" Target="https://www.taiwansemi.com/assets/datasheet/pdf.php?pn=GBPC5010" TargetMode="External"/><Relationship Id="rId249" Type="http://schemas.openxmlformats.org/officeDocument/2006/relationships/hyperlink" Target="https://www.taiwansemi.com/assets/datasheet/pdf.php?pn=GBU607-K" TargetMode="External"/><Relationship Id="rId414" Type="http://schemas.openxmlformats.org/officeDocument/2006/relationships/hyperlink" Target="https://www.taiwansemi.com/assets/datasheet/pdf.php?pn=TS50P06G" TargetMode="External"/><Relationship Id="rId456" Type="http://schemas.openxmlformats.org/officeDocument/2006/relationships/hyperlink" Target="https://www.taiwansemi.com/assets/datasheet/pdf.php?pn=UR8KB100" TargetMode="External"/><Relationship Id="rId498" Type="http://schemas.openxmlformats.org/officeDocument/2006/relationships/hyperlink" Target="https://www.taiwansemi.com/assets/datasheet/pdf.php?pn=GBJL25J" TargetMode="External"/><Relationship Id="rId13" Type="http://schemas.openxmlformats.org/officeDocument/2006/relationships/hyperlink" Target="https://www.taiwansemi.com/assets/datasheet/pdf.php?pn=ABS6-T" TargetMode="External"/><Relationship Id="rId109" Type="http://schemas.openxmlformats.org/officeDocument/2006/relationships/hyperlink" Target="https://www.taiwansemi.com/assets/datasheet/pdf.php?pn=GBL206" TargetMode="External"/><Relationship Id="rId260" Type="http://schemas.openxmlformats.org/officeDocument/2006/relationships/hyperlink" Target="https://www.taiwansemi.com/assets/datasheet/pdf.php?pn=GBU807-K" TargetMode="External"/><Relationship Id="rId316" Type="http://schemas.openxmlformats.org/officeDocument/2006/relationships/hyperlink" Target="https://www.taiwansemi.com/assets/datasheet/pdf.php?pn=MBS10-K" TargetMode="External"/><Relationship Id="rId55" Type="http://schemas.openxmlformats.org/officeDocument/2006/relationships/hyperlink" Target="https://www.taiwansemi.com/assets/datasheet/pdf.php?pn=DBL206G-T" TargetMode="External"/><Relationship Id="rId97" Type="http://schemas.openxmlformats.org/officeDocument/2006/relationships/hyperlink" Target="https://www.taiwansemi.com/assets/datasheet/pdf.php?pn=GBL005" TargetMode="External"/><Relationship Id="rId120" Type="http://schemas.openxmlformats.org/officeDocument/2006/relationships/hyperlink" Target="https://www.taiwansemi.com/assets/datasheet/pdf.php?pn=GBPC15005W" TargetMode="External"/><Relationship Id="rId358" Type="http://schemas.openxmlformats.org/officeDocument/2006/relationships/hyperlink" Target="https://www.taiwansemi.com/assets/datasheet/pdf.php?pn=TS10P04G-K" TargetMode="External"/><Relationship Id="rId162" Type="http://schemas.openxmlformats.org/officeDocument/2006/relationships/hyperlink" Target="https://www.taiwansemi.com/assets/datasheet/pdf.php?pn=GBPC35005W" TargetMode="External"/><Relationship Id="rId218" Type="http://schemas.openxmlformats.org/officeDocument/2006/relationships/hyperlink" Target="https://www.taiwansemi.com/assets/datasheet/pdf.php?pn=GBU1007-K" TargetMode="External"/><Relationship Id="rId425" Type="http://schemas.openxmlformats.org/officeDocument/2006/relationships/hyperlink" Target="https://www.taiwansemi.com/assets/datasheet/pdf.php?pn=TS6KL80" TargetMode="External"/><Relationship Id="rId467" Type="http://schemas.openxmlformats.org/officeDocument/2006/relationships/hyperlink" Target="https://www.taiwansemi.com/assets/datasheet/pdf.php?pn=GBJ15JG" TargetMode="External"/><Relationship Id="rId271" Type="http://schemas.openxmlformats.org/officeDocument/2006/relationships/hyperlink" Target="https://www.taiwansemi.com/assets/datasheet/pdf.php?pn=KBL604G" TargetMode="External"/><Relationship Id="rId24" Type="http://schemas.openxmlformats.org/officeDocument/2006/relationships/hyperlink" Target="https://www.taiwansemi.com/assets/datasheet/pdf.php?pn=DBL102G" TargetMode="External"/><Relationship Id="rId66" Type="http://schemas.openxmlformats.org/officeDocument/2006/relationships/hyperlink" Target="https://www.taiwansemi.com/assets/datasheet/pdf.php?pn=DBLS105G-T" TargetMode="External"/><Relationship Id="rId131" Type="http://schemas.openxmlformats.org/officeDocument/2006/relationships/hyperlink" Target="https://www.taiwansemi.com/assets/datasheet/pdf.php?pn=GBPC1506M" TargetMode="External"/><Relationship Id="rId327" Type="http://schemas.openxmlformats.org/officeDocument/2006/relationships/hyperlink" Target="https://www.taiwansemi.com/assets/datasheet/pdf.php?pn=T15JA06G-K" TargetMode="External"/><Relationship Id="rId369" Type="http://schemas.openxmlformats.org/officeDocument/2006/relationships/hyperlink" Target="https://www.taiwansemi.com/assets/datasheet/pdf.php?pn=TS15P05G" TargetMode="External"/><Relationship Id="rId173" Type="http://schemas.openxmlformats.org/officeDocument/2006/relationships/hyperlink" Target="https://www.taiwansemi.com/assets/datasheet/pdf.php?pn=GBPC3506M" TargetMode="External"/><Relationship Id="rId229" Type="http://schemas.openxmlformats.org/officeDocument/2006/relationships/hyperlink" Target="https://www.taiwansemi.com/assets/datasheet/pdf.php?pn=GBU402" TargetMode="External"/><Relationship Id="rId380" Type="http://schemas.openxmlformats.org/officeDocument/2006/relationships/hyperlink" Target="https://www.taiwansemi.com/assets/datasheet/pdf.php?pn=TS20K80-T" TargetMode="External"/><Relationship Id="rId436" Type="http://schemas.openxmlformats.org/officeDocument/2006/relationships/hyperlink" Target="https://www.taiwansemi.com/assets/datasheet/pdf.php?pn=TS6P06G" TargetMode="External"/><Relationship Id="rId240" Type="http://schemas.openxmlformats.org/officeDocument/2006/relationships/hyperlink" Target="https://www.taiwansemi.com/assets/datasheet/pdf.php?pn=GBU602" TargetMode="External"/><Relationship Id="rId478" Type="http://schemas.openxmlformats.org/officeDocument/2006/relationships/hyperlink" Target="https://www.taiwansemi.com/assets/datasheet/pdf.php?pn=GBJ50MG" TargetMode="External"/><Relationship Id="rId35" Type="http://schemas.openxmlformats.org/officeDocument/2006/relationships/hyperlink" Target="https://www.taiwansemi.com/assets/datasheet/pdf.php?pn=DBL152G" TargetMode="External"/><Relationship Id="rId77" Type="http://schemas.openxmlformats.org/officeDocument/2006/relationships/hyperlink" Target="https://www.taiwansemi.com/assets/datasheet/pdf.php?pn=DBLS155G-T" TargetMode="External"/><Relationship Id="rId100" Type="http://schemas.openxmlformats.org/officeDocument/2006/relationships/hyperlink" Target="https://www.taiwansemi.com/assets/datasheet/pdf.php?pn=GBL04" TargetMode="External"/><Relationship Id="rId282" Type="http://schemas.openxmlformats.org/officeDocument/2006/relationships/hyperlink" Target="https://www.taiwansemi.com/assets/datasheet/pdf.php?pn=KBPF307G" TargetMode="External"/><Relationship Id="rId338" Type="http://schemas.openxmlformats.org/officeDocument/2006/relationships/hyperlink" Target="https://www.taiwansemi.com/assets/datasheet/pdf.php?pn=TBS806" TargetMode="External"/><Relationship Id="rId503" Type="http://schemas.openxmlformats.org/officeDocument/2006/relationships/hyperlink" Target="https://www.taiwansemi.com/assets/datasheet/pdf.php?pn=GBJ20KGLV" TargetMode="External"/><Relationship Id="rId8" Type="http://schemas.openxmlformats.org/officeDocument/2006/relationships/hyperlink" Target="https://www.taiwansemi.com/assets/datasheet/pdf.php?pn=ABS20M-T" TargetMode="External"/><Relationship Id="rId142" Type="http://schemas.openxmlformats.org/officeDocument/2006/relationships/hyperlink" Target="https://www.taiwansemi.com/assets/datasheet/pdf.php?pn=GBPC2501" TargetMode="External"/><Relationship Id="rId184" Type="http://schemas.openxmlformats.org/officeDocument/2006/relationships/hyperlink" Target="https://www.taiwansemi.com/assets/datasheet/pdf.php?pn=GBPC4001M" TargetMode="External"/><Relationship Id="rId391" Type="http://schemas.openxmlformats.org/officeDocument/2006/relationships/hyperlink" Target="https://www.taiwansemi.com/assets/datasheet/pdf.php?pn=TS25P04G" TargetMode="External"/><Relationship Id="rId405" Type="http://schemas.openxmlformats.org/officeDocument/2006/relationships/hyperlink" Target="https://www.taiwansemi.com/assets/datasheet/pdf.php?pn=TS40P07G" TargetMode="External"/><Relationship Id="rId447" Type="http://schemas.openxmlformats.org/officeDocument/2006/relationships/hyperlink" Target="https://www.taiwansemi.com/assets/datasheet/pdf.php?pn=UR2KB100" TargetMode="External"/><Relationship Id="rId251" Type="http://schemas.openxmlformats.org/officeDocument/2006/relationships/hyperlink" Target="https://www.taiwansemi.com/assets/datasheet/pdf.php?pn=GBU802" TargetMode="External"/><Relationship Id="rId489" Type="http://schemas.openxmlformats.org/officeDocument/2006/relationships/hyperlink" Target="https://www.taiwansemi.com/assets/datasheet/pdf.php?pn=GBU15KGA" TargetMode="External"/><Relationship Id="rId46" Type="http://schemas.openxmlformats.org/officeDocument/2006/relationships/hyperlink" Target="https://www.taiwansemi.com/assets/datasheet/pdf.php?pn=DBL159G" TargetMode="External"/><Relationship Id="rId293" Type="http://schemas.openxmlformats.org/officeDocument/2006/relationships/hyperlink" Target="https://www.taiwansemi.com/assets/datasheet/pdf.php?pn=KBU1007G" TargetMode="External"/><Relationship Id="rId307" Type="http://schemas.openxmlformats.org/officeDocument/2006/relationships/hyperlink" Target="https://www.taiwansemi.com/assets/datasheet/pdf.php?pn=KBU607G" TargetMode="External"/><Relationship Id="rId349" Type="http://schemas.openxmlformats.org/officeDocument/2006/relationships/hyperlink" Target="https://www.taiwansemi.com/assets/datasheet/pdf.php?pn=TS10KL60" TargetMode="External"/><Relationship Id="rId88" Type="http://schemas.openxmlformats.org/officeDocument/2006/relationships/hyperlink" Target="https://www.taiwansemi.com/assets/datasheet/pdf.php?pn=DBLS204G-T" TargetMode="External"/><Relationship Id="rId111" Type="http://schemas.openxmlformats.org/officeDocument/2006/relationships/hyperlink" Target="https://www.taiwansemi.com/assets/datasheet/pdf.php?pn=GBLA005" TargetMode="External"/><Relationship Id="rId153" Type="http://schemas.openxmlformats.org/officeDocument/2006/relationships/hyperlink" Target="https://www.taiwansemi.com/assets/datasheet/pdf.php?pn=GBPC2506W" TargetMode="External"/><Relationship Id="rId195" Type="http://schemas.openxmlformats.org/officeDocument/2006/relationships/hyperlink" Target="https://www.taiwansemi.com/assets/datasheet/pdf.php?pn=GBPC50005" TargetMode="External"/><Relationship Id="rId209" Type="http://schemas.openxmlformats.org/officeDocument/2006/relationships/hyperlink" Target="https://www.taiwansemi.com/assets/datasheet/pdf.php?pn=GBU1001" TargetMode="External"/><Relationship Id="rId360" Type="http://schemas.openxmlformats.org/officeDocument/2006/relationships/hyperlink" Target="https://www.taiwansemi.com/assets/datasheet/pdf.php?pn=TS10P05G-K" TargetMode="External"/><Relationship Id="rId416" Type="http://schemas.openxmlformats.org/officeDocument/2006/relationships/hyperlink" Target="https://www.taiwansemi.com/assets/datasheet/pdf.php?pn=TS6K100" TargetMode="External"/><Relationship Id="rId220" Type="http://schemas.openxmlformats.org/officeDocument/2006/relationships/hyperlink" Target="https://www.taiwansemi.com/assets/datasheet/pdf.php?pn=GBU1506" TargetMode="External"/><Relationship Id="rId458" Type="http://schemas.openxmlformats.org/officeDocument/2006/relationships/hyperlink" Target="https://www.taiwansemi.com/assets/datasheet/pdf.php?pn=UR8KB80" TargetMode="External"/><Relationship Id="rId15" Type="http://schemas.openxmlformats.org/officeDocument/2006/relationships/hyperlink" Target="https://www.taiwansemi.com/assets/datasheet/pdf.php?pn=ABS8-K" TargetMode="External"/><Relationship Id="rId57" Type="http://schemas.openxmlformats.org/officeDocument/2006/relationships/hyperlink" Target="https://www.taiwansemi.com/assets/datasheet/pdf.php?pn=DBL207G-T" TargetMode="External"/><Relationship Id="rId262" Type="http://schemas.openxmlformats.org/officeDocument/2006/relationships/hyperlink" Target="https://www.taiwansemi.com/assets/datasheet/pdf.php?pn=KBL402G" TargetMode="External"/><Relationship Id="rId318" Type="http://schemas.openxmlformats.org/officeDocument/2006/relationships/hyperlink" Target="https://www.taiwansemi.com/assets/datasheet/pdf.php?pn=MBS4" TargetMode="External"/><Relationship Id="rId99" Type="http://schemas.openxmlformats.org/officeDocument/2006/relationships/hyperlink" Target="https://www.taiwansemi.com/assets/datasheet/pdf.php?pn=GBL02" TargetMode="External"/><Relationship Id="rId122" Type="http://schemas.openxmlformats.org/officeDocument/2006/relationships/hyperlink" Target="https://www.taiwansemi.com/assets/datasheet/pdf.php?pn=GBPC1501M" TargetMode="External"/><Relationship Id="rId164" Type="http://schemas.openxmlformats.org/officeDocument/2006/relationships/hyperlink" Target="https://www.taiwansemi.com/assets/datasheet/pdf.php?pn=GBPC3501M" TargetMode="External"/><Relationship Id="rId371" Type="http://schemas.openxmlformats.org/officeDocument/2006/relationships/hyperlink" Target="https://www.taiwansemi.com/assets/datasheet/pdf.php?pn=TS15P06G" TargetMode="External"/><Relationship Id="rId427" Type="http://schemas.openxmlformats.org/officeDocument/2006/relationships/hyperlink" Target="https://www.taiwansemi.com/assets/datasheet/pdf.php?pn=TS6P01G-K" TargetMode="External"/><Relationship Id="rId469" Type="http://schemas.openxmlformats.org/officeDocument/2006/relationships/hyperlink" Target="https://www.taiwansemi.com/assets/datasheet/pdf.php?pn=GBJ15MG" TargetMode="External"/><Relationship Id="rId26" Type="http://schemas.openxmlformats.org/officeDocument/2006/relationships/hyperlink" Target="https://www.taiwansemi.com/assets/datasheet/pdf.php?pn=DBL104G" TargetMode="External"/><Relationship Id="rId231" Type="http://schemas.openxmlformats.org/officeDocument/2006/relationships/hyperlink" Target="https://www.taiwansemi.com/assets/datasheet/pdf.php?pn=GBU404" TargetMode="External"/><Relationship Id="rId273" Type="http://schemas.openxmlformats.org/officeDocument/2006/relationships/hyperlink" Target="https://www.taiwansemi.com/assets/datasheet/pdf.php?pn=KBL606G" TargetMode="External"/><Relationship Id="rId329" Type="http://schemas.openxmlformats.org/officeDocument/2006/relationships/hyperlink" Target="https://www.taiwansemi.com/assets/datasheet/pdf.php?pn=T25JA05G-K" TargetMode="External"/><Relationship Id="rId480" Type="http://schemas.openxmlformats.org/officeDocument/2006/relationships/hyperlink" Target="https://www.taiwansemi.com/assets/datasheet/pdf.php?pn=GBU10KG" TargetMode="External"/><Relationship Id="rId68" Type="http://schemas.openxmlformats.org/officeDocument/2006/relationships/hyperlink" Target="https://www.taiwansemi.com/assets/datasheet/pdf.php?pn=DBLS106G-T" TargetMode="External"/><Relationship Id="rId133" Type="http://schemas.openxmlformats.org/officeDocument/2006/relationships/hyperlink" Target="https://www.taiwansemi.com/assets/datasheet/pdf.php?pn=GBPC1508" TargetMode="External"/><Relationship Id="rId175" Type="http://schemas.openxmlformats.org/officeDocument/2006/relationships/hyperlink" Target="https://www.taiwansemi.com/assets/datasheet/pdf.php?pn=GBPC3508" TargetMode="External"/><Relationship Id="rId340" Type="http://schemas.openxmlformats.org/officeDocument/2006/relationships/hyperlink" Target="https://www.taiwansemi.com/assets/datasheet/pdf.php?pn=TBS810" TargetMode="External"/><Relationship Id="rId200" Type="http://schemas.openxmlformats.org/officeDocument/2006/relationships/hyperlink" Target="https://www.taiwansemi.com/assets/datasheet/pdf.php?pn=GBPC5002M" TargetMode="External"/><Relationship Id="rId382" Type="http://schemas.openxmlformats.org/officeDocument/2006/relationships/hyperlink" Target="https://www.taiwansemi.com/assets/datasheet/pdf.php?pn=TS20P02G" TargetMode="External"/><Relationship Id="rId438" Type="http://schemas.openxmlformats.org/officeDocument/2006/relationships/hyperlink" Target="https://www.taiwansemi.com/assets/datasheet/pdf.php?pn=TS6P07G" TargetMode="External"/><Relationship Id="rId242" Type="http://schemas.openxmlformats.org/officeDocument/2006/relationships/hyperlink" Target="https://www.taiwansemi.com/assets/datasheet/pdf.php?pn=GBU604" TargetMode="External"/><Relationship Id="rId284" Type="http://schemas.openxmlformats.org/officeDocument/2006/relationships/hyperlink" Target="https://www.taiwansemi.com/assets/datasheet/pdf.php?pn=KBPF405G" TargetMode="External"/><Relationship Id="rId491" Type="http://schemas.openxmlformats.org/officeDocument/2006/relationships/hyperlink" Target="https://www.taiwansemi.com/assets/datasheet/pdf.php?pn=GBU25JG" TargetMode="External"/><Relationship Id="rId505" Type="http://schemas.openxmlformats.org/officeDocument/2006/relationships/hyperlink" Target="https://www.taiwansemi.com/assets/datasheet/pdf.php?pn=GBJ35KGALV" TargetMode="External"/><Relationship Id="rId37" Type="http://schemas.openxmlformats.org/officeDocument/2006/relationships/hyperlink" Target="https://www.taiwansemi.com/assets/datasheet/pdf.php?pn=DBL154G" TargetMode="External"/><Relationship Id="rId79" Type="http://schemas.openxmlformats.org/officeDocument/2006/relationships/hyperlink" Target="https://www.taiwansemi.com/assets/datasheet/pdf.php?pn=DBLS156G-T" TargetMode="External"/><Relationship Id="rId102" Type="http://schemas.openxmlformats.org/officeDocument/2006/relationships/hyperlink" Target="https://www.taiwansemi.com/assets/datasheet/pdf.php?pn=GBL08" TargetMode="External"/><Relationship Id="rId144" Type="http://schemas.openxmlformats.org/officeDocument/2006/relationships/hyperlink" Target="https://www.taiwansemi.com/assets/datasheet/pdf.php?pn=GBPC2501W" TargetMode="External"/><Relationship Id="rId90" Type="http://schemas.openxmlformats.org/officeDocument/2006/relationships/hyperlink" Target="https://www.taiwansemi.com/assets/datasheet/pdf.php?pn=DBLS205G-T" TargetMode="External"/><Relationship Id="rId186" Type="http://schemas.openxmlformats.org/officeDocument/2006/relationships/hyperlink" Target="https://www.taiwansemi.com/assets/datasheet/pdf.php?pn=GBPC4002M" TargetMode="External"/><Relationship Id="rId351" Type="http://schemas.openxmlformats.org/officeDocument/2006/relationships/hyperlink" Target="https://www.taiwansemi.com/assets/datasheet/pdf.php?pn=TS10P01G" TargetMode="External"/><Relationship Id="rId393" Type="http://schemas.openxmlformats.org/officeDocument/2006/relationships/hyperlink" Target="https://www.taiwansemi.com/assets/datasheet/pdf.php?pn=TS25P05G-K" TargetMode="External"/><Relationship Id="rId407" Type="http://schemas.openxmlformats.org/officeDocument/2006/relationships/hyperlink" Target="https://www.taiwansemi.com/assets/datasheet/pdf.php?pn=TS4K40" TargetMode="External"/><Relationship Id="rId449" Type="http://schemas.openxmlformats.org/officeDocument/2006/relationships/hyperlink" Target="https://www.taiwansemi.com/assets/datasheet/pdf.php?pn=UR2KB80" TargetMode="External"/><Relationship Id="rId211" Type="http://schemas.openxmlformats.org/officeDocument/2006/relationships/hyperlink" Target="https://www.taiwansemi.com/assets/datasheet/pdf.php?pn=GBU1003" TargetMode="External"/><Relationship Id="rId253" Type="http://schemas.openxmlformats.org/officeDocument/2006/relationships/hyperlink" Target="https://www.taiwansemi.com/assets/datasheet/pdf.php?pn=GBU804" TargetMode="External"/><Relationship Id="rId295" Type="http://schemas.openxmlformats.org/officeDocument/2006/relationships/hyperlink" Target="https://www.taiwansemi.com/assets/datasheet/pdf.php?pn=KBU402G" TargetMode="External"/><Relationship Id="rId309" Type="http://schemas.openxmlformats.org/officeDocument/2006/relationships/hyperlink" Target="https://www.taiwansemi.com/assets/datasheet/pdf.php?pn=KBU802G" TargetMode="External"/><Relationship Id="rId460" Type="http://schemas.openxmlformats.org/officeDocument/2006/relationships/hyperlink" Target="https://www.taiwansemi.com/assets/datasheet/pdf.php?pn=YBS2205G" TargetMode="External"/><Relationship Id="rId48" Type="http://schemas.openxmlformats.org/officeDocument/2006/relationships/hyperlink" Target="https://www.taiwansemi.com/assets/datasheet/pdf.php?pn=DBL202G" TargetMode="External"/><Relationship Id="rId113" Type="http://schemas.openxmlformats.org/officeDocument/2006/relationships/hyperlink" Target="https://www.taiwansemi.com/assets/datasheet/pdf.php?pn=GBLA02" TargetMode="External"/><Relationship Id="rId320" Type="http://schemas.openxmlformats.org/officeDocument/2006/relationships/hyperlink" Target="https://www.taiwansemi.com/assets/datasheet/pdf.php?pn=MBS6-K" TargetMode="External"/><Relationship Id="rId155" Type="http://schemas.openxmlformats.org/officeDocument/2006/relationships/hyperlink" Target="https://www.taiwansemi.com/assets/datasheet/pdf.php?pn=GBPC2508M" TargetMode="External"/><Relationship Id="rId197" Type="http://schemas.openxmlformats.org/officeDocument/2006/relationships/hyperlink" Target="https://www.taiwansemi.com/assets/datasheet/pdf.php?pn=GBPC5001" TargetMode="External"/><Relationship Id="rId362" Type="http://schemas.openxmlformats.org/officeDocument/2006/relationships/hyperlink" Target="https://www.taiwansemi.com/assets/datasheet/pdf.php?pn=TS10P06G-K" TargetMode="External"/><Relationship Id="rId418" Type="http://schemas.openxmlformats.org/officeDocument/2006/relationships/hyperlink" Target="https://www.taiwansemi.com/assets/datasheet/pdf.php?pn=TS6K40-T" TargetMode="External"/><Relationship Id="rId222" Type="http://schemas.openxmlformats.org/officeDocument/2006/relationships/hyperlink" Target="https://www.taiwansemi.com/assets/datasheet/pdf.php?pn=GBU15L05" TargetMode="External"/><Relationship Id="rId264" Type="http://schemas.openxmlformats.org/officeDocument/2006/relationships/hyperlink" Target="https://www.taiwansemi.com/assets/datasheet/pdf.php?pn=KBL404G" TargetMode="External"/><Relationship Id="rId471" Type="http://schemas.openxmlformats.org/officeDocument/2006/relationships/hyperlink" Target="https://www.taiwansemi.com/assets/datasheet/pdf.php?pn=GBJ25KG" TargetMode="External"/><Relationship Id="rId17" Type="http://schemas.openxmlformats.org/officeDocument/2006/relationships/hyperlink" Target="https://www.taiwansemi.com/assets/datasheet/pdf.php?pn=D2SB05" TargetMode="External"/><Relationship Id="rId59" Type="http://schemas.openxmlformats.org/officeDocument/2006/relationships/hyperlink" Target="https://www.taiwansemi.com/assets/datasheet/pdf.php?pn=DBL209G" TargetMode="External"/><Relationship Id="rId124" Type="http://schemas.openxmlformats.org/officeDocument/2006/relationships/hyperlink" Target="https://www.taiwansemi.com/assets/datasheet/pdf.php?pn=GBPC1502" TargetMode="External"/><Relationship Id="rId70" Type="http://schemas.openxmlformats.org/officeDocument/2006/relationships/hyperlink" Target="https://www.taiwansemi.com/assets/datasheet/pdf.php?pn=DBLS107G-T" TargetMode="External"/><Relationship Id="rId166" Type="http://schemas.openxmlformats.org/officeDocument/2006/relationships/hyperlink" Target="https://www.taiwansemi.com/assets/datasheet/pdf.php?pn=GBPC3502" TargetMode="External"/><Relationship Id="rId331" Type="http://schemas.openxmlformats.org/officeDocument/2006/relationships/hyperlink" Target="https://www.taiwansemi.com/assets/datasheet/pdf.php?pn=T25JA07G-K" TargetMode="External"/><Relationship Id="rId373" Type="http://schemas.openxmlformats.org/officeDocument/2006/relationships/hyperlink" Target="https://www.taiwansemi.com/assets/datasheet/pdf.php?pn=TS15P07G" TargetMode="External"/><Relationship Id="rId429" Type="http://schemas.openxmlformats.org/officeDocument/2006/relationships/hyperlink" Target="https://www.taiwansemi.com/assets/datasheet/pdf.php?pn=TS6P02G-K" TargetMode="External"/><Relationship Id="rId1" Type="http://schemas.openxmlformats.org/officeDocument/2006/relationships/hyperlink" Target="https://www.taiwansemi.com/assets/datasheet/pdf.php?pn=ABS10" TargetMode="External"/><Relationship Id="rId233" Type="http://schemas.openxmlformats.org/officeDocument/2006/relationships/hyperlink" Target="https://www.taiwansemi.com/assets/datasheet/pdf.php?pn=GBU405" TargetMode="External"/><Relationship Id="rId440" Type="http://schemas.openxmlformats.org/officeDocument/2006/relationships/hyperlink" Target="https://www.taiwansemi.com/assets/datasheet/pdf.php?pn=TS8P01G" TargetMode="External"/><Relationship Id="rId28" Type="http://schemas.openxmlformats.org/officeDocument/2006/relationships/hyperlink" Target="https://www.taiwansemi.com/assets/datasheet/pdf.php?pn=DBL105G" TargetMode="External"/><Relationship Id="rId275" Type="http://schemas.openxmlformats.org/officeDocument/2006/relationships/hyperlink" Target="https://www.taiwansemi.com/assets/datasheet/pdf.php?pn=KBPF204G" TargetMode="External"/><Relationship Id="rId300" Type="http://schemas.openxmlformats.org/officeDocument/2006/relationships/hyperlink" Target="https://www.taiwansemi.com/assets/datasheet/pdf.php?pn=KBU407G" TargetMode="External"/><Relationship Id="rId482" Type="http://schemas.openxmlformats.org/officeDocument/2006/relationships/hyperlink" Target="https://www.taiwansemi.com/assets/datasheet/pdf.php?pn=GBU10JGA" TargetMode="External"/><Relationship Id="rId81" Type="http://schemas.openxmlformats.org/officeDocument/2006/relationships/hyperlink" Target="https://www.taiwansemi.com/assets/datasheet/pdf.php?pn=DBLS157G-T" TargetMode="External"/><Relationship Id="rId135" Type="http://schemas.openxmlformats.org/officeDocument/2006/relationships/hyperlink" Target="https://www.taiwansemi.com/assets/datasheet/pdf.php?pn=GBPC1508W" TargetMode="External"/><Relationship Id="rId177" Type="http://schemas.openxmlformats.org/officeDocument/2006/relationships/hyperlink" Target="https://www.taiwansemi.com/assets/datasheet/pdf.php?pn=GBPC3508W" TargetMode="External"/><Relationship Id="rId342" Type="http://schemas.openxmlformats.org/officeDocument/2006/relationships/hyperlink" Target="https://www.taiwansemi.com/assets/datasheet/pdf.php?pn=TS10K40" TargetMode="External"/><Relationship Id="rId384" Type="http://schemas.openxmlformats.org/officeDocument/2006/relationships/hyperlink" Target="https://www.taiwansemi.com/assets/datasheet/pdf.php?pn=TS20P04G" TargetMode="External"/><Relationship Id="rId202" Type="http://schemas.openxmlformats.org/officeDocument/2006/relationships/hyperlink" Target="https://www.taiwansemi.com/assets/datasheet/pdf.php?pn=GBPC5004M" TargetMode="External"/><Relationship Id="rId244" Type="http://schemas.openxmlformats.org/officeDocument/2006/relationships/hyperlink" Target="https://www.taiwansemi.com/assets/datasheet/pdf.php?pn=GBU605" TargetMode="External"/><Relationship Id="rId39" Type="http://schemas.openxmlformats.org/officeDocument/2006/relationships/hyperlink" Target="https://www.taiwansemi.com/assets/datasheet/pdf.php?pn=DBL155G" TargetMode="External"/><Relationship Id="rId286" Type="http://schemas.openxmlformats.org/officeDocument/2006/relationships/hyperlink" Target="https://www.taiwansemi.com/assets/datasheet/pdf.php?pn=KBPF407G" TargetMode="External"/><Relationship Id="rId451" Type="http://schemas.openxmlformats.org/officeDocument/2006/relationships/hyperlink" Target="https://www.taiwansemi.com/assets/datasheet/pdf.php?pn=UR3KB60" TargetMode="External"/><Relationship Id="rId493" Type="http://schemas.openxmlformats.org/officeDocument/2006/relationships/hyperlink" Target="https://www.taiwansemi.com/assets/datasheet/pdf.php?pn=GBU25MG" TargetMode="External"/><Relationship Id="rId507" Type="http://schemas.openxmlformats.org/officeDocument/2006/relationships/hyperlink" Target="https://www.taiwansemi.com/assets/datasheet/pdf.php?pn=GBU15KGLV" TargetMode="External"/><Relationship Id="rId50" Type="http://schemas.openxmlformats.org/officeDocument/2006/relationships/hyperlink" Target="https://www.taiwansemi.com/assets/datasheet/pdf.php?pn=DBL204G" TargetMode="External"/><Relationship Id="rId104" Type="http://schemas.openxmlformats.org/officeDocument/2006/relationships/hyperlink" Target="https://www.taiwansemi.com/assets/datasheet/pdf.php?pn=GBL201" TargetMode="External"/><Relationship Id="rId146" Type="http://schemas.openxmlformats.org/officeDocument/2006/relationships/hyperlink" Target="https://www.taiwansemi.com/assets/datasheet/pdf.php?pn=GBPC2502M" TargetMode="External"/><Relationship Id="rId188" Type="http://schemas.openxmlformats.org/officeDocument/2006/relationships/hyperlink" Target="https://www.taiwansemi.com/assets/datasheet/pdf.php?pn=GBPC4004M" TargetMode="External"/><Relationship Id="rId311" Type="http://schemas.openxmlformats.org/officeDocument/2006/relationships/hyperlink" Target="https://www.taiwansemi.com/assets/datasheet/pdf.php?pn=KBU804G" TargetMode="External"/><Relationship Id="rId353" Type="http://schemas.openxmlformats.org/officeDocument/2006/relationships/hyperlink" Target="https://www.taiwansemi.com/assets/datasheet/pdf.php?pn=TS10P02G" TargetMode="External"/><Relationship Id="rId395" Type="http://schemas.openxmlformats.org/officeDocument/2006/relationships/hyperlink" Target="https://www.taiwansemi.com/assets/datasheet/pdf.php?pn=TS25P06G-K" TargetMode="External"/><Relationship Id="rId409" Type="http://schemas.openxmlformats.org/officeDocument/2006/relationships/hyperlink" Target="https://www.taiwansemi.com/assets/datasheet/pdf.php?pn=TS4K60" TargetMode="External"/><Relationship Id="rId92" Type="http://schemas.openxmlformats.org/officeDocument/2006/relationships/hyperlink" Target="https://www.taiwansemi.com/assets/datasheet/pdf.php?pn=DBLS206G-T" TargetMode="External"/><Relationship Id="rId213" Type="http://schemas.openxmlformats.org/officeDocument/2006/relationships/hyperlink" Target="https://www.taiwansemi.com/assets/datasheet/pdf.php?pn=GBU1005" TargetMode="External"/><Relationship Id="rId420" Type="http://schemas.openxmlformats.org/officeDocument/2006/relationships/hyperlink" Target="https://www.taiwansemi.com/assets/datasheet/pdf.php?pn=TS6K60-T" TargetMode="External"/><Relationship Id="rId255" Type="http://schemas.openxmlformats.org/officeDocument/2006/relationships/hyperlink" Target="https://www.taiwansemi.com/assets/datasheet/pdf.php?pn=GBU805" TargetMode="External"/><Relationship Id="rId297" Type="http://schemas.openxmlformats.org/officeDocument/2006/relationships/hyperlink" Target="https://www.taiwansemi.com/assets/datasheet/pdf.php?pn=KBU404G" TargetMode="External"/><Relationship Id="rId462" Type="http://schemas.openxmlformats.org/officeDocument/2006/relationships/hyperlink" Target="https://www.taiwansemi.com/assets/datasheet/pdf.php?pn=YBS2207G" TargetMode="External"/><Relationship Id="rId115" Type="http://schemas.openxmlformats.org/officeDocument/2006/relationships/hyperlink" Target="https://www.taiwansemi.com/assets/datasheet/pdf.php?pn=GBLA06" TargetMode="External"/><Relationship Id="rId157" Type="http://schemas.openxmlformats.org/officeDocument/2006/relationships/hyperlink" Target="https://www.taiwansemi.com/assets/datasheet/pdf.php?pn=GBPC2510" TargetMode="External"/><Relationship Id="rId322" Type="http://schemas.openxmlformats.org/officeDocument/2006/relationships/hyperlink" Target="https://www.taiwansemi.com/assets/datasheet/pdf.php?pn=MBS8-K" TargetMode="External"/><Relationship Id="rId364" Type="http://schemas.openxmlformats.org/officeDocument/2006/relationships/hyperlink" Target="https://www.taiwansemi.com/assets/datasheet/pdf.php?pn=TS10P07G-K" TargetMode="External"/><Relationship Id="rId61" Type="http://schemas.openxmlformats.org/officeDocument/2006/relationships/hyperlink" Target="https://www.taiwansemi.com/assets/datasheet/pdf.php?pn=DBLS102G" TargetMode="External"/><Relationship Id="rId199" Type="http://schemas.openxmlformats.org/officeDocument/2006/relationships/hyperlink" Target="https://www.taiwansemi.com/assets/datasheet/pdf.php?pn=GBPC5002" TargetMode="External"/><Relationship Id="rId19" Type="http://schemas.openxmlformats.org/officeDocument/2006/relationships/hyperlink" Target="https://www.taiwansemi.com/assets/datasheet/pdf.php?pn=D2SB20" TargetMode="External"/><Relationship Id="rId224" Type="http://schemas.openxmlformats.org/officeDocument/2006/relationships/hyperlink" Target="https://www.taiwansemi.com/assets/datasheet/pdf.php?pn=GBU2504" TargetMode="External"/><Relationship Id="rId266" Type="http://schemas.openxmlformats.org/officeDocument/2006/relationships/hyperlink" Target="https://www.taiwansemi.com/assets/datasheet/pdf.php?pn=KBL406G" TargetMode="External"/><Relationship Id="rId431" Type="http://schemas.openxmlformats.org/officeDocument/2006/relationships/hyperlink" Target="https://www.taiwansemi.com/assets/datasheet/pdf.php?pn=TS6P03G-K" TargetMode="External"/><Relationship Id="rId473" Type="http://schemas.openxmlformats.org/officeDocument/2006/relationships/hyperlink" Target="https://www.taiwansemi.com/assets/datasheet/pdf.php?pn=GBJ35JG" TargetMode="External"/><Relationship Id="rId30" Type="http://schemas.openxmlformats.org/officeDocument/2006/relationships/hyperlink" Target="https://www.taiwansemi.com/assets/datasheet/pdf.php?pn=DBL106G" TargetMode="External"/><Relationship Id="rId126" Type="http://schemas.openxmlformats.org/officeDocument/2006/relationships/hyperlink" Target="https://www.taiwansemi.com/assets/datasheet/pdf.php?pn=GBPC1502W" TargetMode="External"/><Relationship Id="rId168" Type="http://schemas.openxmlformats.org/officeDocument/2006/relationships/hyperlink" Target="https://www.taiwansemi.com/assets/datasheet/pdf.php?pn=GBPC3502W" TargetMode="External"/><Relationship Id="rId333" Type="http://schemas.openxmlformats.org/officeDocument/2006/relationships/hyperlink" Target="https://www.taiwansemi.com/assets/datasheet/pdf.php?pn=TBS408" TargetMode="External"/><Relationship Id="rId72" Type="http://schemas.openxmlformats.org/officeDocument/2006/relationships/hyperlink" Target="https://www.taiwansemi.com/assets/datasheet/pdf.php?pn=DBLS152G" TargetMode="External"/><Relationship Id="rId375" Type="http://schemas.openxmlformats.org/officeDocument/2006/relationships/hyperlink" Target="https://www.taiwansemi.com/assets/datasheet/pdf.php?pn=TS15PL05G" TargetMode="External"/><Relationship Id="rId3" Type="http://schemas.openxmlformats.org/officeDocument/2006/relationships/hyperlink" Target="https://www.taiwansemi.com/assets/datasheet/pdf.php?pn=ABS10-T" TargetMode="External"/><Relationship Id="rId235" Type="http://schemas.openxmlformats.org/officeDocument/2006/relationships/hyperlink" Target="https://www.taiwansemi.com/assets/datasheet/pdf.php?pn=GBU406" TargetMode="External"/><Relationship Id="rId277" Type="http://schemas.openxmlformats.org/officeDocument/2006/relationships/hyperlink" Target="https://www.taiwansemi.com/assets/datasheet/pdf.php?pn=KBPF206G" TargetMode="External"/><Relationship Id="rId400" Type="http://schemas.openxmlformats.org/officeDocument/2006/relationships/hyperlink" Target="https://www.taiwansemi.com/assets/datasheet/pdf.php?pn=TS35P05G" TargetMode="External"/><Relationship Id="rId442" Type="http://schemas.openxmlformats.org/officeDocument/2006/relationships/hyperlink" Target="https://www.taiwansemi.com/assets/datasheet/pdf.php?pn=TS8P03G" TargetMode="External"/><Relationship Id="rId484" Type="http://schemas.openxmlformats.org/officeDocument/2006/relationships/hyperlink" Target="https://www.taiwansemi.com/assets/datasheet/pdf.php?pn=GBU10MGA" TargetMode="External"/><Relationship Id="rId137" Type="http://schemas.openxmlformats.org/officeDocument/2006/relationships/hyperlink" Target="https://www.taiwansemi.com/assets/datasheet/pdf.php?pn=GBPC1510M" TargetMode="External"/><Relationship Id="rId302" Type="http://schemas.openxmlformats.org/officeDocument/2006/relationships/hyperlink" Target="https://www.taiwansemi.com/assets/datasheet/pdf.php?pn=KBU602G" TargetMode="External"/><Relationship Id="rId344" Type="http://schemas.openxmlformats.org/officeDocument/2006/relationships/hyperlink" Target="https://www.taiwansemi.com/assets/datasheet/pdf.php?pn=TS10K60" TargetMode="External"/><Relationship Id="rId41" Type="http://schemas.openxmlformats.org/officeDocument/2006/relationships/hyperlink" Target="https://www.taiwansemi.com/assets/datasheet/pdf.php?pn=DBL156G" TargetMode="External"/><Relationship Id="rId83" Type="http://schemas.openxmlformats.org/officeDocument/2006/relationships/hyperlink" Target="https://www.taiwansemi.com/assets/datasheet/pdf.php?pn=DBLS159G" TargetMode="External"/><Relationship Id="rId179" Type="http://schemas.openxmlformats.org/officeDocument/2006/relationships/hyperlink" Target="https://www.taiwansemi.com/assets/datasheet/pdf.php?pn=GBPC3510M" TargetMode="External"/><Relationship Id="rId386" Type="http://schemas.openxmlformats.org/officeDocument/2006/relationships/hyperlink" Target="https://www.taiwansemi.com/assets/datasheet/pdf.php?pn=TS20P06G" TargetMode="External"/><Relationship Id="rId190" Type="http://schemas.openxmlformats.org/officeDocument/2006/relationships/hyperlink" Target="https://www.taiwansemi.com/assets/datasheet/pdf.php?pn=GBPC4006M" TargetMode="External"/><Relationship Id="rId204" Type="http://schemas.openxmlformats.org/officeDocument/2006/relationships/hyperlink" Target="https://www.taiwansemi.com/assets/datasheet/pdf.php?pn=GBPC5006M" TargetMode="External"/><Relationship Id="rId246" Type="http://schemas.openxmlformats.org/officeDocument/2006/relationships/hyperlink" Target="https://www.taiwansemi.com/assets/datasheet/pdf.php?pn=GBU606" TargetMode="External"/><Relationship Id="rId288" Type="http://schemas.openxmlformats.org/officeDocument/2006/relationships/hyperlink" Target="https://www.taiwansemi.com/assets/datasheet/pdf.php?pn=KBU1002G" TargetMode="External"/><Relationship Id="rId411" Type="http://schemas.openxmlformats.org/officeDocument/2006/relationships/hyperlink" Target="https://www.taiwansemi.com/assets/datasheet/pdf.php?pn=TS4K80" TargetMode="External"/><Relationship Id="rId453" Type="http://schemas.openxmlformats.org/officeDocument/2006/relationships/hyperlink" Target="https://www.taiwansemi.com/assets/datasheet/pdf.php?pn=UR4KB100-B" TargetMode="External"/><Relationship Id="rId509" Type="http://schemas.openxmlformats.org/officeDocument/2006/relationships/hyperlink" Target="https://www.taiwansemi.com/assets/datasheet/pdf.php?pn=GBU25KGLV" TargetMode="External"/><Relationship Id="rId106" Type="http://schemas.openxmlformats.org/officeDocument/2006/relationships/hyperlink" Target="https://www.taiwansemi.com/assets/datasheet/pdf.php?pn=GBL203" TargetMode="External"/><Relationship Id="rId313" Type="http://schemas.openxmlformats.org/officeDocument/2006/relationships/hyperlink" Target="https://www.taiwansemi.com/assets/datasheet/pdf.php?pn=KBU806G" TargetMode="External"/><Relationship Id="rId495" Type="http://schemas.openxmlformats.org/officeDocument/2006/relationships/hyperlink" Target="https://www.taiwansemi.com/assets/datasheet/pdf.php?pn=GBU25KGA" TargetMode="External"/><Relationship Id="rId10" Type="http://schemas.openxmlformats.org/officeDocument/2006/relationships/hyperlink" Target="https://www.taiwansemi.com/assets/datasheet/pdf.php?pn=ABS4-K" TargetMode="External"/><Relationship Id="rId52" Type="http://schemas.openxmlformats.org/officeDocument/2006/relationships/hyperlink" Target="https://www.taiwansemi.com/assets/datasheet/pdf.php?pn=DBL205G" TargetMode="External"/><Relationship Id="rId94" Type="http://schemas.openxmlformats.org/officeDocument/2006/relationships/hyperlink" Target="https://www.taiwansemi.com/assets/datasheet/pdf.php?pn=DBLS207G-T" TargetMode="External"/><Relationship Id="rId148" Type="http://schemas.openxmlformats.org/officeDocument/2006/relationships/hyperlink" Target="https://www.taiwansemi.com/assets/datasheet/pdf.php?pn=GBPC2504" TargetMode="External"/><Relationship Id="rId355" Type="http://schemas.openxmlformats.org/officeDocument/2006/relationships/hyperlink" Target="https://www.taiwansemi.com/assets/datasheet/pdf.php?pn=TS10P03G" TargetMode="External"/><Relationship Id="rId397" Type="http://schemas.openxmlformats.org/officeDocument/2006/relationships/hyperlink" Target="https://www.taiwansemi.com/assets/datasheet/pdf.php?pn=TS25P07G-K" TargetMode="External"/><Relationship Id="rId215" Type="http://schemas.openxmlformats.org/officeDocument/2006/relationships/hyperlink" Target="https://www.taiwansemi.com/assets/datasheet/pdf.php?pn=GBU1006" TargetMode="External"/><Relationship Id="rId257" Type="http://schemas.openxmlformats.org/officeDocument/2006/relationships/hyperlink" Target="https://www.taiwansemi.com/assets/datasheet/pdf.php?pn=GBU806" TargetMode="External"/><Relationship Id="rId422" Type="http://schemas.openxmlformats.org/officeDocument/2006/relationships/hyperlink" Target="https://www.taiwansemi.com/assets/datasheet/pdf.php?pn=TS6K80-T" TargetMode="External"/><Relationship Id="rId464" Type="http://schemas.openxmlformats.org/officeDocument/2006/relationships/hyperlink" Target="https://www.taiwansemi.com/assets/datasheet/pdf.php?pn=YBS3005G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QL851CSV50" TargetMode="External"/><Relationship Id="rId3" Type="http://schemas.openxmlformats.org/officeDocument/2006/relationships/hyperlink" Target="https://www.taiwansemi.com/assets/datasheet/pdf.php?pn=TQL821CSV33" TargetMode="External"/><Relationship Id="rId7" Type="http://schemas.openxmlformats.org/officeDocument/2006/relationships/hyperlink" Target="https://www.taiwansemi.com/assets/datasheet/pdf.php?pn=TQL851CSV33" TargetMode="External"/><Relationship Id="rId2" Type="http://schemas.openxmlformats.org/officeDocument/2006/relationships/hyperlink" Target="https://www.taiwansemi.com/assets/datasheet/pdf.php?pn=TQL820CA14V50" TargetMode="External"/><Relationship Id="rId1" Type="http://schemas.openxmlformats.org/officeDocument/2006/relationships/hyperlink" Target="https://www.taiwansemi.com/assets/datasheet/pdf.php?pn=TQL820CA14V33" TargetMode="External"/><Relationship Id="rId6" Type="http://schemas.openxmlformats.org/officeDocument/2006/relationships/hyperlink" Target="https://www.taiwansemi.com/assets/datasheet/pdf.php?pn=TQL850CSV50" TargetMode="External"/><Relationship Id="rId5" Type="http://schemas.openxmlformats.org/officeDocument/2006/relationships/hyperlink" Target="https://www.taiwansemi.com/assets/datasheet/pdf.php?pn=TQL850CSV33" TargetMode="External"/><Relationship Id="rId4" Type="http://schemas.openxmlformats.org/officeDocument/2006/relationships/hyperlink" Target="https://www.taiwansemi.com/assets/datasheet/pdf.php?pn=TQL821CSV50" TargetMode="External"/></Relationships>
</file>

<file path=xl/worksheets/_rels/sheet3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TS2937CW50" TargetMode="External"/><Relationship Id="rId18" Type="http://schemas.openxmlformats.org/officeDocument/2006/relationships/hyperlink" Target="https://www.taiwansemi.com/assets/datasheet/pdf.php?pn=TS2940CP33" TargetMode="External"/><Relationship Id="rId26" Type="http://schemas.openxmlformats.org/officeDocument/2006/relationships/hyperlink" Target="https://www.taiwansemi.com/assets/datasheet/pdf.php?pn=TS3480CX50" TargetMode="External"/><Relationship Id="rId39" Type="http://schemas.openxmlformats.org/officeDocument/2006/relationships/hyperlink" Target="https://www.taiwansemi.com/assets/datasheet/pdf.php?pn=TS78L03ACY" TargetMode="External"/><Relationship Id="rId21" Type="http://schemas.openxmlformats.org/officeDocument/2006/relationships/hyperlink" Target="https://www.taiwansemi.com/assets/datasheet/pdf.php?pn=TS2940CW50" TargetMode="External"/><Relationship Id="rId34" Type="http://schemas.openxmlformats.org/officeDocument/2006/relationships/hyperlink" Target="https://www.taiwansemi.com/assets/datasheet/pdf.php?pn=TS5205CX525" TargetMode="External"/><Relationship Id="rId42" Type="http://schemas.openxmlformats.org/officeDocument/2006/relationships/hyperlink" Target="https://www.taiwansemi.com/assets/datasheet/pdf.php?pn=TS78L05ACY" TargetMode="External"/><Relationship Id="rId47" Type="http://schemas.openxmlformats.org/officeDocument/2006/relationships/hyperlink" Target="https://www.taiwansemi.com/assets/datasheet/pdf.php?pn=TS78L15ACY" TargetMode="External"/><Relationship Id="rId50" Type="http://schemas.openxmlformats.org/officeDocument/2006/relationships/hyperlink" Target="https://www.taiwansemi.com/assets/datasheet/pdf.php?pn=TS90115CY" TargetMode="External"/><Relationship Id="rId55" Type="http://schemas.openxmlformats.org/officeDocument/2006/relationships/hyperlink" Target="https://www.taiwansemi.com/assets/datasheet/pdf.php?pn=TS9011SCY" TargetMode="External"/><Relationship Id="rId7" Type="http://schemas.openxmlformats.org/officeDocument/2006/relationships/hyperlink" Target="https://www.taiwansemi.com/assets/datasheet/pdf.php?pn=TS1117BCW33" TargetMode="External"/><Relationship Id="rId2" Type="http://schemas.openxmlformats.org/officeDocument/2006/relationships/hyperlink" Target="https://www.taiwansemi.com/assets/datasheet/pdf.php?pn=TS1117BCP33" TargetMode="External"/><Relationship Id="rId16" Type="http://schemas.openxmlformats.org/officeDocument/2006/relationships/hyperlink" Target="https://www.taiwansemi.com/assets/datasheet/pdf.php?pn=TS2938CS50" TargetMode="External"/><Relationship Id="rId29" Type="http://schemas.openxmlformats.org/officeDocument/2006/relationships/hyperlink" Target="https://www.taiwansemi.com/assets/datasheet/pdf.php?pn=TS5204CQ33" TargetMode="External"/><Relationship Id="rId11" Type="http://schemas.openxmlformats.org/officeDocument/2006/relationships/hyperlink" Target="https://www.taiwansemi.com/assets/datasheet/pdf.php?pn=TS2937CP50" TargetMode="External"/><Relationship Id="rId24" Type="http://schemas.openxmlformats.org/officeDocument/2006/relationships/hyperlink" Target="https://www.taiwansemi.com/assets/datasheet/pdf.php?pn=TS2951CS50" TargetMode="External"/><Relationship Id="rId32" Type="http://schemas.openxmlformats.org/officeDocument/2006/relationships/hyperlink" Target="https://www.taiwansemi.com/assets/datasheet/pdf.php?pn=TS5204CY50" TargetMode="External"/><Relationship Id="rId37" Type="http://schemas.openxmlformats.org/officeDocument/2006/relationships/hyperlink" Target="https://www.taiwansemi.com/assets/datasheet/pdf.php?pn=TS5213CX533" TargetMode="External"/><Relationship Id="rId40" Type="http://schemas.openxmlformats.org/officeDocument/2006/relationships/hyperlink" Target="https://www.taiwansemi.com/assets/datasheet/pdf.php?pn=TS78L03CS" TargetMode="External"/><Relationship Id="rId45" Type="http://schemas.openxmlformats.org/officeDocument/2006/relationships/hyperlink" Target="https://www.taiwansemi.com/assets/datasheet/pdf.php?pn=TS78L12ACY" TargetMode="External"/><Relationship Id="rId53" Type="http://schemas.openxmlformats.org/officeDocument/2006/relationships/hyperlink" Target="https://www.taiwansemi.com/assets/datasheet/pdf.php?pn=TS9011KCY" TargetMode="External"/><Relationship Id="rId58" Type="http://schemas.openxmlformats.org/officeDocument/2006/relationships/hyperlink" Target="https://www.taiwansemi.com/assets/datasheet/pdf.php?pn=TSL9A12V18CX" TargetMode="External"/><Relationship Id="rId5" Type="http://schemas.openxmlformats.org/officeDocument/2006/relationships/hyperlink" Target="https://www.taiwansemi.com/assets/datasheet/pdf.php?pn=TS1117BCW12" TargetMode="External"/><Relationship Id="rId61" Type="http://schemas.openxmlformats.org/officeDocument/2006/relationships/hyperlink" Target="https://www.taiwansemi.com/assets/datasheet/pdf.php?pn=TSL9A12V33CX5" TargetMode="External"/><Relationship Id="rId19" Type="http://schemas.openxmlformats.org/officeDocument/2006/relationships/hyperlink" Target="https://www.taiwansemi.com/assets/datasheet/pdf.php?pn=TS2940CP50" TargetMode="External"/><Relationship Id="rId14" Type="http://schemas.openxmlformats.org/officeDocument/2006/relationships/hyperlink" Target="https://www.taiwansemi.com/assets/datasheet/pdf.php?pn=TS2937CZ50" TargetMode="External"/><Relationship Id="rId22" Type="http://schemas.openxmlformats.org/officeDocument/2006/relationships/hyperlink" Target="https://www.taiwansemi.com/assets/datasheet/pdf.php?pn=TS2951CS30" TargetMode="External"/><Relationship Id="rId27" Type="http://schemas.openxmlformats.org/officeDocument/2006/relationships/hyperlink" Target="https://www.taiwansemi.com/assets/datasheet/pdf.php?pn=TS4264CW50" TargetMode="External"/><Relationship Id="rId30" Type="http://schemas.openxmlformats.org/officeDocument/2006/relationships/hyperlink" Target="https://www.taiwansemi.com/assets/datasheet/pdf.php?pn=TS5204CX33" TargetMode="External"/><Relationship Id="rId35" Type="http://schemas.openxmlformats.org/officeDocument/2006/relationships/hyperlink" Target="https://www.taiwansemi.com/assets/datasheet/pdf.php?pn=TS5205CX533" TargetMode="External"/><Relationship Id="rId43" Type="http://schemas.openxmlformats.org/officeDocument/2006/relationships/hyperlink" Target="https://www.taiwansemi.com/assets/datasheet/pdf.php?pn=TS78L05CS" TargetMode="External"/><Relationship Id="rId48" Type="http://schemas.openxmlformats.org/officeDocument/2006/relationships/hyperlink" Target="https://www.taiwansemi.com/assets/datasheet/pdf.php?pn=TS78L15CS" TargetMode="External"/><Relationship Id="rId56" Type="http://schemas.openxmlformats.org/officeDocument/2006/relationships/hyperlink" Target="https://www.taiwansemi.com/assets/datasheet/pdf.php?pn=TS9013KCW" TargetMode="External"/><Relationship Id="rId8" Type="http://schemas.openxmlformats.org/officeDocument/2006/relationships/hyperlink" Target="https://www.taiwansemi.com/assets/datasheet/pdf.php?pn=TS1117BCW50" TargetMode="External"/><Relationship Id="rId51" Type="http://schemas.openxmlformats.org/officeDocument/2006/relationships/hyperlink" Target="https://www.taiwansemi.com/assets/datasheet/pdf.php?pn=TS9011DCX" TargetMode="External"/><Relationship Id="rId3" Type="http://schemas.openxmlformats.org/officeDocument/2006/relationships/hyperlink" Target="https://www.taiwansemi.com/assets/datasheet/pdf.php?pn=TS1117BCP50" TargetMode="External"/><Relationship Id="rId12" Type="http://schemas.openxmlformats.org/officeDocument/2006/relationships/hyperlink" Target="https://www.taiwansemi.com/assets/datasheet/pdf.php?pn=TS2937CW33" TargetMode="External"/><Relationship Id="rId17" Type="http://schemas.openxmlformats.org/officeDocument/2006/relationships/hyperlink" Target="https://www.taiwansemi.com/assets/datasheet/pdf.php?pn=TS2940CM50" TargetMode="External"/><Relationship Id="rId25" Type="http://schemas.openxmlformats.org/officeDocument/2006/relationships/hyperlink" Target="https://www.taiwansemi.com/assets/datasheet/pdf.php?pn=TS3480CX33" TargetMode="External"/><Relationship Id="rId33" Type="http://schemas.openxmlformats.org/officeDocument/2006/relationships/hyperlink" Target="https://www.taiwansemi.com/assets/datasheet/pdf.php?pn=TS5205CX5" TargetMode="External"/><Relationship Id="rId38" Type="http://schemas.openxmlformats.org/officeDocument/2006/relationships/hyperlink" Target="https://www.taiwansemi.com/assets/datasheet/pdf.php?pn=TS5213CX550" TargetMode="External"/><Relationship Id="rId46" Type="http://schemas.openxmlformats.org/officeDocument/2006/relationships/hyperlink" Target="https://www.taiwansemi.com/assets/datasheet/pdf.php?pn=TS78L12CS" TargetMode="External"/><Relationship Id="rId59" Type="http://schemas.openxmlformats.org/officeDocument/2006/relationships/hyperlink" Target="https://www.taiwansemi.com/assets/datasheet/pdf.php?pn=TSL9A12V18CX5" TargetMode="External"/><Relationship Id="rId20" Type="http://schemas.openxmlformats.org/officeDocument/2006/relationships/hyperlink" Target="https://www.taiwansemi.com/assets/datasheet/pdf.php?pn=TS2940CW33" TargetMode="External"/><Relationship Id="rId41" Type="http://schemas.openxmlformats.org/officeDocument/2006/relationships/hyperlink" Target="https://www.taiwansemi.com/assets/datasheet/pdf.php?pn=TS78L03CX" TargetMode="External"/><Relationship Id="rId54" Type="http://schemas.openxmlformats.org/officeDocument/2006/relationships/hyperlink" Target="https://www.taiwansemi.com/assets/datasheet/pdf.php?pn=TS9011SCX" TargetMode="External"/><Relationship Id="rId1" Type="http://schemas.openxmlformats.org/officeDocument/2006/relationships/hyperlink" Target="https://www.taiwansemi.com/assets/datasheet/pdf.php?pn=TS1117BCP" TargetMode="External"/><Relationship Id="rId6" Type="http://schemas.openxmlformats.org/officeDocument/2006/relationships/hyperlink" Target="https://www.taiwansemi.com/assets/datasheet/pdf.php?pn=TS1117BCW25" TargetMode="External"/><Relationship Id="rId15" Type="http://schemas.openxmlformats.org/officeDocument/2006/relationships/hyperlink" Target="https://www.taiwansemi.com/assets/datasheet/pdf.php?pn=TS2938CS33" TargetMode="External"/><Relationship Id="rId23" Type="http://schemas.openxmlformats.org/officeDocument/2006/relationships/hyperlink" Target="https://www.taiwansemi.com/assets/datasheet/pdf.php?pn=TS2951CS33" TargetMode="External"/><Relationship Id="rId28" Type="http://schemas.openxmlformats.org/officeDocument/2006/relationships/hyperlink" Target="https://www.taiwansemi.com/assets/datasheet/pdf.php?pn=TS4264GCW50" TargetMode="External"/><Relationship Id="rId36" Type="http://schemas.openxmlformats.org/officeDocument/2006/relationships/hyperlink" Target="https://www.taiwansemi.com/assets/datasheet/pdf.php?pn=TS5205CX550" TargetMode="External"/><Relationship Id="rId49" Type="http://schemas.openxmlformats.org/officeDocument/2006/relationships/hyperlink" Target="https://www.taiwansemi.com/assets/datasheet/pdf.php?pn=TS78L24CS" TargetMode="External"/><Relationship Id="rId57" Type="http://schemas.openxmlformats.org/officeDocument/2006/relationships/hyperlink" Target="https://www.taiwansemi.com/assets/datasheet/pdf.php?pn=TS9013SCY" TargetMode="External"/><Relationship Id="rId10" Type="http://schemas.openxmlformats.org/officeDocument/2006/relationships/hyperlink" Target="https://www.taiwansemi.com/assets/datasheet/pdf.php?pn=TS2937CP33" TargetMode="External"/><Relationship Id="rId31" Type="http://schemas.openxmlformats.org/officeDocument/2006/relationships/hyperlink" Target="https://www.taiwansemi.com/assets/datasheet/pdf.php?pn=TS5204CX50" TargetMode="External"/><Relationship Id="rId44" Type="http://schemas.openxmlformats.org/officeDocument/2006/relationships/hyperlink" Target="https://www.taiwansemi.com/assets/datasheet/pdf.php?pn=TS78L05CX" TargetMode="External"/><Relationship Id="rId52" Type="http://schemas.openxmlformats.org/officeDocument/2006/relationships/hyperlink" Target="https://www.taiwansemi.com/assets/datasheet/pdf.php?pn=TS9011KCX" TargetMode="External"/><Relationship Id="rId60" Type="http://schemas.openxmlformats.org/officeDocument/2006/relationships/hyperlink" Target="https://www.taiwansemi.com/assets/datasheet/pdf.php?pn=TSL9A12V33CX" TargetMode="External"/><Relationship Id="rId4" Type="http://schemas.openxmlformats.org/officeDocument/2006/relationships/hyperlink" Target="https://www.taiwansemi.com/assets/datasheet/pdf.php?pn=TS1117BCW" TargetMode="External"/><Relationship Id="rId9" Type="http://schemas.openxmlformats.org/officeDocument/2006/relationships/hyperlink" Target="https://www.taiwansemi.com/assets/datasheet/pdf.php?pn=TS2937CM50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S34063CS" TargetMode="External"/><Relationship Id="rId3" Type="http://schemas.openxmlformats.org/officeDocument/2006/relationships/hyperlink" Target="https://www.taiwansemi.com/assets/datasheet/pdf.php?pn=TS2596CM5" TargetMode="External"/><Relationship Id="rId7" Type="http://schemas.openxmlformats.org/officeDocument/2006/relationships/hyperlink" Target="https://www.taiwansemi.com/assets/datasheet/pdf.php?pn=TS2596SCS50" TargetMode="External"/><Relationship Id="rId2" Type="http://schemas.openxmlformats.org/officeDocument/2006/relationships/hyperlink" Target="https://www.taiwansemi.com/assets/datasheet/pdf.php?pn=TS2581CS" TargetMode="External"/><Relationship Id="rId1" Type="http://schemas.openxmlformats.org/officeDocument/2006/relationships/hyperlink" Target="https://www.taiwansemi.com/assets/datasheet/pdf.php?pn=TS2509CS" TargetMode="External"/><Relationship Id="rId6" Type="http://schemas.openxmlformats.org/officeDocument/2006/relationships/hyperlink" Target="https://www.taiwansemi.com/assets/datasheet/pdf.php?pn=TS2596SCS" TargetMode="External"/><Relationship Id="rId5" Type="http://schemas.openxmlformats.org/officeDocument/2006/relationships/hyperlink" Target="https://www.taiwansemi.com/assets/datasheet/pdf.php?pn=TS2596CM550" TargetMode="External"/><Relationship Id="rId4" Type="http://schemas.openxmlformats.org/officeDocument/2006/relationships/hyperlink" Target="https://www.taiwansemi.com/assets/datasheet/pdf.php?pn=TS2596CM533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CR400CX6H" TargetMode="External"/><Relationship Id="rId2" Type="http://schemas.openxmlformats.org/officeDocument/2006/relationships/hyperlink" Target="https://www.taiwansemi.com/assets/datasheet/pdf.php?pn=TS19605CA20H" TargetMode="External"/><Relationship Id="rId1" Type="http://schemas.openxmlformats.org/officeDocument/2006/relationships/hyperlink" Target="https://www.taiwansemi.com/assets/datasheet/pdf.php?pn=TS19503CB10H" TargetMode="External"/><Relationship Id="rId6" Type="http://schemas.openxmlformats.org/officeDocument/2006/relationships/hyperlink" Target="https://www.taiwansemi.com/assets/datasheet/pdf.php?pn=TSCR421CX6H" TargetMode="External"/><Relationship Id="rId5" Type="http://schemas.openxmlformats.org/officeDocument/2006/relationships/hyperlink" Target="https://www.taiwansemi.com/assets/datasheet/pdf.php?pn=TSCR420CX6H" TargetMode="External"/><Relationship Id="rId4" Type="http://schemas.openxmlformats.org/officeDocument/2006/relationships/hyperlink" Target="https://www.taiwansemi.com/assets/datasheet/pdf.php?pn=TSCR402CX6H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432ACX" TargetMode="External"/><Relationship Id="rId2" Type="http://schemas.openxmlformats.org/officeDocument/2006/relationships/hyperlink" Target="https://www.taiwansemi.com/assets/datasheet/pdf.php?pn=TS431BCX" TargetMode="External"/><Relationship Id="rId1" Type="http://schemas.openxmlformats.org/officeDocument/2006/relationships/hyperlink" Target="https://www.taiwansemi.com/assets/datasheet/pdf.php?pn=TS431ACX" TargetMode="External"/><Relationship Id="rId6" Type="http://schemas.openxmlformats.org/officeDocument/2006/relationships/hyperlink" Target="https://www.taiwansemi.com/assets/datasheet/pdf.php?pn=TS432BIX" TargetMode="External"/><Relationship Id="rId5" Type="http://schemas.openxmlformats.org/officeDocument/2006/relationships/hyperlink" Target="https://www.taiwansemi.com/assets/datasheet/pdf.php?pn=TS432BCX" TargetMode="External"/><Relationship Id="rId4" Type="http://schemas.openxmlformats.org/officeDocument/2006/relationships/hyperlink" Target="https://www.taiwansemi.com/assets/datasheet/pdf.php?pn=TS432AI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H251CX" TargetMode="External"/><Relationship Id="rId2" Type="http://schemas.openxmlformats.org/officeDocument/2006/relationships/hyperlink" Target="https://www.taiwansemi.com/assets/datasheet/pdf.php?pn=TSH251CT" TargetMode="External"/><Relationship Id="rId1" Type="http://schemas.openxmlformats.org/officeDocument/2006/relationships/hyperlink" Target="https://www.taiwansemi.com/assets/datasheet/pdf.php?pn=TSH248CX" TargetMode="External"/><Relationship Id="rId6" Type="http://schemas.openxmlformats.org/officeDocument/2006/relationships/hyperlink" Target="https://www.taiwansemi.com/assets/datasheet/pdf.php?pn=TSHA2101CQ" TargetMode="External"/><Relationship Id="rId5" Type="http://schemas.openxmlformats.org/officeDocument/2006/relationships/hyperlink" Target="https://www.taiwansemi.com/assets/datasheet/pdf.php?pn=TSH253CX" TargetMode="External"/><Relationship Id="rId4" Type="http://schemas.openxmlformats.org/officeDocument/2006/relationships/hyperlink" Target="https://www.taiwansemi.com/assets/datasheet/pdf.php?pn=TSH253CT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taiwansemi.com/assets/datasheet/pdf.php?pn=TSH282CX" TargetMode="External"/><Relationship Id="rId1" Type="http://schemas.openxmlformats.org/officeDocument/2006/relationships/hyperlink" Target="https://www.taiwansemi.com/assets/datasheet/pdf.php?pn=TSH282CT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H188CX" TargetMode="External"/><Relationship Id="rId7" Type="http://schemas.openxmlformats.org/officeDocument/2006/relationships/hyperlink" Target="https://www.taiwansemi.com/assets/datasheet/pdf.php?pn=TSH193CX" TargetMode="External"/><Relationship Id="rId2" Type="http://schemas.openxmlformats.org/officeDocument/2006/relationships/hyperlink" Target="https://www.taiwansemi.com/assets/datasheet/pdf.php?pn=TSH188CT" TargetMode="External"/><Relationship Id="rId1" Type="http://schemas.openxmlformats.org/officeDocument/2006/relationships/hyperlink" Target="https://www.taiwansemi.com/assets/datasheet/pdf.php?pn=TSH181CT" TargetMode="External"/><Relationship Id="rId6" Type="http://schemas.openxmlformats.org/officeDocument/2006/relationships/hyperlink" Target="https://www.taiwansemi.com/assets/datasheet/pdf.php?pn=TSH193CT" TargetMode="External"/><Relationship Id="rId5" Type="http://schemas.openxmlformats.org/officeDocument/2006/relationships/hyperlink" Target="https://www.taiwansemi.com/assets/datasheet/pdf.php?pn=TSH190CX" TargetMode="External"/><Relationship Id="rId4" Type="http://schemas.openxmlformats.org/officeDocument/2006/relationships/hyperlink" Target="https://www.taiwansemi.com/assets/datasheet/pdf.php?pn=TSH190CT" TargetMode="Externa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taiwansemi.com/assets/datasheet/pdf.php?pn=TSH481CT" TargetMode="External"/></Relationships>
</file>

<file path=xl/worksheets/_rels/sheet3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TSCDT10065G1" TargetMode="External"/><Relationship Id="rId18" Type="http://schemas.openxmlformats.org/officeDocument/2006/relationships/hyperlink" Target="https://www.taiwansemi.com/assets/datasheet/pdf.php?pn=TSCDB02120G2H" TargetMode="External"/><Relationship Id="rId26" Type="http://schemas.openxmlformats.org/officeDocument/2006/relationships/hyperlink" Target="https://www.taiwansemi.com/assets/datasheet/pdf.php?pn=TSCDH10120G2H" TargetMode="External"/><Relationship Id="rId39" Type="http://schemas.openxmlformats.org/officeDocument/2006/relationships/hyperlink" Target="https://www.taiwansemi.com/assets/datasheet/pdf.php?pn=TSCDT05120G2H" TargetMode="External"/><Relationship Id="rId21" Type="http://schemas.openxmlformats.org/officeDocument/2006/relationships/hyperlink" Target="https://www.taiwansemi.com/assets/datasheet/pdf.php?pn=TSCDAH15120G2H" TargetMode="External"/><Relationship Id="rId34" Type="http://schemas.openxmlformats.org/officeDocument/2006/relationships/hyperlink" Target="https://www.taiwansemi.com/assets/datasheet/pdf.php?pn=TSCDK15120G2H" TargetMode="External"/><Relationship Id="rId42" Type="http://schemas.openxmlformats.org/officeDocument/2006/relationships/hyperlink" Target="https://www.taiwansemi.com/assets/datasheet/pdf.php?pn=TSCDT15120G2H" TargetMode="External"/><Relationship Id="rId47" Type="http://schemas.openxmlformats.org/officeDocument/2006/relationships/hyperlink" Target="https://www.taiwansemi.com/assets/datasheet/pdf.php?pn=TSCDK16065G1" TargetMode="External"/><Relationship Id="rId50" Type="http://schemas.openxmlformats.org/officeDocument/2006/relationships/hyperlink" Target="https://www.taiwansemi.com/assets/datasheet/pdf.php?pn=TSCDM08065G1" TargetMode="External"/><Relationship Id="rId7" Type="http://schemas.openxmlformats.org/officeDocument/2006/relationships/hyperlink" Target="https://www.taiwansemi.com/assets/datasheet/pdf.php?pn=TSCDH16065G1" TargetMode="External"/><Relationship Id="rId2" Type="http://schemas.openxmlformats.org/officeDocument/2006/relationships/hyperlink" Target="https://www.taiwansemi.com/assets/datasheet/pdf.php?pn=TSCDF08065G1" TargetMode="External"/><Relationship Id="rId16" Type="http://schemas.openxmlformats.org/officeDocument/2006/relationships/hyperlink" Target="https://www.taiwansemi.com/assets/datasheet/pdf.php?pn=TSCDT20065G1" TargetMode="External"/><Relationship Id="rId29" Type="http://schemas.openxmlformats.org/officeDocument/2006/relationships/hyperlink" Target="https://www.taiwansemi.com/assets/datasheet/pdf.php?pn=TSCDH30120G2H" TargetMode="External"/><Relationship Id="rId11" Type="http://schemas.openxmlformats.org/officeDocument/2006/relationships/hyperlink" Target="https://www.taiwansemi.com/assets/datasheet/pdf.php?pn=TSCDT06065G1" TargetMode="External"/><Relationship Id="rId24" Type="http://schemas.openxmlformats.org/officeDocument/2006/relationships/hyperlink" Target="https://www.taiwansemi.com/assets/datasheet/pdf.php?pn=TSCDAH40120G2H" TargetMode="External"/><Relationship Id="rId32" Type="http://schemas.openxmlformats.org/officeDocument/2006/relationships/hyperlink" Target="https://www.taiwansemi.com/assets/datasheet/pdf.php?pn=TSCDK08120G2H" TargetMode="External"/><Relationship Id="rId37" Type="http://schemas.openxmlformats.org/officeDocument/2006/relationships/hyperlink" Target="https://www.taiwansemi.com/assets/datasheet/pdf.php?pn=TSCDM08120G2H" TargetMode="External"/><Relationship Id="rId40" Type="http://schemas.openxmlformats.org/officeDocument/2006/relationships/hyperlink" Target="https://www.taiwansemi.com/assets/datasheet/pdf.php?pn=TSCDT08120G2H" TargetMode="External"/><Relationship Id="rId45" Type="http://schemas.openxmlformats.org/officeDocument/2006/relationships/hyperlink" Target="https://www.taiwansemi.com/assets/datasheet/pdf.php?pn=TSCDK10065G1" TargetMode="External"/><Relationship Id="rId5" Type="http://schemas.openxmlformats.org/officeDocument/2006/relationships/hyperlink" Target="https://www.taiwansemi.com/assets/datasheet/pdf.php?pn=TSCDF16065G1" TargetMode="External"/><Relationship Id="rId15" Type="http://schemas.openxmlformats.org/officeDocument/2006/relationships/hyperlink" Target="https://www.taiwansemi.com/assets/datasheet/pdf.php?pn=TSCDT16065G1" TargetMode="External"/><Relationship Id="rId23" Type="http://schemas.openxmlformats.org/officeDocument/2006/relationships/hyperlink" Target="https://www.taiwansemi.com/assets/datasheet/pdf.php?pn=TSCDAH30120G2H" TargetMode="External"/><Relationship Id="rId28" Type="http://schemas.openxmlformats.org/officeDocument/2006/relationships/hyperlink" Target="https://www.taiwansemi.com/assets/datasheet/pdf.php?pn=TSCDH20120G2H" TargetMode="External"/><Relationship Id="rId36" Type="http://schemas.openxmlformats.org/officeDocument/2006/relationships/hyperlink" Target="https://www.taiwansemi.com/assets/datasheet/pdf.php?pn=TSCDM05120G2H" TargetMode="External"/><Relationship Id="rId49" Type="http://schemas.openxmlformats.org/officeDocument/2006/relationships/hyperlink" Target="https://www.taiwansemi.com/assets/datasheet/pdf.php?pn=TSCDM06065G1" TargetMode="External"/><Relationship Id="rId10" Type="http://schemas.openxmlformats.org/officeDocument/2006/relationships/hyperlink" Target="https://www.taiwansemi.com/assets/datasheet/pdf.php?pn=TSCDH40065G1" TargetMode="External"/><Relationship Id="rId19" Type="http://schemas.openxmlformats.org/officeDocument/2006/relationships/hyperlink" Target="https://www.taiwansemi.com/assets/datasheet/pdf.php?pn=TSCDFS01120G2H" TargetMode="External"/><Relationship Id="rId31" Type="http://schemas.openxmlformats.org/officeDocument/2006/relationships/hyperlink" Target="https://www.taiwansemi.com/assets/datasheet/pdf.php?pn=TSCDK05120G2H" TargetMode="External"/><Relationship Id="rId44" Type="http://schemas.openxmlformats.org/officeDocument/2006/relationships/hyperlink" Target="https://www.taiwansemi.com/assets/datasheet/pdf.php?pn=TSCDK08065G1" TargetMode="External"/><Relationship Id="rId52" Type="http://schemas.openxmlformats.org/officeDocument/2006/relationships/hyperlink" Target="https://www.taiwansemi.com/assets/datasheet/pdf.php?pn=TSCDK20065G1H" TargetMode="External"/><Relationship Id="rId4" Type="http://schemas.openxmlformats.org/officeDocument/2006/relationships/hyperlink" Target="https://www.taiwansemi.com/assets/datasheet/pdf.php?pn=TSCDF12065G1" TargetMode="External"/><Relationship Id="rId9" Type="http://schemas.openxmlformats.org/officeDocument/2006/relationships/hyperlink" Target="https://www.taiwansemi.com/assets/datasheet/pdf.php?pn=TSCDH30065G1" TargetMode="External"/><Relationship Id="rId14" Type="http://schemas.openxmlformats.org/officeDocument/2006/relationships/hyperlink" Target="https://www.taiwansemi.com/assets/datasheet/pdf.php?pn=TSCDT12065G1" TargetMode="External"/><Relationship Id="rId22" Type="http://schemas.openxmlformats.org/officeDocument/2006/relationships/hyperlink" Target="https://www.taiwansemi.com/assets/datasheet/pdf.php?pn=TSCDAH20120G2H" TargetMode="External"/><Relationship Id="rId27" Type="http://schemas.openxmlformats.org/officeDocument/2006/relationships/hyperlink" Target="https://www.taiwansemi.com/assets/datasheet/pdf.php?pn=TSCDH15120G2H" TargetMode="External"/><Relationship Id="rId30" Type="http://schemas.openxmlformats.org/officeDocument/2006/relationships/hyperlink" Target="https://www.taiwansemi.com/assets/datasheet/pdf.php?pn=TSCDH40120G2H" TargetMode="External"/><Relationship Id="rId35" Type="http://schemas.openxmlformats.org/officeDocument/2006/relationships/hyperlink" Target="https://www.taiwansemi.com/assets/datasheet/pdf.php?pn=TSCDK20120G2H" TargetMode="External"/><Relationship Id="rId43" Type="http://schemas.openxmlformats.org/officeDocument/2006/relationships/hyperlink" Target="https://www.taiwansemi.com/assets/datasheet/pdf.php?pn=TSCDT20120G2H" TargetMode="External"/><Relationship Id="rId48" Type="http://schemas.openxmlformats.org/officeDocument/2006/relationships/hyperlink" Target="https://www.taiwansemi.com/assets/datasheet/pdf.php?pn=TSCDK20065G1" TargetMode="External"/><Relationship Id="rId8" Type="http://schemas.openxmlformats.org/officeDocument/2006/relationships/hyperlink" Target="https://www.taiwansemi.com/assets/datasheet/pdf.php?pn=TSCDH20065G1" TargetMode="External"/><Relationship Id="rId51" Type="http://schemas.openxmlformats.org/officeDocument/2006/relationships/hyperlink" Target="https://www.taiwansemi.com/assets/datasheet/pdf.php?pn=TSCDM10065G1" TargetMode="External"/><Relationship Id="rId3" Type="http://schemas.openxmlformats.org/officeDocument/2006/relationships/hyperlink" Target="https://www.taiwansemi.com/assets/datasheet/pdf.php?pn=TSCDF10065G1" TargetMode="External"/><Relationship Id="rId12" Type="http://schemas.openxmlformats.org/officeDocument/2006/relationships/hyperlink" Target="https://www.taiwansemi.com/assets/datasheet/pdf.php?pn=TSCDT08065G1" TargetMode="External"/><Relationship Id="rId17" Type="http://schemas.openxmlformats.org/officeDocument/2006/relationships/hyperlink" Target="https://www.taiwansemi.com/assets/datasheet/pdf.php?pn=TSCDB01120G2H" TargetMode="External"/><Relationship Id="rId25" Type="http://schemas.openxmlformats.org/officeDocument/2006/relationships/hyperlink" Target="https://www.taiwansemi.com/assets/datasheet/pdf.php?pn=TSCDFS02120G2H" TargetMode="External"/><Relationship Id="rId33" Type="http://schemas.openxmlformats.org/officeDocument/2006/relationships/hyperlink" Target="https://www.taiwansemi.com/assets/datasheet/pdf.php?pn=TSCDK10120G2H" TargetMode="External"/><Relationship Id="rId38" Type="http://schemas.openxmlformats.org/officeDocument/2006/relationships/hyperlink" Target="https://www.taiwansemi.com/assets/datasheet/pdf.php?pn=TSCDM10120G2H" TargetMode="External"/><Relationship Id="rId46" Type="http://schemas.openxmlformats.org/officeDocument/2006/relationships/hyperlink" Target="https://www.taiwansemi.com/assets/datasheet/pdf.php?pn=TSCDK12065G1" TargetMode="External"/><Relationship Id="rId20" Type="http://schemas.openxmlformats.org/officeDocument/2006/relationships/hyperlink" Target="https://www.taiwansemi.com/assets/datasheet/pdf.php?pn=TSCDAH10120G2H" TargetMode="External"/><Relationship Id="rId41" Type="http://schemas.openxmlformats.org/officeDocument/2006/relationships/hyperlink" Target="https://www.taiwansemi.com/assets/datasheet/pdf.php?pn=TSCDT10120G2H" TargetMode="External"/><Relationship Id="rId1" Type="http://schemas.openxmlformats.org/officeDocument/2006/relationships/hyperlink" Target="https://www.taiwansemi.com/assets/datasheet/pdf.php?pn=TSCDF06065G1" TargetMode="External"/><Relationship Id="rId6" Type="http://schemas.openxmlformats.org/officeDocument/2006/relationships/hyperlink" Target="https://www.taiwansemi.com/assets/datasheet/pdf.php?pn=TSCDF20065G1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taiwansemi.com/assets/datasheet/pdf.php?pn=TSSE3U45" TargetMode="External"/><Relationship Id="rId21" Type="http://schemas.openxmlformats.org/officeDocument/2006/relationships/hyperlink" Target="https://www.taiwansemi.com/assets/datasheet/pdf.php?pn=TSSA5U60H" TargetMode="External"/><Relationship Id="rId42" Type="http://schemas.openxmlformats.org/officeDocument/2006/relationships/hyperlink" Target="https://www.taiwansemi.com/assets/datasheet/pdf.php?pn=TST30U45C" TargetMode="External"/><Relationship Id="rId47" Type="http://schemas.openxmlformats.org/officeDocument/2006/relationships/hyperlink" Target="https://www.taiwansemi.com/assets/datasheet/pdf.php?pn=TSU2M60H" TargetMode="External"/><Relationship Id="rId63" Type="http://schemas.openxmlformats.org/officeDocument/2006/relationships/hyperlink" Target="https://www.taiwansemi.com/assets/datasheet/pdf.php?pn=TSUP15H120H" TargetMode="External"/><Relationship Id="rId68" Type="http://schemas.openxmlformats.org/officeDocument/2006/relationships/hyperlink" Target="https://www.taiwansemi.com/assets/datasheet/pdf.php?pn=TSUP10150H" TargetMode="External"/><Relationship Id="rId84" Type="http://schemas.openxmlformats.org/officeDocument/2006/relationships/hyperlink" Target="https://www.taiwansemi.com/assets/datasheet/pdf.php?pn=TSAL3H120H" TargetMode="External"/><Relationship Id="rId89" Type="http://schemas.openxmlformats.org/officeDocument/2006/relationships/hyperlink" Target="https://www.taiwansemi.com/assets/datasheet/pdf.php?pn=TSAL5M45H" TargetMode="External"/><Relationship Id="rId16" Type="http://schemas.openxmlformats.org/officeDocument/2006/relationships/hyperlink" Target="https://www.taiwansemi.com/assets/datasheet/pdf.php?pn=TSSA3U60" TargetMode="External"/><Relationship Id="rId107" Type="http://schemas.openxmlformats.org/officeDocument/2006/relationships/hyperlink" Target="https://www.taiwansemi.com/assets/datasheet/pdf.php?pn=TSSW3H100H" TargetMode="External"/><Relationship Id="rId11" Type="http://schemas.openxmlformats.org/officeDocument/2006/relationships/hyperlink" Target="https://www.taiwansemi.com/assets/datasheet/pdf.php?pn=TSF40L150C" TargetMode="External"/><Relationship Id="rId32" Type="http://schemas.openxmlformats.org/officeDocument/2006/relationships/hyperlink" Target="https://www.taiwansemi.com/assets/datasheet/pdf.php?pn=TSSW3U60" TargetMode="External"/><Relationship Id="rId37" Type="http://schemas.openxmlformats.org/officeDocument/2006/relationships/hyperlink" Target="https://www.taiwansemi.com/assets/datasheet/pdf.php?pn=TST20H60C" TargetMode="External"/><Relationship Id="rId53" Type="http://schemas.openxmlformats.org/officeDocument/2006/relationships/hyperlink" Target="https://www.taiwansemi.com/assets/datasheet/pdf.php?pn=TSUP5M60SH" TargetMode="External"/><Relationship Id="rId58" Type="http://schemas.openxmlformats.org/officeDocument/2006/relationships/hyperlink" Target="https://www.taiwansemi.com/assets/datasheet/pdf.php?pn=TSUP10H100H" TargetMode="External"/><Relationship Id="rId74" Type="http://schemas.openxmlformats.org/officeDocument/2006/relationships/hyperlink" Target="https://www.taiwansemi.com/assets/datasheet/pdf.php?pn=TSUP3150H" TargetMode="External"/><Relationship Id="rId79" Type="http://schemas.openxmlformats.org/officeDocument/2006/relationships/hyperlink" Target="https://www.taiwansemi.com/assets/datasheet/pdf.php?pn=TSU1H100H" TargetMode="External"/><Relationship Id="rId102" Type="http://schemas.openxmlformats.org/officeDocument/2006/relationships/hyperlink" Target="https://www.taiwansemi.com/assets/datasheet/pdf.php?pn=TSSW1M60H" TargetMode="External"/><Relationship Id="rId5" Type="http://schemas.openxmlformats.org/officeDocument/2006/relationships/hyperlink" Target="https://www.taiwansemi.com/assets/datasheet/pdf.php?pn=TSF20U45C" TargetMode="External"/><Relationship Id="rId90" Type="http://schemas.openxmlformats.org/officeDocument/2006/relationships/hyperlink" Target="https://www.taiwansemi.com/assets/datasheet/pdf.php?pn=TSAL5M60H" TargetMode="External"/><Relationship Id="rId95" Type="http://schemas.openxmlformats.org/officeDocument/2006/relationships/hyperlink" Target="https://www.taiwansemi.com/assets/datasheet/pdf.php?pn=TSFS5H100H" TargetMode="External"/><Relationship Id="rId22" Type="http://schemas.openxmlformats.org/officeDocument/2006/relationships/hyperlink" Target="https://www.taiwansemi.com/assets/datasheet/pdf.php?pn=TSSE3H45" TargetMode="External"/><Relationship Id="rId27" Type="http://schemas.openxmlformats.org/officeDocument/2006/relationships/hyperlink" Target="https://www.taiwansemi.com/assets/datasheet/pdf.php?pn=TSSE3U45H" TargetMode="External"/><Relationship Id="rId43" Type="http://schemas.openxmlformats.org/officeDocument/2006/relationships/hyperlink" Target="https://www.taiwansemi.com/assets/datasheet/pdf.php?pn=TST30U60C" TargetMode="External"/><Relationship Id="rId48" Type="http://schemas.openxmlformats.org/officeDocument/2006/relationships/hyperlink" Target="https://www.taiwansemi.com/assets/datasheet/pdf.php?pn=TSUP10M45SH" TargetMode="External"/><Relationship Id="rId64" Type="http://schemas.openxmlformats.org/officeDocument/2006/relationships/hyperlink" Target="https://www.taiwansemi.com/assets/datasheet/pdf.php?pn=TSUP5102" TargetMode="External"/><Relationship Id="rId69" Type="http://schemas.openxmlformats.org/officeDocument/2006/relationships/hyperlink" Target="https://www.taiwansemi.com/assets/datasheet/pdf.php?pn=TSUP10200H" TargetMode="External"/><Relationship Id="rId80" Type="http://schemas.openxmlformats.org/officeDocument/2006/relationships/hyperlink" Target="https://www.taiwansemi.com/assets/datasheet/pdf.php?pn=TSU1H120H" TargetMode="External"/><Relationship Id="rId85" Type="http://schemas.openxmlformats.org/officeDocument/2006/relationships/hyperlink" Target="https://www.taiwansemi.com/assets/datasheet/pdf.php?pn=TSAL3M45H" TargetMode="External"/><Relationship Id="rId12" Type="http://schemas.openxmlformats.org/officeDocument/2006/relationships/hyperlink" Target="https://www.taiwansemi.com/assets/datasheet/pdf.php?pn=TSN520M60H" TargetMode="External"/><Relationship Id="rId17" Type="http://schemas.openxmlformats.org/officeDocument/2006/relationships/hyperlink" Target="https://www.taiwansemi.com/assets/datasheet/pdf.php?pn=TSSA3U60H" TargetMode="External"/><Relationship Id="rId33" Type="http://schemas.openxmlformats.org/officeDocument/2006/relationships/hyperlink" Target="https://www.taiwansemi.com/assets/datasheet/pdf.php?pn=TSSW3U60H" TargetMode="External"/><Relationship Id="rId38" Type="http://schemas.openxmlformats.org/officeDocument/2006/relationships/hyperlink" Target="https://www.taiwansemi.com/assets/datasheet/pdf.php?pn=TST20U45C" TargetMode="External"/><Relationship Id="rId59" Type="http://schemas.openxmlformats.org/officeDocument/2006/relationships/hyperlink" Target="https://www.taiwansemi.com/assets/datasheet/pdf.php?pn=TSUP10H120H" TargetMode="External"/><Relationship Id="rId103" Type="http://schemas.openxmlformats.org/officeDocument/2006/relationships/hyperlink" Target="https://www.taiwansemi.com/assets/datasheet/pdf.php?pn=TSSW2H100H" TargetMode="External"/><Relationship Id="rId108" Type="http://schemas.openxmlformats.org/officeDocument/2006/relationships/hyperlink" Target="https://www.taiwansemi.com/assets/datasheet/pdf.php?pn=TSSW3H120H" TargetMode="External"/><Relationship Id="rId54" Type="http://schemas.openxmlformats.org/officeDocument/2006/relationships/hyperlink" Target="https://www.taiwansemi.com/assets/datasheet/pdf.php?pn=TSUP8M45SH" TargetMode="External"/><Relationship Id="rId70" Type="http://schemas.openxmlformats.org/officeDocument/2006/relationships/hyperlink" Target="https://www.taiwansemi.com/assets/datasheet/pdf.php?pn=TSUP12150H" TargetMode="External"/><Relationship Id="rId75" Type="http://schemas.openxmlformats.org/officeDocument/2006/relationships/hyperlink" Target="https://www.taiwansemi.com/assets/datasheet/pdf.php?pn=TSUP5150H" TargetMode="External"/><Relationship Id="rId91" Type="http://schemas.openxmlformats.org/officeDocument/2006/relationships/hyperlink" Target="https://www.taiwansemi.com/assets/datasheet/pdf.php?pn=TSFS3H100H" TargetMode="External"/><Relationship Id="rId96" Type="http://schemas.openxmlformats.org/officeDocument/2006/relationships/hyperlink" Target="https://www.taiwansemi.com/assets/datasheet/pdf.php?pn=TSFS5H120H" TargetMode="External"/><Relationship Id="rId1" Type="http://schemas.openxmlformats.org/officeDocument/2006/relationships/hyperlink" Target="https://www.taiwansemi.com/assets/datasheet/pdf.php?pn=TSF10H45C" TargetMode="External"/><Relationship Id="rId6" Type="http://schemas.openxmlformats.org/officeDocument/2006/relationships/hyperlink" Target="https://www.taiwansemi.com/assets/datasheet/pdf.php?pn=TSF30H45C" TargetMode="External"/><Relationship Id="rId15" Type="http://schemas.openxmlformats.org/officeDocument/2006/relationships/hyperlink" Target="https://www.taiwansemi.com/assets/datasheet/pdf.php?pn=TSSA3U45H" TargetMode="External"/><Relationship Id="rId23" Type="http://schemas.openxmlformats.org/officeDocument/2006/relationships/hyperlink" Target="https://www.taiwansemi.com/assets/datasheet/pdf.php?pn=TSSE3H45H" TargetMode="External"/><Relationship Id="rId28" Type="http://schemas.openxmlformats.org/officeDocument/2006/relationships/hyperlink" Target="https://www.taiwansemi.com/assets/datasheet/pdf.php?pn=TSSE3U60" TargetMode="External"/><Relationship Id="rId36" Type="http://schemas.openxmlformats.org/officeDocument/2006/relationships/hyperlink" Target="https://www.taiwansemi.com/assets/datasheet/pdf.php?pn=TST20H45C" TargetMode="External"/><Relationship Id="rId49" Type="http://schemas.openxmlformats.org/officeDocument/2006/relationships/hyperlink" Target="https://www.taiwansemi.com/assets/datasheet/pdf.php?pn=TSUP10M60SH" TargetMode="External"/><Relationship Id="rId57" Type="http://schemas.openxmlformats.org/officeDocument/2006/relationships/hyperlink" Target="https://www.taiwansemi.com/assets/datasheet/pdf.php?pn=TSUP8H120H" TargetMode="External"/><Relationship Id="rId106" Type="http://schemas.openxmlformats.org/officeDocument/2006/relationships/hyperlink" Target="https://www.taiwansemi.com/assets/datasheet/pdf.php?pn=TSSW2M60H" TargetMode="External"/><Relationship Id="rId10" Type="http://schemas.openxmlformats.org/officeDocument/2006/relationships/hyperlink" Target="https://www.taiwansemi.com/assets/datasheet/pdf.php?pn=TSF30U60C" TargetMode="External"/><Relationship Id="rId31" Type="http://schemas.openxmlformats.org/officeDocument/2006/relationships/hyperlink" Target="https://www.taiwansemi.com/assets/datasheet/pdf.php?pn=TSSW3U45H" TargetMode="External"/><Relationship Id="rId44" Type="http://schemas.openxmlformats.org/officeDocument/2006/relationships/hyperlink" Target="https://www.taiwansemi.com/assets/datasheet/pdf.php?pn=TSU1M45H" TargetMode="External"/><Relationship Id="rId52" Type="http://schemas.openxmlformats.org/officeDocument/2006/relationships/hyperlink" Target="https://www.taiwansemi.com/assets/datasheet/pdf.php?pn=TSUP5M45SH" TargetMode="External"/><Relationship Id="rId60" Type="http://schemas.openxmlformats.org/officeDocument/2006/relationships/hyperlink" Target="https://www.taiwansemi.com/assets/datasheet/pdf.php?pn=TSUP12H100H" TargetMode="External"/><Relationship Id="rId65" Type="http://schemas.openxmlformats.org/officeDocument/2006/relationships/hyperlink" Target="https://www.taiwansemi.com/assets/datasheet/pdf.php?pn=TSUP10102" TargetMode="External"/><Relationship Id="rId73" Type="http://schemas.openxmlformats.org/officeDocument/2006/relationships/hyperlink" Target="https://www.taiwansemi.com/assets/datasheet/pdf.php?pn=TSUP15200H" TargetMode="External"/><Relationship Id="rId78" Type="http://schemas.openxmlformats.org/officeDocument/2006/relationships/hyperlink" Target="https://www.taiwansemi.com/assets/datasheet/pdf.php?pn=TSUP8H100SH" TargetMode="External"/><Relationship Id="rId81" Type="http://schemas.openxmlformats.org/officeDocument/2006/relationships/hyperlink" Target="https://www.taiwansemi.com/assets/datasheet/pdf.php?pn=TSU2H100H" TargetMode="External"/><Relationship Id="rId86" Type="http://schemas.openxmlformats.org/officeDocument/2006/relationships/hyperlink" Target="https://www.taiwansemi.com/assets/datasheet/pdf.php?pn=TSAL3M60H" TargetMode="External"/><Relationship Id="rId94" Type="http://schemas.openxmlformats.org/officeDocument/2006/relationships/hyperlink" Target="https://www.taiwansemi.com/assets/datasheet/pdf.php?pn=TSFS3M60H" TargetMode="External"/><Relationship Id="rId99" Type="http://schemas.openxmlformats.org/officeDocument/2006/relationships/hyperlink" Target="https://www.taiwansemi.com/assets/datasheet/pdf.php?pn=TSSW1H100H" TargetMode="External"/><Relationship Id="rId101" Type="http://schemas.openxmlformats.org/officeDocument/2006/relationships/hyperlink" Target="https://www.taiwansemi.com/assets/datasheet/pdf.php?pn=TSSW1M45H" TargetMode="External"/><Relationship Id="rId4" Type="http://schemas.openxmlformats.org/officeDocument/2006/relationships/hyperlink" Target="https://www.taiwansemi.com/assets/datasheet/pdf.php?pn=TSF20H60C" TargetMode="External"/><Relationship Id="rId9" Type="http://schemas.openxmlformats.org/officeDocument/2006/relationships/hyperlink" Target="https://www.taiwansemi.com/assets/datasheet/pdf.php?pn=TSF30U45C" TargetMode="External"/><Relationship Id="rId13" Type="http://schemas.openxmlformats.org/officeDocument/2006/relationships/hyperlink" Target="https://www.taiwansemi.com/assets/datasheet/pdf.php?pn=TSS83L45" TargetMode="External"/><Relationship Id="rId18" Type="http://schemas.openxmlformats.org/officeDocument/2006/relationships/hyperlink" Target="https://www.taiwansemi.com/assets/datasheet/pdf.php?pn=TSSA5U50" TargetMode="External"/><Relationship Id="rId39" Type="http://schemas.openxmlformats.org/officeDocument/2006/relationships/hyperlink" Target="https://www.taiwansemi.com/assets/datasheet/pdf.php?pn=TST30H45C" TargetMode="External"/><Relationship Id="rId109" Type="http://schemas.openxmlformats.org/officeDocument/2006/relationships/hyperlink" Target="https://www.taiwansemi.com/assets/datasheet/pdf.php?pn=TSSW3M45H" TargetMode="External"/><Relationship Id="rId34" Type="http://schemas.openxmlformats.org/officeDocument/2006/relationships/hyperlink" Target="https://www.taiwansemi.com/assets/datasheet/pdf.php?pn=TST10H45C" TargetMode="External"/><Relationship Id="rId50" Type="http://schemas.openxmlformats.org/officeDocument/2006/relationships/hyperlink" Target="https://www.taiwansemi.com/assets/datasheet/pdf.php?pn=TSUP15M45SH" TargetMode="External"/><Relationship Id="rId55" Type="http://schemas.openxmlformats.org/officeDocument/2006/relationships/hyperlink" Target="https://www.taiwansemi.com/assets/datasheet/pdf.php?pn=TSUP8M60SH" TargetMode="External"/><Relationship Id="rId76" Type="http://schemas.openxmlformats.org/officeDocument/2006/relationships/hyperlink" Target="https://www.taiwansemi.com/assets/datasheet/pdf.php?pn=TSUP8150H" TargetMode="External"/><Relationship Id="rId97" Type="http://schemas.openxmlformats.org/officeDocument/2006/relationships/hyperlink" Target="https://www.taiwansemi.com/assets/datasheet/pdf.php?pn=TSFS5M45H" TargetMode="External"/><Relationship Id="rId104" Type="http://schemas.openxmlformats.org/officeDocument/2006/relationships/hyperlink" Target="https://www.taiwansemi.com/assets/datasheet/pdf.php?pn=TSSW2H120H" TargetMode="External"/><Relationship Id="rId7" Type="http://schemas.openxmlformats.org/officeDocument/2006/relationships/hyperlink" Target="https://www.taiwansemi.com/assets/datasheet/pdf.php?pn=TSF30H60C" TargetMode="External"/><Relationship Id="rId71" Type="http://schemas.openxmlformats.org/officeDocument/2006/relationships/hyperlink" Target="https://www.taiwansemi.com/assets/datasheet/pdf.php?pn=TSUP12200H" TargetMode="External"/><Relationship Id="rId92" Type="http://schemas.openxmlformats.org/officeDocument/2006/relationships/hyperlink" Target="https://www.taiwansemi.com/assets/datasheet/pdf.php?pn=TSFS3H120H" TargetMode="External"/><Relationship Id="rId2" Type="http://schemas.openxmlformats.org/officeDocument/2006/relationships/hyperlink" Target="https://www.taiwansemi.com/assets/datasheet/pdf.php?pn=TSF10H60C" TargetMode="External"/><Relationship Id="rId29" Type="http://schemas.openxmlformats.org/officeDocument/2006/relationships/hyperlink" Target="https://www.taiwansemi.com/assets/datasheet/pdf.php?pn=TSSE3U60H" TargetMode="External"/><Relationship Id="rId24" Type="http://schemas.openxmlformats.org/officeDocument/2006/relationships/hyperlink" Target="https://www.taiwansemi.com/assets/datasheet/pdf.php?pn=TSSE3H60" TargetMode="External"/><Relationship Id="rId40" Type="http://schemas.openxmlformats.org/officeDocument/2006/relationships/hyperlink" Target="https://www.taiwansemi.com/assets/datasheet/pdf.php?pn=TST30H60C" TargetMode="External"/><Relationship Id="rId45" Type="http://schemas.openxmlformats.org/officeDocument/2006/relationships/hyperlink" Target="https://www.taiwansemi.com/assets/datasheet/pdf.php?pn=TSU1M60H" TargetMode="External"/><Relationship Id="rId66" Type="http://schemas.openxmlformats.org/officeDocument/2006/relationships/hyperlink" Target="https://www.taiwansemi.com/assets/datasheet/pdf.php?pn=TSUP12122" TargetMode="External"/><Relationship Id="rId87" Type="http://schemas.openxmlformats.org/officeDocument/2006/relationships/hyperlink" Target="https://www.taiwansemi.com/assets/datasheet/pdf.php?pn=TSAL5H100H" TargetMode="External"/><Relationship Id="rId110" Type="http://schemas.openxmlformats.org/officeDocument/2006/relationships/hyperlink" Target="https://www.taiwansemi.com/assets/datasheet/pdf.php?pn=TSSW3M60H" TargetMode="External"/><Relationship Id="rId61" Type="http://schemas.openxmlformats.org/officeDocument/2006/relationships/hyperlink" Target="https://www.taiwansemi.com/assets/datasheet/pdf.php?pn=TSUP12H120H" TargetMode="External"/><Relationship Id="rId82" Type="http://schemas.openxmlformats.org/officeDocument/2006/relationships/hyperlink" Target="https://www.taiwansemi.com/assets/datasheet/pdf.php?pn=TSU2H120H" TargetMode="External"/><Relationship Id="rId19" Type="http://schemas.openxmlformats.org/officeDocument/2006/relationships/hyperlink" Target="https://www.taiwansemi.com/assets/datasheet/pdf.php?pn=TSSA5U50H" TargetMode="External"/><Relationship Id="rId14" Type="http://schemas.openxmlformats.org/officeDocument/2006/relationships/hyperlink" Target="https://www.taiwansemi.com/assets/datasheet/pdf.php?pn=TSSA3U45" TargetMode="External"/><Relationship Id="rId30" Type="http://schemas.openxmlformats.org/officeDocument/2006/relationships/hyperlink" Target="https://www.taiwansemi.com/assets/datasheet/pdf.php?pn=TSSW3U45" TargetMode="External"/><Relationship Id="rId35" Type="http://schemas.openxmlformats.org/officeDocument/2006/relationships/hyperlink" Target="https://www.taiwansemi.com/assets/datasheet/pdf.php?pn=TST10H60C" TargetMode="External"/><Relationship Id="rId56" Type="http://schemas.openxmlformats.org/officeDocument/2006/relationships/hyperlink" Target="https://www.taiwansemi.com/assets/datasheet/pdf.php?pn=TSUP8H100H" TargetMode="External"/><Relationship Id="rId77" Type="http://schemas.openxmlformats.org/officeDocument/2006/relationships/hyperlink" Target="https://www.taiwansemi.com/assets/datasheet/pdf.php?pn=TSUP8200H" TargetMode="External"/><Relationship Id="rId100" Type="http://schemas.openxmlformats.org/officeDocument/2006/relationships/hyperlink" Target="https://www.taiwansemi.com/assets/datasheet/pdf.php?pn=TSSW1H120H" TargetMode="External"/><Relationship Id="rId105" Type="http://schemas.openxmlformats.org/officeDocument/2006/relationships/hyperlink" Target="https://www.taiwansemi.com/assets/datasheet/pdf.php?pn=TSSW2M45H" TargetMode="External"/><Relationship Id="rId8" Type="http://schemas.openxmlformats.org/officeDocument/2006/relationships/hyperlink" Target="https://www.taiwansemi.com/assets/datasheet/pdf.php?pn=TSF30L45C" TargetMode="External"/><Relationship Id="rId51" Type="http://schemas.openxmlformats.org/officeDocument/2006/relationships/hyperlink" Target="https://www.taiwansemi.com/assets/datasheet/pdf.php?pn=TSUP15M60SH" TargetMode="External"/><Relationship Id="rId72" Type="http://schemas.openxmlformats.org/officeDocument/2006/relationships/hyperlink" Target="https://www.taiwansemi.com/assets/datasheet/pdf.php?pn=TSUP15150H" TargetMode="External"/><Relationship Id="rId93" Type="http://schemas.openxmlformats.org/officeDocument/2006/relationships/hyperlink" Target="https://www.taiwansemi.com/assets/datasheet/pdf.php?pn=TSFS3M45H" TargetMode="External"/><Relationship Id="rId98" Type="http://schemas.openxmlformats.org/officeDocument/2006/relationships/hyperlink" Target="https://www.taiwansemi.com/assets/datasheet/pdf.php?pn=TSFS5M60H" TargetMode="External"/><Relationship Id="rId3" Type="http://schemas.openxmlformats.org/officeDocument/2006/relationships/hyperlink" Target="https://www.taiwansemi.com/assets/datasheet/pdf.php?pn=TSF20H45C" TargetMode="External"/><Relationship Id="rId25" Type="http://schemas.openxmlformats.org/officeDocument/2006/relationships/hyperlink" Target="https://www.taiwansemi.com/assets/datasheet/pdf.php?pn=TSSE3H60H" TargetMode="External"/><Relationship Id="rId46" Type="http://schemas.openxmlformats.org/officeDocument/2006/relationships/hyperlink" Target="https://www.taiwansemi.com/assets/datasheet/pdf.php?pn=TSU2M45H" TargetMode="External"/><Relationship Id="rId67" Type="http://schemas.openxmlformats.org/officeDocument/2006/relationships/hyperlink" Target="https://www.taiwansemi.com/assets/datasheet/pdf.php?pn=TSUP15102" TargetMode="External"/><Relationship Id="rId20" Type="http://schemas.openxmlformats.org/officeDocument/2006/relationships/hyperlink" Target="https://www.taiwansemi.com/assets/datasheet/pdf.php?pn=TSSA5U60" TargetMode="External"/><Relationship Id="rId41" Type="http://schemas.openxmlformats.org/officeDocument/2006/relationships/hyperlink" Target="https://www.taiwansemi.com/assets/datasheet/pdf.php?pn=TST30L45C" TargetMode="External"/><Relationship Id="rId62" Type="http://schemas.openxmlformats.org/officeDocument/2006/relationships/hyperlink" Target="https://www.taiwansemi.com/assets/datasheet/pdf.php?pn=TSUP15H100H" TargetMode="External"/><Relationship Id="rId83" Type="http://schemas.openxmlformats.org/officeDocument/2006/relationships/hyperlink" Target="https://www.taiwansemi.com/assets/datasheet/pdf.php?pn=TSAL3H100H" TargetMode="External"/><Relationship Id="rId88" Type="http://schemas.openxmlformats.org/officeDocument/2006/relationships/hyperlink" Target="https://www.taiwansemi.com/assets/datasheet/pdf.php?pn=TSAL5H120H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G65N190CR" TargetMode="External"/><Relationship Id="rId2" Type="http://schemas.openxmlformats.org/officeDocument/2006/relationships/hyperlink" Target="https://www.taiwansemi.com/assets/datasheet/pdf.php?pn=TSG65N110CE" TargetMode="External"/><Relationship Id="rId1" Type="http://schemas.openxmlformats.org/officeDocument/2006/relationships/hyperlink" Target="https://www.taiwansemi.com/assets/datasheet/pdf.php?pn=TSG65N068CE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taiwansemi.com/assets/datasheet/pdf.php?pn=TSG65N195CE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RTBS60M" TargetMode="External"/><Relationship Id="rId3" Type="http://schemas.openxmlformats.org/officeDocument/2006/relationships/hyperlink" Target="https://www.taiwansemi.com/assets/datasheet/pdf.php?pn=RDBLS207G" TargetMode="External"/><Relationship Id="rId7" Type="http://schemas.openxmlformats.org/officeDocument/2006/relationships/hyperlink" Target="https://www.taiwansemi.com/assets/datasheet/pdf.php?pn=RTBS40M" TargetMode="External"/><Relationship Id="rId2" Type="http://schemas.openxmlformats.org/officeDocument/2006/relationships/hyperlink" Target="https://www.taiwansemi.com/assets/datasheet/pdf.php?pn=RABS20M" TargetMode="External"/><Relationship Id="rId1" Type="http://schemas.openxmlformats.org/officeDocument/2006/relationships/hyperlink" Target="https://www.taiwansemi.com/assets/datasheet/pdf.php?pn=RABS15M" TargetMode="External"/><Relationship Id="rId6" Type="http://schemas.openxmlformats.org/officeDocument/2006/relationships/hyperlink" Target="https://www.taiwansemi.com/assets/datasheet/pdf.php?pn=RMB6S" TargetMode="External"/><Relationship Id="rId5" Type="http://schemas.openxmlformats.org/officeDocument/2006/relationships/hyperlink" Target="https://www.taiwansemi.com/assets/datasheet/pdf.php?pn=RMB4S" TargetMode="External"/><Relationship Id="rId4" Type="http://schemas.openxmlformats.org/officeDocument/2006/relationships/hyperlink" Target="https://www.taiwansemi.com/assets/datasheet/pdf.php?pn=RMB2S" TargetMode="External"/><Relationship Id="rId9" Type="http://schemas.openxmlformats.org/officeDocument/2006/relationships/hyperlink" Target="https://www.taiwansemi.com/assets/datasheet/pdf.php?pn=RYBS30M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HDBLS101G" TargetMode="External"/><Relationship Id="rId13" Type="http://schemas.openxmlformats.org/officeDocument/2006/relationships/hyperlink" Target="https://www.taiwansemi.com/assets/datasheet/pdf.php?pn=HDBLS106G" TargetMode="External"/><Relationship Id="rId3" Type="http://schemas.openxmlformats.org/officeDocument/2006/relationships/hyperlink" Target="https://www.taiwansemi.com/assets/datasheet/pdf.php?pn=HDBL103G" TargetMode="External"/><Relationship Id="rId7" Type="http://schemas.openxmlformats.org/officeDocument/2006/relationships/hyperlink" Target="https://www.taiwansemi.com/assets/datasheet/pdf.php?pn=HDBL107G" TargetMode="External"/><Relationship Id="rId12" Type="http://schemas.openxmlformats.org/officeDocument/2006/relationships/hyperlink" Target="https://www.taiwansemi.com/assets/datasheet/pdf.php?pn=HDBLS105G" TargetMode="External"/><Relationship Id="rId2" Type="http://schemas.openxmlformats.org/officeDocument/2006/relationships/hyperlink" Target="https://www.taiwansemi.com/assets/datasheet/pdf.php?pn=HDBL102G" TargetMode="External"/><Relationship Id="rId1" Type="http://schemas.openxmlformats.org/officeDocument/2006/relationships/hyperlink" Target="https://www.taiwansemi.com/assets/datasheet/pdf.php?pn=HDBL101G" TargetMode="External"/><Relationship Id="rId6" Type="http://schemas.openxmlformats.org/officeDocument/2006/relationships/hyperlink" Target="https://www.taiwansemi.com/assets/datasheet/pdf.php?pn=HDBL106G" TargetMode="External"/><Relationship Id="rId11" Type="http://schemas.openxmlformats.org/officeDocument/2006/relationships/hyperlink" Target="https://www.taiwansemi.com/assets/datasheet/pdf.php?pn=HDBLS104G" TargetMode="External"/><Relationship Id="rId5" Type="http://schemas.openxmlformats.org/officeDocument/2006/relationships/hyperlink" Target="https://www.taiwansemi.com/assets/datasheet/pdf.php?pn=HDBL105G" TargetMode="External"/><Relationship Id="rId10" Type="http://schemas.openxmlformats.org/officeDocument/2006/relationships/hyperlink" Target="https://www.taiwansemi.com/assets/datasheet/pdf.php?pn=HDBLS103G" TargetMode="External"/><Relationship Id="rId4" Type="http://schemas.openxmlformats.org/officeDocument/2006/relationships/hyperlink" Target="https://www.taiwansemi.com/assets/datasheet/pdf.php?pn=HDBL104G" TargetMode="External"/><Relationship Id="rId9" Type="http://schemas.openxmlformats.org/officeDocument/2006/relationships/hyperlink" Target="https://www.taiwansemi.com/assets/datasheet/pdf.php?pn=HDBLS102G" TargetMode="External"/><Relationship Id="rId14" Type="http://schemas.openxmlformats.org/officeDocument/2006/relationships/hyperlink" Target="https://www.taiwansemi.com/assets/datasheet/pdf.php?pn=HDBLS107G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RS1JFSH" TargetMode="External"/><Relationship Id="rId21" Type="http://schemas.openxmlformats.org/officeDocument/2006/relationships/hyperlink" Target="https://www.taiwansemi.com/assets/datasheet/pdf.php?pn=F1T3G" TargetMode="External"/><Relationship Id="rId63" Type="http://schemas.openxmlformats.org/officeDocument/2006/relationships/hyperlink" Target="https://www.taiwansemi.com/assets/datasheet/pdf.php?pn=FR205G-T" TargetMode="External"/><Relationship Id="rId159" Type="http://schemas.openxmlformats.org/officeDocument/2006/relationships/hyperlink" Target="https://www.taiwansemi.com/assets/datasheet/pdf.php?pn=RS2BAH" TargetMode="External"/><Relationship Id="rId170" Type="http://schemas.openxmlformats.org/officeDocument/2006/relationships/hyperlink" Target="https://www.taiwansemi.com/assets/datasheet/pdf.php?pn=RS2DFSH" TargetMode="External"/><Relationship Id="rId191" Type="http://schemas.openxmlformats.org/officeDocument/2006/relationships/hyperlink" Target="https://www.taiwansemi.com/assets/datasheet/pdf.php?pn=RS2JA-T" TargetMode="External"/><Relationship Id="rId205" Type="http://schemas.openxmlformats.org/officeDocument/2006/relationships/hyperlink" Target="https://www.taiwansemi.com/assets/datasheet/pdf.php?pn=RS2KFS" TargetMode="External"/><Relationship Id="rId226" Type="http://schemas.openxmlformats.org/officeDocument/2006/relationships/hyperlink" Target="https://www.taiwansemi.com/assets/datasheet/pdf.php?pn=RS3B-K" TargetMode="External"/><Relationship Id="rId247" Type="http://schemas.openxmlformats.org/officeDocument/2006/relationships/hyperlink" Target="https://www.taiwansemi.com/assets/datasheet/pdf.php?pn=RS3MH" TargetMode="External"/><Relationship Id="rId107" Type="http://schemas.openxmlformats.org/officeDocument/2006/relationships/hyperlink" Target="https://www.taiwansemi.com/assets/datasheet/pdf.php?pn=RS1GF-T" TargetMode="External"/><Relationship Id="rId11" Type="http://schemas.openxmlformats.org/officeDocument/2006/relationships/hyperlink" Target="https://www.taiwansemi.com/assets/datasheet/pdf.php?pn=BA157G" TargetMode="External"/><Relationship Id="rId32" Type="http://schemas.openxmlformats.org/officeDocument/2006/relationships/hyperlink" Target="https://www.taiwansemi.com/assets/datasheet/pdf.php?pn=FR104G" TargetMode="External"/><Relationship Id="rId53" Type="http://schemas.openxmlformats.org/officeDocument/2006/relationships/hyperlink" Target="https://www.taiwansemi.com/assets/datasheet/pdf.php?pn=FR157G-T" TargetMode="External"/><Relationship Id="rId74" Type="http://schemas.openxmlformats.org/officeDocument/2006/relationships/hyperlink" Target="https://www.taiwansemi.com/assets/datasheet/pdf.php?pn=FR304G" TargetMode="External"/><Relationship Id="rId128" Type="http://schemas.openxmlformats.org/officeDocument/2006/relationships/hyperlink" Target="https://www.taiwansemi.com/assets/datasheet/pdf.php?pn=RS1KALH" TargetMode="External"/><Relationship Id="rId149" Type="http://schemas.openxmlformats.org/officeDocument/2006/relationships/hyperlink" Target="https://www.taiwansemi.com/assets/datasheet/pdf.php?pn=RS1MLSH" TargetMode="External"/><Relationship Id="rId5" Type="http://schemas.openxmlformats.org/officeDocument/2006/relationships/hyperlink" Target="https://www.taiwansemi.com/assets/datasheet/pdf.php?pn=1N4935G" TargetMode="External"/><Relationship Id="rId95" Type="http://schemas.openxmlformats.org/officeDocument/2006/relationships/hyperlink" Target="https://www.taiwansemi.com/assets/datasheet/pdf.php?pn=RS1DFSH" TargetMode="External"/><Relationship Id="rId160" Type="http://schemas.openxmlformats.org/officeDocument/2006/relationships/hyperlink" Target="https://www.taiwansemi.com/assets/datasheet/pdf.php?pn=RS2BH" TargetMode="External"/><Relationship Id="rId181" Type="http://schemas.openxmlformats.org/officeDocument/2006/relationships/hyperlink" Target="https://www.taiwansemi.com/assets/datasheet/pdf.php?pn=RS2GFS" TargetMode="External"/><Relationship Id="rId216" Type="http://schemas.openxmlformats.org/officeDocument/2006/relationships/hyperlink" Target="https://www.taiwansemi.com/assets/datasheet/pdf.php?pn=RS2MFL" TargetMode="External"/><Relationship Id="rId237" Type="http://schemas.openxmlformats.org/officeDocument/2006/relationships/hyperlink" Target="https://www.taiwansemi.com/assets/datasheet/pdf.php?pn=RS3JH" TargetMode="External"/><Relationship Id="rId258" Type="http://schemas.openxmlformats.org/officeDocument/2006/relationships/hyperlink" Target="https://www.taiwansemi.com/assets/datasheet/pdf.php?pn=TUAR4MH" TargetMode="External"/><Relationship Id="rId22" Type="http://schemas.openxmlformats.org/officeDocument/2006/relationships/hyperlink" Target="https://www.taiwansemi.com/assets/datasheet/pdf.php?pn=F1T4G" TargetMode="External"/><Relationship Id="rId43" Type="http://schemas.openxmlformats.org/officeDocument/2006/relationships/hyperlink" Target="https://www.taiwansemi.com/assets/datasheet/pdf.php?pn=FR152G-T" TargetMode="External"/><Relationship Id="rId64" Type="http://schemas.openxmlformats.org/officeDocument/2006/relationships/hyperlink" Target="https://www.taiwansemi.com/assets/datasheet/pdf.php?pn=FR206G" TargetMode="External"/><Relationship Id="rId118" Type="http://schemas.openxmlformats.org/officeDocument/2006/relationships/hyperlink" Target="https://www.taiwansemi.com/assets/datasheet/pdf.php?pn=RS1JF-T" TargetMode="External"/><Relationship Id="rId139" Type="http://schemas.openxmlformats.org/officeDocument/2006/relationships/hyperlink" Target="https://www.taiwansemi.com/assets/datasheet/pdf.php?pn=RS1K-T" TargetMode="External"/><Relationship Id="rId85" Type="http://schemas.openxmlformats.org/officeDocument/2006/relationships/hyperlink" Target="https://www.taiwansemi.com/assets/datasheet/pdf.php?pn=RS1AFL" TargetMode="External"/><Relationship Id="rId150" Type="http://schemas.openxmlformats.org/officeDocument/2006/relationships/hyperlink" Target="https://www.taiwansemi.com/assets/datasheet/pdf.php?pn=RS1MLW" TargetMode="External"/><Relationship Id="rId171" Type="http://schemas.openxmlformats.org/officeDocument/2006/relationships/hyperlink" Target="https://www.taiwansemi.com/assets/datasheet/pdf.php?pn=RS2DH" TargetMode="External"/><Relationship Id="rId192" Type="http://schemas.openxmlformats.org/officeDocument/2006/relationships/hyperlink" Target="https://www.taiwansemi.com/assets/datasheet/pdf.php?pn=RS2JFL" TargetMode="External"/><Relationship Id="rId206" Type="http://schemas.openxmlformats.org/officeDocument/2006/relationships/hyperlink" Target="https://www.taiwansemi.com/assets/datasheet/pdf.php?pn=RS2KFSH" TargetMode="External"/><Relationship Id="rId227" Type="http://schemas.openxmlformats.org/officeDocument/2006/relationships/hyperlink" Target="https://www.taiwansemi.com/assets/datasheet/pdf.php?pn=RS3D" TargetMode="External"/><Relationship Id="rId248" Type="http://schemas.openxmlformats.org/officeDocument/2006/relationships/hyperlink" Target="https://www.taiwansemi.com/assets/datasheet/pdf.php?pn=RS3M-K" TargetMode="External"/><Relationship Id="rId12" Type="http://schemas.openxmlformats.org/officeDocument/2006/relationships/hyperlink" Target="https://www.taiwansemi.com/assets/datasheet/pdf.php?pn=BA157G-K" TargetMode="External"/><Relationship Id="rId33" Type="http://schemas.openxmlformats.org/officeDocument/2006/relationships/hyperlink" Target="https://www.taiwansemi.com/assets/datasheet/pdf.php?pn=FR104G-K" TargetMode="External"/><Relationship Id="rId108" Type="http://schemas.openxmlformats.org/officeDocument/2006/relationships/hyperlink" Target="https://www.taiwansemi.com/assets/datasheet/pdf.php?pn=RS1GH" TargetMode="External"/><Relationship Id="rId129" Type="http://schemas.openxmlformats.org/officeDocument/2006/relationships/hyperlink" Target="https://www.taiwansemi.com/assets/datasheet/pdf.php?pn=RS1KFL" TargetMode="External"/><Relationship Id="rId54" Type="http://schemas.openxmlformats.org/officeDocument/2006/relationships/hyperlink" Target="https://www.taiwansemi.com/assets/datasheet/pdf.php?pn=FR201G" TargetMode="External"/><Relationship Id="rId75" Type="http://schemas.openxmlformats.org/officeDocument/2006/relationships/hyperlink" Target="https://www.taiwansemi.com/assets/datasheet/pdf.php?pn=FR304G-K" TargetMode="External"/><Relationship Id="rId96" Type="http://schemas.openxmlformats.org/officeDocument/2006/relationships/hyperlink" Target="https://www.taiwansemi.com/assets/datasheet/pdf.php?pn=RS1DF-T" TargetMode="External"/><Relationship Id="rId140" Type="http://schemas.openxmlformats.org/officeDocument/2006/relationships/hyperlink" Target="https://www.taiwansemi.com/assets/datasheet/pdf.php?pn=RS1M" TargetMode="External"/><Relationship Id="rId161" Type="http://schemas.openxmlformats.org/officeDocument/2006/relationships/hyperlink" Target="https://www.taiwansemi.com/assets/datasheet/pdf.php?pn=RS2D" TargetMode="External"/><Relationship Id="rId182" Type="http://schemas.openxmlformats.org/officeDocument/2006/relationships/hyperlink" Target="https://www.taiwansemi.com/assets/datasheet/pdf.php?pn=RS2GFSH" TargetMode="External"/><Relationship Id="rId217" Type="http://schemas.openxmlformats.org/officeDocument/2006/relationships/hyperlink" Target="https://www.taiwansemi.com/assets/datasheet/pdf.php?pn=RS2MFS" TargetMode="External"/><Relationship Id="rId6" Type="http://schemas.openxmlformats.org/officeDocument/2006/relationships/hyperlink" Target="https://www.taiwansemi.com/assets/datasheet/pdf.php?pn=1N4935G-K" TargetMode="External"/><Relationship Id="rId238" Type="http://schemas.openxmlformats.org/officeDocument/2006/relationships/hyperlink" Target="https://www.taiwansemi.com/assets/datasheet/pdf.php?pn=RS3J-K" TargetMode="External"/><Relationship Id="rId259" Type="http://schemas.openxmlformats.org/officeDocument/2006/relationships/hyperlink" Target="https://www.taiwansemi.com/assets/datasheet/pdf.php?pn=TUAR4D" TargetMode="External"/><Relationship Id="rId23" Type="http://schemas.openxmlformats.org/officeDocument/2006/relationships/hyperlink" Target="https://www.taiwansemi.com/assets/datasheet/pdf.php?pn=F1T5G" TargetMode="External"/><Relationship Id="rId119" Type="http://schemas.openxmlformats.org/officeDocument/2006/relationships/hyperlink" Target="https://www.taiwansemi.com/assets/datasheet/pdf.php?pn=RS1JH" TargetMode="External"/><Relationship Id="rId44" Type="http://schemas.openxmlformats.org/officeDocument/2006/relationships/hyperlink" Target="https://www.taiwansemi.com/assets/datasheet/pdf.php?pn=FR153G" TargetMode="External"/><Relationship Id="rId65" Type="http://schemas.openxmlformats.org/officeDocument/2006/relationships/hyperlink" Target="https://www.taiwansemi.com/assets/datasheet/pdf.php?pn=FR206G-T" TargetMode="External"/><Relationship Id="rId86" Type="http://schemas.openxmlformats.org/officeDocument/2006/relationships/hyperlink" Target="https://www.taiwansemi.com/assets/datasheet/pdf.php?pn=RS1AH" TargetMode="External"/><Relationship Id="rId130" Type="http://schemas.openxmlformats.org/officeDocument/2006/relationships/hyperlink" Target="https://www.taiwansemi.com/assets/datasheet/pdf.php?pn=RS1KFS" TargetMode="External"/><Relationship Id="rId151" Type="http://schemas.openxmlformats.org/officeDocument/2006/relationships/hyperlink" Target="https://www.taiwansemi.com/assets/datasheet/pdf.php?pn=RS1MLWH" TargetMode="External"/><Relationship Id="rId172" Type="http://schemas.openxmlformats.org/officeDocument/2006/relationships/hyperlink" Target="https://www.taiwansemi.com/assets/datasheet/pdf.php?pn=RS2D-T" TargetMode="External"/><Relationship Id="rId193" Type="http://schemas.openxmlformats.org/officeDocument/2006/relationships/hyperlink" Target="https://www.taiwansemi.com/assets/datasheet/pdf.php?pn=RS2JFS" TargetMode="External"/><Relationship Id="rId207" Type="http://schemas.openxmlformats.org/officeDocument/2006/relationships/hyperlink" Target="https://www.taiwansemi.com/assets/datasheet/pdf.php?pn=RS2KH" TargetMode="External"/><Relationship Id="rId228" Type="http://schemas.openxmlformats.org/officeDocument/2006/relationships/hyperlink" Target="https://www.taiwansemi.com/assets/datasheet/pdf.php?pn=RS3DB-T" TargetMode="External"/><Relationship Id="rId249" Type="http://schemas.openxmlformats.org/officeDocument/2006/relationships/hyperlink" Target="https://www.taiwansemi.com/assets/datasheet/pdf.php?pn=RS5D-T" TargetMode="External"/><Relationship Id="rId13" Type="http://schemas.openxmlformats.org/officeDocument/2006/relationships/hyperlink" Target="https://www.taiwansemi.com/assets/datasheet/pdf.php?pn=BA158G" TargetMode="External"/><Relationship Id="rId109" Type="http://schemas.openxmlformats.org/officeDocument/2006/relationships/hyperlink" Target="https://www.taiwansemi.com/assets/datasheet/pdf.php?pn=RS1GLW" TargetMode="External"/><Relationship Id="rId260" Type="http://schemas.openxmlformats.org/officeDocument/2006/relationships/hyperlink" Target="https://www.taiwansemi.com/assets/datasheet/pdf.php?pn=TUAR4G" TargetMode="External"/><Relationship Id="rId34" Type="http://schemas.openxmlformats.org/officeDocument/2006/relationships/hyperlink" Target="https://www.taiwansemi.com/assets/datasheet/pdf.php?pn=FR105G" TargetMode="External"/><Relationship Id="rId55" Type="http://schemas.openxmlformats.org/officeDocument/2006/relationships/hyperlink" Target="https://www.taiwansemi.com/assets/datasheet/pdf.php?pn=FR201G-T" TargetMode="External"/><Relationship Id="rId76" Type="http://schemas.openxmlformats.org/officeDocument/2006/relationships/hyperlink" Target="https://www.taiwansemi.com/assets/datasheet/pdf.php?pn=FR305G" TargetMode="External"/><Relationship Id="rId97" Type="http://schemas.openxmlformats.org/officeDocument/2006/relationships/hyperlink" Target="https://www.taiwansemi.com/assets/datasheet/pdf.php?pn=RS1DH" TargetMode="External"/><Relationship Id="rId120" Type="http://schemas.openxmlformats.org/officeDocument/2006/relationships/hyperlink" Target="https://www.taiwansemi.com/assets/datasheet/pdf.php?pn=RS1JLS" TargetMode="External"/><Relationship Id="rId141" Type="http://schemas.openxmlformats.org/officeDocument/2006/relationships/hyperlink" Target="https://www.taiwansemi.com/assets/datasheet/pdf.php?pn=RS1MAL" TargetMode="External"/><Relationship Id="rId7" Type="http://schemas.openxmlformats.org/officeDocument/2006/relationships/hyperlink" Target="https://www.taiwansemi.com/assets/datasheet/pdf.php?pn=1N4936G" TargetMode="External"/><Relationship Id="rId162" Type="http://schemas.openxmlformats.org/officeDocument/2006/relationships/hyperlink" Target="https://www.taiwansemi.com/assets/datasheet/pdf.php?pn=RS2DA" TargetMode="External"/><Relationship Id="rId183" Type="http://schemas.openxmlformats.org/officeDocument/2006/relationships/hyperlink" Target="https://www.taiwansemi.com/assets/datasheet/pdf.php?pn=RS2GH" TargetMode="External"/><Relationship Id="rId218" Type="http://schemas.openxmlformats.org/officeDocument/2006/relationships/hyperlink" Target="https://www.taiwansemi.com/assets/datasheet/pdf.php?pn=RS2MFSH" TargetMode="External"/><Relationship Id="rId239" Type="http://schemas.openxmlformats.org/officeDocument/2006/relationships/hyperlink" Target="https://www.taiwansemi.com/assets/datasheet/pdf.php?pn=RS3K" TargetMode="External"/><Relationship Id="rId250" Type="http://schemas.openxmlformats.org/officeDocument/2006/relationships/hyperlink" Target="https://www.taiwansemi.com/assets/datasheet/pdf.php?pn=RS5G-T" TargetMode="External"/><Relationship Id="rId24" Type="http://schemas.openxmlformats.org/officeDocument/2006/relationships/hyperlink" Target="https://www.taiwansemi.com/assets/datasheet/pdf.php?pn=F1T6G" TargetMode="External"/><Relationship Id="rId45" Type="http://schemas.openxmlformats.org/officeDocument/2006/relationships/hyperlink" Target="https://www.taiwansemi.com/assets/datasheet/pdf.php?pn=FR153G-T" TargetMode="External"/><Relationship Id="rId66" Type="http://schemas.openxmlformats.org/officeDocument/2006/relationships/hyperlink" Target="https://www.taiwansemi.com/assets/datasheet/pdf.php?pn=FR207G" TargetMode="External"/><Relationship Id="rId87" Type="http://schemas.openxmlformats.org/officeDocument/2006/relationships/hyperlink" Target="https://www.taiwansemi.com/assets/datasheet/pdf.php?pn=RS1B" TargetMode="External"/><Relationship Id="rId110" Type="http://schemas.openxmlformats.org/officeDocument/2006/relationships/hyperlink" Target="https://www.taiwansemi.com/assets/datasheet/pdf.php?pn=RS1GLWH" TargetMode="External"/><Relationship Id="rId131" Type="http://schemas.openxmlformats.org/officeDocument/2006/relationships/hyperlink" Target="https://www.taiwansemi.com/assets/datasheet/pdf.php?pn=RS1KFSH" TargetMode="External"/><Relationship Id="rId152" Type="http://schemas.openxmlformats.org/officeDocument/2006/relationships/hyperlink" Target="https://www.taiwansemi.com/assets/datasheet/pdf.php?pn=RS1M-T" TargetMode="External"/><Relationship Id="rId173" Type="http://schemas.openxmlformats.org/officeDocument/2006/relationships/hyperlink" Target="https://www.taiwansemi.com/assets/datasheet/pdf.php?pn=RS2G" TargetMode="External"/><Relationship Id="rId194" Type="http://schemas.openxmlformats.org/officeDocument/2006/relationships/hyperlink" Target="https://www.taiwansemi.com/assets/datasheet/pdf.php?pn=RS2JFSH" TargetMode="External"/><Relationship Id="rId208" Type="http://schemas.openxmlformats.org/officeDocument/2006/relationships/hyperlink" Target="https://www.taiwansemi.com/assets/datasheet/pdf.php?pn=RS2K-T" TargetMode="External"/><Relationship Id="rId229" Type="http://schemas.openxmlformats.org/officeDocument/2006/relationships/hyperlink" Target="https://www.taiwansemi.com/assets/datasheet/pdf.php?pn=RS3DH" TargetMode="External"/><Relationship Id="rId240" Type="http://schemas.openxmlformats.org/officeDocument/2006/relationships/hyperlink" Target="https://www.taiwansemi.com/assets/datasheet/pdf.php?pn=RS3KB-T" TargetMode="External"/><Relationship Id="rId261" Type="http://schemas.openxmlformats.org/officeDocument/2006/relationships/hyperlink" Target="https://www.taiwansemi.com/assets/datasheet/pdf.php?pn=TUAR4J" TargetMode="External"/><Relationship Id="rId14" Type="http://schemas.openxmlformats.org/officeDocument/2006/relationships/hyperlink" Target="https://www.taiwansemi.com/assets/datasheet/pdf.php?pn=BA158G-K" TargetMode="External"/><Relationship Id="rId35" Type="http://schemas.openxmlformats.org/officeDocument/2006/relationships/hyperlink" Target="https://www.taiwansemi.com/assets/datasheet/pdf.php?pn=FR105G-K" TargetMode="External"/><Relationship Id="rId56" Type="http://schemas.openxmlformats.org/officeDocument/2006/relationships/hyperlink" Target="https://www.taiwansemi.com/assets/datasheet/pdf.php?pn=FR202G" TargetMode="External"/><Relationship Id="rId77" Type="http://schemas.openxmlformats.org/officeDocument/2006/relationships/hyperlink" Target="https://www.taiwansemi.com/assets/datasheet/pdf.php?pn=FR305G-K" TargetMode="External"/><Relationship Id="rId100" Type="http://schemas.openxmlformats.org/officeDocument/2006/relationships/hyperlink" Target="https://www.taiwansemi.com/assets/datasheet/pdf.php?pn=RS1D-T" TargetMode="External"/><Relationship Id="rId8" Type="http://schemas.openxmlformats.org/officeDocument/2006/relationships/hyperlink" Target="https://www.taiwansemi.com/assets/datasheet/pdf.php?pn=1N4936G-K" TargetMode="External"/><Relationship Id="rId98" Type="http://schemas.openxmlformats.org/officeDocument/2006/relationships/hyperlink" Target="https://www.taiwansemi.com/assets/datasheet/pdf.php?pn=RS1DLW" TargetMode="External"/><Relationship Id="rId121" Type="http://schemas.openxmlformats.org/officeDocument/2006/relationships/hyperlink" Target="https://www.taiwansemi.com/assets/datasheet/pdf.php?pn=RS1JLSH" TargetMode="External"/><Relationship Id="rId142" Type="http://schemas.openxmlformats.org/officeDocument/2006/relationships/hyperlink" Target="https://www.taiwansemi.com/assets/datasheet/pdf.php?pn=RS1MALH" TargetMode="External"/><Relationship Id="rId163" Type="http://schemas.openxmlformats.org/officeDocument/2006/relationships/hyperlink" Target="https://www.taiwansemi.com/assets/datasheet/pdf.php?pn=RS2DAF-T" TargetMode="External"/><Relationship Id="rId184" Type="http://schemas.openxmlformats.org/officeDocument/2006/relationships/hyperlink" Target="https://www.taiwansemi.com/assets/datasheet/pdf.php?pn=RS2G-T" TargetMode="External"/><Relationship Id="rId219" Type="http://schemas.openxmlformats.org/officeDocument/2006/relationships/hyperlink" Target="https://www.taiwansemi.com/assets/datasheet/pdf.php?pn=RS2MH" TargetMode="External"/><Relationship Id="rId230" Type="http://schemas.openxmlformats.org/officeDocument/2006/relationships/hyperlink" Target="https://www.taiwansemi.com/assets/datasheet/pdf.php?pn=RS3D-K" TargetMode="External"/><Relationship Id="rId251" Type="http://schemas.openxmlformats.org/officeDocument/2006/relationships/hyperlink" Target="https://www.taiwansemi.com/assets/datasheet/pdf.php?pn=RS5J-T" TargetMode="External"/><Relationship Id="rId25" Type="http://schemas.openxmlformats.org/officeDocument/2006/relationships/hyperlink" Target="https://www.taiwansemi.com/assets/datasheet/pdf.php?pn=F1T7G" TargetMode="External"/><Relationship Id="rId46" Type="http://schemas.openxmlformats.org/officeDocument/2006/relationships/hyperlink" Target="https://www.taiwansemi.com/assets/datasheet/pdf.php?pn=FR154G" TargetMode="External"/><Relationship Id="rId67" Type="http://schemas.openxmlformats.org/officeDocument/2006/relationships/hyperlink" Target="https://www.taiwansemi.com/assets/datasheet/pdf.php?pn=FR207G-T" TargetMode="External"/><Relationship Id="rId88" Type="http://schemas.openxmlformats.org/officeDocument/2006/relationships/hyperlink" Target="https://www.taiwansemi.com/assets/datasheet/pdf.php?pn=RS1BFL" TargetMode="External"/><Relationship Id="rId111" Type="http://schemas.openxmlformats.org/officeDocument/2006/relationships/hyperlink" Target="https://www.taiwansemi.com/assets/datasheet/pdf.php?pn=RS1G-T" TargetMode="External"/><Relationship Id="rId132" Type="http://schemas.openxmlformats.org/officeDocument/2006/relationships/hyperlink" Target="https://www.taiwansemi.com/assets/datasheet/pdf.php?pn=RS1KF-T" TargetMode="External"/><Relationship Id="rId153" Type="http://schemas.openxmlformats.org/officeDocument/2006/relationships/hyperlink" Target="https://www.taiwansemi.com/assets/datasheet/pdf.php?pn=RS2A" TargetMode="External"/><Relationship Id="rId174" Type="http://schemas.openxmlformats.org/officeDocument/2006/relationships/hyperlink" Target="https://www.taiwansemi.com/assets/datasheet/pdf.php?pn=RS2GA" TargetMode="External"/><Relationship Id="rId195" Type="http://schemas.openxmlformats.org/officeDocument/2006/relationships/hyperlink" Target="https://www.taiwansemi.com/assets/datasheet/pdf.php?pn=RS2JH" TargetMode="External"/><Relationship Id="rId209" Type="http://schemas.openxmlformats.org/officeDocument/2006/relationships/hyperlink" Target="https://www.taiwansemi.com/assets/datasheet/pdf.php?pn=RS2M" TargetMode="External"/><Relationship Id="rId220" Type="http://schemas.openxmlformats.org/officeDocument/2006/relationships/hyperlink" Target="https://www.taiwansemi.com/assets/datasheet/pdf.php?pn=RS2M-T" TargetMode="External"/><Relationship Id="rId241" Type="http://schemas.openxmlformats.org/officeDocument/2006/relationships/hyperlink" Target="https://www.taiwansemi.com/assets/datasheet/pdf.php?pn=RS3KH" TargetMode="External"/><Relationship Id="rId15" Type="http://schemas.openxmlformats.org/officeDocument/2006/relationships/hyperlink" Target="https://www.taiwansemi.com/assets/datasheet/pdf.php?pn=BA159G" TargetMode="External"/><Relationship Id="rId36" Type="http://schemas.openxmlformats.org/officeDocument/2006/relationships/hyperlink" Target="https://www.taiwansemi.com/assets/datasheet/pdf.php?pn=FR106G" TargetMode="External"/><Relationship Id="rId57" Type="http://schemas.openxmlformats.org/officeDocument/2006/relationships/hyperlink" Target="https://www.taiwansemi.com/assets/datasheet/pdf.php?pn=FR202G-T" TargetMode="External"/><Relationship Id="rId262" Type="http://schemas.openxmlformats.org/officeDocument/2006/relationships/hyperlink" Target="https://www.taiwansemi.com/assets/datasheet/pdf.php?pn=TUAR4K" TargetMode="External"/><Relationship Id="rId78" Type="http://schemas.openxmlformats.org/officeDocument/2006/relationships/hyperlink" Target="https://www.taiwansemi.com/assets/datasheet/pdf.php?pn=FR306G" TargetMode="External"/><Relationship Id="rId99" Type="http://schemas.openxmlformats.org/officeDocument/2006/relationships/hyperlink" Target="https://www.taiwansemi.com/assets/datasheet/pdf.php?pn=RS1DLWH" TargetMode="External"/><Relationship Id="rId101" Type="http://schemas.openxmlformats.org/officeDocument/2006/relationships/hyperlink" Target="https://www.taiwansemi.com/assets/datasheet/pdf.php?pn=RS1G" TargetMode="External"/><Relationship Id="rId122" Type="http://schemas.openxmlformats.org/officeDocument/2006/relationships/hyperlink" Target="https://www.taiwansemi.com/assets/datasheet/pdf.php?pn=RS1JLW" TargetMode="External"/><Relationship Id="rId143" Type="http://schemas.openxmlformats.org/officeDocument/2006/relationships/hyperlink" Target="https://www.taiwansemi.com/assets/datasheet/pdf.php?pn=RS1MFL" TargetMode="External"/><Relationship Id="rId164" Type="http://schemas.openxmlformats.org/officeDocument/2006/relationships/hyperlink" Target="https://www.taiwansemi.com/assets/datasheet/pdf.php?pn=RS2DAH" TargetMode="External"/><Relationship Id="rId185" Type="http://schemas.openxmlformats.org/officeDocument/2006/relationships/hyperlink" Target="https://www.taiwansemi.com/assets/datasheet/pdf.php?pn=RS2J" TargetMode="External"/><Relationship Id="rId9" Type="http://schemas.openxmlformats.org/officeDocument/2006/relationships/hyperlink" Target="https://www.taiwansemi.com/assets/datasheet/pdf.php?pn=1N4937G" TargetMode="External"/><Relationship Id="rId210" Type="http://schemas.openxmlformats.org/officeDocument/2006/relationships/hyperlink" Target="https://www.taiwansemi.com/assets/datasheet/pdf.php?pn=RS2MA" TargetMode="External"/><Relationship Id="rId26" Type="http://schemas.openxmlformats.org/officeDocument/2006/relationships/hyperlink" Target="https://www.taiwansemi.com/assets/datasheet/pdf.php?pn=FR101G" TargetMode="External"/><Relationship Id="rId231" Type="http://schemas.openxmlformats.org/officeDocument/2006/relationships/hyperlink" Target="https://www.taiwansemi.com/assets/datasheet/pdf.php?pn=RS3G" TargetMode="External"/><Relationship Id="rId252" Type="http://schemas.openxmlformats.org/officeDocument/2006/relationships/hyperlink" Target="https://www.taiwansemi.com/assets/datasheet/pdf.php?pn=RS5K-T" TargetMode="External"/><Relationship Id="rId47" Type="http://schemas.openxmlformats.org/officeDocument/2006/relationships/hyperlink" Target="https://www.taiwansemi.com/assets/datasheet/pdf.php?pn=FR154G-T" TargetMode="External"/><Relationship Id="rId68" Type="http://schemas.openxmlformats.org/officeDocument/2006/relationships/hyperlink" Target="https://www.taiwansemi.com/assets/datasheet/pdf.php?pn=FR301G" TargetMode="External"/><Relationship Id="rId89" Type="http://schemas.openxmlformats.org/officeDocument/2006/relationships/hyperlink" Target="https://www.taiwansemi.com/assets/datasheet/pdf.php?pn=RS1BH" TargetMode="External"/><Relationship Id="rId112" Type="http://schemas.openxmlformats.org/officeDocument/2006/relationships/hyperlink" Target="https://www.taiwansemi.com/assets/datasheet/pdf.php?pn=RS1J" TargetMode="External"/><Relationship Id="rId133" Type="http://schemas.openxmlformats.org/officeDocument/2006/relationships/hyperlink" Target="https://www.taiwansemi.com/assets/datasheet/pdf.php?pn=RS1KH" TargetMode="External"/><Relationship Id="rId154" Type="http://schemas.openxmlformats.org/officeDocument/2006/relationships/hyperlink" Target="https://www.taiwansemi.com/assets/datasheet/pdf.php?pn=RS2AA" TargetMode="External"/><Relationship Id="rId175" Type="http://schemas.openxmlformats.org/officeDocument/2006/relationships/hyperlink" Target="https://www.taiwansemi.com/assets/datasheet/pdf.php?pn=RS2GAF-T" TargetMode="External"/><Relationship Id="rId196" Type="http://schemas.openxmlformats.org/officeDocument/2006/relationships/hyperlink" Target="https://www.taiwansemi.com/assets/datasheet/pdf.php?pn=RS2J-T" TargetMode="External"/><Relationship Id="rId200" Type="http://schemas.openxmlformats.org/officeDocument/2006/relationships/hyperlink" Target="https://www.taiwansemi.com/assets/datasheet/pdf.php?pn=RS2KAH" TargetMode="External"/><Relationship Id="rId16" Type="http://schemas.openxmlformats.org/officeDocument/2006/relationships/hyperlink" Target="https://www.taiwansemi.com/assets/datasheet/pdf.php?pn=BA159G-K" TargetMode="External"/><Relationship Id="rId221" Type="http://schemas.openxmlformats.org/officeDocument/2006/relationships/hyperlink" Target="https://www.taiwansemi.com/assets/datasheet/pdf.php?pn=RS3A" TargetMode="External"/><Relationship Id="rId242" Type="http://schemas.openxmlformats.org/officeDocument/2006/relationships/hyperlink" Target="https://www.taiwansemi.com/assets/datasheet/pdf.php?pn=RS3K-K" TargetMode="External"/><Relationship Id="rId263" Type="http://schemas.openxmlformats.org/officeDocument/2006/relationships/hyperlink" Target="https://www.taiwansemi.com/assets/datasheet/pdf.php?pn=TUAR4M" TargetMode="External"/><Relationship Id="rId37" Type="http://schemas.openxmlformats.org/officeDocument/2006/relationships/hyperlink" Target="https://www.taiwansemi.com/assets/datasheet/pdf.php?pn=FR106G-K" TargetMode="External"/><Relationship Id="rId58" Type="http://schemas.openxmlformats.org/officeDocument/2006/relationships/hyperlink" Target="https://www.taiwansemi.com/assets/datasheet/pdf.php?pn=FR203G" TargetMode="External"/><Relationship Id="rId79" Type="http://schemas.openxmlformats.org/officeDocument/2006/relationships/hyperlink" Target="https://www.taiwansemi.com/assets/datasheet/pdf.php?pn=FR306G-K" TargetMode="External"/><Relationship Id="rId102" Type="http://schemas.openxmlformats.org/officeDocument/2006/relationships/hyperlink" Target="https://www.taiwansemi.com/assets/datasheet/pdf.php?pn=RS1GAL" TargetMode="External"/><Relationship Id="rId123" Type="http://schemas.openxmlformats.org/officeDocument/2006/relationships/hyperlink" Target="https://www.taiwansemi.com/assets/datasheet/pdf.php?pn=RS1JLWH" TargetMode="External"/><Relationship Id="rId144" Type="http://schemas.openxmlformats.org/officeDocument/2006/relationships/hyperlink" Target="https://www.taiwansemi.com/assets/datasheet/pdf.php?pn=RS1MFS" TargetMode="External"/><Relationship Id="rId90" Type="http://schemas.openxmlformats.org/officeDocument/2006/relationships/hyperlink" Target="https://www.taiwansemi.com/assets/datasheet/pdf.php?pn=RS1D" TargetMode="External"/><Relationship Id="rId165" Type="http://schemas.openxmlformats.org/officeDocument/2006/relationships/hyperlink" Target="https://www.taiwansemi.com/assets/datasheet/pdf.php?pn=RS2DAL" TargetMode="External"/><Relationship Id="rId186" Type="http://schemas.openxmlformats.org/officeDocument/2006/relationships/hyperlink" Target="https://www.taiwansemi.com/assets/datasheet/pdf.php?pn=RS2JA" TargetMode="External"/><Relationship Id="rId211" Type="http://schemas.openxmlformats.org/officeDocument/2006/relationships/hyperlink" Target="https://www.taiwansemi.com/assets/datasheet/pdf.php?pn=RS2MAF-T" TargetMode="External"/><Relationship Id="rId232" Type="http://schemas.openxmlformats.org/officeDocument/2006/relationships/hyperlink" Target="https://www.taiwansemi.com/assets/datasheet/pdf.php?pn=RS3GB-T" TargetMode="External"/><Relationship Id="rId253" Type="http://schemas.openxmlformats.org/officeDocument/2006/relationships/hyperlink" Target="https://www.taiwansemi.com/assets/datasheet/pdf.php?pn=RS5M-T" TargetMode="External"/><Relationship Id="rId27" Type="http://schemas.openxmlformats.org/officeDocument/2006/relationships/hyperlink" Target="https://www.taiwansemi.com/assets/datasheet/pdf.php?pn=FR101G-K" TargetMode="External"/><Relationship Id="rId48" Type="http://schemas.openxmlformats.org/officeDocument/2006/relationships/hyperlink" Target="https://www.taiwansemi.com/assets/datasheet/pdf.php?pn=FR155G" TargetMode="External"/><Relationship Id="rId69" Type="http://schemas.openxmlformats.org/officeDocument/2006/relationships/hyperlink" Target="https://www.taiwansemi.com/assets/datasheet/pdf.php?pn=FR301G-K" TargetMode="External"/><Relationship Id="rId113" Type="http://schemas.openxmlformats.org/officeDocument/2006/relationships/hyperlink" Target="https://www.taiwansemi.com/assets/datasheet/pdf.php?pn=RS1JAL" TargetMode="External"/><Relationship Id="rId134" Type="http://schemas.openxmlformats.org/officeDocument/2006/relationships/hyperlink" Target="https://www.taiwansemi.com/assets/datasheet/pdf.php?pn=RS1KLS" TargetMode="External"/><Relationship Id="rId80" Type="http://schemas.openxmlformats.org/officeDocument/2006/relationships/hyperlink" Target="https://www.taiwansemi.com/assets/datasheet/pdf.php?pn=FR307G" TargetMode="External"/><Relationship Id="rId155" Type="http://schemas.openxmlformats.org/officeDocument/2006/relationships/hyperlink" Target="https://www.taiwansemi.com/assets/datasheet/pdf.php?pn=RS2AAH" TargetMode="External"/><Relationship Id="rId176" Type="http://schemas.openxmlformats.org/officeDocument/2006/relationships/hyperlink" Target="https://www.taiwansemi.com/assets/datasheet/pdf.php?pn=RS2GAH" TargetMode="External"/><Relationship Id="rId197" Type="http://schemas.openxmlformats.org/officeDocument/2006/relationships/hyperlink" Target="https://www.taiwansemi.com/assets/datasheet/pdf.php?pn=RS2K" TargetMode="External"/><Relationship Id="rId201" Type="http://schemas.openxmlformats.org/officeDocument/2006/relationships/hyperlink" Target="https://www.taiwansemi.com/assets/datasheet/pdf.php?pn=RS2KAL" TargetMode="External"/><Relationship Id="rId222" Type="http://schemas.openxmlformats.org/officeDocument/2006/relationships/hyperlink" Target="https://www.taiwansemi.com/assets/datasheet/pdf.php?pn=RS3AH" TargetMode="External"/><Relationship Id="rId243" Type="http://schemas.openxmlformats.org/officeDocument/2006/relationships/hyperlink" Target="https://www.taiwansemi.com/assets/datasheet/pdf.php?pn=RS3M" TargetMode="External"/><Relationship Id="rId17" Type="http://schemas.openxmlformats.org/officeDocument/2006/relationships/hyperlink" Target="https://www.taiwansemi.com/assets/datasheet/pdf.php?pn=BYG21M" TargetMode="External"/><Relationship Id="rId38" Type="http://schemas.openxmlformats.org/officeDocument/2006/relationships/hyperlink" Target="https://www.taiwansemi.com/assets/datasheet/pdf.php?pn=FR107G" TargetMode="External"/><Relationship Id="rId59" Type="http://schemas.openxmlformats.org/officeDocument/2006/relationships/hyperlink" Target="https://www.taiwansemi.com/assets/datasheet/pdf.php?pn=FR203G-T" TargetMode="External"/><Relationship Id="rId103" Type="http://schemas.openxmlformats.org/officeDocument/2006/relationships/hyperlink" Target="https://www.taiwansemi.com/assets/datasheet/pdf.php?pn=RS1GALH" TargetMode="External"/><Relationship Id="rId124" Type="http://schemas.openxmlformats.org/officeDocument/2006/relationships/hyperlink" Target="https://www.taiwansemi.com/assets/datasheet/pdf.php?pn=RS1JM" TargetMode="External"/><Relationship Id="rId70" Type="http://schemas.openxmlformats.org/officeDocument/2006/relationships/hyperlink" Target="https://www.taiwansemi.com/assets/datasheet/pdf.php?pn=FR302G" TargetMode="External"/><Relationship Id="rId91" Type="http://schemas.openxmlformats.org/officeDocument/2006/relationships/hyperlink" Target="https://www.taiwansemi.com/assets/datasheet/pdf.php?pn=RS1DAL" TargetMode="External"/><Relationship Id="rId145" Type="http://schemas.openxmlformats.org/officeDocument/2006/relationships/hyperlink" Target="https://www.taiwansemi.com/assets/datasheet/pdf.php?pn=RS1MFSH" TargetMode="External"/><Relationship Id="rId166" Type="http://schemas.openxmlformats.org/officeDocument/2006/relationships/hyperlink" Target="https://www.taiwansemi.com/assets/datasheet/pdf.php?pn=RS2DALH" TargetMode="External"/><Relationship Id="rId187" Type="http://schemas.openxmlformats.org/officeDocument/2006/relationships/hyperlink" Target="https://www.taiwansemi.com/assets/datasheet/pdf.php?pn=RS2JAF-T" TargetMode="External"/><Relationship Id="rId1" Type="http://schemas.openxmlformats.org/officeDocument/2006/relationships/hyperlink" Target="https://www.taiwansemi.com/assets/datasheet/pdf.php?pn=1N4933G" TargetMode="External"/><Relationship Id="rId212" Type="http://schemas.openxmlformats.org/officeDocument/2006/relationships/hyperlink" Target="https://www.taiwansemi.com/assets/datasheet/pdf.php?pn=RS2MAH" TargetMode="External"/><Relationship Id="rId233" Type="http://schemas.openxmlformats.org/officeDocument/2006/relationships/hyperlink" Target="https://www.taiwansemi.com/assets/datasheet/pdf.php?pn=RS3GH" TargetMode="External"/><Relationship Id="rId254" Type="http://schemas.openxmlformats.org/officeDocument/2006/relationships/hyperlink" Target="https://www.taiwansemi.com/assets/datasheet/pdf.php?pn=TUAR4DH" TargetMode="External"/><Relationship Id="rId28" Type="http://schemas.openxmlformats.org/officeDocument/2006/relationships/hyperlink" Target="https://www.taiwansemi.com/assets/datasheet/pdf.php?pn=FR102G" TargetMode="External"/><Relationship Id="rId49" Type="http://schemas.openxmlformats.org/officeDocument/2006/relationships/hyperlink" Target="https://www.taiwansemi.com/assets/datasheet/pdf.php?pn=FR155G-T" TargetMode="External"/><Relationship Id="rId114" Type="http://schemas.openxmlformats.org/officeDocument/2006/relationships/hyperlink" Target="https://www.taiwansemi.com/assets/datasheet/pdf.php?pn=RS1JALH" TargetMode="External"/><Relationship Id="rId60" Type="http://schemas.openxmlformats.org/officeDocument/2006/relationships/hyperlink" Target="https://www.taiwansemi.com/assets/datasheet/pdf.php?pn=FR204G" TargetMode="External"/><Relationship Id="rId81" Type="http://schemas.openxmlformats.org/officeDocument/2006/relationships/hyperlink" Target="https://www.taiwansemi.com/assets/datasheet/pdf.php?pn=FR307G-K" TargetMode="External"/><Relationship Id="rId135" Type="http://schemas.openxmlformats.org/officeDocument/2006/relationships/hyperlink" Target="https://www.taiwansemi.com/assets/datasheet/pdf.php?pn=RS1KLSH" TargetMode="External"/><Relationship Id="rId156" Type="http://schemas.openxmlformats.org/officeDocument/2006/relationships/hyperlink" Target="https://www.taiwansemi.com/assets/datasheet/pdf.php?pn=RS2AH" TargetMode="External"/><Relationship Id="rId177" Type="http://schemas.openxmlformats.org/officeDocument/2006/relationships/hyperlink" Target="https://www.taiwansemi.com/assets/datasheet/pdf.php?pn=RS2GAL" TargetMode="External"/><Relationship Id="rId198" Type="http://schemas.openxmlformats.org/officeDocument/2006/relationships/hyperlink" Target="https://www.taiwansemi.com/assets/datasheet/pdf.php?pn=RS2KA" TargetMode="External"/><Relationship Id="rId202" Type="http://schemas.openxmlformats.org/officeDocument/2006/relationships/hyperlink" Target="https://www.taiwansemi.com/assets/datasheet/pdf.php?pn=RS2KALH" TargetMode="External"/><Relationship Id="rId223" Type="http://schemas.openxmlformats.org/officeDocument/2006/relationships/hyperlink" Target="https://www.taiwansemi.com/assets/datasheet/pdf.php?pn=RS3A-K" TargetMode="External"/><Relationship Id="rId244" Type="http://schemas.openxmlformats.org/officeDocument/2006/relationships/hyperlink" Target="https://www.taiwansemi.com/assets/datasheet/pdf.php?pn=RS3MB-T" TargetMode="External"/><Relationship Id="rId18" Type="http://schemas.openxmlformats.org/officeDocument/2006/relationships/hyperlink" Target="https://www.taiwansemi.com/assets/datasheet/pdf.php?pn=BYG21MH" TargetMode="External"/><Relationship Id="rId39" Type="http://schemas.openxmlformats.org/officeDocument/2006/relationships/hyperlink" Target="https://www.taiwansemi.com/assets/datasheet/pdf.php?pn=FR107G-K" TargetMode="External"/><Relationship Id="rId50" Type="http://schemas.openxmlformats.org/officeDocument/2006/relationships/hyperlink" Target="https://www.taiwansemi.com/assets/datasheet/pdf.php?pn=FR156G" TargetMode="External"/><Relationship Id="rId104" Type="http://schemas.openxmlformats.org/officeDocument/2006/relationships/hyperlink" Target="https://www.taiwansemi.com/assets/datasheet/pdf.php?pn=RS1GFL" TargetMode="External"/><Relationship Id="rId125" Type="http://schemas.openxmlformats.org/officeDocument/2006/relationships/hyperlink" Target="https://www.taiwansemi.com/assets/datasheet/pdf.php?pn=RS1J-T" TargetMode="External"/><Relationship Id="rId146" Type="http://schemas.openxmlformats.org/officeDocument/2006/relationships/hyperlink" Target="https://www.taiwansemi.com/assets/datasheet/pdf.php?pn=RS1MF-T" TargetMode="External"/><Relationship Id="rId167" Type="http://schemas.openxmlformats.org/officeDocument/2006/relationships/hyperlink" Target="https://www.taiwansemi.com/assets/datasheet/pdf.php?pn=RS2DA-T" TargetMode="External"/><Relationship Id="rId188" Type="http://schemas.openxmlformats.org/officeDocument/2006/relationships/hyperlink" Target="https://www.taiwansemi.com/assets/datasheet/pdf.php?pn=RS2JAH" TargetMode="External"/><Relationship Id="rId71" Type="http://schemas.openxmlformats.org/officeDocument/2006/relationships/hyperlink" Target="https://www.taiwansemi.com/assets/datasheet/pdf.php?pn=FR302G-K" TargetMode="External"/><Relationship Id="rId92" Type="http://schemas.openxmlformats.org/officeDocument/2006/relationships/hyperlink" Target="https://www.taiwansemi.com/assets/datasheet/pdf.php?pn=RS1DALH" TargetMode="External"/><Relationship Id="rId213" Type="http://schemas.openxmlformats.org/officeDocument/2006/relationships/hyperlink" Target="https://www.taiwansemi.com/assets/datasheet/pdf.php?pn=RS2MAL" TargetMode="External"/><Relationship Id="rId234" Type="http://schemas.openxmlformats.org/officeDocument/2006/relationships/hyperlink" Target="https://www.taiwansemi.com/assets/datasheet/pdf.php?pn=RS3G-K" TargetMode="External"/><Relationship Id="rId2" Type="http://schemas.openxmlformats.org/officeDocument/2006/relationships/hyperlink" Target="https://www.taiwansemi.com/assets/datasheet/pdf.php?pn=1N4933G-K" TargetMode="External"/><Relationship Id="rId29" Type="http://schemas.openxmlformats.org/officeDocument/2006/relationships/hyperlink" Target="https://www.taiwansemi.com/assets/datasheet/pdf.php?pn=FR102G-K" TargetMode="External"/><Relationship Id="rId255" Type="http://schemas.openxmlformats.org/officeDocument/2006/relationships/hyperlink" Target="https://www.taiwansemi.com/assets/datasheet/pdf.php?pn=TUAR4GH" TargetMode="External"/><Relationship Id="rId40" Type="http://schemas.openxmlformats.org/officeDocument/2006/relationships/hyperlink" Target="https://www.taiwansemi.com/assets/datasheet/pdf.php?pn=FR151G" TargetMode="External"/><Relationship Id="rId115" Type="http://schemas.openxmlformats.org/officeDocument/2006/relationships/hyperlink" Target="https://www.taiwansemi.com/assets/datasheet/pdf.php?pn=RS1JFL" TargetMode="External"/><Relationship Id="rId136" Type="http://schemas.openxmlformats.org/officeDocument/2006/relationships/hyperlink" Target="https://www.taiwansemi.com/assets/datasheet/pdf.php?pn=RS1KLW" TargetMode="External"/><Relationship Id="rId157" Type="http://schemas.openxmlformats.org/officeDocument/2006/relationships/hyperlink" Target="https://www.taiwansemi.com/assets/datasheet/pdf.php?pn=RS2B" TargetMode="External"/><Relationship Id="rId178" Type="http://schemas.openxmlformats.org/officeDocument/2006/relationships/hyperlink" Target="https://www.taiwansemi.com/assets/datasheet/pdf.php?pn=RS2GALH" TargetMode="External"/><Relationship Id="rId61" Type="http://schemas.openxmlformats.org/officeDocument/2006/relationships/hyperlink" Target="https://www.taiwansemi.com/assets/datasheet/pdf.php?pn=FR204G-T" TargetMode="External"/><Relationship Id="rId82" Type="http://schemas.openxmlformats.org/officeDocument/2006/relationships/hyperlink" Target="https://www.taiwansemi.com/assets/datasheet/pdf.php?pn=FRAF10JG" TargetMode="External"/><Relationship Id="rId199" Type="http://schemas.openxmlformats.org/officeDocument/2006/relationships/hyperlink" Target="https://www.taiwansemi.com/assets/datasheet/pdf.php?pn=RS2KAF-T" TargetMode="External"/><Relationship Id="rId203" Type="http://schemas.openxmlformats.org/officeDocument/2006/relationships/hyperlink" Target="https://www.taiwansemi.com/assets/datasheet/pdf.php?pn=RS2KA-T" TargetMode="External"/><Relationship Id="rId19" Type="http://schemas.openxmlformats.org/officeDocument/2006/relationships/hyperlink" Target="https://www.taiwansemi.com/assets/datasheet/pdf.php?pn=F1T1G" TargetMode="External"/><Relationship Id="rId224" Type="http://schemas.openxmlformats.org/officeDocument/2006/relationships/hyperlink" Target="https://www.taiwansemi.com/assets/datasheet/pdf.php?pn=RS3B" TargetMode="External"/><Relationship Id="rId245" Type="http://schemas.openxmlformats.org/officeDocument/2006/relationships/hyperlink" Target="https://www.taiwansemi.com/assets/datasheet/pdf.php?pn=RS3MFS" TargetMode="External"/><Relationship Id="rId30" Type="http://schemas.openxmlformats.org/officeDocument/2006/relationships/hyperlink" Target="https://www.taiwansemi.com/assets/datasheet/pdf.php?pn=FR103G" TargetMode="External"/><Relationship Id="rId105" Type="http://schemas.openxmlformats.org/officeDocument/2006/relationships/hyperlink" Target="https://www.taiwansemi.com/assets/datasheet/pdf.php?pn=RS1GFS" TargetMode="External"/><Relationship Id="rId126" Type="http://schemas.openxmlformats.org/officeDocument/2006/relationships/hyperlink" Target="https://www.taiwansemi.com/assets/datasheet/pdf.php?pn=RS1K" TargetMode="External"/><Relationship Id="rId147" Type="http://schemas.openxmlformats.org/officeDocument/2006/relationships/hyperlink" Target="https://www.taiwansemi.com/assets/datasheet/pdf.php?pn=RS1MH" TargetMode="External"/><Relationship Id="rId168" Type="http://schemas.openxmlformats.org/officeDocument/2006/relationships/hyperlink" Target="https://www.taiwansemi.com/assets/datasheet/pdf.php?pn=RS2DFL" TargetMode="External"/><Relationship Id="rId51" Type="http://schemas.openxmlformats.org/officeDocument/2006/relationships/hyperlink" Target="https://www.taiwansemi.com/assets/datasheet/pdf.php?pn=FR156G-T" TargetMode="External"/><Relationship Id="rId72" Type="http://schemas.openxmlformats.org/officeDocument/2006/relationships/hyperlink" Target="https://www.taiwansemi.com/assets/datasheet/pdf.php?pn=FR303G" TargetMode="External"/><Relationship Id="rId93" Type="http://schemas.openxmlformats.org/officeDocument/2006/relationships/hyperlink" Target="https://www.taiwansemi.com/assets/datasheet/pdf.php?pn=RS1DFL" TargetMode="External"/><Relationship Id="rId189" Type="http://schemas.openxmlformats.org/officeDocument/2006/relationships/hyperlink" Target="https://www.taiwansemi.com/assets/datasheet/pdf.php?pn=RS2JAL" TargetMode="External"/><Relationship Id="rId3" Type="http://schemas.openxmlformats.org/officeDocument/2006/relationships/hyperlink" Target="https://www.taiwansemi.com/assets/datasheet/pdf.php?pn=1N4934G" TargetMode="External"/><Relationship Id="rId214" Type="http://schemas.openxmlformats.org/officeDocument/2006/relationships/hyperlink" Target="https://www.taiwansemi.com/assets/datasheet/pdf.php?pn=RS2MALH" TargetMode="External"/><Relationship Id="rId235" Type="http://schemas.openxmlformats.org/officeDocument/2006/relationships/hyperlink" Target="https://www.taiwansemi.com/assets/datasheet/pdf.php?pn=RS3J" TargetMode="External"/><Relationship Id="rId256" Type="http://schemas.openxmlformats.org/officeDocument/2006/relationships/hyperlink" Target="https://www.taiwansemi.com/assets/datasheet/pdf.php?pn=TUAR4JH" TargetMode="External"/><Relationship Id="rId116" Type="http://schemas.openxmlformats.org/officeDocument/2006/relationships/hyperlink" Target="https://www.taiwansemi.com/assets/datasheet/pdf.php?pn=RS1JFS" TargetMode="External"/><Relationship Id="rId137" Type="http://schemas.openxmlformats.org/officeDocument/2006/relationships/hyperlink" Target="https://www.taiwansemi.com/assets/datasheet/pdf.php?pn=RS1KLWH" TargetMode="External"/><Relationship Id="rId158" Type="http://schemas.openxmlformats.org/officeDocument/2006/relationships/hyperlink" Target="https://www.taiwansemi.com/assets/datasheet/pdf.php?pn=RS2BA" TargetMode="External"/><Relationship Id="rId20" Type="http://schemas.openxmlformats.org/officeDocument/2006/relationships/hyperlink" Target="https://www.taiwansemi.com/assets/datasheet/pdf.php?pn=F1T2G" TargetMode="External"/><Relationship Id="rId41" Type="http://schemas.openxmlformats.org/officeDocument/2006/relationships/hyperlink" Target="https://www.taiwansemi.com/assets/datasheet/pdf.php?pn=FR151G-T" TargetMode="External"/><Relationship Id="rId62" Type="http://schemas.openxmlformats.org/officeDocument/2006/relationships/hyperlink" Target="https://www.taiwansemi.com/assets/datasheet/pdf.php?pn=FR205G" TargetMode="External"/><Relationship Id="rId83" Type="http://schemas.openxmlformats.org/officeDocument/2006/relationships/hyperlink" Target="https://www.taiwansemi.com/assets/datasheet/pdf.php?pn=FRAF8JG" TargetMode="External"/><Relationship Id="rId179" Type="http://schemas.openxmlformats.org/officeDocument/2006/relationships/hyperlink" Target="https://www.taiwansemi.com/assets/datasheet/pdf.php?pn=RS2GA-T" TargetMode="External"/><Relationship Id="rId190" Type="http://schemas.openxmlformats.org/officeDocument/2006/relationships/hyperlink" Target="https://www.taiwansemi.com/assets/datasheet/pdf.php?pn=RS2JALH" TargetMode="External"/><Relationship Id="rId204" Type="http://schemas.openxmlformats.org/officeDocument/2006/relationships/hyperlink" Target="https://www.taiwansemi.com/assets/datasheet/pdf.php?pn=RS2KFL" TargetMode="External"/><Relationship Id="rId225" Type="http://schemas.openxmlformats.org/officeDocument/2006/relationships/hyperlink" Target="https://www.taiwansemi.com/assets/datasheet/pdf.php?pn=RS3BH" TargetMode="External"/><Relationship Id="rId246" Type="http://schemas.openxmlformats.org/officeDocument/2006/relationships/hyperlink" Target="https://www.taiwansemi.com/assets/datasheet/pdf.php?pn=RS3MFSH" TargetMode="External"/><Relationship Id="rId106" Type="http://schemas.openxmlformats.org/officeDocument/2006/relationships/hyperlink" Target="https://www.taiwansemi.com/assets/datasheet/pdf.php?pn=RS1GFSH" TargetMode="External"/><Relationship Id="rId127" Type="http://schemas.openxmlformats.org/officeDocument/2006/relationships/hyperlink" Target="https://www.taiwansemi.com/assets/datasheet/pdf.php?pn=RS1KAL" TargetMode="External"/><Relationship Id="rId10" Type="http://schemas.openxmlformats.org/officeDocument/2006/relationships/hyperlink" Target="https://www.taiwansemi.com/assets/datasheet/pdf.php?pn=1N4937G-K" TargetMode="External"/><Relationship Id="rId31" Type="http://schemas.openxmlformats.org/officeDocument/2006/relationships/hyperlink" Target="https://www.taiwansemi.com/assets/datasheet/pdf.php?pn=FR103G-K" TargetMode="External"/><Relationship Id="rId52" Type="http://schemas.openxmlformats.org/officeDocument/2006/relationships/hyperlink" Target="https://www.taiwansemi.com/assets/datasheet/pdf.php?pn=FR157G" TargetMode="External"/><Relationship Id="rId73" Type="http://schemas.openxmlformats.org/officeDocument/2006/relationships/hyperlink" Target="https://www.taiwansemi.com/assets/datasheet/pdf.php?pn=FR303G-K" TargetMode="External"/><Relationship Id="rId94" Type="http://schemas.openxmlformats.org/officeDocument/2006/relationships/hyperlink" Target="https://www.taiwansemi.com/assets/datasheet/pdf.php?pn=RS1DFS" TargetMode="External"/><Relationship Id="rId148" Type="http://schemas.openxmlformats.org/officeDocument/2006/relationships/hyperlink" Target="https://www.taiwansemi.com/assets/datasheet/pdf.php?pn=RS1MLS" TargetMode="External"/><Relationship Id="rId169" Type="http://schemas.openxmlformats.org/officeDocument/2006/relationships/hyperlink" Target="https://www.taiwansemi.com/assets/datasheet/pdf.php?pn=RS2DFS" TargetMode="External"/><Relationship Id="rId4" Type="http://schemas.openxmlformats.org/officeDocument/2006/relationships/hyperlink" Target="https://www.taiwansemi.com/assets/datasheet/pdf.php?pn=1N4934G-K" TargetMode="External"/><Relationship Id="rId180" Type="http://schemas.openxmlformats.org/officeDocument/2006/relationships/hyperlink" Target="https://www.taiwansemi.com/assets/datasheet/pdf.php?pn=RS2GFL" TargetMode="External"/><Relationship Id="rId215" Type="http://schemas.openxmlformats.org/officeDocument/2006/relationships/hyperlink" Target="https://www.taiwansemi.com/assets/datasheet/pdf.php?pn=RS2MA-T" TargetMode="External"/><Relationship Id="rId236" Type="http://schemas.openxmlformats.org/officeDocument/2006/relationships/hyperlink" Target="https://www.taiwansemi.com/assets/datasheet/pdf.php?pn=RS3JB-T" TargetMode="External"/><Relationship Id="rId257" Type="http://schemas.openxmlformats.org/officeDocument/2006/relationships/hyperlink" Target="https://www.taiwansemi.com/assets/datasheet/pdf.php?pn=TUAR4KH" TargetMode="External"/><Relationship Id="rId42" Type="http://schemas.openxmlformats.org/officeDocument/2006/relationships/hyperlink" Target="https://www.taiwansemi.com/assets/datasheet/pdf.php?pn=FR152G" TargetMode="External"/><Relationship Id="rId84" Type="http://schemas.openxmlformats.org/officeDocument/2006/relationships/hyperlink" Target="https://www.taiwansemi.com/assets/datasheet/pdf.php?pn=RS1A" TargetMode="External"/><Relationship Id="rId138" Type="http://schemas.openxmlformats.org/officeDocument/2006/relationships/hyperlink" Target="https://www.taiwansemi.com/assets/datasheet/pdf.php?pn=RS1K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EABS1J" TargetMode="External"/><Relationship Id="rId2" Type="http://schemas.openxmlformats.org/officeDocument/2006/relationships/hyperlink" Target="https://www.taiwansemi.com/assets/datasheet/pdf.php?pn=EABS1G" TargetMode="External"/><Relationship Id="rId1" Type="http://schemas.openxmlformats.org/officeDocument/2006/relationships/hyperlink" Target="https://www.taiwansemi.com/assets/datasheet/pdf.php?pn=EABS1D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SBS34" TargetMode="External"/><Relationship Id="rId2" Type="http://schemas.openxmlformats.org/officeDocument/2006/relationships/hyperlink" Target="https://www.taiwansemi.com/assets/datasheet/pdf.php?pn=SBS26" TargetMode="External"/><Relationship Id="rId1" Type="http://schemas.openxmlformats.org/officeDocument/2006/relationships/hyperlink" Target="https://www.taiwansemi.com/assets/datasheet/pdf.php?pn=SBS25" TargetMode="External"/><Relationship Id="rId4" Type="http://schemas.openxmlformats.org/officeDocument/2006/relationships/hyperlink" Target="https://www.taiwansemi.com/assets/datasheet/pdf.php?pn=SBS3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0B19A-B67B-4F27-87C0-6FB2B5A51A7E}">
  <sheetPr codeName="工作表33">
    <pageSetUpPr fitToPage="1"/>
  </sheetPr>
  <dimension ref="A1:I61"/>
  <sheetViews>
    <sheetView tabSelected="1" zoomScaleNormal="100" workbookViewId="0"/>
  </sheetViews>
  <sheetFormatPr defaultColWidth="8.7265625" defaultRowHeight="15.5"/>
  <cols>
    <col min="1" max="1" width="11.54296875" style="6" customWidth="1"/>
    <col min="2" max="3" width="11.54296875" style="7" customWidth="1"/>
    <col min="4" max="4" width="38.81640625" style="7" customWidth="1"/>
    <col min="5" max="5" width="8.7265625" style="6"/>
    <col min="6" max="8" width="11.54296875" style="6" customWidth="1"/>
    <col min="9" max="9" width="38.81640625" style="6" customWidth="1"/>
    <col min="10" max="16384" width="8.7265625" style="6"/>
  </cols>
  <sheetData>
    <row r="1" spans="1:9">
      <c r="H1" s="8" t="s">
        <v>10251</v>
      </c>
      <c r="I1" s="9">
        <v>46010</v>
      </c>
    </row>
    <row r="2" spans="1:9" ht="41.25" customHeight="1">
      <c r="A2" s="52" t="s">
        <v>10252</v>
      </c>
      <c r="B2" s="52"/>
      <c r="C2" s="52"/>
      <c r="D2" s="52"/>
      <c r="E2" s="52"/>
      <c r="F2" s="52"/>
      <c r="G2" s="52"/>
      <c r="H2" s="52"/>
      <c r="I2" s="52"/>
    </row>
    <row r="3" spans="1:9" ht="26.15" customHeight="1">
      <c r="A3" s="53" t="s">
        <v>10253</v>
      </c>
      <c r="B3" s="53"/>
      <c r="C3" s="53"/>
      <c r="D3" s="53"/>
      <c r="E3" s="53"/>
      <c r="F3" s="53"/>
      <c r="G3" s="53"/>
      <c r="H3" s="53"/>
      <c r="I3" s="53"/>
    </row>
    <row r="4" spans="1:9" ht="17.5" customHeight="1">
      <c r="A4" s="10" t="s">
        <v>10254</v>
      </c>
      <c r="B4" s="11" t="s">
        <v>10255</v>
      </c>
      <c r="C4" s="11" t="s">
        <v>10256</v>
      </c>
      <c r="D4" s="11" t="s">
        <v>10257</v>
      </c>
      <c r="F4" s="10" t="s">
        <v>10254</v>
      </c>
      <c r="G4" s="11" t="s">
        <v>10255</v>
      </c>
      <c r="H4" s="11" t="s">
        <v>10256</v>
      </c>
      <c r="I4" s="11"/>
    </row>
    <row r="5" spans="1:9" ht="19" customHeight="1">
      <c r="A5" s="54" t="s">
        <v>10258</v>
      </c>
      <c r="B5" s="54"/>
      <c r="C5" s="54"/>
      <c r="D5" s="54"/>
      <c r="F5" s="54" t="s">
        <v>10259</v>
      </c>
      <c r="G5" s="54"/>
      <c r="H5" s="54"/>
      <c r="I5" s="54"/>
    </row>
    <row r="6" spans="1:9" ht="17.5" customHeight="1">
      <c r="A6" s="12"/>
      <c r="B6" s="55" t="s">
        <v>10260</v>
      </c>
      <c r="C6" s="55"/>
      <c r="D6" s="55"/>
      <c r="F6" s="7"/>
      <c r="G6" s="56" t="str">
        <f>HYPERLINK("#'amplifier-comparator-39'!A1","Amplifier &amp; Comparator")</f>
        <v>Amplifier &amp; Comparator</v>
      </c>
      <c r="H6" s="56"/>
      <c r="I6" s="56"/>
    </row>
    <row r="7" spans="1:9" ht="17.5" customHeight="1">
      <c r="A7" s="12"/>
      <c r="B7" s="12"/>
      <c r="C7" s="58" t="s">
        <v>10261</v>
      </c>
      <c r="D7" s="58"/>
      <c r="F7" s="7"/>
      <c r="G7" s="55" t="s">
        <v>10262</v>
      </c>
      <c r="H7" s="55"/>
      <c r="I7" s="55"/>
    </row>
    <row r="8" spans="1:9" ht="17.5" customHeight="1">
      <c r="A8" s="12"/>
      <c r="B8" s="12"/>
      <c r="C8" s="12"/>
      <c r="D8" s="13" t="str">
        <f>HYPERLINK("#'planar-schottky-4'!A1","Planar Schottky")</f>
        <v>Planar Schottky</v>
      </c>
      <c r="F8" s="7"/>
      <c r="G8" s="12"/>
      <c r="H8" s="57" t="str">
        <f>HYPERLINK("#'automotive-voltage-regulator-41'!A1","Automotive Voltage Regulator")</f>
        <v>Automotive Voltage Regulator</v>
      </c>
      <c r="I8" s="57"/>
    </row>
    <row r="9" spans="1:9" ht="17.5" customHeight="1">
      <c r="A9" s="12"/>
      <c r="B9" s="12"/>
      <c r="C9" s="12"/>
      <c r="D9" s="13" t="str">
        <f>HYPERLINK("#'trench-schottky-5'!A1","Trench Schottky")</f>
        <v>Trench Schottky</v>
      </c>
      <c r="F9" s="7"/>
      <c r="G9" s="12"/>
      <c r="H9" s="57" t="str">
        <f>HYPERLINK("#'linear-voltage-regulator-42'!A1","Linear Voltage Regulator")</f>
        <v>Linear Voltage Regulator</v>
      </c>
      <c r="I9" s="57"/>
    </row>
    <row r="10" spans="1:9" ht="17.5" customHeight="1">
      <c r="A10" s="12"/>
      <c r="B10" s="12"/>
      <c r="C10" s="58" t="s">
        <v>10263</v>
      </c>
      <c r="D10" s="58"/>
      <c r="F10" s="7"/>
      <c r="G10" s="12"/>
      <c r="H10" s="57" t="str">
        <f>HYPERLINK("#'switching-regulator-43'!A1","Switching Regulator")</f>
        <v>Switching Regulator</v>
      </c>
      <c r="I10" s="57"/>
    </row>
    <row r="11" spans="1:9" ht="17.5" customHeight="1">
      <c r="A11" s="12"/>
      <c r="B11" s="12"/>
      <c r="C11" s="12"/>
      <c r="D11" s="13" t="str">
        <f>HYPERLINK("#'standard-bridge-7'!A1","Standard Bridge")</f>
        <v>Standard Bridge</v>
      </c>
      <c r="F11" s="7"/>
      <c r="G11" s="55" t="s">
        <v>10264</v>
      </c>
      <c r="H11" s="55"/>
      <c r="I11" s="55"/>
    </row>
    <row r="12" spans="1:9" ht="17.5" customHeight="1">
      <c r="A12" s="12"/>
      <c r="B12" s="12"/>
      <c r="C12" s="12"/>
      <c r="D12" s="13" t="str">
        <f>HYPERLINK("#'fast-recovery-trr-100-500ns-8'!A1","Fast Recovery Bridge (trr 100-500ns)")</f>
        <v>Fast Recovery Bridge (trr 100-500ns)</v>
      </c>
      <c r="F12" s="7"/>
      <c r="G12" s="12"/>
      <c r="H12" s="57" t="str">
        <f>HYPERLINK("#'automotive-led-driver-45'!A1","Automotive LED Driver")</f>
        <v>Automotive LED Driver</v>
      </c>
      <c r="I12" s="57"/>
    </row>
    <row r="13" spans="1:9" ht="17.5" customHeight="1">
      <c r="A13" s="12"/>
      <c r="B13" s="12"/>
      <c r="C13" s="12"/>
      <c r="D13" s="13" t="str">
        <f>HYPERLINK("#'high-efficiency-trr-50-99ns-9'!A1","High Efficiency Bridge (trr 50-99ns)")</f>
        <v>High Efficiency Bridge (trr 50-99ns)</v>
      </c>
      <c r="F13" s="7"/>
      <c r="G13" s="56" t="str">
        <f>HYPERLINK("#'voltage-reference-49'!A1","Voltage Reference")</f>
        <v>Voltage Reference</v>
      </c>
      <c r="H13" s="56"/>
      <c r="I13" s="56"/>
    </row>
    <row r="14" spans="1:9" ht="17.5" customHeight="1">
      <c r="A14" s="12"/>
      <c r="B14" s="12"/>
      <c r="C14" s="12"/>
      <c r="D14" s="13" t="str">
        <f>HYPERLINK("#'super-fast-recovery-10'!A1","Super Fast Recovery Bridge (trr 30-49ns)")</f>
        <v>Super Fast Recovery Bridge (trr 30-49ns)</v>
      </c>
      <c r="F14" s="54" t="s">
        <v>10265</v>
      </c>
      <c r="G14" s="54"/>
      <c r="H14" s="54"/>
      <c r="I14" s="54"/>
    </row>
    <row r="15" spans="1:9" ht="17.5" customHeight="1">
      <c r="A15" s="12"/>
      <c r="B15" s="12"/>
      <c r="C15" s="12"/>
      <c r="D15" s="13" t="str">
        <f>HYPERLINK("#'schottky-bridge-11'!A1","Schottky Bridge")</f>
        <v>Schottky Bridge</v>
      </c>
      <c r="F15" s="7"/>
      <c r="G15" s="55" t="s">
        <v>10266</v>
      </c>
      <c r="H15" s="55"/>
      <c r="I15" s="55"/>
    </row>
    <row r="16" spans="1:9" ht="17.5" customHeight="1">
      <c r="A16" s="12"/>
      <c r="B16" s="12"/>
      <c r="C16" s="57" t="str">
        <f>HYPERLINK("#'standard-rectifier-12'!A1","Standard Rectifier")</f>
        <v>Standard Rectifier</v>
      </c>
      <c r="D16" s="57"/>
      <c r="F16" s="7"/>
      <c r="G16" s="12"/>
      <c r="H16" s="57" t="str">
        <f>HYPERLINK("#'omni-polar-52'!A1","Omni-polar")</f>
        <v>Omni-polar</v>
      </c>
      <c r="I16" s="57"/>
    </row>
    <row r="17" spans="1:9" ht="17.5" customHeight="1">
      <c r="A17" s="12"/>
      <c r="B17" s="12"/>
      <c r="C17" s="57" t="str">
        <f>HYPERLINK("#'fast-recovery-trr-100-500ns-13'!A1","Fast Recovery Rectifier (trr 100-500ns)")</f>
        <v>Fast Recovery Rectifier (trr 100-500ns)</v>
      </c>
      <c r="D17" s="57"/>
      <c r="F17" s="7"/>
      <c r="G17" s="12"/>
      <c r="H17" s="57" t="str">
        <f>HYPERLINK("#'uni-polar-53'!A1","Uni-polar")</f>
        <v>Uni-polar</v>
      </c>
      <c r="I17" s="57"/>
    </row>
    <row r="18" spans="1:9" ht="17.5" customHeight="1">
      <c r="A18" s="12"/>
      <c r="B18" s="12"/>
      <c r="C18" s="57" t="str">
        <f>HYPERLINK("#'high-efficiency-trr-50-99ns-14'!A1","High Efficiency Rectifier (trr 50-99ns)")</f>
        <v>High Efficiency Rectifier (trr 50-99ns)</v>
      </c>
      <c r="D18" s="57"/>
      <c r="F18" s="7"/>
      <c r="G18" s="12"/>
      <c r="H18" s="57" t="str">
        <f>HYPERLINK("#'latch-54'!A1","Latch")</f>
        <v>Latch</v>
      </c>
      <c r="I18" s="57"/>
    </row>
    <row r="19" spans="1:9" ht="17.5" customHeight="1">
      <c r="A19" s="12"/>
      <c r="B19" s="12"/>
      <c r="C19" s="57" t="str">
        <f>HYPERLINK("#'super-fast-recovery-15'!A1","Super Fast Recovery Rectifier (trr 30-49ns)")</f>
        <v>Super Fast Recovery Rectifier (trr 30-49ns)</v>
      </c>
      <c r="D19" s="57"/>
      <c r="F19" s="7"/>
      <c r="G19" s="12"/>
      <c r="H19" s="57" t="str">
        <f>HYPERLINK("#'linear-55'!A1","Linear")</f>
        <v>Linear</v>
      </c>
      <c r="I19" s="57"/>
    </row>
    <row r="20" spans="1:9" ht="17.5" customHeight="1">
      <c r="A20" s="12"/>
      <c r="B20" s="12"/>
      <c r="C20" s="57" t="str">
        <f>HYPERLINK("#'ultra-fast-recovery-16'!A1","Ultra Fast Recovery Rectifier (trr 15-29ns)")</f>
        <v>Ultra Fast Recovery Rectifier (trr 15-29ns)</v>
      </c>
      <c r="D20" s="57"/>
      <c r="F20" s="54" t="str">
        <f>HYPERLINK("#'wide-bandgap-56'!A1","Wide Bandgap")</f>
        <v>Wide Bandgap</v>
      </c>
      <c r="G20" s="54"/>
      <c r="H20" s="54"/>
      <c r="I20" s="54"/>
    </row>
    <row r="21" spans="1:9" ht="17.5" customHeight="1">
      <c r="A21" s="12"/>
      <c r="B21" s="55" t="s">
        <v>10267</v>
      </c>
      <c r="C21" s="55"/>
      <c r="D21" s="55"/>
      <c r="F21" s="7"/>
      <c r="G21" s="56" t="str">
        <f>HYPERLINK("#'sic-schottky-diode-57'!A1","SiC Schottky Diode")</f>
        <v>SiC Schottky Diode</v>
      </c>
      <c r="H21" s="56"/>
      <c r="I21" s="56"/>
    </row>
    <row r="22" spans="1:9" ht="17.5" customHeight="1">
      <c r="A22" s="12"/>
      <c r="B22" s="12"/>
      <c r="C22" s="57" t="str">
        <f>HYPERLINK("#'tvs-18'!A1","TVS")</f>
        <v>TVS</v>
      </c>
      <c r="D22" s="57"/>
      <c r="G22" s="56" t="str">
        <f>HYPERLINK("#'gan-transistor-59'!A1","GaN Transistor")</f>
        <v>GaN Transistor</v>
      </c>
      <c r="H22" s="56"/>
      <c r="I22" s="56"/>
    </row>
    <row r="23" spans="1:9" ht="17.5" customHeight="1">
      <c r="A23" s="12"/>
      <c r="B23" s="12"/>
      <c r="C23" s="57" t="str">
        <f>HYPERLINK("#'esd-protection-19'!A1","ESD Protection")</f>
        <v>ESD Protection</v>
      </c>
      <c r="D23" s="57"/>
      <c r="G23" s="14"/>
      <c r="H23" s="14"/>
      <c r="I23" s="14"/>
    </row>
    <row r="24" spans="1:9" ht="17.5" customHeight="1">
      <c r="A24" s="12"/>
      <c r="B24" s="55" t="s">
        <v>10268</v>
      </c>
      <c r="C24" s="55"/>
      <c r="D24" s="55"/>
    </row>
    <row r="25" spans="1:9" ht="17.5" customHeight="1">
      <c r="A25" s="12"/>
      <c r="B25" s="12"/>
      <c r="C25" s="57" t="str">
        <f>HYPERLINK("#'automotive-mosfets-21'!A1","Automotive MOSFETs")</f>
        <v>Automotive MOSFETs</v>
      </c>
      <c r="D25" s="57"/>
    </row>
    <row r="26" spans="1:9" ht="17.5" customHeight="1">
      <c r="A26" s="12"/>
      <c r="B26" s="12"/>
      <c r="C26" s="58" t="s">
        <v>10269</v>
      </c>
      <c r="D26" s="58"/>
    </row>
    <row r="27" spans="1:9" ht="17.5" customHeight="1">
      <c r="A27" s="12"/>
      <c r="B27" s="12"/>
      <c r="C27" s="12"/>
      <c r="D27" s="13" t="str">
        <f>HYPERLINK("#'low-voltage-mosfets-250v-23'!A1","Low Voltage MOSFETs (&lt;250V)")</f>
        <v>Low Voltage MOSFETs (&lt;250V)</v>
      </c>
    </row>
    <row r="28" spans="1:9" ht="17.5" customHeight="1">
      <c r="A28" s="12"/>
      <c r="B28" s="12"/>
      <c r="C28" s="12"/>
      <c r="D28" s="13" t="str">
        <f>HYPERLINK("#'high-voltage-mosfets-500v-24'!A1","High Voltage MOSFETs (&gt;500V)")</f>
        <v>High Voltage MOSFETs (&gt;500V)</v>
      </c>
    </row>
    <row r="29" spans="1:9" ht="17.5" customHeight="1">
      <c r="A29" s="12"/>
      <c r="B29" s="12"/>
      <c r="C29" s="57" t="str">
        <f>HYPERLINK("#'p-channel-mosfets-25'!A1","P-channel MOSFETs")</f>
        <v>P-channel MOSFETs</v>
      </c>
      <c r="D29" s="57"/>
    </row>
    <row r="30" spans="1:9" ht="17.5" customHeight="1">
      <c r="A30" s="12"/>
      <c r="B30" s="12"/>
      <c r="C30" s="58" t="s">
        <v>10270</v>
      </c>
      <c r="D30" s="58"/>
    </row>
    <row r="31" spans="1:9" ht="17.5" customHeight="1">
      <c r="A31" s="12"/>
      <c r="B31" s="12"/>
      <c r="C31" s="12"/>
      <c r="D31" s="13" t="str">
        <f>HYPERLINK("#'n-and-n-channel-dual-mosfets-27'!A1","N and N-channel Dual MOSFETs")</f>
        <v>N and N-channel Dual MOSFETs</v>
      </c>
    </row>
    <row r="32" spans="1:9" ht="17.5" customHeight="1">
      <c r="A32" s="12"/>
      <c r="B32" s="12"/>
      <c r="C32" s="12"/>
      <c r="D32" s="13" t="str">
        <f>HYPERLINK("#'n-and-p-channel-dual-mosfets-28'!A1","N and P-channel Dual MOSFETs")</f>
        <v>N and P-channel Dual MOSFETs</v>
      </c>
    </row>
    <row r="33" spans="1:4" ht="17.5" customHeight="1">
      <c r="A33" s="12"/>
      <c r="B33" s="12"/>
      <c r="C33" s="12"/>
      <c r="D33" s="13" t="str">
        <f>HYPERLINK("#'p-and-p-channel-dual-mosfets-29'!A1","P and P-channel Dual MOSFETs")</f>
        <v>P and P-channel Dual MOSFETs</v>
      </c>
    </row>
    <row r="34" spans="1:4" ht="17.5" customHeight="1">
      <c r="A34" s="12"/>
      <c r="B34" s="12"/>
      <c r="C34" s="57" t="str">
        <f>HYPERLINK("#'small-signal-mosfets-30'!A1","Small-signal MOSFETs")</f>
        <v>Small-signal MOSFETs</v>
      </c>
      <c r="D34" s="57"/>
    </row>
    <row r="35" spans="1:4" ht="17.5" customHeight="1">
      <c r="A35" s="12"/>
      <c r="B35" s="55" t="s">
        <v>10271</v>
      </c>
      <c r="C35" s="55"/>
      <c r="D35" s="55"/>
    </row>
    <row r="36" spans="1:4" ht="17.5" customHeight="1">
      <c r="A36" s="12"/>
      <c r="B36" s="12"/>
      <c r="C36" s="57" t="str">
        <f>HYPERLINK("#'npn-transistor-32'!A1","NPN Transistor")</f>
        <v>NPN Transistor</v>
      </c>
      <c r="D36" s="57"/>
    </row>
    <row r="37" spans="1:4" ht="17.5" customHeight="1">
      <c r="A37" s="12"/>
      <c r="B37" s="12"/>
      <c r="C37" s="57" t="str">
        <f>HYPERLINK("#'pnp-transistor-33'!A1","PNP Transistor")</f>
        <v>PNP Transistor</v>
      </c>
      <c r="D37" s="57"/>
    </row>
    <row r="38" spans="1:4" ht="17.5" customHeight="1">
      <c r="A38" s="12"/>
      <c r="B38" s="55" t="s">
        <v>10272</v>
      </c>
      <c r="C38" s="55"/>
      <c r="D38" s="55"/>
    </row>
    <row r="39" spans="1:4" ht="17.5" customHeight="1">
      <c r="A39" s="12"/>
      <c r="B39" s="12"/>
      <c r="C39" s="57" t="str">
        <f>HYPERLINK("#'zener-diode-35'!A1","Zener Diode")</f>
        <v>Zener Diode</v>
      </c>
      <c r="D39" s="57"/>
    </row>
    <row r="40" spans="1:4" ht="17.5" customHeight="1">
      <c r="A40" s="12"/>
      <c r="B40" s="12"/>
      <c r="C40" s="57" t="str">
        <f>HYPERLINK("#'switching-diode-36'!A1","Switching Diode")</f>
        <v>Switching Diode</v>
      </c>
      <c r="D40" s="57"/>
    </row>
    <row r="41" spans="1:4" ht="17.5" customHeight="1">
      <c r="A41" s="12"/>
      <c r="B41" s="12"/>
      <c r="C41" s="57" t="str">
        <f>HYPERLINK("#'schottky-diode-37'!A1","Schottky Diode")</f>
        <v>Schottky Diode</v>
      </c>
      <c r="D41" s="57"/>
    </row>
    <row r="42" spans="1:4" ht="37.5" customHeight="1"/>
    <row r="43" spans="1:4" ht="17.5" customHeight="1"/>
    <row r="44" spans="1:4" ht="17.5" customHeight="1"/>
    <row r="45" spans="1:4" ht="17.5" customHeight="1"/>
    <row r="46" spans="1:4" ht="17.5" customHeight="1"/>
    <row r="47" spans="1:4" ht="17.5" customHeight="1"/>
    <row r="48" spans="1:4" ht="17.5" customHeight="1"/>
    <row r="49" ht="17.5" customHeight="1"/>
    <row r="50" ht="17.5" customHeight="1"/>
    <row r="51" ht="17.5" customHeight="1"/>
    <row r="52" ht="17.5" customHeight="1"/>
    <row r="53" ht="19" customHeight="1"/>
    <row r="54" ht="17.5" customHeight="1"/>
    <row r="55" ht="17.5" customHeight="1"/>
    <row r="56" ht="17.5" customHeight="1"/>
    <row r="57" ht="17.5" customHeight="1"/>
    <row r="58" ht="17.5" customHeight="1"/>
    <row r="59" ht="19" customHeight="1"/>
    <row r="60" ht="17.5" customHeight="1"/>
    <row r="61" ht="17.5" customHeight="1"/>
  </sheetData>
  <sheetProtection algorithmName="SHA-512" hashValue="IgYxZUZMIrsqcDqT9kWqDmRGkuO7+3dj069vRr2DiAPLrQG4ZPny2BBcyasekv0FMv2bxPAiPx9Dww1IRjg4sA==" saltValue="QrD6hh6OxomDUCP9r3RJMg==" spinCount="100000" sheet="1" objects="1" scenarios="1" autoFilter="0"/>
  <autoFilter ref="A1:I1" xr:uid="{EF20B19A-B67B-4F27-87C0-6FB2B5A51A7E}"/>
  <mergeCells count="45">
    <mergeCell ref="C40:D40"/>
    <mergeCell ref="C41:D41"/>
    <mergeCell ref="C34:D34"/>
    <mergeCell ref="B35:D35"/>
    <mergeCell ref="C36:D36"/>
    <mergeCell ref="C37:D37"/>
    <mergeCell ref="B38:D38"/>
    <mergeCell ref="C39:D39"/>
    <mergeCell ref="C30:D30"/>
    <mergeCell ref="C20:D20"/>
    <mergeCell ref="F20:I20"/>
    <mergeCell ref="B21:D21"/>
    <mergeCell ref="G21:I21"/>
    <mergeCell ref="C22:D22"/>
    <mergeCell ref="G22:I22"/>
    <mergeCell ref="C23:D23"/>
    <mergeCell ref="B24:D24"/>
    <mergeCell ref="C25:D25"/>
    <mergeCell ref="C26:D26"/>
    <mergeCell ref="C29:D29"/>
    <mergeCell ref="C17:D17"/>
    <mergeCell ref="H17:I17"/>
    <mergeCell ref="C18:D18"/>
    <mergeCell ref="H18:I18"/>
    <mergeCell ref="C19:D19"/>
    <mergeCell ref="H19:I19"/>
    <mergeCell ref="C16:D16"/>
    <mergeCell ref="H16:I16"/>
    <mergeCell ref="C7:D7"/>
    <mergeCell ref="G7:I7"/>
    <mergeCell ref="H8:I8"/>
    <mergeCell ref="H9:I9"/>
    <mergeCell ref="C10:D10"/>
    <mergeCell ref="H10:I10"/>
    <mergeCell ref="G11:I11"/>
    <mergeCell ref="H12:I12"/>
    <mergeCell ref="G13:I13"/>
    <mergeCell ref="F14:I14"/>
    <mergeCell ref="G15:I15"/>
    <mergeCell ref="A2:I2"/>
    <mergeCell ref="A3:I3"/>
    <mergeCell ref="A5:D5"/>
    <mergeCell ref="F5:I5"/>
    <mergeCell ref="B6:D6"/>
    <mergeCell ref="G6:I6"/>
  </mergeCells>
  <phoneticPr fontId="5" type="noConversion"/>
  <pageMargins left="0.7" right="0.7" top="0.75" bottom="0.75" header="0.3" footer="0.3"/>
  <pageSetup paperSize="9" scale="85" fitToHeight="0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6DCED-6A2B-4953-B22B-2930B30143A2}">
  <sheetPr codeName="工作表9"/>
  <dimension ref="A1:N584"/>
  <sheetViews>
    <sheetView zoomScaleNormal="100" workbookViewId="0">
      <pane xSplit="1" ySplit="2" topLeftCell="B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ColWidth="12.54296875" defaultRowHeight="12.5"/>
  <cols>
    <col min="1" max="1" width="21.26953125" style="16" customWidth="1"/>
    <col min="2" max="2" width="17" style="16" customWidth="1"/>
    <col min="3" max="3" width="20.1796875" style="16" customWidth="1"/>
    <col min="4" max="4" width="18.26953125" style="16" customWidth="1"/>
    <col min="5" max="5" width="16.26953125" style="16" customWidth="1"/>
    <col min="6" max="6" width="9.36328125" style="16" customWidth="1"/>
    <col min="7" max="14" width="11.453125" style="16" customWidth="1"/>
    <col min="15" max="15" width="13.1796875" style="16" customWidth="1"/>
    <col min="16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10133</v>
      </c>
      <c r="E2" s="17" t="s">
        <v>10134</v>
      </c>
      <c r="F2" s="17" t="s">
        <v>10145</v>
      </c>
      <c r="G2" s="17" t="s">
        <v>10135</v>
      </c>
      <c r="H2" s="17" t="s">
        <v>10136</v>
      </c>
      <c r="I2" s="17" t="s">
        <v>10137</v>
      </c>
      <c r="J2" s="17" t="s">
        <v>10138</v>
      </c>
      <c r="K2" s="17" t="s">
        <v>10140</v>
      </c>
      <c r="L2" s="17" t="s">
        <v>10141</v>
      </c>
      <c r="M2" s="17" t="s">
        <v>10142</v>
      </c>
      <c r="N2" s="17" t="s">
        <v>10143</v>
      </c>
    </row>
    <row r="3" spans="1:14" ht="14.5">
      <c r="A3" s="3" t="s">
        <v>1618</v>
      </c>
      <c r="B3" s="15" t="s">
        <v>1</v>
      </c>
      <c r="C3" s="15" t="s">
        <v>2</v>
      </c>
      <c r="D3" s="15" t="s">
        <v>9</v>
      </c>
      <c r="E3" s="15" t="s">
        <v>1619</v>
      </c>
      <c r="F3" s="15"/>
      <c r="G3" s="15">
        <v>1</v>
      </c>
      <c r="H3" s="15">
        <v>50</v>
      </c>
      <c r="I3" s="15">
        <v>30</v>
      </c>
      <c r="J3" s="15">
        <v>1</v>
      </c>
      <c r="K3" s="15">
        <v>5</v>
      </c>
      <c r="L3" s="15">
        <v>150</v>
      </c>
      <c r="M3" s="15" t="s">
        <v>9479</v>
      </c>
      <c r="N3" s="15" t="s">
        <v>3</v>
      </c>
    </row>
    <row r="4" spans="1:14" ht="14.5">
      <c r="A4" s="3" t="s">
        <v>1620</v>
      </c>
      <c r="B4" s="15" t="s">
        <v>1</v>
      </c>
      <c r="C4" s="15" t="s">
        <v>2</v>
      </c>
      <c r="D4" s="15" t="s">
        <v>9</v>
      </c>
      <c r="E4" s="15" t="s">
        <v>1619</v>
      </c>
      <c r="F4" s="15"/>
      <c r="G4" s="15">
        <v>1</v>
      </c>
      <c r="H4" s="15">
        <v>50</v>
      </c>
      <c r="I4" s="15">
        <v>30</v>
      </c>
      <c r="J4" s="15">
        <v>1</v>
      </c>
      <c r="K4" s="15">
        <v>5</v>
      </c>
      <c r="L4" s="15">
        <v>150</v>
      </c>
      <c r="M4" s="15" t="s">
        <v>9479</v>
      </c>
      <c r="N4" s="15" t="s">
        <v>910</v>
      </c>
    </row>
    <row r="5" spans="1:14" ht="14.5">
      <c r="A5" s="3" t="s">
        <v>1621</v>
      </c>
      <c r="B5" s="15" t="s">
        <v>1</v>
      </c>
      <c r="C5" s="15" t="s">
        <v>2</v>
      </c>
      <c r="D5" s="15" t="s">
        <v>9</v>
      </c>
      <c r="E5" s="15" t="s">
        <v>1619</v>
      </c>
      <c r="F5" s="15"/>
      <c r="G5" s="15">
        <v>1</v>
      </c>
      <c r="H5" s="15">
        <v>100</v>
      </c>
      <c r="I5" s="15">
        <v>30</v>
      </c>
      <c r="J5" s="15">
        <v>1</v>
      </c>
      <c r="K5" s="15">
        <v>5</v>
      </c>
      <c r="L5" s="15">
        <v>150</v>
      </c>
      <c r="M5" s="15" t="s">
        <v>9479</v>
      </c>
      <c r="N5" s="15" t="s">
        <v>3</v>
      </c>
    </row>
    <row r="6" spans="1:14" ht="14.5">
      <c r="A6" s="3" t="s">
        <v>1622</v>
      </c>
      <c r="B6" s="15" t="s">
        <v>1</v>
      </c>
      <c r="C6" s="15" t="s">
        <v>2</v>
      </c>
      <c r="D6" s="15" t="s">
        <v>9</v>
      </c>
      <c r="E6" s="15" t="s">
        <v>1619</v>
      </c>
      <c r="F6" s="15"/>
      <c r="G6" s="15">
        <v>1</v>
      </c>
      <c r="H6" s="15">
        <v>100</v>
      </c>
      <c r="I6" s="15">
        <v>30</v>
      </c>
      <c r="J6" s="15">
        <v>1</v>
      </c>
      <c r="K6" s="15">
        <v>5</v>
      </c>
      <c r="L6" s="15">
        <v>150</v>
      </c>
      <c r="M6" s="15" t="s">
        <v>9479</v>
      </c>
      <c r="N6" s="15" t="s">
        <v>910</v>
      </c>
    </row>
    <row r="7" spans="1:14" ht="14.5">
      <c r="A7" s="3" t="s">
        <v>1623</v>
      </c>
      <c r="B7" s="15" t="s">
        <v>1</v>
      </c>
      <c r="C7" s="15" t="s">
        <v>2</v>
      </c>
      <c r="D7" s="15" t="s">
        <v>9</v>
      </c>
      <c r="E7" s="15" t="s">
        <v>1619</v>
      </c>
      <c r="F7" s="15"/>
      <c r="G7" s="15">
        <v>1</v>
      </c>
      <c r="H7" s="15">
        <v>200</v>
      </c>
      <c r="I7" s="15">
        <v>30</v>
      </c>
      <c r="J7" s="15">
        <v>1</v>
      </c>
      <c r="K7" s="15">
        <v>5</v>
      </c>
      <c r="L7" s="15">
        <v>150</v>
      </c>
      <c r="M7" s="15" t="s">
        <v>9479</v>
      </c>
      <c r="N7" s="15" t="s">
        <v>3</v>
      </c>
    </row>
    <row r="8" spans="1:14" ht="14.5">
      <c r="A8" s="3" t="s">
        <v>1624</v>
      </c>
      <c r="B8" s="15" t="s">
        <v>1</v>
      </c>
      <c r="C8" s="15" t="s">
        <v>2</v>
      </c>
      <c r="D8" s="15" t="s">
        <v>9</v>
      </c>
      <c r="E8" s="15" t="s">
        <v>1619</v>
      </c>
      <c r="F8" s="15"/>
      <c r="G8" s="15">
        <v>1</v>
      </c>
      <c r="H8" s="15">
        <v>200</v>
      </c>
      <c r="I8" s="15">
        <v>30</v>
      </c>
      <c r="J8" s="15">
        <v>1</v>
      </c>
      <c r="K8" s="15">
        <v>5</v>
      </c>
      <c r="L8" s="15">
        <v>150</v>
      </c>
      <c r="M8" s="15" t="s">
        <v>9479</v>
      </c>
      <c r="N8" s="15" t="s">
        <v>910</v>
      </c>
    </row>
    <row r="9" spans="1:14" ht="14.5">
      <c r="A9" s="3" t="s">
        <v>1625</v>
      </c>
      <c r="B9" s="15" t="s">
        <v>1</v>
      </c>
      <c r="C9" s="15" t="s">
        <v>2</v>
      </c>
      <c r="D9" s="15" t="s">
        <v>9</v>
      </c>
      <c r="E9" s="15" t="s">
        <v>1619</v>
      </c>
      <c r="F9" s="15"/>
      <c r="G9" s="15">
        <v>1</v>
      </c>
      <c r="H9" s="15">
        <v>400</v>
      </c>
      <c r="I9" s="15">
        <v>30</v>
      </c>
      <c r="J9" s="15">
        <v>1</v>
      </c>
      <c r="K9" s="15">
        <v>5</v>
      </c>
      <c r="L9" s="15">
        <v>150</v>
      </c>
      <c r="M9" s="15" t="s">
        <v>9479</v>
      </c>
      <c r="N9" s="15" t="s">
        <v>3</v>
      </c>
    </row>
    <row r="10" spans="1:14" ht="14.5">
      <c r="A10" s="3" t="s">
        <v>1626</v>
      </c>
      <c r="B10" s="15" t="s">
        <v>1</v>
      </c>
      <c r="C10" s="15" t="s">
        <v>2</v>
      </c>
      <c r="D10" s="15" t="s">
        <v>9</v>
      </c>
      <c r="E10" s="15" t="s">
        <v>1619</v>
      </c>
      <c r="F10" s="15"/>
      <c r="G10" s="15">
        <v>1</v>
      </c>
      <c r="H10" s="15">
        <v>400</v>
      </c>
      <c r="I10" s="15">
        <v>30</v>
      </c>
      <c r="J10" s="15">
        <v>1</v>
      </c>
      <c r="K10" s="15">
        <v>5</v>
      </c>
      <c r="L10" s="15">
        <v>150</v>
      </c>
      <c r="M10" s="15" t="s">
        <v>9479</v>
      </c>
      <c r="N10" s="15" t="s">
        <v>910</v>
      </c>
    </row>
    <row r="11" spans="1:14" ht="14.5">
      <c r="A11" s="3" t="s">
        <v>1627</v>
      </c>
      <c r="B11" s="15" t="s">
        <v>1</v>
      </c>
      <c r="C11" s="15" t="s">
        <v>2</v>
      </c>
      <c r="D11" s="15" t="s">
        <v>9</v>
      </c>
      <c r="E11" s="15" t="s">
        <v>1619</v>
      </c>
      <c r="F11" s="15"/>
      <c r="G11" s="15">
        <v>1</v>
      </c>
      <c r="H11" s="15">
        <v>600</v>
      </c>
      <c r="I11" s="15">
        <v>30</v>
      </c>
      <c r="J11" s="15">
        <v>1</v>
      </c>
      <c r="K11" s="15">
        <v>5</v>
      </c>
      <c r="L11" s="15">
        <v>150</v>
      </c>
      <c r="M11" s="15" t="s">
        <v>9479</v>
      </c>
      <c r="N11" s="15" t="s">
        <v>3</v>
      </c>
    </row>
    <row r="12" spans="1:14" ht="14.5">
      <c r="A12" s="3" t="s">
        <v>1628</v>
      </c>
      <c r="B12" s="15" t="s">
        <v>1</v>
      </c>
      <c r="C12" s="15" t="s">
        <v>2</v>
      </c>
      <c r="D12" s="15" t="s">
        <v>9</v>
      </c>
      <c r="E12" s="15" t="s">
        <v>1619</v>
      </c>
      <c r="F12" s="15"/>
      <c r="G12" s="15">
        <v>1</v>
      </c>
      <c r="H12" s="15">
        <v>600</v>
      </c>
      <c r="I12" s="15">
        <v>30</v>
      </c>
      <c r="J12" s="15">
        <v>1</v>
      </c>
      <c r="K12" s="15">
        <v>5</v>
      </c>
      <c r="L12" s="15">
        <v>150</v>
      </c>
      <c r="M12" s="15" t="s">
        <v>9479</v>
      </c>
      <c r="N12" s="15" t="s">
        <v>910</v>
      </c>
    </row>
    <row r="13" spans="1:14" ht="14.5">
      <c r="A13" s="3" t="s">
        <v>1629</v>
      </c>
      <c r="B13" s="15" t="s">
        <v>1</v>
      </c>
      <c r="C13" s="15" t="s">
        <v>2</v>
      </c>
      <c r="D13" s="15" t="s">
        <v>9</v>
      </c>
      <c r="E13" s="15" t="s">
        <v>1619</v>
      </c>
      <c r="F13" s="15"/>
      <c r="G13" s="15">
        <v>1</v>
      </c>
      <c r="H13" s="15">
        <v>800</v>
      </c>
      <c r="I13" s="15">
        <v>30</v>
      </c>
      <c r="J13" s="15">
        <v>1</v>
      </c>
      <c r="K13" s="15">
        <v>5</v>
      </c>
      <c r="L13" s="15">
        <v>150</v>
      </c>
      <c r="M13" s="15" t="s">
        <v>9479</v>
      </c>
      <c r="N13" s="15" t="s">
        <v>3</v>
      </c>
    </row>
    <row r="14" spans="1:14" ht="14.5">
      <c r="A14" s="3" t="s">
        <v>1630</v>
      </c>
      <c r="B14" s="15" t="s">
        <v>1</v>
      </c>
      <c r="C14" s="15" t="s">
        <v>2</v>
      </c>
      <c r="D14" s="15" t="s">
        <v>9</v>
      </c>
      <c r="E14" s="15" t="s">
        <v>1619</v>
      </c>
      <c r="F14" s="15"/>
      <c r="G14" s="15">
        <v>1</v>
      </c>
      <c r="H14" s="15">
        <v>800</v>
      </c>
      <c r="I14" s="15">
        <v>30</v>
      </c>
      <c r="J14" s="15">
        <v>1</v>
      </c>
      <c r="K14" s="15">
        <v>5</v>
      </c>
      <c r="L14" s="15">
        <v>150</v>
      </c>
      <c r="M14" s="15" t="s">
        <v>9479</v>
      </c>
      <c r="N14" s="15" t="s">
        <v>910</v>
      </c>
    </row>
    <row r="15" spans="1:14" ht="14.5">
      <c r="A15" s="3" t="s">
        <v>1631</v>
      </c>
      <c r="B15" s="15" t="s">
        <v>1</v>
      </c>
      <c r="C15" s="15" t="s">
        <v>2</v>
      </c>
      <c r="D15" s="15" t="s">
        <v>9</v>
      </c>
      <c r="E15" s="15" t="s">
        <v>1619</v>
      </c>
      <c r="F15" s="15"/>
      <c r="G15" s="15">
        <v>1</v>
      </c>
      <c r="H15" s="15">
        <v>1000</v>
      </c>
      <c r="I15" s="15">
        <v>30</v>
      </c>
      <c r="J15" s="15">
        <v>1</v>
      </c>
      <c r="K15" s="15">
        <v>5</v>
      </c>
      <c r="L15" s="15">
        <v>150</v>
      </c>
      <c r="M15" s="15" t="s">
        <v>9479</v>
      </c>
      <c r="N15" s="15" t="s">
        <v>3</v>
      </c>
    </row>
    <row r="16" spans="1:14" ht="14.5">
      <c r="A16" s="3" t="s">
        <v>1632</v>
      </c>
      <c r="B16" s="15" t="s">
        <v>1</v>
      </c>
      <c r="C16" s="15" t="s">
        <v>2</v>
      </c>
      <c r="D16" s="15" t="s">
        <v>9</v>
      </c>
      <c r="E16" s="15" t="s">
        <v>1619</v>
      </c>
      <c r="F16" s="15"/>
      <c r="G16" s="15">
        <v>1</v>
      </c>
      <c r="H16" s="15">
        <v>1000</v>
      </c>
      <c r="I16" s="15">
        <v>30</v>
      </c>
      <c r="J16" s="15">
        <v>1</v>
      </c>
      <c r="K16" s="15">
        <v>5</v>
      </c>
      <c r="L16" s="15">
        <v>150</v>
      </c>
      <c r="M16" s="15" t="s">
        <v>9479</v>
      </c>
      <c r="N16" s="15" t="s">
        <v>910</v>
      </c>
    </row>
    <row r="17" spans="1:14" ht="14.5">
      <c r="A17" s="3" t="s">
        <v>1633</v>
      </c>
      <c r="B17" s="15" t="s">
        <v>1</v>
      </c>
      <c r="C17" s="15" t="s">
        <v>7</v>
      </c>
      <c r="D17" s="15" t="s">
        <v>9</v>
      </c>
      <c r="E17" s="15" t="s">
        <v>1619</v>
      </c>
      <c r="F17" s="15"/>
      <c r="G17" s="15">
        <v>1.5</v>
      </c>
      <c r="H17" s="15">
        <v>50</v>
      </c>
      <c r="I17" s="15">
        <v>50</v>
      </c>
      <c r="J17" s="15">
        <v>1.1000000000000001</v>
      </c>
      <c r="K17" s="15">
        <v>5</v>
      </c>
      <c r="L17" s="15">
        <v>150</v>
      </c>
      <c r="M17" s="15" t="s">
        <v>9479</v>
      </c>
      <c r="N17" s="15" t="s">
        <v>3</v>
      </c>
    </row>
    <row r="18" spans="1:14" ht="14.5">
      <c r="A18" s="3" t="s">
        <v>1634</v>
      </c>
      <c r="B18" s="15" t="s">
        <v>1</v>
      </c>
      <c r="C18" s="15" t="s">
        <v>7</v>
      </c>
      <c r="D18" s="15" t="s">
        <v>9</v>
      </c>
      <c r="E18" s="15" t="s">
        <v>1619</v>
      </c>
      <c r="F18" s="15"/>
      <c r="G18" s="15">
        <v>1.5</v>
      </c>
      <c r="H18" s="15">
        <v>50</v>
      </c>
      <c r="I18" s="15">
        <v>50</v>
      </c>
      <c r="J18" s="15">
        <v>1.1000000000000001</v>
      </c>
      <c r="K18" s="15">
        <v>5</v>
      </c>
      <c r="L18" s="15">
        <v>150</v>
      </c>
      <c r="M18" s="15" t="s">
        <v>9479</v>
      </c>
      <c r="N18" s="15" t="s">
        <v>910</v>
      </c>
    </row>
    <row r="19" spans="1:14" ht="14.5">
      <c r="A19" s="3" t="s">
        <v>1635</v>
      </c>
      <c r="B19" s="15" t="s">
        <v>1</v>
      </c>
      <c r="C19" s="15" t="s">
        <v>7</v>
      </c>
      <c r="D19" s="15" t="s">
        <v>9</v>
      </c>
      <c r="E19" s="15" t="s">
        <v>1619</v>
      </c>
      <c r="F19" s="15"/>
      <c r="G19" s="15">
        <v>1.5</v>
      </c>
      <c r="H19" s="15">
        <v>100</v>
      </c>
      <c r="I19" s="15">
        <v>50</v>
      </c>
      <c r="J19" s="15">
        <v>1.1000000000000001</v>
      </c>
      <c r="K19" s="15">
        <v>5</v>
      </c>
      <c r="L19" s="15">
        <v>150</v>
      </c>
      <c r="M19" s="15" t="s">
        <v>9479</v>
      </c>
      <c r="N19" s="15" t="s">
        <v>3</v>
      </c>
    </row>
    <row r="20" spans="1:14" ht="14.5">
      <c r="A20" s="3" t="s">
        <v>1636</v>
      </c>
      <c r="B20" s="15" t="s">
        <v>1</v>
      </c>
      <c r="C20" s="15" t="s">
        <v>7</v>
      </c>
      <c r="D20" s="15" t="s">
        <v>9</v>
      </c>
      <c r="E20" s="15" t="s">
        <v>1619</v>
      </c>
      <c r="F20" s="15"/>
      <c r="G20" s="15">
        <v>1.5</v>
      </c>
      <c r="H20" s="15">
        <v>100</v>
      </c>
      <c r="I20" s="15">
        <v>50</v>
      </c>
      <c r="J20" s="15">
        <v>1.1000000000000001</v>
      </c>
      <c r="K20" s="15">
        <v>5</v>
      </c>
      <c r="L20" s="15">
        <v>150</v>
      </c>
      <c r="M20" s="15" t="s">
        <v>9479</v>
      </c>
      <c r="N20" s="15" t="s">
        <v>910</v>
      </c>
    </row>
    <row r="21" spans="1:14" ht="14.5">
      <c r="A21" s="3" t="s">
        <v>1637</v>
      </c>
      <c r="B21" s="15" t="s">
        <v>1</v>
      </c>
      <c r="C21" s="15" t="s">
        <v>7</v>
      </c>
      <c r="D21" s="15" t="s">
        <v>9</v>
      </c>
      <c r="E21" s="15" t="s">
        <v>1619</v>
      </c>
      <c r="F21" s="15"/>
      <c r="G21" s="15">
        <v>1.5</v>
      </c>
      <c r="H21" s="15">
        <v>200</v>
      </c>
      <c r="I21" s="15">
        <v>50</v>
      </c>
      <c r="J21" s="15">
        <v>1</v>
      </c>
      <c r="K21" s="15">
        <v>5</v>
      </c>
      <c r="L21" s="15">
        <v>150</v>
      </c>
      <c r="M21" s="15" t="s">
        <v>9479</v>
      </c>
      <c r="N21" s="15" t="s">
        <v>3</v>
      </c>
    </row>
    <row r="22" spans="1:14" ht="14.5">
      <c r="A22" s="3" t="s">
        <v>1638</v>
      </c>
      <c r="B22" s="15" t="s">
        <v>1</v>
      </c>
      <c r="C22" s="15" t="s">
        <v>7</v>
      </c>
      <c r="D22" s="15" t="s">
        <v>9</v>
      </c>
      <c r="E22" s="15" t="s">
        <v>1619</v>
      </c>
      <c r="F22" s="15"/>
      <c r="G22" s="15">
        <v>1.5</v>
      </c>
      <c r="H22" s="15">
        <v>200</v>
      </c>
      <c r="I22" s="15">
        <v>50</v>
      </c>
      <c r="J22" s="15">
        <v>1</v>
      </c>
      <c r="K22" s="15">
        <v>5</v>
      </c>
      <c r="L22" s="15">
        <v>150</v>
      </c>
      <c r="M22" s="15" t="s">
        <v>9479</v>
      </c>
      <c r="N22" s="15" t="s">
        <v>910</v>
      </c>
    </row>
    <row r="23" spans="1:14" ht="14.5">
      <c r="A23" s="3" t="s">
        <v>1639</v>
      </c>
      <c r="B23" s="15" t="s">
        <v>1</v>
      </c>
      <c r="C23" s="15" t="s">
        <v>7</v>
      </c>
      <c r="D23" s="15" t="s">
        <v>9</v>
      </c>
      <c r="E23" s="15" t="s">
        <v>1619</v>
      </c>
      <c r="F23" s="15"/>
      <c r="G23" s="15">
        <v>1.5</v>
      </c>
      <c r="H23" s="15">
        <v>400</v>
      </c>
      <c r="I23" s="15">
        <v>50</v>
      </c>
      <c r="J23" s="15">
        <v>1</v>
      </c>
      <c r="K23" s="15">
        <v>5</v>
      </c>
      <c r="L23" s="15">
        <v>150</v>
      </c>
      <c r="M23" s="15" t="s">
        <v>9479</v>
      </c>
      <c r="N23" s="15" t="s">
        <v>3</v>
      </c>
    </row>
    <row r="24" spans="1:14" ht="14.5">
      <c r="A24" s="3" t="s">
        <v>1640</v>
      </c>
      <c r="B24" s="15" t="s">
        <v>1</v>
      </c>
      <c r="C24" s="15" t="s">
        <v>7</v>
      </c>
      <c r="D24" s="15" t="s">
        <v>9</v>
      </c>
      <c r="E24" s="15" t="s">
        <v>1619</v>
      </c>
      <c r="F24" s="15"/>
      <c r="G24" s="15">
        <v>1.5</v>
      </c>
      <c r="H24" s="15">
        <v>400</v>
      </c>
      <c r="I24" s="15">
        <v>50</v>
      </c>
      <c r="J24" s="15">
        <v>1</v>
      </c>
      <c r="K24" s="15">
        <v>5</v>
      </c>
      <c r="L24" s="15">
        <v>150</v>
      </c>
      <c r="M24" s="15" t="s">
        <v>9479</v>
      </c>
      <c r="N24" s="15" t="s">
        <v>910</v>
      </c>
    </row>
    <row r="25" spans="1:14" ht="14.5">
      <c r="A25" s="3" t="s">
        <v>1641</v>
      </c>
      <c r="B25" s="15" t="s">
        <v>1</v>
      </c>
      <c r="C25" s="15" t="s">
        <v>7</v>
      </c>
      <c r="D25" s="15" t="s">
        <v>9</v>
      </c>
      <c r="E25" s="15" t="s">
        <v>1619</v>
      </c>
      <c r="F25" s="15"/>
      <c r="G25" s="15">
        <v>1.5</v>
      </c>
      <c r="H25" s="15">
        <v>600</v>
      </c>
      <c r="I25" s="15">
        <v>50</v>
      </c>
      <c r="J25" s="15">
        <v>1</v>
      </c>
      <c r="K25" s="15">
        <v>5</v>
      </c>
      <c r="L25" s="15">
        <v>150</v>
      </c>
      <c r="M25" s="15" t="s">
        <v>9479</v>
      </c>
      <c r="N25" s="15" t="s">
        <v>3</v>
      </c>
    </row>
    <row r="26" spans="1:14" ht="14.5">
      <c r="A26" s="3" t="s">
        <v>1642</v>
      </c>
      <c r="B26" s="15" t="s">
        <v>1</v>
      </c>
      <c r="C26" s="15" t="s">
        <v>7</v>
      </c>
      <c r="D26" s="15" t="s">
        <v>9</v>
      </c>
      <c r="E26" s="15" t="s">
        <v>1619</v>
      </c>
      <c r="F26" s="15"/>
      <c r="G26" s="15">
        <v>1.5</v>
      </c>
      <c r="H26" s="15">
        <v>600</v>
      </c>
      <c r="I26" s="15">
        <v>50</v>
      </c>
      <c r="J26" s="15">
        <v>1</v>
      </c>
      <c r="K26" s="15">
        <v>5</v>
      </c>
      <c r="L26" s="15">
        <v>150</v>
      </c>
      <c r="M26" s="15" t="s">
        <v>9479</v>
      </c>
      <c r="N26" s="15" t="s">
        <v>910</v>
      </c>
    </row>
    <row r="27" spans="1:14" ht="14.5">
      <c r="A27" s="3" t="s">
        <v>1643</v>
      </c>
      <c r="B27" s="15" t="s">
        <v>1</v>
      </c>
      <c r="C27" s="15" t="s">
        <v>7</v>
      </c>
      <c r="D27" s="15" t="s">
        <v>9</v>
      </c>
      <c r="E27" s="15" t="s">
        <v>1619</v>
      </c>
      <c r="F27" s="15"/>
      <c r="G27" s="15">
        <v>1.5</v>
      </c>
      <c r="H27" s="15">
        <v>800</v>
      </c>
      <c r="I27" s="15">
        <v>50</v>
      </c>
      <c r="J27" s="15">
        <v>1</v>
      </c>
      <c r="K27" s="15">
        <v>5</v>
      </c>
      <c r="L27" s="15">
        <v>150</v>
      </c>
      <c r="M27" s="15" t="s">
        <v>9479</v>
      </c>
      <c r="N27" s="15" t="s">
        <v>3</v>
      </c>
    </row>
    <row r="28" spans="1:14" ht="14.5">
      <c r="A28" s="3" t="s">
        <v>1644</v>
      </c>
      <c r="B28" s="15" t="s">
        <v>1</v>
      </c>
      <c r="C28" s="15" t="s">
        <v>7</v>
      </c>
      <c r="D28" s="15" t="s">
        <v>9</v>
      </c>
      <c r="E28" s="15" t="s">
        <v>1619</v>
      </c>
      <c r="F28" s="15"/>
      <c r="G28" s="15">
        <v>1.5</v>
      </c>
      <c r="H28" s="15">
        <v>800</v>
      </c>
      <c r="I28" s="15">
        <v>50</v>
      </c>
      <c r="J28" s="15">
        <v>1</v>
      </c>
      <c r="K28" s="15">
        <v>5</v>
      </c>
      <c r="L28" s="15">
        <v>150</v>
      </c>
      <c r="M28" s="15" t="s">
        <v>9479</v>
      </c>
      <c r="N28" s="15" t="s">
        <v>910</v>
      </c>
    </row>
    <row r="29" spans="1:14" ht="14.5">
      <c r="A29" s="3" t="s">
        <v>1645</v>
      </c>
      <c r="B29" s="15" t="s">
        <v>1</v>
      </c>
      <c r="C29" s="15" t="s">
        <v>7</v>
      </c>
      <c r="D29" s="15" t="s">
        <v>9</v>
      </c>
      <c r="E29" s="15" t="s">
        <v>1619</v>
      </c>
      <c r="F29" s="15"/>
      <c r="G29" s="15">
        <v>1.5</v>
      </c>
      <c r="H29" s="15">
        <v>1000</v>
      </c>
      <c r="I29" s="15">
        <v>50</v>
      </c>
      <c r="J29" s="15">
        <v>1</v>
      </c>
      <c r="K29" s="15">
        <v>5</v>
      </c>
      <c r="L29" s="15">
        <v>150</v>
      </c>
      <c r="M29" s="15" t="s">
        <v>9479</v>
      </c>
      <c r="N29" s="15" t="s">
        <v>3</v>
      </c>
    </row>
    <row r="30" spans="1:14" ht="14.5">
      <c r="A30" s="3" t="s">
        <v>1646</v>
      </c>
      <c r="B30" s="15" t="s">
        <v>1</v>
      </c>
      <c r="C30" s="15" t="s">
        <v>7</v>
      </c>
      <c r="D30" s="15" t="s">
        <v>9</v>
      </c>
      <c r="E30" s="15" t="s">
        <v>1619</v>
      </c>
      <c r="F30" s="15"/>
      <c r="G30" s="15">
        <v>1.5</v>
      </c>
      <c r="H30" s="15">
        <v>1000</v>
      </c>
      <c r="I30" s="15">
        <v>50</v>
      </c>
      <c r="J30" s="15">
        <v>1</v>
      </c>
      <c r="K30" s="15">
        <v>5</v>
      </c>
      <c r="L30" s="15">
        <v>150</v>
      </c>
      <c r="M30" s="15" t="s">
        <v>9479</v>
      </c>
      <c r="N30" s="15" t="s">
        <v>910</v>
      </c>
    </row>
    <row r="31" spans="1:14" ht="14.5">
      <c r="A31" s="3" t="s">
        <v>1647</v>
      </c>
      <c r="B31" s="15" t="s">
        <v>1</v>
      </c>
      <c r="C31" s="15" t="s">
        <v>15</v>
      </c>
      <c r="D31" s="15" t="s">
        <v>9</v>
      </c>
      <c r="E31" s="15" t="s">
        <v>1619</v>
      </c>
      <c r="F31" s="15"/>
      <c r="G31" s="15">
        <v>3</v>
      </c>
      <c r="H31" s="15">
        <v>50</v>
      </c>
      <c r="I31" s="15">
        <v>125</v>
      </c>
      <c r="J31" s="15">
        <v>1.1000000000000001</v>
      </c>
      <c r="K31" s="15">
        <v>5</v>
      </c>
      <c r="L31" s="15">
        <v>150</v>
      </c>
      <c r="M31" s="15" t="s">
        <v>9479</v>
      </c>
      <c r="N31" s="15" t="s">
        <v>3</v>
      </c>
    </row>
    <row r="32" spans="1:14" ht="14.5">
      <c r="A32" s="3" t="s">
        <v>1648</v>
      </c>
      <c r="B32" s="15" t="s">
        <v>1</v>
      </c>
      <c r="C32" s="15" t="s">
        <v>15</v>
      </c>
      <c r="D32" s="15" t="s">
        <v>9</v>
      </c>
      <c r="E32" s="15" t="s">
        <v>1619</v>
      </c>
      <c r="F32" s="15"/>
      <c r="G32" s="15">
        <v>3</v>
      </c>
      <c r="H32" s="15">
        <v>50</v>
      </c>
      <c r="I32" s="15">
        <v>125</v>
      </c>
      <c r="J32" s="15">
        <v>1.1000000000000001</v>
      </c>
      <c r="K32" s="15">
        <v>5</v>
      </c>
      <c r="L32" s="15">
        <v>150</v>
      </c>
      <c r="M32" s="15" t="s">
        <v>9479</v>
      </c>
      <c r="N32" s="15" t="s">
        <v>910</v>
      </c>
    </row>
    <row r="33" spans="1:14" ht="14.5">
      <c r="A33" s="3" t="s">
        <v>1649</v>
      </c>
      <c r="B33" s="15" t="s">
        <v>1</v>
      </c>
      <c r="C33" s="15" t="s">
        <v>15</v>
      </c>
      <c r="D33" s="15" t="s">
        <v>9</v>
      </c>
      <c r="E33" s="15" t="s">
        <v>1619</v>
      </c>
      <c r="F33" s="15"/>
      <c r="G33" s="15">
        <v>3</v>
      </c>
      <c r="H33" s="15">
        <v>100</v>
      </c>
      <c r="I33" s="15">
        <v>125</v>
      </c>
      <c r="J33" s="15">
        <v>1.1000000000000001</v>
      </c>
      <c r="K33" s="15">
        <v>5</v>
      </c>
      <c r="L33" s="15">
        <v>150</v>
      </c>
      <c r="M33" s="15" t="s">
        <v>9479</v>
      </c>
      <c r="N33" s="15" t="s">
        <v>3</v>
      </c>
    </row>
    <row r="34" spans="1:14" ht="14.5">
      <c r="A34" s="3" t="s">
        <v>1650</v>
      </c>
      <c r="B34" s="15" t="s">
        <v>1</v>
      </c>
      <c r="C34" s="15" t="s">
        <v>15</v>
      </c>
      <c r="D34" s="15" t="s">
        <v>9</v>
      </c>
      <c r="E34" s="15" t="s">
        <v>1619</v>
      </c>
      <c r="F34" s="15"/>
      <c r="G34" s="15">
        <v>3</v>
      </c>
      <c r="H34" s="15">
        <v>100</v>
      </c>
      <c r="I34" s="15">
        <v>125</v>
      </c>
      <c r="J34" s="15">
        <v>1.1000000000000001</v>
      </c>
      <c r="K34" s="15">
        <v>5</v>
      </c>
      <c r="L34" s="15">
        <v>150</v>
      </c>
      <c r="M34" s="15" t="s">
        <v>9479</v>
      </c>
      <c r="N34" s="15" t="s">
        <v>910</v>
      </c>
    </row>
    <row r="35" spans="1:14" ht="14.5">
      <c r="A35" s="3" t="s">
        <v>1651</v>
      </c>
      <c r="B35" s="15" t="s">
        <v>1</v>
      </c>
      <c r="C35" s="15" t="s">
        <v>15</v>
      </c>
      <c r="D35" s="15" t="s">
        <v>9</v>
      </c>
      <c r="E35" s="15" t="s">
        <v>1619</v>
      </c>
      <c r="F35" s="15"/>
      <c r="G35" s="15">
        <v>3</v>
      </c>
      <c r="H35" s="15">
        <v>200</v>
      </c>
      <c r="I35" s="15">
        <v>125</v>
      </c>
      <c r="J35" s="15">
        <v>1</v>
      </c>
      <c r="K35" s="15">
        <v>5</v>
      </c>
      <c r="L35" s="15">
        <v>150</v>
      </c>
      <c r="M35" s="15" t="s">
        <v>9479</v>
      </c>
      <c r="N35" s="15" t="s">
        <v>3</v>
      </c>
    </row>
    <row r="36" spans="1:14" ht="14.5">
      <c r="A36" s="3" t="s">
        <v>1652</v>
      </c>
      <c r="B36" s="15" t="s">
        <v>1</v>
      </c>
      <c r="C36" s="15" t="s">
        <v>15</v>
      </c>
      <c r="D36" s="15" t="s">
        <v>9</v>
      </c>
      <c r="E36" s="15" t="s">
        <v>1619</v>
      </c>
      <c r="F36" s="15"/>
      <c r="G36" s="15">
        <v>3</v>
      </c>
      <c r="H36" s="15">
        <v>200</v>
      </c>
      <c r="I36" s="15">
        <v>125</v>
      </c>
      <c r="J36" s="15">
        <v>1</v>
      </c>
      <c r="K36" s="15">
        <v>5</v>
      </c>
      <c r="L36" s="15">
        <v>150</v>
      </c>
      <c r="M36" s="15" t="s">
        <v>9479</v>
      </c>
      <c r="N36" s="15" t="s">
        <v>910</v>
      </c>
    </row>
    <row r="37" spans="1:14" ht="14.5">
      <c r="A37" s="3" t="s">
        <v>1653</v>
      </c>
      <c r="B37" s="15" t="s">
        <v>1</v>
      </c>
      <c r="C37" s="15" t="s">
        <v>15</v>
      </c>
      <c r="D37" s="15" t="s">
        <v>9</v>
      </c>
      <c r="E37" s="15" t="s">
        <v>1619</v>
      </c>
      <c r="F37" s="15"/>
      <c r="G37" s="15">
        <v>3</v>
      </c>
      <c r="H37" s="15">
        <v>400</v>
      </c>
      <c r="I37" s="15">
        <v>125</v>
      </c>
      <c r="J37" s="15">
        <v>1</v>
      </c>
      <c r="K37" s="15">
        <v>5</v>
      </c>
      <c r="L37" s="15">
        <v>150</v>
      </c>
      <c r="M37" s="15" t="s">
        <v>9479</v>
      </c>
      <c r="N37" s="15" t="s">
        <v>3</v>
      </c>
    </row>
    <row r="38" spans="1:14" ht="14.5">
      <c r="A38" s="3" t="s">
        <v>1654</v>
      </c>
      <c r="B38" s="15" t="s">
        <v>1</v>
      </c>
      <c r="C38" s="15" t="s">
        <v>15</v>
      </c>
      <c r="D38" s="15" t="s">
        <v>9</v>
      </c>
      <c r="E38" s="15" t="s">
        <v>1619</v>
      </c>
      <c r="F38" s="15"/>
      <c r="G38" s="15">
        <v>3</v>
      </c>
      <c r="H38" s="15">
        <v>400</v>
      </c>
      <c r="I38" s="15">
        <v>125</v>
      </c>
      <c r="J38" s="15">
        <v>1</v>
      </c>
      <c r="K38" s="15">
        <v>5</v>
      </c>
      <c r="L38" s="15">
        <v>150</v>
      </c>
      <c r="M38" s="15" t="s">
        <v>9479</v>
      </c>
      <c r="N38" s="15" t="s">
        <v>910</v>
      </c>
    </row>
    <row r="39" spans="1:14" ht="14.5">
      <c r="A39" s="3" t="s">
        <v>1655</v>
      </c>
      <c r="B39" s="15" t="s">
        <v>1</v>
      </c>
      <c r="C39" s="15" t="s">
        <v>15</v>
      </c>
      <c r="D39" s="15" t="s">
        <v>9</v>
      </c>
      <c r="E39" s="15" t="s">
        <v>1619</v>
      </c>
      <c r="F39" s="15"/>
      <c r="G39" s="15">
        <v>3</v>
      </c>
      <c r="H39" s="15">
        <v>600</v>
      </c>
      <c r="I39" s="15">
        <v>125</v>
      </c>
      <c r="J39" s="15">
        <v>1</v>
      </c>
      <c r="K39" s="15">
        <v>5</v>
      </c>
      <c r="L39" s="15">
        <v>150</v>
      </c>
      <c r="M39" s="15" t="s">
        <v>9479</v>
      </c>
      <c r="N39" s="15" t="s">
        <v>3</v>
      </c>
    </row>
    <row r="40" spans="1:14" ht="14.5">
      <c r="A40" s="3" t="s">
        <v>1656</v>
      </c>
      <c r="B40" s="15" t="s">
        <v>1</v>
      </c>
      <c r="C40" s="15" t="s">
        <v>15</v>
      </c>
      <c r="D40" s="15" t="s">
        <v>9</v>
      </c>
      <c r="E40" s="15" t="s">
        <v>1619</v>
      </c>
      <c r="F40" s="15"/>
      <c r="G40" s="15">
        <v>3</v>
      </c>
      <c r="H40" s="15">
        <v>600</v>
      </c>
      <c r="I40" s="15">
        <v>125</v>
      </c>
      <c r="J40" s="15">
        <v>1</v>
      </c>
      <c r="K40" s="15">
        <v>5</v>
      </c>
      <c r="L40" s="15">
        <v>150</v>
      </c>
      <c r="M40" s="15" t="s">
        <v>9479</v>
      </c>
      <c r="N40" s="15" t="s">
        <v>910</v>
      </c>
    </row>
    <row r="41" spans="1:14" ht="14.5">
      <c r="A41" s="3" t="s">
        <v>1657</v>
      </c>
      <c r="B41" s="15" t="s">
        <v>1</v>
      </c>
      <c r="C41" s="15" t="s">
        <v>15</v>
      </c>
      <c r="D41" s="15" t="s">
        <v>9</v>
      </c>
      <c r="E41" s="15" t="s">
        <v>1619</v>
      </c>
      <c r="F41" s="15"/>
      <c r="G41" s="15">
        <v>3</v>
      </c>
      <c r="H41" s="15">
        <v>800</v>
      </c>
      <c r="I41" s="15">
        <v>125</v>
      </c>
      <c r="J41" s="15">
        <v>1</v>
      </c>
      <c r="K41" s="15">
        <v>5</v>
      </c>
      <c r="L41" s="15">
        <v>150</v>
      </c>
      <c r="M41" s="15" t="s">
        <v>9479</v>
      </c>
      <c r="N41" s="15" t="s">
        <v>3</v>
      </c>
    </row>
    <row r="42" spans="1:14" ht="14.5">
      <c r="A42" s="3" t="s">
        <v>1658</v>
      </c>
      <c r="B42" s="15" t="s">
        <v>1</v>
      </c>
      <c r="C42" s="15" t="s">
        <v>15</v>
      </c>
      <c r="D42" s="15" t="s">
        <v>9</v>
      </c>
      <c r="E42" s="15" t="s">
        <v>1619</v>
      </c>
      <c r="F42" s="15"/>
      <c r="G42" s="15">
        <v>3</v>
      </c>
      <c r="H42" s="15">
        <v>800</v>
      </c>
      <c r="I42" s="15">
        <v>125</v>
      </c>
      <c r="J42" s="15">
        <v>1</v>
      </c>
      <c r="K42" s="15">
        <v>5</v>
      </c>
      <c r="L42" s="15">
        <v>150</v>
      </c>
      <c r="M42" s="15" t="s">
        <v>9479</v>
      </c>
      <c r="N42" s="15" t="s">
        <v>910</v>
      </c>
    </row>
    <row r="43" spans="1:14" ht="14.5">
      <c r="A43" s="3" t="s">
        <v>1659</v>
      </c>
      <c r="B43" s="15" t="s">
        <v>1</v>
      </c>
      <c r="C43" s="15" t="s">
        <v>15</v>
      </c>
      <c r="D43" s="15" t="s">
        <v>9</v>
      </c>
      <c r="E43" s="15" t="s">
        <v>1619</v>
      </c>
      <c r="F43" s="15"/>
      <c r="G43" s="15">
        <v>3</v>
      </c>
      <c r="H43" s="15">
        <v>1000</v>
      </c>
      <c r="I43" s="15">
        <v>125</v>
      </c>
      <c r="J43" s="15">
        <v>1</v>
      </c>
      <c r="K43" s="15">
        <v>5</v>
      </c>
      <c r="L43" s="15">
        <v>150</v>
      </c>
      <c r="M43" s="15" t="s">
        <v>9479</v>
      </c>
      <c r="N43" s="15" t="s">
        <v>3</v>
      </c>
    </row>
    <row r="44" spans="1:14" ht="14.5">
      <c r="A44" s="3" t="s">
        <v>1660</v>
      </c>
      <c r="B44" s="15" t="s">
        <v>1</v>
      </c>
      <c r="C44" s="15" t="s">
        <v>15</v>
      </c>
      <c r="D44" s="15" t="s">
        <v>9</v>
      </c>
      <c r="E44" s="15" t="s">
        <v>1619</v>
      </c>
      <c r="F44" s="15"/>
      <c r="G44" s="15">
        <v>3</v>
      </c>
      <c r="H44" s="15">
        <v>1000</v>
      </c>
      <c r="I44" s="15">
        <v>125</v>
      </c>
      <c r="J44" s="15">
        <v>1</v>
      </c>
      <c r="K44" s="15">
        <v>5</v>
      </c>
      <c r="L44" s="15">
        <v>150</v>
      </c>
      <c r="M44" s="15" t="s">
        <v>9479</v>
      </c>
      <c r="N44" s="15" t="s">
        <v>910</v>
      </c>
    </row>
    <row r="45" spans="1:14" ht="14.5">
      <c r="A45" s="3" t="s">
        <v>1661</v>
      </c>
      <c r="B45" s="15" t="s">
        <v>1</v>
      </c>
      <c r="C45" s="15" t="s">
        <v>718</v>
      </c>
      <c r="D45" s="15" t="s">
        <v>9</v>
      </c>
      <c r="E45" s="15" t="s">
        <v>1619</v>
      </c>
      <c r="F45" s="15"/>
      <c r="G45" s="15">
        <v>1</v>
      </c>
      <c r="H45" s="15">
        <v>50</v>
      </c>
      <c r="I45" s="15">
        <v>30</v>
      </c>
      <c r="J45" s="15">
        <v>1.1000000000000001</v>
      </c>
      <c r="K45" s="15">
        <v>5</v>
      </c>
      <c r="L45" s="15">
        <v>150</v>
      </c>
      <c r="M45" s="15" t="s">
        <v>9479</v>
      </c>
      <c r="N45" s="15" t="s">
        <v>3</v>
      </c>
    </row>
    <row r="46" spans="1:14" ht="14.5">
      <c r="A46" s="3" t="s">
        <v>1662</v>
      </c>
      <c r="B46" s="15" t="s">
        <v>1</v>
      </c>
      <c r="C46" s="15" t="s">
        <v>718</v>
      </c>
      <c r="D46" s="15" t="s">
        <v>9</v>
      </c>
      <c r="E46" s="15" t="s">
        <v>1619</v>
      </c>
      <c r="F46" s="15"/>
      <c r="G46" s="15">
        <v>1</v>
      </c>
      <c r="H46" s="15">
        <v>100</v>
      </c>
      <c r="I46" s="15">
        <v>30</v>
      </c>
      <c r="J46" s="15">
        <v>1.1000000000000001</v>
      </c>
      <c r="K46" s="15">
        <v>5</v>
      </c>
      <c r="L46" s="15">
        <v>150</v>
      </c>
      <c r="M46" s="15" t="s">
        <v>9479</v>
      </c>
      <c r="N46" s="15" t="s">
        <v>3</v>
      </c>
    </row>
    <row r="47" spans="1:14" ht="14.5">
      <c r="A47" s="3" t="s">
        <v>1663</v>
      </c>
      <c r="B47" s="15" t="s">
        <v>1</v>
      </c>
      <c r="C47" s="15" t="s">
        <v>718</v>
      </c>
      <c r="D47" s="15" t="s">
        <v>9</v>
      </c>
      <c r="E47" s="15" t="s">
        <v>1619</v>
      </c>
      <c r="F47" s="15"/>
      <c r="G47" s="15">
        <v>1</v>
      </c>
      <c r="H47" s="15">
        <v>200</v>
      </c>
      <c r="I47" s="15">
        <v>30</v>
      </c>
      <c r="J47" s="15">
        <v>1</v>
      </c>
      <c r="K47" s="15">
        <v>5</v>
      </c>
      <c r="L47" s="15">
        <v>150</v>
      </c>
      <c r="M47" s="15" t="s">
        <v>9479</v>
      </c>
      <c r="N47" s="15" t="s">
        <v>3</v>
      </c>
    </row>
    <row r="48" spans="1:14" ht="14.5">
      <c r="A48" s="3" t="s">
        <v>1664</v>
      </c>
      <c r="B48" s="15" t="s">
        <v>1</v>
      </c>
      <c r="C48" s="15" t="s">
        <v>718</v>
      </c>
      <c r="D48" s="15" t="s">
        <v>9</v>
      </c>
      <c r="E48" s="15" t="s">
        <v>1619</v>
      </c>
      <c r="F48" s="15"/>
      <c r="G48" s="15">
        <v>1</v>
      </c>
      <c r="H48" s="15">
        <v>400</v>
      </c>
      <c r="I48" s="15">
        <v>30</v>
      </c>
      <c r="J48" s="15">
        <v>1</v>
      </c>
      <c r="K48" s="15">
        <v>5</v>
      </c>
      <c r="L48" s="15">
        <v>150</v>
      </c>
      <c r="M48" s="15" t="s">
        <v>9479</v>
      </c>
      <c r="N48" s="15" t="s">
        <v>3</v>
      </c>
    </row>
    <row r="49" spans="1:14" ht="14.5">
      <c r="A49" s="3" t="s">
        <v>1665</v>
      </c>
      <c r="B49" s="15" t="s">
        <v>1</v>
      </c>
      <c r="C49" s="15" t="s">
        <v>718</v>
      </c>
      <c r="D49" s="15" t="s">
        <v>9</v>
      </c>
      <c r="E49" s="15" t="s">
        <v>1619</v>
      </c>
      <c r="F49" s="15"/>
      <c r="G49" s="15">
        <v>1</v>
      </c>
      <c r="H49" s="15">
        <v>600</v>
      </c>
      <c r="I49" s="15">
        <v>30</v>
      </c>
      <c r="J49" s="15">
        <v>1</v>
      </c>
      <c r="K49" s="15">
        <v>5</v>
      </c>
      <c r="L49" s="15">
        <v>150</v>
      </c>
      <c r="M49" s="15" t="s">
        <v>9479</v>
      </c>
      <c r="N49" s="15" t="s">
        <v>3</v>
      </c>
    </row>
    <row r="50" spans="1:14" ht="14.5">
      <c r="A50" s="3" t="s">
        <v>1666</v>
      </c>
      <c r="B50" s="15" t="s">
        <v>1</v>
      </c>
      <c r="C50" s="15" t="s">
        <v>718</v>
      </c>
      <c r="D50" s="15" t="s">
        <v>9</v>
      </c>
      <c r="E50" s="15" t="s">
        <v>1619</v>
      </c>
      <c r="F50" s="15"/>
      <c r="G50" s="15">
        <v>1</v>
      </c>
      <c r="H50" s="15">
        <v>800</v>
      </c>
      <c r="I50" s="15">
        <v>30</v>
      </c>
      <c r="J50" s="15">
        <v>1</v>
      </c>
      <c r="K50" s="15">
        <v>5</v>
      </c>
      <c r="L50" s="15">
        <v>150</v>
      </c>
      <c r="M50" s="15" t="s">
        <v>9479</v>
      </c>
      <c r="N50" s="15" t="s">
        <v>3</v>
      </c>
    </row>
    <row r="51" spans="1:14" ht="14.5">
      <c r="A51" s="3" t="s">
        <v>1667</v>
      </c>
      <c r="B51" s="15" t="s">
        <v>1</v>
      </c>
      <c r="C51" s="15" t="s">
        <v>718</v>
      </c>
      <c r="D51" s="15" t="s">
        <v>9</v>
      </c>
      <c r="E51" s="15" t="s">
        <v>1619</v>
      </c>
      <c r="F51" s="15"/>
      <c r="G51" s="15">
        <v>1</v>
      </c>
      <c r="H51" s="15">
        <v>1000</v>
      </c>
      <c r="I51" s="15">
        <v>30</v>
      </c>
      <c r="J51" s="15">
        <v>1</v>
      </c>
      <c r="K51" s="15">
        <v>5</v>
      </c>
      <c r="L51" s="15">
        <v>150</v>
      </c>
      <c r="M51" s="15" t="s">
        <v>9479</v>
      </c>
      <c r="N51" s="15" t="s">
        <v>3</v>
      </c>
    </row>
    <row r="52" spans="1:14" ht="14.5">
      <c r="A52" s="3" t="s">
        <v>1668</v>
      </c>
      <c r="B52" s="15" t="s">
        <v>1</v>
      </c>
      <c r="C52" s="15" t="s">
        <v>7</v>
      </c>
      <c r="D52" s="15" t="s">
        <v>9</v>
      </c>
      <c r="E52" s="15" t="s">
        <v>1619</v>
      </c>
      <c r="F52" s="15"/>
      <c r="G52" s="15">
        <v>2</v>
      </c>
      <c r="H52" s="15">
        <v>50</v>
      </c>
      <c r="I52" s="15">
        <v>70</v>
      </c>
      <c r="J52" s="15">
        <v>1.1000000000000001</v>
      </c>
      <c r="K52" s="15">
        <v>5</v>
      </c>
      <c r="L52" s="15">
        <v>150</v>
      </c>
      <c r="M52" s="15" t="s">
        <v>9479</v>
      </c>
      <c r="N52" s="15" t="s">
        <v>3</v>
      </c>
    </row>
    <row r="53" spans="1:14" ht="14.5">
      <c r="A53" s="3" t="s">
        <v>1669</v>
      </c>
      <c r="B53" s="15" t="s">
        <v>1</v>
      </c>
      <c r="C53" s="15" t="s">
        <v>7</v>
      </c>
      <c r="D53" s="15" t="s">
        <v>9</v>
      </c>
      <c r="E53" s="15" t="s">
        <v>1619</v>
      </c>
      <c r="F53" s="15"/>
      <c r="G53" s="15">
        <v>2</v>
      </c>
      <c r="H53" s="15">
        <v>50</v>
      </c>
      <c r="I53" s="15">
        <v>70</v>
      </c>
      <c r="J53" s="15">
        <v>1.1000000000000001</v>
      </c>
      <c r="K53" s="15">
        <v>5</v>
      </c>
      <c r="L53" s="15">
        <v>150</v>
      </c>
      <c r="M53" s="15" t="s">
        <v>9479</v>
      </c>
      <c r="N53" s="15" t="s">
        <v>910</v>
      </c>
    </row>
    <row r="54" spans="1:14" ht="14.5">
      <c r="A54" s="3" t="s">
        <v>1670</v>
      </c>
      <c r="B54" s="15" t="s">
        <v>1</v>
      </c>
      <c r="C54" s="15" t="s">
        <v>7</v>
      </c>
      <c r="D54" s="15" t="s">
        <v>9</v>
      </c>
      <c r="E54" s="15" t="s">
        <v>1619</v>
      </c>
      <c r="F54" s="15"/>
      <c r="G54" s="15">
        <v>2</v>
      </c>
      <c r="H54" s="15">
        <v>100</v>
      </c>
      <c r="I54" s="15">
        <v>70</v>
      </c>
      <c r="J54" s="15">
        <v>1.1000000000000001</v>
      </c>
      <c r="K54" s="15">
        <v>5</v>
      </c>
      <c r="L54" s="15">
        <v>150</v>
      </c>
      <c r="M54" s="15" t="s">
        <v>9479</v>
      </c>
      <c r="N54" s="15" t="s">
        <v>3</v>
      </c>
    </row>
    <row r="55" spans="1:14" ht="14.5">
      <c r="A55" s="3" t="s">
        <v>1671</v>
      </c>
      <c r="B55" s="15" t="s">
        <v>1</v>
      </c>
      <c r="C55" s="15" t="s">
        <v>7</v>
      </c>
      <c r="D55" s="15" t="s">
        <v>9</v>
      </c>
      <c r="E55" s="15" t="s">
        <v>1619</v>
      </c>
      <c r="F55" s="15"/>
      <c r="G55" s="15">
        <v>2</v>
      </c>
      <c r="H55" s="15">
        <v>100</v>
      </c>
      <c r="I55" s="15">
        <v>70</v>
      </c>
      <c r="J55" s="15">
        <v>1.1000000000000001</v>
      </c>
      <c r="K55" s="15">
        <v>5</v>
      </c>
      <c r="L55" s="15">
        <v>150</v>
      </c>
      <c r="M55" s="15" t="s">
        <v>9479</v>
      </c>
      <c r="N55" s="15" t="s">
        <v>910</v>
      </c>
    </row>
    <row r="56" spans="1:14" ht="14.5">
      <c r="A56" s="3" t="s">
        <v>1672</v>
      </c>
      <c r="B56" s="15" t="s">
        <v>1</v>
      </c>
      <c r="C56" s="15" t="s">
        <v>7</v>
      </c>
      <c r="D56" s="15" t="s">
        <v>9</v>
      </c>
      <c r="E56" s="15" t="s">
        <v>1619</v>
      </c>
      <c r="F56" s="15"/>
      <c r="G56" s="15">
        <v>2</v>
      </c>
      <c r="H56" s="15">
        <v>200</v>
      </c>
      <c r="I56" s="15">
        <v>70</v>
      </c>
      <c r="J56" s="15">
        <v>1</v>
      </c>
      <c r="K56" s="15">
        <v>5</v>
      </c>
      <c r="L56" s="15">
        <v>150</v>
      </c>
      <c r="M56" s="15" t="s">
        <v>9479</v>
      </c>
      <c r="N56" s="15" t="s">
        <v>3</v>
      </c>
    </row>
    <row r="57" spans="1:14" ht="14.5">
      <c r="A57" s="3" t="s">
        <v>1673</v>
      </c>
      <c r="B57" s="15" t="s">
        <v>1</v>
      </c>
      <c r="C57" s="15" t="s">
        <v>7</v>
      </c>
      <c r="D57" s="15" t="s">
        <v>9</v>
      </c>
      <c r="E57" s="15" t="s">
        <v>1619</v>
      </c>
      <c r="F57" s="15"/>
      <c r="G57" s="15">
        <v>2</v>
      </c>
      <c r="H57" s="15">
        <v>200</v>
      </c>
      <c r="I57" s="15">
        <v>70</v>
      </c>
      <c r="J57" s="15">
        <v>1</v>
      </c>
      <c r="K57" s="15">
        <v>5</v>
      </c>
      <c r="L57" s="15">
        <v>150</v>
      </c>
      <c r="M57" s="15" t="s">
        <v>9479</v>
      </c>
      <c r="N57" s="15" t="s">
        <v>910</v>
      </c>
    </row>
    <row r="58" spans="1:14" ht="14.5">
      <c r="A58" s="3" t="s">
        <v>1674</v>
      </c>
      <c r="B58" s="15" t="s">
        <v>1</v>
      </c>
      <c r="C58" s="15" t="s">
        <v>7</v>
      </c>
      <c r="D58" s="15" t="s">
        <v>9</v>
      </c>
      <c r="E58" s="15" t="s">
        <v>1619</v>
      </c>
      <c r="F58" s="15"/>
      <c r="G58" s="15">
        <v>2</v>
      </c>
      <c r="H58" s="15">
        <v>400</v>
      </c>
      <c r="I58" s="15">
        <v>70</v>
      </c>
      <c r="J58" s="15">
        <v>1</v>
      </c>
      <c r="K58" s="15">
        <v>5</v>
      </c>
      <c r="L58" s="15">
        <v>150</v>
      </c>
      <c r="M58" s="15" t="s">
        <v>9479</v>
      </c>
      <c r="N58" s="15" t="s">
        <v>3</v>
      </c>
    </row>
    <row r="59" spans="1:14" ht="14.5">
      <c r="A59" s="3" t="s">
        <v>1675</v>
      </c>
      <c r="B59" s="15" t="s">
        <v>1</v>
      </c>
      <c r="C59" s="15" t="s">
        <v>7</v>
      </c>
      <c r="D59" s="15" t="s">
        <v>9</v>
      </c>
      <c r="E59" s="15" t="s">
        <v>1619</v>
      </c>
      <c r="F59" s="15"/>
      <c r="G59" s="15">
        <v>2</v>
      </c>
      <c r="H59" s="15">
        <v>400</v>
      </c>
      <c r="I59" s="15">
        <v>70</v>
      </c>
      <c r="J59" s="15">
        <v>1</v>
      </c>
      <c r="K59" s="15">
        <v>5</v>
      </c>
      <c r="L59" s="15">
        <v>150</v>
      </c>
      <c r="M59" s="15" t="s">
        <v>9479</v>
      </c>
      <c r="N59" s="15" t="s">
        <v>910</v>
      </c>
    </row>
    <row r="60" spans="1:14" ht="14.5">
      <c r="A60" s="3" t="s">
        <v>1676</v>
      </c>
      <c r="B60" s="15" t="s">
        <v>1</v>
      </c>
      <c r="C60" s="15" t="s">
        <v>7</v>
      </c>
      <c r="D60" s="15" t="s">
        <v>9</v>
      </c>
      <c r="E60" s="15" t="s">
        <v>1619</v>
      </c>
      <c r="F60" s="15"/>
      <c r="G60" s="15">
        <v>2</v>
      </c>
      <c r="H60" s="15">
        <v>600</v>
      </c>
      <c r="I60" s="15">
        <v>70</v>
      </c>
      <c r="J60" s="15">
        <v>1</v>
      </c>
      <c r="K60" s="15">
        <v>5</v>
      </c>
      <c r="L60" s="15">
        <v>150</v>
      </c>
      <c r="M60" s="15" t="s">
        <v>9479</v>
      </c>
      <c r="N60" s="15" t="s">
        <v>3</v>
      </c>
    </row>
    <row r="61" spans="1:14" ht="14.5">
      <c r="A61" s="3" t="s">
        <v>1677</v>
      </c>
      <c r="B61" s="15" t="s">
        <v>1</v>
      </c>
      <c r="C61" s="15" t="s">
        <v>7</v>
      </c>
      <c r="D61" s="15" t="s">
        <v>9</v>
      </c>
      <c r="E61" s="15" t="s">
        <v>1619</v>
      </c>
      <c r="F61" s="15"/>
      <c r="G61" s="15">
        <v>2</v>
      </c>
      <c r="H61" s="15">
        <v>600</v>
      </c>
      <c r="I61" s="15">
        <v>70</v>
      </c>
      <c r="J61" s="15">
        <v>1</v>
      </c>
      <c r="K61" s="15">
        <v>5</v>
      </c>
      <c r="L61" s="15">
        <v>150</v>
      </c>
      <c r="M61" s="15" t="s">
        <v>9479</v>
      </c>
      <c r="N61" s="15" t="s">
        <v>910</v>
      </c>
    </row>
    <row r="62" spans="1:14" ht="14.5">
      <c r="A62" s="3" t="s">
        <v>1678</v>
      </c>
      <c r="B62" s="15" t="s">
        <v>1</v>
      </c>
      <c r="C62" s="15" t="s">
        <v>7</v>
      </c>
      <c r="D62" s="15" t="s">
        <v>9</v>
      </c>
      <c r="E62" s="15" t="s">
        <v>1619</v>
      </c>
      <c r="F62" s="15"/>
      <c r="G62" s="15">
        <v>2</v>
      </c>
      <c r="H62" s="15">
        <v>800</v>
      </c>
      <c r="I62" s="15">
        <v>70</v>
      </c>
      <c r="J62" s="15">
        <v>1</v>
      </c>
      <c r="K62" s="15">
        <v>5</v>
      </c>
      <c r="L62" s="15">
        <v>150</v>
      </c>
      <c r="M62" s="15" t="s">
        <v>9479</v>
      </c>
      <c r="N62" s="15" t="s">
        <v>3</v>
      </c>
    </row>
    <row r="63" spans="1:14" ht="14.5">
      <c r="A63" s="3" t="s">
        <v>1679</v>
      </c>
      <c r="B63" s="15" t="s">
        <v>1</v>
      </c>
      <c r="C63" s="15" t="s">
        <v>7</v>
      </c>
      <c r="D63" s="15" t="s">
        <v>9</v>
      </c>
      <c r="E63" s="15" t="s">
        <v>1619</v>
      </c>
      <c r="F63" s="15"/>
      <c r="G63" s="15">
        <v>2</v>
      </c>
      <c r="H63" s="15">
        <v>800</v>
      </c>
      <c r="I63" s="15">
        <v>70</v>
      </c>
      <c r="J63" s="15">
        <v>1</v>
      </c>
      <c r="K63" s="15">
        <v>5</v>
      </c>
      <c r="L63" s="15">
        <v>150</v>
      </c>
      <c r="M63" s="15" t="s">
        <v>9479</v>
      </c>
      <c r="N63" s="15" t="s">
        <v>910</v>
      </c>
    </row>
    <row r="64" spans="1:14" ht="14.5">
      <c r="A64" s="3" t="s">
        <v>1680</v>
      </c>
      <c r="B64" s="15" t="s">
        <v>1</v>
      </c>
      <c r="C64" s="15" t="s">
        <v>7</v>
      </c>
      <c r="D64" s="15" t="s">
        <v>9</v>
      </c>
      <c r="E64" s="15" t="s">
        <v>1619</v>
      </c>
      <c r="F64" s="15"/>
      <c r="G64" s="15">
        <v>2</v>
      </c>
      <c r="H64" s="15">
        <v>1000</v>
      </c>
      <c r="I64" s="15">
        <v>70</v>
      </c>
      <c r="J64" s="15">
        <v>1</v>
      </c>
      <c r="K64" s="15">
        <v>5</v>
      </c>
      <c r="L64" s="15">
        <v>150</v>
      </c>
      <c r="M64" s="15" t="s">
        <v>9479</v>
      </c>
      <c r="N64" s="15" t="s">
        <v>3</v>
      </c>
    </row>
    <row r="65" spans="1:14" ht="14.5">
      <c r="A65" s="3" t="s">
        <v>1681</v>
      </c>
      <c r="B65" s="15" t="s">
        <v>1</v>
      </c>
      <c r="C65" s="15" t="s">
        <v>7</v>
      </c>
      <c r="D65" s="15" t="s">
        <v>9</v>
      </c>
      <c r="E65" s="15" t="s">
        <v>1619</v>
      </c>
      <c r="F65" s="15"/>
      <c r="G65" s="15">
        <v>2</v>
      </c>
      <c r="H65" s="15">
        <v>1000</v>
      </c>
      <c r="I65" s="15">
        <v>70</v>
      </c>
      <c r="J65" s="15">
        <v>1</v>
      </c>
      <c r="K65" s="15">
        <v>5</v>
      </c>
      <c r="L65" s="15">
        <v>150</v>
      </c>
      <c r="M65" s="15" t="s">
        <v>9479</v>
      </c>
      <c r="N65" s="15" t="s">
        <v>910</v>
      </c>
    </row>
    <row r="66" spans="1:14" ht="14.5">
      <c r="A66" s="3" t="s">
        <v>1682</v>
      </c>
      <c r="B66" s="15" t="s">
        <v>1</v>
      </c>
      <c r="C66" s="15" t="s">
        <v>7</v>
      </c>
      <c r="D66" s="15" t="s">
        <v>9</v>
      </c>
      <c r="E66" s="15" t="s">
        <v>1619</v>
      </c>
      <c r="F66" s="15"/>
      <c r="G66" s="15">
        <v>3</v>
      </c>
      <c r="H66" s="15">
        <v>1000</v>
      </c>
      <c r="I66" s="15">
        <v>120</v>
      </c>
      <c r="J66" s="15">
        <v>1.1000000000000001</v>
      </c>
      <c r="K66" s="15">
        <v>5</v>
      </c>
      <c r="L66" s="15">
        <v>150</v>
      </c>
      <c r="M66" s="15" t="s">
        <v>9479</v>
      </c>
      <c r="N66" s="15" t="s">
        <v>3</v>
      </c>
    </row>
    <row r="67" spans="1:14" ht="14.5">
      <c r="A67" s="3" t="s">
        <v>1683</v>
      </c>
      <c r="B67" s="15" t="s">
        <v>1</v>
      </c>
      <c r="C67" s="15" t="s">
        <v>7</v>
      </c>
      <c r="D67" s="15" t="s">
        <v>9</v>
      </c>
      <c r="E67" s="15" t="s">
        <v>1619</v>
      </c>
      <c r="F67" s="15"/>
      <c r="G67" s="15">
        <v>3</v>
      </c>
      <c r="H67" s="15">
        <v>600</v>
      </c>
      <c r="I67" s="15">
        <v>120</v>
      </c>
      <c r="J67" s="15">
        <v>1.1000000000000001</v>
      </c>
      <c r="K67" s="15">
        <v>5</v>
      </c>
      <c r="L67" s="15">
        <v>150</v>
      </c>
      <c r="M67" s="15" t="s">
        <v>9479</v>
      </c>
      <c r="N67" s="15" t="s">
        <v>3</v>
      </c>
    </row>
    <row r="68" spans="1:14" ht="14.5">
      <c r="A68" s="3" t="s">
        <v>1691</v>
      </c>
      <c r="B68" s="15" t="s">
        <v>1</v>
      </c>
      <c r="C68" s="15" t="s">
        <v>15</v>
      </c>
      <c r="D68" s="15" t="s">
        <v>9</v>
      </c>
      <c r="E68" s="15" t="s">
        <v>1619</v>
      </c>
      <c r="F68" s="15"/>
      <c r="G68" s="15">
        <v>3</v>
      </c>
      <c r="H68" s="15">
        <v>200</v>
      </c>
      <c r="I68" s="15">
        <v>150</v>
      </c>
      <c r="J68" s="15">
        <v>1</v>
      </c>
      <c r="K68" s="15">
        <v>5</v>
      </c>
      <c r="L68" s="15">
        <v>150</v>
      </c>
      <c r="M68" s="15" t="s">
        <v>9479</v>
      </c>
      <c r="N68" s="15" t="s">
        <v>910</v>
      </c>
    </row>
    <row r="69" spans="1:14" ht="14.5">
      <c r="A69" s="3" t="s">
        <v>1692</v>
      </c>
      <c r="B69" s="15" t="s">
        <v>1</v>
      </c>
      <c r="C69" s="15" t="s">
        <v>15</v>
      </c>
      <c r="D69" s="15" t="s">
        <v>9</v>
      </c>
      <c r="E69" s="15" t="s">
        <v>1619</v>
      </c>
      <c r="F69" s="15"/>
      <c r="G69" s="15">
        <v>3</v>
      </c>
      <c r="H69" s="15">
        <v>400</v>
      </c>
      <c r="I69" s="15">
        <v>150</v>
      </c>
      <c r="J69" s="15">
        <v>1</v>
      </c>
      <c r="K69" s="15">
        <v>5</v>
      </c>
      <c r="L69" s="15">
        <v>150</v>
      </c>
      <c r="M69" s="15" t="s">
        <v>9479</v>
      </c>
      <c r="N69" s="15" t="s">
        <v>910</v>
      </c>
    </row>
    <row r="70" spans="1:14" ht="14.5">
      <c r="A70" s="3" t="s">
        <v>1693</v>
      </c>
      <c r="B70" s="15" t="s">
        <v>1</v>
      </c>
      <c r="C70" s="15" t="s">
        <v>15</v>
      </c>
      <c r="D70" s="15" t="s">
        <v>9</v>
      </c>
      <c r="E70" s="15" t="s">
        <v>1619</v>
      </c>
      <c r="F70" s="15"/>
      <c r="G70" s="15">
        <v>3</v>
      </c>
      <c r="H70" s="15">
        <v>600</v>
      </c>
      <c r="I70" s="15">
        <v>150</v>
      </c>
      <c r="J70" s="15">
        <v>1</v>
      </c>
      <c r="K70" s="15">
        <v>5</v>
      </c>
      <c r="L70" s="15">
        <v>150</v>
      </c>
      <c r="M70" s="15" t="s">
        <v>9479</v>
      </c>
      <c r="N70" s="15" t="s">
        <v>910</v>
      </c>
    </row>
    <row r="71" spans="1:14" ht="14.5">
      <c r="A71" s="3" t="s">
        <v>1694</v>
      </c>
      <c r="B71" s="15" t="s">
        <v>1</v>
      </c>
      <c r="C71" s="15" t="s">
        <v>15</v>
      </c>
      <c r="D71" s="15" t="s">
        <v>9</v>
      </c>
      <c r="E71" s="15" t="s">
        <v>1619</v>
      </c>
      <c r="F71" s="15"/>
      <c r="G71" s="15">
        <v>3</v>
      </c>
      <c r="H71" s="15">
        <v>800</v>
      </c>
      <c r="I71" s="15">
        <v>150</v>
      </c>
      <c r="J71" s="15">
        <v>1</v>
      </c>
      <c r="K71" s="15">
        <v>5</v>
      </c>
      <c r="L71" s="15">
        <v>150</v>
      </c>
      <c r="M71" s="15" t="s">
        <v>9479</v>
      </c>
      <c r="N71" s="15" t="s">
        <v>910</v>
      </c>
    </row>
    <row r="72" spans="1:14" ht="14.5">
      <c r="A72" s="3" t="s">
        <v>1695</v>
      </c>
      <c r="B72" s="15" t="s">
        <v>1</v>
      </c>
      <c r="C72" s="15" t="s">
        <v>21</v>
      </c>
      <c r="D72" s="15" t="s">
        <v>9</v>
      </c>
      <c r="E72" s="15" t="s">
        <v>1619</v>
      </c>
      <c r="F72" s="15"/>
      <c r="G72" s="15">
        <v>10</v>
      </c>
      <c r="H72" s="15">
        <v>50</v>
      </c>
      <c r="I72" s="15">
        <v>125</v>
      </c>
      <c r="J72" s="15">
        <v>1.1000000000000001</v>
      </c>
      <c r="K72" s="15">
        <v>5</v>
      </c>
      <c r="L72" s="15">
        <v>150</v>
      </c>
      <c r="M72" s="15" t="s">
        <v>9479</v>
      </c>
      <c r="N72" s="15" t="s">
        <v>3</v>
      </c>
    </row>
    <row r="73" spans="1:14" ht="14.5">
      <c r="A73" s="3" t="s">
        <v>1696</v>
      </c>
      <c r="B73" s="15" t="s">
        <v>1</v>
      </c>
      <c r="C73" s="15" t="s">
        <v>21</v>
      </c>
      <c r="D73" s="15" t="s">
        <v>9</v>
      </c>
      <c r="E73" s="15" t="s">
        <v>1619</v>
      </c>
      <c r="F73" s="15"/>
      <c r="G73" s="15">
        <v>10</v>
      </c>
      <c r="H73" s="15">
        <v>100</v>
      </c>
      <c r="I73" s="15">
        <v>125</v>
      </c>
      <c r="J73" s="15">
        <v>1.1000000000000001</v>
      </c>
      <c r="K73" s="15">
        <v>5</v>
      </c>
      <c r="L73" s="15">
        <v>150</v>
      </c>
      <c r="M73" s="15" t="s">
        <v>9479</v>
      </c>
      <c r="N73" s="15" t="s">
        <v>3</v>
      </c>
    </row>
    <row r="74" spans="1:14" ht="14.5">
      <c r="A74" s="3" t="s">
        <v>1697</v>
      </c>
      <c r="B74" s="15" t="s">
        <v>1</v>
      </c>
      <c r="C74" s="15" t="s">
        <v>21</v>
      </c>
      <c r="D74" s="15" t="s">
        <v>9</v>
      </c>
      <c r="E74" s="15" t="s">
        <v>1619</v>
      </c>
      <c r="F74" s="15"/>
      <c r="G74" s="15">
        <v>10</v>
      </c>
      <c r="H74" s="15">
        <v>200</v>
      </c>
      <c r="I74" s="15">
        <v>125</v>
      </c>
      <c r="J74" s="15">
        <v>1.1000000000000001</v>
      </c>
      <c r="K74" s="15">
        <v>5</v>
      </c>
      <c r="L74" s="15">
        <v>150</v>
      </c>
      <c r="M74" s="15" t="s">
        <v>9479</v>
      </c>
      <c r="N74" s="15" t="s">
        <v>3</v>
      </c>
    </row>
    <row r="75" spans="1:14" ht="14.5">
      <c r="A75" s="3" t="s">
        <v>1698</v>
      </c>
      <c r="B75" s="15" t="s">
        <v>1</v>
      </c>
      <c r="C75" s="15" t="s">
        <v>21</v>
      </c>
      <c r="D75" s="15" t="s">
        <v>9</v>
      </c>
      <c r="E75" s="15" t="s">
        <v>1619</v>
      </c>
      <c r="F75" s="15"/>
      <c r="G75" s="15">
        <v>10</v>
      </c>
      <c r="H75" s="15">
        <v>400</v>
      </c>
      <c r="I75" s="15">
        <v>125</v>
      </c>
      <c r="J75" s="15">
        <v>1.1000000000000001</v>
      </c>
      <c r="K75" s="15">
        <v>5</v>
      </c>
      <c r="L75" s="15">
        <v>150</v>
      </c>
      <c r="M75" s="15" t="s">
        <v>9479</v>
      </c>
      <c r="N75" s="15" t="s">
        <v>3</v>
      </c>
    </row>
    <row r="76" spans="1:14" ht="14.5">
      <c r="A76" s="3" t="s">
        <v>1699</v>
      </c>
      <c r="B76" s="15" t="s">
        <v>1</v>
      </c>
      <c r="C76" s="15" t="s">
        <v>21</v>
      </c>
      <c r="D76" s="15" t="s">
        <v>9</v>
      </c>
      <c r="E76" s="15" t="s">
        <v>1619</v>
      </c>
      <c r="F76" s="15"/>
      <c r="G76" s="15">
        <v>10</v>
      </c>
      <c r="H76" s="15">
        <v>600</v>
      </c>
      <c r="I76" s="15">
        <v>125</v>
      </c>
      <c r="J76" s="15">
        <v>1.1000000000000001</v>
      </c>
      <c r="K76" s="15">
        <v>5</v>
      </c>
      <c r="L76" s="15">
        <v>150</v>
      </c>
      <c r="M76" s="15" t="s">
        <v>9479</v>
      </c>
      <c r="N76" s="15" t="s">
        <v>3</v>
      </c>
    </row>
    <row r="77" spans="1:14" ht="14.5">
      <c r="A77" s="3" t="s">
        <v>1700</v>
      </c>
      <c r="B77" s="15" t="s">
        <v>1</v>
      </c>
      <c r="C77" s="15" t="s">
        <v>21</v>
      </c>
      <c r="D77" s="15" t="s">
        <v>9</v>
      </c>
      <c r="E77" s="15" t="s">
        <v>1619</v>
      </c>
      <c r="F77" s="15"/>
      <c r="G77" s="15">
        <v>10</v>
      </c>
      <c r="H77" s="15">
        <v>800</v>
      </c>
      <c r="I77" s="15">
        <v>125</v>
      </c>
      <c r="J77" s="15">
        <v>1.1000000000000001</v>
      </c>
      <c r="K77" s="15">
        <v>5</v>
      </c>
      <c r="L77" s="15">
        <v>150</v>
      </c>
      <c r="M77" s="15" t="s">
        <v>9479</v>
      </c>
      <c r="N77" s="15" t="s">
        <v>3</v>
      </c>
    </row>
    <row r="78" spans="1:14" ht="14.5">
      <c r="A78" s="3" t="s">
        <v>1701</v>
      </c>
      <c r="B78" s="15" t="s">
        <v>1</v>
      </c>
      <c r="C78" s="15" t="s">
        <v>21</v>
      </c>
      <c r="D78" s="15" t="s">
        <v>9</v>
      </c>
      <c r="E78" s="15" t="s">
        <v>1619</v>
      </c>
      <c r="F78" s="15"/>
      <c r="G78" s="15">
        <v>10</v>
      </c>
      <c r="H78" s="15">
        <v>1000</v>
      </c>
      <c r="I78" s="15">
        <v>125</v>
      </c>
      <c r="J78" s="15">
        <v>1.1000000000000001</v>
      </c>
      <c r="K78" s="15">
        <v>5</v>
      </c>
      <c r="L78" s="15">
        <v>150</v>
      </c>
      <c r="M78" s="15" t="s">
        <v>9479</v>
      </c>
      <c r="N78" s="15" t="s">
        <v>3</v>
      </c>
    </row>
    <row r="79" spans="1:14" ht="14.5">
      <c r="A79" s="3" t="s">
        <v>1702</v>
      </c>
      <c r="B79" s="15" t="s">
        <v>1</v>
      </c>
      <c r="C79" s="15" t="s">
        <v>21</v>
      </c>
      <c r="D79" s="15" t="s">
        <v>9</v>
      </c>
      <c r="E79" s="15" t="s">
        <v>1619</v>
      </c>
      <c r="F79" s="15"/>
      <c r="G79" s="15">
        <v>16</v>
      </c>
      <c r="H79" s="15">
        <v>50</v>
      </c>
      <c r="I79" s="15">
        <v>150</v>
      </c>
      <c r="J79" s="15">
        <v>1.1000000000000001</v>
      </c>
      <c r="K79" s="15">
        <v>10</v>
      </c>
      <c r="L79" s="15">
        <v>150</v>
      </c>
      <c r="M79" s="15" t="s">
        <v>9479</v>
      </c>
      <c r="N79" s="15" t="s">
        <v>3</v>
      </c>
    </row>
    <row r="80" spans="1:14" ht="14.5">
      <c r="A80" s="3" t="s">
        <v>1703</v>
      </c>
      <c r="B80" s="15" t="s">
        <v>1</v>
      </c>
      <c r="C80" s="15" t="s">
        <v>21</v>
      </c>
      <c r="D80" s="15" t="s">
        <v>9</v>
      </c>
      <c r="E80" s="15" t="s">
        <v>1619</v>
      </c>
      <c r="F80" s="15"/>
      <c r="G80" s="15">
        <v>16</v>
      </c>
      <c r="H80" s="15">
        <v>100</v>
      </c>
      <c r="I80" s="15">
        <v>150</v>
      </c>
      <c r="J80" s="15">
        <v>1.1000000000000001</v>
      </c>
      <c r="K80" s="15">
        <v>10</v>
      </c>
      <c r="L80" s="15">
        <v>150</v>
      </c>
      <c r="M80" s="15" t="s">
        <v>9479</v>
      </c>
      <c r="N80" s="15" t="s">
        <v>3</v>
      </c>
    </row>
    <row r="81" spans="1:14" ht="14.5">
      <c r="A81" s="3" t="s">
        <v>1704</v>
      </c>
      <c r="B81" s="15" t="s">
        <v>1</v>
      </c>
      <c r="C81" s="15" t="s">
        <v>21</v>
      </c>
      <c r="D81" s="15" t="s">
        <v>9</v>
      </c>
      <c r="E81" s="15" t="s">
        <v>1619</v>
      </c>
      <c r="F81" s="15"/>
      <c r="G81" s="15">
        <v>16</v>
      </c>
      <c r="H81" s="15">
        <v>200</v>
      </c>
      <c r="I81" s="15">
        <v>150</v>
      </c>
      <c r="J81" s="15">
        <v>1.1000000000000001</v>
      </c>
      <c r="K81" s="15">
        <v>10</v>
      </c>
      <c r="L81" s="15">
        <v>150</v>
      </c>
      <c r="M81" s="15" t="s">
        <v>9479</v>
      </c>
      <c r="N81" s="15" t="s">
        <v>3</v>
      </c>
    </row>
    <row r="82" spans="1:14" ht="14.5">
      <c r="A82" s="3" t="s">
        <v>1705</v>
      </c>
      <c r="B82" s="15" t="s">
        <v>1</v>
      </c>
      <c r="C82" s="15" t="s">
        <v>21</v>
      </c>
      <c r="D82" s="15" t="s">
        <v>9</v>
      </c>
      <c r="E82" s="15" t="s">
        <v>1619</v>
      </c>
      <c r="F82" s="15"/>
      <c r="G82" s="15">
        <v>16</v>
      </c>
      <c r="H82" s="15">
        <v>400</v>
      </c>
      <c r="I82" s="15">
        <v>150</v>
      </c>
      <c r="J82" s="15">
        <v>1.1000000000000001</v>
      </c>
      <c r="K82" s="15">
        <v>10</v>
      </c>
      <c r="L82" s="15">
        <v>150</v>
      </c>
      <c r="M82" s="15" t="s">
        <v>9479</v>
      </c>
      <c r="N82" s="15" t="s">
        <v>3</v>
      </c>
    </row>
    <row r="83" spans="1:14" ht="14.5">
      <c r="A83" s="3" t="s">
        <v>1706</v>
      </c>
      <c r="B83" s="15" t="s">
        <v>1</v>
      </c>
      <c r="C83" s="15" t="s">
        <v>21</v>
      </c>
      <c r="D83" s="15" t="s">
        <v>9</v>
      </c>
      <c r="E83" s="15" t="s">
        <v>1619</v>
      </c>
      <c r="F83" s="15"/>
      <c r="G83" s="15">
        <v>16</v>
      </c>
      <c r="H83" s="15">
        <v>600</v>
      </c>
      <c r="I83" s="15">
        <v>150</v>
      </c>
      <c r="J83" s="15">
        <v>1.1000000000000001</v>
      </c>
      <c r="K83" s="15">
        <v>10</v>
      </c>
      <c r="L83" s="15">
        <v>150</v>
      </c>
      <c r="M83" s="15" t="s">
        <v>9479</v>
      </c>
      <c r="N83" s="15" t="s">
        <v>3</v>
      </c>
    </row>
    <row r="84" spans="1:14" ht="14.5">
      <c r="A84" s="3" t="s">
        <v>1707</v>
      </c>
      <c r="B84" s="15" t="s">
        <v>1</v>
      </c>
      <c r="C84" s="15" t="s">
        <v>21</v>
      </c>
      <c r="D84" s="15" t="s">
        <v>9</v>
      </c>
      <c r="E84" s="15" t="s">
        <v>1619</v>
      </c>
      <c r="F84" s="15"/>
      <c r="G84" s="15">
        <v>16</v>
      </c>
      <c r="H84" s="15">
        <v>800</v>
      </c>
      <c r="I84" s="15">
        <v>150</v>
      </c>
      <c r="J84" s="15">
        <v>1.1000000000000001</v>
      </c>
      <c r="K84" s="15">
        <v>10</v>
      </c>
      <c r="L84" s="15">
        <v>150</v>
      </c>
      <c r="M84" s="15" t="s">
        <v>9479</v>
      </c>
      <c r="N84" s="15" t="s">
        <v>3</v>
      </c>
    </row>
    <row r="85" spans="1:14" ht="14.5">
      <c r="A85" s="3" t="s">
        <v>1708</v>
      </c>
      <c r="B85" s="15" t="s">
        <v>1</v>
      </c>
      <c r="C85" s="15" t="s">
        <v>21</v>
      </c>
      <c r="D85" s="15" t="s">
        <v>9</v>
      </c>
      <c r="E85" s="15" t="s">
        <v>1619</v>
      </c>
      <c r="F85" s="15"/>
      <c r="G85" s="15">
        <v>16</v>
      </c>
      <c r="H85" s="15">
        <v>1000</v>
      </c>
      <c r="I85" s="15">
        <v>150</v>
      </c>
      <c r="J85" s="15">
        <v>1.1000000000000001</v>
      </c>
      <c r="K85" s="15">
        <v>10</v>
      </c>
      <c r="L85" s="15">
        <v>150</v>
      </c>
      <c r="M85" s="15" t="s">
        <v>9479</v>
      </c>
      <c r="N85" s="15" t="s">
        <v>3</v>
      </c>
    </row>
    <row r="86" spans="1:14" ht="14.5">
      <c r="A86" s="3" t="s">
        <v>1709</v>
      </c>
      <c r="B86" s="15" t="s">
        <v>1</v>
      </c>
      <c r="C86" s="15" t="s">
        <v>19</v>
      </c>
      <c r="D86" s="15" t="s">
        <v>9</v>
      </c>
      <c r="E86" s="15" t="s">
        <v>1619</v>
      </c>
      <c r="F86" s="15"/>
      <c r="G86" s="15">
        <v>8</v>
      </c>
      <c r="H86" s="15">
        <v>50</v>
      </c>
      <c r="I86" s="15">
        <v>150</v>
      </c>
      <c r="J86" s="15">
        <v>1.1000000000000001</v>
      </c>
      <c r="K86" s="15">
        <v>5</v>
      </c>
      <c r="L86" s="15">
        <v>150</v>
      </c>
      <c r="M86" s="15" t="s">
        <v>9479</v>
      </c>
      <c r="N86" s="15" t="s">
        <v>3</v>
      </c>
    </row>
    <row r="87" spans="1:14" ht="14.5">
      <c r="A87" s="3" t="s">
        <v>1710</v>
      </c>
      <c r="B87" s="15" t="s">
        <v>1</v>
      </c>
      <c r="C87" s="15" t="s">
        <v>19</v>
      </c>
      <c r="D87" s="15" t="s">
        <v>9</v>
      </c>
      <c r="E87" s="15" t="s">
        <v>1619</v>
      </c>
      <c r="F87" s="15"/>
      <c r="G87" s="15">
        <v>8</v>
      </c>
      <c r="H87" s="15">
        <v>100</v>
      </c>
      <c r="I87" s="15">
        <v>150</v>
      </c>
      <c r="J87" s="15">
        <v>1.1000000000000001</v>
      </c>
      <c r="K87" s="15">
        <v>5</v>
      </c>
      <c r="L87" s="15">
        <v>150</v>
      </c>
      <c r="M87" s="15" t="s">
        <v>9479</v>
      </c>
      <c r="N87" s="15" t="s">
        <v>3</v>
      </c>
    </row>
    <row r="88" spans="1:14" ht="14.5">
      <c r="A88" s="3" t="s">
        <v>1711</v>
      </c>
      <c r="B88" s="15" t="s">
        <v>1</v>
      </c>
      <c r="C88" s="15" t="s">
        <v>19</v>
      </c>
      <c r="D88" s="15" t="s">
        <v>9</v>
      </c>
      <c r="E88" s="15" t="s">
        <v>1619</v>
      </c>
      <c r="F88" s="15"/>
      <c r="G88" s="15">
        <v>8</v>
      </c>
      <c r="H88" s="15">
        <v>200</v>
      </c>
      <c r="I88" s="15">
        <v>150</v>
      </c>
      <c r="J88" s="15">
        <v>1.1000000000000001</v>
      </c>
      <c r="K88" s="15">
        <v>5</v>
      </c>
      <c r="L88" s="15">
        <v>150</v>
      </c>
      <c r="M88" s="15" t="s">
        <v>9479</v>
      </c>
      <c r="N88" s="15" t="s">
        <v>3</v>
      </c>
    </row>
    <row r="89" spans="1:14" ht="14.5">
      <c r="A89" s="3" t="s">
        <v>1712</v>
      </c>
      <c r="B89" s="15" t="s">
        <v>1</v>
      </c>
      <c r="C89" s="15" t="s">
        <v>19</v>
      </c>
      <c r="D89" s="15" t="s">
        <v>9</v>
      </c>
      <c r="E89" s="15" t="s">
        <v>1619</v>
      </c>
      <c r="F89" s="15"/>
      <c r="G89" s="15">
        <v>8</v>
      </c>
      <c r="H89" s="15">
        <v>400</v>
      </c>
      <c r="I89" s="15">
        <v>150</v>
      </c>
      <c r="J89" s="15">
        <v>1.1000000000000001</v>
      </c>
      <c r="K89" s="15">
        <v>5</v>
      </c>
      <c r="L89" s="15">
        <v>150</v>
      </c>
      <c r="M89" s="15" t="s">
        <v>9479</v>
      </c>
      <c r="N89" s="15" t="s">
        <v>3</v>
      </c>
    </row>
    <row r="90" spans="1:14" ht="14.5">
      <c r="A90" s="3" t="s">
        <v>1713</v>
      </c>
      <c r="B90" s="15" t="s">
        <v>1</v>
      </c>
      <c r="C90" s="15" t="s">
        <v>19</v>
      </c>
      <c r="D90" s="15" t="s">
        <v>9</v>
      </c>
      <c r="E90" s="15" t="s">
        <v>1619</v>
      </c>
      <c r="F90" s="15"/>
      <c r="G90" s="15">
        <v>8</v>
      </c>
      <c r="H90" s="15">
        <v>600</v>
      </c>
      <c r="I90" s="15">
        <v>150</v>
      </c>
      <c r="J90" s="15">
        <v>1.1000000000000001</v>
      </c>
      <c r="K90" s="15">
        <v>5</v>
      </c>
      <c r="L90" s="15">
        <v>150</v>
      </c>
      <c r="M90" s="15" t="s">
        <v>9479</v>
      </c>
      <c r="N90" s="15" t="s">
        <v>3</v>
      </c>
    </row>
    <row r="91" spans="1:14" ht="14.5">
      <c r="A91" s="3" t="s">
        <v>1714</v>
      </c>
      <c r="B91" s="15" t="s">
        <v>1</v>
      </c>
      <c r="C91" s="15" t="s">
        <v>19</v>
      </c>
      <c r="D91" s="15" t="s">
        <v>9</v>
      </c>
      <c r="E91" s="15" t="s">
        <v>1619</v>
      </c>
      <c r="F91" s="15"/>
      <c r="G91" s="15">
        <v>8</v>
      </c>
      <c r="H91" s="15">
        <v>800</v>
      </c>
      <c r="I91" s="15">
        <v>150</v>
      </c>
      <c r="J91" s="15">
        <v>1.1000000000000001</v>
      </c>
      <c r="K91" s="15">
        <v>5</v>
      </c>
      <c r="L91" s="15">
        <v>150</v>
      </c>
      <c r="M91" s="15" t="s">
        <v>9479</v>
      </c>
      <c r="N91" s="15" t="s">
        <v>3</v>
      </c>
    </row>
    <row r="92" spans="1:14" ht="14.5">
      <c r="A92" s="3" t="s">
        <v>1715</v>
      </c>
      <c r="B92" s="15" t="s">
        <v>1</v>
      </c>
      <c r="C92" s="15" t="s">
        <v>19</v>
      </c>
      <c r="D92" s="15" t="s">
        <v>9</v>
      </c>
      <c r="E92" s="15" t="s">
        <v>1619</v>
      </c>
      <c r="F92" s="15"/>
      <c r="G92" s="15">
        <v>8</v>
      </c>
      <c r="H92" s="15">
        <v>1000</v>
      </c>
      <c r="I92" s="15">
        <v>150</v>
      </c>
      <c r="J92" s="15">
        <v>1.1000000000000001</v>
      </c>
      <c r="K92" s="15">
        <v>5</v>
      </c>
      <c r="L92" s="15">
        <v>150</v>
      </c>
      <c r="M92" s="15" t="s">
        <v>9479</v>
      </c>
      <c r="N92" s="15" t="s">
        <v>3</v>
      </c>
    </row>
    <row r="93" spans="1:14" ht="14.5">
      <c r="A93" s="3" t="s">
        <v>1716</v>
      </c>
      <c r="B93" s="15" t="s">
        <v>1</v>
      </c>
      <c r="C93" s="15" t="s">
        <v>297</v>
      </c>
      <c r="D93" s="15" t="s">
        <v>9</v>
      </c>
      <c r="E93" s="15" t="s">
        <v>1619</v>
      </c>
      <c r="F93" s="15"/>
      <c r="G93" s="15">
        <v>10</v>
      </c>
      <c r="H93" s="15">
        <v>50</v>
      </c>
      <c r="I93" s="15">
        <v>150</v>
      </c>
      <c r="J93" s="15">
        <v>1.1000000000000001</v>
      </c>
      <c r="K93" s="15">
        <v>5</v>
      </c>
      <c r="L93" s="15">
        <v>150</v>
      </c>
      <c r="M93" s="15">
        <v>1</v>
      </c>
      <c r="N93" s="15" t="s">
        <v>910</v>
      </c>
    </row>
    <row r="94" spans="1:14" ht="14.5">
      <c r="A94" s="3" t="s">
        <v>1717</v>
      </c>
      <c r="B94" s="15" t="s">
        <v>1</v>
      </c>
      <c r="C94" s="15" t="s">
        <v>297</v>
      </c>
      <c r="D94" s="15" t="s">
        <v>9</v>
      </c>
      <c r="E94" s="15" t="s">
        <v>1619</v>
      </c>
      <c r="F94" s="15"/>
      <c r="G94" s="15">
        <v>10</v>
      </c>
      <c r="H94" s="15">
        <v>100</v>
      </c>
      <c r="I94" s="15">
        <v>150</v>
      </c>
      <c r="J94" s="15">
        <v>1.1000000000000001</v>
      </c>
      <c r="K94" s="15">
        <v>5</v>
      </c>
      <c r="L94" s="15">
        <v>150</v>
      </c>
      <c r="M94" s="15">
        <v>1</v>
      </c>
      <c r="N94" s="15" t="s">
        <v>910</v>
      </c>
    </row>
    <row r="95" spans="1:14" ht="14.5">
      <c r="A95" s="3" t="s">
        <v>1718</v>
      </c>
      <c r="B95" s="15" t="s">
        <v>1</v>
      </c>
      <c r="C95" s="15" t="s">
        <v>297</v>
      </c>
      <c r="D95" s="15" t="s">
        <v>9</v>
      </c>
      <c r="E95" s="15" t="s">
        <v>1619</v>
      </c>
      <c r="F95" s="15"/>
      <c r="G95" s="15">
        <v>10</v>
      </c>
      <c r="H95" s="15">
        <v>200</v>
      </c>
      <c r="I95" s="15">
        <v>150</v>
      </c>
      <c r="J95" s="15">
        <v>1.1000000000000001</v>
      </c>
      <c r="K95" s="15">
        <v>5</v>
      </c>
      <c r="L95" s="15">
        <v>150</v>
      </c>
      <c r="M95" s="15">
        <v>1</v>
      </c>
      <c r="N95" s="15" t="s">
        <v>910</v>
      </c>
    </row>
    <row r="96" spans="1:14" ht="14.5">
      <c r="A96" s="3" t="s">
        <v>1719</v>
      </c>
      <c r="B96" s="15" t="s">
        <v>1</v>
      </c>
      <c r="C96" s="15" t="s">
        <v>297</v>
      </c>
      <c r="D96" s="15" t="s">
        <v>9</v>
      </c>
      <c r="E96" s="15" t="s">
        <v>1619</v>
      </c>
      <c r="F96" s="15"/>
      <c r="G96" s="15">
        <v>10</v>
      </c>
      <c r="H96" s="15">
        <v>400</v>
      </c>
      <c r="I96" s="15">
        <v>150</v>
      </c>
      <c r="J96" s="15">
        <v>1.1000000000000001</v>
      </c>
      <c r="K96" s="15">
        <v>5</v>
      </c>
      <c r="L96" s="15">
        <v>150</v>
      </c>
      <c r="M96" s="15">
        <v>1</v>
      </c>
      <c r="N96" s="15" t="s">
        <v>910</v>
      </c>
    </row>
    <row r="97" spans="1:14" ht="14.5">
      <c r="A97" s="3" t="s">
        <v>1720</v>
      </c>
      <c r="B97" s="15" t="s">
        <v>1</v>
      </c>
      <c r="C97" s="15" t="s">
        <v>297</v>
      </c>
      <c r="D97" s="15" t="s">
        <v>9</v>
      </c>
      <c r="E97" s="15" t="s">
        <v>1619</v>
      </c>
      <c r="F97" s="15"/>
      <c r="G97" s="15">
        <v>10</v>
      </c>
      <c r="H97" s="15">
        <v>600</v>
      </c>
      <c r="I97" s="15">
        <v>150</v>
      </c>
      <c r="J97" s="15">
        <v>1.1000000000000001</v>
      </c>
      <c r="K97" s="15">
        <v>5</v>
      </c>
      <c r="L97" s="15">
        <v>150</v>
      </c>
      <c r="M97" s="15">
        <v>1</v>
      </c>
      <c r="N97" s="15" t="s">
        <v>910</v>
      </c>
    </row>
    <row r="98" spans="1:14" ht="14.5">
      <c r="A98" s="3" t="s">
        <v>1721</v>
      </c>
      <c r="B98" s="15" t="s">
        <v>1</v>
      </c>
      <c r="C98" s="15" t="s">
        <v>297</v>
      </c>
      <c r="D98" s="15" t="s">
        <v>9</v>
      </c>
      <c r="E98" s="15" t="s">
        <v>1619</v>
      </c>
      <c r="F98" s="15"/>
      <c r="G98" s="15">
        <v>10</v>
      </c>
      <c r="H98" s="15">
        <v>800</v>
      </c>
      <c r="I98" s="15">
        <v>150</v>
      </c>
      <c r="J98" s="15">
        <v>1.1000000000000001</v>
      </c>
      <c r="K98" s="15">
        <v>5</v>
      </c>
      <c r="L98" s="15">
        <v>150</v>
      </c>
      <c r="M98" s="15">
        <v>1</v>
      </c>
      <c r="N98" s="15" t="s">
        <v>910</v>
      </c>
    </row>
    <row r="99" spans="1:14" ht="14.5">
      <c r="A99" s="3" t="s">
        <v>1722</v>
      </c>
      <c r="B99" s="15" t="s">
        <v>1</v>
      </c>
      <c r="C99" s="15" t="s">
        <v>297</v>
      </c>
      <c r="D99" s="15" t="s">
        <v>9</v>
      </c>
      <c r="E99" s="15" t="s">
        <v>1619</v>
      </c>
      <c r="F99" s="15"/>
      <c r="G99" s="15">
        <v>10</v>
      </c>
      <c r="H99" s="15">
        <v>1000</v>
      </c>
      <c r="I99" s="15">
        <v>150</v>
      </c>
      <c r="J99" s="15">
        <v>1.1000000000000001</v>
      </c>
      <c r="K99" s="15">
        <v>5</v>
      </c>
      <c r="L99" s="15">
        <v>150</v>
      </c>
      <c r="M99" s="15">
        <v>1</v>
      </c>
      <c r="N99" s="15" t="s">
        <v>910</v>
      </c>
    </row>
    <row r="100" spans="1:14" ht="14.5">
      <c r="A100" s="3" t="s">
        <v>1723</v>
      </c>
      <c r="B100" s="15" t="s">
        <v>1</v>
      </c>
      <c r="C100" s="15" t="s">
        <v>2041</v>
      </c>
      <c r="D100" s="15" t="s">
        <v>9</v>
      </c>
      <c r="E100" s="15" t="s">
        <v>1619</v>
      </c>
      <c r="F100" s="15"/>
      <c r="G100" s="15">
        <v>25</v>
      </c>
      <c r="H100" s="15">
        <v>1000</v>
      </c>
      <c r="I100" s="15">
        <v>650</v>
      </c>
      <c r="J100" s="15">
        <v>0.87</v>
      </c>
      <c r="K100" s="15">
        <v>5</v>
      </c>
      <c r="L100" s="15">
        <v>175</v>
      </c>
      <c r="M100" s="15" t="s">
        <v>9479</v>
      </c>
      <c r="N100" s="15" t="s">
        <v>3</v>
      </c>
    </row>
    <row r="101" spans="1:14" ht="14.5">
      <c r="A101" s="3" t="s">
        <v>1724</v>
      </c>
      <c r="B101" s="15" t="s">
        <v>1</v>
      </c>
      <c r="C101" s="15" t="s">
        <v>6</v>
      </c>
      <c r="D101" s="15" t="s">
        <v>9</v>
      </c>
      <c r="E101" s="15" t="s">
        <v>1619</v>
      </c>
      <c r="F101" s="15"/>
      <c r="G101" s="15">
        <v>10</v>
      </c>
      <c r="H101" s="15">
        <v>400</v>
      </c>
      <c r="I101" s="15">
        <v>250</v>
      </c>
      <c r="J101" s="15">
        <v>1.1000000000000001</v>
      </c>
      <c r="K101" s="15">
        <v>1</v>
      </c>
      <c r="L101" s="15">
        <v>150</v>
      </c>
      <c r="M101" s="15">
        <v>1</v>
      </c>
      <c r="N101" s="15" t="s">
        <v>910</v>
      </c>
    </row>
    <row r="102" spans="1:14" ht="14.5">
      <c r="A102" s="3" t="s">
        <v>1725</v>
      </c>
      <c r="B102" s="15" t="s">
        <v>1</v>
      </c>
      <c r="C102" s="15" t="s">
        <v>6</v>
      </c>
      <c r="D102" s="15" t="s">
        <v>9</v>
      </c>
      <c r="E102" s="15" t="s">
        <v>1619</v>
      </c>
      <c r="F102" s="15"/>
      <c r="G102" s="15">
        <v>10</v>
      </c>
      <c r="H102" s="15">
        <v>400</v>
      </c>
      <c r="I102" s="15">
        <v>250</v>
      </c>
      <c r="J102" s="15">
        <v>1.1000000000000001</v>
      </c>
      <c r="K102" s="15">
        <v>1</v>
      </c>
      <c r="L102" s="15">
        <v>150</v>
      </c>
      <c r="M102" s="15">
        <v>1</v>
      </c>
      <c r="N102" s="15" t="s">
        <v>3</v>
      </c>
    </row>
    <row r="103" spans="1:14" ht="14.5">
      <c r="A103" s="3" t="s">
        <v>1726</v>
      </c>
      <c r="B103" s="15" t="s">
        <v>1</v>
      </c>
      <c r="C103" s="15" t="s">
        <v>6</v>
      </c>
      <c r="D103" s="15" t="s">
        <v>9</v>
      </c>
      <c r="E103" s="15" t="s">
        <v>1619</v>
      </c>
      <c r="F103" s="15"/>
      <c r="G103" s="15">
        <v>10</v>
      </c>
      <c r="H103" s="15">
        <v>600</v>
      </c>
      <c r="I103" s="15">
        <v>250</v>
      </c>
      <c r="J103" s="15">
        <v>1.1000000000000001</v>
      </c>
      <c r="K103" s="15">
        <v>1</v>
      </c>
      <c r="L103" s="15">
        <v>150</v>
      </c>
      <c r="M103" s="15">
        <v>1</v>
      </c>
      <c r="N103" s="15" t="s">
        <v>910</v>
      </c>
    </row>
    <row r="104" spans="1:14" ht="14.5">
      <c r="A104" s="3" t="s">
        <v>1727</v>
      </c>
      <c r="B104" s="15" t="s">
        <v>1</v>
      </c>
      <c r="C104" s="15" t="s">
        <v>6</v>
      </c>
      <c r="D104" s="15" t="s">
        <v>9</v>
      </c>
      <c r="E104" s="15" t="s">
        <v>1619</v>
      </c>
      <c r="F104" s="15"/>
      <c r="G104" s="15">
        <v>10</v>
      </c>
      <c r="H104" s="15">
        <v>600</v>
      </c>
      <c r="I104" s="15">
        <v>250</v>
      </c>
      <c r="J104" s="15">
        <v>1.1000000000000001</v>
      </c>
      <c r="K104" s="15">
        <v>1</v>
      </c>
      <c r="L104" s="15">
        <v>150</v>
      </c>
      <c r="M104" s="15">
        <v>1</v>
      </c>
      <c r="N104" s="15" t="s">
        <v>3</v>
      </c>
    </row>
    <row r="105" spans="1:14" ht="14.5">
      <c r="A105" s="3" t="s">
        <v>1728</v>
      </c>
      <c r="B105" s="15" t="s">
        <v>1</v>
      </c>
      <c r="C105" s="15" t="s">
        <v>6</v>
      </c>
      <c r="D105" s="15" t="s">
        <v>9</v>
      </c>
      <c r="E105" s="15" t="s">
        <v>1619</v>
      </c>
      <c r="F105" s="15"/>
      <c r="G105" s="15">
        <v>10</v>
      </c>
      <c r="H105" s="15">
        <v>800</v>
      </c>
      <c r="I105" s="15">
        <v>250</v>
      </c>
      <c r="J105" s="15">
        <v>1.1000000000000001</v>
      </c>
      <c r="K105" s="15">
        <v>1</v>
      </c>
      <c r="L105" s="15">
        <v>150</v>
      </c>
      <c r="M105" s="15">
        <v>1</v>
      </c>
      <c r="N105" s="15" t="s">
        <v>910</v>
      </c>
    </row>
    <row r="106" spans="1:14" ht="14.5">
      <c r="A106" s="3" t="s">
        <v>1729</v>
      </c>
      <c r="B106" s="15" t="s">
        <v>1</v>
      </c>
      <c r="C106" s="15" t="s">
        <v>6</v>
      </c>
      <c r="D106" s="15" t="s">
        <v>9</v>
      </c>
      <c r="E106" s="15" t="s">
        <v>1619</v>
      </c>
      <c r="F106" s="15"/>
      <c r="G106" s="15">
        <v>10</v>
      </c>
      <c r="H106" s="15">
        <v>800</v>
      </c>
      <c r="I106" s="15">
        <v>250</v>
      </c>
      <c r="J106" s="15">
        <v>1.1000000000000001</v>
      </c>
      <c r="K106" s="15">
        <v>1</v>
      </c>
      <c r="L106" s="15">
        <v>150</v>
      </c>
      <c r="M106" s="15">
        <v>1</v>
      </c>
      <c r="N106" s="15" t="s">
        <v>3</v>
      </c>
    </row>
    <row r="107" spans="1:14" ht="14.5">
      <c r="A107" s="3" t="s">
        <v>1730</v>
      </c>
      <c r="B107" s="15" t="s">
        <v>1</v>
      </c>
      <c r="C107" s="15" t="s">
        <v>6</v>
      </c>
      <c r="D107" s="15" t="s">
        <v>9</v>
      </c>
      <c r="E107" s="15" t="s">
        <v>1619</v>
      </c>
      <c r="F107" s="15"/>
      <c r="G107" s="15">
        <v>10</v>
      </c>
      <c r="H107" s="15">
        <v>1000</v>
      </c>
      <c r="I107" s="15">
        <v>250</v>
      </c>
      <c r="J107" s="15">
        <v>1.1000000000000001</v>
      </c>
      <c r="K107" s="15">
        <v>1</v>
      </c>
      <c r="L107" s="15">
        <v>150</v>
      </c>
      <c r="M107" s="15">
        <v>1</v>
      </c>
      <c r="N107" s="15" t="s">
        <v>910</v>
      </c>
    </row>
    <row r="108" spans="1:14" ht="14.5">
      <c r="A108" s="3" t="s">
        <v>1731</v>
      </c>
      <c r="B108" s="15" t="s">
        <v>1</v>
      </c>
      <c r="C108" s="15" t="s">
        <v>6</v>
      </c>
      <c r="D108" s="15" t="s">
        <v>9</v>
      </c>
      <c r="E108" s="15" t="s">
        <v>1619</v>
      </c>
      <c r="F108" s="15"/>
      <c r="G108" s="15">
        <v>10</v>
      </c>
      <c r="H108" s="15">
        <v>1000</v>
      </c>
      <c r="I108" s="15">
        <v>250</v>
      </c>
      <c r="J108" s="15">
        <v>1.1000000000000001</v>
      </c>
      <c r="K108" s="15">
        <v>1</v>
      </c>
      <c r="L108" s="15">
        <v>150</v>
      </c>
      <c r="M108" s="15">
        <v>1</v>
      </c>
      <c r="N108" s="15" t="s">
        <v>3</v>
      </c>
    </row>
    <row r="109" spans="1:14" ht="14.5">
      <c r="A109" s="3" t="s">
        <v>1732</v>
      </c>
      <c r="B109" s="15" t="s">
        <v>1</v>
      </c>
      <c r="C109" s="15" t="s">
        <v>6</v>
      </c>
      <c r="D109" s="15" t="s">
        <v>9</v>
      </c>
      <c r="E109" s="15" t="s">
        <v>1619</v>
      </c>
      <c r="F109" s="15"/>
      <c r="G109" s="15">
        <v>12</v>
      </c>
      <c r="H109" s="15">
        <v>400</v>
      </c>
      <c r="I109" s="15">
        <v>300</v>
      </c>
      <c r="J109" s="15">
        <v>1.1000000000000001</v>
      </c>
      <c r="K109" s="15">
        <v>1</v>
      </c>
      <c r="L109" s="15">
        <v>150</v>
      </c>
      <c r="M109" s="15">
        <v>1</v>
      </c>
      <c r="N109" s="15" t="s">
        <v>910</v>
      </c>
    </row>
    <row r="110" spans="1:14" ht="14.5">
      <c r="A110" s="3" t="s">
        <v>1733</v>
      </c>
      <c r="B110" s="15" t="s">
        <v>1</v>
      </c>
      <c r="C110" s="15" t="s">
        <v>6</v>
      </c>
      <c r="D110" s="15" t="s">
        <v>9</v>
      </c>
      <c r="E110" s="15" t="s">
        <v>1619</v>
      </c>
      <c r="F110" s="15"/>
      <c r="G110" s="15">
        <v>12</v>
      </c>
      <c r="H110" s="15">
        <v>400</v>
      </c>
      <c r="I110" s="15">
        <v>300</v>
      </c>
      <c r="J110" s="15">
        <v>1.1000000000000001</v>
      </c>
      <c r="K110" s="15">
        <v>1</v>
      </c>
      <c r="L110" s="15">
        <v>150</v>
      </c>
      <c r="M110" s="15">
        <v>1</v>
      </c>
      <c r="N110" s="15" t="s">
        <v>3</v>
      </c>
    </row>
    <row r="111" spans="1:14" ht="14.5">
      <c r="A111" s="3" t="s">
        <v>1734</v>
      </c>
      <c r="B111" s="15" t="s">
        <v>1</v>
      </c>
      <c r="C111" s="15" t="s">
        <v>6</v>
      </c>
      <c r="D111" s="15" t="s">
        <v>9</v>
      </c>
      <c r="E111" s="15" t="s">
        <v>1619</v>
      </c>
      <c r="F111" s="15"/>
      <c r="G111" s="15">
        <v>12</v>
      </c>
      <c r="H111" s="15">
        <v>600</v>
      </c>
      <c r="I111" s="15">
        <v>300</v>
      </c>
      <c r="J111" s="15">
        <v>1.1000000000000001</v>
      </c>
      <c r="K111" s="15">
        <v>1</v>
      </c>
      <c r="L111" s="15">
        <v>150</v>
      </c>
      <c r="M111" s="15">
        <v>1</v>
      </c>
      <c r="N111" s="15" t="s">
        <v>910</v>
      </c>
    </row>
    <row r="112" spans="1:14" ht="14.5">
      <c r="A112" s="3" t="s">
        <v>1735</v>
      </c>
      <c r="B112" s="15" t="s">
        <v>1</v>
      </c>
      <c r="C112" s="15" t="s">
        <v>6</v>
      </c>
      <c r="D112" s="15" t="s">
        <v>9</v>
      </c>
      <c r="E112" s="15" t="s">
        <v>1619</v>
      </c>
      <c r="F112" s="15"/>
      <c r="G112" s="15">
        <v>12</v>
      </c>
      <c r="H112" s="15">
        <v>600</v>
      </c>
      <c r="I112" s="15">
        <v>300</v>
      </c>
      <c r="J112" s="15">
        <v>1.1000000000000001</v>
      </c>
      <c r="K112" s="15">
        <v>1</v>
      </c>
      <c r="L112" s="15">
        <v>150</v>
      </c>
      <c r="M112" s="15">
        <v>1</v>
      </c>
      <c r="N112" s="15" t="s">
        <v>3</v>
      </c>
    </row>
    <row r="113" spans="1:14" ht="14.5">
      <c r="A113" s="3" t="s">
        <v>1736</v>
      </c>
      <c r="B113" s="15" t="s">
        <v>1</v>
      </c>
      <c r="C113" s="15" t="s">
        <v>6</v>
      </c>
      <c r="D113" s="15" t="s">
        <v>9</v>
      </c>
      <c r="E113" s="15" t="s">
        <v>1619</v>
      </c>
      <c r="F113" s="15"/>
      <c r="G113" s="15">
        <v>12</v>
      </c>
      <c r="H113" s="15">
        <v>800</v>
      </c>
      <c r="I113" s="15">
        <v>300</v>
      </c>
      <c r="J113" s="15">
        <v>1.1000000000000001</v>
      </c>
      <c r="K113" s="15">
        <v>1</v>
      </c>
      <c r="L113" s="15">
        <v>150</v>
      </c>
      <c r="M113" s="15">
        <v>1</v>
      </c>
      <c r="N113" s="15" t="s">
        <v>910</v>
      </c>
    </row>
    <row r="114" spans="1:14" ht="14.5">
      <c r="A114" s="3" t="s">
        <v>1737</v>
      </c>
      <c r="B114" s="15" t="s">
        <v>1</v>
      </c>
      <c r="C114" s="15" t="s">
        <v>6</v>
      </c>
      <c r="D114" s="15" t="s">
        <v>9</v>
      </c>
      <c r="E114" s="15" t="s">
        <v>1619</v>
      </c>
      <c r="F114" s="15"/>
      <c r="G114" s="15">
        <v>12</v>
      </c>
      <c r="H114" s="15">
        <v>800</v>
      </c>
      <c r="I114" s="15">
        <v>300</v>
      </c>
      <c r="J114" s="15">
        <v>1.1000000000000001</v>
      </c>
      <c r="K114" s="15">
        <v>1</v>
      </c>
      <c r="L114" s="15">
        <v>150</v>
      </c>
      <c r="M114" s="15">
        <v>1</v>
      </c>
      <c r="N114" s="15" t="s">
        <v>3</v>
      </c>
    </row>
    <row r="115" spans="1:14" ht="14.5">
      <c r="A115" s="3" t="s">
        <v>1738</v>
      </c>
      <c r="B115" s="15" t="s">
        <v>1</v>
      </c>
      <c r="C115" s="15" t="s">
        <v>6</v>
      </c>
      <c r="D115" s="15" t="s">
        <v>9</v>
      </c>
      <c r="E115" s="15" t="s">
        <v>1619</v>
      </c>
      <c r="F115" s="15"/>
      <c r="G115" s="15">
        <v>12</v>
      </c>
      <c r="H115" s="15">
        <v>1000</v>
      </c>
      <c r="I115" s="15">
        <v>300</v>
      </c>
      <c r="J115" s="15">
        <v>1.1000000000000001</v>
      </c>
      <c r="K115" s="15">
        <v>1</v>
      </c>
      <c r="L115" s="15">
        <v>150</v>
      </c>
      <c r="M115" s="15">
        <v>1</v>
      </c>
      <c r="N115" s="15" t="s">
        <v>910</v>
      </c>
    </row>
    <row r="116" spans="1:14" ht="14.5">
      <c r="A116" s="3" t="s">
        <v>1739</v>
      </c>
      <c r="B116" s="15" t="s">
        <v>1</v>
      </c>
      <c r="C116" s="15" t="s">
        <v>6</v>
      </c>
      <c r="D116" s="15" t="s">
        <v>9</v>
      </c>
      <c r="E116" s="15" t="s">
        <v>1619</v>
      </c>
      <c r="F116" s="15"/>
      <c r="G116" s="15">
        <v>12</v>
      </c>
      <c r="H116" s="15">
        <v>1000</v>
      </c>
      <c r="I116" s="15">
        <v>300</v>
      </c>
      <c r="J116" s="15">
        <v>1.1000000000000001</v>
      </c>
      <c r="K116" s="15">
        <v>1</v>
      </c>
      <c r="L116" s="15">
        <v>150</v>
      </c>
      <c r="M116" s="15">
        <v>1</v>
      </c>
      <c r="N116" s="15" t="s">
        <v>3</v>
      </c>
    </row>
    <row r="117" spans="1:14" ht="14.5">
      <c r="A117" s="3" t="s">
        <v>1740</v>
      </c>
      <c r="B117" s="15" t="s">
        <v>1</v>
      </c>
      <c r="C117" s="15" t="s">
        <v>8</v>
      </c>
      <c r="D117" s="15" t="s">
        <v>9</v>
      </c>
      <c r="E117" s="15" t="s">
        <v>1619</v>
      </c>
      <c r="F117" s="15"/>
      <c r="G117" s="15">
        <v>1.5</v>
      </c>
      <c r="H117" s="15">
        <v>200</v>
      </c>
      <c r="I117" s="15">
        <v>50</v>
      </c>
      <c r="J117" s="15">
        <v>1.1000000000000001</v>
      </c>
      <c r="K117" s="15">
        <v>1</v>
      </c>
      <c r="L117" s="15">
        <v>175</v>
      </c>
      <c r="M117" s="15">
        <v>1</v>
      </c>
      <c r="N117" s="15" t="s">
        <v>910</v>
      </c>
    </row>
    <row r="118" spans="1:14" ht="14.5">
      <c r="A118" s="3" t="s">
        <v>1741</v>
      </c>
      <c r="B118" s="15" t="s">
        <v>1</v>
      </c>
      <c r="C118" s="15" t="s">
        <v>8</v>
      </c>
      <c r="D118" s="15" t="s">
        <v>9</v>
      </c>
      <c r="E118" s="15" t="s">
        <v>1619</v>
      </c>
      <c r="F118" s="15"/>
      <c r="G118" s="15">
        <v>1.5</v>
      </c>
      <c r="H118" s="15">
        <v>200</v>
      </c>
      <c r="I118" s="15">
        <v>50</v>
      </c>
      <c r="J118" s="15">
        <v>1.1000000000000001</v>
      </c>
      <c r="K118" s="15">
        <v>1</v>
      </c>
      <c r="L118" s="15">
        <v>175</v>
      </c>
      <c r="M118" s="15">
        <v>1</v>
      </c>
      <c r="N118" s="15" t="s">
        <v>3</v>
      </c>
    </row>
    <row r="119" spans="1:14" ht="14.5">
      <c r="A119" s="3" t="s">
        <v>1742</v>
      </c>
      <c r="B119" s="15" t="s">
        <v>1</v>
      </c>
      <c r="C119" s="15" t="s">
        <v>6</v>
      </c>
      <c r="D119" s="15" t="s">
        <v>9</v>
      </c>
      <c r="E119" s="15" t="s">
        <v>1619</v>
      </c>
      <c r="F119" s="15"/>
      <c r="G119" s="15">
        <v>15</v>
      </c>
      <c r="H119" s="15">
        <v>400</v>
      </c>
      <c r="I119" s="15">
        <v>350</v>
      </c>
      <c r="J119" s="15">
        <v>1.1000000000000001</v>
      </c>
      <c r="K119" s="15">
        <v>1</v>
      </c>
      <c r="L119" s="15">
        <v>150</v>
      </c>
      <c r="M119" s="15">
        <v>1</v>
      </c>
      <c r="N119" s="15" t="s">
        <v>910</v>
      </c>
    </row>
    <row r="120" spans="1:14" ht="14.5">
      <c r="A120" s="3" t="s">
        <v>1743</v>
      </c>
      <c r="B120" s="15" t="s">
        <v>1</v>
      </c>
      <c r="C120" s="15" t="s">
        <v>6</v>
      </c>
      <c r="D120" s="15" t="s">
        <v>9</v>
      </c>
      <c r="E120" s="15" t="s">
        <v>1619</v>
      </c>
      <c r="F120" s="15"/>
      <c r="G120" s="15">
        <v>15</v>
      </c>
      <c r="H120" s="15">
        <v>400</v>
      </c>
      <c r="I120" s="15">
        <v>350</v>
      </c>
      <c r="J120" s="15">
        <v>1.1000000000000001</v>
      </c>
      <c r="K120" s="15">
        <v>1</v>
      </c>
      <c r="L120" s="15">
        <v>150</v>
      </c>
      <c r="M120" s="15">
        <v>1</v>
      </c>
      <c r="N120" s="15" t="s">
        <v>3</v>
      </c>
    </row>
    <row r="121" spans="1:14" ht="14.5">
      <c r="A121" s="3" t="s">
        <v>1744</v>
      </c>
      <c r="B121" s="15" t="s">
        <v>1</v>
      </c>
      <c r="C121" s="15" t="s">
        <v>8</v>
      </c>
      <c r="D121" s="15" t="s">
        <v>9</v>
      </c>
      <c r="E121" s="15" t="s">
        <v>1619</v>
      </c>
      <c r="F121" s="15"/>
      <c r="G121" s="15">
        <v>1.5</v>
      </c>
      <c r="H121" s="15">
        <v>400</v>
      </c>
      <c r="I121" s="15">
        <v>50</v>
      </c>
      <c r="J121" s="15">
        <v>1.1000000000000001</v>
      </c>
      <c r="K121" s="15">
        <v>1</v>
      </c>
      <c r="L121" s="15">
        <v>175</v>
      </c>
      <c r="M121" s="15">
        <v>1</v>
      </c>
      <c r="N121" s="15" t="s">
        <v>910</v>
      </c>
    </row>
    <row r="122" spans="1:14" ht="14.5">
      <c r="A122" s="3" t="s">
        <v>1745</v>
      </c>
      <c r="B122" s="15" t="s">
        <v>1</v>
      </c>
      <c r="C122" s="15" t="s">
        <v>8</v>
      </c>
      <c r="D122" s="15" t="s">
        <v>9</v>
      </c>
      <c r="E122" s="15" t="s">
        <v>1619</v>
      </c>
      <c r="F122" s="15"/>
      <c r="G122" s="15">
        <v>1.5</v>
      </c>
      <c r="H122" s="15">
        <v>400</v>
      </c>
      <c r="I122" s="15">
        <v>50</v>
      </c>
      <c r="J122" s="15">
        <v>1.1000000000000001</v>
      </c>
      <c r="K122" s="15">
        <v>1</v>
      </c>
      <c r="L122" s="15">
        <v>175</v>
      </c>
      <c r="M122" s="15">
        <v>1</v>
      </c>
      <c r="N122" s="15" t="s">
        <v>3</v>
      </c>
    </row>
    <row r="123" spans="1:14" ht="14.5">
      <c r="A123" s="3" t="s">
        <v>1746</v>
      </c>
      <c r="B123" s="15" t="s">
        <v>1</v>
      </c>
      <c r="C123" s="15" t="s">
        <v>6</v>
      </c>
      <c r="D123" s="15" t="s">
        <v>9</v>
      </c>
      <c r="E123" s="15" t="s">
        <v>1619</v>
      </c>
      <c r="F123" s="15"/>
      <c r="G123" s="15">
        <v>15</v>
      </c>
      <c r="H123" s="15">
        <v>600</v>
      </c>
      <c r="I123" s="15">
        <v>350</v>
      </c>
      <c r="J123" s="15">
        <v>1.1000000000000001</v>
      </c>
      <c r="K123" s="15">
        <v>1</v>
      </c>
      <c r="L123" s="15">
        <v>150</v>
      </c>
      <c r="M123" s="15">
        <v>1</v>
      </c>
      <c r="N123" s="15" t="s">
        <v>910</v>
      </c>
    </row>
    <row r="124" spans="1:14" ht="14.5">
      <c r="A124" s="3" t="s">
        <v>1747</v>
      </c>
      <c r="B124" s="15" t="s">
        <v>1</v>
      </c>
      <c r="C124" s="15" t="s">
        <v>6</v>
      </c>
      <c r="D124" s="15" t="s">
        <v>9</v>
      </c>
      <c r="E124" s="15" t="s">
        <v>1619</v>
      </c>
      <c r="F124" s="15"/>
      <c r="G124" s="15">
        <v>15</v>
      </c>
      <c r="H124" s="15">
        <v>600</v>
      </c>
      <c r="I124" s="15">
        <v>350</v>
      </c>
      <c r="J124" s="15">
        <v>1.1000000000000001</v>
      </c>
      <c r="K124" s="15">
        <v>1</v>
      </c>
      <c r="L124" s="15">
        <v>150</v>
      </c>
      <c r="M124" s="15">
        <v>1</v>
      </c>
      <c r="N124" s="15" t="s">
        <v>3</v>
      </c>
    </row>
    <row r="125" spans="1:14" ht="14.5">
      <c r="A125" s="3" t="s">
        <v>1748</v>
      </c>
      <c r="B125" s="15" t="s">
        <v>1</v>
      </c>
      <c r="C125" s="15" t="s">
        <v>8</v>
      </c>
      <c r="D125" s="15" t="s">
        <v>9</v>
      </c>
      <c r="E125" s="15" t="s">
        <v>1619</v>
      </c>
      <c r="F125" s="15"/>
      <c r="G125" s="15">
        <v>1.5</v>
      </c>
      <c r="H125" s="15">
        <v>600</v>
      </c>
      <c r="I125" s="15">
        <v>50</v>
      </c>
      <c r="J125" s="15">
        <v>1.1000000000000001</v>
      </c>
      <c r="K125" s="15">
        <v>1</v>
      </c>
      <c r="L125" s="15">
        <v>175</v>
      </c>
      <c r="M125" s="15">
        <v>1</v>
      </c>
      <c r="N125" s="15" t="s">
        <v>910</v>
      </c>
    </row>
    <row r="126" spans="1:14" ht="14.5">
      <c r="A126" s="3" t="s">
        <v>1749</v>
      </c>
      <c r="B126" s="15" t="s">
        <v>1</v>
      </c>
      <c r="C126" s="15" t="s">
        <v>8</v>
      </c>
      <c r="D126" s="15" t="s">
        <v>9</v>
      </c>
      <c r="E126" s="15" t="s">
        <v>1619</v>
      </c>
      <c r="F126" s="15"/>
      <c r="G126" s="15">
        <v>1.5</v>
      </c>
      <c r="H126" s="15">
        <v>600</v>
      </c>
      <c r="I126" s="15">
        <v>50</v>
      </c>
      <c r="J126" s="15">
        <v>1.1000000000000001</v>
      </c>
      <c r="K126" s="15">
        <v>1</v>
      </c>
      <c r="L126" s="15">
        <v>175</v>
      </c>
      <c r="M126" s="15">
        <v>1</v>
      </c>
      <c r="N126" s="15" t="s">
        <v>3</v>
      </c>
    </row>
    <row r="127" spans="1:14" ht="14.5">
      <c r="A127" s="3" t="s">
        <v>1750</v>
      </c>
      <c r="B127" s="15" t="s">
        <v>1</v>
      </c>
      <c r="C127" s="15" t="s">
        <v>6</v>
      </c>
      <c r="D127" s="15" t="s">
        <v>9</v>
      </c>
      <c r="E127" s="15" t="s">
        <v>1619</v>
      </c>
      <c r="F127" s="15"/>
      <c r="G127" s="15">
        <v>15</v>
      </c>
      <c r="H127" s="15">
        <v>800</v>
      </c>
      <c r="I127" s="15">
        <v>350</v>
      </c>
      <c r="J127" s="15">
        <v>1.1000000000000001</v>
      </c>
      <c r="K127" s="15">
        <v>1</v>
      </c>
      <c r="L127" s="15">
        <v>150</v>
      </c>
      <c r="M127" s="15">
        <v>1</v>
      </c>
      <c r="N127" s="15" t="s">
        <v>910</v>
      </c>
    </row>
    <row r="128" spans="1:14" ht="14.5">
      <c r="A128" s="3" t="s">
        <v>1751</v>
      </c>
      <c r="B128" s="15" t="s">
        <v>1</v>
      </c>
      <c r="C128" s="15" t="s">
        <v>6</v>
      </c>
      <c r="D128" s="15" t="s">
        <v>9</v>
      </c>
      <c r="E128" s="15" t="s">
        <v>1619</v>
      </c>
      <c r="F128" s="15"/>
      <c r="G128" s="15">
        <v>15</v>
      </c>
      <c r="H128" s="15">
        <v>800</v>
      </c>
      <c r="I128" s="15">
        <v>350</v>
      </c>
      <c r="J128" s="15">
        <v>1.1000000000000001</v>
      </c>
      <c r="K128" s="15">
        <v>1</v>
      </c>
      <c r="L128" s="15">
        <v>150</v>
      </c>
      <c r="M128" s="15">
        <v>1</v>
      </c>
      <c r="N128" s="15" t="s">
        <v>3</v>
      </c>
    </row>
    <row r="129" spans="1:14" ht="14.5">
      <c r="A129" s="3" t="s">
        <v>1752</v>
      </c>
      <c r="B129" s="15" t="s">
        <v>1</v>
      </c>
      <c r="C129" s="15" t="s">
        <v>8</v>
      </c>
      <c r="D129" s="15" t="s">
        <v>9</v>
      </c>
      <c r="E129" s="15" t="s">
        <v>1619</v>
      </c>
      <c r="F129" s="15"/>
      <c r="G129" s="15">
        <v>1.5</v>
      </c>
      <c r="H129" s="15">
        <v>800</v>
      </c>
      <c r="I129" s="15">
        <v>50</v>
      </c>
      <c r="J129" s="15">
        <v>1.1000000000000001</v>
      </c>
      <c r="K129" s="15">
        <v>1</v>
      </c>
      <c r="L129" s="15">
        <v>175</v>
      </c>
      <c r="M129" s="15">
        <v>1</v>
      </c>
      <c r="N129" s="15" t="s">
        <v>910</v>
      </c>
    </row>
    <row r="130" spans="1:14" ht="14.5">
      <c r="A130" s="3" t="s">
        <v>1753</v>
      </c>
      <c r="B130" s="15" t="s">
        <v>1</v>
      </c>
      <c r="C130" s="15" t="s">
        <v>8</v>
      </c>
      <c r="D130" s="15" t="s">
        <v>9</v>
      </c>
      <c r="E130" s="15" t="s">
        <v>1619</v>
      </c>
      <c r="F130" s="15"/>
      <c r="G130" s="15">
        <v>1.5</v>
      </c>
      <c r="H130" s="15">
        <v>800</v>
      </c>
      <c r="I130" s="15">
        <v>50</v>
      </c>
      <c r="J130" s="15">
        <v>1.1000000000000001</v>
      </c>
      <c r="K130" s="15">
        <v>1</v>
      </c>
      <c r="L130" s="15">
        <v>175</v>
      </c>
      <c r="M130" s="15">
        <v>1</v>
      </c>
      <c r="N130" s="15" t="s">
        <v>3</v>
      </c>
    </row>
    <row r="131" spans="1:14" ht="14.5">
      <c r="A131" s="3" t="s">
        <v>1754</v>
      </c>
      <c r="B131" s="15" t="s">
        <v>1</v>
      </c>
      <c r="C131" s="15" t="s">
        <v>6</v>
      </c>
      <c r="D131" s="15" t="s">
        <v>9</v>
      </c>
      <c r="E131" s="15" t="s">
        <v>1619</v>
      </c>
      <c r="F131" s="15"/>
      <c r="G131" s="15">
        <v>15</v>
      </c>
      <c r="H131" s="15">
        <v>1000</v>
      </c>
      <c r="I131" s="15">
        <v>350</v>
      </c>
      <c r="J131" s="15">
        <v>1.1000000000000001</v>
      </c>
      <c r="K131" s="15">
        <v>1</v>
      </c>
      <c r="L131" s="15">
        <v>150</v>
      </c>
      <c r="M131" s="15">
        <v>1</v>
      </c>
      <c r="N131" s="15" t="s">
        <v>910</v>
      </c>
    </row>
    <row r="132" spans="1:14" ht="14.5">
      <c r="A132" s="3" t="s">
        <v>1755</v>
      </c>
      <c r="B132" s="15" t="s">
        <v>1</v>
      </c>
      <c r="C132" s="15" t="s">
        <v>6</v>
      </c>
      <c r="D132" s="15" t="s">
        <v>9</v>
      </c>
      <c r="E132" s="15" t="s">
        <v>1619</v>
      </c>
      <c r="F132" s="15"/>
      <c r="G132" s="15">
        <v>15</v>
      </c>
      <c r="H132" s="15">
        <v>1000</v>
      </c>
      <c r="I132" s="15">
        <v>350</v>
      </c>
      <c r="J132" s="15">
        <v>1.1000000000000001</v>
      </c>
      <c r="K132" s="15">
        <v>1</v>
      </c>
      <c r="L132" s="15">
        <v>150</v>
      </c>
      <c r="M132" s="15">
        <v>1</v>
      </c>
      <c r="N132" s="15" t="s">
        <v>3</v>
      </c>
    </row>
    <row r="133" spans="1:14" ht="14.5">
      <c r="A133" s="3" t="s">
        <v>1756</v>
      </c>
      <c r="B133" s="15" t="s">
        <v>1</v>
      </c>
      <c r="C133" s="15" t="s">
        <v>8</v>
      </c>
      <c r="D133" s="15" t="s">
        <v>9</v>
      </c>
      <c r="E133" s="15" t="s">
        <v>1619</v>
      </c>
      <c r="F133" s="15"/>
      <c r="G133" s="15">
        <v>1.5</v>
      </c>
      <c r="H133" s="15">
        <v>1000</v>
      </c>
      <c r="I133" s="15">
        <v>50</v>
      </c>
      <c r="J133" s="15">
        <v>1.1000000000000001</v>
      </c>
      <c r="K133" s="15">
        <v>1</v>
      </c>
      <c r="L133" s="15">
        <v>175</v>
      </c>
      <c r="M133" s="15">
        <v>1</v>
      </c>
      <c r="N133" s="15" t="s">
        <v>910</v>
      </c>
    </row>
    <row r="134" spans="1:14" ht="14.5">
      <c r="A134" s="3" t="s">
        <v>1757</v>
      </c>
      <c r="B134" s="15" t="s">
        <v>1</v>
      </c>
      <c r="C134" s="15" t="s">
        <v>8</v>
      </c>
      <c r="D134" s="15" t="s">
        <v>9</v>
      </c>
      <c r="E134" s="15" t="s">
        <v>1619</v>
      </c>
      <c r="F134" s="15"/>
      <c r="G134" s="15">
        <v>1.5</v>
      </c>
      <c r="H134" s="15">
        <v>1000</v>
      </c>
      <c r="I134" s="15">
        <v>50</v>
      </c>
      <c r="J134" s="15">
        <v>1.1000000000000001</v>
      </c>
      <c r="K134" s="15">
        <v>1</v>
      </c>
      <c r="L134" s="15">
        <v>175</v>
      </c>
      <c r="M134" s="15">
        <v>1</v>
      </c>
      <c r="N134" s="15" t="s">
        <v>3</v>
      </c>
    </row>
    <row r="135" spans="1:14" ht="14.5">
      <c r="A135" s="3" t="s">
        <v>1758</v>
      </c>
      <c r="B135" s="15" t="s">
        <v>1</v>
      </c>
      <c r="C135" s="15" t="s">
        <v>4</v>
      </c>
      <c r="D135" s="15" t="s">
        <v>9</v>
      </c>
      <c r="E135" s="15" t="s">
        <v>1619</v>
      </c>
      <c r="F135" s="15">
        <v>1500</v>
      </c>
      <c r="G135" s="15">
        <v>1</v>
      </c>
      <c r="H135" s="15">
        <v>50</v>
      </c>
      <c r="I135" s="15">
        <v>40</v>
      </c>
      <c r="J135" s="15">
        <v>1.1000000000000001</v>
      </c>
      <c r="K135" s="15">
        <v>1</v>
      </c>
      <c r="L135" s="15">
        <v>175</v>
      </c>
      <c r="M135" s="15">
        <v>1</v>
      </c>
      <c r="N135" s="15" t="s">
        <v>910</v>
      </c>
    </row>
    <row r="136" spans="1:14" ht="14.5">
      <c r="A136" s="3" t="s">
        <v>1759</v>
      </c>
      <c r="B136" s="15" t="s">
        <v>1</v>
      </c>
      <c r="C136" s="15" t="s">
        <v>5</v>
      </c>
      <c r="D136" s="15" t="s">
        <v>9</v>
      </c>
      <c r="E136" s="15" t="s">
        <v>1619</v>
      </c>
      <c r="F136" s="15"/>
      <c r="G136" s="15">
        <v>1</v>
      </c>
      <c r="H136" s="15">
        <v>50</v>
      </c>
      <c r="I136" s="15">
        <v>30</v>
      </c>
      <c r="J136" s="15">
        <v>1.1000000000000001</v>
      </c>
      <c r="K136" s="15">
        <v>5</v>
      </c>
      <c r="L136" s="15">
        <v>150</v>
      </c>
      <c r="M136" s="15">
        <v>1</v>
      </c>
      <c r="N136" s="15" t="s">
        <v>910</v>
      </c>
    </row>
    <row r="137" spans="1:14" ht="14.5">
      <c r="A137" s="3" t="s">
        <v>1760</v>
      </c>
      <c r="B137" s="15" t="s">
        <v>1</v>
      </c>
      <c r="C137" s="15" t="s">
        <v>5</v>
      </c>
      <c r="D137" s="15" t="s">
        <v>9</v>
      </c>
      <c r="E137" s="15" t="s">
        <v>1619</v>
      </c>
      <c r="F137" s="15"/>
      <c r="G137" s="15">
        <v>1</v>
      </c>
      <c r="H137" s="15">
        <v>50</v>
      </c>
      <c r="I137" s="15">
        <v>30</v>
      </c>
      <c r="J137" s="15">
        <v>1.1000000000000001</v>
      </c>
      <c r="K137" s="15">
        <v>5</v>
      </c>
      <c r="L137" s="15">
        <v>150</v>
      </c>
      <c r="M137" s="15">
        <v>1</v>
      </c>
      <c r="N137" s="15" t="s">
        <v>3</v>
      </c>
    </row>
    <row r="138" spans="1:14" ht="14.5">
      <c r="A138" s="3" t="s">
        <v>1761</v>
      </c>
      <c r="B138" s="15" t="s">
        <v>1</v>
      </c>
      <c r="C138" s="15" t="s">
        <v>4</v>
      </c>
      <c r="D138" s="15" t="s">
        <v>9</v>
      </c>
      <c r="E138" s="15" t="s">
        <v>1619</v>
      </c>
      <c r="F138" s="15">
        <v>1500</v>
      </c>
      <c r="G138" s="15">
        <v>1</v>
      </c>
      <c r="H138" s="15">
        <v>50</v>
      </c>
      <c r="I138" s="15">
        <v>40</v>
      </c>
      <c r="J138" s="15">
        <v>1.1000000000000001</v>
      </c>
      <c r="K138" s="15">
        <v>1</v>
      </c>
      <c r="L138" s="15">
        <v>175</v>
      </c>
      <c r="M138" s="15">
        <v>1</v>
      </c>
      <c r="N138" s="15" t="s">
        <v>3</v>
      </c>
    </row>
    <row r="139" spans="1:14" ht="14.5">
      <c r="A139" s="3" t="s">
        <v>1763</v>
      </c>
      <c r="B139" s="15" t="s">
        <v>1</v>
      </c>
      <c r="C139" s="15" t="s">
        <v>4</v>
      </c>
      <c r="D139" s="15" t="s">
        <v>9</v>
      </c>
      <c r="E139" s="15" t="s">
        <v>1619</v>
      </c>
      <c r="F139" s="15">
        <v>1500</v>
      </c>
      <c r="G139" s="15">
        <v>1</v>
      </c>
      <c r="H139" s="15">
        <v>100</v>
      </c>
      <c r="I139" s="15">
        <v>40</v>
      </c>
      <c r="J139" s="15">
        <v>1.1000000000000001</v>
      </c>
      <c r="K139" s="15">
        <v>1</v>
      </c>
      <c r="L139" s="15">
        <v>175</v>
      </c>
      <c r="M139" s="15">
        <v>1</v>
      </c>
      <c r="N139" s="15" t="s">
        <v>910</v>
      </c>
    </row>
    <row r="140" spans="1:14" ht="14.5">
      <c r="A140" s="3" t="s">
        <v>1764</v>
      </c>
      <c r="B140" s="15" t="s">
        <v>1</v>
      </c>
      <c r="C140" s="15" t="s">
        <v>5</v>
      </c>
      <c r="D140" s="15" t="s">
        <v>9</v>
      </c>
      <c r="E140" s="15" t="s">
        <v>1619</v>
      </c>
      <c r="F140" s="15"/>
      <c r="G140" s="15">
        <v>1</v>
      </c>
      <c r="H140" s="15">
        <v>100</v>
      </c>
      <c r="I140" s="15">
        <v>30</v>
      </c>
      <c r="J140" s="15">
        <v>1.1000000000000001</v>
      </c>
      <c r="K140" s="15">
        <v>5</v>
      </c>
      <c r="L140" s="15">
        <v>150</v>
      </c>
      <c r="M140" s="15">
        <v>1</v>
      </c>
      <c r="N140" s="15" t="s">
        <v>910</v>
      </c>
    </row>
    <row r="141" spans="1:14" ht="14.5">
      <c r="A141" s="3" t="s">
        <v>1765</v>
      </c>
      <c r="B141" s="15" t="s">
        <v>1</v>
      </c>
      <c r="C141" s="15" t="s">
        <v>5</v>
      </c>
      <c r="D141" s="15" t="s">
        <v>9</v>
      </c>
      <c r="E141" s="15" t="s">
        <v>1619</v>
      </c>
      <c r="F141" s="15"/>
      <c r="G141" s="15">
        <v>1</v>
      </c>
      <c r="H141" s="15">
        <v>100</v>
      </c>
      <c r="I141" s="15">
        <v>30</v>
      </c>
      <c r="J141" s="15">
        <v>1.1000000000000001</v>
      </c>
      <c r="K141" s="15">
        <v>5</v>
      </c>
      <c r="L141" s="15">
        <v>150</v>
      </c>
      <c r="M141" s="15">
        <v>1</v>
      </c>
      <c r="N141" s="15" t="s">
        <v>3</v>
      </c>
    </row>
    <row r="142" spans="1:14" ht="14.5">
      <c r="A142" s="3" t="s">
        <v>1766</v>
      </c>
      <c r="B142" s="15" t="s">
        <v>1</v>
      </c>
      <c r="C142" s="15" t="s">
        <v>4</v>
      </c>
      <c r="D142" s="15" t="s">
        <v>9</v>
      </c>
      <c r="E142" s="15" t="s">
        <v>1619</v>
      </c>
      <c r="F142" s="15">
        <v>1500</v>
      </c>
      <c r="G142" s="15">
        <v>1</v>
      </c>
      <c r="H142" s="15">
        <v>100</v>
      </c>
      <c r="I142" s="15">
        <v>40</v>
      </c>
      <c r="J142" s="15">
        <v>1.1000000000000001</v>
      </c>
      <c r="K142" s="15">
        <v>1</v>
      </c>
      <c r="L142" s="15">
        <v>175</v>
      </c>
      <c r="M142" s="15">
        <v>1</v>
      </c>
      <c r="N142" s="15" t="s">
        <v>3</v>
      </c>
    </row>
    <row r="143" spans="1:14" ht="14.5">
      <c r="A143" s="3" t="s">
        <v>1767</v>
      </c>
      <c r="B143" s="15" t="s">
        <v>1</v>
      </c>
      <c r="C143" s="15" t="s">
        <v>4</v>
      </c>
      <c r="D143" s="15" t="s">
        <v>9</v>
      </c>
      <c r="E143" s="15" t="s">
        <v>1619</v>
      </c>
      <c r="F143" s="15">
        <v>1500</v>
      </c>
      <c r="G143" s="15">
        <v>1</v>
      </c>
      <c r="H143" s="15">
        <v>200</v>
      </c>
      <c r="I143" s="15">
        <v>40</v>
      </c>
      <c r="J143" s="15">
        <v>1.1000000000000001</v>
      </c>
      <c r="K143" s="15">
        <v>1</v>
      </c>
      <c r="L143" s="15">
        <v>175</v>
      </c>
      <c r="M143" s="15">
        <v>1</v>
      </c>
      <c r="N143" s="15" t="s">
        <v>910</v>
      </c>
    </row>
    <row r="144" spans="1:14" ht="14.5">
      <c r="A144" s="3" t="s">
        <v>1768</v>
      </c>
      <c r="B144" s="15" t="s">
        <v>1</v>
      </c>
      <c r="C144" s="15" t="s">
        <v>727</v>
      </c>
      <c r="D144" s="15" t="s">
        <v>9</v>
      </c>
      <c r="E144" s="15" t="s">
        <v>1619</v>
      </c>
      <c r="F144" s="15"/>
      <c r="G144" s="15">
        <v>1</v>
      </c>
      <c r="H144" s="15">
        <v>200</v>
      </c>
      <c r="I144" s="15">
        <v>30</v>
      </c>
      <c r="J144" s="15">
        <v>1.1000000000000001</v>
      </c>
      <c r="K144" s="15">
        <v>1</v>
      </c>
      <c r="L144" s="15">
        <v>150</v>
      </c>
      <c r="M144" s="15">
        <v>1</v>
      </c>
      <c r="N144" s="15" t="s">
        <v>910</v>
      </c>
    </row>
    <row r="145" spans="1:14" ht="14.5">
      <c r="A145" s="3" t="s">
        <v>1769</v>
      </c>
      <c r="B145" s="15" t="s">
        <v>1</v>
      </c>
      <c r="C145" s="15" t="s">
        <v>727</v>
      </c>
      <c r="D145" s="15" t="s">
        <v>9</v>
      </c>
      <c r="E145" s="15" t="s">
        <v>1619</v>
      </c>
      <c r="F145" s="15"/>
      <c r="G145" s="15">
        <v>1</v>
      </c>
      <c r="H145" s="15">
        <v>200</v>
      </c>
      <c r="I145" s="15">
        <v>30</v>
      </c>
      <c r="J145" s="15">
        <v>1.1000000000000001</v>
      </c>
      <c r="K145" s="15">
        <v>1</v>
      </c>
      <c r="L145" s="15">
        <v>150</v>
      </c>
      <c r="M145" s="15">
        <v>1</v>
      </c>
      <c r="N145" s="15" t="s">
        <v>3</v>
      </c>
    </row>
    <row r="146" spans="1:14" ht="14.5">
      <c r="A146" s="3" t="s">
        <v>1770</v>
      </c>
      <c r="B146" s="15" t="s">
        <v>1</v>
      </c>
      <c r="C146" s="15" t="s">
        <v>5</v>
      </c>
      <c r="D146" s="15" t="s">
        <v>9</v>
      </c>
      <c r="E146" s="15" t="s">
        <v>1619</v>
      </c>
      <c r="F146" s="15"/>
      <c r="G146" s="15">
        <v>1</v>
      </c>
      <c r="H146" s="15">
        <v>200</v>
      </c>
      <c r="I146" s="15">
        <v>30</v>
      </c>
      <c r="J146" s="15">
        <v>1.1000000000000001</v>
      </c>
      <c r="K146" s="15">
        <v>5</v>
      </c>
      <c r="L146" s="15">
        <v>150</v>
      </c>
      <c r="M146" s="15">
        <v>1</v>
      </c>
      <c r="N146" s="15" t="s">
        <v>910</v>
      </c>
    </row>
    <row r="147" spans="1:14" ht="14.5">
      <c r="A147" s="3" t="s">
        <v>1771</v>
      </c>
      <c r="B147" s="15" t="s">
        <v>1</v>
      </c>
      <c r="C147" s="15" t="s">
        <v>5</v>
      </c>
      <c r="D147" s="15" t="s">
        <v>9</v>
      </c>
      <c r="E147" s="15" t="s">
        <v>1619</v>
      </c>
      <c r="F147" s="15"/>
      <c r="G147" s="15">
        <v>1</v>
      </c>
      <c r="H147" s="15">
        <v>200</v>
      </c>
      <c r="I147" s="15">
        <v>30</v>
      </c>
      <c r="J147" s="15">
        <v>1.1000000000000001</v>
      </c>
      <c r="K147" s="15">
        <v>5</v>
      </c>
      <c r="L147" s="15">
        <v>150</v>
      </c>
      <c r="M147" s="15">
        <v>1</v>
      </c>
      <c r="N147" s="15" t="s">
        <v>3</v>
      </c>
    </row>
    <row r="148" spans="1:14" ht="14.5">
      <c r="A148" s="3" t="s">
        <v>1772</v>
      </c>
      <c r="B148" s="15" t="s">
        <v>1</v>
      </c>
      <c r="C148" s="15" t="s">
        <v>1018</v>
      </c>
      <c r="D148" s="15" t="s">
        <v>9</v>
      </c>
      <c r="E148" s="15" t="s">
        <v>1619</v>
      </c>
      <c r="F148" s="15"/>
      <c r="G148" s="15">
        <v>1</v>
      </c>
      <c r="H148" s="15">
        <v>200</v>
      </c>
      <c r="I148" s="15">
        <v>30</v>
      </c>
      <c r="J148" s="15">
        <v>1.1000000000000001</v>
      </c>
      <c r="K148" s="15">
        <v>1</v>
      </c>
      <c r="L148" s="15">
        <v>150</v>
      </c>
      <c r="M148" s="15">
        <v>1</v>
      </c>
      <c r="N148" s="15" t="s">
        <v>910</v>
      </c>
    </row>
    <row r="149" spans="1:14" ht="14.5">
      <c r="A149" s="3" t="s">
        <v>2042</v>
      </c>
      <c r="B149" s="15" t="s">
        <v>1</v>
      </c>
      <c r="C149" s="15" t="s">
        <v>1018</v>
      </c>
      <c r="D149" s="15" t="s">
        <v>9</v>
      </c>
      <c r="E149" s="15" t="s">
        <v>1619</v>
      </c>
      <c r="F149" s="15"/>
      <c r="G149" s="15">
        <v>1</v>
      </c>
      <c r="H149" s="15">
        <v>200</v>
      </c>
      <c r="I149" s="15">
        <v>30</v>
      </c>
      <c r="J149" s="15">
        <v>1.1000000000000001</v>
      </c>
      <c r="K149" s="15">
        <v>1</v>
      </c>
      <c r="L149" s="15">
        <v>150</v>
      </c>
      <c r="M149" s="15">
        <v>1</v>
      </c>
      <c r="N149" s="15" t="s">
        <v>3</v>
      </c>
    </row>
    <row r="150" spans="1:14" ht="14.5">
      <c r="A150" s="3" t="s">
        <v>1773</v>
      </c>
      <c r="B150" s="15" t="s">
        <v>1</v>
      </c>
      <c r="C150" s="15" t="s">
        <v>1774</v>
      </c>
      <c r="D150" s="15" t="s">
        <v>9</v>
      </c>
      <c r="E150" s="15" t="s">
        <v>1619</v>
      </c>
      <c r="F150" s="15"/>
      <c r="G150" s="15">
        <v>1</v>
      </c>
      <c r="H150" s="15">
        <v>200</v>
      </c>
      <c r="I150" s="15">
        <v>30</v>
      </c>
      <c r="J150" s="15">
        <v>1.1000000000000001</v>
      </c>
      <c r="K150" s="15">
        <v>5</v>
      </c>
      <c r="L150" s="15">
        <v>150</v>
      </c>
      <c r="M150" s="15">
        <v>1</v>
      </c>
      <c r="N150" s="15" t="s">
        <v>910</v>
      </c>
    </row>
    <row r="151" spans="1:14" ht="14.5">
      <c r="A151" s="3" t="s">
        <v>1775</v>
      </c>
      <c r="B151" s="15" t="s">
        <v>1</v>
      </c>
      <c r="C151" s="15" t="s">
        <v>4</v>
      </c>
      <c r="D151" s="15" t="s">
        <v>9</v>
      </c>
      <c r="E151" s="15" t="s">
        <v>1619</v>
      </c>
      <c r="F151" s="15">
        <v>1500</v>
      </c>
      <c r="G151" s="15">
        <v>1</v>
      </c>
      <c r="H151" s="15">
        <v>200</v>
      </c>
      <c r="I151" s="15">
        <v>40</v>
      </c>
      <c r="J151" s="15">
        <v>1.1000000000000001</v>
      </c>
      <c r="K151" s="15">
        <v>1</v>
      </c>
      <c r="L151" s="15">
        <v>175</v>
      </c>
      <c r="M151" s="15">
        <v>1</v>
      </c>
      <c r="N151" s="15" t="s">
        <v>3</v>
      </c>
    </row>
    <row r="152" spans="1:14" ht="14.5">
      <c r="A152" s="3" t="s">
        <v>1776</v>
      </c>
      <c r="B152" s="15" t="s">
        <v>1</v>
      </c>
      <c r="C152" s="15" t="s">
        <v>4</v>
      </c>
      <c r="D152" s="15" t="s">
        <v>9</v>
      </c>
      <c r="E152" s="15" t="s">
        <v>1619</v>
      </c>
      <c r="F152" s="15">
        <v>1500</v>
      </c>
      <c r="G152" s="15">
        <v>1</v>
      </c>
      <c r="H152" s="15">
        <v>200</v>
      </c>
      <c r="I152" s="15">
        <v>30</v>
      </c>
      <c r="J152" s="15">
        <v>1.1000000000000001</v>
      </c>
      <c r="K152" s="15">
        <v>1</v>
      </c>
      <c r="L152" s="15">
        <v>150</v>
      </c>
      <c r="M152" s="15">
        <v>1</v>
      </c>
      <c r="N152" s="15" t="s">
        <v>910</v>
      </c>
    </row>
    <row r="153" spans="1:14" ht="14.5">
      <c r="A153" s="3" t="s">
        <v>2043</v>
      </c>
      <c r="B153" s="15" t="s">
        <v>1</v>
      </c>
      <c r="C153" s="15" t="s">
        <v>779</v>
      </c>
      <c r="D153" s="15" t="s">
        <v>9</v>
      </c>
      <c r="E153" s="15" t="s">
        <v>1619</v>
      </c>
      <c r="F153" s="15"/>
      <c r="G153" s="15">
        <v>1.2</v>
      </c>
      <c r="H153" s="15">
        <v>200</v>
      </c>
      <c r="I153" s="15">
        <v>50</v>
      </c>
      <c r="J153" s="15">
        <v>1.3</v>
      </c>
      <c r="K153" s="15">
        <v>5</v>
      </c>
      <c r="L153" s="15">
        <v>175</v>
      </c>
      <c r="M153" s="15">
        <v>1</v>
      </c>
      <c r="N153" s="15" t="s">
        <v>910</v>
      </c>
    </row>
    <row r="154" spans="1:14" ht="14.5">
      <c r="A154" s="3" t="s">
        <v>1777</v>
      </c>
      <c r="B154" s="15" t="s">
        <v>1</v>
      </c>
      <c r="C154" s="15" t="s">
        <v>779</v>
      </c>
      <c r="D154" s="15" t="s">
        <v>9</v>
      </c>
      <c r="E154" s="15" t="s">
        <v>1619</v>
      </c>
      <c r="F154" s="15"/>
      <c r="G154" s="15">
        <v>1.2</v>
      </c>
      <c r="H154" s="15">
        <v>200</v>
      </c>
      <c r="I154" s="15">
        <v>50</v>
      </c>
      <c r="J154" s="15">
        <v>1.3</v>
      </c>
      <c r="K154" s="15">
        <v>5</v>
      </c>
      <c r="L154" s="15">
        <v>175</v>
      </c>
      <c r="M154" s="15">
        <v>1</v>
      </c>
      <c r="N154" s="15" t="s">
        <v>3</v>
      </c>
    </row>
    <row r="155" spans="1:14" ht="14.5">
      <c r="A155" s="3" t="s">
        <v>1762</v>
      </c>
      <c r="B155" s="15" t="s">
        <v>1</v>
      </c>
      <c r="C155" s="15" t="s">
        <v>8</v>
      </c>
      <c r="D155" s="15" t="s">
        <v>9</v>
      </c>
      <c r="E155" s="15" t="s">
        <v>1619</v>
      </c>
      <c r="F155" s="15"/>
      <c r="G155" s="15">
        <v>1</v>
      </c>
      <c r="H155" s="15">
        <v>200</v>
      </c>
      <c r="I155" s="15">
        <v>30</v>
      </c>
      <c r="J155" s="15">
        <v>1.1000000000000001</v>
      </c>
      <c r="K155" s="15">
        <v>1</v>
      </c>
      <c r="L155" s="15">
        <v>175</v>
      </c>
      <c r="M155" s="15">
        <v>1</v>
      </c>
      <c r="N155" s="15" t="s">
        <v>910</v>
      </c>
    </row>
    <row r="156" spans="1:14" ht="14.5">
      <c r="A156" s="3" t="s">
        <v>1778</v>
      </c>
      <c r="B156" s="15" t="s">
        <v>1</v>
      </c>
      <c r="C156" s="15" t="s">
        <v>8</v>
      </c>
      <c r="D156" s="15" t="s">
        <v>9</v>
      </c>
      <c r="E156" s="15" t="s">
        <v>1619</v>
      </c>
      <c r="F156" s="15"/>
      <c r="G156" s="15">
        <v>1</v>
      </c>
      <c r="H156" s="15">
        <v>200</v>
      </c>
      <c r="I156" s="15">
        <v>30</v>
      </c>
      <c r="J156" s="15">
        <v>1.1000000000000001</v>
      </c>
      <c r="K156" s="15">
        <v>1</v>
      </c>
      <c r="L156" s="15">
        <v>175</v>
      </c>
      <c r="M156" s="15">
        <v>1</v>
      </c>
      <c r="N156" s="15" t="s">
        <v>3</v>
      </c>
    </row>
    <row r="157" spans="1:14" ht="14.5">
      <c r="A157" s="3" t="s">
        <v>1779</v>
      </c>
      <c r="B157" s="15" t="s">
        <v>1</v>
      </c>
      <c r="C157" s="15" t="s">
        <v>4</v>
      </c>
      <c r="D157" s="15" t="s">
        <v>9</v>
      </c>
      <c r="E157" s="15" t="s">
        <v>1619</v>
      </c>
      <c r="F157" s="15">
        <v>1500</v>
      </c>
      <c r="G157" s="15">
        <v>1</v>
      </c>
      <c r="H157" s="15">
        <v>200</v>
      </c>
      <c r="I157" s="15">
        <v>40</v>
      </c>
      <c r="J157" s="15">
        <v>1.1000000000000001</v>
      </c>
      <c r="K157" s="15">
        <v>1</v>
      </c>
      <c r="L157" s="15">
        <v>150</v>
      </c>
      <c r="M157" s="15">
        <v>1</v>
      </c>
      <c r="N157" s="15" t="s">
        <v>910</v>
      </c>
    </row>
    <row r="158" spans="1:14" ht="14.5">
      <c r="A158" s="3" t="s">
        <v>1780</v>
      </c>
      <c r="B158" s="15" t="s">
        <v>1</v>
      </c>
      <c r="C158" s="15" t="s">
        <v>4</v>
      </c>
      <c r="D158" s="15" t="s">
        <v>9</v>
      </c>
      <c r="E158" s="15" t="s">
        <v>1619</v>
      </c>
      <c r="F158" s="15">
        <v>1500</v>
      </c>
      <c r="G158" s="15">
        <v>1</v>
      </c>
      <c r="H158" s="15">
        <v>400</v>
      </c>
      <c r="I158" s="15">
        <v>40</v>
      </c>
      <c r="J158" s="15">
        <v>1.1000000000000001</v>
      </c>
      <c r="K158" s="15">
        <v>1</v>
      </c>
      <c r="L158" s="15">
        <v>175</v>
      </c>
      <c r="M158" s="15">
        <v>1</v>
      </c>
      <c r="N158" s="15" t="s">
        <v>910</v>
      </c>
    </row>
    <row r="159" spans="1:14" ht="14.5">
      <c r="A159" s="3" t="s">
        <v>1781</v>
      </c>
      <c r="B159" s="15" t="s">
        <v>1</v>
      </c>
      <c r="C159" s="15" t="s">
        <v>727</v>
      </c>
      <c r="D159" s="15" t="s">
        <v>9</v>
      </c>
      <c r="E159" s="15" t="s">
        <v>1619</v>
      </c>
      <c r="F159" s="15"/>
      <c r="G159" s="15">
        <v>1</v>
      </c>
      <c r="H159" s="15">
        <v>400</v>
      </c>
      <c r="I159" s="15">
        <v>30</v>
      </c>
      <c r="J159" s="15">
        <v>1.1000000000000001</v>
      </c>
      <c r="K159" s="15">
        <v>1</v>
      </c>
      <c r="L159" s="15">
        <v>150</v>
      </c>
      <c r="M159" s="15">
        <v>1</v>
      </c>
      <c r="N159" s="15" t="s">
        <v>910</v>
      </c>
    </row>
    <row r="160" spans="1:14" ht="14.5">
      <c r="A160" s="3" t="s">
        <v>1782</v>
      </c>
      <c r="B160" s="15" t="s">
        <v>1</v>
      </c>
      <c r="C160" s="15" t="s">
        <v>727</v>
      </c>
      <c r="D160" s="15" t="s">
        <v>9</v>
      </c>
      <c r="E160" s="15" t="s">
        <v>1619</v>
      </c>
      <c r="F160" s="15"/>
      <c r="G160" s="15">
        <v>1</v>
      </c>
      <c r="H160" s="15">
        <v>400</v>
      </c>
      <c r="I160" s="15">
        <v>30</v>
      </c>
      <c r="J160" s="15">
        <v>1.1000000000000001</v>
      </c>
      <c r="K160" s="15">
        <v>1</v>
      </c>
      <c r="L160" s="15">
        <v>150</v>
      </c>
      <c r="M160" s="15">
        <v>1</v>
      </c>
      <c r="N160" s="15" t="s">
        <v>3</v>
      </c>
    </row>
    <row r="161" spans="1:14" ht="14.5">
      <c r="A161" s="3" t="s">
        <v>1783</v>
      </c>
      <c r="B161" s="15" t="s">
        <v>1</v>
      </c>
      <c r="C161" s="15" t="s">
        <v>5</v>
      </c>
      <c r="D161" s="15" t="s">
        <v>9</v>
      </c>
      <c r="E161" s="15" t="s">
        <v>1619</v>
      </c>
      <c r="F161" s="15"/>
      <c r="G161" s="15">
        <v>1</v>
      </c>
      <c r="H161" s="15">
        <v>400</v>
      </c>
      <c r="I161" s="15">
        <v>30</v>
      </c>
      <c r="J161" s="15">
        <v>1.1000000000000001</v>
      </c>
      <c r="K161" s="15">
        <v>5</v>
      </c>
      <c r="L161" s="15">
        <v>150</v>
      </c>
      <c r="M161" s="15">
        <v>1</v>
      </c>
      <c r="N161" s="15" t="s">
        <v>910</v>
      </c>
    </row>
    <row r="162" spans="1:14" ht="14.5">
      <c r="A162" s="3" t="s">
        <v>1784</v>
      </c>
      <c r="B162" s="15" t="s">
        <v>1</v>
      </c>
      <c r="C162" s="15" t="s">
        <v>5</v>
      </c>
      <c r="D162" s="15" t="s">
        <v>9</v>
      </c>
      <c r="E162" s="15" t="s">
        <v>1619</v>
      </c>
      <c r="F162" s="15"/>
      <c r="G162" s="15">
        <v>1</v>
      </c>
      <c r="H162" s="15">
        <v>400</v>
      </c>
      <c r="I162" s="15">
        <v>30</v>
      </c>
      <c r="J162" s="15">
        <v>1.1000000000000001</v>
      </c>
      <c r="K162" s="15">
        <v>5</v>
      </c>
      <c r="L162" s="15">
        <v>150</v>
      </c>
      <c r="M162" s="15">
        <v>1</v>
      </c>
      <c r="N162" s="15" t="s">
        <v>3</v>
      </c>
    </row>
    <row r="163" spans="1:14" ht="14.5">
      <c r="A163" s="3" t="s">
        <v>1785</v>
      </c>
      <c r="B163" s="15" t="s">
        <v>1</v>
      </c>
      <c r="C163" s="15" t="s">
        <v>1859</v>
      </c>
      <c r="D163" s="15" t="s">
        <v>9</v>
      </c>
      <c r="E163" s="15" t="s">
        <v>1619</v>
      </c>
      <c r="F163" s="15"/>
      <c r="G163" s="15">
        <v>1</v>
      </c>
      <c r="H163" s="15">
        <v>400</v>
      </c>
      <c r="I163" s="15">
        <v>30</v>
      </c>
      <c r="J163" s="15">
        <v>1.1000000000000001</v>
      </c>
      <c r="K163" s="15">
        <v>1</v>
      </c>
      <c r="L163" s="15">
        <v>150</v>
      </c>
      <c r="M163" s="15">
        <v>1</v>
      </c>
      <c r="N163" s="15" t="s">
        <v>910</v>
      </c>
    </row>
    <row r="164" spans="1:14" ht="14.5">
      <c r="A164" s="3" t="s">
        <v>1786</v>
      </c>
      <c r="B164" s="15" t="s">
        <v>1</v>
      </c>
      <c r="C164" s="15" t="s">
        <v>1018</v>
      </c>
      <c r="D164" s="15" t="s">
        <v>9</v>
      </c>
      <c r="E164" s="15" t="s">
        <v>1619</v>
      </c>
      <c r="F164" s="15"/>
      <c r="G164" s="15">
        <v>1</v>
      </c>
      <c r="H164" s="15">
        <v>400</v>
      </c>
      <c r="I164" s="15">
        <v>30</v>
      </c>
      <c r="J164" s="15">
        <v>1.1000000000000001</v>
      </c>
      <c r="K164" s="15">
        <v>1</v>
      </c>
      <c r="L164" s="15">
        <v>150</v>
      </c>
      <c r="M164" s="15">
        <v>1</v>
      </c>
      <c r="N164" s="15" t="s">
        <v>910</v>
      </c>
    </row>
    <row r="165" spans="1:14" ht="14.5">
      <c r="A165" s="3" t="s">
        <v>2044</v>
      </c>
      <c r="B165" s="15" t="s">
        <v>1</v>
      </c>
      <c r="C165" s="15" t="s">
        <v>1018</v>
      </c>
      <c r="D165" s="15" t="s">
        <v>9</v>
      </c>
      <c r="E165" s="15" t="s">
        <v>1619</v>
      </c>
      <c r="F165" s="15"/>
      <c r="G165" s="15">
        <v>1</v>
      </c>
      <c r="H165" s="15">
        <v>400</v>
      </c>
      <c r="I165" s="15">
        <v>30</v>
      </c>
      <c r="J165" s="15">
        <v>1.1000000000000001</v>
      </c>
      <c r="K165" s="15">
        <v>1</v>
      </c>
      <c r="L165" s="15">
        <v>150</v>
      </c>
      <c r="M165" s="15">
        <v>1</v>
      </c>
      <c r="N165" s="15" t="s">
        <v>3</v>
      </c>
    </row>
    <row r="166" spans="1:14" ht="14.5">
      <c r="A166" s="3" t="s">
        <v>1787</v>
      </c>
      <c r="B166" s="15" t="s">
        <v>1</v>
      </c>
      <c r="C166" s="15" t="s">
        <v>1774</v>
      </c>
      <c r="D166" s="15" t="s">
        <v>9</v>
      </c>
      <c r="E166" s="15" t="s">
        <v>1619</v>
      </c>
      <c r="F166" s="15"/>
      <c r="G166" s="15">
        <v>1</v>
      </c>
      <c r="H166" s="15">
        <v>400</v>
      </c>
      <c r="I166" s="15">
        <v>30</v>
      </c>
      <c r="J166" s="15">
        <v>1.1000000000000001</v>
      </c>
      <c r="K166" s="15">
        <v>5</v>
      </c>
      <c r="L166" s="15">
        <v>150</v>
      </c>
      <c r="M166" s="15">
        <v>1</v>
      </c>
      <c r="N166" s="15" t="s">
        <v>910</v>
      </c>
    </row>
    <row r="167" spans="1:14" ht="14.5">
      <c r="A167" s="3" t="s">
        <v>1788</v>
      </c>
      <c r="B167" s="15" t="s">
        <v>1</v>
      </c>
      <c r="C167" s="15" t="s">
        <v>4</v>
      </c>
      <c r="D167" s="15" t="s">
        <v>9</v>
      </c>
      <c r="E167" s="15" t="s">
        <v>1619</v>
      </c>
      <c r="F167" s="15">
        <v>1500</v>
      </c>
      <c r="G167" s="15">
        <v>1</v>
      </c>
      <c r="H167" s="15">
        <v>400</v>
      </c>
      <c r="I167" s="15">
        <v>40</v>
      </c>
      <c r="J167" s="15">
        <v>1.1000000000000001</v>
      </c>
      <c r="K167" s="15">
        <v>1</v>
      </c>
      <c r="L167" s="15">
        <v>175</v>
      </c>
      <c r="M167" s="15">
        <v>1</v>
      </c>
      <c r="N167" s="15" t="s">
        <v>3</v>
      </c>
    </row>
    <row r="168" spans="1:14" ht="14.5">
      <c r="A168" s="3" t="s">
        <v>1789</v>
      </c>
      <c r="B168" s="15" t="s">
        <v>1</v>
      </c>
      <c r="C168" s="15" t="s">
        <v>4</v>
      </c>
      <c r="D168" s="15" t="s">
        <v>9</v>
      </c>
      <c r="E168" s="15" t="s">
        <v>1619</v>
      </c>
      <c r="F168" s="15">
        <v>1500</v>
      </c>
      <c r="G168" s="15">
        <v>1</v>
      </c>
      <c r="H168" s="15">
        <v>400</v>
      </c>
      <c r="I168" s="15">
        <v>30</v>
      </c>
      <c r="J168" s="15">
        <v>1.1000000000000001</v>
      </c>
      <c r="K168" s="15">
        <v>1</v>
      </c>
      <c r="L168" s="15">
        <v>150</v>
      </c>
      <c r="M168" s="15">
        <v>1</v>
      </c>
      <c r="N168" s="15" t="s">
        <v>910</v>
      </c>
    </row>
    <row r="169" spans="1:14" ht="14.5">
      <c r="A169" s="3" t="s">
        <v>2045</v>
      </c>
      <c r="B169" s="15" t="s">
        <v>1</v>
      </c>
      <c r="C169" s="15" t="s">
        <v>779</v>
      </c>
      <c r="D169" s="15" t="s">
        <v>9</v>
      </c>
      <c r="E169" s="15" t="s">
        <v>1619</v>
      </c>
      <c r="F169" s="15"/>
      <c r="G169" s="15">
        <v>1.2</v>
      </c>
      <c r="H169" s="15">
        <v>400</v>
      </c>
      <c r="I169" s="15">
        <v>50</v>
      </c>
      <c r="J169" s="15">
        <v>1.3</v>
      </c>
      <c r="K169" s="15">
        <v>5</v>
      </c>
      <c r="L169" s="15">
        <v>175</v>
      </c>
      <c r="M169" s="15">
        <v>1</v>
      </c>
      <c r="N169" s="15" t="s">
        <v>910</v>
      </c>
    </row>
    <row r="170" spans="1:14" ht="14.5">
      <c r="A170" s="3" t="s">
        <v>1791</v>
      </c>
      <c r="B170" s="15" t="s">
        <v>1</v>
      </c>
      <c r="C170" s="15" t="s">
        <v>779</v>
      </c>
      <c r="D170" s="15" t="s">
        <v>9</v>
      </c>
      <c r="E170" s="15" t="s">
        <v>1619</v>
      </c>
      <c r="F170" s="15"/>
      <c r="G170" s="15">
        <v>1.2</v>
      </c>
      <c r="H170" s="15">
        <v>400</v>
      </c>
      <c r="I170" s="15">
        <v>50</v>
      </c>
      <c r="J170" s="15">
        <v>1.3</v>
      </c>
      <c r="K170" s="15">
        <v>5</v>
      </c>
      <c r="L170" s="15">
        <v>175</v>
      </c>
      <c r="M170" s="15">
        <v>1</v>
      </c>
      <c r="N170" s="15" t="s">
        <v>3</v>
      </c>
    </row>
    <row r="171" spans="1:14" ht="14.5">
      <c r="A171" s="3" t="s">
        <v>1790</v>
      </c>
      <c r="B171" s="15" t="s">
        <v>1</v>
      </c>
      <c r="C171" s="15" t="s">
        <v>8</v>
      </c>
      <c r="D171" s="15" t="s">
        <v>9</v>
      </c>
      <c r="E171" s="15" t="s">
        <v>1619</v>
      </c>
      <c r="F171" s="15"/>
      <c r="G171" s="15">
        <v>1</v>
      </c>
      <c r="H171" s="15">
        <v>400</v>
      </c>
      <c r="I171" s="15">
        <v>30</v>
      </c>
      <c r="J171" s="15">
        <v>1.1000000000000001</v>
      </c>
      <c r="K171" s="15">
        <v>1</v>
      </c>
      <c r="L171" s="15">
        <v>175</v>
      </c>
      <c r="M171" s="15">
        <v>1</v>
      </c>
      <c r="N171" s="15" t="s">
        <v>910</v>
      </c>
    </row>
    <row r="172" spans="1:14" ht="14.5">
      <c r="A172" s="3" t="s">
        <v>1792</v>
      </c>
      <c r="B172" s="15" t="s">
        <v>1</v>
      </c>
      <c r="C172" s="15" t="s">
        <v>8</v>
      </c>
      <c r="D172" s="15" t="s">
        <v>9</v>
      </c>
      <c r="E172" s="15" t="s">
        <v>1619</v>
      </c>
      <c r="F172" s="15"/>
      <c r="G172" s="15">
        <v>1</v>
      </c>
      <c r="H172" s="15">
        <v>400</v>
      </c>
      <c r="I172" s="15">
        <v>30</v>
      </c>
      <c r="J172" s="15">
        <v>1.1000000000000001</v>
      </c>
      <c r="K172" s="15">
        <v>1</v>
      </c>
      <c r="L172" s="15">
        <v>175</v>
      </c>
      <c r="M172" s="15">
        <v>1</v>
      </c>
      <c r="N172" s="15" t="s">
        <v>3</v>
      </c>
    </row>
    <row r="173" spans="1:14" ht="14.5">
      <c r="A173" s="3" t="s">
        <v>1793</v>
      </c>
      <c r="B173" s="15" t="s">
        <v>1</v>
      </c>
      <c r="C173" s="15" t="s">
        <v>756</v>
      </c>
      <c r="D173" s="15" t="s">
        <v>9</v>
      </c>
      <c r="E173" s="15" t="s">
        <v>1619</v>
      </c>
      <c r="F173" s="15">
        <v>780</v>
      </c>
      <c r="G173" s="15">
        <v>1</v>
      </c>
      <c r="H173" s="15">
        <v>400</v>
      </c>
      <c r="I173" s="15">
        <v>20</v>
      </c>
      <c r="J173" s="15">
        <v>1.1000000000000001</v>
      </c>
      <c r="K173" s="15">
        <v>1</v>
      </c>
      <c r="L173" s="15">
        <v>175</v>
      </c>
      <c r="M173" s="15">
        <v>1</v>
      </c>
      <c r="N173" s="15" t="s">
        <v>910</v>
      </c>
    </row>
    <row r="174" spans="1:14" ht="14.5">
      <c r="A174" s="3" t="s">
        <v>1794</v>
      </c>
      <c r="B174" s="15" t="s">
        <v>1</v>
      </c>
      <c r="C174" s="15" t="s">
        <v>756</v>
      </c>
      <c r="D174" s="15" t="s">
        <v>9</v>
      </c>
      <c r="E174" s="15" t="s">
        <v>1619</v>
      </c>
      <c r="F174" s="15">
        <v>780</v>
      </c>
      <c r="G174" s="15">
        <v>1</v>
      </c>
      <c r="H174" s="15">
        <v>400</v>
      </c>
      <c r="I174" s="15">
        <v>20</v>
      </c>
      <c r="J174" s="15">
        <v>1.1000000000000001</v>
      </c>
      <c r="K174" s="15">
        <v>1</v>
      </c>
      <c r="L174" s="15">
        <v>175</v>
      </c>
      <c r="M174" s="15">
        <v>1</v>
      </c>
      <c r="N174" s="15" t="s">
        <v>3</v>
      </c>
    </row>
    <row r="175" spans="1:14" ht="14.5">
      <c r="A175" s="3" t="s">
        <v>1795</v>
      </c>
      <c r="B175" s="15" t="s">
        <v>1</v>
      </c>
      <c r="C175" s="15" t="s">
        <v>4</v>
      </c>
      <c r="D175" s="15" t="s">
        <v>9</v>
      </c>
      <c r="E175" s="15" t="s">
        <v>1619</v>
      </c>
      <c r="F175" s="15">
        <v>1500</v>
      </c>
      <c r="G175" s="15">
        <v>1</v>
      </c>
      <c r="H175" s="15">
        <v>400</v>
      </c>
      <c r="I175" s="15">
        <v>40</v>
      </c>
      <c r="J175" s="15">
        <v>1.1000000000000001</v>
      </c>
      <c r="K175" s="15">
        <v>1</v>
      </c>
      <c r="L175" s="15">
        <v>150</v>
      </c>
      <c r="M175" s="15">
        <v>1</v>
      </c>
      <c r="N175" s="15" t="s">
        <v>910</v>
      </c>
    </row>
    <row r="176" spans="1:14" ht="14.5">
      <c r="A176" s="3" t="s">
        <v>1796</v>
      </c>
      <c r="B176" s="15" t="s">
        <v>1</v>
      </c>
      <c r="C176" s="15" t="s">
        <v>4</v>
      </c>
      <c r="D176" s="15" t="s">
        <v>9</v>
      </c>
      <c r="E176" s="15" t="s">
        <v>1619</v>
      </c>
      <c r="F176" s="15">
        <v>1500</v>
      </c>
      <c r="G176" s="15">
        <v>1</v>
      </c>
      <c r="H176" s="15">
        <v>600</v>
      </c>
      <c r="I176" s="15">
        <v>40</v>
      </c>
      <c r="J176" s="15">
        <v>1.1000000000000001</v>
      </c>
      <c r="K176" s="15">
        <v>1</v>
      </c>
      <c r="L176" s="15">
        <v>175</v>
      </c>
      <c r="M176" s="15">
        <v>1</v>
      </c>
      <c r="N176" s="15" t="s">
        <v>910</v>
      </c>
    </row>
    <row r="177" spans="1:14" ht="14.5">
      <c r="A177" s="3" t="s">
        <v>1797</v>
      </c>
      <c r="B177" s="15" t="s">
        <v>1</v>
      </c>
      <c r="C177" s="15" t="s">
        <v>727</v>
      </c>
      <c r="D177" s="15" t="s">
        <v>9</v>
      </c>
      <c r="E177" s="15" t="s">
        <v>1619</v>
      </c>
      <c r="F177" s="15"/>
      <c r="G177" s="15">
        <v>1</v>
      </c>
      <c r="H177" s="15">
        <v>600</v>
      </c>
      <c r="I177" s="15">
        <v>30</v>
      </c>
      <c r="J177" s="15">
        <v>1.1000000000000001</v>
      </c>
      <c r="K177" s="15">
        <v>1</v>
      </c>
      <c r="L177" s="15">
        <v>150</v>
      </c>
      <c r="M177" s="15">
        <v>1</v>
      </c>
      <c r="N177" s="15" t="s">
        <v>910</v>
      </c>
    </row>
    <row r="178" spans="1:14" ht="14.5">
      <c r="A178" s="3" t="s">
        <v>1798</v>
      </c>
      <c r="B178" s="15" t="s">
        <v>1</v>
      </c>
      <c r="C178" s="15" t="s">
        <v>727</v>
      </c>
      <c r="D178" s="15" t="s">
        <v>9</v>
      </c>
      <c r="E178" s="15" t="s">
        <v>1619</v>
      </c>
      <c r="F178" s="15"/>
      <c r="G178" s="15">
        <v>1</v>
      </c>
      <c r="H178" s="15">
        <v>600</v>
      </c>
      <c r="I178" s="15">
        <v>30</v>
      </c>
      <c r="J178" s="15">
        <v>1.1000000000000001</v>
      </c>
      <c r="K178" s="15">
        <v>1</v>
      </c>
      <c r="L178" s="15">
        <v>150</v>
      </c>
      <c r="M178" s="15">
        <v>1</v>
      </c>
      <c r="N178" s="15" t="s">
        <v>3</v>
      </c>
    </row>
    <row r="179" spans="1:14" ht="14.5">
      <c r="A179" s="3" t="s">
        <v>1799</v>
      </c>
      <c r="B179" s="15" t="s">
        <v>1</v>
      </c>
      <c r="C179" s="15" t="s">
        <v>5</v>
      </c>
      <c r="D179" s="15" t="s">
        <v>9</v>
      </c>
      <c r="E179" s="15" t="s">
        <v>1619</v>
      </c>
      <c r="F179" s="15"/>
      <c r="G179" s="15">
        <v>1</v>
      </c>
      <c r="H179" s="15">
        <v>600</v>
      </c>
      <c r="I179" s="15">
        <v>30</v>
      </c>
      <c r="J179" s="15">
        <v>1.1000000000000001</v>
      </c>
      <c r="K179" s="15">
        <v>5</v>
      </c>
      <c r="L179" s="15">
        <v>150</v>
      </c>
      <c r="M179" s="15">
        <v>1</v>
      </c>
      <c r="N179" s="15" t="s">
        <v>910</v>
      </c>
    </row>
    <row r="180" spans="1:14" ht="14.5">
      <c r="A180" s="3" t="s">
        <v>1800</v>
      </c>
      <c r="B180" s="15" t="s">
        <v>1</v>
      </c>
      <c r="C180" s="15" t="s">
        <v>5</v>
      </c>
      <c r="D180" s="15" t="s">
        <v>9</v>
      </c>
      <c r="E180" s="15" t="s">
        <v>1619</v>
      </c>
      <c r="F180" s="15"/>
      <c r="G180" s="15">
        <v>1</v>
      </c>
      <c r="H180" s="15">
        <v>600</v>
      </c>
      <c r="I180" s="15">
        <v>30</v>
      </c>
      <c r="J180" s="15">
        <v>1.1000000000000001</v>
      </c>
      <c r="K180" s="15">
        <v>5</v>
      </c>
      <c r="L180" s="15">
        <v>150</v>
      </c>
      <c r="M180" s="15">
        <v>1</v>
      </c>
      <c r="N180" s="15" t="s">
        <v>3</v>
      </c>
    </row>
    <row r="181" spans="1:14" ht="14.5">
      <c r="A181" s="3" t="s">
        <v>1801</v>
      </c>
      <c r="B181" s="15" t="s">
        <v>1</v>
      </c>
      <c r="C181" s="15" t="s">
        <v>1859</v>
      </c>
      <c r="D181" s="15" t="s">
        <v>9</v>
      </c>
      <c r="E181" s="15" t="s">
        <v>1619</v>
      </c>
      <c r="F181" s="15"/>
      <c r="G181" s="15">
        <v>1</v>
      </c>
      <c r="H181" s="15">
        <v>600</v>
      </c>
      <c r="I181" s="15">
        <v>30</v>
      </c>
      <c r="J181" s="15">
        <v>1.1000000000000001</v>
      </c>
      <c r="K181" s="15">
        <v>1</v>
      </c>
      <c r="L181" s="15">
        <v>150</v>
      </c>
      <c r="M181" s="15">
        <v>1</v>
      </c>
      <c r="N181" s="15" t="s">
        <v>910</v>
      </c>
    </row>
    <row r="182" spans="1:14" ht="14.5">
      <c r="A182" s="3" t="s">
        <v>1802</v>
      </c>
      <c r="B182" s="15" t="s">
        <v>1</v>
      </c>
      <c r="C182" s="15" t="s">
        <v>1018</v>
      </c>
      <c r="D182" s="15" t="s">
        <v>9</v>
      </c>
      <c r="E182" s="15" t="s">
        <v>1619</v>
      </c>
      <c r="F182" s="15"/>
      <c r="G182" s="15">
        <v>1</v>
      </c>
      <c r="H182" s="15">
        <v>600</v>
      </c>
      <c r="I182" s="15">
        <v>30</v>
      </c>
      <c r="J182" s="15">
        <v>1.1000000000000001</v>
      </c>
      <c r="K182" s="15">
        <v>1</v>
      </c>
      <c r="L182" s="15">
        <v>150</v>
      </c>
      <c r="M182" s="15">
        <v>1</v>
      </c>
      <c r="N182" s="15" t="s">
        <v>910</v>
      </c>
    </row>
    <row r="183" spans="1:14" ht="14.5">
      <c r="A183" s="3" t="s">
        <v>2046</v>
      </c>
      <c r="B183" s="15" t="s">
        <v>1</v>
      </c>
      <c r="C183" s="15" t="s">
        <v>1018</v>
      </c>
      <c r="D183" s="15" t="s">
        <v>9</v>
      </c>
      <c r="E183" s="15" t="s">
        <v>1619</v>
      </c>
      <c r="F183" s="15"/>
      <c r="G183" s="15">
        <v>1</v>
      </c>
      <c r="H183" s="15">
        <v>600</v>
      </c>
      <c r="I183" s="15">
        <v>30</v>
      </c>
      <c r="J183" s="15">
        <v>1.1000000000000001</v>
      </c>
      <c r="K183" s="15">
        <v>1</v>
      </c>
      <c r="L183" s="15">
        <v>150</v>
      </c>
      <c r="M183" s="15">
        <v>1</v>
      </c>
      <c r="N183" s="15" t="s">
        <v>3</v>
      </c>
    </row>
    <row r="184" spans="1:14" ht="14.5">
      <c r="A184" s="3" t="s">
        <v>1803</v>
      </c>
      <c r="B184" s="15" t="s">
        <v>1</v>
      </c>
      <c r="C184" s="15" t="s">
        <v>1774</v>
      </c>
      <c r="D184" s="15" t="s">
        <v>9</v>
      </c>
      <c r="E184" s="15" t="s">
        <v>1619</v>
      </c>
      <c r="F184" s="15"/>
      <c r="G184" s="15">
        <v>1</v>
      </c>
      <c r="H184" s="15">
        <v>600</v>
      </c>
      <c r="I184" s="15">
        <v>30</v>
      </c>
      <c r="J184" s="15">
        <v>1.1000000000000001</v>
      </c>
      <c r="K184" s="15">
        <v>5</v>
      </c>
      <c r="L184" s="15">
        <v>150</v>
      </c>
      <c r="M184" s="15">
        <v>1</v>
      </c>
      <c r="N184" s="15" t="s">
        <v>910</v>
      </c>
    </row>
    <row r="185" spans="1:14" ht="14.5">
      <c r="A185" s="3" t="s">
        <v>1804</v>
      </c>
      <c r="B185" s="15" t="s">
        <v>1</v>
      </c>
      <c r="C185" s="15" t="s">
        <v>4</v>
      </c>
      <c r="D185" s="15" t="s">
        <v>9</v>
      </c>
      <c r="E185" s="15" t="s">
        <v>1619</v>
      </c>
      <c r="F185" s="15">
        <v>1500</v>
      </c>
      <c r="G185" s="15">
        <v>1</v>
      </c>
      <c r="H185" s="15">
        <v>600</v>
      </c>
      <c r="I185" s="15">
        <v>40</v>
      </c>
      <c r="J185" s="15">
        <v>1.1000000000000001</v>
      </c>
      <c r="K185" s="15">
        <v>1</v>
      </c>
      <c r="L185" s="15">
        <v>175</v>
      </c>
      <c r="M185" s="15">
        <v>1</v>
      </c>
      <c r="N185" s="15" t="s">
        <v>3</v>
      </c>
    </row>
    <row r="186" spans="1:14" ht="14.5">
      <c r="A186" s="3" t="s">
        <v>1805</v>
      </c>
      <c r="B186" s="15" t="s">
        <v>1</v>
      </c>
      <c r="C186" s="15" t="s">
        <v>4</v>
      </c>
      <c r="D186" s="15" t="s">
        <v>9</v>
      </c>
      <c r="E186" s="15" t="s">
        <v>1619</v>
      </c>
      <c r="F186" s="15">
        <v>1500</v>
      </c>
      <c r="G186" s="15">
        <v>1</v>
      </c>
      <c r="H186" s="15">
        <v>600</v>
      </c>
      <c r="I186" s="15">
        <v>30</v>
      </c>
      <c r="J186" s="15">
        <v>1.1000000000000001</v>
      </c>
      <c r="K186" s="15">
        <v>1</v>
      </c>
      <c r="L186" s="15">
        <v>150</v>
      </c>
      <c r="M186" s="15">
        <v>1</v>
      </c>
      <c r="N186" s="15" t="s">
        <v>910</v>
      </c>
    </row>
    <row r="187" spans="1:14" ht="14.5">
      <c r="A187" s="3" t="s">
        <v>1807</v>
      </c>
      <c r="B187" s="15" t="s">
        <v>1</v>
      </c>
      <c r="C187" s="15" t="s">
        <v>779</v>
      </c>
      <c r="D187" s="15" t="s">
        <v>9</v>
      </c>
      <c r="E187" s="15" t="s">
        <v>1619</v>
      </c>
      <c r="F187" s="15"/>
      <c r="G187" s="15">
        <v>1.2</v>
      </c>
      <c r="H187" s="15">
        <v>600</v>
      </c>
      <c r="I187" s="15">
        <v>50</v>
      </c>
      <c r="J187" s="15">
        <v>1.3</v>
      </c>
      <c r="K187" s="15">
        <v>5</v>
      </c>
      <c r="L187" s="15">
        <v>175</v>
      </c>
      <c r="M187" s="15">
        <v>1</v>
      </c>
      <c r="N187" s="15" t="s">
        <v>910</v>
      </c>
    </row>
    <row r="188" spans="1:14" ht="14.5">
      <c r="A188" s="3" t="s">
        <v>1808</v>
      </c>
      <c r="B188" s="15" t="s">
        <v>1</v>
      </c>
      <c r="C188" s="15" t="s">
        <v>779</v>
      </c>
      <c r="D188" s="15" t="s">
        <v>9</v>
      </c>
      <c r="E188" s="15" t="s">
        <v>1619</v>
      </c>
      <c r="F188" s="15"/>
      <c r="G188" s="15">
        <v>1.2</v>
      </c>
      <c r="H188" s="15">
        <v>600</v>
      </c>
      <c r="I188" s="15">
        <v>50</v>
      </c>
      <c r="J188" s="15">
        <v>1.3</v>
      </c>
      <c r="K188" s="15">
        <v>5</v>
      </c>
      <c r="L188" s="15">
        <v>175</v>
      </c>
      <c r="M188" s="15">
        <v>1</v>
      </c>
      <c r="N188" s="15" t="s">
        <v>3</v>
      </c>
    </row>
    <row r="189" spans="1:14" ht="14.5">
      <c r="A189" s="3" t="s">
        <v>1806</v>
      </c>
      <c r="B189" s="15" t="s">
        <v>1</v>
      </c>
      <c r="C189" s="15" t="s">
        <v>8</v>
      </c>
      <c r="D189" s="15" t="s">
        <v>9</v>
      </c>
      <c r="E189" s="15" t="s">
        <v>1619</v>
      </c>
      <c r="F189" s="15"/>
      <c r="G189" s="15">
        <v>1</v>
      </c>
      <c r="H189" s="15">
        <v>600</v>
      </c>
      <c r="I189" s="15">
        <v>30</v>
      </c>
      <c r="J189" s="15">
        <v>1.1000000000000001</v>
      </c>
      <c r="K189" s="15">
        <v>1</v>
      </c>
      <c r="L189" s="15">
        <v>175</v>
      </c>
      <c r="M189" s="15">
        <v>1</v>
      </c>
      <c r="N189" s="15" t="s">
        <v>910</v>
      </c>
    </row>
    <row r="190" spans="1:14" ht="14.5">
      <c r="A190" s="3" t="s">
        <v>1809</v>
      </c>
      <c r="B190" s="15" t="s">
        <v>1</v>
      </c>
      <c r="C190" s="15" t="s">
        <v>8</v>
      </c>
      <c r="D190" s="15" t="s">
        <v>9</v>
      </c>
      <c r="E190" s="15" t="s">
        <v>1619</v>
      </c>
      <c r="F190" s="15"/>
      <c r="G190" s="15">
        <v>1</v>
      </c>
      <c r="H190" s="15">
        <v>600</v>
      </c>
      <c r="I190" s="15">
        <v>30</v>
      </c>
      <c r="J190" s="15">
        <v>1.1000000000000001</v>
      </c>
      <c r="K190" s="15">
        <v>1</v>
      </c>
      <c r="L190" s="15">
        <v>175</v>
      </c>
      <c r="M190" s="15">
        <v>1</v>
      </c>
      <c r="N190" s="15" t="s">
        <v>3</v>
      </c>
    </row>
    <row r="191" spans="1:14" ht="14.5">
      <c r="A191" s="3" t="s">
        <v>1810</v>
      </c>
      <c r="B191" s="15" t="s">
        <v>1</v>
      </c>
      <c r="C191" s="15" t="s">
        <v>756</v>
      </c>
      <c r="D191" s="15" t="s">
        <v>9</v>
      </c>
      <c r="E191" s="15" t="s">
        <v>1619</v>
      </c>
      <c r="F191" s="15">
        <v>780</v>
      </c>
      <c r="G191" s="15">
        <v>1</v>
      </c>
      <c r="H191" s="15">
        <v>600</v>
      </c>
      <c r="I191" s="15">
        <v>20</v>
      </c>
      <c r="J191" s="15">
        <v>1.1000000000000001</v>
      </c>
      <c r="K191" s="15">
        <v>1</v>
      </c>
      <c r="L191" s="15">
        <v>175</v>
      </c>
      <c r="M191" s="15">
        <v>1</v>
      </c>
      <c r="N191" s="15" t="s">
        <v>910</v>
      </c>
    </row>
    <row r="192" spans="1:14" ht="14.5">
      <c r="A192" s="3" t="s">
        <v>1811</v>
      </c>
      <c r="B192" s="15" t="s">
        <v>1</v>
      </c>
      <c r="C192" s="15" t="s">
        <v>756</v>
      </c>
      <c r="D192" s="15" t="s">
        <v>9</v>
      </c>
      <c r="E192" s="15" t="s">
        <v>1619</v>
      </c>
      <c r="F192" s="15">
        <v>780</v>
      </c>
      <c r="G192" s="15">
        <v>1</v>
      </c>
      <c r="H192" s="15">
        <v>600</v>
      </c>
      <c r="I192" s="15">
        <v>20</v>
      </c>
      <c r="J192" s="15">
        <v>1.1000000000000001</v>
      </c>
      <c r="K192" s="15">
        <v>1</v>
      </c>
      <c r="L192" s="15">
        <v>175</v>
      </c>
      <c r="M192" s="15">
        <v>1</v>
      </c>
      <c r="N192" s="15" t="s">
        <v>3</v>
      </c>
    </row>
    <row r="193" spans="1:14" ht="14.5">
      <c r="A193" s="3" t="s">
        <v>1812</v>
      </c>
      <c r="B193" s="15" t="s">
        <v>1</v>
      </c>
      <c r="C193" s="15" t="s">
        <v>4</v>
      </c>
      <c r="D193" s="15" t="s">
        <v>9</v>
      </c>
      <c r="E193" s="15" t="s">
        <v>1619</v>
      </c>
      <c r="F193" s="15">
        <v>1500</v>
      </c>
      <c r="G193" s="15">
        <v>1</v>
      </c>
      <c r="H193" s="15">
        <v>600</v>
      </c>
      <c r="I193" s="15">
        <v>40</v>
      </c>
      <c r="J193" s="15">
        <v>1.1000000000000001</v>
      </c>
      <c r="K193" s="15">
        <v>1</v>
      </c>
      <c r="L193" s="15">
        <v>150</v>
      </c>
      <c r="M193" s="15">
        <v>1</v>
      </c>
      <c r="N193" s="15" t="s">
        <v>910</v>
      </c>
    </row>
    <row r="194" spans="1:14" ht="14.5">
      <c r="A194" s="3" t="s">
        <v>1813</v>
      </c>
      <c r="B194" s="15" t="s">
        <v>1</v>
      </c>
      <c r="C194" s="15" t="s">
        <v>4</v>
      </c>
      <c r="D194" s="15" t="s">
        <v>9</v>
      </c>
      <c r="E194" s="15" t="s">
        <v>1619</v>
      </c>
      <c r="F194" s="15">
        <v>1500</v>
      </c>
      <c r="G194" s="15">
        <v>1</v>
      </c>
      <c r="H194" s="15">
        <v>800</v>
      </c>
      <c r="I194" s="15">
        <v>40</v>
      </c>
      <c r="J194" s="15">
        <v>1.1000000000000001</v>
      </c>
      <c r="K194" s="15">
        <v>1</v>
      </c>
      <c r="L194" s="15">
        <v>175</v>
      </c>
      <c r="M194" s="15">
        <v>1</v>
      </c>
      <c r="N194" s="15" t="s">
        <v>910</v>
      </c>
    </row>
    <row r="195" spans="1:14" ht="14.5">
      <c r="A195" s="3" t="s">
        <v>1814</v>
      </c>
      <c r="B195" s="15" t="s">
        <v>1</v>
      </c>
      <c r="C195" s="15" t="s">
        <v>727</v>
      </c>
      <c r="D195" s="15" t="s">
        <v>9</v>
      </c>
      <c r="E195" s="15" t="s">
        <v>1619</v>
      </c>
      <c r="F195" s="15"/>
      <c r="G195" s="15">
        <v>1</v>
      </c>
      <c r="H195" s="15">
        <v>800</v>
      </c>
      <c r="I195" s="15">
        <v>30</v>
      </c>
      <c r="J195" s="15">
        <v>1.1000000000000001</v>
      </c>
      <c r="K195" s="15">
        <v>1</v>
      </c>
      <c r="L195" s="15">
        <v>150</v>
      </c>
      <c r="M195" s="15">
        <v>1</v>
      </c>
      <c r="N195" s="15" t="s">
        <v>910</v>
      </c>
    </row>
    <row r="196" spans="1:14" ht="14.5">
      <c r="A196" s="3" t="s">
        <v>1815</v>
      </c>
      <c r="B196" s="15" t="s">
        <v>1</v>
      </c>
      <c r="C196" s="15" t="s">
        <v>727</v>
      </c>
      <c r="D196" s="15" t="s">
        <v>9</v>
      </c>
      <c r="E196" s="15" t="s">
        <v>1619</v>
      </c>
      <c r="F196" s="15"/>
      <c r="G196" s="15">
        <v>1</v>
      </c>
      <c r="H196" s="15">
        <v>800</v>
      </c>
      <c r="I196" s="15">
        <v>30</v>
      </c>
      <c r="J196" s="15">
        <v>1.1000000000000001</v>
      </c>
      <c r="K196" s="15">
        <v>1</v>
      </c>
      <c r="L196" s="15">
        <v>150</v>
      </c>
      <c r="M196" s="15">
        <v>1</v>
      </c>
      <c r="N196" s="15" t="s">
        <v>3</v>
      </c>
    </row>
    <row r="197" spans="1:14" ht="14.5">
      <c r="A197" s="3" t="s">
        <v>1816</v>
      </c>
      <c r="B197" s="15" t="s">
        <v>1</v>
      </c>
      <c r="C197" s="15" t="s">
        <v>5</v>
      </c>
      <c r="D197" s="15" t="s">
        <v>9</v>
      </c>
      <c r="E197" s="15" t="s">
        <v>1619</v>
      </c>
      <c r="F197" s="15"/>
      <c r="G197" s="15">
        <v>1</v>
      </c>
      <c r="H197" s="15">
        <v>800</v>
      </c>
      <c r="I197" s="15">
        <v>30</v>
      </c>
      <c r="J197" s="15">
        <v>1.1000000000000001</v>
      </c>
      <c r="K197" s="15">
        <v>5</v>
      </c>
      <c r="L197" s="15">
        <v>150</v>
      </c>
      <c r="M197" s="15">
        <v>1</v>
      </c>
      <c r="N197" s="15" t="s">
        <v>910</v>
      </c>
    </row>
    <row r="198" spans="1:14" ht="14.5">
      <c r="A198" s="3" t="s">
        <v>1817</v>
      </c>
      <c r="B198" s="15" t="s">
        <v>1</v>
      </c>
      <c r="C198" s="15" t="s">
        <v>5</v>
      </c>
      <c r="D198" s="15" t="s">
        <v>9</v>
      </c>
      <c r="E198" s="15" t="s">
        <v>1619</v>
      </c>
      <c r="F198" s="15"/>
      <c r="G198" s="15">
        <v>1</v>
      </c>
      <c r="H198" s="15">
        <v>800</v>
      </c>
      <c r="I198" s="15">
        <v>30</v>
      </c>
      <c r="J198" s="15">
        <v>1.1000000000000001</v>
      </c>
      <c r="K198" s="15">
        <v>5</v>
      </c>
      <c r="L198" s="15">
        <v>150</v>
      </c>
      <c r="M198" s="15">
        <v>1</v>
      </c>
      <c r="N198" s="15" t="s">
        <v>3</v>
      </c>
    </row>
    <row r="199" spans="1:14" ht="14.5">
      <c r="A199" s="3" t="s">
        <v>1818</v>
      </c>
      <c r="B199" s="15" t="s">
        <v>1</v>
      </c>
      <c r="C199" s="15" t="s">
        <v>1018</v>
      </c>
      <c r="D199" s="15" t="s">
        <v>9</v>
      </c>
      <c r="E199" s="15" t="s">
        <v>1619</v>
      </c>
      <c r="F199" s="15"/>
      <c r="G199" s="15">
        <v>1</v>
      </c>
      <c r="H199" s="15">
        <v>800</v>
      </c>
      <c r="I199" s="15">
        <v>30</v>
      </c>
      <c r="J199" s="15">
        <v>1.1000000000000001</v>
      </c>
      <c r="K199" s="15">
        <v>1</v>
      </c>
      <c r="L199" s="15">
        <v>150</v>
      </c>
      <c r="M199" s="15">
        <v>1</v>
      </c>
      <c r="N199" s="15" t="s">
        <v>910</v>
      </c>
    </row>
    <row r="200" spans="1:14" ht="14.5">
      <c r="A200" s="3" t="s">
        <v>2047</v>
      </c>
      <c r="B200" s="15" t="s">
        <v>1</v>
      </c>
      <c r="C200" s="15" t="s">
        <v>1018</v>
      </c>
      <c r="D200" s="15" t="s">
        <v>9</v>
      </c>
      <c r="E200" s="15" t="s">
        <v>1619</v>
      </c>
      <c r="F200" s="15"/>
      <c r="G200" s="15">
        <v>1</v>
      </c>
      <c r="H200" s="15">
        <v>800</v>
      </c>
      <c r="I200" s="15">
        <v>30</v>
      </c>
      <c r="J200" s="15">
        <v>1.1000000000000001</v>
      </c>
      <c r="K200" s="15">
        <v>1</v>
      </c>
      <c r="L200" s="15">
        <v>150</v>
      </c>
      <c r="M200" s="15">
        <v>1</v>
      </c>
      <c r="N200" s="15" t="s">
        <v>3</v>
      </c>
    </row>
    <row r="201" spans="1:14" ht="14.5">
      <c r="A201" s="3" t="s">
        <v>1819</v>
      </c>
      <c r="B201" s="15" t="s">
        <v>1</v>
      </c>
      <c r="C201" s="15" t="s">
        <v>1774</v>
      </c>
      <c r="D201" s="15" t="s">
        <v>9</v>
      </c>
      <c r="E201" s="15" t="s">
        <v>1619</v>
      </c>
      <c r="F201" s="15"/>
      <c r="G201" s="15">
        <v>1</v>
      </c>
      <c r="H201" s="15">
        <v>800</v>
      </c>
      <c r="I201" s="15">
        <v>30</v>
      </c>
      <c r="J201" s="15">
        <v>1.1000000000000001</v>
      </c>
      <c r="K201" s="15">
        <v>5</v>
      </c>
      <c r="L201" s="15">
        <v>150</v>
      </c>
      <c r="M201" s="15">
        <v>1</v>
      </c>
      <c r="N201" s="15" t="s">
        <v>910</v>
      </c>
    </row>
    <row r="202" spans="1:14" ht="14.5">
      <c r="A202" s="3" t="s">
        <v>1820</v>
      </c>
      <c r="B202" s="15" t="s">
        <v>1</v>
      </c>
      <c r="C202" s="15" t="s">
        <v>4</v>
      </c>
      <c r="D202" s="15" t="s">
        <v>9</v>
      </c>
      <c r="E202" s="15" t="s">
        <v>1619</v>
      </c>
      <c r="F202" s="15">
        <v>1500</v>
      </c>
      <c r="G202" s="15">
        <v>1</v>
      </c>
      <c r="H202" s="15">
        <v>800</v>
      </c>
      <c r="I202" s="15">
        <v>40</v>
      </c>
      <c r="J202" s="15">
        <v>1.1000000000000001</v>
      </c>
      <c r="K202" s="15">
        <v>1</v>
      </c>
      <c r="L202" s="15">
        <v>175</v>
      </c>
      <c r="M202" s="15">
        <v>1</v>
      </c>
      <c r="N202" s="15" t="s">
        <v>3</v>
      </c>
    </row>
    <row r="203" spans="1:14" ht="14.5">
      <c r="A203" s="3" t="s">
        <v>1821</v>
      </c>
      <c r="B203" s="15" t="s">
        <v>1</v>
      </c>
      <c r="C203" s="15" t="s">
        <v>4</v>
      </c>
      <c r="D203" s="15" t="s">
        <v>9</v>
      </c>
      <c r="E203" s="15" t="s">
        <v>1619</v>
      </c>
      <c r="F203" s="15">
        <v>1500</v>
      </c>
      <c r="G203" s="15">
        <v>1</v>
      </c>
      <c r="H203" s="15">
        <v>800</v>
      </c>
      <c r="I203" s="15">
        <v>30</v>
      </c>
      <c r="J203" s="15">
        <v>1.1000000000000001</v>
      </c>
      <c r="K203" s="15">
        <v>1</v>
      </c>
      <c r="L203" s="15">
        <v>150</v>
      </c>
      <c r="M203" s="15">
        <v>1</v>
      </c>
      <c r="N203" s="15" t="s">
        <v>910</v>
      </c>
    </row>
    <row r="204" spans="1:14" ht="14.5">
      <c r="A204" s="3" t="s">
        <v>1823</v>
      </c>
      <c r="B204" s="15" t="s">
        <v>1</v>
      </c>
      <c r="C204" s="15" t="s">
        <v>779</v>
      </c>
      <c r="D204" s="15" t="s">
        <v>9</v>
      </c>
      <c r="E204" s="15" t="s">
        <v>1619</v>
      </c>
      <c r="F204" s="15"/>
      <c r="G204" s="15">
        <v>1.2</v>
      </c>
      <c r="H204" s="15">
        <v>800</v>
      </c>
      <c r="I204" s="15">
        <v>50</v>
      </c>
      <c r="J204" s="15">
        <v>1.3</v>
      </c>
      <c r="K204" s="15">
        <v>5</v>
      </c>
      <c r="L204" s="15">
        <v>175</v>
      </c>
      <c r="M204" s="15">
        <v>1</v>
      </c>
      <c r="N204" s="15" t="s">
        <v>910</v>
      </c>
    </row>
    <row r="205" spans="1:14" ht="14.5">
      <c r="A205" s="3" t="s">
        <v>1824</v>
      </c>
      <c r="B205" s="15" t="s">
        <v>1</v>
      </c>
      <c r="C205" s="15" t="s">
        <v>779</v>
      </c>
      <c r="D205" s="15" t="s">
        <v>9</v>
      </c>
      <c r="E205" s="15" t="s">
        <v>1619</v>
      </c>
      <c r="F205" s="15"/>
      <c r="G205" s="15">
        <v>1.2</v>
      </c>
      <c r="H205" s="15">
        <v>800</v>
      </c>
      <c r="I205" s="15">
        <v>50</v>
      </c>
      <c r="J205" s="15">
        <v>1.3</v>
      </c>
      <c r="K205" s="15">
        <v>5</v>
      </c>
      <c r="L205" s="15">
        <v>175</v>
      </c>
      <c r="M205" s="15">
        <v>1</v>
      </c>
      <c r="N205" s="15" t="s">
        <v>3</v>
      </c>
    </row>
    <row r="206" spans="1:14" ht="14.5">
      <c r="A206" s="3" t="s">
        <v>1822</v>
      </c>
      <c r="B206" s="15" t="s">
        <v>1</v>
      </c>
      <c r="C206" s="15" t="s">
        <v>8</v>
      </c>
      <c r="D206" s="15" t="s">
        <v>9</v>
      </c>
      <c r="E206" s="15" t="s">
        <v>1619</v>
      </c>
      <c r="F206" s="15"/>
      <c r="G206" s="15">
        <v>1</v>
      </c>
      <c r="H206" s="15">
        <v>800</v>
      </c>
      <c r="I206" s="15">
        <v>30</v>
      </c>
      <c r="J206" s="15">
        <v>1.1000000000000001</v>
      </c>
      <c r="K206" s="15">
        <v>1</v>
      </c>
      <c r="L206" s="15">
        <v>175</v>
      </c>
      <c r="M206" s="15">
        <v>1</v>
      </c>
      <c r="N206" s="15" t="s">
        <v>910</v>
      </c>
    </row>
    <row r="207" spans="1:14" ht="14.5">
      <c r="A207" s="3" t="s">
        <v>1825</v>
      </c>
      <c r="B207" s="15" t="s">
        <v>1</v>
      </c>
      <c r="C207" s="15" t="s">
        <v>8</v>
      </c>
      <c r="D207" s="15" t="s">
        <v>9</v>
      </c>
      <c r="E207" s="15" t="s">
        <v>1619</v>
      </c>
      <c r="F207" s="15"/>
      <c r="G207" s="15">
        <v>1</v>
      </c>
      <c r="H207" s="15">
        <v>800</v>
      </c>
      <c r="I207" s="15">
        <v>30</v>
      </c>
      <c r="J207" s="15">
        <v>1.1000000000000001</v>
      </c>
      <c r="K207" s="15">
        <v>1</v>
      </c>
      <c r="L207" s="15">
        <v>175</v>
      </c>
      <c r="M207" s="15">
        <v>1</v>
      </c>
      <c r="N207" s="15" t="s">
        <v>3</v>
      </c>
    </row>
    <row r="208" spans="1:14" ht="14.5">
      <c r="A208" s="3" t="s">
        <v>1826</v>
      </c>
      <c r="B208" s="15" t="s">
        <v>1</v>
      </c>
      <c r="C208" s="15" t="s">
        <v>4</v>
      </c>
      <c r="D208" s="15" t="s">
        <v>9</v>
      </c>
      <c r="E208" s="15" t="s">
        <v>1619</v>
      </c>
      <c r="F208" s="15">
        <v>1500</v>
      </c>
      <c r="G208" s="15">
        <v>1</v>
      </c>
      <c r="H208" s="15">
        <v>800</v>
      </c>
      <c r="I208" s="15">
        <v>40</v>
      </c>
      <c r="J208" s="15">
        <v>1.1000000000000001</v>
      </c>
      <c r="K208" s="15">
        <v>1</v>
      </c>
      <c r="L208" s="15">
        <v>150</v>
      </c>
      <c r="M208" s="15">
        <v>1</v>
      </c>
      <c r="N208" s="15" t="s">
        <v>910</v>
      </c>
    </row>
    <row r="209" spans="1:14" ht="14.5">
      <c r="A209" s="3" t="s">
        <v>1827</v>
      </c>
      <c r="B209" s="15" t="s">
        <v>1</v>
      </c>
      <c r="C209" s="15" t="s">
        <v>4</v>
      </c>
      <c r="D209" s="15" t="s">
        <v>9</v>
      </c>
      <c r="E209" s="15" t="s">
        <v>1619</v>
      </c>
      <c r="F209" s="15">
        <v>1500</v>
      </c>
      <c r="G209" s="15">
        <v>1</v>
      </c>
      <c r="H209" s="15">
        <v>1000</v>
      </c>
      <c r="I209" s="15">
        <v>30</v>
      </c>
      <c r="J209" s="15">
        <v>1.1000000000000001</v>
      </c>
      <c r="K209" s="15">
        <v>1</v>
      </c>
      <c r="L209" s="15">
        <v>175</v>
      </c>
      <c r="M209" s="15">
        <v>1</v>
      </c>
      <c r="N209" s="15" t="s">
        <v>910</v>
      </c>
    </row>
    <row r="210" spans="1:14" ht="14.5">
      <c r="A210" s="3" t="s">
        <v>1828</v>
      </c>
      <c r="B210" s="15" t="s">
        <v>1</v>
      </c>
      <c r="C210" s="15" t="s">
        <v>727</v>
      </c>
      <c r="D210" s="15" t="s">
        <v>9</v>
      </c>
      <c r="E210" s="15" t="s">
        <v>1619</v>
      </c>
      <c r="F210" s="15"/>
      <c r="G210" s="15">
        <v>1</v>
      </c>
      <c r="H210" s="15">
        <v>1000</v>
      </c>
      <c r="I210" s="15">
        <v>30</v>
      </c>
      <c r="J210" s="15">
        <v>1.1000000000000001</v>
      </c>
      <c r="K210" s="15">
        <v>1</v>
      </c>
      <c r="L210" s="15">
        <v>150</v>
      </c>
      <c r="M210" s="15">
        <v>1</v>
      </c>
      <c r="N210" s="15" t="s">
        <v>910</v>
      </c>
    </row>
    <row r="211" spans="1:14" ht="14.5">
      <c r="A211" s="3" t="s">
        <v>1829</v>
      </c>
      <c r="B211" s="15" t="s">
        <v>1</v>
      </c>
      <c r="C211" s="15" t="s">
        <v>727</v>
      </c>
      <c r="D211" s="15" t="s">
        <v>9</v>
      </c>
      <c r="E211" s="15" t="s">
        <v>1619</v>
      </c>
      <c r="F211" s="15"/>
      <c r="G211" s="15">
        <v>1</v>
      </c>
      <c r="H211" s="15">
        <v>1000</v>
      </c>
      <c r="I211" s="15">
        <v>30</v>
      </c>
      <c r="J211" s="15">
        <v>1.1000000000000001</v>
      </c>
      <c r="K211" s="15">
        <v>1</v>
      </c>
      <c r="L211" s="15">
        <v>150</v>
      </c>
      <c r="M211" s="15">
        <v>1</v>
      </c>
      <c r="N211" s="15" t="s">
        <v>3</v>
      </c>
    </row>
    <row r="212" spans="1:14" ht="14.5">
      <c r="A212" s="3" t="s">
        <v>1830</v>
      </c>
      <c r="B212" s="15" t="s">
        <v>1</v>
      </c>
      <c r="C212" s="15" t="s">
        <v>5</v>
      </c>
      <c r="D212" s="15" t="s">
        <v>9</v>
      </c>
      <c r="E212" s="15" t="s">
        <v>1619</v>
      </c>
      <c r="F212" s="15"/>
      <c r="G212" s="15">
        <v>1</v>
      </c>
      <c r="H212" s="15">
        <v>1000</v>
      </c>
      <c r="I212" s="15">
        <v>30</v>
      </c>
      <c r="J212" s="15">
        <v>1.1000000000000001</v>
      </c>
      <c r="K212" s="15">
        <v>5</v>
      </c>
      <c r="L212" s="15">
        <v>150</v>
      </c>
      <c r="M212" s="15">
        <v>1</v>
      </c>
      <c r="N212" s="15" t="s">
        <v>910</v>
      </c>
    </row>
    <row r="213" spans="1:14" ht="14.5">
      <c r="A213" s="3" t="s">
        <v>1831</v>
      </c>
      <c r="B213" s="15" t="s">
        <v>1</v>
      </c>
      <c r="C213" s="15" t="s">
        <v>5</v>
      </c>
      <c r="D213" s="15" t="s">
        <v>9</v>
      </c>
      <c r="E213" s="15" t="s">
        <v>1619</v>
      </c>
      <c r="F213" s="15"/>
      <c r="G213" s="15">
        <v>1</v>
      </c>
      <c r="H213" s="15">
        <v>1000</v>
      </c>
      <c r="I213" s="15">
        <v>30</v>
      </c>
      <c r="J213" s="15">
        <v>1.1000000000000001</v>
      </c>
      <c r="K213" s="15">
        <v>5</v>
      </c>
      <c r="L213" s="15">
        <v>150</v>
      </c>
      <c r="M213" s="15">
        <v>1</v>
      </c>
      <c r="N213" s="15" t="s">
        <v>3</v>
      </c>
    </row>
    <row r="214" spans="1:14" ht="14.5">
      <c r="A214" s="3" t="s">
        <v>1832</v>
      </c>
      <c r="B214" s="15" t="s">
        <v>1</v>
      </c>
      <c r="C214" s="15" t="s">
        <v>1859</v>
      </c>
      <c r="D214" s="15" t="s">
        <v>9</v>
      </c>
      <c r="E214" s="15" t="s">
        <v>1619</v>
      </c>
      <c r="F214" s="15"/>
      <c r="G214" s="15">
        <v>1</v>
      </c>
      <c r="H214" s="15">
        <v>1000</v>
      </c>
      <c r="I214" s="15">
        <v>30</v>
      </c>
      <c r="J214" s="15">
        <v>1.1000000000000001</v>
      </c>
      <c r="K214" s="15">
        <v>1</v>
      </c>
      <c r="L214" s="15">
        <v>150</v>
      </c>
      <c r="M214" s="15">
        <v>1</v>
      </c>
      <c r="N214" s="15" t="s">
        <v>910</v>
      </c>
    </row>
    <row r="215" spans="1:14" ht="14.5">
      <c r="A215" s="3" t="s">
        <v>1833</v>
      </c>
      <c r="B215" s="15" t="s">
        <v>1</v>
      </c>
      <c r="C215" s="15" t="s">
        <v>1018</v>
      </c>
      <c r="D215" s="15" t="s">
        <v>9</v>
      </c>
      <c r="E215" s="15" t="s">
        <v>1619</v>
      </c>
      <c r="F215" s="15"/>
      <c r="G215" s="15">
        <v>1</v>
      </c>
      <c r="H215" s="15">
        <v>1000</v>
      </c>
      <c r="I215" s="15">
        <v>30</v>
      </c>
      <c r="J215" s="15">
        <v>1.1000000000000001</v>
      </c>
      <c r="K215" s="15">
        <v>1</v>
      </c>
      <c r="L215" s="15">
        <v>150</v>
      </c>
      <c r="M215" s="15">
        <v>1</v>
      </c>
      <c r="N215" s="15" t="s">
        <v>910</v>
      </c>
    </row>
    <row r="216" spans="1:14" ht="14.5">
      <c r="A216" s="3" t="s">
        <v>2048</v>
      </c>
      <c r="B216" s="15" t="s">
        <v>1</v>
      </c>
      <c r="C216" s="15" t="s">
        <v>1018</v>
      </c>
      <c r="D216" s="15" t="s">
        <v>9</v>
      </c>
      <c r="E216" s="15" t="s">
        <v>1619</v>
      </c>
      <c r="F216" s="15"/>
      <c r="G216" s="15">
        <v>1</v>
      </c>
      <c r="H216" s="15">
        <v>1000</v>
      </c>
      <c r="I216" s="15">
        <v>30</v>
      </c>
      <c r="J216" s="15">
        <v>1.1000000000000001</v>
      </c>
      <c r="K216" s="15">
        <v>1</v>
      </c>
      <c r="L216" s="15">
        <v>150</v>
      </c>
      <c r="M216" s="15">
        <v>1</v>
      </c>
      <c r="N216" s="15" t="s">
        <v>3</v>
      </c>
    </row>
    <row r="217" spans="1:14" ht="14.5">
      <c r="A217" s="3" t="s">
        <v>1834</v>
      </c>
      <c r="B217" s="15" t="s">
        <v>1</v>
      </c>
      <c r="C217" s="15" t="s">
        <v>1774</v>
      </c>
      <c r="D217" s="15" t="s">
        <v>9</v>
      </c>
      <c r="E217" s="15" t="s">
        <v>1619</v>
      </c>
      <c r="F217" s="15"/>
      <c r="G217" s="15">
        <v>1</v>
      </c>
      <c r="H217" s="15">
        <v>1000</v>
      </c>
      <c r="I217" s="15">
        <v>30</v>
      </c>
      <c r="J217" s="15">
        <v>1.1000000000000001</v>
      </c>
      <c r="K217" s="15">
        <v>5</v>
      </c>
      <c r="L217" s="15">
        <v>150</v>
      </c>
      <c r="M217" s="15">
        <v>1</v>
      </c>
      <c r="N217" s="15" t="s">
        <v>910</v>
      </c>
    </row>
    <row r="218" spans="1:14" ht="14.5">
      <c r="A218" s="3" t="s">
        <v>1835</v>
      </c>
      <c r="B218" s="15" t="s">
        <v>1</v>
      </c>
      <c r="C218" s="15" t="s">
        <v>4</v>
      </c>
      <c r="D218" s="15" t="s">
        <v>9</v>
      </c>
      <c r="E218" s="15" t="s">
        <v>1619</v>
      </c>
      <c r="F218" s="15">
        <v>1500</v>
      </c>
      <c r="G218" s="15">
        <v>1</v>
      </c>
      <c r="H218" s="15">
        <v>1000</v>
      </c>
      <c r="I218" s="15">
        <v>30</v>
      </c>
      <c r="J218" s="15">
        <v>1.1000000000000001</v>
      </c>
      <c r="K218" s="15">
        <v>1</v>
      </c>
      <c r="L218" s="15">
        <v>175</v>
      </c>
      <c r="M218" s="15">
        <v>1</v>
      </c>
      <c r="N218" s="15" t="s">
        <v>3</v>
      </c>
    </row>
    <row r="219" spans="1:14" ht="14.5">
      <c r="A219" s="3" t="s">
        <v>1836</v>
      </c>
      <c r="B219" s="15" t="s">
        <v>1</v>
      </c>
      <c r="C219" s="15" t="s">
        <v>4</v>
      </c>
      <c r="D219" s="15" t="s">
        <v>9</v>
      </c>
      <c r="E219" s="15" t="s">
        <v>1619</v>
      </c>
      <c r="F219" s="15">
        <v>1500</v>
      </c>
      <c r="G219" s="15">
        <v>1</v>
      </c>
      <c r="H219" s="15">
        <v>1000</v>
      </c>
      <c r="I219" s="15">
        <v>30</v>
      </c>
      <c r="J219" s="15">
        <v>1.1000000000000001</v>
      </c>
      <c r="K219" s="15">
        <v>1</v>
      </c>
      <c r="L219" s="15">
        <v>150</v>
      </c>
      <c r="M219" s="15">
        <v>1</v>
      </c>
      <c r="N219" s="15" t="s">
        <v>910</v>
      </c>
    </row>
    <row r="220" spans="1:14" ht="14.5">
      <c r="A220" s="3" t="s">
        <v>1838</v>
      </c>
      <c r="B220" s="15" t="s">
        <v>1</v>
      </c>
      <c r="C220" s="15" t="s">
        <v>779</v>
      </c>
      <c r="D220" s="15" t="s">
        <v>9</v>
      </c>
      <c r="E220" s="15" t="s">
        <v>1619</v>
      </c>
      <c r="F220" s="15"/>
      <c r="G220" s="15">
        <v>1.2</v>
      </c>
      <c r="H220" s="15">
        <v>1000</v>
      </c>
      <c r="I220" s="15">
        <v>50</v>
      </c>
      <c r="J220" s="15">
        <v>1.3</v>
      </c>
      <c r="K220" s="15">
        <v>5</v>
      </c>
      <c r="L220" s="15">
        <v>175</v>
      </c>
      <c r="M220" s="15">
        <v>1</v>
      </c>
      <c r="N220" s="15" t="s">
        <v>910</v>
      </c>
    </row>
    <row r="221" spans="1:14" ht="14.5">
      <c r="A221" s="3" t="s">
        <v>1839</v>
      </c>
      <c r="B221" s="15" t="s">
        <v>1</v>
      </c>
      <c r="C221" s="15" t="s">
        <v>779</v>
      </c>
      <c r="D221" s="15" t="s">
        <v>9</v>
      </c>
      <c r="E221" s="15" t="s">
        <v>1619</v>
      </c>
      <c r="F221" s="15"/>
      <c r="G221" s="15">
        <v>1.2</v>
      </c>
      <c r="H221" s="15">
        <v>1000</v>
      </c>
      <c r="I221" s="15">
        <v>50</v>
      </c>
      <c r="J221" s="15">
        <v>1.3</v>
      </c>
      <c r="K221" s="15">
        <v>5</v>
      </c>
      <c r="L221" s="15">
        <v>175</v>
      </c>
      <c r="M221" s="15">
        <v>1</v>
      </c>
      <c r="N221" s="15" t="s">
        <v>3</v>
      </c>
    </row>
    <row r="222" spans="1:14" ht="14.5">
      <c r="A222" s="3" t="s">
        <v>1837</v>
      </c>
      <c r="B222" s="15" t="s">
        <v>1</v>
      </c>
      <c r="C222" s="15" t="s">
        <v>8</v>
      </c>
      <c r="D222" s="15" t="s">
        <v>9</v>
      </c>
      <c r="E222" s="15" t="s">
        <v>1619</v>
      </c>
      <c r="F222" s="15"/>
      <c r="G222" s="15">
        <v>1</v>
      </c>
      <c r="H222" s="15">
        <v>1000</v>
      </c>
      <c r="I222" s="15">
        <v>30</v>
      </c>
      <c r="J222" s="15">
        <v>1.1000000000000001</v>
      </c>
      <c r="K222" s="15">
        <v>1</v>
      </c>
      <c r="L222" s="15">
        <v>175</v>
      </c>
      <c r="M222" s="15">
        <v>1</v>
      </c>
      <c r="N222" s="15" t="s">
        <v>910</v>
      </c>
    </row>
    <row r="223" spans="1:14" ht="14.5">
      <c r="A223" s="3" t="s">
        <v>1840</v>
      </c>
      <c r="B223" s="15" t="s">
        <v>1</v>
      </c>
      <c r="C223" s="15" t="s">
        <v>8</v>
      </c>
      <c r="D223" s="15" t="s">
        <v>9</v>
      </c>
      <c r="E223" s="15" t="s">
        <v>1619</v>
      </c>
      <c r="F223" s="15"/>
      <c r="G223" s="15">
        <v>1</v>
      </c>
      <c r="H223" s="15">
        <v>1000</v>
      </c>
      <c r="I223" s="15">
        <v>30</v>
      </c>
      <c r="J223" s="15">
        <v>1.1000000000000001</v>
      </c>
      <c r="K223" s="15">
        <v>1</v>
      </c>
      <c r="L223" s="15">
        <v>175</v>
      </c>
      <c r="M223" s="15">
        <v>1</v>
      </c>
      <c r="N223" s="15" t="s">
        <v>3</v>
      </c>
    </row>
    <row r="224" spans="1:14" ht="14.5">
      <c r="A224" s="3" t="s">
        <v>1841</v>
      </c>
      <c r="B224" s="15" t="s">
        <v>1</v>
      </c>
      <c r="C224" s="15" t="s">
        <v>4</v>
      </c>
      <c r="D224" s="15" t="s">
        <v>9</v>
      </c>
      <c r="E224" s="15" t="s">
        <v>1619</v>
      </c>
      <c r="F224" s="15">
        <v>1500</v>
      </c>
      <c r="G224" s="15">
        <v>1</v>
      </c>
      <c r="H224" s="15">
        <v>1000</v>
      </c>
      <c r="I224" s="15">
        <v>30</v>
      </c>
      <c r="J224" s="15">
        <v>1.1000000000000001</v>
      </c>
      <c r="K224" s="15">
        <v>1</v>
      </c>
      <c r="L224" s="15">
        <v>150</v>
      </c>
      <c r="M224" s="15">
        <v>1</v>
      </c>
      <c r="N224" s="15" t="s">
        <v>910</v>
      </c>
    </row>
    <row r="225" spans="1:14" ht="14.5">
      <c r="A225" s="3" t="s">
        <v>1842</v>
      </c>
      <c r="B225" s="15" t="s">
        <v>1</v>
      </c>
      <c r="C225" s="15" t="s">
        <v>4</v>
      </c>
      <c r="D225" s="15" t="s">
        <v>9</v>
      </c>
      <c r="E225" s="15" t="s">
        <v>1619</v>
      </c>
      <c r="F225" s="15"/>
      <c r="G225" s="15">
        <v>1</v>
      </c>
      <c r="H225" s="15">
        <v>1200</v>
      </c>
      <c r="I225" s="15">
        <v>30</v>
      </c>
      <c r="J225" s="15">
        <v>1.1000000000000001</v>
      </c>
      <c r="K225" s="15">
        <v>1</v>
      </c>
      <c r="L225" s="15">
        <v>150</v>
      </c>
      <c r="M225" s="15">
        <v>1</v>
      </c>
      <c r="N225" s="15" t="s">
        <v>910</v>
      </c>
    </row>
    <row r="226" spans="1:14" ht="14.5">
      <c r="A226" s="3" t="s">
        <v>1843</v>
      </c>
      <c r="B226" s="15" t="s">
        <v>1</v>
      </c>
      <c r="C226" s="15" t="s">
        <v>5</v>
      </c>
      <c r="D226" s="15" t="s">
        <v>9</v>
      </c>
      <c r="E226" s="15" t="s">
        <v>1619</v>
      </c>
      <c r="F226" s="15">
        <v>1500</v>
      </c>
      <c r="G226" s="15">
        <v>2</v>
      </c>
      <c r="H226" s="15">
        <v>50</v>
      </c>
      <c r="I226" s="15">
        <v>50</v>
      </c>
      <c r="J226" s="15">
        <v>1.1499999999999999</v>
      </c>
      <c r="K226" s="15">
        <v>1</v>
      </c>
      <c r="L226" s="15">
        <v>150</v>
      </c>
      <c r="M226" s="15">
        <v>1</v>
      </c>
      <c r="N226" s="15" t="s">
        <v>910</v>
      </c>
    </row>
    <row r="227" spans="1:14" ht="14.5">
      <c r="A227" s="3" t="s">
        <v>1844</v>
      </c>
      <c r="B227" s="15" t="s">
        <v>1</v>
      </c>
      <c r="C227" s="15" t="s">
        <v>4</v>
      </c>
      <c r="D227" s="15" t="s">
        <v>9</v>
      </c>
      <c r="E227" s="15" t="s">
        <v>1619</v>
      </c>
      <c r="F227" s="15">
        <v>1500</v>
      </c>
      <c r="G227" s="15">
        <v>1.5</v>
      </c>
      <c r="H227" s="15">
        <v>50</v>
      </c>
      <c r="I227" s="15">
        <v>50</v>
      </c>
      <c r="J227" s="15">
        <v>1.1000000000000001</v>
      </c>
      <c r="K227" s="15">
        <v>5</v>
      </c>
      <c r="L227" s="15">
        <v>150</v>
      </c>
      <c r="M227" s="15">
        <v>1</v>
      </c>
      <c r="N227" s="15" t="s">
        <v>910</v>
      </c>
    </row>
    <row r="228" spans="1:14" ht="14.5">
      <c r="A228" s="3" t="s">
        <v>1845</v>
      </c>
      <c r="B228" s="15" t="s">
        <v>1</v>
      </c>
      <c r="C228" s="15" t="s">
        <v>4</v>
      </c>
      <c r="D228" s="15" t="s">
        <v>9</v>
      </c>
      <c r="E228" s="15" t="s">
        <v>1619</v>
      </c>
      <c r="F228" s="15">
        <v>1500</v>
      </c>
      <c r="G228" s="15">
        <v>1.5</v>
      </c>
      <c r="H228" s="15">
        <v>50</v>
      </c>
      <c r="I228" s="15">
        <v>50</v>
      </c>
      <c r="J228" s="15">
        <v>1.1000000000000001</v>
      </c>
      <c r="K228" s="15">
        <v>5</v>
      </c>
      <c r="L228" s="15">
        <v>150</v>
      </c>
      <c r="M228" s="15">
        <v>1</v>
      </c>
      <c r="N228" s="15" t="s">
        <v>3</v>
      </c>
    </row>
    <row r="229" spans="1:14" ht="14.5">
      <c r="A229" s="3" t="s">
        <v>1846</v>
      </c>
      <c r="B229" s="15" t="s">
        <v>1</v>
      </c>
      <c r="C229" s="15" t="s">
        <v>5</v>
      </c>
      <c r="D229" s="15" t="s">
        <v>9</v>
      </c>
      <c r="E229" s="15" t="s">
        <v>1619</v>
      </c>
      <c r="F229" s="15">
        <v>1500</v>
      </c>
      <c r="G229" s="15">
        <v>2</v>
      </c>
      <c r="H229" s="15">
        <v>50</v>
      </c>
      <c r="I229" s="15">
        <v>50</v>
      </c>
      <c r="J229" s="15">
        <v>1.1499999999999999</v>
      </c>
      <c r="K229" s="15">
        <v>1</v>
      </c>
      <c r="L229" s="15">
        <v>150</v>
      </c>
      <c r="M229" s="15">
        <v>1</v>
      </c>
      <c r="N229" s="15" t="s">
        <v>3</v>
      </c>
    </row>
    <row r="230" spans="1:14" ht="14.5">
      <c r="A230" s="3" t="s">
        <v>1847</v>
      </c>
      <c r="B230" s="15" t="s">
        <v>1</v>
      </c>
      <c r="C230" s="15" t="s">
        <v>5</v>
      </c>
      <c r="D230" s="15" t="s">
        <v>9</v>
      </c>
      <c r="E230" s="15" t="s">
        <v>1619</v>
      </c>
      <c r="F230" s="15">
        <v>1500</v>
      </c>
      <c r="G230" s="15">
        <v>2</v>
      </c>
      <c r="H230" s="15">
        <v>100</v>
      </c>
      <c r="I230" s="15">
        <v>50</v>
      </c>
      <c r="J230" s="15">
        <v>1.1499999999999999</v>
      </c>
      <c r="K230" s="15">
        <v>1</v>
      </c>
      <c r="L230" s="15">
        <v>150</v>
      </c>
      <c r="M230" s="15">
        <v>1</v>
      </c>
      <c r="N230" s="15" t="s">
        <v>910</v>
      </c>
    </row>
    <row r="231" spans="1:14" ht="14.5">
      <c r="A231" s="3" t="s">
        <v>1848</v>
      </c>
      <c r="B231" s="15" t="s">
        <v>1</v>
      </c>
      <c r="C231" s="15" t="s">
        <v>4</v>
      </c>
      <c r="D231" s="15" t="s">
        <v>9</v>
      </c>
      <c r="E231" s="15" t="s">
        <v>1619</v>
      </c>
      <c r="F231" s="15">
        <v>1500</v>
      </c>
      <c r="G231" s="15">
        <v>1.5</v>
      </c>
      <c r="H231" s="15">
        <v>100</v>
      </c>
      <c r="I231" s="15">
        <v>50</v>
      </c>
      <c r="J231" s="15">
        <v>1.1000000000000001</v>
      </c>
      <c r="K231" s="15">
        <v>5</v>
      </c>
      <c r="L231" s="15">
        <v>150</v>
      </c>
      <c r="M231" s="15">
        <v>1</v>
      </c>
      <c r="N231" s="15" t="s">
        <v>910</v>
      </c>
    </row>
    <row r="232" spans="1:14" ht="14.5">
      <c r="A232" s="3" t="s">
        <v>1849</v>
      </c>
      <c r="B232" s="15" t="s">
        <v>1</v>
      </c>
      <c r="C232" s="15" t="s">
        <v>4</v>
      </c>
      <c r="D232" s="15" t="s">
        <v>9</v>
      </c>
      <c r="E232" s="15" t="s">
        <v>1619</v>
      </c>
      <c r="F232" s="15">
        <v>1500</v>
      </c>
      <c r="G232" s="15">
        <v>1.5</v>
      </c>
      <c r="H232" s="15">
        <v>100</v>
      </c>
      <c r="I232" s="15">
        <v>50</v>
      </c>
      <c r="J232" s="15">
        <v>1.1000000000000001</v>
      </c>
      <c r="K232" s="15">
        <v>5</v>
      </c>
      <c r="L232" s="15">
        <v>150</v>
      </c>
      <c r="M232" s="15">
        <v>1</v>
      </c>
      <c r="N232" s="15" t="s">
        <v>3</v>
      </c>
    </row>
    <row r="233" spans="1:14" ht="14.5">
      <c r="A233" s="3" t="s">
        <v>1850</v>
      </c>
      <c r="B233" s="15" t="s">
        <v>1</v>
      </c>
      <c r="C233" s="15" t="s">
        <v>5</v>
      </c>
      <c r="D233" s="15" t="s">
        <v>9</v>
      </c>
      <c r="E233" s="15" t="s">
        <v>1619</v>
      </c>
      <c r="F233" s="15">
        <v>1500</v>
      </c>
      <c r="G233" s="15">
        <v>2</v>
      </c>
      <c r="H233" s="15">
        <v>100</v>
      </c>
      <c r="I233" s="15">
        <v>50</v>
      </c>
      <c r="J233" s="15">
        <v>1.1499999999999999</v>
      </c>
      <c r="K233" s="15">
        <v>1</v>
      </c>
      <c r="L233" s="15">
        <v>150</v>
      </c>
      <c r="M233" s="15">
        <v>1</v>
      </c>
      <c r="N233" s="15" t="s">
        <v>3</v>
      </c>
    </row>
    <row r="234" spans="1:14" ht="14.5">
      <c r="A234" s="3" t="s">
        <v>1851</v>
      </c>
      <c r="B234" s="15" t="s">
        <v>1</v>
      </c>
      <c r="C234" s="15" t="s">
        <v>5</v>
      </c>
      <c r="D234" s="15" t="s">
        <v>9</v>
      </c>
      <c r="E234" s="15" t="s">
        <v>1619</v>
      </c>
      <c r="F234" s="15">
        <v>1500</v>
      </c>
      <c r="G234" s="15">
        <v>2</v>
      </c>
      <c r="H234" s="15">
        <v>200</v>
      </c>
      <c r="I234" s="15">
        <v>50</v>
      </c>
      <c r="J234" s="15">
        <v>1.1499999999999999</v>
      </c>
      <c r="K234" s="15">
        <v>1</v>
      </c>
      <c r="L234" s="15">
        <v>150</v>
      </c>
      <c r="M234" s="15">
        <v>1</v>
      </c>
      <c r="N234" s="15" t="s">
        <v>910</v>
      </c>
    </row>
    <row r="235" spans="1:14" ht="14.5">
      <c r="A235" s="3" t="s">
        <v>1852</v>
      </c>
      <c r="B235" s="15" t="s">
        <v>1</v>
      </c>
      <c r="C235" s="15" t="s">
        <v>4</v>
      </c>
      <c r="D235" s="15" t="s">
        <v>9</v>
      </c>
      <c r="E235" s="15" t="s">
        <v>1619</v>
      </c>
      <c r="F235" s="15">
        <v>1500</v>
      </c>
      <c r="G235" s="15">
        <v>1.5</v>
      </c>
      <c r="H235" s="15">
        <v>200</v>
      </c>
      <c r="I235" s="15">
        <v>50</v>
      </c>
      <c r="J235" s="15">
        <v>1.1000000000000001</v>
      </c>
      <c r="K235" s="15">
        <v>5</v>
      </c>
      <c r="L235" s="15">
        <v>150</v>
      </c>
      <c r="M235" s="15">
        <v>1</v>
      </c>
      <c r="N235" s="15" t="s">
        <v>910</v>
      </c>
    </row>
    <row r="236" spans="1:14" ht="14.5">
      <c r="A236" s="3" t="s">
        <v>1853</v>
      </c>
      <c r="B236" s="15" t="s">
        <v>1</v>
      </c>
      <c r="C236" s="15" t="s">
        <v>1774</v>
      </c>
      <c r="D236" s="15" t="s">
        <v>9</v>
      </c>
      <c r="E236" s="15" t="s">
        <v>1619</v>
      </c>
      <c r="F236" s="15"/>
      <c r="G236" s="15">
        <v>2</v>
      </c>
      <c r="H236" s="15">
        <v>200</v>
      </c>
      <c r="I236" s="15">
        <v>50</v>
      </c>
      <c r="J236" s="15">
        <v>1.1000000000000001</v>
      </c>
      <c r="K236" s="15">
        <v>5</v>
      </c>
      <c r="L236" s="15">
        <v>150</v>
      </c>
      <c r="M236" s="15">
        <v>1</v>
      </c>
      <c r="N236" s="15" t="s">
        <v>910</v>
      </c>
    </row>
    <row r="237" spans="1:14" ht="14.5">
      <c r="A237" s="3" t="s">
        <v>1854</v>
      </c>
      <c r="B237" s="15" t="s">
        <v>1</v>
      </c>
      <c r="C237" s="15" t="s">
        <v>4</v>
      </c>
      <c r="D237" s="15" t="s">
        <v>9</v>
      </c>
      <c r="E237" s="15" t="s">
        <v>1619</v>
      </c>
      <c r="F237" s="15">
        <v>1500</v>
      </c>
      <c r="G237" s="15">
        <v>1.5</v>
      </c>
      <c r="H237" s="15">
        <v>200</v>
      </c>
      <c r="I237" s="15">
        <v>50</v>
      </c>
      <c r="J237" s="15">
        <v>1.1000000000000001</v>
      </c>
      <c r="K237" s="15">
        <v>5</v>
      </c>
      <c r="L237" s="15">
        <v>150</v>
      </c>
      <c r="M237" s="15">
        <v>1</v>
      </c>
      <c r="N237" s="15" t="s">
        <v>3</v>
      </c>
    </row>
    <row r="238" spans="1:14" ht="14.5">
      <c r="A238" s="3" t="s">
        <v>1855</v>
      </c>
      <c r="B238" s="15" t="s">
        <v>1</v>
      </c>
      <c r="C238" s="15" t="s">
        <v>727</v>
      </c>
      <c r="D238" s="15" t="s">
        <v>9</v>
      </c>
      <c r="E238" s="15" t="s">
        <v>1619</v>
      </c>
      <c r="F238" s="15"/>
      <c r="G238" s="15">
        <v>2</v>
      </c>
      <c r="H238" s="15">
        <v>200</v>
      </c>
      <c r="I238" s="15">
        <v>50</v>
      </c>
      <c r="J238" s="15">
        <v>1.1000000000000001</v>
      </c>
      <c r="K238" s="15">
        <v>1</v>
      </c>
      <c r="L238" s="15">
        <v>150</v>
      </c>
      <c r="M238" s="15">
        <v>1</v>
      </c>
      <c r="N238" s="15" t="s">
        <v>910</v>
      </c>
    </row>
    <row r="239" spans="1:14" ht="14.5">
      <c r="A239" s="3" t="s">
        <v>1856</v>
      </c>
      <c r="B239" s="15" t="s">
        <v>1</v>
      </c>
      <c r="C239" s="15" t="s">
        <v>727</v>
      </c>
      <c r="D239" s="15" t="s">
        <v>9</v>
      </c>
      <c r="E239" s="15" t="s">
        <v>1619</v>
      </c>
      <c r="F239" s="15"/>
      <c r="G239" s="15">
        <v>2</v>
      </c>
      <c r="H239" s="15">
        <v>200</v>
      </c>
      <c r="I239" s="15">
        <v>50</v>
      </c>
      <c r="J239" s="15">
        <v>1.1000000000000001</v>
      </c>
      <c r="K239" s="15">
        <v>1</v>
      </c>
      <c r="L239" s="15">
        <v>150</v>
      </c>
      <c r="M239" s="15">
        <v>1</v>
      </c>
      <c r="N239" s="15" t="s">
        <v>3</v>
      </c>
    </row>
    <row r="240" spans="1:14" ht="14.5">
      <c r="A240" s="3" t="s">
        <v>1857</v>
      </c>
      <c r="B240" s="15" t="s">
        <v>1</v>
      </c>
      <c r="C240" s="15" t="s">
        <v>4</v>
      </c>
      <c r="D240" s="15" t="s">
        <v>9</v>
      </c>
      <c r="E240" s="15" t="s">
        <v>1619</v>
      </c>
      <c r="F240" s="15"/>
      <c r="G240" s="15">
        <v>2</v>
      </c>
      <c r="H240" s="15">
        <v>200</v>
      </c>
      <c r="I240" s="15">
        <v>50</v>
      </c>
      <c r="J240" s="15">
        <v>1.1000000000000001</v>
      </c>
      <c r="K240" s="15">
        <v>5</v>
      </c>
      <c r="L240" s="15">
        <v>150</v>
      </c>
      <c r="M240" s="15">
        <v>1</v>
      </c>
      <c r="N240" s="15" t="s">
        <v>910</v>
      </c>
    </row>
    <row r="241" spans="1:14" ht="14.5">
      <c r="A241" s="3" t="s">
        <v>1858</v>
      </c>
      <c r="B241" s="15" t="s">
        <v>1</v>
      </c>
      <c r="C241" s="15" t="s">
        <v>1859</v>
      </c>
      <c r="D241" s="15" t="s">
        <v>9</v>
      </c>
      <c r="E241" s="15" t="s">
        <v>1619</v>
      </c>
      <c r="F241" s="15"/>
      <c r="G241" s="15">
        <v>2</v>
      </c>
      <c r="H241" s="15">
        <v>200</v>
      </c>
      <c r="I241" s="15">
        <v>40</v>
      </c>
      <c r="J241" s="15">
        <v>1.1000000000000001</v>
      </c>
      <c r="K241" s="15">
        <v>5</v>
      </c>
      <c r="L241" s="15">
        <v>150</v>
      </c>
      <c r="M241" s="15">
        <v>1</v>
      </c>
      <c r="N241" s="15" t="s">
        <v>910</v>
      </c>
    </row>
    <row r="242" spans="1:14" ht="14.5">
      <c r="A242" s="3" t="s">
        <v>1860</v>
      </c>
      <c r="B242" s="15" t="s">
        <v>1</v>
      </c>
      <c r="C242" s="15" t="s">
        <v>1018</v>
      </c>
      <c r="D242" s="15" t="s">
        <v>9</v>
      </c>
      <c r="E242" s="15" t="s">
        <v>1619</v>
      </c>
      <c r="F242" s="15"/>
      <c r="G242" s="15">
        <v>2</v>
      </c>
      <c r="H242" s="15">
        <v>200</v>
      </c>
      <c r="I242" s="15">
        <v>50</v>
      </c>
      <c r="J242" s="15">
        <v>1.1000000000000001</v>
      </c>
      <c r="K242" s="15">
        <v>1</v>
      </c>
      <c r="L242" s="15">
        <v>150</v>
      </c>
      <c r="M242" s="15">
        <v>1</v>
      </c>
      <c r="N242" s="15" t="s">
        <v>910</v>
      </c>
    </row>
    <row r="243" spans="1:14" ht="14.5">
      <c r="A243" s="3" t="s">
        <v>1861</v>
      </c>
      <c r="B243" s="15" t="s">
        <v>1</v>
      </c>
      <c r="C243" s="15" t="s">
        <v>1018</v>
      </c>
      <c r="D243" s="15" t="s">
        <v>9</v>
      </c>
      <c r="E243" s="15" t="s">
        <v>1619</v>
      </c>
      <c r="F243" s="15"/>
      <c r="G243" s="15">
        <v>2</v>
      </c>
      <c r="H243" s="15">
        <v>200</v>
      </c>
      <c r="I243" s="15">
        <v>50</v>
      </c>
      <c r="J243" s="15">
        <v>1.1000000000000001</v>
      </c>
      <c r="K243" s="15">
        <v>1</v>
      </c>
      <c r="L243" s="15">
        <v>150</v>
      </c>
      <c r="M243" s="15">
        <v>1</v>
      </c>
      <c r="N243" s="15" t="s">
        <v>3</v>
      </c>
    </row>
    <row r="244" spans="1:14" ht="14.5">
      <c r="A244" s="3" t="s">
        <v>1862</v>
      </c>
      <c r="B244" s="15" t="s">
        <v>1</v>
      </c>
      <c r="C244" s="15" t="s">
        <v>5</v>
      </c>
      <c r="D244" s="15" t="s">
        <v>9</v>
      </c>
      <c r="E244" s="15" t="s">
        <v>1619</v>
      </c>
      <c r="F244" s="15">
        <v>1500</v>
      </c>
      <c r="G244" s="15">
        <v>2</v>
      </c>
      <c r="H244" s="15">
        <v>200</v>
      </c>
      <c r="I244" s="15">
        <v>50</v>
      </c>
      <c r="J244" s="15">
        <v>1.1499999999999999</v>
      </c>
      <c r="K244" s="15">
        <v>1</v>
      </c>
      <c r="L244" s="15">
        <v>150</v>
      </c>
      <c r="M244" s="15">
        <v>1</v>
      </c>
      <c r="N244" s="15" t="s">
        <v>3</v>
      </c>
    </row>
    <row r="245" spans="1:14" ht="14.5">
      <c r="A245" s="3" t="s">
        <v>1863</v>
      </c>
      <c r="B245" s="15" t="s">
        <v>1</v>
      </c>
      <c r="C245" s="15" t="s">
        <v>5</v>
      </c>
      <c r="D245" s="15" t="s">
        <v>9</v>
      </c>
      <c r="E245" s="15" t="s">
        <v>1619</v>
      </c>
      <c r="F245" s="15"/>
      <c r="G245" s="15">
        <v>2</v>
      </c>
      <c r="H245" s="15">
        <v>200</v>
      </c>
      <c r="I245" s="15">
        <v>50</v>
      </c>
      <c r="J245" s="15">
        <v>1</v>
      </c>
      <c r="K245" s="15">
        <v>5</v>
      </c>
      <c r="L245" s="15">
        <v>150</v>
      </c>
      <c r="M245" s="15">
        <v>1</v>
      </c>
      <c r="N245" s="15" t="s">
        <v>910</v>
      </c>
    </row>
    <row r="246" spans="1:14" ht="14.5">
      <c r="A246" s="3" t="s">
        <v>1864</v>
      </c>
      <c r="B246" s="15" t="s">
        <v>1</v>
      </c>
      <c r="C246" s="15" t="s">
        <v>5</v>
      </c>
      <c r="D246" s="15" t="s">
        <v>9</v>
      </c>
      <c r="E246" s="15" t="s">
        <v>1619</v>
      </c>
      <c r="F246" s="15">
        <v>1500</v>
      </c>
      <c r="G246" s="15">
        <v>2</v>
      </c>
      <c r="H246" s="15">
        <v>400</v>
      </c>
      <c r="I246" s="15">
        <v>50</v>
      </c>
      <c r="J246" s="15">
        <v>1.1499999999999999</v>
      </c>
      <c r="K246" s="15">
        <v>1</v>
      </c>
      <c r="L246" s="15">
        <v>150</v>
      </c>
      <c r="M246" s="15">
        <v>1</v>
      </c>
      <c r="N246" s="15" t="s">
        <v>910</v>
      </c>
    </row>
    <row r="247" spans="1:14" ht="14.5">
      <c r="A247" s="3" t="s">
        <v>1865</v>
      </c>
      <c r="B247" s="15" t="s">
        <v>1</v>
      </c>
      <c r="C247" s="15" t="s">
        <v>4</v>
      </c>
      <c r="D247" s="15" t="s">
        <v>9</v>
      </c>
      <c r="E247" s="15" t="s">
        <v>1619</v>
      </c>
      <c r="F247" s="15">
        <v>1500</v>
      </c>
      <c r="G247" s="15">
        <v>1.5</v>
      </c>
      <c r="H247" s="15">
        <v>400</v>
      </c>
      <c r="I247" s="15">
        <v>50</v>
      </c>
      <c r="J247" s="15">
        <v>1.1000000000000001</v>
      </c>
      <c r="K247" s="15">
        <v>5</v>
      </c>
      <c r="L247" s="15">
        <v>150</v>
      </c>
      <c r="M247" s="15">
        <v>1</v>
      </c>
      <c r="N247" s="15" t="s">
        <v>910</v>
      </c>
    </row>
    <row r="248" spans="1:14" ht="14.5">
      <c r="A248" s="3" t="s">
        <v>1866</v>
      </c>
      <c r="B248" s="15" t="s">
        <v>1</v>
      </c>
      <c r="C248" s="15" t="s">
        <v>1774</v>
      </c>
      <c r="D248" s="15" t="s">
        <v>9</v>
      </c>
      <c r="E248" s="15" t="s">
        <v>1619</v>
      </c>
      <c r="F248" s="15"/>
      <c r="G248" s="15">
        <v>2</v>
      </c>
      <c r="H248" s="15">
        <v>400</v>
      </c>
      <c r="I248" s="15">
        <v>50</v>
      </c>
      <c r="J248" s="15">
        <v>1.1000000000000001</v>
      </c>
      <c r="K248" s="15">
        <v>5</v>
      </c>
      <c r="L248" s="15">
        <v>150</v>
      </c>
      <c r="M248" s="15">
        <v>1</v>
      </c>
      <c r="N248" s="15" t="s">
        <v>910</v>
      </c>
    </row>
    <row r="249" spans="1:14" ht="14.5">
      <c r="A249" s="3" t="s">
        <v>1867</v>
      </c>
      <c r="B249" s="15" t="s">
        <v>1</v>
      </c>
      <c r="C249" s="15" t="s">
        <v>4</v>
      </c>
      <c r="D249" s="15" t="s">
        <v>9</v>
      </c>
      <c r="E249" s="15" t="s">
        <v>1619</v>
      </c>
      <c r="F249" s="15">
        <v>1500</v>
      </c>
      <c r="G249" s="15">
        <v>1.5</v>
      </c>
      <c r="H249" s="15">
        <v>400</v>
      </c>
      <c r="I249" s="15">
        <v>50</v>
      </c>
      <c r="J249" s="15">
        <v>1.1000000000000001</v>
      </c>
      <c r="K249" s="15">
        <v>5</v>
      </c>
      <c r="L249" s="15">
        <v>150</v>
      </c>
      <c r="M249" s="15">
        <v>1</v>
      </c>
      <c r="N249" s="15" t="s">
        <v>3</v>
      </c>
    </row>
    <row r="250" spans="1:14" ht="14.5">
      <c r="A250" s="3" t="s">
        <v>1868</v>
      </c>
      <c r="B250" s="15" t="s">
        <v>1</v>
      </c>
      <c r="C250" s="15" t="s">
        <v>727</v>
      </c>
      <c r="D250" s="15" t="s">
        <v>9</v>
      </c>
      <c r="E250" s="15" t="s">
        <v>1619</v>
      </c>
      <c r="F250" s="15"/>
      <c r="G250" s="15">
        <v>2</v>
      </c>
      <c r="H250" s="15">
        <v>400</v>
      </c>
      <c r="I250" s="15">
        <v>50</v>
      </c>
      <c r="J250" s="15">
        <v>1.1000000000000001</v>
      </c>
      <c r="K250" s="15">
        <v>1</v>
      </c>
      <c r="L250" s="15">
        <v>150</v>
      </c>
      <c r="M250" s="15">
        <v>1</v>
      </c>
      <c r="N250" s="15" t="s">
        <v>910</v>
      </c>
    </row>
    <row r="251" spans="1:14" ht="14.5">
      <c r="A251" s="3" t="s">
        <v>1869</v>
      </c>
      <c r="B251" s="15" t="s">
        <v>1</v>
      </c>
      <c r="C251" s="15" t="s">
        <v>727</v>
      </c>
      <c r="D251" s="15" t="s">
        <v>9</v>
      </c>
      <c r="E251" s="15" t="s">
        <v>1619</v>
      </c>
      <c r="F251" s="15"/>
      <c r="G251" s="15">
        <v>2</v>
      </c>
      <c r="H251" s="15">
        <v>400</v>
      </c>
      <c r="I251" s="15">
        <v>50</v>
      </c>
      <c r="J251" s="15">
        <v>1.1000000000000001</v>
      </c>
      <c r="K251" s="15">
        <v>1</v>
      </c>
      <c r="L251" s="15">
        <v>150</v>
      </c>
      <c r="M251" s="15">
        <v>1</v>
      </c>
      <c r="N251" s="15" t="s">
        <v>3</v>
      </c>
    </row>
    <row r="252" spans="1:14" ht="14.5">
      <c r="A252" s="3" t="s">
        <v>1870</v>
      </c>
      <c r="B252" s="15" t="s">
        <v>1</v>
      </c>
      <c r="C252" s="15" t="s">
        <v>4</v>
      </c>
      <c r="D252" s="15" t="s">
        <v>9</v>
      </c>
      <c r="E252" s="15" t="s">
        <v>1619</v>
      </c>
      <c r="F252" s="15"/>
      <c r="G252" s="15">
        <v>2</v>
      </c>
      <c r="H252" s="15">
        <v>400</v>
      </c>
      <c r="I252" s="15">
        <v>50</v>
      </c>
      <c r="J252" s="15">
        <v>1.1000000000000001</v>
      </c>
      <c r="K252" s="15">
        <v>5</v>
      </c>
      <c r="L252" s="15">
        <v>150</v>
      </c>
      <c r="M252" s="15">
        <v>1</v>
      </c>
      <c r="N252" s="15" t="s">
        <v>910</v>
      </c>
    </row>
    <row r="253" spans="1:14" ht="14.5">
      <c r="A253" s="3" t="s">
        <v>1871</v>
      </c>
      <c r="B253" s="15" t="s">
        <v>1</v>
      </c>
      <c r="C253" s="15" t="s">
        <v>1859</v>
      </c>
      <c r="D253" s="15" t="s">
        <v>9</v>
      </c>
      <c r="E253" s="15" t="s">
        <v>1619</v>
      </c>
      <c r="F253" s="15"/>
      <c r="G253" s="15">
        <v>2</v>
      </c>
      <c r="H253" s="15">
        <v>400</v>
      </c>
      <c r="I253" s="15">
        <v>40</v>
      </c>
      <c r="J253" s="15">
        <v>1.1000000000000001</v>
      </c>
      <c r="K253" s="15">
        <v>5</v>
      </c>
      <c r="L253" s="15">
        <v>150</v>
      </c>
      <c r="M253" s="15">
        <v>1</v>
      </c>
      <c r="N253" s="15" t="s">
        <v>910</v>
      </c>
    </row>
    <row r="254" spans="1:14" ht="14.5">
      <c r="A254" s="3" t="s">
        <v>1872</v>
      </c>
      <c r="B254" s="15" t="s">
        <v>1</v>
      </c>
      <c r="C254" s="15" t="s">
        <v>1018</v>
      </c>
      <c r="D254" s="15" t="s">
        <v>9</v>
      </c>
      <c r="E254" s="15" t="s">
        <v>1619</v>
      </c>
      <c r="F254" s="15"/>
      <c r="G254" s="15">
        <v>2</v>
      </c>
      <c r="H254" s="15">
        <v>400</v>
      </c>
      <c r="I254" s="15">
        <v>50</v>
      </c>
      <c r="J254" s="15">
        <v>1.1000000000000001</v>
      </c>
      <c r="K254" s="15">
        <v>1</v>
      </c>
      <c r="L254" s="15">
        <v>150</v>
      </c>
      <c r="M254" s="15">
        <v>1</v>
      </c>
      <c r="N254" s="15" t="s">
        <v>910</v>
      </c>
    </row>
    <row r="255" spans="1:14" ht="14.5">
      <c r="A255" s="3" t="s">
        <v>1873</v>
      </c>
      <c r="B255" s="15" t="s">
        <v>1</v>
      </c>
      <c r="C255" s="15" t="s">
        <v>1018</v>
      </c>
      <c r="D255" s="15" t="s">
        <v>9</v>
      </c>
      <c r="E255" s="15" t="s">
        <v>1619</v>
      </c>
      <c r="F255" s="15"/>
      <c r="G255" s="15">
        <v>2</v>
      </c>
      <c r="H255" s="15">
        <v>400</v>
      </c>
      <c r="I255" s="15">
        <v>50</v>
      </c>
      <c r="J255" s="15">
        <v>1.1000000000000001</v>
      </c>
      <c r="K255" s="15">
        <v>1</v>
      </c>
      <c r="L255" s="15">
        <v>150</v>
      </c>
      <c r="M255" s="15">
        <v>1</v>
      </c>
      <c r="N255" s="15" t="s">
        <v>3</v>
      </c>
    </row>
    <row r="256" spans="1:14" ht="14.5">
      <c r="A256" s="3" t="s">
        <v>1874</v>
      </c>
      <c r="B256" s="15" t="s">
        <v>1</v>
      </c>
      <c r="C256" s="15" t="s">
        <v>5</v>
      </c>
      <c r="D256" s="15" t="s">
        <v>9</v>
      </c>
      <c r="E256" s="15" t="s">
        <v>1619</v>
      </c>
      <c r="F256" s="15">
        <v>1500</v>
      </c>
      <c r="G256" s="15">
        <v>2</v>
      </c>
      <c r="H256" s="15">
        <v>400</v>
      </c>
      <c r="I256" s="15">
        <v>50</v>
      </c>
      <c r="J256" s="15">
        <v>1.1499999999999999</v>
      </c>
      <c r="K256" s="15">
        <v>1</v>
      </c>
      <c r="L256" s="15">
        <v>150</v>
      </c>
      <c r="M256" s="15">
        <v>1</v>
      </c>
      <c r="N256" s="15" t="s">
        <v>3</v>
      </c>
    </row>
    <row r="257" spans="1:14" ht="14.5">
      <c r="A257" s="3" t="s">
        <v>1875</v>
      </c>
      <c r="B257" s="15" t="s">
        <v>1</v>
      </c>
      <c r="C257" s="15" t="s">
        <v>5</v>
      </c>
      <c r="D257" s="15" t="s">
        <v>9</v>
      </c>
      <c r="E257" s="15" t="s">
        <v>1619</v>
      </c>
      <c r="F257" s="15"/>
      <c r="G257" s="15">
        <v>2</v>
      </c>
      <c r="H257" s="15">
        <v>400</v>
      </c>
      <c r="I257" s="15">
        <v>50</v>
      </c>
      <c r="J257" s="15">
        <v>1</v>
      </c>
      <c r="K257" s="15">
        <v>5</v>
      </c>
      <c r="L257" s="15">
        <v>150</v>
      </c>
      <c r="M257" s="15">
        <v>1</v>
      </c>
      <c r="N257" s="15" t="s">
        <v>910</v>
      </c>
    </row>
    <row r="258" spans="1:14" ht="14.5">
      <c r="A258" s="3" t="s">
        <v>1876</v>
      </c>
      <c r="B258" s="15" t="s">
        <v>1</v>
      </c>
      <c r="C258" s="15" t="s">
        <v>5</v>
      </c>
      <c r="D258" s="15" t="s">
        <v>9</v>
      </c>
      <c r="E258" s="15" t="s">
        <v>1619</v>
      </c>
      <c r="F258" s="15">
        <v>1500</v>
      </c>
      <c r="G258" s="15">
        <v>2</v>
      </c>
      <c r="H258" s="15">
        <v>600</v>
      </c>
      <c r="I258" s="15">
        <v>50</v>
      </c>
      <c r="J258" s="15">
        <v>1.1499999999999999</v>
      </c>
      <c r="K258" s="15">
        <v>1</v>
      </c>
      <c r="L258" s="15">
        <v>150</v>
      </c>
      <c r="M258" s="15">
        <v>1</v>
      </c>
      <c r="N258" s="15" t="s">
        <v>910</v>
      </c>
    </row>
    <row r="259" spans="1:14" ht="14.5">
      <c r="A259" s="3" t="s">
        <v>1877</v>
      </c>
      <c r="B259" s="15" t="s">
        <v>1</v>
      </c>
      <c r="C259" s="15" t="s">
        <v>4</v>
      </c>
      <c r="D259" s="15" t="s">
        <v>9</v>
      </c>
      <c r="E259" s="15" t="s">
        <v>1619</v>
      </c>
      <c r="F259" s="15">
        <v>1500</v>
      </c>
      <c r="G259" s="15">
        <v>1.5</v>
      </c>
      <c r="H259" s="15">
        <v>600</v>
      </c>
      <c r="I259" s="15">
        <v>50</v>
      </c>
      <c r="J259" s="15">
        <v>1.1000000000000001</v>
      </c>
      <c r="K259" s="15">
        <v>5</v>
      </c>
      <c r="L259" s="15">
        <v>150</v>
      </c>
      <c r="M259" s="15">
        <v>1</v>
      </c>
      <c r="N259" s="15" t="s">
        <v>910</v>
      </c>
    </row>
    <row r="260" spans="1:14" ht="14.5">
      <c r="A260" s="3" t="s">
        <v>1878</v>
      </c>
      <c r="B260" s="15" t="s">
        <v>1</v>
      </c>
      <c r="C260" s="15" t="s">
        <v>1774</v>
      </c>
      <c r="D260" s="15" t="s">
        <v>9</v>
      </c>
      <c r="E260" s="15" t="s">
        <v>1619</v>
      </c>
      <c r="F260" s="15"/>
      <c r="G260" s="15">
        <v>2</v>
      </c>
      <c r="H260" s="15">
        <v>600</v>
      </c>
      <c r="I260" s="15">
        <v>50</v>
      </c>
      <c r="J260" s="15">
        <v>1.1000000000000001</v>
      </c>
      <c r="K260" s="15">
        <v>5</v>
      </c>
      <c r="L260" s="15">
        <v>150</v>
      </c>
      <c r="M260" s="15">
        <v>1</v>
      </c>
      <c r="N260" s="15" t="s">
        <v>910</v>
      </c>
    </row>
    <row r="261" spans="1:14" ht="14.5">
      <c r="A261" s="3" t="s">
        <v>1879</v>
      </c>
      <c r="B261" s="15" t="s">
        <v>1</v>
      </c>
      <c r="C261" s="15" t="s">
        <v>4</v>
      </c>
      <c r="D261" s="15" t="s">
        <v>9</v>
      </c>
      <c r="E261" s="15" t="s">
        <v>1619</v>
      </c>
      <c r="F261" s="15">
        <v>1500</v>
      </c>
      <c r="G261" s="15">
        <v>1.5</v>
      </c>
      <c r="H261" s="15">
        <v>600</v>
      </c>
      <c r="I261" s="15">
        <v>50</v>
      </c>
      <c r="J261" s="15">
        <v>1.1000000000000001</v>
      </c>
      <c r="K261" s="15">
        <v>5</v>
      </c>
      <c r="L261" s="15">
        <v>150</v>
      </c>
      <c r="M261" s="15">
        <v>1</v>
      </c>
      <c r="N261" s="15" t="s">
        <v>3</v>
      </c>
    </row>
    <row r="262" spans="1:14" ht="14.5">
      <c r="A262" s="3" t="s">
        <v>1880</v>
      </c>
      <c r="B262" s="15" t="s">
        <v>1</v>
      </c>
      <c r="C262" s="15" t="s">
        <v>727</v>
      </c>
      <c r="D262" s="15" t="s">
        <v>9</v>
      </c>
      <c r="E262" s="15" t="s">
        <v>1619</v>
      </c>
      <c r="F262" s="15"/>
      <c r="G262" s="15">
        <v>2</v>
      </c>
      <c r="H262" s="15">
        <v>600</v>
      </c>
      <c r="I262" s="15">
        <v>50</v>
      </c>
      <c r="J262" s="15">
        <v>1.1000000000000001</v>
      </c>
      <c r="K262" s="15">
        <v>1</v>
      </c>
      <c r="L262" s="15">
        <v>150</v>
      </c>
      <c r="M262" s="15">
        <v>1</v>
      </c>
      <c r="N262" s="15" t="s">
        <v>910</v>
      </c>
    </row>
    <row r="263" spans="1:14" ht="14.5">
      <c r="A263" s="3" t="s">
        <v>1881</v>
      </c>
      <c r="B263" s="15" t="s">
        <v>1</v>
      </c>
      <c r="C263" s="15" t="s">
        <v>727</v>
      </c>
      <c r="D263" s="15" t="s">
        <v>9</v>
      </c>
      <c r="E263" s="15" t="s">
        <v>1619</v>
      </c>
      <c r="F263" s="15"/>
      <c r="G263" s="15">
        <v>2</v>
      </c>
      <c r="H263" s="15">
        <v>600</v>
      </c>
      <c r="I263" s="15">
        <v>50</v>
      </c>
      <c r="J263" s="15">
        <v>1.1000000000000001</v>
      </c>
      <c r="K263" s="15">
        <v>1</v>
      </c>
      <c r="L263" s="15">
        <v>150</v>
      </c>
      <c r="M263" s="15">
        <v>1</v>
      </c>
      <c r="N263" s="15" t="s">
        <v>3</v>
      </c>
    </row>
    <row r="264" spans="1:14" ht="14.5">
      <c r="A264" s="3" t="s">
        <v>1882</v>
      </c>
      <c r="B264" s="15" t="s">
        <v>1</v>
      </c>
      <c r="C264" s="15" t="s">
        <v>4</v>
      </c>
      <c r="D264" s="15" t="s">
        <v>9</v>
      </c>
      <c r="E264" s="15" t="s">
        <v>1619</v>
      </c>
      <c r="F264" s="15"/>
      <c r="G264" s="15">
        <v>2</v>
      </c>
      <c r="H264" s="15">
        <v>600</v>
      </c>
      <c r="I264" s="15">
        <v>50</v>
      </c>
      <c r="J264" s="15">
        <v>1.1000000000000001</v>
      </c>
      <c r="K264" s="15">
        <v>5</v>
      </c>
      <c r="L264" s="15">
        <v>150</v>
      </c>
      <c r="M264" s="15">
        <v>1</v>
      </c>
      <c r="N264" s="15" t="s">
        <v>910</v>
      </c>
    </row>
    <row r="265" spans="1:14" ht="14.5">
      <c r="A265" s="3" t="s">
        <v>1883</v>
      </c>
      <c r="B265" s="15" t="s">
        <v>1</v>
      </c>
      <c r="C265" s="15" t="s">
        <v>1859</v>
      </c>
      <c r="D265" s="15" t="s">
        <v>9</v>
      </c>
      <c r="E265" s="15" t="s">
        <v>1619</v>
      </c>
      <c r="F265" s="15"/>
      <c r="G265" s="15">
        <v>2</v>
      </c>
      <c r="H265" s="15">
        <v>600</v>
      </c>
      <c r="I265" s="15">
        <v>40</v>
      </c>
      <c r="J265" s="15">
        <v>1.1000000000000001</v>
      </c>
      <c r="K265" s="15">
        <v>5</v>
      </c>
      <c r="L265" s="15">
        <v>150</v>
      </c>
      <c r="M265" s="15">
        <v>1</v>
      </c>
      <c r="N265" s="15" t="s">
        <v>910</v>
      </c>
    </row>
    <row r="266" spans="1:14" ht="14.5">
      <c r="A266" s="3" t="s">
        <v>1884</v>
      </c>
      <c r="B266" s="15" t="s">
        <v>1</v>
      </c>
      <c r="C266" s="15" t="s">
        <v>1018</v>
      </c>
      <c r="D266" s="15" t="s">
        <v>9</v>
      </c>
      <c r="E266" s="15" t="s">
        <v>1619</v>
      </c>
      <c r="F266" s="15"/>
      <c r="G266" s="15">
        <v>2</v>
      </c>
      <c r="H266" s="15">
        <v>600</v>
      </c>
      <c r="I266" s="15">
        <v>50</v>
      </c>
      <c r="J266" s="15">
        <v>1.1000000000000001</v>
      </c>
      <c r="K266" s="15">
        <v>1</v>
      </c>
      <c r="L266" s="15">
        <v>150</v>
      </c>
      <c r="M266" s="15">
        <v>1</v>
      </c>
      <c r="N266" s="15" t="s">
        <v>910</v>
      </c>
    </row>
    <row r="267" spans="1:14" ht="14.5">
      <c r="A267" s="3" t="s">
        <v>1885</v>
      </c>
      <c r="B267" s="15" t="s">
        <v>1</v>
      </c>
      <c r="C267" s="15" t="s">
        <v>1018</v>
      </c>
      <c r="D267" s="15" t="s">
        <v>9</v>
      </c>
      <c r="E267" s="15" t="s">
        <v>1619</v>
      </c>
      <c r="F267" s="15"/>
      <c r="G267" s="15">
        <v>2</v>
      </c>
      <c r="H267" s="15">
        <v>600</v>
      </c>
      <c r="I267" s="15">
        <v>50</v>
      </c>
      <c r="J267" s="15">
        <v>1.1000000000000001</v>
      </c>
      <c r="K267" s="15">
        <v>1</v>
      </c>
      <c r="L267" s="15">
        <v>150</v>
      </c>
      <c r="M267" s="15">
        <v>1</v>
      </c>
      <c r="N267" s="15" t="s">
        <v>3</v>
      </c>
    </row>
    <row r="268" spans="1:14" ht="14.5">
      <c r="A268" s="3" t="s">
        <v>1886</v>
      </c>
      <c r="B268" s="15" t="s">
        <v>1</v>
      </c>
      <c r="C268" s="15" t="s">
        <v>5</v>
      </c>
      <c r="D268" s="15" t="s">
        <v>9</v>
      </c>
      <c r="E268" s="15" t="s">
        <v>1619</v>
      </c>
      <c r="F268" s="15">
        <v>1500</v>
      </c>
      <c r="G268" s="15">
        <v>2</v>
      </c>
      <c r="H268" s="15">
        <v>600</v>
      </c>
      <c r="I268" s="15">
        <v>50</v>
      </c>
      <c r="J268" s="15">
        <v>1.1499999999999999</v>
      </c>
      <c r="K268" s="15">
        <v>1</v>
      </c>
      <c r="L268" s="15">
        <v>150</v>
      </c>
      <c r="M268" s="15">
        <v>1</v>
      </c>
      <c r="N268" s="15" t="s">
        <v>3</v>
      </c>
    </row>
    <row r="269" spans="1:14" ht="14.5">
      <c r="A269" s="3" t="s">
        <v>1887</v>
      </c>
      <c r="B269" s="15" t="s">
        <v>1</v>
      </c>
      <c r="C269" s="15" t="s">
        <v>5</v>
      </c>
      <c r="D269" s="15" t="s">
        <v>9</v>
      </c>
      <c r="E269" s="15" t="s">
        <v>1619</v>
      </c>
      <c r="F269" s="15"/>
      <c r="G269" s="15">
        <v>2</v>
      </c>
      <c r="H269" s="15">
        <v>600</v>
      </c>
      <c r="I269" s="15">
        <v>50</v>
      </c>
      <c r="J269" s="15">
        <v>1</v>
      </c>
      <c r="K269" s="15">
        <v>5</v>
      </c>
      <c r="L269" s="15">
        <v>150</v>
      </c>
      <c r="M269" s="15">
        <v>1</v>
      </c>
      <c r="N269" s="15" t="s">
        <v>910</v>
      </c>
    </row>
    <row r="270" spans="1:14" ht="14.5">
      <c r="A270" s="3" t="s">
        <v>1888</v>
      </c>
      <c r="B270" s="15" t="s">
        <v>1</v>
      </c>
      <c r="C270" s="15" t="s">
        <v>5</v>
      </c>
      <c r="D270" s="15" t="s">
        <v>9</v>
      </c>
      <c r="E270" s="15" t="s">
        <v>1619</v>
      </c>
      <c r="F270" s="15">
        <v>1500</v>
      </c>
      <c r="G270" s="15">
        <v>2</v>
      </c>
      <c r="H270" s="15">
        <v>800</v>
      </c>
      <c r="I270" s="15">
        <v>50</v>
      </c>
      <c r="J270" s="15">
        <v>1.1499999999999999</v>
      </c>
      <c r="K270" s="15">
        <v>1</v>
      </c>
      <c r="L270" s="15">
        <v>150</v>
      </c>
      <c r="M270" s="15">
        <v>1</v>
      </c>
      <c r="N270" s="15" t="s">
        <v>910</v>
      </c>
    </row>
    <row r="271" spans="1:14" ht="14.5">
      <c r="A271" s="3" t="s">
        <v>1889</v>
      </c>
      <c r="B271" s="15" t="s">
        <v>1</v>
      </c>
      <c r="C271" s="15" t="s">
        <v>4</v>
      </c>
      <c r="D271" s="15" t="s">
        <v>9</v>
      </c>
      <c r="E271" s="15" t="s">
        <v>1619</v>
      </c>
      <c r="F271" s="15">
        <v>1500</v>
      </c>
      <c r="G271" s="15">
        <v>1.5</v>
      </c>
      <c r="H271" s="15">
        <v>800</v>
      </c>
      <c r="I271" s="15">
        <v>50</v>
      </c>
      <c r="J271" s="15">
        <v>1.1000000000000001</v>
      </c>
      <c r="K271" s="15">
        <v>5</v>
      </c>
      <c r="L271" s="15">
        <v>150</v>
      </c>
      <c r="M271" s="15">
        <v>1</v>
      </c>
      <c r="N271" s="15" t="s">
        <v>910</v>
      </c>
    </row>
    <row r="272" spans="1:14" ht="14.5">
      <c r="A272" s="3" t="s">
        <v>1890</v>
      </c>
      <c r="B272" s="15" t="s">
        <v>1</v>
      </c>
      <c r="C272" s="15" t="s">
        <v>1774</v>
      </c>
      <c r="D272" s="15" t="s">
        <v>9</v>
      </c>
      <c r="E272" s="15" t="s">
        <v>1619</v>
      </c>
      <c r="F272" s="15"/>
      <c r="G272" s="15">
        <v>2</v>
      </c>
      <c r="H272" s="15">
        <v>800</v>
      </c>
      <c r="I272" s="15">
        <v>50</v>
      </c>
      <c r="J272" s="15">
        <v>1.1000000000000001</v>
      </c>
      <c r="K272" s="15">
        <v>5</v>
      </c>
      <c r="L272" s="15">
        <v>150</v>
      </c>
      <c r="M272" s="15">
        <v>1</v>
      </c>
      <c r="N272" s="15" t="s">
        <v>910</v>
      </c>
    </row>
    <row r="273" spans="1:14" ht="14.5">
      <c r="A273" s="3" t="s">
        <v>1891</v>
      </c>
      <c r="B273" s="15" t="s">
        <v>1</v>
      </c>
      <c r="C273" s="15" t="s">
        <v>4</v>
      </c>
      <c r="D273" s="15" t="s">
        <v>9</v>
      </c>
      <c r="E273" s="15" t="s">
        <v>1619</v>
      </c>
      <c r="F273" s="15">
        <v>1500</v>
      </c>
      <c r="G273" s="15">
        <v>1.5</v>
      </c>
      <c r="H273" s="15">
        <v>800</v>
      </c>
      <c r="I273" s="15">
        <v>50</v>
      </c>
      <c r="J273" s="15">
        <v>1.1000000000000001</v>
      </c>
      <c r="K273" s="15">
        <v>5</v>
      </c>
      <c r="L273" s="15">
        <v>150</v>
      </c>
      <c r="M273" s="15">
        <v>1</v>
      </c>
      <c r="N273" s="15" t="s">
        <v>3</v>
      </c>
    </row>
    <row r="274" spans="1:14" ht="14.5">
      <c r="A274" s="3" t="s">
        <v>1892</v>
      </c>
      <c r="B274" s="15" t="s">
        <v>1</v>
      </c>
      <c r="C274" s="15" t="s">
        <v>727</v>
      </c>
      <c r="D274" s="15" t="s">
        <v>9</v>
      </c>
      <c r="E274" s="15" t="s">
        <v>1619</v>
      </c>
      <c r="F274" s="15"/>
      <c r="G274" s="15">
        <v>2</v>
      </c>
      <c r="H274" s="15">
        <v>800</v>
      </c>
      <c r="I274" s="15">
        <v>50</v>
      </c>
      <c r="J274" s="15">
        <v>1.1000000000000001</v>
      </c>
      <c r="K274" s="15">
        <v>1</v>
      </c>
      <c r="L274" s="15">
        <v>150</v>
      </c>
      <c r="M274" s="15">
        <v>1</v>
      </c>
      <c r="N274" s="15" t="s">
        <v>910</v>
      </c>
    </row>
    <row r="275" spans="1:14" ht="14.5">
      <c r="A275" s="3" t="s">
        <v>1893</v>
      </c>
      <c r="B275" s="15" t="s">
        <v>1</v>
      </c>
      <c r="C275" s="15" t="s">
        <v>727</v>
      </c>
      <c r="D275" s="15" t="s">
        <v>9</v>
      </c>
      <c r="E275" s="15" t="s">
        <v>1619</v>
      </c>
      <c r="F275" s="15"/>
      <c r="G275" s="15">
        <v>2</v>
      </c>
      <c r="H275" s="15">
        <v>800</v>
      </c>
      <c r="I275" s="15">
        <v>50</v>
      </c>
      <c r="J275" s="15">
        <v>1.1000000000000001</v>
      </c>
      <c r="K275" s="15">
        <v>1</v>
      </c>
      <c r="L275" s="15">
        <v>150</v>
      </c>
      <c r="M275" s="15">
        <v>1</v>
      </c>
      <c r="N275" s="15" t="s">
        <v>3</v>
      </c>
    </row>
    <row r="276" spans="1:14" ht="14.5">
      <c r="A276" s="3" t="s">
        <v>1894</v>
      </c>
      <c r="B276" s="15" t="s">
        <v>1</v>
      </c>
      <c r="C276" s="15" t="s">
        <v>4</v>
      </c>
      <c r="D276" s="15" t="s">
        <v>9</v>
      </c>
      <c r="E276" s="15" t="s">
        <v>1619</v>
      </c>
      <c r="F276" s="15"/>
      <c r="G276" s="15">
        <v>2</v>
      </c>
      <c r="H276" s="15">
        <v>800</v>
      </c>
      <c r="I276" s="15">
        <v>50</v>
      </c>
      <c r="J276" s="15">
        <v>1.1000000000000001</v>
      </c>
      <c r="K276" s="15">
        <v>5</v>
      </c>
      <c r="L276" s="15">
        <v>150</v>
      </c>
      <c r="M276" s="15">
        <v>1</v>
      </c>
      <c r="N276" s="15" t="s">
        <v>910</v>
      </c>
    </row>
    <row r="277" spans="1:14" ht="14.5">
      <c r="A277" s="3" t="s">
        <v>1895</v>
      </c>
      <c r="B277" s="15" t="s">
        <v>1</v>
      </c>
      <c r="C277" s="15" t="s">
        <v>1859</v>
      </c>
      <c r="D277" s="15" t="s">
        <v>9</v>
      </c>
      <c r="E277" s="15" t="s">
        <v>1619</v>
      </c>
      <c r="F277" s="15"/>
      <c r="G277" s="15">
        <v>2</v>
      </c>
      <c r="H277" s="15">
        <v>800</v>
      </c>
      <c r="I277" s="15">
        <v>40</v>
      </c>
      <c r="J277" s="15">
        <v>1.1000000000000001</v>
      </c>
      <c r="K277" s="15">
        <v>5</v>
      </c>
      <c r="L277" s="15">
        <v>150</v>
      </c>
      <c r="M277" s="15">
        <v>1</v>
      </c>
      <c r="N277" s="15" t="s">
        <v>910</v>
      </c>
    </row>
    <row r="278" spans="1:14" ht="14.5">
      <c r="A278" s="3" t="s">
        <v>1896</v>
      </c>
      <c r="B278" s="15" t="s">
        <v>1</v>
      </c>
      <c r="C278" s="15" t="s">
        <v>1018</v>
      </c>
      <c r="D278" s="15" t="s">
        <v>9</v>
      </c>
      <c r="E278" s="15" t="s">
        <v>1619</v>
      </c>
      <c r="F278" s="15"/>
      <c r="G278" s="15">
        <v>2</v>
      </c>
      <c r="H278" s="15">
        <v>800</v>
      </c>
      <c r="I278" s="15">
        <v>50</v>
      </c>
      <c r="J278" s="15">
        <v>1.1000000000000001</v>
      </c>
      <c r="K278" s="15">
        <v>1</v>
      </c>
      <c r="L278" s="15">
        <v>150</v>
      </c>
      <c r="M278" s="15">
        <v>1</v>
      </c>
      <c r="N278" s="15" t="s">
        <v>910</v>
      </c>
    </row>
    <row r="279" spans="1:14" ht="14.5">
      <c r="A279" s="3" t="s">
        <v>1897</v>
      </c>
      <c r="B279" s="15" t="s">
        <v>1</v>
      </c>
      <c r="C279" s="15" t="s">
        <v>1018</v>
      </c>
      <c r="D279" s="15" t="s">
        <v>9</v>
      </c>
      <c r="E279" s="15" t="s">
        <v>1619</v>
      </c>
      <c r="F279" s="15"/>
      <c r="G279" s="15">
        <v>2</v>
      </c>
      <c r="H279" s="15">
        <v>800</v>
      </c>
      <c r="I279" s="15">
        <v>50</v>
      </c>
      <c r="J279" s="15">
        <v>1.1000000000000001</v>
      </c>
      <c r="K279" s="15">
        <v>1</v>
      </c>
      <c r="L279" s="15">
        <v>150</v>
      </c>
      <c r="M279" s="15">
        <v>1</v>
      </c>
      <c r="N279" s="15" t="s">
        <v>3</v>
      </c>
    </row>
    <row r="280" spans="1:14" ht="14.5">
      <c r="A280" s="3" t="s">
        <v>1898</v>
      </c>
      <c r="B280" s="15" t="s">
        <v>1</v>
      </c>
      <c r="C280" s="15" t="s">
        <v>5</v>
      </c>
      <c r="D280" s="15" t="s">
        <v>9</v>
      </c>
      <c r="E280" s="15" t="s">
        <v>1619</v>
      </c>
      <c r="F280" s="15">
        <v>1500</v>
      </c>
      <c r="G280" s="15">
        <v>2</v>
      </c>
      <c r="H280" s="15">
        <v>800</v>
      </c>
      <c r="I280" s="15">
        <v>50</v>
      </c>
      <c r="J280" s="15">
        <v>1.1499999999999999</v>
      </c>
      <c r="K280" s="15">
        <v>1</v>
      </c>
      <c r="L280" s="15">
        <v>150</v>
      </c>
      <c r="M280" s="15">
        <v>1</v>
      </c>
      <c r="N280" s="15" t="s">
        <v>3</v>
      </c>
    </row>
    <row r="281" spans="1:14" ht="14.5">
      <c r="A281" s="3" t="s">
        <v>1899</v>
      </c>
      <c r="B281" s="15" t="s">
        <v>1</v>
      </c>
      <c r="C281" s="15" t="s">
        <v>5</v>
      </c>
      <c r="D281" s="15" t="s">
        <v>9</v>
      </c>
      <c r="E281" s="15" t="s">
        <v>1619</v>
      </c>
      <c r="F281" s="15"/>
      <c r="G281" s="15">
        <v>2</v>
      </c>
      <c r="H281" s="15">
        <v>800</v>
      </c>
      <c r="I281" s="15">
        <v>50</v>
      </c>
      <c r="J281" s="15">
        <v>1</v>
      </c>
      <c r="K281" s="15">
        <v>5</v>
      </c>
      <c r="L281" s="15">
        <v>150</v>
      </c>
      <c r="M281" s="15">
        <v>1</v>
      </c>
      <c r="N281" s="15" t="s">
        <v>910</v>
      </c>
    </row>
    <row r="282" spans="1:14" ht="14.5">
      <c r="A282" s="3" t="s">
        <v>1900</v>
      </c>
      <c r="B282" s="15" t="s">
        <v>1</v>
      </c>
      <c r="C282" s="15" t="s">
        <v>5</v>
      </c>
      <c r="D282" s="15" t="s">
        <v>9</v>
      </c>
      <c r="E282" s="15" t="s">
        <v>1619</v>
      </c>
      <c r="F282" s="15">
        <v>1500</v>
      </c>
      <c r="G282" s="15">
        <v>2</v>
      </c>
      <c r="H282" s="15">
        <v>1000</v>
      </c>
      <c r="I282" s="15">
        <v>50</v>
      </c>
      <c r="J282" s="15">
        <v>1.1499999999999999</v>
      </c>
      <c r="K282" s="15">
        <v>1</v>
      </c>
      <c r="L282" s="15">
        <v>150</v>
      </c>
      <c r="M282" s="15">
        <v>1</v>
      </c>
      <c r="N282" s="15" t="s">
        <v>910</v>
      </c>
    </row>
    <row r="283" spans="1:14" ht="14.5">
      <c r="A283" s="3" t="s">
        <v>1901</v>
      </c>
      <c r="B283" s="15" t="s">
        <v>1</v>
      </c>
      <c r="C283" s="15" t="s">
        <v>4</v>
      </c>
      <c r="D283" s="15" t="s">
        <v>9</v>
      </c>
      <c r="E283" s="15" t="s">
        <v>1619</v>
      </c>
      <c r="F283" s="15">
        <v>1500</v>
      </c>
      <c r="G283" s="15">
        <v>1.5</v>
      </c>
      <c r="H283" s="15">
        <v>1000</v>
      </c>
      <c r="I283" s="15">
        <v>50</v>
      </c>
      <c r="J283" s="15">
        <v>1.1000000000000001</v>
      </c>
      <c r="K283" s="15">
        <v>5</v>
      </c>
      <c r="L283" s="15">
        <v>150</v>
      </c>
      <c r="M283" s="15">
        <v>1</v>
      </c>
      <c r="N283" s="15" t="s">
        <v>910</v>
      </c>
    </row>
    <row r="284" spans="1:14" ht="14.5">
      <c r="A284" s="3" t="s">
        <v>1902</v>
      </c>
      <c r="B284" s="15" t="s">
        <v>1</v>
      </c>
      <c r="C284" s="15" t="s">
        <v>1774</v>
      </c>
      <c r="D284" s="15" t="s">
        <v>9</v>
      </c>
      <c r="E284" s="15" t="s">
        <v>1619</v>
      </c>
      <c r="F284" s="15"/>
      <c r="G284" s="15">
        <v>2</v>
      </c>
      <c r="H284" s="15">
        <v>1000</v>
      </c>
      <c r="I284" s="15">
        <v>50</v>
      </c>
      <c r="J284" s="15">
        <v>1.1000000000000001</v>
      </c>
      <c r="K284" s="15">
        <v>5</v>
      </c>
      <c r="L284" s="15">
        <v>150</v>
      </c>
      <c r="M284" s="15">
        <v>1</v>
      </c>
      <c r="N284" s="15" t="s">
        <v>910</v>
      </c>
    </row>
    <row r="285" spans="1:14" ht="14.5">
      <c r="A285" s="3" t="s">
        <v>1903</v>
      </c>
      <c r="B285" s="15" t="s">
        <v>1</v>
      </c>
      <c r="C285" s="15" t="s">
        <v>4</v>
      </c>
      <c r="D285" s="15" t="s">
        <v>9</v>
      </c>
      <c r="E285" s="15" t="s">
        <v>1619</v>
      </c>
      <c r="F285" s="15">
        <v>1500</v>
      </c>
      <c r="G285" s="15">
        <v>1.5</v>
      </c>
      <c r="H285" s="15">
        <v>1000</v>
      </c>
      <c r="I285" s="15">
        <v>50</v>
      </c>
      <c r="J285" s="15">
        <v>1.1000000000000001</v>
      </c>
      <c r="K285" s="15">
        <v>5</v>
      </c>
      <c r="L285" s="15">
        <v>150</v>
      </c>
      <c r="M285" s="15">
        <v>1</v>
      </c>
      <c r="N285" s="15" t="s">
        <v>3</v>
      </c>
    </row>
    <row r="286" spans="1:14" ht="14.5">
      <c r="A286" s="3" t="s">
        <v>1904</v>
      </c>
      <c r="B286" s="15" t="s">
        <v>1</v>
      </c>
      <c r="C286" s="15" t="s">
        <v>727</v>
      </c>
      <c r="D286" s="15" t="s">
        <v>9</v>
      </c>
      <c r="E286" s="15" t="s">
        <v>1619</v>
      </c>
      <c r="F286" s="15"/>
      <c r="G286" s="15">
        <v>2</v>
      </c>
      <c r="H286" s="15">
        <v>1000</v>
      </c>
      <c r="I286" s="15">
        <v>50</v>
      </c>
      <c r="J286" s="15">
        <v>1.1000000000000001</v>
      </c>
      <c r="K286" s="15">
        <v>1</v>
      </c>
      <c r="L286" s="15">
        <v>150</v>
      </c>
      <c r="M286" s="15">
        <v>1</v>
      </c>
      <c r="N286" s="15" t="s">
        <v>910</v>
      </c>
    </row>
    <row r="287" spans="1:14" ht="14.5">
      <c r="A287" s="3" t="s">
        <v>1905</v>
      </c>
      <c r="B287" s="15" t="s">
        <v>1</v>
      </c>
      <c r="C287" s="15" t="s">
        <v>727</v>
      </c>
      <c r="D287" s="15" t="s">
        <v>9</v>
      </c>
      <c r="E287" s="15" t="s">
        <v>1619</v>
      </c>
      <c r="F287" s="15"/>
      <c r="G287" s="15">
        <v>2</v>
      </c>
      <c r="H287" s="15">
        <v>1000</v>
      </c>
      <c r="I287" s="15">
        <v>50</v>
      </c>
      <c r="J287" s="15">
        <v>1.1000000000000001</v>
      </c>
      <c r="K287" s="15">
        <v>1</v>
      </c>
      <c r="L287" s="15">
        <v>150</v>
      </c>
      <c r="M287" s="15">
        <v>1</v>
      </c>
      <c r="N287" s="15" t="s">
        <v>3</v>
      </c>
    </row>
    <row r="288" spans="1:14" ht="14.5">
      <c r="A288" s="3" t="s">
        <v>1906</v>
      </c>
      <c r="B288" s="15" t="s">
        <v>1</v>
      </c>
      <c r="C288" s="15" t="s">
        <v>4</v>
      </c>
      <c r="D288" s="15" t="s">
        <v>9</v>
      </c>
      <c r="E288" s="15" t="s">
        <v>1619</v>
      </c>
      <c r="F288" s="15"/>
      <c r="G288" s="15">
        <v>2</v>
      </c>
      <c r="H288" s="15">
        <v>1000</v>
      </c>
      <c r="I288" s="15">
        <v>50</v>
      </c>
      <c r="J288" s="15">
        <v>1.1000000000000001</v>
      </c>
      <c r="K288" s="15">
        <v>5</v>
      </c>
      <c r="L288" s="15">
        <v>150</v>
      </c>
      <c r="M288" s="15">
        <v>1</v>
      </c>
      <c r="N288" s="15" t="s">
        <v>910</v>
      </c>
    </row>
    <row r="289" spans="1:14" ht="14.5">
      <c r="A289" s="3" t="s">
        <v>1907</v>
      </c>
      <c r="B289" s="15" t="s">
        <v>1</v>
      </c>
      <c r="C289" s="15" t="s">
        <v>1859</v>
      </c>
      <c r="D289" s="15" t="s">
        <v>9</v>
      </c>
      <c r="E289" s="15" t="s">
        <v>1619</v>
      </c>
      <c r="F289" s="15"/>
      <c r="G289" s="15">
        <v>2</v>
      </c>
      <c r="H289" s="15">
        <v>1000</v>
      </c>
      <c r="I289" s="15">
        <v>40</v>
      </c>
      <c r="J289" s="15">
        <v>1.1000000000000001</v>
      </c>
      <c r="K289" s="15">
        <v>5</v>
      </c>
      <c r="L289" s="15">
        <v>150</v>
      </c>
      <c r="M289" s="15">
        <v>1</v>
      </c>
      <c r="N289" s="15" t="s">
        <v>910</v>
      </c>
    </row>
    <row r="290" spans="1:14" ht="14.5">
      <c r="A290" s="3" t="s">
        <v>1908</v>
      </c>
      <c r="B290" s="15" t="s">
        <v>1</v>
      </c>
      <c r="C290" s="15" t="s">
        <v>1018</v>
      </c>
      <c r="D290" s="15" t="s">
        <v>9</v>
      </c>
      <c r="E290" s="15" t="s">
        <v>1619</v>
      </c>
      <c r="F290" s="15"/>
      <c r="G290" s="15">
        <v>2</v>
      </c>
      <c r="H290" s="15">
        <v>1000</v>
      </c>
      <c r="I290" s="15">
        <v>50</v>
      </c>
      <c r="J290" s="15">
        <v>1.1000000000000001</v>
      </c>
      <c r="K290" s="15">
        <v>1</v>
      </c>
      <c r="L290" s="15">
        <v>150</v>
      </c>
      <c r="M290" s="15">
        <v>1</v>
      </c>
      <c r="N290" s="15" t="s">
        <v>910</v>
      </c>
    </row>
    <row r="291" spans="1:14" ht="14.5">
      <c r="A291" s="3" t="s">
        <v>1909</v>
      </c>
      <c r="B291" s="15" t="s">
        <v>1</v>
      </c>
      <c r="C291" s="15" t="s">
        <v>1018</v>
      </c>
      <c r="D291" s="15" t="s">
        <v>9</v>
      </c>
      <c r="E291" s="15" t="s">
        <v>1619</v>
      </c>
      <c r="F291" s="15"/>
      <c r="G291" s="15">
        <v>2</v>
      </c>
      <c r="H291" s="15">
        <v>1000</v>
      </c>
      <c r="I291" s="15">
        <v>50</v>
      </c>
      <c r="J291" s="15">
        <v>1.1000000000000001</v>
      </c>
      <c r="K291" s="15">
        <v>1</v>
      </c>
      <c r="L291" s="15">
        <v>150</v>
      </c>
      <c r="M291" s="15">
        <v>1</v>
      </c>
      <c r="N291" s="15" t="s">
        <v>3</v>
      </c>
    </row>
    <row r="292" spans="1:14" ht="14.5">
      <c r="A292" s="3" t="s">
        <v>1910</v>
      </c>
      <c r="B292" s="15" t="s">
        <v>1</v>
      </c>
      <c r="C292" s="15" t="s">
        <v>5</v>
      </c>
      <c r="D292" s="15" t="s">
        <v>9</v>
      </c>
      <c r="E292" s="15" t="s">
        <v>1619</v>
      </c>
      <c r="F292" s="15">
        <v>1500</v>
      </c>
      <c r="G292" s="15">
        <v>2</v>
      </c>
      <c r="H292" s="15">
        <v>1000</v>
      </c>
      <c r="I292" s="15">
        <v>50</v>
      </c>
      <c r="J292" s="15">
        <v>1.1499999999999999</v>
      </c>
      <c r="K292" s="15">
        <v>1</v>
      </c>
      <c r="L292" s="15">
        <v>150</v>
      </c>
      <c r="M292" s="15">
        <v>1</v>
      </c>
      <c r="N292" s="15" t="s">
        <v>3</v>
      </c>
    </row>
    <row r="293" spans="1:14" ht="14.5">
      <c r="A293" s="3" t="s">
        <v>1911</v>
      </c>
      <c r="B293" s="15" t="s">
        <v>1</v>
      </c>
      <c r="C293" s="15" t="s">
        <v>5</v>
      </c>
      <c r="D293" s="15" t="s">
        <v>9</v>
      </c>
      <c r="E293" s="15" t="s">
        <v>1619</v>
      </c>
      <c r="F293" s="15"/>
      <c r="G293" s="15">
        <v>2</v>
      </c>
      <c r="H293" s="15">
        <v>1000</v>
      </c>
      <c r="I293" s="15">
        <v>50</v>
      </c>
      <c r="J293" s="15">
        <v>1</v>
      </c>
      <c r="K293" s="15">
        <v>5</v>
      </c>
      <c r="L293" s="15">
        <v>150</v>
      </c>
      <c r="M293" s="15">
        <v>1</v>
      </c>
      <c r="N293" s="15" t="s">
        <v>910</v>
      </c>
    </row>
    <row r="294" spans="1:14" ht="14.5">
      <c r="A294" s="3" t="s">
        <v>1912</v>
      </c>
      <c r="B294" s="15" t="s">
        <v>1</v>
      </c>
      <c r="C294" s="15" t="s">
        <v>5</v>
      </c>
      <c r="D294" s="15" t="s">
        <v>9</v>
      </c>
      <c r="E294" s="15" t="s">
        <v>1619</v>
      </c>
      <c r="F294" s="15">
        <v>1500</v>
      </c>
      <c r="G294" s="15">
        <v>2</v>
      </c>
      <c r="H294" s="15">
        <v>1200</v>
      </c>
      <c r="I294" s="15">
        <v>50</v>
      </c>
      <c r="J294" s="15">
        <v>1.1499999999999999</v>
      </c>
      <c r="K294" s="15">
        <v>1</v>
      </c>
      <c r="L294" s="15">
        <v>150</v>
      </c>
      <c r="M294" s="15">
        <v>1</v>
      </c>
      <c r="N294" s="15" t="s">
        <v>910</v>
      </c>
    </row>
    <row r="295" spans="1:14" ht="14.5">
      <c r="A295" s="3" t="s">
        <v>1913</v>
      </c>
      <c r="B295" s="15" t="s">
        <v>1</v>
      </c>
      <c r="C295" s="15" t="s">
        <v>5</v>
      </c>
      <c r="D295" s="15" t="s">
        <v>9</v>
      </c>
      <c r="E295" s="15" t="s">
        <v>1619</v>
      </c>
      <c r="F295" s="15">
        <v>1500</v>
      </c>
      <c r="G295" s="15">
        <v>2</v>
      </c>
      <c r="H295" s="15">
        <v>1200</v>
      </c>
      <c r="I295" s="15">
        <v>50</v>
      </c>
      <c r="J295" s="15">
        <v>1.1499999999999999</v>
      </c>
      <c r="K295" s="15">
        <v>1</v>
      </c>
      <c r="L295" s="15">
        <v>150</v>
      </c>
      <c r="M295" s="15">
        <v>1</v>
      </c>
      <c r="N295" s="15" t="s">
        <v>3</v>
      </c>
    </row>
    <row r="296" spans="1:14" ht="14.5">
      <c r="A296" s="3" t="s">
        <v>1914</v>
      </c>
      <c r="B296" s="15" t="s">
        <v>1</v>
      </c>
      <c r="C296" s="15" t="s">
        <v>5</v>
      </c>
      <c r="D296" s="15" t="s">
        <v>9</v>
      </c>
      <c r="E296" s="15" t="s">
        <v>1619</v>
      </c>
      <c r="F296" s="15">
        <v>1500</v>
      </c>
      <c r="G296" s="15">
        <v>2</v>
      </c>
      <c r="H296" s="15">
        <v>1400</v>
      </c>
      <c r="I296" s="15">
        <v>50</v>
      </c>
      <c r="J296" s="15">
        <v>1.1499999999999999</v>
      </c>
      <c r="K296" s="15">
        <v>1</v>
      </c>
      <c r="L296" s="15">
        <v>150</v>
      </c>
      <c r="M296" s="15">
        <v>1</v>
      </c>
      <c r="N296" s="15" t="s">
        <v>910</v>
      </c>
    </row>
    <row r="297" spans="1:14" ht="14.5">
      <c r="A297" s="3" t="s">
        <v>1915</v>
      </c>
      <c r="B297" s="15" t="s">
        <v>1</v>
      </c>
      <c r="C297" s="15" t="s">
        <v>5</v>
      </c>
      <c r="D297" s="15" t="s">
        <v>9</v>
      </c>
      <c r="E297" s="15" t="s">
        <v>1619</v>
      </c>
      <c r="F297" s="15">
        <v>1500</v>
      </c>
      <c r="G297" s="15">
        <v>2</v>
      </c>
      <c r="H297" s="15">
        <v>1400</v>
      </c>
      <c r="I297" s="15">
        <v>50</v>
      </c>
      <c r="J297" s="15">
        <v>1.1499999999999999</v>
      </c>
      <c r="K297" s="15">
        <v>1</v>
      </c>
      <c r="L297" s="15">
        <v>150</v>
      </c>
      <c r="M297" s="15">
        <v>1</v>
      </c>
      <c r="N297" s="15" t="s">
        <v>3</v>
      </c>
    </row>
    <row r="298" spans="1:14" ht="14.5">
      <c r="A298" s="3" t="s">
        <v>2049</v>
      </c>
      <c r="B298" s="15" t="s">
        <v>1</v>
      </c>
      <c r="C298" s="15" t="s">
        <v>6</v>
      </c>
      <c r="D298" s="15" t="s">
        <v>9</v>
      </c>
      <c r="E298" s="15" t="s">
        <v>1619</v>
      </c>
      <c r="F298" s="15">
        <v>1500</v>
      </c>
      <c r="G298" s="15">
        <v>3</v>
      </c>
      <c r="H298" s="15">
        <v>50</v>
      </c>
      <c r="I298" s="15">
        <v>100</v>
      </c>
      <c r="J298" s="15">
        <v>1.1499999999999999</v>
      </c>
      <c r="K298" s="15">
        <v>10</v>
      </c>
      <c r="L298" s="15">
        <v>150</v>
      </c>
      <c r="M298" s="15">
        <v>1</v>
      </c>
      <c r="N298" s="15" t="s">
        <v>910</v>
      </c>
    </row>
    <row r="299" spans="1:14" ht="14.5">
      <c r="A299" s="3" t="s">
        <v>1916</v>
      </c>
      <c r="B299" s="15" t="s">
        <v>1</v>
      </c>
      <c r="C299" s="15" t="s">
        <v>5</v>
      </c>
      <c r="D299" s="15" t="s">
        <v>9</v>
      </c>
      <c r="E299" s="15" t="s">
        <v>1619</v>
      </c>
      <c r="F299" s="15">
        <v>1500</v>
      </c>
      <c r="G299" s="15">
        <v>3</v>
      </c>
      <c r="H299" s="15">
        <v>50</v>
      </c>
      <c r="I299" s="15">
        <v>80</v>
      </c>
      <c r="J299" s="15">
        <v>1.1499999999999999</v>
      </c>
      <c r="K299" s="15">
        <v>10</v>
      </c>
      <c r="L299" s="15">
        <v>150</v>
      </c>
      <c r="M299" s="15">
        <v>1</v>
      </c>
      <c r="N299" s="15" t="s">
        <v>910</v>
      </c>
    </row>
    <row r="300" spans="1:14" ht="14.5">
      <c r="A300" s="3" t="s">
        <v>1917</v>
      </c>
      <c r="B300" s="15" t="s">
        <v>1</v>
      </c>
      <c r="C300" s="15" t="s">
        <v>5</v>
      </c>
      <c r="D300" s="15" t="s">
        <v>9</v>
      </c>
      <c r="E300" s="15" t="s">
        <v>1619</v>
      </c>
      <c r="F300" s="15">
        <v>1500</v>
      </c>
      <c r="G300" s="15">
        <v>3</v>
      </c>
      <c r="H300" s="15">
        <v>50</v>
      </c>
      <c r="I300" s="15">
        <v>80</v>
      </c>
      <c r="J300" s="15">
        <v>1.1499999999999999</v>
      </c>
      <c r="K300" s="15">
        <v>10</v>
      </c>
      <c r="L300" s="15">
        <v>150</v>
      </c>
      <c r="M300" s="15">
        <v>1</v>
      </c>
      <c r="N300" s="15" t="s">
        <v>3</v>
      </c>
    </row>
    <row r="301" spans="1:14" ht="14.5">
      <c r="A301" s="3" t="s">
        <v>1918</v>
      </c>
      <c r="B301" s="15" t="s">
        <v>1</v>
      </c>
      <c r="C301" s="15" t="s">
        <v>6</v>
      </c>
      <c r="D301" s="15" t="s">
        <v>9</v>
      </c>
      <c r="E301" s="15" t="s">
        <v>1619</v>
      </c>
      <c r="F301" s="15">
        <v>1500</v>
      </c>
      <c r="G301" s="15">
        <v>3</v>
      </c>
      <c r="H301" s="15">
        <v>50</v>
      </c>
      <c r="I301" s="15">
        <v>100</v>
      </c>
      <c r="J301" s="15">
        <v>1.1499999999999999</v>
      </c>
      <c r="K301" s="15">
        <v>10</v>
      </c>
      <c r="L301" s="15">
        <v>150</v>
      </c>
      <c r="M301" s="15">
        <v>1</v>
      </c>
      <c r="N301" s="15" t="s">
        <v>3</v>
      </c>
    </row>
    <row r="302" spans="1:14" ht="14.5">
      <c r="A302" s="3" t="s">
        <v>1919</v>
      </c>
      <c r="B302" s="15" t="s">
        <v>1</v>
      </c>
      <c r="C302" s="15" t="s">
        <v>6</v>
      </c>
      <c r="D302" s="15" t="s">
        <v>9</v>
      </c>
      <c r="E302" s="15" t="s">
        <v>1619</v>
      </c>
      <c r="F302" s="15"/>
      <c r="G302" s="15">
        <v>3</v>
      </c>
      <c r="H302" s="15">
        <v>50</v>
      </c>
      <c r="I302" s="15">
        <v>100</v>
      </c>
      <c r="J302" s="15">
        <v>1.1499999999999999</v>
      </c>
      <c r="K302" s="15">
        <v>10</v>
      </c>
      <c r="L302" s="15">
        <v>150</v>
      </c>
      <c r="M302" s="15">
        <v>1</v>
      </c>
      <c r="N302" s="15" t="s">
        <v>910</v>
      </c>
    </row>
    <row r="303" spans="1:14" ht="14.5">
      <c r="A303" s="3" t="s">
        <v>1920</v>
      </c>
      <c r="B303" s="15" t="s">
        <v>1</v>
      </c>
      <c r="C303" s="15" t="s">
        <v>6</v>
      </c>
      <c r="D303" s="15" t="s">
        <v>9</v>
      </c>
      <c r="E303" s="15" t="s">
        <v>1619</v>
      </c>
      <c r="F303" s="15">
        <v>1500</v>
      </c>
      <c r="G303" s="15">
        <v>3</v>
      </c>
      <c r="H303" s="15">
        <v>100</v>
      </c>
      <c r="I303" s="15">
        <v>100</v>
      </c>
      <c r="J303" s="15">
        <v>1.1499999999999999</v>
      </c>
      <c r="K303" s="15">
        <v>10</v>
      </c>
      <c r="L303" s="15">
        <v>150</v>
      </c>
      <c r="M303" s="15">
        <v>1</v>
      </c>
      <c r="N303" s="15" t="s">
        <v>910</v>
      </c>
    </row>
    <row r="304" spans="1:14" ht="14.5">
      <c r="A304" s="3" t="s">
        <v>1921</v>
      </c>
      <c r="B304" s="15" t="s">
        <v>1</v>
      </c>
      <c r="C304" s="15" t="s">
        <v>5</v>
      </c>
      <c r="D304" s="15" t="s">
        <v>9</v>
      </c>
      <c r="E304" s="15" t="s">
        <v>1619</v>
      </c>
      <c r="F304" s="15">
        <v>1500</v>
      </c>
      <c r="G304" s="15">
        <v>3</v>
      </c>
      <c r="H304" s="15">
        <v>100</v>
      </c>
      <c r="I304" s="15">
        <v>80</v>
      </c>
      <c r="J304" s="15">
        <v>1.1499999999999999</v>
      </c>
      <c r="K304" s="15">
        <v>10</v>
      </c>
      <c r="L304" s="15">
        <v>150</v>
      </c>
      <c r="M304" s="15">
        <v>1</v>
      </c>
      <c r="N304" s="15" t="s">
        <v>910</v>
      </c>
    </row>
    <row r="305" spans="1:14" ht="14.5">
      <c r="A305" s="3" t="s">
        <v>1922</v>
      </c>
      <c r="B305" s="15" t="s">
        <v>1</v>
      </c>
      <c r="C305" s="15" t="s">
        <v>5</v>
      </c>
      <c r="D305" s="15" t="s">
        <v>9</v>
      </c>
      <c r="E305" s="15" t="s">
        <v>1619</v>
      </c>
      <c r="F305" s="15">
        <v>1500</v>
      </c>
      <c r="G305" s="15">
        <v>3</v>
      </c>
      <c r="H305" s="15">
        <v>100</v>
      </c>
      <c r="I305" s="15">
        <v>80</v>
      </c>
      <c r="J305" s="15">
        <v>1.1499999999999999</v>
      </c>
      <c r="K305" s="15">
        <v>10</v>
      </c>
      <c r="L305" s="15">
        <v>150</v>
      </c>
      <c r="M305" s="15">
        <v>1</v>
      </c>
      <c r="N305" s="15" t="s">
        <v>3</v>
      </c>
    </row>
    <row r="306" spans="1:14" ht="14.5">
      <c r="A306" s="3" t="s">
        <v>1923</v>
      </c>
      <c r="B306" s="15" t="s">
        <v>1</v>
      </c>
      <c r="C306" s="15" t="s">
        <v>6</v>
      </c>
      <c r="D306" s="15" t="s">
        <v>9</v>
      </c>
      <c r="E306" s="15" t="s">
        <v>1619</v>
      </c>
      <c r="F306" s="15">
        <v>1500</v>
      </c>
      <c r="G306" s="15">
        <v>3</v>
      </c>
      <c r="H306" s="15">
        <v>100</v>
      </c>
      <c r="I306" s="15">
        <v>100</v>
      </c>
      <c r="J306" s="15">
        <v>1.1499999999999999</v>
      </c>
      <c r="K306" s="15">
        <v>10</v>
      </c>
      <c r="L306" s="15">
        <v>150</v>
      </c>
      <c r="M306" s="15">
        <v>1</v>
      </c>
      <c r="N306" s="15" t="s">
        <v>3</v>
      </c>
    </row>
    <row r="307" spans="1:14" ht="14.5">
      <c r="A307" s="3" t="s">
        <v>1924</v>
      </c>
      <c r="B307" s="15" t="s">
        <v>1</v>
      </c>
      <c r="C307" s="15" t="s">
        <v>6</v>
      </c>
      <c r="D307" s="15" t="s">
        <v>9</v>
      </c>
      <c r="E307" s="15" t="s">
        <v>1619</v>
      </c>
      <c r="F307" s="15"/>
      <c r="G307" s="15">
        <v>3</v>
      </c>
      <c r="H307" s="15">
        <v>100</v>
      </c>
      <c r="I307" s="15">
        <v>100</v>
      </c>
      <c r="J307" s="15">
        <v>1.1499999999999999</v>
      </c>
      <c r="K307" s="15">
        <v>10</v>
      </c>
      <c r="L307" s="15">
        <v>150</v>
      </c>
      <c r="M307" s="15">
        <v>1</v>
      </c>
      <c r="N307" s="15" t="s">
        <v>910</v>
      </c>
    </row>
    <row r="308" spans="1:14" ht="14.5">
      <c r="A308" s="3" t="s">
        <v>1925</v>
      </c>
      <c r="B308" s="15" t="s">
        <v>1</v>
      </c>
      <c r="C308" s="15" t="s">
        <v>6</v>
      </c>
      <c r="D308" s="15" t="s">
        <v>9</v>
      </c>
      <c r="E308" s="15" t="s">
        <v>1619</v>
      </c>
      <c r="F308" s="15">
        <v>1500</v>
      </c>
      <c r="G308" s="15">
        <v>3</v>
      </c>
      <c r="H308" s="15">
        <v>200</v>
      </c>
      <c r="I308" s="15">
        <v>100</v>
      </c>
      <c r="J308" s="15">
        <v>1.1499999999999999</v>
      </c>
      <c r="K308" s="15">
        <v>10</v>
      </c>
      <c r="L308" s="15">
        <v>150</v>
      </c>
      <c r="M308" s="15">
        <v>1</v>
      </c>
      <c r="N308" s="15" t="s">
        <v>910</v>
      </c>
    </row>
    <row r="309" spans="1:14" ht="14.5">
      <c r="A309" s="3" t="s">
        <v>1926</v>
      </c>
      <c r="B309" s="15" t="s">
        <v>1</v>
      </c>
      <c r="C309" s="15" t="s">
        <v>5</v>
      </c>
      <c r="D309" s="15" t="s">
        <v>9</v>
      </c>
      <c r="E309" s="15" t="s">
        <v>1619</v>
      </c>
      <c r="F309" s="15">
        <v>1500</v>
      </c>
      <c r="G309" s="15">
        <v>3</v>
      </c>
      <c r="H309" s="15">
        <v>200</v>
      </c>
      <c r="I309" s="15">
        <v>80</v>
      </c>
      <c r="J309" s="15">
        <v>1.1499999999999999</v>
      </c>
      <c r="K309" s="15">
        <v>10</v>
      </c>
      <c r="L309" s="15">
        <v>150</v>
      </c>
      <c r="M309" s="15">
        <v>1</v>
      </c>
      <c r="N309" s="15" t="s">
        <v>910</v>
      </c>
    </row>
    <row r="310" spans="1:14" ht="14.5">
      <c r="A310" s="3" t="s">
        <v>1927</v>
      </c>
      <c r="B310" s="15" t="s">
        <v>1</v>
      </c>
      <c r="C310" s="15" t="s">
        <v>5</v>
      </c>
      <c r="D310" s="15" t="s">
        <v>9</v>
      </c>
      <c r="E310" s="15" t="s">
        <v>1619</v>
      </c>
      <c r="F310" s="15">
        <v>1500</v>
      </c>
      <c r="G310" s="15">
        <v>3</v>
      </c>
      <c r="H310" s="15">
        <v>200</v>
      </c>
      <c r="I310" s="15">
        <v>80</v>
      </c>
      <c r="J310" s="15">
        <v>1.1499999999999999</v>
      </c>
      <c r="K310" s="15">
        <v>10</v>
      </c>
      <c r="L310" s="15">
        <v>150</v>
      </c>
      <c r="M310" s="15">
        <v>1</v>
      </c>
      <c r="N310" s="15" t="s">
        <v>3</v>
      </c>
    </row>
    <row r="311" spans="1:14" ht="14.5">
      <c r="A311" s="3" t="s">
        <v>1928</v>
      </c>
      <c r="B311" s="15" t="s">
        <v>1</v>
      </c>
      <c r="C311" s="15" t="s">
        <v>5</v>
      </c>
      <c r="D311" s="15" t="s">
        <v>9</v>
      </c>
      <c r="E311" s="15" t="s">
        <v>1619</v>
      </c>
      <c r="F311" s="15"/>
      <c r="G311" s="15">
        <v>3</v>
      </c>
      <c r="H311" s="15">
        <v>200</v>
      </c>
      <c r="I311" s="15">
        <v>80</v>
      </c>
      <c r="J311" s="15">
        <v>1.1499999999999999</v>
      </c>
      <c r="K311" s="15">
        <v>5</v>
      </c>
      <c r="L311" s="15">
        <v>150</v>
      </c>
      <c r="M311" s="15">
        <v>1</v>
      </c>
      <c r="N311" s="15" t="s">
        <v>910</v>
      </c>
    </row>
    <row r="312" spans="1:14" ht="14.5">
      <c r="A312" s="3" t="s">
        <v>1929</v>
      </c>
      <c r="B312" s="15" t="s">
        <v>1</v>
      </c>
      <c r="C312" s="15" t="s">
        <v>6</v>
      </c>
      <c r="D312" s="15" t="s">
        <v>9</v>
      </c>
      <c r="E312" s="15" t="s">
        <v>1619</v>
      </c>
      <c r="F312" s="15">
        <v>1500</v>
      </c>
      <c r="G312" s="15">
        <v>3</v>
      </c>
      <c r="H312" s="15">
        <v>200</v>
      </c>
      <c r="I312" s="15">
        <v>100</v>
      </c>
      <c r="J312" s="15">
        <v>1.1499999999999999</v>
      </c>
      <c r="K312" s="15">
        <v>10</v>
      </c>
      <c r="L312" s="15">
        <v>150</v>
      </c>
      <c r="M312" s="15">
        <v>1</v>
      </c>
      <c r="N312" s="15" t="s">
        <v>3</v>
      </c>
    </row>
    <row r="313" spans="1:14" ht="14.5">
      <c r="A313" s="3" t="s">
        <v>1930</v>
      </c>
      <c r="B313" s="15" t="s">
        <v>1</v>
      </c>
      <c r="C313" s="15" t="s">
        <v>6</v>
      </c>
      <c r="D313" s="15" t="s">
        <v>9</v>
      </c>
      <c r="E313" s="15" t="s">
        <v>1619</v>
      </c>
      <c r="F313" s="15"/>
      <c r="G313" s="15">
        <v>3</v>
      </c>
      <c r="H313" s="15">
        <v>200</v>
      </c>
      <c r="I313" s="15">
        <v>100</v>
      </c>
      <c r="J313" s="15">
        <v>1.1499999999999999</v>
      </c>
      <c r="K313" s="15">
        <v>10</v>
      </c>
      <c r="L313" s="15">
        <v>150</v>
      </c>
      <c r="M313" s="15">
        <v>1</v>
      </c>
      <c r="N313" s="15" t="s">
        <v>910</v>
      </c>
    </row>
    <row r="314" spans="1:14" ht="14.5">
      <c r="A314" s="3" t="s">
        <v>1931</v>
      </c>
      <c r="B314" s="15" t="s">
        <v>1</v>
      </c>
      <c r="C314" s="15" t="s">
        <v>6</v>
      </c>
      <c r="D314" s="15" t="s">
        <v>9</v>
      </c>
      <c r="E314" s="15" t="s">
        <v>1619</v>
      </c>
      <c r="F314" s="15">
        <v>1500</v>
      </c>
      <c r="G314" s="15">
        <v>3</v>
      </c>
      <c r="H314" s="15">
        <v>400</v>
      </c>
      <c r="I314" s="15">
        <v>100</v>
      </c>
      <c r="J314" s="15">
        <v>1.1499999999999999</v>
      </c>
      <c r="K314" s="15">
        <v>10</v>
      </c>
      <c r="L314" s="15">
        <v>150</v>
      </c>
      <c r="M314" s="15">
        <v>1</v>
      </c>
      <c r="N314" s="15" t="s">
        <v>910</v>
      </c>
    </row>
    <row r="315" spans="1:14" ht="14.5">
      <c r="A315" s="3" t="s">
        <v>1932</v>
      </c>
      <c r="B315" s="15" t="s">
        <v>1</v>
      </c>
      <c r="C315" s="15" t="s">
        <v>5</v>
      </c>
      <c r="D315" s="15" t="s">
        <v>9</v>
      </c>
      <c r="E315" s="15" t="s">
        <v>1619</v>
      </c>
      <c r="F315" s="15">
        <v>1500</v>
      </c>
      <c r="G315" s="15">
        <v>3</v>
      </c>
      <c r="H315" s="15">
        <v>400</v>
      </c>
      <c r="I315" s="15">
        <v>80</v>
      </c>
      <c r="J315" s="15">
        <v>1.1499999999999999</v>
      </c>
      <c r="K315" s="15">
        <v>10</v>
      </c>
      <c r="L315" s="15">
        <v>150</v>
      </c>
      <c r="M315" s="15">
        <v>1</v>
      </c>
      <c r="N315" s="15" t="s">
        <v>910</v>
      </c>
    </row>
    <row r="316" spans="1:14" ht="14.5">
      <c r="A316" s="3" t="s">
        <v>1933</v>
      </c>
      <c r="B316" s="15" t="s">
        <v>1</v>
      </c>
      <c r="C316" s="15" t="s">
        <v>5</v>
      </c>
      <c r="D316" s="15" t="s">
        <v>9</v>
      </c>
      <c r="E316" s="15" t="s">
        <v>1619</v>
      </c>
      <c r="F316" s="15">
        <v>1500</v>
      </c>
      <c r="G316" s="15">
        <v>3</v>
      </c>
      <c r="H316" s="15">
        <v>400</v>
      </c>
      <c r="I316" s="15">
        <v>80</v>
      </c>
      <c r="J316" s="15">
        <v>1.1499999999999999</v>
      </c>
      <c r="K316" s="15">
        <v>10</v>
      </c>
      <c r="L316" s="15">
        <v>150</v>
      </c>
      <c r="M316" s="15">
        <v>1</v>
      </c>
      <c r="N316" s="15" t="s">
        <v>3</v>
      </c>
    </row>
    <row r="317" spans="1:14" ht="14.5">
      <c r="A317" s="3" t="s">
        <v>1934</v>
      </c>
      <c r="B317" s="15" t="s">
        <v>1</v>
      </c>
      <c r="C317" s="15" t="s">
        <v>5</v>
      </c>
      <c r="D317" s="15" t="s">
        <v>9</v>
      </c>
      <c r="E317" s="15" t="s">
        <v>1619</v>
      </c>
      <c r="F317" s="15"/>
      <c r="G317" s="15">
        <v>3</v>
      </c>
      <c r="H317" s="15">
        <v>400</v>
      </c>
      <c r="I317" s="15">
        <v>80</v>
      </c>
      <c r="J317" s="15">
        <v>1.1499999999999999</v>
      </c>
      <c r="K317" s="15">
        <v>5</v>
      </c>
      <c r="L317" s="15">
        <v>150</v>
      </c>
      <c r="M317" s="15">
        <v>1</v>
      </c>
      <c r="N317" s="15" t="s">
        <v>910</v>
      </c>
    </row>
    <row r="318" spans="1:14" ht="14.5">
      <c r="A318" s="3" t="s">
        <v>1935</v>
      </c>
      <c r="B318" s="15" t="s">
        <v>1</v>
      </c>
      <c r="C318" s="15" t="s">
        <v>6</v>
      </c>
      <c r="D318" s="15" t="s">
        <v>9</v>
      </c>
      <c r="E318" s="15" t="s">
        <v>1619</v>
      </c>
      <c r="F318" s="15">
        <v>1500</v>
      </c>
      <c r="G318" s="15">
        <v>3</v>
      </c>
      <c r="H318" s="15">
        <v>400</v>
      </c>
      <c r="I318" s="15">
        <v>100</v>
      </c>
      <c r="J318" s="15">
        <v>1.1499999999999999</v>
      </c>
      <c r="K318" s="15">
        <v>10</v>
      </c>
      <c r="L318" s="15">
        <v>150</v>
      </c>
      <c r="M318" s="15">
        <v>1</v>
      </c>
      <c r="N318" s="15" t="s">
        <v>3</v>
      </c>
    </row>
    <row r="319" spans="1:14" ht="14.5">
      <c r="A319" s="3" t="s">
        <v>1936</v>
      </c>
      <c r="B319" s="15" t="s">
        <v>1</v>
      </c>
      <c r="C319" s="15" t="s">
        <v>6</v>
      </c>
      <c r="D319" s="15" t="s">
        <v>9</v>
      </c>
      <c r="E319" s="15" t="s">
        <v>1619</v>
      </c>
      <c r="F319" s="15"/>
      <c r="G319" s="15">
        <v>3</v>
      </c>
      <c r="H319" s="15">
        <v>400</v>
      </c>
      <c r="I319" s="15">
        <v>100</v>
      </c>
      <c r="J319" s="15">
        <v>1.1499999999999999</v>
      </c>
      <c r="K319" s="15">
        <v>10</v>
      </c>
      <c r="L319" s="15">
        <v>150</v>
      </c>
      <c r="M319" s="15">
        <v>1</v>
      </c>
      <c r="N319" s="15" t="s">
        <v>910</v>
      </c>
    </row>
    <row r="320" spans="1:14" ht="14.5">
      <c r="A320" s="3" t="s">
        <v>1937</v>
      </c>
      <c r="B320" s="15" t="s">
        <v>1</v>
      </c>
      <c r="C320" s="15" t="s">
        <v>6</v>
      </c>
      <c r="D320" s="15" t="s">
        <v>9</v>
      </c>
      <c r="E320" s="15" t="s">
        <v>1619</v>
      </c>
      <c r="F320" s="15">
        <v>1500</v>
      </c>
      <c r="G320" s="15">
        <v>3</v>
      </c>
      <c r="H320" s="15">
        <v>600</v>
      </c>
      <c r="I320" s="15">
        <v>100</v>
      </c>
      <c r="J320" s="15">
        <v>1.1499999999999999</v>
      </c>
      <c r="K320" s="15">
        <v>10</v>
      </c>
      <c r="L320" s="15">
        <v>150</v>
      </c>
      <c r="M320" s="15">
        <v>1</v>
      </c>
      <c r="N320" s="15" t="s">
        <v>910</v>
      </c>
    </row>
    <row r="321" spans="1:14" ht="14.5">
      <c r="A321" s="3" t="s">
        <v>2050</v>
      </c>
      <c r="B321" s="15" t="s">
        <v>1</v>
      </c>
      <c r="C321" s="15" t="s">
        <v>727</v>
      </c>
      <c r="D321" s="15" t="s">
        <v>9</v>
      </c>
      <c r="E321" s="15" t="s">
        <v>1619</v>
      </c>
      <c r="F321" s="15"/>
      <c r="G321" s="15">
        <v>3</v>
      </c>
      <c r="H321" s="15">
        <v>600</v>
      </c>
      <c r="I321" s="15">
        <v>50</v>
      </c>
      <c r="J321" s="15">
        <v>1.1000000000000001</v>
      </c>
      <c r="K321" s="15">
        <v>1</v>
      </c>
      <c r="L321" s="15">
        <v>150</v>
      </c>
      <c r="M321" s="15">
        <v>1</v>
      </c>
      <c r="N321" s="15" t="s">
        <v>910</v>
      </c>
    </row>
    <row r="322" spans="1:14" ht="14.5">
      <c r="A322" s="3" t="s">
        <v>2051</v>
      </c>
      <c r="B322" s="15" t="s">
        <v>1</v>
      </c>
      <c r="C322" s="15" t="s">
        <v>727</v>
      </c>
      <c r="D322" s="15" t="s">
        <v>9</v>
      </c>
      <c r="E322" s="15" t="s">
        <v>1619</v>
      </c>
      <c r="F322" s="15"/>
      <c r="G322" s="15">
        <v>3</v>
      </c>
      <c r="H322" s="15">
        <v>600</v>
      </c>
      <c r="I322" s="15">
        <v>50</v>
      </c>
      <c r="J322" s="15">
        <v>1.1000000000000001</v>
      </c>
      <c r="K322" s="15">
        <v>1</v>
      </c>
      <c r="L322" s="15">
        <v>150</v>
      </c>
      <c r="M322" s="15">
        <v>1</v>
      </c>
      <c r="N322" s="15" t="s">
        <v>3</v>
      </c>
    </row>
    <row r="323" spans="1:14" ht="14.5">
      <c r="A323" s="3" t="s">
        <v>1938</v>
      </c>
      <c r="B323" s="15" t="s">
        <v>1</v>
      </c>
      <c r="C323" s="15" t="s">
        <v>5</v>
      </c>
      <c r="D323" s="15" t="s">
        <v>9</v>
      </c>
      <c r="E323" s="15" t="s">
        <v>1619</v>
      </c>
      <c r="F323" s="15">
        <v>1500</v>
      </c>
      <c r="G323" s="15">
        <v>3</v>
      </c>
      <c r="H323" s="15">
        <v>600</v>
      </c>
      <c r="I323" s="15">
        <v>80</v>
      </c>
      <c r="J323" s="15">
        <v>1.1499999999999999</v>
      </c>
      <c r="K323" s="15">
        <v>10</v>
      </c>
      <c r="L323" s="15">
        <v>150</v>
      </c>
      <c r="M323" s="15">
        <v>1</v>
      </c>
      <c r="N323" s="15" t="s">
        <v>910</v>
      </c>
    </row>
    <row r="324" spans="1:14" ht="14.5">
      <c r="A324" s="3" t="s">
        <v>1939</v>
      </c>
      <c r="B324" s="15" t="s">
        <v>1</v>
      </c>
      <c r="C324" s="15" t="s">
        <v>5</v>
      </c>
      <c r="D324" s="15" t="s">
        <v>9</v>
      </c>
      <c r="E324" s="15" t="s">
        <v>1619</v>
      </c>
      <c r="F324" s="15">
        <v>1500</v>
      </c>
      <c r="G324" s="15">
        <v>3</v>
      </c>
      <c r="H324" s="15">
        <v>600</v>
      </c>
      <c r="I324" s="15">
        <v>80</v>
      </c>
      <c r="J324" s="15">
        <v>1.1499999999999999</v>
      </c>
      <c r="K324" s="15">
        <v>10</v>
      </c>
      <c r="L324" s="15">
        <v>150</v>
      </c>
      <c r="M324" s="15">
        <v>1</v>
      </c>
      <c r="N324" s="15" t="s">
        <v>3</v>
      </c>
    </row>
    <row r="325" spans="1:14" ht="14.5">
      <c r="A325" s="3" t="s">
        <v>1940</v>
      </c>
      <c r="B325" s="15" t="s">
        <v>1</v>
      </c>
      <c r="C325" s="15" t="s">
        <v>5</v>
      </c>
      <c r="D325" s="15" t="s">
        <v>9</v>
      </c>
      <c r="E325" s="15" t="s">
        <v>1619</v>
      </c>
      <c r="F325" s="15"/>
      <c r="G325" s="15">
        <v>3</v>
      </c>
      <c r="H325" s="15">
        <v>600</v>
      </c>
      <c r="I325" s="15">
        <v>80</v>
      </c>
      <c r="J325" s="15">
        <v>1.1499999999999999</v>
      </c>
      <c r="K325" s="15">
        <v>5</v>
      </c>
      <c r="L325" s="15">
        <v>150</v>
      </c>
      <c r="M325" s="15">
        <v>1</v>
      </c>
      <c r="N325" s="15" t="s">
        <v>910</v>
      </c>
    </row>
    <row r="326" spans="1:14" ht="14.5">
      <c r="A326" s="3" t="s">
        <v>2052</v>
      </c>
      <c r="B326" s="15" t="s">
        <v>1</v>
      </c>
      <c r="C326" s="15" t="s">
        <v>1018</v>
      </c>
      <c r="D326" s="15" t="s">
        <v>9</v>
      </c>
      <c r="E326" s="15" t="s">
        <v>1619</v>
      </c>
      <c r="F326" s="15"/>
      <c r="G326" s="15">
        <v>3</v>
      </c>
      <c r="H326" s="15">
        <v>600</v>
      </c>
      <c r="I326" s="15">
        <v>50</v>
      </c>
      <c r="J326" s="15">
        <v>1.1000000000000001</v>
      </c>
      <c r="K326" s="15">
        <v>1</v>
      </c>
      <c r="L326" s="15">
        <v>150</v>
      </c>
      <c r="M326" s="15">
        <v>1</v>
      </c>
      <c r="N326" s="15" t="s">
        <v>910</v>
      </c>
    </row>
    <row r="327" spans="1:14" ht="14.5">
      <c r="A327" s="3" t="s">
        <v>2053</v>
      </c>
      <c r="B327" s="15" t="s">
        <v>1</v>
      </c>
      <c r="C327" s="15" t="s">
        <v>1018</v>
      </c>
      <c r="D327" s="15" t="s">
        <v>9</v>
      </c>
      <c r="E327" s="15" t="s">
        <v>1619</v>
      </c>
      <c r="F327" s="15"/>
      <c r="G327" s="15">
        <v>3</v>
      </c>
      <c r="H327" s="15">
        <v>600</v>
      </c>
      <c r="I327" s="15">
        <v>50</v>
      </c>
      <c r="J327" s="15">
        <v>1.1000000000000001</v>
      </c>
      <c r="K327" s="15">
        <v>1</v>
      </c>
      <c r="L327" s="15">
        <v>150</v>
      </c>
      <c r="M327" s="15">
        <v>1</v>
      </c>
      <c r="N327" s="15" t="s">
        <v>3</v>
      </c>
    </row>
    <row r="328" spans="1:14" ht="14.5">
      <c r="A328" s="3" t="s">
        <v>1941</v>
      </c>
      <c r="B328" s="15" t="s">
        <v>1</v>
      </c>
      <c r="C328" s="15" t="s">
        <v>6</v>
      </c>
      <c r="D328" s="15" t="s">
        <v>9</v>
      </c>
      <c r="E328" s="15" t="s">
        <v>1619</v>
      </c>
      <c r="F328" s="15">
        <v>1500</v>
      </c>
      <c r="G328" s="15">
        <v>3</v>
      </c>
      <c r="H328" s="15">
        <v>600</v>
      </c>
      <c r="I328" s="15">
        <v>100</v>
      </c>
      <c r="J328" s="15">
        <v>1.1499999999999999</v>
      </c>
      <c r="K328" s="15">
        <v>10</v>
      </c>
      <c r="L328" s="15">
        <v>150</v>
      </c>
      <c r="M328" s="15">
        <v>1</v>
      </c>
      <c r="N328" s="15" t="s">
        <v>3</v>
      </c>
    </row>
    <row r="329" spans="1:14" ht="14.5">
      <c r="A329" s="3" t="s">
        <v>1942</v>
      </c>
      <c r="B329" s="15" t="s">
        <v>1</v>
      </c>
      <c r="C329" s="15" t="s">
        <v>6</v>
      </c>
      <c r="D329" s="15" t="s">
        <v>9</v>
      </c>
      <c r="E329" s="15" t="s">
        <v>1619</v>
      </c>
      <c r="F329" s="15"/>
      <c r="G329" s="15">
        <v>3</v>
      </c>
      <c r="H329" s="15">
        <v>600</v>
      </c>
      <c r="I329" s="15">
        <v>100</v>
      </c>
      <c r="J329" s="15">
        <v>1.1499999999999999</v>
      </c>
      <c r="K329" s="15">
        <v>10</v>
      </c>
      <c r="L329" s="15">
        <v>150</v>
      </c>
      <c r="M329" s="15">
        <v>1</v>
      </c>
      <c r="N329" s="15" t="s">
        <v>910</v>
      </c>
    </row>
    <row r="330" spans="1:14" ht="14.5">
      <c r="A330" s="3" t="s">
        <v>1943</v>
      </c>
      <c r="B330" s="15" t="s">
        <v>1</v>
      </c>
      <c r="C330" s="15" t="s">
        <v>6</v>
      </c>
      <c r="D330" s="15" t="s">
        <v>9</v>
      </c>
      <c r="E330" s="15" t="s">
        <v>1619</v>
      </c>
      <c r="F330" s="15">
        <v>1500</v>
      </c>
      <c r="G330" s="15">
        <v>3</v>
      </c>
      <c r="H330" s="15">
        <v>800</v>
      </c>
      <c r="I330" s="15">
        <v>100</v>
      </c>
      <c r="J330" s="15">
        <v>1.1499999999999999</v>
      </c>
      <c r="K330" s="15">
        <v>10</v>
      </c>
      <c r="L330" s="15">
        <v>150</v>
      </c>
      <c r="M330" s="15">
        <v>1</v>
      </c>
      <c r="N330" s="15" t="s">
        <v>910</v>
      </c>
    </row>
    <row r="331" spans="1:14" ht="14.5">
      <c r="A331" s="3" t="s">
        <v>1944</v>
      </c>
      <c r="B331" s="15" t="s">
        <v>1</v>
      </c>
      <c r="C331" s="15" t="s">
        <v>5</v>
      </c>
      <c r="D331" s="15" t="s">
        <v>9</v>
      </c>
      <c r="E331" s="15" t="s">
        <v>1619</v>
      </c>
      <c r="F331" s="15">
        <v>1500</v>
      </c>
      <c r="G331" s="15">
        <v>3</v>
      </c>
      <c r="H331" s="15">
        <v>800</v>
      </c>
      <c r="I331" s="15">
        <v>80</v>
      </c>
      <c r="J331" s="15">
        <v>1.1499999999999999</v>
      </c>
      <c r="K331" s="15">
        <v>10</v>
      </c>
      <c r="L331" s="15">
        <v>150</v>
      </c>
      <c r="M331" s="15">
        <v>1</v>
      </c>
      <c r="N331" s="15" t="s">
        <v>910</v>
      </c>
    </row>
    <row r="332" spans="1:14" ht="14.5">
      <c r="A332" s="3" t="s">
        <v>1945</v>
      </c>
      <c r="B332" s="15" t="s">
        <v>1</v>
      </c>
      <c r="C332" s="15" t="s">
        <v>5</v>
      </c>
      <c r="D332" s="15" t="s">
        <v>9</v>
      </c>
      <c r="E332" s="15" t="s">
        <v>1619</v>
      </c>
      <c r="F332" s="15">
        <v>1500</v>
      </c>
      <c r="G332" s="15">
        <v>3</v>
      </c>
      <c r="H332" s="15">
        <v>800</v>
      </c>
      <c r="I332" s="15">
        <v>80</v>
      </c>
      <c r="J332" s="15">
        <v>1.1499999999999999</v>
      </c>
      <c r="K332" s="15">
        <v>10</v>
      </c>
      <c r="L332" s="15">
        <v>150</v>
      </c>
      <c r="M332" s="15">
        <v>1</v>
      </c>
      <c r="N332" s="15" t="s">
        <v>3</v>
      </c>
    </row>
    <row r="333" spans="1:14" ht="14.5">
      <c r="A333" s="3" t="s">
        <v>1946</v>
      </c>
      <c r="B333" s="15" t="s">
        <v>1</v>
      </c>
      <c r="C333" s="15" t="s">
        <v>5</v>
      </c>
      <c r="D333" s="15" t="s">
        <v>9</v>
      </c>
      <c r="E333" s="15" t="s">
        <v>1619</v>
      </c>
      <c r="F333" s="15"/>
      <c r="G333" s="15">
        <v>3</v>
      </c>
      <c r="H333" s="15">
        <v>800</v>
      </c>
      <c r="I333" s="15">
        <v>80</v>
      </c>
      <c r="J333" s="15">
        <v>1.1499999999999999</v>
      </c>
      <c r="K333" s="15">
        <v>5</v>
      </c>
      <c r="L333" s="15">
        <v>150</v>
      </c>
      <c r="M333" s="15">
        <v>1</v>
      </c>
      <c r="N333" s="15" t="s">
        <v>910</v>
      </c>
    </row>
    <row r="334" spans="1:14" ht="14.5">
      <c r="A334" s="3" t="s">
        <v>1947</v>
      </c>
      <c r="B334" s="15" t="s">
        <v>1</v>
      </c>
      <c r="C334" s="15" t="s">
        <v>6</v>
      </c>
      <c r="D334" s="15" t="s">
        <v>9</v>
      </c>
      <c r="E334" s="15" t="s">
        <v>1619</v>
      </c>
      <c r="F334" s="15">
        <v>1500</v>
      </c>
      <c r="G334" s="15">
        <v>3</v>
      </c>
      <c r="H334" s="15">
        <v>800</v>
      </c>
      <c r="I334" s="15">
        <v>100</v>
      </c>
      <c r="J334" s="15">
        <v>1.1499999999999999</v>
      </c>
      <c r="K334" s="15">
        <v>10</v>
      </c>
      <c r="L334" s="15">
        <v>150</v>
      </c>
      <c r="M334" s="15">
        <v>1</v>
      </c>
      <c r="N334" s="15" t="s">
        <v>3</v>
      </c>
    </row>
    <row r="335" spans="1:14" ht="14.5">
      <c r="A335" s="3" t="s">
        <v>1948</v>
      </c>
      <c r="B335" s="15" t="s">
        <v>1</v>
      </c>
      <c r="C335" s="15" t="s">
        <v>6</v>
      </c>
      <c r="D335" s="15" t="s">
        <v>9</v>
      </c>
      <c r="E335" s="15" t="s">
        <v>1619</v>
      </c>
      <c r="F335" s="15"/>
      <c r="G335" s="15">
        <v>3</v>
      </c>
      <c r="H335" s="15">
        <v>800</v>
      </c>
      <c r="I335" s="15">
        <v>100</v>
      </c>
      <c r="J335" s="15">
        <v>1.1499999999999999</v>
      </c>
      <c r="K335" s="15">
        <v>10</v>
      </c>
      <c r="L335" s="15">
        <v>150</v>
      </c>
      <c r="M335" s="15">
        <v>1</v>
      </c>
      <c r="N335" s="15" t="s">
        <v>910</v>
      </c>
    </row>
    <row r="336" spans="1:14" ht="14.5">
      <c r="A336" s="3" t="s">
        <v>1949</v>
      </c>
      <c r="B336" s="15" t="s">
        <v>1</v>
      </c>
      <c r="C336" s="15" t="s">
        <v>6</v>
      </c>
      <c r="D336" s="15" t="s">
        <v>9</v>
      </c>
      <c r="E336" s="15" t="s">
        <v>1619</v>
      </c>
      <c r="F336" s="15">
        <v>1500</v>
      </c>
      <c r="G336" s="15">
        <v>3</v>
      </c>
      <c r="H336" s="15">
        <v>1000</v>
      </c>
      <c r="I336" s="15">
        <v>100</v>
      </c>
      <c r="J336" s="15">
        <v>1.1499999999999999</v>
      </c>
      <c r="K336" s="15">
        <v>10</v>
      </c>
      <c r="L336" s="15">
        <v>150</v>
      </c>
      <c r="M336" s="15">
        <v>1</v>
      </c>
      <c r="N336" s="15" t="s">
        <v>910</v>
      </c>
    </row>
    <row r="337" spans="1:14" ht="14.5">
      <c r="A337" s="3" t="s">
        <v>1950</v>
      </c>
      <c r="B337" s="15" t="s">
        <v>1</v>
      </c>
      <c r="C337" s="15" t="s">
        <v>5</v>
      </c>
      <c r="D337" s="15" t="s">
        <v>9</v>
      </c>
      <c r="E337" s="15" t="s">
        <v>1619</v>
      </c>
      <c r="F337" s="15">
        <v>1500</v>
      </c>
      <c r="G337" s="15">
        <v>3</v>
      </c>
      <c r="H337" s="15">
        <v>1000</v>
      </c>
      <c r="I337" s="15">
        <v>80</v>
      </c>
      <c r="J337" s="15">
        <v>1.1499999999999999</v>
      </c>
      <c r="K337" s="15">
        <v>10</v>
      </c>
      <c r="L337" s="15">
        <v>150</v>
      </c>
      <c r="M337" s="15">
        <v>1</v>
      </c>
      <c r="N337" s="15" t="s">
        <v>910</v>
      </c>
    </row>
    <row r="338" spans="1:14" ht="14.5">
      <c r="A338" s="3" t="s">
        <v>1951</v>
      </c>
      <c r="B338" s="15" t="s">
        <v>1</v>
      </c>
      <c r="C338" s="15" t="s">
        <v>5</v>
      </c>
      <c r="D338" s="15" t="s">
        <v>9</v>
      </c>
      <c r="E338" s="15" t="s">
        <v>1619</v>
      </c>
      <c r="F338" s="15">
        <v>1500</v>
      </c>
      <c r="G338" s="15">
        <v>3</v>
      </c>
      <c r="H338" s="15">
        <v>1000</v>
      </c>
      <c r="I338" s="15">
        <v>80</v>
      </c>
      <c r="J338" s="15">
        <v>1.1499999999999999</v>
      </c>
      <c r="K338" s="15">
        <v>10</v>
      </c>
      <c r="L338" s="15">
        <v>150</v>
      </c>
      <c r="M338" s="15">
        <v>1</v>
      </c>
      <c r="N338" s="15" t="s">
        <v>3</v>
      </c>
    </row>
    <row r="339" spans="1:14" ht="14.5">
      <c r="A339" s="3" t="s">
        <v>1952</v>
      </c>
      <c r="B339" s="15" t="s">
        <v>1</v>
      </c>
      <c r="C339" s="15" t="s">
        <v>5</v>
      </c>
      <c r="D339" s="15" t="s">
        <v>9</v>
      </c>
      <c r="E339" s="15" t="s">
        <v>1619</v>
      </c>
      <c r="F339" s="15"/>
      <c r="G339" s="15">
        <v>3</v>
      </c>
      <c r="H339" s="15">
        <v>1000</v>
      </c>
      <c r="I339" s="15">
        <v>80</v>
      </c>
      <c r="J339" s="15">
        <v>1.1499999999999999</v>
      </c>
      <c r="K339" s="15">
        <v>5</v>
      </c>
      <c r="L339" s="15">
        <v>150</v>
      </c>
      <c r="M339" s="15">
        <v>1</v>
      </c>
      <c r="N339" s="15" t="s">
        <v>910</v>
      </c>
    </row>
    <row r="340" spans="1:14" ht="14.5">
      <c r="A340" s="3" t="s">
        <v>1953</v>
      </c>
      <c r="B340" s="15" t="s">
        <v>1</v>
      </c>
      <c r="C340" s="15" t="s">
        <v>6</v>
      </c>
      <c r="D340" s="15" t="s">
        <v>9</v>
      </c>
      <c r="E340" s="15" t="s">
        <v>1619</v>
      </c>
      <c r="F340" s="15">
        <v>1500</v>
      </c>
      <c r="G340" s="15">
        <v>3</v>
      </c>
      <c r="H340" s="15">
        <v>1000</v>
      </c>
      <c r="I340" s="15">
        <v>100</v>
      </c>
      <c r="J340" s="15">
        <v>1.1499999999999999</v>
      </c>
      <c r="K340" s="15">
        <v>10</v>
      </c>
      <c r="L340" s="15">
        <v>150</v>
      </c>
      <c r="M340" s="15">
        <v>1</v>
      </c>
      <c r="N340" s="15" t="s">
        <v>3</v>
      </c>
    </row>
    <row r="341" spans="1:14" ht="14.5">
      <c r="A341" s="3" t="s">
        <v>1954</v>
      </c>
      <c r="B341" s="15" t="s">
        <v>1</v>
      </c>
      <c r="C341" s="15" t="s">
        <v>6</v>
      </c>
      <c r="D341" s="15" t="s">
        <v>9</v>
      </c>
      <c r="E341" s="15" t="s">
        <v>1619</v>
      </c>
      <c r="F341" s="15"/>
      <c r="G341" s="15">
        <v>3</v>
      </c>
      <c r="H341" s="15">
        <v>1000</v>
      </c>
      <c r="I341" s="15">
        <v>100</v>
      </c>
      <c r="J341" s="15">
        <v>1.1499999999999999</v>
      </c>
      <c r="K341" s="15">
        <v>10</v>
      </c>
      <c r="L341" s="15">
        <v>150</v>
      </c>
      <c r="M341" s="15">
        <v>1</v>
      </c>
      <c r="N341" s="15" t="s">
        <v>910</v>
      </c>
    </row>
    <row r="342" spans="1:14" ht="14.5">
      <c r="A342" s="3" t="s">
        <v>1955</v>
      </c>
      <c r="B342" s="15" t="s">
        <v>1</v>
      </c>
      <c r="C342" s="15" t="s">
        <v>6</v>
      </c>
      <c r="D342" s="15" t="s">
        <v>9</v>
      </c>
      <c r="E342" s="15" t="s">
        <v>1619</v>
      </c>
      <c r="F342" s="15"/>
      <c r="G342" s="15">
        <v>3</v>
      </c>
      <c r="H342" s="15">
        <v>1200</v>
      </c>
      <c r="I342" s="15">
        <v>120</v>
      </c>
      <c r="J342" s="15">
        <v>1.1499999999999999</v>
      </c>
      <c r="K342" s="15">
        <v>10</v>
      </c>
      <c r="L342" s="15">
        <v>150</v>
      </c>
      <c r="M342" s="15">
        <v>1</v>
      </c>
      <c r="N342" s="15" t="s">
        <v>910</v>
      </c>
    </row>
    <row r="343" spans="1:14" ht="14.5">
      <c r="A343" s="3" t="s">
        <v>1956</v>
      </c>
      <c r="B343" s="15" t="s">
        <v>1</v>
      </c>
      <c r="C343" s="15" t="s">
        <v>6</v>
      </c>
      <c r="D343" s="15" t="s">
        <v>9</v>
      </c>
      <c r="E343" s="15" t="s">
        <v>1619</v>
      </c>
      <c r="F343" s="15">
        <v>1500</v>
      </c>
      <c r="G343" s="15">
        <v>4</v>
      </c>
      <c r="H343" s="15">
        <v>50</v>
      </c>
      <c r="I343" s="15">
        <v>100</v>
      </c>
      <c r="J343" s="15">
        <v>1.1499999999999999</v>
      </c>
      <c r="K343" s="15">
        <v>10</v>
      </c>
      <c r="L343" s="15">
        <v>150</v>
      </c>
      <c r="M343" s="15">
        <v>1</v>
      </c>
      <c r="N343" s="15" t="s">
        <v>910</v>
      </c>
    </row>
    <row r="344" spans="1:14" ht="14.5">
      <c r="A344" s="3" t="s">
        <v>1957</v>
      </c>
      <c r="B344" s="15" t="s">
        <v>1</v>
      </c>
      <c r="C344" s="15" t="s">
        <v>6</v>
      </c>
      <c r="D344" s="15" t="s">
        <v>9</v>
      </c>
      <c r="E344" s="15" t="s">
        <v>1619</v>
      </c>
      <c r="F344" s="15">
        <v>1500</v>
      </c>
      <c r="G344" s="15">
        <v>4</v>
      </c>
      <c r="H344" s="15">
        <v>50</v>
      </c>
      <c r="I344" s="15">
        <v>100</v>
      </c>
      <c r="J344" s="15">
        <v>1.1499999999999999</v>
      </c>
      <c r="K344" s="15">
        <v>10</v>
      </c>
      <c r="L344" s="15">
        <v>150</v>
      </c>
      <c r="M344" s="15">
        <v>1</v>
      </c>
      <c r="N344" s="15" t="s">
        <v>3</v>
      </c>
    </row>
    <row r="345" spans="1:14" ht="14.5">
      <c r="A345" s="3" t="s">
        <v>1958</v>
      </c>
      <c r="B345" s="15" t="s">
        <v>1</v>
      </c>
      <c r="C345" s="15" t="s">
        <v>6</v>
      </c>
      <c r="D345" s="15" t="s">
        <v>9</v>
      </c>
      <c r="E345" s="15" t="s">
        <v>1619</v>
      </c>
      <c r="F345" s="15">
        <v>1500</v>
      </c>
      <c r="G345" s="15">
        <v>4</v>
      </c>
      <c r="H345" s="15">
        <v>100</v>
      </c>
      <c r="I345" s="15">
        <v>100</v>
      </c>
      <c r="J345" s="15">
        <v>1.1499999999999999</v>
      </c>
      <c r="K345" s="15">
        <v>10</v>
      </c>
      <c r="L345" s="15">
        <v>150</v>
      </c>
      <c r="M345" s="15">
        <v>1</v>
      </c>
      <c r="N345" s="15" t="s">
        <v>910</v>
      </c>
    </row>
    <row r="346" spans="1:14" ht="14.5">
      <c r="A346" s="3" t="s">
        <v>1959</v>
      </c>
      <c r="B346" s="15" t="s">
        <v>1</v>
      </c>
      <c r="C346" s="15" t="s">
        <v>6</v>
      </c>
      <c r="D346" s="15" t="s">
        <v>9</v>
      </c>
      <c r="E346" s="15" t="s">
        <v>1619</v>
      </c>
      <c r="F346" s="15">
        <v>1500</v>
      </c>
      <c r="G346" s="15">
        <v>4</v>
      </c>
      <c r="H346" s="15">
        <v>100</v>
      </c>
      <c r="I346" s="15">
        <v>100</v>
      </c>
      <c r="J346" s="15">
        <v>1.1499999999999999</v>
      </c>
      <c r="K346" s="15">
        <v>10</v>
      </c>
      <c r="L346" s="15">
        <v>150</v>
      </c>
      <c r="M346" s="15">
        <v>1</v>
      </c>
      <c r="N346" s="15" t="s">
        <v>3</v>
      </c>
    </row>
    <row r="347" spans="1:14" ht="14.5">
      <c r="A347" s="3" t="s">
        <v>1960</v>
      </c>
      <c r="B347" s="15" t="s">
        <v>1</v>
      </c>
      <c r="C347" s="15" t="s">
        <v>6</v>
      </c>
      <c r="D347" s="15" t="s">
        <v>9</v>
      </c>
      <c r="E347" s="15" t="s">
        <v>1619</v>
      </c>
      <c r="F347" s="15">
        <v>1500</v>
      </c>
      <c r="G347" s="15">
        <v>4</v>
      </c>
      <c r="H347" s="15">
        <v>200</v>
      </c>
      <c r="I347" s="15">
        <v>100</v>
      </c>
      <c r="J347" s="15">
        <v>1.1499999999999999</v>
      </c>
      <c r="K347" s="15">
        <v>10</v>
      </c>
      <c r="L347" s="15">
        <v>150</v>
      </c>
      <c r="M347" s="15">
        <v>1</v>
      </c>
      <c r="N347" s="15" t="s">
        <v>910</v>
      </c>
    </row>
    <row r="348" spans="1:14" ht="14.5">
      <c r="A348" s="3" t="s">
        <v>1961</v>
      </c>
      <c r="B348" s="15" t="s">
        <v>1</v>
      </c>
      <c r="C348" s="15" t="s">
        <v>6</v>
      </c>
      <c r="D348" s="15" t="s">
        <v>9</v>
      </c>
      <c r="E348" s="15" t="s">
        <v>1619</v>
      </c>
      <c r="F348" s="15">
        <v>1500</v>
      </c>
      <c r="G348" s="15">
        <v>4</v>
      </c>
      <c r="H348" s="15">
        <v>200</v>
      </c>
      <c r="I348" s="15">
        <v>100</v>
      </c>
      <c r="J348" s="15">
        <v>1.1499999999999999</v>
      </c>
      <c r="K348" s="15">
        <v>10</v>
      </c>
      <c r="L348" s="15">
        <v>150</v>
      </c>
      <c r="M348" s="15">
        <v>1</v>
      </c>
      <c r="N348" s="15" t="s">
        <v>3</v>
      </c>
    </row>
    <row r="349" spans="1:14" ht="14.5">
      <c r="A349" s="3" t="s">
        <v>1962</v>
      </c>
      <c r="B349" s="15" t="s">
        <v>1</v>
      </c>
      <c r="C349" s="15" t="s">
        <v>6</v>
      </c>
      <c r="D349" s="15" t="s">
        <v>9</v>
      </c>
      <c r="E349" s="15" t="s">
        <v>1619</v>
      </c>
      <c r="F349" s="15">
        <v>1500</v>
      </c>
      <c r="G349" s="15">
        <v>4</v>
      </c>
      <c r="H349" s="15">
        <v>400</v>
      </c>
      <c r="I349" s="15">
        <v>100</v>
      </c>
      <c r="J349" s="15">
        <v>1.1499999999999999</v>
      </c>
      <c r="K349" s="15">
        <v>10</v>
      </c>
      <c r="L349" s="15">
        <v>150</v>
      </c>
      <c r="M349" s="15">
        <v>1</v>
      </c>
      <c r="N349" s="15" t="s">
        <v>910</v>
      </c>
    </row>
    <row r="350" spans="1:14" ht="14.5">
      <c r="A350" s="3" t="s">
        <v>1963</v>
      </c>
      <c r="B350" s="15" t="s">
        <v>1</v>
      </c>
      <c r="C350" s="15" t="s">
        <v>6</v>
      </c>
      <c r="D350" s="15" t="s">
        <v>9</v>
      </c>
      <c r="E350" s="15" t="s">
        <v>1619</v>
      </c>
      <c r="F350" s="15">
        <v>1500</v>
      </c>
      <c r="G350" s="15">
        <v>4</v>
      </c>
      <c r="H350" s="15">
        <v>400</v>
      </c>
      <c r="I350" s="15">
        <v>100</v>
      </c>
      <c r="J350" s="15">
        <v>1.1499999999999999</v>
      </c>
      <c r="K350" s="15">
        <v>10</v>
      </c>
      <c r="L350" s="15">
        <v>150</v>
      </c>
      <c r="M350" s="15">
        <v>1</v>
      </c>
      <c r="N350" s="15" t="s">
        <v>3</v>
      </c>
    </row>
    <row r="351" spans="1:14" ht="14.5">
      <c r="A351" s="3" t="s">
        <v>1964</v>
      </c>
      <c r="B351" s="15" t="s">
        <v>1</v>
      </c>
      <c r="C351" s="15" t="s">
        <v>6</v>
      </c>
      <c r="D351" s="15" t="s">
        <v>9</v>
      </c>
      <c r="E351" s="15" t="s">
        <v>1619</v>
      </c>
      <c r="F351" s="15">
        <v>1500</v>
      </c>
      <c r="G351" s="15">
        <v>4</v>
      </c>
      <c r="H351" s="15">
        <v>600</v>
      </c>
      <c r="I351" s="15">
        <v>100</v>
      </c>
      <c r="J351" s="15">
        <v>1.1499999999999999</v>
      </c>
      <c r="K351" s="15">
        <v>10</v>
      </c>
      <c r="L351" s="15">
        <v>150</v>
      </c>
      <c r="M351" s="15">
        <v>1</v>
      </c>
      <c r="N351" s="15" t="s">
        <v>910</v>
      </c>
    </row>
    <row r="352" spans="1:14" ht="14.5">
      <c r="A352" s="3" t="s">
        <v>1965</v>
      </c>
      <c r="B352" s="15" t="s">
        <v>1</v>
      </c>
      <c r="C352" s="15" t="s">
        <v>6</v>
      </c>
      <c r="D352" s="15" t="s">
        <v>9</v>
      </c>
      <c r="E352" s="15" t="s">
        <v>1619</v>
      </c>
      <c r="F352" s="15">
        <v>1500</v>
      </c>
      <c r="G352" s="15">
        <v>4</v>
      </c>
      <c r="H352" s="15">
        <v>600</v>
      </c>
      <c r="I352" s="15">
        <v>100</v>
      </c>
      <c r="J352" s="15">
        <v>1.1499999999999999</v>
      </c>
      <c r="K352" s="15">
        <v>10</v>
      </c>
      <c r="L352" s="15">
        <v>150</v>
      </c>
      <c r="M352" s="15">
        <v>1</v>
      </c>
      <c r="N352" s="15" t="s">
        <v>3</v>
      </c>
    </row>
    <row r="353" spans="1:14" ht="14.5">
      <c r="A353" s="3" t="s">
        <v>1966</v>
      </c>
      <c r="B353" s="15" t="s">
        <v>1</v>
      </c>
      <c r="C353" s="15" t="s">
        <v>6</v>
      </c>
      <c r="D353" s="15" t="s">
        <v>9</v>
      </c>
      <c r="E353" s="15" t="s">
        <v>1619</v>
      </c>
      <c r="F353" s="15">
        <v>1500</v>
      </c>
      <c r="G353" s="15">
        <v>4</v>
      </c>
      <c r="H353" s="15">
        <v>800</v>
      </c>
      <c r="I353" s="15">
        <v>100</v>
      </c>
      <c r="J353" s="15">
        <v>1.1499999999999999</v>
      </c>
      <c r="K353" s="15">
        <v>10</v>
      </c>
      <c r="L353" s="15">
        <v>150</v>
      </c>
      <c r="M353" s="15">
        <v>1</v>
      </c>
      <c r="N353" s="15" t="s">
        <v>910</v>
      </c>
    </row>
    <row r="354" spans="1:14" ht="14.5">
      <c r="A354" s="3" t="s">
        <v>1967</v>
      </c>
      <c r="B354" s="15" t="s">
        <v>1</v>
      </c>
      <c r="C354" s="15" t="s">
        <v>6</v>
      </c>
      <c r="D354" s="15" t="s">
        <v>9</v>
      </c>
      <c r="E354" s="15" t="s">
        <v>1619</v>
      </c>
      <c r="F354" s="15">
        <v>1500</v>
      </c>
      <c r="G354" s="15">
        <v>4</v>
      </c>
      <c r="H354" s="15">
        <v>800</v>
      </c>
      <c r="I354" s="15">
        <v>100</v>
      </c>
      <c r="J354" s="15">
        <v>1.1499999999999999</v>
      </c>
      <c r="K354" s="15">
        <v>10</v>
      </c>
      <c r="L354" s="15">
        <v>150</v>
      </c>
      <c r="M354" s="15">
        <v>1</v>
      </c>
      <c r="N354" s="15" t="s">
        <v>3</v>
      </c>
    </row>
    <row r="355" spans="1:14" ht="14.5">
      <c r="A355" s="3" t="s">
        <v>1968</v>
      </c>
      <c r="B355" s="15" t="s">
        <v>1</v>
      </c>
      <c r="C355" s="15" t="s">
        <v>6</v>
      </c>
      <c r="D355" s="15" t="s">
        <v>9</v>
      </c>
      <c r="E355" s="15" t="s">
        <v>1619</v>
      </c>
      <c r="F355" s="15">
        <v>1500</v>
      </c>
      <c r="G355" s="15">
        <v>4</v>
      </c>
      <c r="H355" s="15">
        <v>1000</v>
      </c>
      <c r="I355" s="15">
        <v>100</v>
      </c>
      <c r="J355" s="15">
        <v>1.1499999999999999</v>
      </c>
      <c r="K355" s="15">
        <v>10</v>
      </c>
      <c r="L355" s="15">
        <v>150</v>
      </c>
      <c r="M355" s="15">
        <v>1</v>
      </c>
      <c r="N355" s="15" t="s">
        <v>910</v>
      </c>
    </row>
    <row r="356" spans="1:14" ht="14.5">
      <c r="A356" s="3" t="s">
        <v>1969</v>
      </c>
      <c r="B356" s="15" t="s">
        <v>1</v>
      </c>
      <c r="C356" s="15" t="s">
        <v>6</v>
      </c>
      <c r="D356" s="15" t="s">
        <v>9</v>
      </c>
      <c r="E356" s="15" t="s">
        <v>1619</v>
      </c>
      <c r="F356" s="15">
        <v>1500</v>
      </c>
      <c r="G356" s="15">
        <v>4</v>
      </c>
      <c r="H356" s="15">
        <v>1000</v>
      </c>
      <c r="I356" s="15">
        <v>100</v>
      </c>
      <c r="J356" s="15">
        <v>1.1499999999999999</v>
      </c>
      <c r="K356" s="15">
        <v>10</v>
      </c>
      <c r="L356" s="15">
        <v>150</v>
      </c>
      <c r="M356" s="15">
        <v>1</v>
      </c>
      <c r="N356" s="15" t="s">
        <v>3</v>
      </c>
    </row>
    <row r="357" spans="1:14" ht="14.5">
      <c r="A357" s="3" t="s">
        <v>1684</v>
      </c>
      <c r="B357" s="15" t="s">
        <v>1</v>
      </c>
      <c r="C357" s="15" t="s">
        <v>6</v>
      </c>
      <c r="D357" s="15" t="s">
        <v>9</v>
      </c>
      <c r="E357" s="15" t="s">
        <v>1619</v>
      </c>
      <c r="F357" s="15">
        <v>1500</v>
      </c>
      <c r="G357" s="15">
        <v>5</v>
      </c>
      <c r="H357" s="15">
        <v>50</v>
      </c>
      <c r="I357" s="15">
        <v>100</v>
      </c>
      <c r="J357" s="15">
        <v>1.1499999999999999</v>
      </c>
      <c r="K357" s="15">
        <v>10</v>
      </c>
      <c r="L357" s="15">
        <v>150</v>
      </c>
      <c r="M357" s="15">
        <v>1</v>
      </c>
      <c r="N357" s="15" t="s">
        <v>910</v>
      </c>
    </row>
    <row r="358" spans="1:14" ht="14.5">
      <c r="A358" s="3" t="s">
        <v>1970</v>
      </c>
      <c r="B358" s="15" t="s">
        <v>1</v>
      </c>
      <c r="C358" s="15" t="s">
        <v>6</v>
      </c>
      <c r="D358" s="15" t="s">
        <v>9</v>
      </c>
      <c r="E358" s="15" t="s">
        <v>1619</v>
      </c>
      <c r="F358" s="15"/>
      <c r="G358" s="15">
        <v>5</v>
      </c>
      <c r="H358" s="15">
        <v>50</v>
      </c>
      <c r="I358" s="15">
        <v>100</v>
      </c>
      <c r="J358" s="15">
        <v>1.1499999999999999</v>
      </c>
      <c r="K358" s="15">
        <v>10</v>
      </c>
      <c r="L358" s="15">
        <v>150</v>
      </c>
      <c r="M358" s="15">
        <v>1</v>
      </c>
      <c r="N358" s="15" t="s">
        <v>910</v>
      </c>
    </row>
    <row r="359" spans="1:14" ht="14.5">
      <c r="A359" s="3" t="s">
        <v>1971</v>
      </c>
      <c r="B359" s="15" t="s">
        <v>1</v>
      </c>
      <c r="C359" s="15" t="s">
        <v>6</v>
      </c>
      <c r="D359" s="15" t="s">
        <v>9</v>
      </c>
      <c r="E359" s="15" t="s">
        <v>1619</v>
      </c>
      <c r="F359" s="15">
        <v>1500</v>
      </c>
      <c r="G359" s="15">
        <v>5</v>
      </c>
      <c r="H359" s="15">
        <v>50</v>
      </c>
      <c r="I359" s="15">
        <v>100</v>
      </c>
      <c r="J359" s="15">
        <v>1.1499999999999999</v>
      </c>
      <c r="K359" s="15">
        <v>10</v>
      </c>
      <c r="L359" s="15">
        <v>150</v>
      </c>
      <c r="M359" s="15">
        <v>1</v>
      </c>
      <c r="N359" s="15" t="s">
        <v>3</v>
      </c>
    </row>
    <row r="360" spans="1:14" ht="14.5">
      <c r="A360" s="3" t="s">
        <v>1686</v>
      </c>
      <c r="B360" s="15" t="s">
        <v>1</v>
      </c>
      <c r="C360" s="15" t="s">
        <v>6</v>
      </c>
      <c r="D360" s="15" t="s">
        <v>9</v>
      </c>
      <c r="E360" s="15" t="s">
        <v>1619</v>
      </c>
      <c r="F360" s="15">
        <v>1500</v>
      </c>
      <c r="G360" s="15">
        <v>5</v>
      </c>
      <c r="H360" s="15">
        <v>100</v>
      </c>
      <c r="I360" s="15">
        <v>100</v>
      </c>
      <c r="J360" s="15">
        <v>1.1499999999999999</v>
      </c>
      <c r="K360" s="15">
        <v>10</v>
      </c>
      <c r="L360" s="15">
        <v>150</v>
      </c>
      <c r="M360" s="15">
        <v>1</v>
      </c>
      <c r="N360" s="15" t="s">
        <v>910</v>
      </c>
    </row>
    <row r="361" spans="1:14" ht="14.5">
      <c r="A361" s="3" t="s">
        <v>2054</v>
      </c>
      <c r="B361" s="15" t="s">
        <v>1</v>
      </c>
      <c r="C361" s="15" t="s">
        <v>6</v>
      </c>
      <c r="D361" s="15" t="s">
        <v>9</v>
      </c>
      <c r="E361" s="15" t="s">
        <v>1619</v>
      </c>
      <c r="F361" s="15"/>
      <c r="G361" s="15">
        <v>5</v>
      </c>
      <c r="H361" s="15">
        <v>100</v>
      </c>
      <c r="I361" s="15">
        <v>100</v>
      </c>
      <c r="J361" s="15">
        <v>1.1499999999999999</v>
      </c>
      <c r="K361" s="15">
        <v>10</v>
      </c>
      <c r="L361" s="15">
        <v>150</v>
      </c>
      <c r="M361" s="15">
        <v>1</v>
      </c>
      <c r="N361" s="15" t="s">
        <v>910</v>
      </c>
    </row>
    <row r="362" spans="1:14" ht="14.5">
      <c r="A362" s="3" t="s">
        <v>1972</v>
      </c>
      <c r="B362" s="15" t="s">
        <v>1</v>
      </c>
      <c r="C362" s="15" t="s">
        <v>6</v>
      </c>
      <c r="D362" s="15" t="s">
        <v>9</v>
      </c>
      <c r="E362" s="15" t="s">
        <v>1619</v>
      </c>
      <c r="F362" s="15">
        <v>1500</v>
      </c>
      <c r="G362" s="15">
        <v>5</v>
      </c>
      <c r="H362" s="15">
        <v>100</v>
      </c>
      <c r="I362" s="15">
        <v>100</v>
      </c>
      <c r="J362" s="15">
        <v>1.1499999999999999</v>
      </c>
      <c r="K362" s="15">
        <v>10</v>
      </c>
      <c r="L362" s="15">
        <v>150</v>
      </c>
      <c r="M362" s="15">
        <v>1</v>
      </c>
      <c r="N362" s="15" t="s">
        <v>3</v>
      </c>
    </row>
    <row r="363" spans="1:14" ht="14.5">
      <c r="A363" s="3" t="s">
        <v>1687</v>
      </c>
      <c r="B363" s="15" t="s">
        <v>1</v>
      </c>
      <c r="C363" s="15" t="s">
        <v>6</v>
      </c>
      <c r="D363" s="15" t="s">
        <v>9</v>
      </c>
      <c r="E363" s="15" t="s">
        <v>1619</v>
      </c>
      <c r="F363" s="15">
        <v>1500</v>
      </c>
      <c r="G363" s="15">
        <v>5</v>
      </c>
      <c r="H363" s="15">
        <v>200</v>
      </c>
      <c r="I363" s="15">
        <v>100</v>
      </c>
      <c r="J363" s="15">
        <v>1.1499999999999999</v>
      </c>
      <c r="K363" s="15">
        <v>10</v>
      </c>
      <c r="L363" s="15">
        <v>150</v>
      </c>
      <c r="M363" s="15">
        <v>1</v>
      </c>
      <c r="N363" s="15" t="s">
        <v>910</v>
      </c>
    </row>
    <row r="364" spans="1:14" ht="14.5">
      <c r="A364" s="3" t="s">
        <v>2055</v>
      </c>
      <c r="B364" s="15" t="s">
        <v>1</v>
      </c>
      <c r="C364" s="15" t="s">
        <v>6</v>
      </c>
      <c r="D364" s="15" t="s">
        <v>9</v>
      </c>
      <c r="E364" s="15" t="s">
        <v>1619</v>
      </c>
      <c r="F364" s="15"/>
      <c r="G364" s="15">
        <v>5</v>
      </c>
      <c r="H364" s="15">
        <v>200</v>
      </c>
      <c r="I364" s="15">
        <v>100</v>
      </c>
      <c r="J364" s="15">
        <v>1.1499999999999999</v>
      </c>
      <c r="K364" s="15">
        <v>10</v>
      </c>
      <c r="L364" s="15">
        <v>150</v>
      </c>
      <c r="M364" s="15">
        <v>1</v>
      </c>
      <c r="N364" s="15" t="s">
        <v>910</v>
      </c>
    </row>
    <row r="365" spans="1:14" ht="14.5">
      <c r="A365" s="3" t="s">
        <v>1973</v>
      </c>
      <c r="B365" s="15" t="s">
        <v>1</v>
      </c>
      <c r="C365" s="15" t="s">
        <v>6</v>
      </c>
      <c r="D365" s="15" t="s">
        <v>9</v>
      </c>
      <c r="E365" s="15" t="s">
        <v>1619</v>
      </c>
      <c r="F365" s="15">
        <v>1500</v>
      </c>
      <c r="G365" s="15">
        <v>5</v>
      </c>
      <c r="H365" s="15">
        <v>200</v>
      </c>
      <c r="I365" s="15">
        <v>100</v>
      </c>
      <c r="J365" s="15">
        <v>1.1499999999999999</v>
      </c>
      <c r="K365" s="15">
        <v>10</v>
      </c>
      <c r="L365" s="15">
        <v>150</v>
      </c>
      <c r="M365" s="15">
        <v>1</v>
      </c>
      <c r="N365" s="15" t="s">
        <v>3</v>
      </c>
    </row>
    <row r="366" spans="1:14" ht="14.5">
      <c r="A366" s="3" t="s">
        <v>1688</v>
      </c>
      <c r="B366" s="15" t="s">
        <v>1</v>
      </c>
      <c r="C366" s="15" t="s">
        <v>6</v>
      </c>
      <c r="D366" s="15" t="s">
        <v>9</v>
      </c>
      <c r="E366" s="15" t="s">
        <v>1619</v>
      </c>
      <c r="F366" s="15">
        <v>1500</v>
      </c>
      <c r="G366" s="15">
        <v>5</v>
      </c>
      <c r="H366" s="15">
        <v>400</v>
      </c>
      <c r="I366" s="15">
        <v>100</v>
      </c>
      <c r="J366" s="15">
        <v>1.1499999999999999</v>
      </c>
      <c r="K366" s="15">
        <v>10</v>
      </c>
      <c r="L366" s="15">
        <v>150</v>
      </c>
      <c r="M366" s="15">
        <v>1</v>
      </c>
      <c r="N366" s="15" t="s">
        <v>910</v>
      </c>
    </row>
    <row r="367" spans="1:14" ht="14.5">
      <c r="A367" s="3" t="s">
        <v>1974</v>
      </c>
      <c r="B367" s="15" t="s">
        <v>1</v>
      </c>
      <c r="C367" s="15" t="s">
        <v>5</v>
      </c>
      <c r="D367" s="15" t="s">
        <v>9</v>
      </c>
      <c r="E367" s="15" t="s">
        <v>1619</v>
      </c>
      <c r="F367" s="15"/>
      <c r="G367" s="15">
        <v>5</v>
      </c>
      <c r="H367" s="15">
        <v>400</v>
      </c>
      <c r="I367" s="15">
        <v>200</v>
      </c>
      <c r="J367" s="15">
        <v>1.1000000000000001</v>
      </c>
      <c r="K367" s="15">
        <v>10</v>
      </c>
      <c r="L367" s="15">
        <v>150</v>
      </c>
      <c r="M367" s="15">
        <v>1</v>
      </c>
      <c r="N367" s="15" t="s">
        <v>910</v>
      </c>
    </row>
    <row r="368" spans="1:14" ht="14.5">
      <c r="A368" s="3" t="s">
        <v>1975</v>
      </c>
      <c r="B368" s="15" t="s">
        <v>1</v>
      </c>
      <c r="C368" s="15" t="s">
        <v>5</v>
      </c>
      <c r="D368" s="15" t="s">
        <v>9</v>
      </c>
      <c r="E368" s="15" t="s">
        <v>1619</v>
      </c>
      <c r="F368" s="15"/>
      <c r="G368" s="15">
        <v>5</v>
      </c>
      <c r="H368" s="15">
        <v>400</v>
      </c>
      <c r="I368" s="15">
        <v>200</v>
      </c>
      <c r="J368" s="15">
        <v>1.1000000000000001</v>
      </c>
      <c r="K368" s="15">
        <v>10</v>
      </c>
      <c r="L368" s="15">
        <v>150</v>
      </c>
      <c r="M368" s="15">
        <v>1</v>
      </c>
      <c r="N368" s="15" t="s">
        <v>3</v>
      </c>
    </row>
    <row r="369" spans="1:14" ht="14.5">
      <c r="A369" s="3" t="s">
        <v>2056</v>
      </c>
      <c r="B369" s="15" t="s">
        <v>1</v>
      </c>
      <c r="C369" s="15" t="s">
        <v>6</v>
      </c>
      <c r="D369" s="15" t="s">
        <v>9</v>
      </c>
      <c r="E369" s="15" t="s">
        <v>1619</v>
      </c>
      <c r="F369" s="15"/>
      <c r="G369" s="15">
        <v>5</v>
      </c>
      <c r="H369" s="15">
        <v>400</v>
      </c>
      <c r="I369" s="15">
        <v>100</v>
      </c>
      <c r="J369" s="15">
        <v>1.1499999999999999</v>
      </c>
      <c r="K369" s="15">
        <v>10</v>
      </c>
      <c r="L369" s="15">
        <v>150</v>
      </c>
      <c r="M369" s="15">
        <v>1</v>
      </c>
      <c r="N369" s="15" t="s">
        <v>910</v>
      </c>
    </row>
    <row r="370" spans="1:14" ht="14.5">
      <c r="A370" s="3" t="s">
        <v>1976</v>
      </c>
      <c r="B370" s="15" t="s">
        <v>1</v>
      </c>
      <c r="C370" s="15" t="s">
        <v>6</v>
      </c>
      <c r="D370" s="15" t="s">
        <v>9</v>
      </c>
      <c r="E370" s="15" t="s">
        <v>1619</v>
      </c>
      <c r="F370" s="15">
        <v>1500</v>
      </c>
      <c r="G370" s="15">
        <v>5</v>
      </c>
      <c r="H370" s="15">
        <v>400</v>
      </c>
      <c r="I370" s="15">
        <v>100</v>
      </c>
      <c r="J370" s="15">
        <v>1.1499999999999999</v>
      </c>
      <c r="K370" s="15">
        <v>10</v>
      </c>
      <c r="L370" s="15">
        <v>150</v>
      </c>
      <c r="M370" s="15">
        <v>1</v>
      </c>
      <c r="N370" s="15" t="s">
        <v>3</v>
      </c>
    </row>
    <row r="371" spans="1:14" ht="14.5">
      <c r="A371" s="3" t="s">
        <v>1689</v>
      </c>
      <c r="B371" s="15" t="s">
        <v>1</v>
      </c>
      <c r="C371" s="15" t="s">
        <v>6</v>
      </c>
      <c r="D371" s="15" t="s">
        <v>9</v>
      </c>
      <c r="E371" s="15" t="s">
        <v>1619</v>
      </c>
      <c r="F371" s="15">
        <v>1500</v>
      </c>
      <c r="G371" s="15">
        <v>5</v>
      </c>
      <c r="H371" s="15">
        <v>600</v>
      </c>
      <c r="I371" s="15">
        <v>100</v>
      </c>
      <c r="J371" s="15">
        <v>1.1499999999999999</v>
      </c>
      <c r="K371" s="15">
        <v>10</v>
      </c>
      <c r="L371" s="15">
        <v>150</v>
      </c>
      <c r="M371" s="15">
        <v>1</v>
      </c>
      <c r="N371" s="15" t="s">
        <v>910</v>
      </c>
    </row>
    <row r="372" spans="1:14" ht="14.5">
      <c r="A372" s="3" t="s">
        <v>1977</v>
      </c>
      <c r="B372" s="15" t="s">
        <v>1</v>
      </c>
      <c r="C372" s="15" t="s">
        <v>5</v>
      </c>
      <c r="D372" s="15" t="s">
        <v>9</v>
      </c>
      <c r="E372" s="15" t="s">
        <v>1619</v>
      </c>
      <c r="F372" s="15"/>
      <c r="G372" s="15">
        <v>5</v>
      </c>
      <c r="H372" s="15">
        <v>600</v>
      </c>
      <c r="I372" s="15">
        <v>200</v>
      </c>
      <c r="J372" s="15">
        <v>1.1000000000000001</v>
      </c>
      <c r="K372" s="15">
        <v>10</v>
      </c>
      <c r="L372" s="15">
        <v>150</v>
      </c>
      <c r="M372" s="15">
        <v>1</v>
      </c>
      <c r="N372" s="15" t="s">
        <v>910</v>
      </c>
    </row>
    <row r="373" spans="1:14" ht="14.5">
      <c r="A373" s="3" t="s">
        <v>1978</v>
      </c>
      <c r="B373" s="15" t="s">
        <v>1</v>
      </c>
      <c r="C373" s="15" t="s">
        <v>5</v>
      </c>
      <c r="D373" s="15" t="s">
        <v>9</v>
      </c>
      <c r="E373" s="15" t="s">
        <v>1619</v>
      </c>
      <c r="F373" s="15"/>
      <c r="G373" s="15">
        <v>5</v>
      </c>
      <c r="H373" s="15">
        <v>600</v>
      </c>
      <c r="I373" s="15">
        <v>200</v>
      </c>
      <c r="J373" s="15">
        <v>1.1000000000000001</v>
      </c>
      <c r="K373" s="15">
        <v>10</v>
      </c>
      <c r="L373" s="15">
        <v>150</v>
      </c>
      <c r="M373" s="15">
        <v>1</v>
      </c>
      <c r="N373" s="15" t="s">
        <v>3</v>
      </c>
    </row>
    <row r="374" spans="1:14" ht="14.5">
      <c r="A374" s="3" t="s">
        <v>2057</v>
      </c>
      <c r="B374" s="15" t="s">
        <v>1</v>
      </c>
      <c r="C374" s="15" t="s">
        <v>6</v>
      </c>
      <c r="D374" s="15" t="s">
        <v>9</v>
      </c>
      <c r="E374" s="15" t="s">
        <v>1619</v>
      </c>
      <c r="F374" s="15"/>
      <c r="G374" s="15">
        <v>5</v>
      </c>
      <c r="H374" s="15">
        <v>600</v>
      </c>
      <c r="I374" s="15">
        <v>100</v>
      </c>
      <c r="J374" s="15">
        <v>1.1499999999999999</v>
      </c>
      <c r="K374" s="15">
        <v>10</v>
      </c>
      <c r="L374" s="15">
        <v>150</v>
      </c>
      <c r="M374" s="15">
        <v>1</v>
      </c>
      <c r="N374" s="15" t="s">
        <v>910</v>
      </c>
    </row>
    <row r="375" spans="1:14" ht="14.5">
      <c r="A375" s="3" t="s">
        <v>1979</v>
      </c>
      <c r="B375" s="15" t="s">
        <v>1</v>
      </c>
      <c r="C375" s="15" t="s">
        <v>6</v>
      </c>
      <c r="D375" s="15" t="s">
        <v>9</v>
      </c>
      <c r="E375" s="15" t="s">
        <v>1619</v>
      </c>
      <c r="F375" s="15">
        <v>1500</v>
      </c>
      <c r="G375" s="15">
        <v>5</v>
      </c>
      <c r="H375" s="15">
        <v>600</v>
      </c>
      <c r="I375" s="15">
        <v>100</v>
      </c>
      <c r="J375" s="15">
        <v>1.1499999999999999</v>
      </c>
      <c r="K375" s="15">
        <v>10</v>
      </c>
      <c r="L375" s="15">
        <v>150</v>
      </c>
      <c r="M375" s="15">
        <v>1</v>
      </c>
      <c r="N375" s="15" t="s">
        <v>3</v>
      </c>
    </row>
    <row r="376" spans="1:14" ht="14.5">
      <c r="A376" s="3" t="s">
        <v>1690</v>
      </c>
      <c r="B376" s="15" t="s">
        <v>1</v>
      </c>
      <c r="C376" s="15" t="s">
        <v>6</v>
      </c>
      <c r="D376" s="15" t="s">
        <v>9</v>
      </c>
      <c r="E376" s="15" t="s">
        <v>1619</v>
      </c>
      <c r="F376" s="15">
        <v>1500</v>
      </c>
      <c r="G376" s="15">
        <v>5</v>
      </c>
      <c r="H376" s="15">
        <v>800</v>
      </c>
      <c r="I376" s="15">
        <v>100</v>
      </c>
      <c r="J376" s="15">
        <v>1.1499999999999999</v>
      </c>
      <c r="K376" s="15">
        <v>10</v>
      </c>
      <c r="L376" s="15">
        <v>150</v>
      </c>
      <c r="M376" s="15">
        <v>1</v>
      </c>
      <c r="N376" s="15" t="s">
        <v>910</v>
      </c>
    </row>
    <row r="377" spans="1:14" ht="14.5">
      <c r="A377" s="3" t="s">
        <v>1980</v>
      </c>
      <c r="B377" s="15" t="s">
        <v>1</v>
      </c>
      <c r="C377" s="15" t="s">
        <v>5</v>
      </c>
      <c r="D377" s="15" t="s">
        <v>9</v>
      </c>
      <c r="E377" s="15" t="s">
        <v>1619</v>
      </c>
      <c r="F377" s="15"/>
      <c r="G377" s="15">
        <v>5</v>
      </c>
      <c r="H377" s="15">
        <v>800</v>
      </c>
      <c r="I377" s="15">
        <v>200</v>
      </c>
      <c r="J377" s="15">
        <v>1.1000000000000001</v>
      </c>
      <c r="K377" s="15">
        <v>10</v>
      </c>
      <c r="L377" s="15">
        <v>150</v>
      </c>
      <c r="M377" s="15">
        <v>1</v>
      </c>
      <c r="N377" s="15" t="s">
        <v>910</v>
      </c>
    </row>
    <row r="378" spans="1:14" ht="14.5">
      <c r="A378" s="3" t="s">
        <v>1981</v>
      </c>
      <c r="B378" s="15" t="s">
        <v>1</v>
      </c>
      <c r="C378" s="15" t="s">
        <v>5</v>
      </c>
      <c r="D378" s="15" t="s">
        <v>9</v>
      </c>
      <c r="E378" s="15" t="s">
        <v>1619</v>
      </c>
      <c r="F378" s="15"/>
      <c r="G378" s="15">
        <v>5</v>
      </c>
      <c r="H378" s="15">
        <v>800</v>
      </c>
      <c r="I378" s="15">
        <v>200</v>
      </c>
      <c r="J378" s="15">
        <v>1.1000000000000001</v>
      </c>
      <c r="K378" s="15">
        <v>10</v>
      </c>
      <c r="L378" s="15">
        <v>150</v>
      </c>
      <c r="M378" s="15">
        <v>1</v>
      </c>
      <c r="N378" s="15" t="s">
        <v>3</v>
      </c>
    </row>
    <row r="379" spans="1:14" ht="14.5">
      <c r="A379" s="3" t="s">
        <v>2058</v>
      </c>
      <c r="B379" s="15" t="s">
        <v>1</v>
      </c>
      <c r="C379" s="15" t="s">
        <v>6</v>
      </c>
      <c r="D379" s="15" t="s">
        <v>9</v>
      </c>
      <c r="E379" s="15" t="s">
        <v>1619</v>
      </c>
      <c r="F379" s="15"/>
      <c r="G379" s="15">
        <v>5</v>
      </c>
      <c r="H379" s="15">
        <v>800</v>
      </c>
      <c r="I379" s="15">
        <v>100</v>
      </c>
      <c r="J379" s="15">
        <v>1.1499999999999999</v>
      </c>
      <c r="K379" s="15">
        <v>10</v>
      </c>
      <c r="L379" s="15">
        <v>150</v>
      </c>
      <c r="M379" s="15">
        <v>1</v>
      </c>
      <c r="N379" s="15" t="s">
        <v>910</v>
      </c>
    </row>
    <row r="380" spans="1:14" ht="14.5">
      <c r="A380" s="3" t="s">
        <v>1982</v>
      </c>
      <c r="B380" s="15" t="s">
        <v>1</v>
      </c>
      <c r="C380" s="15" t="s">
        <v>6</v>
      </c>
      <c r="D380" s="15" t="s">
        <v>9</v>
      </c>
      <c r="E380" s="15" t="s">
        <v>1619</v>
      </c>
      <c r="F380" s="15">
        <v>1500</v>
      </c>
      <c r="G380" s="15">
        <v>5</v>
      </c>
      <c r="H380" s="15">
        <v>800</v>
      </c>
      <c r="I380" s="15">
        <v>100</v>
      </c>
      <c r="J380" s="15">
        <v>1.1499999999999999</v>
      </c>
      <c r="K380" s="15">
        <v>10</v>
      </c>
      <c r="L380" s="15">
        <v>150</v>
      </c>
      <c r="M380" s="15">
        <v>1</v>
      </c>
      <c r="N380" s="15" t="s">
        <v>3</v>
      </c>
    </row>
    <row r="381" spans="1:14" ht="14.5">
      <c r="A381" s="3" t="s">
        <v>1685</v>
      </c>
      <c r="B381" s="15" t="s">
        <v>1</v>
      </c>
      <c r="C381" s="15" t="s">
        <v>6</v>
      </c>
      <c r="D381" s="15" t="s">
        <v>9</v>
      </c>
      <c r="E381" s="15" t="s">
        <v>1619</v>
      </c>
      <c r="F381" s="15">
        <v>1500</v>
      </c>
      <c r="G381" s="15">
        <v>5</v>
      </c>
      <c r="H381" s="15">
        <v>1000</v>
      </c>
      <c r="I381" s="15">
        <v>100</v>
      </c>
      <c r="J381" s="15">
        <v>1.1499999999999999</v>
      </c>
      <c r="K381" s="15">
        <v>10</v>
      </c>
      <c r="L381" s="15">
        <v>150</v>
      </c>
      <c r="M381" s="15">
        <v>1</v>
      </c>
      <c r="N381" s="15" t="s">
        <v>910</v>
      </c>
    </row>
    <row r="382" spans="1:14" ht="14.5">
      <c r="A382" s="3" t="s">
        <v>1983</v>
      </c>
      <c r="B382" s="15" t="s">
        <v>1</v>
      </c>
      <c r="C382" s="15" t="s">
        <v>5</v>
      </c>
      <c r="D382" s="15" t="s">
        <v>9</v>
      </c>
      <c r="E382" s="15" t="s">
        <v>1619</v>
      </c>
      <c r="F382" s="15"/>
      <c r="G382" s="15">
        <v>5</v>
      </c>
      <c r="H382" s="15">
        <v>1000</v>
      </c>
      <c r="I382" s="15">
        <v>200</v>
      </c>
      <c r="J382" s="15">
        <v>1.1000000000000001</v>
      </c>
      <c r="K382" s="15">
        <v>10</v>
      </c>
      <c r="L382" s="15">
        <v>150</v>
      </c>
      <c r="M382" s="15">
        <v>1</v>
      </c>
      <c r="N382" s="15" t="s">
        <v>910</v>
      </c>
    </row>
    <row r="383" spans="1:14" ht="14.5">
      <c r="A383" s="3" t="s">
        <v>1984</v>
      </c>
      <c r="B383" s="15" t="s">
        <v>1</v>
      </c>
      <c r="C383" s="15" t="s">
        <v>5</v>
      </c>
      <c r="D383" s="15" t="s">
        <v>9</v>
      </c>
      <c r="E383" s="15" t="s">
        <v>1619</v>
      </c>
      <c r="F383" s="15"/>
      <c r="G383" s="15">
        <v>5</v>
      </c>
      <c r="H383" s="15">
        <v>1000</v>
      </c>
      <c r="I383" s="15">
        <v>200</v>
      </c>
      <c r="J383" s="15">
        <v>1.1000000000000001</v>
      </c>
      <c r="K383" s="15">
        <v>10</v>
      </c>
      <c r="L383" s="15">
        <v>150</v>
      </c>
      <c r="M383" s="15">
        <v>1</v>
      </c>
      <c r="N383" s="15" t="s">
        <v>3</v>
      </c>
    </row>
    <row r="384" spans="1:14" ht="14.5">
      <c r="A384" s="3" t="s">
        <v>2059</v>
      </c>
      <c r="B384" s="15" t="s">
        <v>1</v>
      </c>
      <c r="C384" s="15" t="s">
        <v>6</v>
      </c>
      <c r="D384" s="15" t="s">
        <v>9</v>
      </c>
      <c r="E384" s="15" t="s">
        <v>1619</v>
      </c>
      <c r="F384" s="15"/>
      <c r="G384" s="15">
        <v>5</v>
      </c>
      <c r="H384" s="15">
        <v>1000</v>
      </c>
      <c r="I384" s="15">
        <v>100</v>
      </c>
      <c r="J384" s="15">
        <v>1.1499999999999999</v>
      </c>
      <c r="K384" s="15">
        <v>10</v>
      </c>
      <c r="L384" s="15">
        <v>150</v>
      </c>
      <c r="M384" s="15">
        <v>1</v>
      </c>
      <c r="N384" s="15" t="s">
        <v>910</v>
      </c>
    </row>
    <row r="385" spans="1:14" ht="14.5">
      <c r="A385" s="3" t="s">
        <v>1985</v>
      </c>
      <c r="B385" s="15" t="s">
        <v>1</v>
      </c>
      <c r="C385" s="15" t="s">
        <v>6</v>
      </c>
      <c r="D385" s="15" t="s">
        <v>9</v>
      </c>
      <c r="E385" s="15" t="s">
        <v>1619</v>
      </c>
      <c r="F385" s="15">
        <v>1500</v>
      </c>
      <c r="G385" s="15">
        <v>5</v>
      </c>
      <c r="H385" s="15">
        <v>1000</v>
      </c>
      <c r="I385" s="15">
        <v>100</v>
      </c>
      <c r="J385" s="15">
        <v>1.1499999999999999</v>
      </c>
      <c r="K385" s="15">
        <v>10</v>
      </c>
      <c r="L385" s="15">
        <v>150</v>
      </c>
      <c r="M385" s="15">
        <v>1</v>
      </c>
      <c r="N385" s="15" t="s">
        <v>3</v>
      </c>
    </row>
    <row r="386" spans="1:14" ht="14.5">
      <c r="A386" s="3" t="s">
        <v>1986</v>
      </c>
      <c r="B386" s="15" t="s">
        <v>1</v>
      </c>
      <c r="C386" s="15" t="s">
        <v>6</v>
      </c>
      <c r="D386" s="15" t="s">
        <v>9</v>
      </c>
      <c r="E386" s="15" t="s">
        <v>1619</v>
      </c>
      <c r="F386" s="15"/>
      <c r="G386" s="15">
        <v>5</v>
      </c>
      <c r="H386" s="15">
        <v>1200</v>
      </c>
      <c r="I386" s="15">
        <v>120</v>
      </c>
      <c r="J386" s="15">
        <v>1.1499999999999999</v>
      </c>
      <c r="K386" s="15">
        <v>10</v>
      </c>
      <c r="L386" s="15">
        <v>150</v>
      </c>
      <c r="M386" s="15">
        <v>1</v>
      </c>
      <c r="N386" s="15" t="s">
        <v>910</v>
      </c>
    </row>
    <row r="387" spans="1:14" ht="14.5">
      <c r="A387" s="3" t="s">
        <v>1987</v>
      </c>
      <c r="B387" s="15" t="s">
        <v>1</v>
      </c>
      <c r="C387" s="15" t="s">
        <v>5</v>
      </c>
      <c r="D387" s="15" t="s">
        <v>9</v>
      </c>
      <c r="E387" s="15" t="s">
        <v>1619</v>
      </c>
      <c r="F387" s="15"/>
      <c r="G387" s="15">
        <v>5</v>
      </c>
      <c r="H387" s="15">
        <v>1200</v>
      </c>
      <c r="I387" s="15">
        <v>170</v>
      </c>
      <c r="J387" s="15">
        <v>1.1000000000000001</v>
      </c>
      <c r="K387" s="15">
        <v>10</v>
      </c>
      <c r="L387" s="15">
        <v>150</v>
      </c>
      <c r="M387" s="15">
        <v>1</v>
      </c>
      <c r="N387" s="15" t="s">
        <v>910</v>
      </c>
    </row>
    <row r="388" spans="1:14" ht="14.5">
      <c r="A388" s="3" t="s">
        <v>1988</v>
      </c>
      <c r="B388" s="15" t="s">
        <v>1</v>
      </c>
      <c r="C388" s="15" t="s">
        <v>6</v>
      </c>
      <c r="D388" s="15" t="s">
        <v>9</v>
      </c>
      <c r="E388" s="15" t="s">
        <v>1619</v>
      </c>
      <c r="F388" s="15"/>
      <c r="G388" s="15">
        <v>8</v>
      </c>
      <c r="H388" s="15">
        <v>400</v>
      </c>
      <c r="I388" s="15">
        <v>200</v>
      </c>
      <c r="J388" s="15">
        <v>0.98499999999999999</v>
      </c>
      <c r="K388" s="15">
        <v>10</v>
      </c>
      <c r="L388" s="15">
        <v>150</v>
      </c>
      <c r="M388" s="15">
        <v>1</v>
      </c>
      <c r="N388" s="15" t="s">
        <v>910</v>
      </c>
    </row>
    <row r="389" spans="1:14" ht="14.5">
      <c r="A389" s="3" t="s">
        <v>1989</v>
      </c>
      <c r="B389" s="15" t="s">
        <v>1</v>
      </c>
      <c r="C389" s="15" t="s">
        <v>6</v>
      </c>
      <c r="D389" s="15" t="s">
        <v>9</v>
      </c>
      <c r="E389" s="15" t="s">
        <v>1619</v>
      </c>
      <c r="F389" s="15"/>
      <c r="G389" s="15">
        <v>8</v>
      </c>
      <c r="H389" s="15">
        <v>400</v>
      </c>
      <c r="I389" s="15">
        <v>200</v>
      </c>
      <c r="J389" s="15">
        <v>0.98499999999999999</v>
      </c>
      <c r="K389" s="15">
        <v>10</v>
      </c>
      <c r="L389" s="15">
        <v>150</v>
      </c>
      <c r="M389" s="15">
        <v>1</v>
      </c>
      <c r="N389" s="15" t="s">
        <v>3</v>
      </c>
    </row>
    <row r="390" spans="1:14" ht="14.5">
      <c r="A390" s="3" t="s">
        <v>2060</v>
      </c>
      <c r="B390" s="15" t="s">
        <v>1</v>
      </c>
      <c r="C390" s="15" t="s">
        <v>6</v>
      </c>
      <c r="D390" s="15" t="s">
        <v>9</v>
      </c>
      <c r="E390" s="15" t="s">
        <v>1619</v>
      </c>
      <c r="F390" s="15"/>
      <c r="G390" s="15">
        <v>8</v>
      </c>
      <c r="H390" s="15">
        <v>400</v>
      </c>
      <c r="I390" s="15">
        <v>200</v>
      </c>
      <c r="J390" s="15">
        <v>1.1499999999999999</v>
      </c>
      <c r="K390" s="15">
        <v>10</v>
      </c>
      <c r="L390" s="15">
        <v>150</v>
      </c>
      <c r="M390" s="15">
        <v>1</v>
      </c>
      <c r="N390" s="15" t="s">
        <v>910</v>
      </c>
    </row>
    <row r="391" spans="1:14" ht="14.5">
      <c r="A391" s="3" t="s">
        <v>1990</v>
      </c>
      <c r="B391" s="15" t="s">
        <v>1</v>
      </c>
      <c r="C391" s="15" t="s">
        <v>6</v>
      </c>
      <c r="D391" s="15" t="s">
        <v>9</v>
      </c>
      <c r="E391" s="15" t="s">
        <v>1619</v>
      </c>
      <c r="F391" s="15"/>
      <c r="G391" s="15">
        <v>8</v>
      </c>
      <c r="H391" s="15">
        <v>600</v>
      </c>
      <c r="I391" s="15">
        <v>200</v>
      </c>
      <c r="J391" s="15">
        <v>0.98499999999999999</v>
      </c>
      <c r="K391" s="15">
        <v>10</v>
      </c>
      <c r="L391" s="15">
        <v>150</v>
      </c>
      <c r="M391" s="15">
        <v>1</v>
      </c>
      <c r="N391" s="15" t="s">
        <v>910</v>
      </c>
    </row>
    <row r="392" spans="1:14" ht="14.5">
      <c r="A392" s="3" t="s">
        <v>1991</v>
      </c>
      <c r="B392" s="15" t="s">
        <v>1</v>
      </c>
      <c r="C392" s="15" t="s">
        <v>6</v>
      </c>
      <c r="D392" s="15" t="s">
        <v>9</v>
      </c>
      <c r="E392" s="15" t="s">
        <v>1619</v>
      </c>
      <c r="F392" s="15"/>
      <c r="G392" s="15">
        <v>8</v>
      </c>
      <c r="H392" s="15">
        <v>600</v>
      </c>
      <c r="I392" s="15">
        <v>200</v>
      </c>
      <c r="J392" s="15">
        <v>0.98499999999999999</v>
      </c>
      <c r="K392" s="15">
        <v>10</v>
      </c>
      <c r="L392" s="15">
        <v>150</v>
      </c>
      <c r="M392" s="15">
        <v>1</v>
      </c>
      <c r="N392" s="15" t="s">
        <v>3</v>
      </c>
    </row>
    <row r="393" spans="1:14" ht="14.5">
      <c r="A393" s="3" t="s">
        <v>1992</v>
      </c>
      <c r="B393" s="15" t="s">
        <v>1</v>
      </c>
      <c r="C393" s="15" t="s">
        <v>6</v>
      </c>
      <c r="D393" s="15" t="s">
        <v>9</v>
      </c>
      <c r="E393" s="15" t="s">
        <v>1619</v>
      </c>
      <c r="F393" s="15"/>
      <c r="G393" s="15">
        <v>8</v>
      </c>
      <c r="H393" s="15">
        <v>600</v>
      </c>
      <c r="I393" s="15">
        <v>200</v>
      </c>
      <c r="J393" s="15">
        <v>1.1499999999999999</v>
      </c>
      <c r="K393" s="15">
        <v>10</v>
      </c>
      <c r="L393" s="15">
        <v>150</v>
      </c>
      <c r="M393" s="15">
        <v>1</v>
      </c>
      <c r="N393" s="15" t="s">
        <v>910</v>
      </c>
    </row>
    <row r="394" spans="1:14" ht="14.5">
      <c r="A394" s="3" t="s">
        <v>1993</v>
      </c>
      <c r="B394" s="15" t="s">
        <v>1</v>
      </c>
      <c r="C394" s="15" t="s">
        <v>6</v>
      </c>
      <c r="D394" s="15" t="s">
        <v>9</v>
      </c>
      <c r="E394" s="15" t="s">
        <v>1619</v>
      </c>
      <c r="F394" s="15"/>
      <c r="G394" s="15">
        <v>8</v>
      </c>
      <c r="H394" s="15">
        <v>800</v>
      </c>
      <c r="I394" s="15">
        <v>200</v>
      </c>
      <c r="J394" s="15">
        <v>0.98499999999999999</v>
      </c>
      <c r="K394" s="15">
        <v>10</v>
      </c>
      <c r="L394" s="15">
        <v>150</v>
      </c>
      <c r="M394" s="15">
        <v>1</v>
      </c>
      <c r="N394" s="15" t="s">
        <v>910</v>
      </c>
    </row>
    <row r="395" spans="1:14" ht="14.5">
      <c r="A395" s="3" t="s">
        <v>1994</v>
      </c>
      <c r="B395" s="15" t="s">
        <v>1</v>
      </c>
      <c r="C395" s="15" t="s">
        <v>6</v>
      </c>
      <c r="D395" s="15" t="s">
        <v>9</v>
      </c>
      <c r="E395" s="15" t="s">
        <v>1619</v>
      </c>
      <c r="F395" s="15"/>
      <c r="G395" s="15">
        <v>8</v>
      </c>
      <c r="H395" s="15">
        <v>800</v>
      </c>
      <c r="I395" s="15">
        <v>200</v>
      </c>
      <c r="J395" s="15">
        <v>0.98499999999999999</v>
      </c>
      <c r="K395" s="15">
        <v>10</v>
      </c>
      <c r="L395" s="15">
        <v>150</v>
      </c>
      <c r="M395" s="15">
        <v>1</v>
      </c>
      <c r="N395" s="15" t="s">
        <v>3</v>
      </c>
    </row>
    <row r="396" spans="1:14" ht="14.5">
      <c r="A396" s="3" t="s">
        <v>1995</v>
      </c>
      <c r="B396" s="15" t="s">
        <v>1</v>
      </c>
      <c r="C396" s="15" t="s">
        <v>6</v>
      </c>
      <c r="D396" s="15" t="s">
        <v>9</v>
      </c>
      <c r="E396" s="15" t="s">
        <v>1619</v>
      </c>
      <c r="F396" s="15"/>
      <c r="G396" s="15">
        <v>8</v>
      </c>
      <c r="H396" s="15">
        <v>800</v>
      </c>
      <c r="I396" s="15">
        <v>200</v>
      </c>
      <c r="J396" s="15">
        <v>1.1499999999999999</v>
      </c>
      <c r="K396" s="15">
        <v>10</v>
      </c>
      <c r="L396" s="15">
        <v>150</v>
      </c>
      <c r="M396" s="15">
        <v>1</v>
      </c>
      <c r="N396" s="15" t="s">
        <v>910</v>
      </c>
    </row>
    <row r="397" spans="1:14" ht="14.5">
      <c r="A397" s="3" t="s">
        <v>1996</v>
      </c>
      <c r="B397" s="15" t="s">
        <v>1</v>
      </c>
      <c r="C397" s="15" t="s">
        <v>6</v>
      </c>
      <c r="D397" s="15" t="s">
        <v>9</v>
      </c>
      <c r="E397" s="15" t="s">
        <v>1619</v>
      </c>
      <c r="F397" s="15"/>
      <c r="G397" s="15">
        <v>8</v>
      </c>
      <c r="H397" s="15">
        <v>1000</v>
      </c>
      <c r="I397" s="15">
        <v>200</v>
      </c>
      <c r="J397" s="15">
        <v>0.98499999999999999</v>
      </c>
      <c r="K397" s="15">
        <v>10</v>
      </c>
      <c r="L397" s="15">
        <v>150</v>
      </c>
      <c r="M397" s="15">
        <v>1</v>
      </c>
      <c r="N397" s="15" t="s">
        <v>910</v>
      </c>
    </row>
    <row r="398" spans="1:14" ht="14.5">
      <c r="A398" s="3" t="s">
        <v>1997</v>
      </c>
      <c r="B398" s="15" t="s">
        <v>1</v>
      </c>
      <c r="C398" s="15" t="s">
        <v>6</v>
      </c>
      <c r="D398" s="15" t="s">
        <v>9</v>
      </c>
      <c r="E398" s="15" t="s">
        <v>1619</v>
      </c>
      <c r="F398" s="15"/>
      <c r="G398" s="15">
        <v>8</v>
      </c>
      <c r="H398" s="15">
        <v>1000</v>
      </c>
      <c r="I398" s="15">
        <v>200</v>
      </c>
      <c r="J398" s="15">
        <v>0.98499999999999999</v>
      </c>
      <c r="K398" s="15">
        <v>10</v>
      </c>
      <c r="L398" s="15">
        <v>150</v>
      </c>
      <c r="M398" s="15">
        <v>1</v>
      </c>
      <c r="N398" s="15" t="s">
        <v>3</v>
      </c>
    </row>
    <row r="399" spans="1:14" ht="14.5">
      <c r="A399" s="3" t="s">
        <v>1998</v>
      </c>
      <c r="B399" s="15" t="s">
        <v>1</v>
      </c>
      <c r="C399" s="15" t="s">
        <v>6</v>
      </c>
      <c r="D399" s="15" t="s">
        <v>9</v>
      </c>
      <c r="E399" s="15" t="s">
        <v>1619</v>
      </c>
      <c r="F399" s="15"/>
      <c r="G399" s="15">
        <v>8</v>
      </c>
      <c r="H399" s="15">
        <v>1000</v>
      </c>
      <c r="I399" s="15">
        <v>200</v>
      </c>
      <c r="J399" s="15">
        <v>1.1499999999999999</v>
      </c>
      <c r="K399" s="15">
        <v>10</v>
      </c>
      <c r="L399" s="15">
        <v>150</v>
      </c>
      <c r="M399" s="15">
        <v>1</v>
      </c>
      <c r="N399" s="15" t="s">
        <v>910</v>
      </c>
    </row>
    <row r="400" spans="1:14" ht="14.5">
      <c r="A400" s="3" t="s">
        <v>1999</v>
      </c>
      <c r="B400" s="15" t="s">
        <v>1</v>
      </c>
      <c r="C400" s="15" t="s">
        <v>8</v>
      </c>
      <c r="D400" s="15" t="s">
        <v>9</v>
      </c>
      <c r="E400" s="15" t="s">
        <v>1619</v>
      </c>
      <c r="F400" s="15"/>
      <c r="G400" s="15">
        <v>0.8</v>
      </c>
      <c r="H400" s="15">
        <v>200</v>
      </c>
      <c r="I400" s="15">
        <v>20</v>
      </c>
      <c r="J400" s="15">
        <v>1.1000000000000001</v>
      </c>
      <c r="K400" s="15">
        <v>1</v>
      </c>
      <c r="L400" s="15">
        <v>150</v>
      </c>
      <c r="M400" s="15">
        <v>1</v>
      </c>
      <c r="N400" s="15" t="s">
        <v>910</v>
      </c>
    </row>
    <row r="401" spans="1:14" ht="14.5">
      <c r="A401" s="3" t="s">
        <v>2000</v>
      </c>
      <c r="B401" s="15" t="s">
        <v>1</v>
      </c>
      <c r="C401" s="15" t="s">
        <v>8</v>
      </c>
      <c r="D401" s="15" t="s">
        <v>9</v>
      </c>
      <c r="E401" s="15" t="s">
        <v>1619</v>
      </c>
      <c r="F401" s="15"/>
      <c r="G401" s="15">
        <v>0.8</v>
      </c>
      <c r="H401" s="15">
        <v>200</v>
      </c>
      <c r="I401" s="15">
        <v>20</v>
      </c>
      <c r="J401" s="15">
        <v>1.1000000000000001</v>
      </c>
      <c r="K401" s="15">
        <v>1</v>
      </c>
      <c r="L401" s="15">
        <v>150</v>
      </c>
      <c r="M401" s="15">
        <v>1</v>
      </c>
      <c r="N401" s="15" t="s">
        <v>3</v>
      </c>
    </row>
    <row r="402" spans="1:14" ht="14.5">
      <c r="A402" s="3" t="s">
        <v>2001</v>
      </c>
      <c r="B402" s="15" t="s">
        <v>1</v>
      </c>
      <c r="C402" s="15" t="s">
        <v>8</v>
      </c>
      <c r="D402" s="15" t="s">
        <v>9</v>
      </c>
      <c r="E402" s="15" t="s">
        <v>1619</v>
      </c>
      <c r="F402" s="15"/>
      <c r="G402" s="15">
        <v>0.8</v>
      </c>
      <c r="H402" s="15">
        <v>400</v>
      </c>
      <c r="I402" s="15">
        <v>20</v>
      </c>
      <c r="J402" s="15">
        <v>1.1000000000000001</v>
      </c>
      <c r="K402" s="15">
        <v>1</v>
      </c>
      <c r="L402" s="15">
        <v>150</v>
      </c>
      <c r="M402" s="15">
        <v>1</v>
      </c>
      <c r="N402" s="15" t="s">
        <v>910</v>
      </c>
    </row>
    <row r="403" spans="1:14" ht="14.5">
      <c r="A403" s="3" t="s">
        <v>2002</v>
      </c>
      <c r="B403" s="15" t="s">
        <v>1</v>
      </c>
      <c r="C403" s="15" t="s">
        <v>8</v>
      </c>
      <c r="D403" s="15" t="s">
        <v>9</v>
      </c>
      <c r="E403" s="15" t="s">
        <v>1619</v>
      </c>
      <c r="F403" s="15"/>
      <c r="G403" s="15">
        <v>0.8</v>
      </c>
      <c r="H403" s="15">
        <v>400</v>
      </c>
      <c r="I403" s="15">
        <v>20</v>
      </c>
      <c r="J403" s="15">
        <v>1.1000000000000001</v>
      </c>
      <c r="K403" s="15">
        <v>1</v>
      </c>
      <c r="L403" s="15">
        <v>150</v>
      </c>
      <c r="M403" s="15">
        <v>1</v>
      </c>
      <c r="N403" s="15" t="s">
        <v>3</v>
      </c>
    </row>
    <row r="404" spans="1:14" ht="14.5">
      <c r="A404" s="3" t="s">
        <v>2003</v>
      </c>
      <c r="B404" s="15" t="s">
        <v>1</v>
      </c>
      <c r="C404" s="15" t="s">
        <v>8</v>
      </c>
      <c r="D404" s="15" t="s">
        <v>9</v>
      </c>
      <c r="E404" s="15" t="s">
        <v>1619</v>
      </c>
      <c r="F404" s="15"/>
      <c r="G404" s="15">
        <v>0.8</v>
      </c>
      <c r="H404" s="15">
        <v>600</v>
      </c>
      <c r="I404" s="15">
        <v>20</v>
      </c>
      <c r="J404" s="15">
        <v>1.1000000000000001</v>
      </c>
      <c r="K404" s="15">
        <v>1</v>
      </c>
      <c r="L404" s="15">
        <v>150</v>
      </c>
      <c r="M404" s="15">
        <v>1</v>
      </c>
      <c r="N404" s="15" t="s">
        <v>910</v>
      </c>
    </row>
    <row r="405" spans="1:14" ht="14.5">
      <c r="A405" s="3" t="s">
        <v>2004</v>
      </c>
      <c r="B405" s="15" t="s">
        <v>1</v>
      </c>
      <c r="C405" s="15" t="s">
        <v>8</v>
      </c>
      <c r="D405" s="15" t="s">
        <v>9</v>
      </c>
      <c r="E405" s="15" t="s">
        <v>1619</v>
      </c>
      <c r="F405" s="15"/>
      <c r="G405" s="15">
        <v>0.8</v>
      </c>
      <c r="H405" s="15">
        <v>600</v>
      </c>
      <c r="I405" s="15">
        <v>20</v>
      </c>
      <c r="J405" s="15">
        <v>1.1000000000000001</v>
      </c>
      <c r="K405" s="15">
        <v>1</v>
      </c>
      <c r="L405" s="15">
        <v>150</v>
      </c>
      <c r="M405" s="15">
        <v>1</v>
      </c>
      <c r="N405" s="15" t="s">
        <v>3</v>
      </c>
    </row>
    <row r="406" spans="1:14" ht="14.5">
      <c r="A406" s="3" t="s">
        <v>2005</v>
      </c>
      <c r="B406" s="15" t="s">
        <v>1</v>
      </c>
      <c r="C406" s="15" t="s">
        <v>8</v>
      </c>
      <c r="D406" s="15" t="s">
        <v>9</v>
      </c>
      <c r="E406" s="15" t="s">
        <v>1619</v>
      </c>
      <c r="F406" s="15"/>
      <c r="G406" s="15">
        <v>0.8</v>
      </c>
      <c r="H406" s="15">
        <v>800</v>
      </c>
      <c r="I406" s="15">
        <v>20</v>
      </c>
      <c r="J406" s="15">
        <v>1.1000000000000001</v>
      </c>
      <c r="K406" s="15">
        <v>1</v>
      </c>
      <c r="L406" s="15">
        <v>150</v>
      </c>
      <c r="M406" s="15">
        <v>1</v>
      </c>
      <c r="N406" s="15" t="s">
        <v>910</v>
      </c>
    </row>
    <row r="407" spans="1:14" ht="14.5">
      <c r="A407" s="3" t="s">
        <v>2006</v>
      </c>
      <c r="B407" s="15" t="s">
        <v>1</v>
      </c>
      <c r="C407" s="15" t="s">
        <v>8</v>
      </c>
      <c r="D407" s="15" t="s">
        <v>9</v>
      </c>
      <c r="E407" s="15" t="s">
        <v>1619</v>
      </c>
      <c r="F407" s="15"/>
      <c r="G407" s="15">
        <v>0.8</v>
      </c>
      <c r="H407" s="15">
        <v>800</v>
      </c>
      <c r="I407" s="15">
        <v>20</v>
      </c>
      <c r="J407" s="15">
        <v>1.1000000000000001</v>
      </c>
      <c r="K407" s="15">
        <v>1</v>
      </c>
      <c r="L407" s="15">
        <v>150</v>
      </c>
      <c r="M407" s="15">
        <v>1</v>
      </c>
      <c r="N407" s="15" t="s">
        <v>3</v>
      </c>
    </row>
    <row r="408" spans="1:14" ht="14.5">
      <c r="A408" s="3" t="s">
        <v>2007</v>
      </c>
      <c r="B408" s="15" t="s">
        <v>1</v>
      </c>
      <c r="C408" s="15" t="s">
        <v>8</v>
      </c>
      <c r="D408" s="15" t="s">
        <v>9</v>
      </c>
      <c r="E408" s="15" t="s">
        <v>1619</v>
      </c>
      <c r="F408" s="15"/>
      <c r="G408" s="15">
        <v>0.8</v>
      </c>
      <c r="H408" s="15">
        <v>1000</v>
      </c>
      <c r="I408" s="15">
        <v>20</v>
      </c>
      <c r="J408" s="15">
        <v>1.1000000000000001</v>
      </c>
      <c r="K408" s="15">
        <v>1</v>
      </c>
      <c r="L408" s="15">
        <v>150</v>
      </c>
      <c r="M408" s="15">
        <v>1</v>
      </c>
      <c r="N408" s="15" t="s">
        <v>910</v>
      </c>
    </row>
    <row r="409" spans="1:14" ht="14.5">
      <c r="A409" s="3" t="s">
        <v>2008</v>
      </c>
      <c r="B409" s="15" t="s">
        <v>1</v>
      </c>
      <c r="C409" s="15" t="s">
        <v>8</v>
      </c>
      <c r="D409" s="15" t="s">
        <v>9</v>
      </c>
      <c r="E409" s="15" t="s">
        <v>1619</v>
      </c>
      <c r="F409" s="15"/>
      <c r="G409" s="15">
        <v>0.8</v>
      </c>
      <c r="H409" s="15">
        <v>1000</v>
      </c>
      <c r="I409" s="15">
        <v>20</v>
      </c>
      <c r="J409" s="15">
        <v>1.1000000000000001</v>
      </c>
      <c r="K409" s="15">
        <v>1</v>
      </c>
      <c r="L409" s="15">
        <v>150</v>
      </c>
      <c r="M409" s="15">
        <v>1</v>
      </c>
      <c r="N409" s="15" t="s">
        <v>3</v>
      </c>
    </row>
    <row r="410" spans="1:14" ht="14.5">
      <c r="A410" s="3" t="s">
        <v>2009</v>
      </c>
      <c r="B410" s="15" t="s">
        <v>1</v>
      </c>
      <c r="C410" s="15" t="s">
        <v>4</v>
      </c>
      <c r="D410" s="15" t="s">
        <v>2061</v>
      </c>
      <c r="E410" s="15"/>
      <c r="F410" s="15"/>
      <c r="G410" s="15">
        <v>1</v>
      </c>
      <c r="H410" s="15">
        <v>400</v>
      </c>
      <c r="I410" s="15">
        <v>40</v>
      </c>
      <c r="J410" s="15">
        <v>1.25</v>
      </c>
      <c r="K410" s="15">
        <v>1</v>
      </c>
      <c r="L410" s="15">
        <v>175</v>
      </c>
      <c r="M410" s="15">
        <v>1</v>
      </c>
      <c r="N410" s="15" t="s">
        <v>910</v>
      </c>
    </row>
    <row r="411" spans="1:14" ht="14.5">
      <c r="A411" s="3" t="s">
        <v>2010</v>
      </c>
      <c r="B411" s="15" t="s">
        <v>1</v>
      </c>
      <c r="C411" s="15" t="s">
        <v>4</v>
      </c>
      <c r="D411" s="15" t="s">
        <v>2061</v>
      </c>
      <c r="E411" s="15"/>
      <c r="F411" s="15"/>
      <c r="G411" s="15">
        <v>1</v>
      </c>
      <c r="H411" s="15">
        <v>400</v>
      </c>
      <c r="I411" s="15">
        <v>40</v>
      </c>
      <c r="J411" s="15">
        <v>1.25</v>
      </c>
      <c r="K411" s="15">
        <v>1</v>
      </c>
      <c r="L411" s="15">
        <v>175</v>
      </c>
      <c r="M411" s="15">
        <v>1</v>
      </c>
      <c r="N411" s="15" t="s">
        <v>3</v>
      </c>
    </row>
    <row r="412" spans="1:14" ht="14.5">
      <c r="A412" s="3" t="s">
        <v>2062</v>
      </c>
      <c r="B412" s="15" t="s">
        <v>1</v>
      </c>
      <c r="C412" s="15" t="s">
        <v>5</v>
      </c>
      <c r="D412" s="15" t="s">
        <v>2061</v>
      </c>
      <c r="E412" s="15"/>
      <c r="F412" s="15"/>
      <c r="G412" s="15">
        <v>2</v>
      </c>
      <c r="H412" s="15">
        <v>400</v>
      </c>
      <c r="I412" s="15">
        <v>50</v>
      </c>
      <c r="J412" s="15">
        <v>1</v>
      </c>
      <c r="K412" s="15">
        <v>1</v>
      </c>
      <c r="L412" s="15">
        <v>175</v>
      </c>
      <c r="M412" s="15">
        <v>1</v>
      </c>
      <c r="N412" s="15" t="s">
        <v>910</v>
      </c>
    </row>
    <row r="413" spans="1:14" ht="14.5">
      <c r="A413" s="3" t="s">
        <v>2011</v>
      </c>
      <c r="B413" s="15" t="s">
        <v>1</v>
      </c>
      <c r="C413" s="15" t="s">
        <v>5</v>
      </c>
      <c r="D413" s="15" t="s">
        <v>2061</v>
      </c>
      <c r="E413" s="15"/>
      <c r="F413" s="15"/>
      <c r="G413" s="15">
        <v>2</v>
      </c>
      <c r="H413" s="15">
        <v>400</v>
      </c>
      <c r="I413" s="15">
        <v>50</v>
      </c>
      <c r="J413" s="15">
        <v>1</v>
      </c>
      <c r="K413" s="15">
        <v>1</v>
      </c>
      <c r="L413" s="15">
        <v>175</v>
      </c>
      <c r="M413" s="15">
        <v>1</v>
      </c>
      <c r="N413" s="15" t="s">
        <v>3</v>
      </c>
    </row>
    <row r="414" spans="1:14" ht="14.5">
      <c r="A414" s="3" t="s">
        <v>2012</v>
      </c>
      <c r="B414" s="15" t="s">
        <v>1</v>
      </c>
      <c r="C414" s="15" t="s">
        <v>6</v>
      </c>
      <c r="D414" s="15" t="s">
        <v>2061</v>
      </c>
      <c r="E414" s="15"/>
      <c r="F414" s="15"/>
      <c r="G414" s="15">
        <v>3</v>
      </c>
      <c r="H414" s="15">
        <v>400</v>
      </c>
      <c r="I414" s="15">
        <v>100</v>
      </c>
      <c r="J414" s="15">
        <v>1</v>
      </c>
      <c r="K414" s="15">
        <v>1</v>
      </c>
      <c r="L414" s="15">
        <v>175</v>
      </c>
      <c r="M414" s="15">
        <v>1</v>
      </c>
      <c r="N414" s="15" t="s">
        <v>910</v>
      </c>
    </row>
    <row r="415" spans="1:14" ht="14.5">
      <c r="A415" s="3" t="s">
        <v>2013</v>
      </c>
      <c r="B415" s="15" t="s">
        <v>1</v>
      </c>
      <c r="C415" s="15" t="s">
        <v>6</v>
      </c>
      <c r="D415" s="15" t="s">
        <v>2061</v>
      </c>
      <c r="E415" s="15"/>
      <c r="F415" s="15"/>
      <c r="G415" s="15">
        <v>3</v>
      </c>
      <c r="H415" s="15">
        <v>400</v>
      </c>
      <c r="I415" s="15">
        <v>100</v>
      </c>
      <c r="J415" s="15">
        <v>1</v>
      </c>
      <c r="K415" s="15">
        <v>1</v>
      </c>
      <c r="L415" s="15">
        <v>175</v>
      </c>
      <c r="M415" s="15">
        <v>1</v>
      </c>
      <c r="N415" s="15" t="s">
        <v>3</v>
      </c>
    </row>
    <row r="416" spans="1:14" ht="14.5">
      <c r="A416" s="3" t="s">
        <v>2014</v>
      </c>
      <c r="B416" s="15" t="s">
        <v>1</v>
      </c>
      <c r="C416" s="15" t="s">
        <v>8</v>
      </c>
      <c r="D416" s="15" t="s">
        <v>2061</v>
      </c>
      <c r="E416" s="15"/>
      <c r="F416" s="15"/>
      <c r="G416" s="15">
        <v>1</v>
      </c>
      <c r="H416" s="15">
        <v>400</v>
      </c>
      <c r="I416" s="15">
        <v>40</v>
      </c>
      <c r="J416" s="15">
        <v>1</v>
      </c>
      <c r="K416" s="15">
        <v>1</v>
      </c>
      <c r="L416" s="15">
        <v>175</v>
      </c>
      <c r="M416" s="15">
        <v>1</v>
      </c>
      <c r="N416" s="15" t="s">
        <v>910</v>
      </c>
    </row>
    <row r="417" spans="1:14" ht="14.5">
      <c r="A417" s="3" t="s">
        <v>2015</v>
      </c>
      <c r="B417" s="15" t="s">
        <v>1</v>
      </c>
      <c r="C417" s="15" t="s">
        <v>8</v>
      </c>
      <c r="D417" s="15" t="s">
        <v>2061</v>
      </c>
      <c r="E417" s="15"/>
      <c r="F417" s="15"/>
      <c r="G417" s="15">
        <v>1</v>
      </c>
      <c r="H417" s="15">
        <v>400</v>
      </c>
      <c r="I417" s="15">
        <v>40</v>
      </c>
      <c r="J417" s="15">
        <v>1</v>
      </c>
      <c r="K417" s="15">
        <v>1</v>
      </c>
      <c r="L417" s="15">
        <v>175</v>
      </c>
      <c r="M417" s="15">
        <v>1</v>
      </c>
      <c r="N417" s="15" t="s">
        <v>3</v>
      </c>
    </row>
    <row r="418" spans="1:14" ht="14.5">
      <c r="A418" s="3" t="s">
        <v>2016</v>
      </c>
      <c r="B418" s="15" t="s">
        <v>1</v>
      </c>
      <c r="C418" s="15" t="s">
        <v>1090</v>
      </c>
      <c r="D418" s="15" t="s">
        <v>9</v>
      </c>
      <c r="E418" s="15" t="s">
        <v>1619</v>
      </c>
      <c r="F418" s="15"/>
      <c r="G418" s="15">
        <v>3</v>
      </c>
      <c r="H418" s="15">
        <v>200</v>
      </c>
      <c r="I418" s="15">
        <v>100</v>
      </c>
      <c r="J418" s="15">
        <v>1.1000000000000001</v>
      </c>
      <c r="K418" s="15">
        <v>5</v>
      </c>
      <c r="L418" s="15">
        <v>150</v>
      </c>
      <c r="M418" s="15">
        <v>1</v>
      </c>
      <c r="N418" s="15" t="s">
        <v>3</v>
      </c>
    </row>
    <row r="419" spans="1:14" ht="14.5">
      <c r="A419" s="3" t="s">
        <v>2017</v>
      </c>
      <c r="B419" s="15" t="s">
        <v>1</v>
      </c>
      <c r="C419" s="15" t="s">
        <v>1090</v>
      </c>
      <c r="D419" s="15" t="s">
        <v>9</v>
      </c>
      <c r="E419" s="15" t="s">
        <v>1619</v>
      </c>
      <c r="F419" s="15"/>
      <c r="G419" s="15">
        <v>3</v>
      </c>
      <c r="H419" s="15">
        <v>400</v>
      </c>
      <c r="I419" s="15">
        <v>100</v>
      </c>
      <c r="J419" s="15">
        <v>1.1000000000000001</v>
      </c>
      <c r="K419" s="15">
        <v>5</v>
      </c>
      <c r="L419" s="15">
        <v>150</v>
      </c>
      <c r="M419" s="15">
        <v>1</v>
      </c>
      <c r="N419" s="15" t="s">
        <v>3</v>
      </c>
    </row>
    <row r="420" spans="1:14" ht="14.5">
      <c r="A420" s="3" t="s">
        <v>2018</v>
      </c>
      <c r="B420" s="15" t="s">
        <v>1</v>
      </c>
      <c r="C420" s="15" t="s">
        <v>1090</v>
      </c>
      <c r="D420" s="15" t="s">
        <v>9</v>
      </c>
      <c r="E420" s="15" t="s">
        <v>1619</v>
      </c>
      <c r="F420" s="15"/>
      <c r="G420" s="15">
        <v>3</v>
      </c>
      <c r="H420" s="15">
        <v>600</v>
      </c>
      <c r="I420" s="15">
        <v>100</v>
      </c>
      <c r="J420" s="15">
        <v>1.1000000000000001</v>
      </c>
      <c r="K420" s="15">
        <v>5</v>
      </c>
      <c r="L420" s="15">
        <v>150</v>
      </c>
      <c r="M420" s="15">
        <v>1</v>
      </c>
      <c r="N420" s="15" t="s">
        <v>3</v>
      </c>
    </row>
    <row r="421" spans="1:14" ht="14.5">
      <c r="A421" s="3" t="s">
        <v>2019</v>
      </c>
      <c r="B421" s="15" t="s">
        <v>1</v>
      </c>
      <c r="C421" s="15" t="s">
        <v>1090</v>
      </c>
      <c r="D421" s="15" t="s">
        <v>9</v>
      </c>
      <c r="E421" s="15" t="s">
        <v>1619</v>
      </c>
      <c r="F421" s="15"/>
      <c r="G421" s="15">
        <v>3</v>
      </c>
      <c r="H421" s="15">
        <v>800</v>
      </c>
      <c r="I421" s="15">
        <v>100</v>
      </c>
      <c r="J421" s="15">
        <v>1.1000000000000001</v>
      </c>
      <c r="K421" s="15">
        <v>5</v>
      </c>
      <c r="L421" s="15">
        <v>150</v>
      </c>
      <c r="M421" s="15">
        <v>1</v>
      </c>
      <c r="N421" s="15" t="s">
        <v>3</v>
      </c>
    </row>
    <row r="422" spans="1:14" ht="14.5">
      <c r="A422" s="3" t="s">
        <v>2020</v>
      </c>
      <c r="B422" s="15" t="s">
        <v>1</v>
      </c>
      <c r="C422" s="15" t="s">
        <v>1090</v>
      </c>
      <c r="D422" s="15" t="s">
        <v>9</v>
      </c>
      <c r="E422" s="15" t="s">
        <v>1619</v>
      </c>
      <c r="F422" s="15"/>
      <c r="G422" s="15">
        <v>3</v>
      </c>
      <c r="H422" s="15">
        <v>1000</v>
      </c>
      <c r="I422" s="15">
        <v>100</v>
      </c>
      <c r="J422" s="15">
        <v>1.1000000000000001</v>
      </c>
      <c r="K422" s="15">
        <v>5</v>
      </c>
      <c r="L422" s="15">
        <v>150</v>
      </c>
      <c r="M422" s="15">
        <v>1</v>
      </c>
      <c r="N422" s="15" t="s">
        <v>3</v>
      </c>
    </row>
    <row r="423" spans="1:14" ht="14.5">
      <c r="A423" s="3" t="s">
        <v>9331</v>
      </c>
      <c r="B423" s="15" t="s">
        <v>1</v>
      </c>
      <c r="C423" s="15" t="s">
        <v>1090</v>
      </c>
      <c r="D423" s="15" t="s">
        <v>9</v>
      </c>
      <c r="E423" s="15" t="s">
        <v>1619</v>
      </c>
      <c r="F423" s="15"/>
      <c r="G423" s="15">
        <v>3</v>
      </c>
      <c r="H423" s="15">
        <v>200</v>
      </c>
      <c r="I423" s="15">
        <v>100</v>
      </c>
      <c r="J423" s="15">
        <v>1.1000000000000001</v>
      </c>
      <c r="K423" s="15">
        <v>5</v>
      </c>
      <c r="L423" s="15">
        <v>150</v>
      </c>
      <c r="M423" s="15">
        <v>1</v>
      </c>
      <c r="N423" s="15" t="s">
        <v>9330</v>
      </c>
    </row>
    <row r="424" spans="1:14" ht="14.5">
      <c r="A424" s="3" t="s">
        <v>9332</v>
      </c>
      <c r="B424" s="15" t="s">
        <v>1</v>
      </c>
      <c r="C424" s="15" t="s">
        <v>1090</v>
      </c>
      <c r="D424" s="15" t="s">
        <v>9</v>
      </c>
      <c r="E424" s="15" t="s">
        <v>1619</v>
      </c>
      <c r="F424" s="15"/>
      <c r="G424" s="15">
        <v>3</v>
      </c>
      <c r="H424" s="15">
        <v>400</v>
      </c>
      <c r="I424" s="15">
        <v>100</v>
      </c>
      <c r="J424" s="15">
        <v>1.1000000000000001</v>
      </c>
      <c r="K424" s="15">
        <v>5</v>
      </c>
      <c r="L424" s="15">
        <v>150</v>
      </c>
      <c r="M424" s="15">
        <v>1</v>
      </c>
      <c r="N424" s="15" t="s">
        <v>9330</v>
      </c>
    </row>
    <row r="425" spans="1:14" ht="14.5">
      <c r="A425" s="3" t="s">
        <v>9333</v>
      </c>
      <c r="B425" s="15" t="s">
        <v>1</v>
      </c>
      <c r="C425" s="15" t="s">
        <v>1090</v>
      </c>
      <c r="D425" s="15" t="s">
        <v>9</v>
      </c>
      <c r="E425" s="15" t="s">
        <v>1619</v>
      </c>
      <c r="F425" s="15"/>
      <c r="G425" s="15">
        <v>3</v>
      </c>
      <c r="H425" s="15">
        <v>600</v>
      </c>
      <c r="I425" s="15">
        <v>100</v>
      </c>
      <c r="J425" s="15">
        <v>1.1000000000000001</v>
      </c>
      <c r="K425" s="15">
        <v>5</v>
      </c>
      <c r="L425" s="15">
        <v>150</v>
      </c>
      <c r="M425" s="15">
        <v>1</v>
      </c>
      <c r="N425" s="15" t="s">
        <v>9330</v>
      </c>
    </row>
    <row r="426" spans="1:14" ht="14.5">
      <c r="A426" s="3" t="s">
        <v>9334</v>
      </c>
      <c r="B426" s="15" t="s">
        <v>1</v>
      </c>
      <c r="C426" s="15" t="s">
        <v>1090</v>
      </c>
      <c r="D426" s="15" t="s">
        <v>9</v>
      </c>
      <c r="E426" s="15" t="s">
        <v>1619</v>
      </c>
      <c r="F426" s="15"/>
      <c r="G426" s="15">
        <v>3</v>
      </c>
      <c r="H426" s="15">
        <v>800</v>
      </c>
      <c r="I426" s="15">
        <v>100</v>
      </c>
      <c r="J426" s="15">
        <v>1.1000000000000001</v>
      </c>
      <c r="K426" s="15">
        <v>5</v>
      </c>
      <c r="L426" s="15">
        <v>150</v>
      </c>
      <c r="M426" s="15">
        <v>1</v>
      </c>
      <c r="N426" s="15" t="s">
        <v>9330</v>
      </c>
    </row>
    <row r="427" spans="1:14" ht="14.5">
      <c r="A427" s="3" t="s">
        <v>9335</v>
      </c>
      <c r="B427" s="15" t="s">
        <v>1</v>
      </c>
      <c r="C427" s="15" t="s">
        <v>1090</v>
      </c>
      <c r="D427" s="15" t="s">
        <v>9</v>
      </c>
      <c r="E427" s="15" t="s">
        <v>1619</v>
      </c>
      <c r="F427" s="15"/>
      <c r="G427" s="15">
        <v>3</v>
      </c>
      <c r="H427" s="15">
        <v>1000</v>
      </c>
      <c r="I427" s="15">
        <v>100</v>
      </c>
      <c r="J427" s="15">
        <v>1.1000000000000001</v>
      </c>
      <c r="K427" s="15">
        <v>5</v>
      </c>
      <c r="L427" s="15">
        <v>150</v>
      </c>
      <c r="M427" s="15">
        <v>1</v>
      </c>
      <c r="N427" s="15" t="s">
        <v>9330</v>
      </c>
    </row>
    <row r="428" spans="1:14" ht="14.5">
      <c r="A428" s="3" t="s">
        <v>2021</v>
      </c>
      <c r="B428" s="15" t="s">
        <v>1</v>
      </c>
      <c r="C428" s="15" t="s">
        <v>1090</v>
      </c>
      <c r="D428" s="15" t="s">
        <v>9</v>
      </c>
      <c r="E428" s="15" t="s">
        <v>1619</v>
      </c>
      <c r="F428" s="15"/>
      <c r="G428" s="15">
        <v>4</v>
      </c>
      <c r="H428" s="15">
        <v>200</v>
      </c>
      <c r="I428" s="15">
        <v>120</v>
      </c>
      <c r="J428" s="15">
        <v>1.1000000000000001</v>
      </c>
      <c r="K428" s="15">
        <v>5</v>
      </c>
      <c r="L428" s="15">
        <v>150</v>
      </c>
      <c r="M428" s="15">
        <v>1</v>
      </c>
      <c r="N428" s="15" t="s">
        <v>3</v>
      </c>
    </row>
    <row r="429" spans="1:14" ht="14.5">
      <c r="A429" s="3" t="s">
        <v>2022</v>
      </c>
      <c r="B429" s="15" t="s">
        <v>1</v>
      </c>
      <c r="C429" s="15" t="s">
        <v>1090</v>
      </c>
      <c r="D429" s="15" t="s">
        <v>9</v>
      </c>
      <c r="E429" s="15" t="s">
        <v>1619</v>
      </c>
      <c r="F429" s="15"/>
      <c r="G429" s="15">
        <v>4</v>
      </c>
      <c r="H429" s="15">
        <v>400</v>
      </c>
      <c r="I429" s="15">
        <v>120</v>
      </c>
      <c r="J429" s="15">
        <v>1.1000000000000001</v>
      </c>
      <c r="K429" s="15">
        <v>5</v>
      </c>
      <c r="L429" s="15">
        <v>150</v>
      </c>
      <c r="M429" s="15">
        <v>1</v>
      </c>
      <c r="N429" s="15" t="s">
        <v>3</v>
      </c>
    </row>
    <row r="430" spans="1:14" ht="14.5">
      <c r="A430" s="3" t="s">
        <v>2023</v>
      </c>
      <c r="B430" s="15" t="s">
        <v>1</v>
      </c>
      <c r="C430" s="15" t="s">
        <v>1090</v>
      </c>
      <c r="D430" s="15" t="s">
        <v>9</v>
      </c>
      <c r="E430" s="15" t="s">
        <v>1619</v>
      </c>
      <c r="F430" s="15"/>
      <c r="G430" s="15">
        <v>4</v>
      </c>
      <c r="H430" s="15">
        <v>600</v>
      </c>
      <c r="I430" s="15">
        <v>120</v>
      </c>
      <c r="J430" s="15">
        <v>1.1000000000000001</v>
      </c>
      <c r="K430" s="15">
        <v>5</v>
      </c>
      <c r="L430" s="15">
        <v>150</v>
      </c>
      <c r="M430" s="15">
        <v>1</v>
      </c>
      <c r="N430" s="15" t="s">
        <v>3</v>
      </c>
    </row>
    <row r="431" spans="1:14" ht="14.5">
      <c r="A431" s="3" t="s">
        <v>2024</v>
      </c>
      <c r="B431" s="15" t="s">
        <v>1</v>
      </c>
      <c r="C431" s="15" t="s">
        <v>1090</v>
      </c>
      <c r="D431" s="15" t="s">
        <v>9</v>
      </c>
      <c r="E431" s="15" t="s">
        <v>1619</v>
      </c>
      <c r="F431" s="15"/>
      <c r="G431" s="15">
        <v>4</v>
      </c>
      <c r="H431" s="15">
        <v>800</v>
      </c>
      <c r="I431" s="15">
        <v>120</v>
      </c>
      <c r="J431" s="15">
        <v>1.1000000000000001</v>
      </c>
      <c r="K431" s="15">
        <v>5</v>
      </c>
      <c r="L431" s="15">
        <v>150</v>
      </c>
      <c r="M431" s="15">
        <v>1</v>
      </c>
      <c r="N431" s="15" t="s">
        <v>3</v>
      </c>
    </row>
    <row r="432" spans="1:14" ht="14.5">
      <c r="A432" s="3" t="s">
        <v>2025</v>
      </c>
      <c r="B432" s="15" t="s">
        <v>1</v>
      </c>
      <c r="C432" s="15" t="s">
        <v>1090</v>
      </c>
      <c r="D432" s="15" t="s">
        <v>9</v>
      </c>
      <c r="E432" s="15" t="s">
        <v>1619</v>
      </c>
      <c r="F432" s="15"/>
      <c r="G432" s="15">
        <v>4</v>
      </c>
      <c r="H432" s="15">
        <v>1000</v>
      </c>
      <c r="I432" s="15">
        <v>120</v>
      </c>
      <c r="J432" s="15">
        <v>1.1000000000000001</v>
      </c>
      <c r="K432" s="15">
        <v>5</v>
      </c>
      <c r="L432" s="15">
        <v>150</v>
      </c>
      <c r="M432" s="15">
        <v>1</v>
      </c>
      <c r="N432" s="15" t="s">
        <v>3</v>
      </c>
    </row>
    <row r="433" spans="1:14" ht="14.5">
      <c r="A433" s="3" t="s">
        <v>9336</v>
      </c>
      <c r="B433" s="15" t="s">
        <v>1</v>
      </c>
      <c r="C433" s="15" t="s">
        <v>1090</v>
      </c>
      <c r="D433" s="15" t="s">
        <v>9</v>
      </c>
      <c r="E433" s="15" t="s">
        <v>1619</v>
      </c>
      <c r="F433" s="15"/>
      <c r="G433" s="15">
        <v>4</v>
      </c>
      <c r="H433" s="15">
        <v>200</v>
      </c>
      <c r="I433" s="15">
        <v>120</v>
      </c>
      <c r="J433" s="15">
        <v>1.1000000000000001</v>
      </c>
      <c r="K433" s="15">
        <v>5</v>
      </c>
      <c r="L433" s="15">
        <v>150</v>
      </c>
      <c r="M433" s="15">
        <v>1</v>
      </c>
      <c r="N433" s="15" t="s">
        <v>9330</v>
      </c>
    </row>
    <row r="434" spans="1:14" ht="14.5">
      <c r="A434" s="3" t="s">
        <v>9337</v>
      </c>
      <c r="B434" s="15" t="s">
        <v>1</v>
      </c>
      <c r="C434" s="15" t="s">
        <v>1090</v>
      </c>
      <c r="D434" s="15" t="s">
        <v>9</v>
      </c>
      <c r="E434" s="15" t="s">
        <v>1619</v>
      </c>
      <c r="F434" s="15"/>
      <c r="G434" s="15">
        <v>4</v>
      </c>
      <c r="H434" s="15">
        <v>400</v>
      </c>
      <c r="I434" s="15">
        <v>120</v>
      </c>
      <c r="J434" s="15">
        <v>1.1000000000000001</v>
      </c>
      <c r="K434" s="15">
        <v>5</v>
      </c>
      <c r="L434" s="15">
        <v>150</v>
      </c>
      <c r="M434" s="15">
        <v>1</v>
      </c>
      <c r="N434" s="15" t="s">
        <v>9330</v>
      </c>
    </row>
    <row r="435" spans="1:14" ht="14.5">
      <c r="A435" s="3" t="s">
        <v>9338</v>
      </c>
      <c r="B435" s="15" t="s">
        <v>1</v>
      </c>
      <c r="C435" s="15" t="s">
        <v>1090</v>
      </c>
      <c r="D435" s="15" t="s">
        <v>9</v>
      </c>
      <c r="E435" s="15" t="s">
        <v>1619</v>
      </c>
      <c r="F435" s="15"/>
      <c r="G435" s="15">
        <v>4</v>
      </c>
      <c r="H435" s="15">
        <v>600</v>
      </c>
      <c r="I435" s="15">
        <v>120</v>
      </c>
      <c r="J435" s="15">
        <v>1.1000000000000001</v>
      </c>
      <c r="K435" s="15">
        <v>5</v>
      </c>
      <c r="L435" s="15">
        <v>150</v>
      </c>
      <c r="M435" s="15">
        <v>1</v>
      </c>
      <c r="N435" s="15" t="s">
        <v>9330</v>
      </c>
    </row>
    <row r="436" spans="1:14" ht="14.5">
      <c r="A436" s="3" t="s">
        <v>9339</v>
      </c>
      <c r="B436" s="15" t="s">
        <v>1</v>
      </c>
      <c r="C436" s="15" t="s">
        <v>1090</v>
      </c>
      <c r="D436" s="15" t="s">
        <v>9</v>
      </c>
      <c r="E436" s="15" t="s">
        <v>1619</v>
      </c>
      <c r="F436" s="15"/>
      <c r="G436" s="15">
        <v>4</v>
      </c>
      <c r="H436" s="15">
        <v>800</v>
      </c>
      <c r="I436" s="15">
        <v>120</v>
      </c>
      <c r="J436" s="15">
        <v>1.1000000000000001</v>
      </c>
      <c r="K436" s="15">
        <v>5</v>
      </c>
      <c r="L436" s="15">
        <v>150</v>
      </c>
      <c r="M436" s="15">
        <v>1</v>
      </c>
      <c r="N436" s="15" t="s">
        <v>9330</v>
      </c>
    </row>
    <row r="437" spans="1:14" ht="14.5">
      <c r="A437" s="3" t="s">
        <v>9340</v>
      </c>
      <c r="B437" s="15" t="s">
        <v>1</v>
      </c>
      <c r="C437" s="15" t="s">
        <v>1090</v>
      </c>
      <c r="D437" s="15" t="s">
        <v>9</v>
      </c>
      <c r="E437" s="15" t="s">
        <v>1619</v>
      </c>
      <c r="F437" s="15"/>
      <c r="G437" s="15">
        <v>4</v>
      </c>
      <c r="H437" s="15">
        <v>1000</v>
      </c>
      <c r="I437" s="15">
        <v>120</v>
      </c>
      <c r="J437" s="15">
        <v>1.1000000000000001</v>
      </c>
      <c r="K437" s="15">
        <v>5</v>
      </c>
      <c r="L437" s="15">
        <v>150</v>
      </c>
      <c r="M437" s="15">
        <v>1</v>
      </c>
      <c r="N437" s="15" t="s">
        <v>9330</v>
      </c>
    </row>
    <row r="438" spans="1:14" ht="14.5">
      <c r="A438" s="3" t="s">
        <v>2026</v>
      </c>
      <c r="B438" s="15" t="s">
        <v>1</v>
      </c>
      <c r="C438" s="15" t="s">
        <v>1090</v>
      </c>
      <c r="D438" s="15" t="s">
        <v>9</v>
      </c>
      <c r="E438" s="15" t="s">
        <v>1619</v>
      </c>
      <c r="F438" s="15"/>
      <c r="G438" s="15">
        <v>6</v>
      </c>
      <c r="H438" s="15">
        <v>200</v>
      </c>
      <c r="I438" s="15">
        <v>140</v>
      </c>
      <c r="J438" s="15">
        <v>1.1000000000000001</v>
      </c>
      <c r="K438" s="15">
        <v>5</v>
      </c>
      <c r="L438" s="15">
        <v>150</v>
      </c>
      <c r="M438" s="15">
        <v>1</v>
      </c>
      <c r="N438" s="15" t="s">
        <v>3</v>
      </c>
    </row>
    <row r="439" spans="1:14" ht="14.5">
      <c r="A439" s="3" t="s">
        <v>2027</v>
      </c>
      <c r="B439" s="15" t="s">
        <v>1</v>
      </c>
      <c r="C439" s="15" t="s">
        <v>1090</v>
      </c>
      <c r="D439" s="15" t="s">
        <v>9</v>
      </c>
      <c r="E439" s="15" t="s">
        <v>1619</v>
      </c>
      <c r="F439" s="15"/>
      <c r="G439" s="15">
        <v>6</v>
      </c>
      <c r="H439" s="15">
        <v>400</v>
      </c>
      <c r="I439" s="15">
        <v>140</v>
      </c>
      <c r="J439" s="15">
        <v>1.1000000000000001</v>
      </c>
      <c r="K439" s="15">
        <v>5</v>
      </c>
      <c r="L439" s="15">
        <v>150</v>
      </c>
      <c r="M439" s="15">
        <v>1</v>
      </c>
      <c r="N439" s="15" t="s">
        <v>3</v>
      </c>
    </row>
    <row r="440" spans="1:14" ht="14.5">
      <c r="A440" s="3" t="s">
        <v>2028</v>
      </c>
      <c r="B440" s="15" t="s">
        <v>1</v>
      </c>
      <c r="C440" s="15" t="s">
        <v>1090</v>
      </c>
      <c r="D440" s="15" t="s">
        <v>9</v>
      </c>
      <c r="E440" s="15" t="s">
        <v>1619</v>
      </c>
      <c r="F440" s="15"/>
      <c r="G440" s="15">
        <v>6</v>
      </c>
      <c r="H440" s="15">
        <v>600</v>
      </c>
      <c r="I440" s="15">
        <v>140</v>
      </c>
      <c r="J440" s="15">
        <v>1.1000000000000001</v>
      </c>
      <c r="K440" s="15">
        <v>5</v>
      </c>
      <c r="L440" s="15">
        <v>150</v>
      </c>
      <c r="M440" s="15">
        <v>1</v>
      </c>
      <c r="N440" s="15" t="s">
        <v>3</v>
      </c>
    </row>
    <row r="441" spans="1:14" ht="14.5">
      <c r="A441" s="3" t="s">
        <v>2029</v>
      </c>
      <c r="B441" s="15" t="s">
        <v>1</v>
      </c>
      <c r="C441" s="15" t="s">
        <v>1090</v>
      </c>
      <c r="D441" s="15" t="s">
        <v>9</v>
      </c>
      <c r="E441" s="15" t="s">
        <v>1619</v>
      </c>
      <c r="F441" s="15"/>
      <c r="G441" s="15">
        <v>6</v>
      </c>
      <c r="H441" s="15">
        <v>800</v>
      </c>
      <c r="I441" s="15">
        <v>140</v>
      </c>
      <c r="J441" s="15">
        <v>1.1000000000000001</v>
      </c>
      <c r="K441" s="15">
        <v>5</v>
      </c>
      <c r="L441" s="15">
        <v>150</v>
      </c>
      <c r="M441" s="15">
        <v>1</v>
      </c>
      <c r="N441" s="15" t="s">
        <v>3</v>
      </c>
    </row>
    <row r="442" spans="1:14" ht="14.5">
      <c r="A442" s="3" t="s">
        <v>2030</v>
      </c>
      <c r="B442" s="15" t="s">
        <v>1</v>
      </c>
      <c r="C442" s="15" t="s">
        <v>1090</v>
      </c>
      <c r="D442" s="15" t="s">
        <v>9</v>
      </c>
      <c r="E442" s="15" t="s">
        <v>1619</v>
      </c>
      <c r="F442" s="15"/>
      <c r="G442" s="15">
        <v>6</v>
      </c>
      <c r="H442" s="15">
        <v>1000</v>
      </c>
      <c r="I442" s="15">
        <v>140</v>
      </c>
      <c r="J442" s="15">
        <v>1.1000000000000001</v>
      </c>
      <c r="K442" s="15">
        <v>5</v>
      </c>
      <c r="L442" s="15">
        <v>150</v>
      </c>
      <c r="M442" s="15">
        <v>1</v>
      </c>
      <c r="N442" s="15" t="s">
        <v>3</v>
      </c>
    </row>
    <row r="443" spans="1:14" ht="14.5">
      <c r="A443" s="3" t="s">
        <v>9341</v>
      </c>
      <c r="B443" s="15" t="s">
        <v>1</v>
      </c>
      <c r="C443" s="15" t="s">
        <v>1090</v>
      </c>
      <c r="D443" s="15" t="s">
        <v>9</v>
      </c>
      <c r="E443" s="15" t="s">
        <v>1619</v>
      </c>
      <c r="F443" s="15"/>
      <c r="G443" s="15">
        <v>6</v>
      </c>
      <c r="H443" s="15">
        <v>200</v>
      </c>
      <c r="I443" s="15">
        <v>140</v>
      </c>
      <c r="J443" s="15">
        <v>1.1000000000000001</v>
      </c>
      <c r="K443" s="15">
        <v>5</v>
      </c>
      <c r="L443" s="15">
        <v>150</v>
      </c>
      <c r="M443" s="15">
        <v>1</v>
      </c>
      <c r="N443" s="15" t="s">
        <v>9330</v>
      </c>
    </row>
    <row r="444" spans="1:14" ht="14.5">
      <c r="A444" s="3" t="s">
        <v>9342</v>
      </c>
      <c r="B444" s="15" t="s">
        <v>1</v>
      </c>
      <c r="C444" s="15" t="s">
        <v>1090</v>
      </c>
      <c r="D444" s="15" t="s">
        <v>9</v>
      </c>
      <c r="E444" s="15" t="s">
        <v>1619</v>
      </c>
      <c r="F444" s="15"/>
      <c r="G444" s="15">
        <v>6</v>
      </c>
      <c r="H444" s="15">
        <v>400</v>
      </c>
      <c r="I444" s="15">
        <v>140</v>
      </c>
      <c r="J444" s="15">
        <v>1.1000000000000001</v>
      </c>
      <c r="K444" s="15">
        <v>5</v>
      </c>
      <c r="L444" s="15">
        <v>150</v>
      </c>
      <c r="M444" s="15">
        <v>1</v>
      </c>
      <c r="N444" s="15" t="s">
        <v>9330</v>
      </c>
    </row>
    <row r="445" spans="1:14" ht="14.5">
      <c r="A445" s="3" t="s">
        <v>9343</v>
      </c>
      <c r="B445" s="15" t="s">
        <v>1</v>
      </c>
      <c r="C445" s="15" t="s">
        <v>1090</v>
      </c>
      <c r="D445" s="15" t="s">
        <v>9</v>
      </c>
      <c r="E445" s="15" t="s">
        <v>1619</v>
      </c>
      <c r="F445" s="15"/>
      <c r="G445" s="15">
        <v>6</v>
      </c>
      <c r="H445" s="15">
        <v>600</v>
      </c>
      <c r="I445" s="15">
        <v>140</v>
      </c>
      <c r="J445" s="15">
        <v>1.1000000000000001</v>
      </c>
      <c r="K445" s="15">
        <v>5</v>
      </c>
      <c r="L445" s="15">
        <v>150</v>
      </c>
      <c r="M445" s="15">
        <v>1</v>
      </c>
      <c r="N445" s="15" t="s">
        <v>9330</v>
      </c>
    </row>
    <row r="446" spans="1:14" ht="14.5">
      <c r="A446" s="3" t="s">
        <v>9344</v>
      </c>
      <c r="B446" s="15" t="s">
        <v>1</v>
      </c>
      <c r="C446" s="15" t="s">
        <v>1090</v>
      </c>
      <c r="D446" s="15" t="s">
        <v>9</v>
      </c>
      <c r="E446" s="15" t="s">
        <v>1619</v>
      </c>
      <c r="F446" s="15"/>
      <c r="G446" s="15">
        <v>6</v>
      </c>
      <c r="H446" s="15">
        <v>800</v>
      </c>
      <c r="I446" s="15">
        <v>140</v>
      </c>
      <c r="J446" s="15">
        <v>1.1000000000000001</v>
      </c>
      <c r="K446" s="15">
        <v>5</v>
      </c>
      <c r="L446" s="15">
        <v>150</v>
      </c>
      <c r="M446" s="15">
        <v>1</v>
      </c>
      <c r="N446" s="15" t="s">
        <v>9330</v>
      </c>
    </row>
    <row r="447" spans="1:14" ht="14.5">
      <c r="A447" s="3" t="s">
        <v>9345</v>
      </c>
      <c r="B447" s="15" t="s">
        <v>1</v>
      </c>
      <c r="C447" s="15" t="s">
        <v>1090</v>
      </c>
      <c r="D447" s="15" t="s">
        <v>9</v>
      </c>
      <c r="E447" s="15" t="s">
        <v>1619</v>
      </c>
      <c r="F447" s="15"/>
      <c r="G447" s="15">
        <v>6</v>
      </c>
      <c r="H447" s="15">
        <v>1000</v>
      </c>
      <c r="I447" s="15">
        <v>140</v>
      </c>
      <c r="J447" s="15">
        <v>1.1000000000000001</v>
      </c>
      <c r="K447" s="15">
        <v>5</v>
      </c>
      <c r="L447" s="15">
        <v>150</v>
      </c>
      <c r="M447" s="15">
        <v>1</v>
      </c>
      <c r="N447" s="15" t="s">
        <v>9330</v>
      </c>
    </row>
    <row r="448" spans="1:14" ht="14.5">
      <c r="A448" s="3" t="s">
        <v>2031</v>
      </c>
      <c r="B448" s="15" t="s">
        <v>1</v>
      </c>
      <c r="C448" s="15" t="s">
        <v>1090</v>
      </c>
      <c r="D448" s="15" t="s">
        <v>9</v>
      </c>
      <c r="E448" s="15" t="s">
        <v>1619</v>
      </c>
      <c r="F448" s="15"/>
      <c r="G448" s="15">
        <v>8</v>
      </c>
      <c r="H448" s="15">
        <v>200</v>
      </c>
      <c r="I448" s="15">
        <v>230</v>
      </c>
      <c r="J448" s="15">
        <v>1.1000000000000001</v>
      </c>
      <c r="K448" s="15">
        <v>5</v>
      </c>
      <c r="L448" s="15">
        <v>150</v>
      </c>
      <c r="M448" s="15">
        <v>1</v>
      </c>
      <c r="N448" s="15" t="s">
        <v>910</v>
      </c>
    </row>
    <row r="449" spans="1:14" ht="14.5">
      <c r="A449" s="3" t="s">
        <v>2032</v>
      </c>
      <c r="B449" s="15" t="s">
        <v>1</v>
      </c>
      <c r="C449" s="15" t="s">
        <v>1090</v>
      </c>
      <c r="D449" s="15" t="s">
        <v>9</v>
      </c>
      <c r="E449" s="15" t="s">
        <v>1619</v>
      </c>
      <c r="F449" s="15"/>
      <c r="G449" s="15">
        <v>8</v>
      </c>
      <c r="H449" s="15">
        <v>200</v>
      </c>
      <c r="I449" s="15">
        <v>230</v>
      </c>
      <c r="J449" s="15">
        <v>1.1000000000000001</v>
      </c>
      <c r="K449" s="15">
        <v>5</v>
      </c>
      <c r="L449" s="15">
        <v>150</v>
      </c>
      <c r="M449" s="15">
        <v>1</v>
      </c>
      <c r="N449" s="15" t="s">
        <v>3</v>
      </c>
    </row>
    <row r="450" spans="1:14" ht="14.5">
      <c r="A450" s="3" t="s">
        <v>2033</v>
      </c>
      <c r="B450" s="15" t="s">
        <v>1</v>
      </c>
      <c r="C450" s="15" t="s">
        <v>1090</v>
      </c>
      <c r="D450" s="15" t="s">
        <v>9</v>
      </c>
      <c r="E450" s="15" t="s">
        <v>1619</v>
      </c>
      <c r="F450" s="15"/>
      <c r="G450" s="15">
        <v>8</v>
      </c>
      <c r="H450" s="15">
        <v>400</v>
      </c>
      <c r="I450" s="15">
        <v>230</v>
      </c>
      <c r="J450" s="15">
        <v>1.1000000000000001</v>
      </c>
      <c r="K450" s="15">
        <v>5</v>
      </c>
      <c r="L450" s="15">
        <v>150</v>
      </c>
      <c r="M450" s="15">
        <v>1</v>
      </c>
      <c r="N450" s="15" t="s">
        <v>910</v>
      </c>
    </row>
    <row r="451" spans="1:14" ht="14.5">
      <c r="A451" s="3" t="s">
        <v>2034</v>
      </c>
      <c r="B451" s="15" t="s">
        <v>1</v>
      </c>
      <c r="C451" s="15" t="s">
        <v>1090</v>
      </c>
      <c r="D451" s="15" t="s">
        <v>9</v>
      </c>
      <c r="E451" s="15" t="s">
        <v>1619</v>
      </c>
      <c r="F451" s="15"/>
      <c r="G451" s="15">
        <v>8</v>
      </c>
      <c r="H451" s="15">
        <v>400</v>
      </c>
      <c r="I451" s="15">
        <v>230</v>
      </c>
      <c r="J451" s="15">
        <v>1.1000000000000001</v>
      </c>
      <c r="K451" s="15">
        <v>5</v>
      </c>
      <c r="L451" s="15">
        <v>150</v>
      </c>
      <c r="M451" s="15">
        <v>1</v>
      </c>
      <c r="N451" s="15" t="s">
        <v>3</v>
      </c>
    </row>
    <row r="452" spans="1:14" ht="14.5">
      <c r="A452" s="3" t="s">
        <v>2035</v>
      </c>
      <c r="B452" s="15" t="s">
        <v>1</v>
      </c>
      <c r="C452" s="15" t="s">
        <v>1090</v>
      </c>
      <c r="D452" s="15" t="s">
        <v>9</v>
      </c>
      <c r="E452" s="15" t="s">
        <v>1619</v>
      </c>
      <c r="F452" s="15"/>
      <c r="G452" s="15">
        <v>8</v>
      </c>
      <c r="H452" s="15">
        <v>600</v>
      </c>
      <c r="I452" s="15">
        <v>230</v>
      </c>
      <c r="J452" s="15">
        <v>1.1000000000000001</v>
      </c>
      <c r="K452" s="15">
        <v>5</v>
      </c>
      <c r="L452" s="15">
        <v>150</v>
      </c>
      <c r="M452" s="15">
        <v>1</v>
      </c>
      <c r="N452" s="15" t="s">
        <v>910</v>
      </c>
    </row>
    <row r="453" spans="1:14" ht="14.5">
      <c r="A453" s="3" t="s">
        <v>2036</v>
      </c>
      <c r="B453" s="15" t="s">
        <v>1</v>
      </c>
      <c r="C453" s="15" t="s">
        <v>1090</v>
      </c>
      <c r="D453" s="15" t="s">
        <v>9</v>
      </c>
      <c r="E453" s="15" t="s">
        <v>1619</v>
      </c>
      <c r="F453" s="15"/>
      <c r="G453" s="15">
        <v>8</v>
      </c>
      <c r="H453" s="15">
        <v>600</v>
      </c>
      <c r="I453" s="15">
        <v>230</v>
      </c>
      <c r="J453" s="15">
        <v>1.1000000000000001</v>
      </c>
      <c r="K453" s="15">
        <v>5</v>
      </c>
      <c r="L453" s="15">
        <v>150</v>
      </c>
      <c r="M453" s="15">
        <v>1</v>
      </c>
      <c r="N453" s="15" t="s">
        <v>3</v>
      </c>
    </row>
    <row r="454" spans="1:14" ht="14.5">
      <c r="A454" s="3" t="s">
        <v>2037</v>
      </c>
      <c r="B454" s="15" t="s">
        <v>1</v>
      </c>
      <c r="C454" s="15" t="s">
        <v>1090</v>
      </c>
      <c r="D454" s="15" t="s">
        <v>9</v>
      </c>
      <c r="E454" s="15" t="s">
        <v>1619</v>
      </c>
      <c r="F454" s="15"/>
      <c r="G454" s="15">
        <v>8</v>
      </c>
      <c r="H454" s="15">
        <v>800</v>
      </c>
      <c r="I454" s="15">
        <v>230</v>
      </c>
      <c r="J454" s="15">
        <v>1.1000000000000001</v>
      </c>
      <c r="K454" s="15">
        <v>5</v>
      </c>
      <c r="L454" s="15">
        <v>150</v>
      </c>
      <c r="M454" s="15">
        <v>1</v>
      </c>
      <c r="N454" s="15" t="s">
        <v>910</v>
      </c>
    </row>
    <row r="455" spans="1:14" ht="14.5">
      <c r="A455" s="3" t="s">
        <v>2038</v>
      </c>
      <c r="B455" s="15" t="s">
        <v>1</v>
      </c>
      <c r="C455" s="15" t="s">
        <v>1090</v>
      </c>
      <c r="D455" s="15" t="s">
        <v>9</v>
      </c>
      <c r="E455" s="15" t="s">
        <v>1619</v>
      </c>
      <c r="F455" s="15"/>
      <c r="G455" s="15">
        <v>8</v>
      </c>
      <c r="H455" s="15">
        <v>800</v>
      </c>
      <c r="I455" s="15">
        <v>230</v>
      </c>
      <c r="J455" s="15">
        <v>1.1000000000000001</v>
      </c>
      <c r="K455" s="15">
        <v>5</v>
      </c>
      <c r="L455" s="15">
        <v>150</v>
      </c>
      <c r="M455" s="15">
        <v>1</v>
      </c>
      <c r="N455" s="15" t="s">
        <v>3</v>
      </c>
    </row>
    <row r="456" spans="1:14" ht="14.5">
      <c r="A456" s="3" t="s">
        <v>2039</v>
      </c>
      <c r="B456" s="15" t="s">
        <v>1</v>
      </c>
      <c r="C456" s="15" t="s">
        <v>1090</v>
      </c>
      <c r="D456" s="15" t="s">
        <v>9</v>
      </c>
      <c r="E456" s="15" t="s">
        <v>1619</v>
      </c>
      <c r="F456" s="15"/>
      <c r="G456" s="15">
        <v>8</v>
      </c>
      <c r="H456" s="15">
        <v>1000</v>
      </c>
      <c r="I456" s="15">
        <v>230</v>
      </c>
      <c r="J456" s="15">
        <v>1.1000000000000001</v>
      </c>
      <c r="K456" s="15">
        <v>5</v>
      </c>
      <c r="L456" s="15">
        <v>150</v>
      </c>
      <c r="M456" s="15">
        <v>1</v>
      </c>
      <c r="N456" s="15" t="s">
        <v>910</v>
      </c>
    </row>
    <row r="457" spans="1:14" ht="14.5">
      <c r="A457" s="3" t="s">
        <v>2040</v>
      </c>
      <c r="B457" s="15" t="s">
        <v>1</v>
      </c>
      <c r="C457" s="15" t="s">
        <v>1090</v>
      </c>
      <c r="D457" s="15" t="s">
        <v>9</v>
      </c>
      <c r="E457" s="15" t="s">
        <v>1619</v>
      </c>
      <c r="F457" s="15"/>
      <c r="G457" s="15">
        <v>8</v>
      </c>
      <c r="H457" s="15">
        <v>1000</v>
      </c>
      <c r="I457" s="15">
        <v>230</v>
      </c>
      <c r="J457" s="15">
        <v>1.1000000000000001</v>
      </c>
      <c r="K457" s="15">
        <v>5</v>
      </c>
      <c r="L457" s="15">
        <v>150</v>
      </c>
      <c r="M457" s="15">
        <v>1</v>
      </c>
      <c r="N457" s="15" t="s">
        <v>3</v>
      </c>
    </row>
    <row r="458" spans="1:14" ht="14.5">
      <c r="A458" s="3" t="s">
        <v>9147</v>
      </c>
      <c r="B458" s="15" t="s">
        <v>1</v>
      </c>
      <c r="C458" s="15" t="s">
        <v>8</v>
      </c>
      <c r="D458" s="15" t="s">
        <v>2061</v>
      </c>
      <c r="E458" s="15" t="s">
        <v>1619</v>
      </c>
      <c r="F458" s="15"/>
      <c r="G458" s="15">
        <v>1</v>
      </c>
      <c r="H458" s="15">
        <v>400</v>
      </c>
      <c r="I458" s="15">
        <v>30</v>
      </c>
      <c r="J458" s="15">
        <v>1.1000000000000001</v>
      </c>
      <c r="K458" s="15">
        <v>1</v>
      </c>
      <c r="L458" s="15">
        <v>175</v>
      </c>
      <c r="M458" s="15">
        <v>1</v>
      </c>
      <c r="N458" s="15" t="s">
        <v>910</v>
      </c>
    </row>
    <row r="459" spans="1:14" ht="14.5">
      <c r="A459" s="3" t="s">
        <v>9148</v>
      </c>
      <c r="B459" s="15" t="s">
        <v>1</v>
      </c>
      <c r="C459" s="15" t="s">
        <v>8</v>
      </c>
      <c r="D459" s="15" t="s">
        <v>2061</v>
      </c>
      <c r="E459" s="15" t="s">
        <v>1619</v>
      </c>
      <c r="F459" s="15"/>
      <c r="G459" s="15">
        <v>1</v>
      </c>
      <c r="H459" s="15">
        <v>600</v>
      </c>
      <c r="I459" s="15">
        <v>30</v>
      </c>
      <c r="J459" s="15">
        <v>1.1000000000000001</v>
      </c>
      <c r="K459" s="15">
        <v>1</v>
      </c>
      <c r="L459" s="15">
        <v>175</v>
      </c>
      <c r="M459" s="15">
        <v>1</v>
      </c>
      <c r="N459" s="15" t="s">
        <v>910</v>
      </c>
    </row>
    <row r="460" spans="1:14" ht="14.5">
      <c r="A460" s="3" t="s">
        <v>9149</v>
      </c>
      <c r="B460" s="15" t="s">
        <v>1</v>
      </c>
      <c r="C460" s="15" t="s">
        <v>8</v>
      </c>
      <c r="D460" s="15" t="s">
        <v>2061</v>
      </c>
      <c r="E460" s="15" t="s">
        <v>1619</v>
      </c>
      <c r="F460" s="15"/>
      <c r="G460" s="15">
        <v>1</v>
      </c>
      <c r="H460" s="15">
        <v>400</v>
      </c>
      <c r="I460" s="15">
        <v>30</v>
      </c>
      <c r="J460" s="15">
        <v>1.1000000000000001</v>
      </c>
      <c r="K460" s="15">
        <v>1</v>
      </c>
      <c r="L460" s="15">
        <v>175</v>
      </c>
      <c r="M460" s="15">
        <v>1</v>
      </c>
      <c r="N460" s="15" t="s">
        <v>3</v>
      </c>
    </row>
    <row r="461" spans="1:14" ht="14.5">
      <c r="A461" s="3" t="s">
        <v>9150</v>
      </c>
      <c r="B461" s="15" t="s">
        <v>1</v>
      </c>
      <c r="C461" s="15" t="s">
        <v>8</v>
      </c>
      <c r="D461" s="15" t="s">
        <v>2061</v>
      </c>
      <c r="E461" s="15" t="s">
        <v>1619</v>
      </c>
      <c r="F461" s="15"/>
      <c r="G461" s="15">
        <v>1</v>
      </c>
      <c r="H461" s="15">
        <v>600</v>
      </c>
      <c r="I461" s="15">
        <v>30</v>
      </c>
      <c r="J461" s="15">
        <v>1.1000000000000001</v>
      </c>
      <c r="K461" s="15">
        <v>1</v>
      </c>
      <c r="L461" s="15">
        <v>175</v>
      </c>
      <c r="M461" s="15">
        <v>1</v>
      </c>
      <c r="N461" s="15" t="s">
        <v>3</v>
      </c>
    </row>
    <row r="462" spans="1:14" ht="14.5">
      <c r="A462" s="3" t="s">
        <v>9151</v>
      </c>
      <c r="B462" s="15" t="s">
        <v>1</v>
      </c>
      <c r="C462" s="15" t="s">
        <v>727</v>
      </c>
      <c r="D462" s="15" t="s">
        <v>2061</v>
      </c>
      <c r="E462" s="15" t="s">
        <v>1619</v>
      </c>
      <c r="F462" s="15"/>
      <c r="G462" s="15">
        <v>2</v>
      </c>
      <c r="H462" s="15">
        <v>400</v>
      </c>
      <c r="I462" s="15">
        <v>40</v>
      </c>
      <c r="J462" s="15">
        <v>1.1000000000000001</v>
      </c>
      <c r="K462" s="15">
        <v>1</v>
      </c>
      <c r="L462" s="15">
        <v>175</v>
      </c>
      <c r="M462" s="15">
        <v>1</v>
      </c>
      <c r="N462" s="15" t="s">
        <v>910</v>
      </c>
    </row>
    <row r="463" spans="1:14" ht="14.5">
      <c r="A463" s="3" t="s">
        <v>9152</v>
      </c>
      <c r="B463" s="15" t="s">
        <v>1</v>
      </c>
      <c r="C463" s="15" t="s">
        <v>727</v>
      </c>
      <c r="D463" s="15" t="s">
        <v>2061</v>
      </c>
      <c r="E463" s="15" t="s">
        <v>1619</v>
      </c>
      <c r="F463" s="15"/>
      <c r="G463" s="15">
        <v>2</v>
      </c>
      <c r="H463" s="15">
        <v>600</v>
      </c>
      <c r="I463" s="15">
        <v>40</v>
      </c>
      <c r="J463" s="15">
        <v>1.1000000000000001</v>
      </c>
      <c r="K463" s="15">
        <v>1</v>
      </c>
      <c r="L463" s="15">
        <v>175</v>
      </c>
      <c r="M463" s="15">
        <v>1</v>
      </c>
      <c r="N463" s="15" t="s">
        <v>910</v>
      </c>
    </row>
    <row r="464" spans="1:14" ht="14.5">
      <c r="A464" s="3" t="s">
        <v>9153</v>
      </c>
      <c r="B464" s="15" t="s">
        <v>1</v>
      </c>
      <c r="C464" s="15" t="s">
        <v>727</v>
      </c>
      <c r="D464" s="15" t="s">
        <v>2061</v>
      </c>
      <c r="E464" s="15" t="s">
        <v>1619</v>
      </c>
      <c r="F464" s="15"/>
      <c r="G464" s="15">
        <v>2</v>
      </c>
      <c r="H464" s="15">
        <v>400</v>
      </c>
      <c r="I464" s="15">
        <v>40</v>
      </c>
      <c r="J464" s="15">
        <v>1.1000000000000001</v>
      </c>
      <c r="K464" s="15">
        <v>1</v>
      </c>
      <c r="L464" s="15">
        <v>175</v>
      </c>
      <c r="M464" s="15">
        <v>1</v>
      </c>
      <c r="N464" s="15" t="s">
        <v>3</v>
      </c>
    </row>
    <row r="465" spans="1:14" ht="14.5">
      <c r="A465" s="3" t="s">
        <v>9154</v>
      </c>
      <c r="B465" s="15" t="s">
        <v>1</v>
      </c>
      <c r="C465" s="15" t="s">
        <v>727</v>
      </c>
      <c r="D465" s="15" t="s">
        <v>2061</v>
      </c>
      <c r="E465" s="15" t="s">
        <v>1619</v>
      </c>
      <c r="F465" s="15"/>
      <c r="G465" s="15">
        <v>2</v>
      </c>
      <c r="H465" s="15">
        <v>600</v>
      </c>
      <c r="I465" s="15">
        <v>40</v>
      </c>
      <c r="J465" s="15">
        <v>1.1000000000000001</v>
      </c>
      <c r="K465" s="15">
        <v>1</v>
      </c>
      <c r="L465" s="15">
        <v>175</v>
      </c>
      <c r="M465" s="15">
        <v>1</v>
      </c>
      <c r="N465" s="15" t="s">
        <v>3</v>
      </c>
    </row>
    <row r="466" spans="1:14" ht="14.5">
      <c r="A466" s="3" t="s">
        <v>9155</v>
      </c>
      <c r="B466" s="15" t="s">
        <v>1</v>
      </c>
      <c r="C466" s="15" t="s">
        <v>1018</v>
      </c>
      <c r="D466" s="15" t="s">
        <v>2061</v>
      </c>
      <c r="E466" s="15" t="s">
        <v>1619</v>
      </c>
      <c r="F466" s="15"/>
      <c r="G466" s="15">
        <v>2</v>
      </c>
      <c r="H466" s="15">
        <v>400</v>
      </c>
      <c r="I466" s="15">
        <v>40</v>
      </c>
      <c r="J466" s="15">
        <v>1.1000000000000001</v>
      </c>
      <c r="K466" s="15">
        <v>1</v>
      </c>
      <c r="L466" s="15">
        <v>175</v>
      </c>
      <c r="M466" s="15">
        <v>1</v>
      </c>
      <c r="N466" s="15" t="s">
        <v>910</v>
      </c>
    </row>
    <row r="467" spans="1:14" ht="14.5">
      <c r="A467" s="3" t="s">
        <v>9156</v>
      </c>
      <c r="B467" s="15" t="s">
        <v>1</v>
      </c>
      <c r="C467" s="15" t="s">
        <v>1018</v>
      </c>
      <c r="D467" s="15" t="s">
        <v>2061</v>
      </c>
      <c r="E467" s="15" t="s">
        <v>1619</v>
      </c>
      <c r="F467" s="15"/>
      <c r="G467" s="15">
        <v>2</v>
      </c>
      <c r="H467" s="15">
        <v>600</v>
      </c>
      <c r="I467" s="15">
        <v>40</v>
      </c>
      <c r="J467" s="15">
        <v>1.1000000000000001</v>
      </c>
      <c r="K467" s="15">
        <v>1</v>
      </c>
      <c r="L467" s="15">
        <v>175</v>
      </c>
      <c r="M467" s="15">
        <v>1</v>
      </c>
      <c r="N467" s="15" t="s">
        <v>910</v>
      </c>
    </row>
    <row r="468" spans="1:14" ht="14.5">
      <c r="A468" s="3" t="s">
        <v>9157</v>
      </c>
      <c r="B468" s="15" t="s">
        <v>1</v>
      </c>
      <c r="C468" s="15" t="s">
        <v>1018</v>
      </c>
      <c r="D468" s="15" t="s">
        <v>2061</v>
      </c>
      <c r="E468" s="15" t="s">
        <v>1619</v>
      </c>
      <c r="F468" s="15"/>
      <c r="G468" s="15">
        <v>2</v>
      </c>
      <c r="H468" s="15">
        <v>400</v>
      </c>
      <c r="I468" s="15">
        <v>40</v>
      </c>
      <c r="J468" s="15">
        <v>1.1000000000000001</v>
      </c>
      <c r="K468" s="15">
        <v>1</v>
      </c>
      <c r="L468" s="15">
        <v>175</v>
      </c>
      <c r="M468" s="15">
        <v>1</v>
      </c>
      <c r="N468" s="15" t="s">
        <v>3</v>
      </c>
    </row>
    <row r="469" spans="1:14" ht="14.5">
      <c r="A469" s="3" t="s">
        <v>9158</v>
      </c>
      <c r="B469" s="15" t="s">
        <v>1</v>
      </c>
      <c r="C469" s="15" t="s">
        <v>1018</v>
      </c>
      <c r="D469" s="15" t="s">
        <v>2061</v>
      </c>
      <c r="E469" s="15" t="s">
        <v>1619</v>
      </c>
      <c r="F469" s="15"/>
      <c r="G469" s="15">
        <v>2</v>
      </c>
      <c r="H469" s="15">
        <v>600</v>
      </c>
      <c r="I469" s="15">
        <v>40</v>
      </c>
      <c r="J469" s="15">
        <v>1.1000000000000001</v>
      </c>
      <c r="K469" s="15">
        <v>1</v>
      </c>
      <c r="L469" s="15">
        <v>175</v>
      </c>
      <c r="M469" s="15">
        <v>1</v>
      </c>
      <c r="N469" s="15" t="s">
        <v>3</v>
      </c>
    </row>
    <row r="470" spans="1:14" ht="14.5">
      <c r="A470" s="3" t="s">
        <v>9159</v>
      </c>
      <c r="B470" s="15" t="s">
        <v>1</v>
      </c>
      <c r="C470" s="15" t="s">
        <v>727</v>
      </c>
      <c r="D470" s="15" t="s">
        <v>2061</v>
      </c>
      <c r="E470" s="15" t="s">
        <v>1619</v>
      </c>
      <c r="F470" s="15"/>
      <c r="G470" s="15">
        <v>3</v>
      </c>
      <c r="H470" s="15">
        <v>400</v>
      </c>
      <c r="I470" s="15">
        <v>50</v>
      </c>
      <c r="J470" s="15">
        <v>1.1000000000000001</v>
      </c>
      <c r="K470" s="15">
        <v>1</v>
      </c>
      <c r="L470" s="15">
        <v>175</v>
      </c>
      <c r="M470" s="15">
        <v>1</v>
      </c>
      <c r="N470" s="15" t="s">
        <v>910</v>
      </c>
    </row>
    <row r="471" spans="1:14" ht="14.5">
      <c r="A471" s="3" t="s">
        <v>9160</v>
      </c>
      <c r="B471" s="15" t="s">
        <v>1</v>
      </c>
      <c r="C471" s="15" t="s">
        <v>727</v>
      </c>
      <c r="D471" s="15" t="s">
        <v>2061</v>
      </c>
      <c r="E471" s="15" t="s">
        <v>1619</v>
      </c>
      <c r="F471" s="15"/>
      <c r="G471" s="15">
        <v>3</v>
      </c>
      <c r="H471" s="15">
        <v>600</v>
      </c>
      <c r="I471" s="15">
        <v>50</v>
      </c>
      <c r="J471" s="15">
        <v>1.1000000000000001</v>
      </c>
      <c r="K471" s="15">
        <v>1</v>
      </c>
      <c r="L471" s="15">
        <v>175</v>
      </c>
      <c r="M471" s="15">
        <v>1</v>
      </c>
      <c r="N471" s="15" t="s">
        <v>910</v>
      </c>
    </row>
    <row r="472" spans="1:14" ht="14.5">
      <c r="A472" s="3" t="s">
        <v>9161</v>
      </c>
      <c r="B472" s="15" t="s">
        <v>1</v>
      </c>
      <c r="C472" s="15" t="s">
        <v>727</v>
      </c>
      <c r="D472" s="15" t="s">
        <v>2061</v>
      </c>
      <c r="E472" s="15" t="s">
        <v>1619</v>
      </c>
      <c r="F472" s="15"/>
      <c r="G472" s="15">
        <v>3</v>
      </c>
      <c r="H472" s="15">
        <v>400</v>
      </c>
      <c r="I472" s="15">
        <v>50</v>
      </c>
      <c r="J472" s="15">
        <v>1.1000000000000001</v>
      </c>
      <c r="K472" s="15">
        <v>1</v>
      </c>
      <c r="L472" s="15">
        <v>175</v>
      </c>
      <c r="M472" s="15">
        <v>1</v>
      </c>
      <c r="N472" s="15" t="s">
        <v>3</v>
      </c>
    </row>
    <row r="473" spans="1:14" ht="14.5">
      <c r="A473" s="3" t="s">
        <v>9162</v>
      </c>
      <c r="B473" s="15" t="s">
        <v>1</v>
      </c>
      <c r="C473" s="15" t="s">
        <v>727</v>
      </c>
      <c r="D473" s="15" t="s">
        <v>2061</v>
      </c>
      <c r="E473" s="15" t="s">
        <v>1619</v>
      </c>
      <c r="F473" s="15"/>
      <c r="G473" s="15">
        <v>3</v>
      </c>
      <c r="H473" s="15">
        <v>600</v>
      </c>
      <c r="I473" s="15">
        <v>50</v>
      </c>
      <c r="J473" s="15">
        <v>1.1000000000000001</v>
      </c>
      <c r="K473" s="15">
        <v>1</v>
      </c>
      <c r="L473" s="15">
        <v>175</v>
      </c>
      <c r="M473" s="15">
        <v>1</v>
      </c>
      <c r="N473" s="15" t="s">
        <v>3</v>
      </c>
    </row>
    <row r="474" spans="1:14" ht="14.5">
      <c r="A474" s="3" t="s">
        <v>9163</v>
      </c>
      <c r="B474" s="15" t="s">
        <v>1</v>
      </c>
      <c r="C474" s="15" t="s">
        <v>1018</v>
      </c>
      <c r="D474" s="15" t="s">
        <v>2061</v>
      </c>
      <c r="E474" s="15" t="s">
        <v>1619</v>
      </c>
      <c r="F474" s="15"/>
      <c r="G474" s="15">
        <v>3</v>
      </c>
      <c r="H474" s="15">
        <v>400</v>
      </c>
      <c r="I474" s="15">
        <v>50</v>
      </c>
      <c r="J474" s="15">
        <v>1.1000000000000001</v>
      </c>
      <c r="K474" s="15">
        <v>1</v>
      </c>
      <c r="L474" s="15">
        <v>175</v>
      </c>
      <c r="M474" s="15">
        <v>1</v>
      </c>
      <c r="N474" s="15" t="s">
        <v>910</v>
      </c>
    </row>
    <row r="475" spans="1:14" ht="14.5">
      <c r="A475" s="3" t="s">
        <v>9164</v>
      </c>
      <c r="B475" s="15" t="s">
        <v>1</v>
      </c>
      <c r="C475" s="15" t="s">
        <v>1018</v>
      </c>
      <c r="D475" s="15" t="s">
        <v>2061</v>
      </c>
      <c r="E475" s="15" t="s">
        <v>1619</v>
      </c>
      <c r="F475" s="15"/>
      <c r="G475" s="15">
        <v>3</v>
      </c>
      <c r="H475" s="15">
        <v>600</v>
      </c>
      <c r="I475" s="15">
        <v>50</v>
      </c>
      <c r="J475" s="15">
        <v>1.1000000000000001</v>
      </c>
      <c r="K475" s="15">
        <v>1</v>
      </c>
      <c r="L475" s="15">
        <v>175</v>
      </c>
      <c r="M475" s="15">
        <v>1</v>
      </c>
      <c r="N475" s="15" t="s">
        <v>910</v>
      </c>
    </row>
    <row r="476" spans="1:14" ht="14.5">
      <c r="A476" s="3" t="s">
        <v>9405</v>
      </c>
      <c r="B476" s="15" t="s">
        <v>1</v>
      </c>
      <c r="C476" s="15" t="s">
        <v>1018</v>
      </c>
      <c r="D476" s="15" t="s">
        <v>2061</v>
      </c>
      <c r="E476" s="15" t="s">
        <v>1619</v>
      </c>
      <c r="F476" s="15"/>
      <c r="G476" s="15">
        <v>3</v>
      </c>
      <c r="H476" s="15">
        <v>400</v>
      </c>
      <c r="I476" s="15">
        <v>50</v>
      </c>
      <c r="J476" s="15">
        <v>1.1000000000000001</v>
      </c>
      <c r="K476" s="15">
        <v>1</v>
      </c>
      <c r="L476" s="15">
        <v>175</v>
      </c>
      <c r="M476" s="15">
        <v>1</v>
      </c>
      <c r="N476" s="15" t="s">
        <v>3</v>
      </c>
    </row>
    <row r="477" spans="1:14" ht="14.5">
      <c r="A477" s="3" t="s">
        <v>9165</v>
      </c>
      <c r="B477" s="15" t="s">
        <v>1</v>
      </c>
      <c r="C477" s="15" t="s">
        <v>1018</v>
      </c>
      <c r="D477" s="15" t="s">
        <v>2061</v>
      </c>
      <c r="E477" s="15" t="s">
        <v>1619</v>
      </c>
      <c r="F477" s="15"/>
      <c r="G477" s="15">
        <v>3</v>
      </c>
      <c r="H477" s="15">
        <v>600</v>
      </c>
      <c r="I477" s="15">
        <v>50</v>
      </c>
      <c r="J477" s="15">
        <v>1.1000000000000001</v>
      </c>
      <c r="K477" s="15">
        <v>1</v>
      </c>
      <c r="L477" s="15">
        <v>175</v>
      </c>
      <c r="M477" s="15">
        <v>1</v>
      </c>
      <c r="N477" s="15" t="s">
        <v>3</v>
      </c>
    </row>
    <row r="478" spans="1:14" ht="14.5">
      <c r="A478" s="3" t="s">
        <v>9384</v>
      </c>
      <c r="B478" s="15" t="s">
        <v>9372</v>
      </c>
      <c r="C478" s="15" t="s">
        <v>2767</v>
      </c>
      <c r="D478" s="15" t="s">
        <v>9</v>
      </c>
      <c r="E478" s="15"/>
      <c r="F478" s="15"/>
      <c r="G478" s="15">
        <v>30</v>
      </c>
      <c r="H478" s="15">
        <v>600</v>
      </c>
      <c r="I478" s="15">
        <v>300</v>
      </c>
      <c r="J478" s="15">
        <v>1.1399999999999999</v>
      </c>
      <c r="K478" s="15">
        <v>10</v>
      </c>
      <c r="L478" s="15">
        <v>150</v>
      </c>
      <c r="M478" s="15">
        <v>1</v>
      </c>
      <c r="N478" s="15" t="s">
        <v>3</v>
      </c>
    </row>
    <row r="479" spans="1:14" ht="14.5">
      <c r="A479" s="3" t="s">
        <v>9385</v>
      </c>
      <c r="B479" s="15" t="s">
        <v>9372</v>
      </c>
      <c r="C479" s="15" t="s">
        <v>2767</v>
      </c>
      <c r="D479" s="15" t="s">
        <v>9</v>
      </c>
      <c r="E479" s="15"/>
      <c r="F479" s="15"/>
      <c r="G479" s="15">
        <v>30</v>
      </c>
      <c r="H479" s="15">
        <v>800</v>
      </c>
      <c r="I479" s="15">
        <v>300</v>
      </c>
      <c r="J479" s="15">
        <v>1.18</v>
      </c>
      <c r="K479" s="15">
        <v>10</v>
      </c>
      <c r="L479" s="15">
        <v>150</v>
      </c>
      <c r="M479" s="15">
        <v>1</v>
      </c>
      <c r="N479" s="15" t="s">
        <v>3</v>
      </c>
    </row>
    <row r="480" spans="1:14" ht="14.5">
      <c r="A480" s="3" t="s">
        <v>9403</v>
      </c>
      <c r="B480" s="15" t="s">
        <v>9372</v>
      </c>
      <c r="C480" s="15" t="s">
        <v>4</v>
      </c>
      <c r="D480" s="15" t="s">
        <v>9</v>
      </c>
      <c r="E480" s="15" t="s">
        <v>9404</v>
      </c>
      <c r="F480" s="15"/>
      <c r="G480" s="15">
        <v>1</v>
      </c>
      <c r="H480" s="15">
        <v>1600</v>
      </c>
      <c r="I480" s="15">
        <v>30</v>
      </c>
      <c r="J480" s="15">
        <v>1.1000000000000001</v>
      </c>
      <c r="K480" s="15">
        <v>5</v>
      </c>
      <c r="L480" s="15">
        <v>175</v>
      </c>
      <c r="M480" s="15">
        <v>1</v>
      </c>
      <c r="N480" s="15" t="s">
        <v>9330</v>
      </c>
    </row>
    <row r="481" spans="1:14" ht="14.5">
      <c r="A481" s="3" t="s">
        <v>9407</v>
      </c>
      <c r="B481" s="15" t="s">
        <v>9372</v>
      </c>
      <c r="C481" s="15" t="s">
        <v>4</v>
      </c>
      <c r="D481" s="15" t="s">
        <v>9</v>
      </c>
      <c r="E481" s="15" t="s">
        <v>9404</v>
      </c>
      <c r="F481" s="15"/>
      <c r="G481" s="15">
        <v>1</v>
      </c>
      <c r="H481" s="15">
        <v>1600</v>
      </c>
      <c r="I481" s="15">
        <v>30</v>
      </c>
      <c r="J481" s="15">
        <v>1.1000000000000001</v>
      </c>
      <c r="K481" s="15">
        <v>5</v>
      </c>
      <c r="L481" s="15">
        <v>175</v>
      </c>
      <c r="M481" s="15">
        <v>1</v>
      </c>
      <c r="N481" s="15" t="s">
        <v>9402</v>
      </c>
    </row>
    <row r="482" spans="1:14" ht="14.5">
      <c r="A482" s="3" t="s">
        <v>9408</v>
      </c>
      <c r="B482" s="15" t="s">
        <v>9372</v>
      </c>
      <c r="C482" s="15" t="s">
        <v>5</v>
      </c>
      <c r="D482" s="15" t="s">
        <v>9</v>
      </c>
      <c r="E482" s="15" t="s">
        <v>9404</v>
      </c>
      <c r="F482" s="15"/>
      <c r="G482" s="15">
        <v>2</v>
      </c>
      <c r="H482" s="15">
        <v>1600</v>
      </c>
      <c r="I482" s="15">
        <v>50</v>
      </c>
      <c r="J482" s="15">
        <v>1.1000000000000001</v>
      </c>
      <c r="K482" s="15">
        <v>5</v>
      </c>
      <c r="L482" s="15">
        <v>175</v>
      </c>
      <c r="M482" s="15">
        <v>1</v>
      </c>
      <c r="N482" s="15" t="s">
        <v>9330</v>
      </c>
    </row>
    <row r="483" spans="1:14" ht="14.5">
      <c r="A483" s="3" t="s">
        <v>9409</v>
      </c>
      <c r="B483" s="15" t="s">
        <v>9372</v>
      </c>
      <c r="C483" s="15" t="s">
        <v>4</v>
      </c>
      <c r="D483" s="15" t="s">
        <v>9</v>
      </c>
      <c r="E483" s="15" t="s">
        <v>9404</v>
      </c>
      <c r="F483" s="15"/>
      <c r="G483" s="15">
        <v>2</v>
      </c>
      <c r="H483" s="15">
        <v>1600</v>
      </c>
      <c r="I483" s="15">
        <v>50</v>
      </c>
      <c r="J483" s="15">
        <v>1.1000000000000001</v>
      </c>
      <c r="K483" s="15">
        <v>5</v>
      </c>
      <c r="L483" s="15">
        <v>175</v>
      </c>
      <c r="M483" s="15">
        <v>1</v>
      </c>
      <c r="N483" s="15" t="s">
        <v>9330</v>
      </c>
    </row>
    <row r="484" spans="1:14" ht="14.5">
      <c r="A484" s="3" t="s">
        <v>9410</v>
      </c>
      <c r="B484" s="15" t="s">
        <v>9372</v>
      </c>
      <c r="C484" s="15" t="s">
        <v>4</v>
      </c>
      <c r="D484" s="15" t="s">
        <v>9</v>
      </c>
      <c r="E484" s="15" t="s">
        <v>9404</v>
      </c>
      <c r="F484" s="15"/>
      <c r="G484" s="15">
        <v>2</v>
      </c>
      <c r="H484" s="15">
        <v>1600</v>
      </c>
      <c r="I484" s="15">
        <v>50</v>
      </c>
      <c r="J484" s="15">
        <v>1.1000000000000001</v>
      </c>
      <c r="K484" s="15">
        <v>5</v>
      </c>
      <c r="L484" s="15">
        <v>175</v>
      </c>
      <c r="M484" s="15">
        <v>1</v>
      </c>
      <c r="N484" s="15" t="s">
        <v>9402</v>
      </c>
    </row>
    <row r="485" spans="1:14" ht="14.5">
      <c r="A485" s="3" t="s">
        <v>9411</v>
      </c>
      <c r="B485" s="15" t="s">
        <v>9372</v>
      </c>
      <c r="C485" s="15" t="s">
        <v>5</v>
      </c>
      <c r="D485" s="15" t="s">
        <v>1585</v>
      </c>
      <c r="E485" s="15" t="s">
        <v>9404</v>
      </c>
      <c r="F485" s="15"/>
      <c r="G485" s="15">
        <v>2</v>
      </c>
      <c r="H485" s="15">
        <v>1600</v>
      </c>
      <c r="I485" s="15">
        <v>50</v>
      </c>
      <c r="J485" s="15">
        <v>1.1000000000000001</v>
      </c>
      <c r="K485" s="15">
        <v>5</v>
      </c>
      <c r="L485" s="15">
        <v>175</v>
      </c>
      <c r="M485" s="15">
        <v>1</v>
      </c>
      <c r="N485" s="15" t="s">
        <v>9402</v>
      </c>
    </row>
    <row r="486" spans="1:14" s="32" customFormat="1" ht="14.5">
      <c r="A486" s="3" t="s">
        <v>9523</v>
      </c>
      <c r="B486" s="15" t="s">
        <v>9372</v>
      </c>
      <c r="C486" s="15" t="s">
        <v>915</v>
      </c>
      <c r="D486" s="15" t="s">
        <v>1585</v>
      </c>
      <c r="E486" s="15"/>
      <c r="F486" s="15">
        <v>906</v>
      </c>
      <c r="G486" s="15">
        <v>10</v>
      </c>
      <c r="H486" s="15">
        <v>600</v>
      </c>
      <c r="I486" s="15">
        <v>260</v>
      </c>
      <c r="J486" s="15">
        <v>1</v>
      </c>
      <c r="K486" s="15">
        <v>10</v>
      </c>
      <c r="L486" s="15">
        <v>175</v>
      </c>
      <c r="M486" s="15">
        <v>1</v>
      </c>
      <c r="N486" s="15" t="s">
        <v>910</v>
      </c>
    </row>
    <row r="487" spans="1:14" s="32" customFormat="1" ht="14.5">
      <c r="A487" s="3" t="s">
        <v>9524</v>
      </c>
      <c r="B487" s="15" t="s">
        <v>9372</v>
      </c>
      <c r="C487" s="15" t="s">
        <v>915</v>
      </c>
      <c r="D487" s="15" t="s">
        <v>1585</v>
      </c>
      <c r="E487" s="15"/>
      <c r="F487" s="15">
        <v>906</v>
      </c>
      <c r="G487" s="15">
        <v>10</v>
      </c>
      <c r="H487" s="15">
        <v>600</v>
      </c>
      <c r="I487" s="15">
        <v>260</v>
      </c>
      <c r="J487" s="15">
        <v>1</v>
      </c>
      <c r="K487" s="15">
        <v>10</v>
      </c>
      <c r="L487" s="15">
        <v>175</v>
      </c>
      <c r="M487" s="15">
        <v>1</v>
      </c>
      <c r="N487" s="15" t="s">
        <v>3</v>
      </c>
    </row>
    <row r="488" spans="1:14" s="22" customFormat="1" ht="14.5">
      <c r="A488" s="3" t="s">
        <v>9525</v>
      </c>
      <c r="B488" s="15" t="s">
        <v>9372</v>
      </c>
      <c r="C488" s="15" t="s">
        <v>2767</v>
      </c>
      <c r="D488" s="15" t="s">
        <v>1585</v>
      </c>
      <c r="E488" s="15"/>
      <c r="F488" s="15">
        <v>1060</v>
      </c>
      <c r="G488" s="15">
        <v>20</v>
      </c>
      <c r="H488" s="15">
        <v>600</v>
      </c>
      <c r="I488" s="15">
        <v>390</v>
      </c>
      <c r="J488" s="15">
        <v>1</v>
      </c>
      <c r="K488" s="15">
        <v>10</v>
      </c>
      <c r="L488" s="15">
        <v>175</v>
      </c>
      <c r="M488" s="15">
        <v>1</v>
      </c>
      <c r="N488" s="15" t="s">
        <v>910</v>
      </c>
    </row>
    <row r="489" spans="1:14" s="22" customFormat="1" ht="14.5">
      <c r="A489" s="3" t="s">
        <v>9526</v>
      </c>
      <c r="B489" s="15" t="s">
        <v>9372</v>
      </c>
      <c r="C489" s="15" t="s">
        <v>2767</v>
      </c>
      <c r="D489" s="15" t="s">
        <v>1585</v>
      </c>
      <c r="E489" s="15"/>
      <c r="F489" s="15">
        <v>1060</v>
      </c>
      <c r="G489" s="15">
        <v>20</v>
      </c>
      <c r="H489" s="15">
        <v>600</v>
      </c>
      <c r="I489" s="15">
        <v>390</v>
      </c>
      <c r="J489" s="15">
        <v>1</v>
      </c>
      <c r="K489" s="15">
        <v>10</v>
      </c>
      <c r="L489" s="15">
        <v>175</v>
      </c>
      <c r="M489" s="15">
        <v>1</v>
      </c>
      <c r="N489" s="15" t="s">
        <v>3</v>
      </c>
    </row>
    <row r="490" spans="1:14" s="22" customFormat="1" ht="14.5">
      <c r="A490" s="3" t="s">
        <v>9527</v>
      </c>
      <c r="B490" s="15" t="s">
        <v>9372</v>
      </c>
      <c r="C490" s="15" t="s">
        <v>2767</v>
      </c>
      <c r="D490" s="15" t="s">
        <v>1585</v>
      </c>
      <c r="E490" s="15"/>
      <c r="F490" s="15">
        <v>1140</v>
      </c>
      <c r="G490" s="15">
        <v>30</v>
      </c>
      <c r="H490" s="15">
        <v>600</v>
      </c>
      <c r="I490" s="15">
        <v>450</v>
      </c>
      <c r="J490" s="15">
        <v>1</v>
      </c>
      <c r="K490" s="15">
        <v>10</v>
      </c>
      <c r="L490" s="15">
        <v>175</v>
      </c>
      <c r="M490" s="15">
        <v>1</v>
      </c>
      <c r="N490" s="15" t="s">
        <v>910</v>
      </c>
    </row>
    <row r="491" spans="1:14" s="22" customFormat="1" ht="14.5">
      <c r="A491" s="3" t="s">
        <v>9528</v>
      </c>
      <c r="B491" s="15" t="s">
        <v>9372</v>
      </c>
      <c r="C491" s="15" t="s">
        <v>2767</v>
      </c>
      <c r="D491" s="15" t="s">
        <v>1585</v>
      </c>
      <c r="E491" s="15"/>
      <c r="F491" s="15">
        <v>1140</v>
      </c>
      <c r="G491" s="15">
        <v>30</v>
      </c>
      <c r="H491" s="15">
        <v>600</v>
      </c>
      <c r="I491" s="15">
        <v>450</v>
      </c>
      <c r="J491" s="15">
        <v>1</v>
      </c>
      <c r="K491" s="15">
        <v>10</v>
      </c>
      <c r="L491" s="15">
        <v>175</v>
      </c>
      <c r="M491" s="15">
        <v>1</v>
      </c>
      <c r="N491" s="15" t="s">
        <v>3</v>
      </c>
    </row>
    <row r="492" spans="1:14" ht="14.5">
      <c r="A492" s="3" t="s">
        <v>9942</v>
      </c>
      <c r="B492" s="15" t="s">
        <v>9372</v>
      </c>
      <c r="C492" s="15" t="s">
        <v>10017</v>
      </c>
      <c r="D492" s="15" t="s">
        <v>1585</v>
      </c>
      <c r="E492" s="15" t="s">
        <v>9404</v>
      </c>
      <c r="F492" s="15"/>
      <c r="G492" s="15">
        <v>10</v>
      </c>
      <c r="H492" s="15">
        <v>200</v>
      </c>
      <c r="I492" s="15">
        <v>250</v>
      </c>
      <c r="J492" s="15">
        <v>1.1000000000000001</v>
      </c>
      <c r="K492" s="15">
        <v>5</v>
      </c>
      <c r="L492" s="15">
        <v>150</v>
      </c>
      <c r="M492" s="15">
        <v>1</v>
      </c>
      <c r="N492" s="15" t="s">
        <v>910</v>
      </c>
    </row>
    <row r="493" spans="1:14" ht="14.5">
      <c r="A493" s="3" t="s">
        <v>9943</v>
      </c>
      <c r="B493" s="15" t="s">
        <v>9372</v>
      </c>
      <c r="C493" s="15" t="s">
        <v>10017</v>
      </c>
      <c r="D493" s="15" t="s">
        <v>1585</v>
      </c>
      <c r="E493" s="15" t="s">
        <v>9404</v>
      </c>
      <c r="F493" s="15"/>
      <c r="G493" s="15">
        <v>10</v>
      </c>
      <c r="H493" s="15">
        <v>400</v>
      </c>
      <c r="I493" s="15">
        <v>250</v>
      </c>
      <c r="J493" s="15">
        <v>1.1000000000000001</v>
      </c>
      <c r="K493" s="15">
        <v>5</v>
      </c>
      <c r="L493" s="15">
        <v>150</v>
      </c>
      <c r="M493" s="15">
        <v>1</v>
      </c>
      <c r="N493" s="15" t="s">
        <v>910</v>
      </c>
    </row>
    <row r="494" spans="1:14" ht="14.5">
      <c r="A494" s="3" t="s">
        <v>9944</v>
      </c>
      <c r="B494" s="15" t="s">
        <v>9372</v>
      </c>
      <c r="C494" s="15" t="s">
        <v>10017</v>
      </c>
      <c r="D494" s="15" t="s">
        <v>1585</v>
      </c>
      <c r="E494" s="15" t="s">
        <v>9404</v>
      </c>
      <c r="F494" s="15"/>
      <c r="G494" s="15">
        <v>10</v>
      </c>
      <c r="H494" s="15">
        <v>600</v>
      </c>
      <c r="I494" s="15">
        <v>250</v>
      </c>
      <c r="J494" s="15">
        <v>1.1000000000000001</v>
      </c>
      <c r="K494" s="15">
        <v>5</v>
      </c>
      <c r="L494" s="15">
        <v>150</v>
      </c>
      <c r="M494" s="15">
        <v>1</v>
      </c>
      <c r="N494" s="15" t="s">
        <v>910</v>
      </c>
    </row>
    <row r="495" spans="1:14" ht="14.5">
      <c r="A495" s="3" t="s">
        <v>9945</v>
      </c>
      <c r="B495" s="15" t="s">
        <v>9372</v>
      </c>
      <c r="C495" s="15" t="s">
        <v>10017</v>
      </c>
      <c r="D495" s="15" t="s">
        <v>1585</v>
      </c>
      <c r="E495" s="15" t="s">
        <v>9404</v>
      </c>
      <c r="F495" s="15"/>
      <c r="G495" s="15">
        <v>10</v>
      </c>
      <c r="H495" s="15">
        <v>800</v>
      </c>
      <c r="I495" s="15">
        <v>250</v>
      </c>
      <c r="J495" s="15">
        <v>1.1000000000000001</v>
      </c>
      <c r="K495" s="15">
        <v>5</v>
      </c>
      <c r="L495" s="15">
        <v>150</v>
      </c>
      <c r="M495" s="15">
        <v>1</v>
      </c>
      <c r="N495" s="15" t="s">
        <v>910</v>
      </c>
    </row>
    <row r="496" spans="1:14" ht="14.5">
      <c r="A496" s="3" t="s">
        <v>9946</v>
      </c>
      <c r="B496" s="15" t="s">
        <v>9372</v>
      </c>
      <c r="C496" s="15" t="s">
        <v>10017</v>
      </c>
      <c r="D496" s="15" t="s">
        <v>1585</v>
      </c>
      <c r="E496" s="15" t="s">
        <v>9404</v>
      </c>
      <c r="F496" s="15"/>
      <c r="G496" s="15">
        <v>10</v>
      </c>
      <c r="H496" s="15">
        <v>1000</v>
      </c>
      <c r="I496" s="15">
        <v>250</v>
      </c>
      <c r="J496" s="15">
        <v>1.1000000000000001</v>
      </c>
      <c r="K496" s="15">
        <v>5</v>
      </c>
      <c r="L496" s="15">
        <v>150</v>
      </c>
      <c r="M496" s="15">
        <v>1</v>
      </c>
      <c r="N496" s="15" t="s">
        <v>910</v>
      </c>
    </row>
    <row r="497" spans="1:14" ht="14.5">
      <c r="A497" s="3" t="s">
        <v>9947</v>
      </c>
      <c r="B497" s="15" t="s">
        <v>9372</v>
      </c>
      <c r="C497" s="15" t="s">
        <v>10017</v>
      </c>
      <c r="D497" s="15" t="s">
        <v>1585</v>
      </c>
      <c r="E497" s="15" t="s">
        <v>9404</v>
      </c>
      <c r="F497" s="15"/>
      <c r="G497" s="15">
        <v>12</v>
      </c>
      <c r="H497" s="15">
        <v>200</v>
      </c>
      <c r="I497" s="15">
        <v>300</v>
      </c>
      <c r="J497" s="15">
        <v>1.1000000000000001</v>
      </c>
      <c r="K497" s="15">
        <v>5</v>
      </c>
      <c r="L497" s="15">
        <v>150</v>
      </c>
      <c r="M497" s="15">
        <v>1</v>
      </c>
      <c r="N497" s="15" t="s">
        <v>910</v>
      </c>
    </row>
    <row r="498" spans="1:14" ht="14.5">
      <c r="A498" s="3" t="s">
        <v>9948</v>
      </c>
      <c r="B498" s="15" t="s">
        <v>9372</v>
      </c>
      <c r="C498" s="15" t="s">
        <v>10017</v>
      </c>
      <c r="D498" s="15" t="s">
        <v>1585</v>
      </c>
      <c r="E498" s="15" t="s">
        <v>9404</v>
      </c>
      <c r="F498" s="15"/>
      <c r="G498" s="15">
        <v>12</v>
      </c>
      <c r="H498" s="15">
        <v>400</v>
      </c>
      <c r="I498" s="15">
        <v>300</v>
      </c>
      <c r="J498" s="15">
        <v>1.1000000000000001</v>
      </c>
      <c r="K498" s="15">
        <v>5</v>
      </c>
      <c r="L498" s="15">
        <v>150</v>
      </c>
      <c r="M498" s="15">
        <v>1</v>
      </c>
      <c r="N498" s="15" t="s">
        <v>910</v>
      </c>
    </row>
    <row r="499" spans="1:14" ht="14.5">
      <c r="A499" s="3" t="s">
        <v>9949</v>
      </c>
      <c r="B499" s="15" t="s">
        <v>9372</v>
      </c>
      <c r="C499" s="15" t="s">
        <v>10017</v>
      </c>
      <c r="D499" s="15" t="s">
        <v>1585</v>
      </c>
      <c r="E499" s="15" t="s">
        <v>9404</v>
      </c>
      <c r="F499" s="15"/>
      <c r="G499" s="15">
        <v>12</v>
      </c>
      <c r="H499" s="15">
        <v>600</v>
      </c>
      <c r="I499" s="15">
        <v>300</v>
      </c>
      <c r="J499" s="15">
        <v>1.1000000000000001</v>
      </c>
      <c r="K499" s="15">
        <v>5</v>
      </c>
      <c r="L499" s="15">
        <v>150</v>
      </c>
      <c r="M499" s="15">
        <v>1</v>
      </c>
      <c r="N499" s="15" t="s">
        <v>910</v>
      </c>
    </row>
    <row r="500" spans="1:14" ht="14.5">
      <c r="A500" s="3" t="s">
        <v>9950</v>
      </c>
      <c r="B500" s="15" t="s">
        <v>9372</v>
      </c>
      <c r="C500" s="15" t="s">
        <v>10017</v>
      </c>
      <c r="D500" s="15" t="s">
        <v>1585</v>
      </c>
      <c r="E500" s="15" t="s">
        <v>9404</v>
      </c>
      <c r="F500" s="15"/>
      <c r="G500" s="15">
        <v>12</v>
      </c>
      <c r="H500" s="15">
        <v>800</v>
      </c>
      <c r="I500" s="15">
        <v>300</v>
      </c>
      <c r="J500" s="15">
        <v>1.1000000000000001</v>
      </c>
      <c r="K500" s="15">
        <v>5</v>
      </c>
      <c r="L500" s="15">
        <v>150</v>
      </c>
      <c r="M500" s="15">
        <v>1</v>
      </c>
      <c r="N500" s="15" t="s">
        <v>910</v>
      </c>
    </row>
    <row r="501" spans="1:14" ht="14.5">
      <c r="A501" s="3" t="s">
        <v>9951</v>
      </c>
      <c r="B501" s="15" t="s">
        <v>9372</v>
      </c>
      <c r="C501" s="15" t="s">
        <v>10017</v>
      </c>
      <c r="D501" s="15" t="s">
        <v>1585</v>
      </c>
      <c r="E501" s="15" t="s">
        <v>9404</v>
      </c>
      <c r="F501" s="15"/>
      <c r="G501" s="15">
        <v>12</v>
      </c>
      <c r="H501" s="15">
        <v>1000</v>
      </c>
      <c r="I501" s="15">
        <v>300</v>
      </c>
      <c r="J501" s="15">
        <v>1.1000000000000001</v>
      </c>
      <c r="K501" s="15">
        <v>5</v>
      </c>
      <c r="L501" s="15">
        <v>150</v>
      </c>
      <c r="M501" s="15">
        <v>1</v>
      </c>
      <c r="N501" s="15" t="s">
        <v>910</v>
      </c>
    </row>
    <row r="502" spans="1:14" ht="14.5">
      <c r="A502" s="3" t="s">
        <v>9952</v>
      </c>
      <c r="B502" s="15" t="s">
        <v>9372</v>
      </c>
      <c r="C502" s="15" t="s">
        <v>6</v>
      </c>
      <c r="D502" s="15" t="s">
        <v>1585</v>
      </c>
      <c r="E502" s="15" t="s">
        <v>9404</v>
      </c>
      <c r="F502" s="15"/>
      <c r="G502" s="15">
        <v>15</v>
      </c>
      <c r="H502" s="15">
        <v>200</v>
      </c>
      <c r="I502" s="15">
        <v>350</v>
      </c>
      <c r="J502" s="15">
        <v>1.1000000000000001</v>
      </c>
      <c r="K502" s="15">
        <v>5</v>
      </c>
      <c r="L502" s="15">
        <v>150</v>
      </c>
      <c r="M502" s="15">
        <v>1</v>
      </c>
      <c r="N502" s="15" t="s">
        <v>910</v>
      </c>
    </row>
    <row r="503" spans="1:14" ht="14.5">
      <c r="A503" s="3" t="s">
        <v>9953</v>
      </c>
      <c r="B503" s="15" t="s">
        <v>9372</v>
      </c>
      <c r="C503" s="15" t="s">
        <v>1859</v>
      </c>
      <c r="D503" s="15" t="s">
        <v>1585</v>
      </c>
      <c r="E503" s="15" t="s">
        <v>9404</v>
      </c>
      <c r="F503" s="15"/>
      <c r="G503" s="15">
        <v>1.5</v>
      </c>
      <c r="H503" s="15">
        <v>200</v>
      </c>
      <c r="I503" s="15">
        <v>45</v>
      </c>
      <c r="J503" s="15">
        <v>1.1000000000000001</v>
      </c>
      <c r="K503" s="15">
        <v>5</v>
      </c>
      <c r="L503" s="15">
        <v>150</v>
      </c>
      <c r="M503" s="15">
        <v>1</v>
      </c>
      <c r="N503" s="15" t="s">
        <v>910</v>
      </c>
    </row>
    <row r="504" spans="1:14" ht="14.5">
      <c r="A504" s="3" t="s">
        <v>9954</v>
      </c>
      <c r="B504" s="15" t="s">
        <v>9372</v>
      </c>
      <c r="C504" s="15" t="s">
        <v>6</v>
      </c>
      <c r="D504" s="15" t="s">
        <v>1585</v>
      </c>
      <c r="E504" s="15" t="s">
        <v>9404</v>
      </c>
      <c r="F504" s="15"/>
      <c r="G504" s="15">
        <v>15</v>
      </c>
      <c r="H504" s="15">
        <v>400</v>
      </c>
      <c r="I504" s="15">
        <v>350</v>
      </c>
      <c r="J504" s="15">
        <v>1.1000000000000001</v>
      </c>
      <c r="K504" s="15">
        <v>5</v>
      </c>
      <c r="L504" s="15">
        <v>150</v>
      </c>
      <c r="M504" s="15">
        <v>1</v>
      </c>
      <c r="N504" s="15" t="s">
        <v>910</v>
      </c>
    </row>
    <row r="505" spans="1:14" ht="14.5">
      <c r="A505" s="3" t="s">
        <v>9955</v>
      </c>
      <c r="B505" s="15" t="s">
        <v>9372</v>
      </c>
      <c r="C505" s="15" t="s">
        <v>1859</v>
      </c>
      <c r="D505" s="15" t="s">
        <v>1585</v>
      </c>
      <c r="E505" s="15" t="s">
        <v>9404</v>
      </c>
      <c r="F505" s="15"/>
      <c r="G505" s="15">
        <v>1.5</v>
      </c>
      <c r="H505" s="15">
        <v>400</v>
      </c>
      <c r="I505" s="15">
        <v>45</v>
      </c>
      <c r="J505" s="15">
        <v>1.1000000000000001</v>
      </c>
      <c r="K505" s="15">
        <v>5</v>
      </c>
      <c r="L505" s="15">
        <v>150</v>
      </c>
      <c r="M505" s="15">
        <v>1</v>
      </c>
      <c r="N505" s="15" t="s">
        <v>910</v>
      </c>
    </row>
    <row r="506" spans="1:14" ht="14.5">
      <c r="A506" s="3" t="s">
        <v>9956</v>
      </c>
      <c r="B506" s="15" t="s">
        <v>9372</v>
      </c>
      <c r="C506" s="15" t="s">
        <v>6</v>
      </c>
      <c r="D506" s="15" t="s">
        <v>1585</v>
      </c>
      <c r="E506" s="15" t="s">
        <v>9404</v>
      </c>
      <c r="F506" s="15"/>
      <c r="G506" s="15">
        <v>15</v>
      </c>
      <c r="H506" s="15">
        <v>600</v>
      </c>
      <c r="I506" s="15">
        <v>350</v>
      </c>
      <c r="J506" s="15">
        <v>1.1000000000000001</v>
      </c>
      <c r="K506" s="15">
        <v>5</v>
      </c>
      <c r="L506" s="15">
        <v>150</v>
      </c>
      <c r="M506" s="15">
        <v>1</v>
      </c>
      <c r="N506" s="15" t="s">
        <v>910</v>
      </c>
    </row>
    <row r="507" spans="1:14" ht="14.5">
      <c r="A507" s="3" t="s">
        <v>9957</v>
      </c>
      <c r="B507" s="15" t="s">
        <v>9372</v>
      </c>
      <c r="C507" s="15" t="s">
        <v>1859</v>
      </c>
      <c r="D507" s="15" t="s">
        <v>1585</v>
      </c>
      <c r="E507" s="15" t="s">
        <v>9404</v>
      </c>
      <c r="F507" s="15"/>
      <c r="G507" s="15">
        <v>1.5</v>
      </c>
      <c r="H507" s="15">
        <v>600</v>
      </c>
      <c r="I507" s="15">
        <v>45</v>
      </c>
      <c r="J507" s="15">
        <v>1.1000000000000001</v>
      </c>
      <c r="K507" s="15">
        <v>5</v>
      </c>
      <c r="L507" s="15">
        <v>150</v>
      </c>
      <c r="M507" s="15">
        <v>1</v>
      </c>
      <c r="N507" s="15" t="s">
        <v>910</v>
      </c>
    </row>
    <row r="508" spans="1:14" ht="14.5">
      <c r="A508" s="3" t="s">
        <v>9958</v>
      </c>
      <c r="B508" s="15" t="s">
        <v>9372</v>
      </c>
      <c r="C508" s="15" t="s">
        <v>6</v>
      </c>
      <c r="D508" s="15" t="s">
        <v>1585</v>
      </c>
      <c r="E508" s="15" t="s">
        <v>9404</v>
      </c>
      <c r="F508" s="15"/>
      <c r="G508" s="15">
        <v>15</v>
      </c>
      <c r="H508" s="15">
        <v>800</v>
      </c>
      <c r="I508" s="15">
        <v>350</v>
      </c>
      <c r="J508" s="15">
        <v>1.1000000000000001</v>
      </c>
      <c r="K508" s="15">
        <v>5</v>
      </c>
      <c r="L508" s="15">
        <v>150</v>
      </c>
      <c r="M508" s="15">
        <v>1</v>
      </c>
      <c r="N508" s="15" t="s">
        <v>910</v>
      </c>
    </row>
    <row r="509" spans="1:14" ht="14.5">
      <c r="A509" s="3" t="s">
        <v>9959</v>
      </c>
      <c r="B509" s="15" t="s">
        <v>9372</v>
      </c>
      <c r="C509" s="15" t="s">
        <v>1859</v>
      </c>
      <c r="D509" s="15" t="s">
        <v>1585</v>
      </c>
      <c r="E509" s="15" t="s">
        <v>9404</v>
      </c>
      <c r="F509" s="15"/>
      <c r="G509" s="15">
        <v>1.5</v>
      </c>
      <c r="H509" s="15">
        <v>800</v>
      </c>
      <c r="I509" s="15">
        <v>45</v>
      </c>
      <c r="J509" s="15">
        <v>1.1000000000000001</v>
      </c>
      <c r="K509" s="15">
        <v>5</v>
      </c>
      <c r="L509" s="15">
        <v>150</v>
      </c>
      <c r="M509" s="15">
        <v>1</v>
      </c>
      <c r="N509" s="15" t="s">
        <v>910</v>
      </c>
    </row>
    <row r="510" spans="1:14" ht="14.5">
      <c r="A510" s="3" t="s">
        <v>9960</v>
      </c>
      <c r="B510" s="15" t="s">
        <v>9372</v>
      </c>
      <c r="C510" s="15" t="s">
        <v>6</v>
      </c>
      <c r="D510" s="15" t="s">
        <v>1585</v>
      </c>
      <c r="E510" s="15" t="s">
        <v>9404</v>
      </c>
      <c r="F510" s="15"/>
      <c r="G510" s="15">
        <v>15</v>
      </c>
      <c r="H510" s="15">
        <v>1000</v>
      </c>
      <c r="I510" s="15">
        <v>350</v>
      </c>
      <c r="J510" s="15">
        <v>1.1000000000000001</v>
      </c>
      <c r="K510" s="15">
        <v>5</v>
      </c>
      <c r="L510" s="15">
        <v>150</v>
      </c>
      <c r="M510" s="15">
        <v>1</v>
      </c>
      <c r="N510" s="15" t="s">
        <v>910</v>
      </c>
    </row>
    <row r="511" spans="1:14" ht="14.5">
      <c r="A511" s="3" t="s">
        <v>9961</v>
      </c>
      <c r="B511" s="15" t="s">
        <v>9372</v>
      </c>
      <c r="C511" s="15" t="s">
        <v>1859</v>
      </c>
      <c r="D511" s="15" t="s">
        <v>1585</v>
      </c>
      <c r="E511" s="15" t="s">
        <v>9404</v>
      </c>
      <c r="F511" s="15"/>
      <c r="G511" s="15">
        <v>1.5</v>
      </c>
      <c r="H511" s="15">
        <v>1000</v>
      </c>
      <c r="I511" s="15">
        <v>45</v>
      </c>
      <c r="J511" s="15">
        <v>1.1000000000000001</v>
      </c>
      <c r="K511" s="15">
        <v>5</v>
      </c>
      <c r="L511" s="15">
        <v>150</v>
      </c>
      <c r="M511" s="15">
        <v>1</v>
      </c>
      <c r="N511" s="15" t="s">
        <v>910</v>
      </c>
    </row>
    <row r="512" spans="1:14" ht="14.5">
      <c r="A512" s="3" t="s">
        <v>9962</v>
      </c>
      <c r="B512" s="15" t="s">
        <v>9372</v>
      </c>
      <c r="C512" s="15" t="s">
        <v>4</v>
      </c>
      <c r="D512" s="15" t="s">
        <v>1585</v>
      </c>
      <c r="E512" s="15" t="s">
        <v>9404</v>
      </c>
      <c r="F512" s="15"/>
      <c r="G512" s="15">
        <v>1</v>
      </c>
      <c r="H512" s="15">
        <v>200</v>
      </c>
      <c r="I512" s="15">
        <v>30</v>
      </c>
      <c r="J512" s="15">
        <v>1.1000000000000001</v>
      </c>
      <c r="K512" s="15">
        <v>1</v>
      </c>
      <c r="L512" s="15">
        <v>150</v>
      </c>
      <c r="M512" s="15">
        <v>1</v>
      </c>
      <c r="N512" s="15" t="s">
        <v>910</v>
      </c>
    </row>
    <row r="513" spans="1:14" ht="14.5">
      <c r="A513" s="3" t="s">
        <v>9963</v>
      </c>
      <c r="B513" s="15" t="s">
        <v>9372</v>
      </c>
      <c r="C513" s="15" t="s">
        <v>9400</v>
      </c>
      <c r="D513" s="15" t="s">
        <v>1585</v>
      </c>
      <c r="E513" s="15" t="s">
        <v>9404</v>
      </c>
      <c r="F513" s="15"/>
      <c r="G513" s="15">
        <v>1</v>
      </c>
      <c r="H513" s="15">
        <v>200</v>
      </c>
      <c r="I513" s="15">
        <v>30</v>
      </c>
      <c r="J513" s="15">
        <v>1.1000000000000001</v>
      </c>
      <c r="K513" s="15">
        <v>5</v>
      </c>
      <c r="L513" s="15">
        <v>150</v>
      </c>
      <c r="M513" s="15">
        <v>1</v>
      </c>
      <c r="N513" s="15" t="s">
        <v>910</v>
      </c>
    </row>
    <row r="514" spans="1:14" ht="14.5">
      <c r="A514" s="3" t="s">
        <v>9964</v>
      </c>
      <c r="B514" s="15" t="s">
        <v>9372</v>
      </c>
      <c r="C514" s="15" t="s">
        <v>1859</v>
      </c>
      <c r="D514" s="15" t="s">
        <v>1585</v>
      </c>
      <c r="E514" s="15" t="s">
        <v>9404</v>
      </c>
      <c r="F514" s="15"/>
      <c r="G514" s="15">
        <v>1</v>
      </c>
      <c r="H514" s="15">
        <v>200</v>
      </c>
      <c r="I514" s="15">
        <v>30</v>
      </c>
      <c r="J514" s="15">
        <v>1.1000000000000001</v>
      </c>
      <c r="K514" s="15">
        <v>5</v>
      </c>
      <c r="L514" s="15">
        <v>150</v>
      </c>
      <c r="M514" s="15">
        <v>1</v>
      </c>
      <c r="N514" s="15" t="s">
        <v>910</v>
      </c>
    </row>
    <row r="515" spans="1:14" ht="14.5">
      <c r="A515" s="3" t="s">
        <v>9965</v>
      </c>
      <c r="B515" s="15" t="s">
        <v>9372</v>
      </c>
      <c r="C515" s="15" t="s">
        <v>4</v>
      </c>
      <c r="D515" s="15" t="s">
        <v>1585</v>
      </c>
      <c r="E515" s="15" t="s">
        <v>9404</v>
      </c>
      <c r="F515" s="15"/>
      <c r="G515" s="15">
        <v>1</v>
      </c>
      <c r="H515" s="15">
        <v>400</v>
      </c>
      <c r="I515" s="15">
        <v>30</v>
      </c>
      <c r="J515" s="15">
        <v>1.1000000000000001</v>
      </c>
      <c r="K515" s="15">
        <v>1</v>
      </c>
      <c r="L515" s="15">
        <v>150</v>
      </c>
      <c r="M515" s="15">
        <v>1</v>
      </c>
      <c r="N515" s="15" t="s">
        <v>910</v>
      </c>
    </row>
    <row r="516" spans="1:14" ht="14.5">
      <c r="A516" s="3" t="s">
        <v>9966</v>
      </c>
      <c r="B516" s="15" t="s">
        <v>9372</v>
      </c>
      <c r="C516" s="15" t="s">
        <v>9400</v>
      </c>
      <c r="D516" s="15" t="s">
        <v>1585</v>
      </c>
      <c r="E516" s="15" t="s">
        <v>9404</v>
      </c>
      <c r="F516" s="15"/>
      <c r="G516" s="15">
        <v>1</v>
      </c>
      <c r="H516" s="15">
        <v>400</v>
      </c>
      <c r="I516" s="15">
        <v>30</v>
      </c>
      <c r="J516" s="15">
        <v>1.1000000000000001</v>
      </c>
      <c r="K516" s="15">
        <v>5</v>
      </c>
      <c r="L516" s="15">
        <v>150</v>
      </c>
      <c r="M516" s="15">
        <v>1</v>
      </c>
      <c r="N516" s="15" t="s">
        <v>910</v>
      </c>
    </row>
    <row r="517" spans="1:14" ht="14.5">
      <c r="A517" s="3" t="s">
        <v>9967</v>
      </c>
      <c r="B517" s="15" t="s">
        <v>9372</v>
      </c>
      <c r="C517" s="15" t="s">
        <v>1859</v>
      </c>
      <c r="D517" s="15" t="s">
        <v>1585</v>
      </c>
      <c r="E517" s="15" t="s">
        <v>9404</v>
      </c>
      <c r="F517" s="15"/>
      <c r="G517" s="15">
        <v>1</v>
      </c>
      <c r="H517" s="15">
        <v>400</v>
      </c>
      <c r="I517" s="15">
        <v>30</v>
      </c>
      <c r="J517" s="15">
        <v>1.1000000000000001</v>
      </c>
      <c r="K517" s="15">
        <v>5</v>
      </c>
      <c r="L517" s="15">
        <v>150</v>
      </c>
      <c r="M517" s="15">
        <v>1</v>
      </c>
      <c r="N517" s="15" t="s">
        <v>910</v>
      </c>
    </row>
    <row r="518" spans="1:14" ht="14.5">
      <c r="A518" s="3" t="s">
        <v>9968</v>
      </c>
      <c r="B518" s="15" t="s">
        <v>9372</v>
      </c>
      <c r="C518" s="15" t="s">
        <v>4</v>
      </c>
      <c r="D518" s="15" t="s">
        <v>1585</v>
      </c>
      <c r="E518" s="15" t="s">
        <v>9404</v>
      </c>
      <c r="F518" s="15"/>
      <c r="G518" s="15">
        <v>1</v>
      </c>
      <c r="H518" s="15">
        <v>600</v>
      </c>
      <c r="I518" s="15">
        <v>30</v>
      </c>
      <c r="J518" s="15">
        <v>1.1000000000000001</v>
      </c>
      <c r="K518" s="15">
        <v>1</v>
      </c>
      <c r="L518" s="15">
        <v>150</v>
      </c>
      <c r="M518" s="15">
        <v>1</v>
      </c>
      <c r="N518" s="15" t="s">
        <v>910</v>
      </c>
    </row>
    <row r="519" spans="1:14" ht="14.5">
      <c r="A519" s="3" t="s">
        <v>9969</v>
      </c>
      <c r="B519" s="15" t="s">
        <v>9372</v>
      </c>
      <c r="C519" s="15" t="s">
        <v>9400</v>
      </c>
      <c r="D519" s="15" t="s">
        <v>1585</v>
      </c>
      <c r="E519" s="15" t="s">
        <v>9404</v>
      </c>
      <c r="F519" s="15"/>
      <c r="G519" s="15">
        <v>1</v>
      </c>
      <c r="H519" s="15">
        <v>600</v>
      </c>
      <c r="I519" s="15">
        <v>30</v>
      </c>
      <c r="J519" s="15">
        <v>1.1000000000000001</v>
      </c>
      <c r="K519" s="15">
        <v>5</v>
      </c>
      <c r="L519" s="15">
        <v>150</v>
      </c>
      <c r="M519" s="15">
        <v>1</v>
      </c>
      <c r="N519" s="15" t="s">
        <v>910</v>
      </c>
    </row>
    <row r="520" spans="1:14" ht="14.5">
      <c r="A520" s="3" t="s">
        <v>9970</v>
      </c>
      <c r="B520" s="15" t="s">
        <v>9372</v>
      </c>
      <c r="C520" s="15" t="s">
        <v>1859</v>
      </c>
      <c r="D520" s="15" t="s">
        <v>1585</v>
      </c>
      <c r="E520" s="15" t="s">
        <v>9404</v>
      </c>
      <c r="F520" s="15"/>
      <c r="G520" s="15">
        <v>1</v>
      </c>
      <c r="H520" s="15">
        <v>600</v>
      </c>
      <c r="I520" s="15">
        <v>30</v>
      </c>
      <c r="J520" s="15">
        <v>1.1000000000000001</v>
      </c>
      <c r="K520" s="15">
        <v>5</v>
      </c>
      <c r="L520" s="15">
        <v>150</v>
      </c>
      <c r="M520" s="15">
        <v>1</v>
      </c>
      <c r="N520" s="15" t="s">
        <v>910</v>
      </c>
    </row>
    <row r="521" spans="1:14" ht="14.5">
      <c r="A521" s="3" t="s">
        <v>9971</v>
      </c>
      <c r="B521" s="15" t="s">
        <v>9372</v>
      </c>
      <c r="C521" s="15" t="s">
        <v>4</v>
      </c>
      <c r="D521" s="15" t="s">
        <v>1585</v>
      </c>
      <c r="E521" s="15" t="s">
        <v>9404</v>
      </c>
      <c r="F521" s="15"/>
      <c r="G521" s="15">
        <v>1</v>
      </c>
      <c r="H521" s="15">
        <v>800</v>
      </c>
      <c r="I521" s="15">
        <v>30</v>
      </c>
      <c r="J521" s="15">
        <v>1.1000000000000001</v>
      </c>
      <c r="K521" s="15">
        <v>1</v>
      </c>
      <c r="L521" s="15">
        <v>150</v>
      </c>
      <c r="M521" s="15">
        <v>1</v>
      </c>
      <c r="N521" s="15" t="s">
        <v>910</v>
      </c>
    </row>
    <row r="522" spans="1:14" ht="14.5">
      <c r="A522" s="3" t="s">
        <v>9972</v>
      </c>
      <c r="B522" s="15" t="s">
        <v>9372</v>
      </c>
      <c r="C522" s="15" t="s">
        <v>9400</v>
      </c>
      <c r="D522" s="15" t="s">
        <v>1585</v>
      </c>
      <c r="E522" s="15" t="s">
        <v>9404</v>
      </c>
      <c r="F522" s="15"/>
      <c r="G522" s="15">
        <v>1</v>
      </c>
      <c r="H522" s="15">
        <v>800</v>
      </c>
      <c r="I522" s="15">
        <v>30</v>
      </c>
      <c r="J522" s="15">
        <v>1.1000000000000001</v>
      </c>
      <c r="K522" s="15">
        <v>5</v>
      </c>
      <c r="L522" s="15">
        <v>150</v>
      </c>
      <c r="M522" s="15">
        <v>1</v>
      </c>
      <c r="N522" s="15" t="s">
        <v>910</v>
      </c>
    </row>
    <row r="523" spans="1:14" ht="14.5">
      <c r="A523" s="3" t="s">
        <v>9973</v>
      </c>
      <c r="B523" s="15" t="s">
        <v>9372</v>
      </c>
      <c r="C523" s="15" t="s">
        <v>1859</v>
      </c>
      <c r="D523" s="15" t="s">
        <v>1585</v>
      </c>
      <c r="E523" s="15" t="s">
        <v>9404</v>
      </c>
      <c r="F523" s="15"/>
      <c r="G523" s="15">
        <v>1</v>
      </c>
      <c r="H523" s="15">
        <v>800</v>
      </c>
      <c r="I523" s="15">
        <v>30</v>
      </c>
      <c r="J523" s="15">
        <v>1.1000000000000001</v>
      </c>
      <c r="K523" s="15">
        <v>5</v>
      </c>
      <c r="L523" s="15">
        <v>150</v>
      </c>
      <c r="M523" s="15">
        <v>1</v>
      </c>
      <c r="N523" s="15" t="s">
        <v>910</v>
      </c>
    </row>
    <row r="524" spans="1:14" ht="14.5">
      <c r="A524" s="3" t="s">
        <v>9974</v>
      </c>
      <c r="B524" s="15" t="s">
        <v>9372</v>
      </c>
      <c r="C524" s="15" t="s">
        <v>4</v>
      </c>
      <c r="D524" s="15" t="s">
        <v>1585</v>
      </c>
      <c r="E524" s="15" t="s">
        <v>9404</v>
      </c>
      <c r="F524" s="15"/>
      <c r="G524" s="15">
        <v>1</v>
      </c>
      <c r="H524" s="15">
        <v>1000</v>
      </c>
      <c r="I524" s="15">
        <v>30</v>
      </c>
      <c r="J524" s="15">
        <v>1.1000000000000001</v>
      </c>
      <c r="K524" s="15">
        <v>1</v>
      </c>
      <c r="L524" s="15">
        <v>150</v>
      </c>
      <c r="M524" s="15">
        <v>1</v>
      </c>
      <c r="N524" s="15" t="s">
        <v>910</v>
      </c>
    </row>
    <row r="525" spans="1:14" ht="14.5">
      <c r="A525" s="3" t="s">
        <v>9975</v>
      </c>
      <c r="B525" s="15" t="s">
        <v>9372</v>
      </c>
      <c r="C525" s="15" t="s">
        <v>9400</v>
      </c>
      <c r="D525" s="15" t="s">
        <v>1585</v>
      </c>
      <c r="E525" s="15" t="s">
        <v>9404</v>
      </c>
      <c r="F525" s="15"/>
      <c r="G525" s="15">
        <v>1</v>
      </c>
      <c r="H525" s="15">
        <v>1000</v>
      </c>
      <c r="I525" s="15">
        <v>30</v>
      </c>
      <c r="J525" s="15">
        <v>1.1000000000000001</v>
      </c>
      <c r="K525" s="15">
        <v>5</v>
      </c>
      <c r="L525" s="15">
        <v>150</v>
      </c>
      <c r="M525" s="15">
        <v>1</v>
      </c>
      <c r="N525" s="15" t="s">
        <v>910</v>
      </c>
    </row>
    <row r="526" spans="1:14" ht="14.5">
      <c r="A526" s="3" t="s">
        <v>9976</v>
      </c>
      <c r="B526" s="15" t="s">
        <v>9372</v>
      </c>
      <c r="C526" s="15" t="s">
        <v>1859</v>
      </c>
      <c r="D526" s="15" t="s">
        <v>1585</v>
      </c>
      <c r="E526" s="15" t="s">
        <v>9404</v>
      </c>
      <c r="F526" s="15"/>
      <c r="G526" s="15">
        <v>1</v>
      </c>
      <c r="H526" s="15">
        <v>1000</v>
      </c>
      <c r="I526" s="15">
        <v>30</v>
      </c>
      <c r="J526" s="15">
        <v>1.1000000000000001</v>
      </c>
      <c r="K526" s="15">
        <v>5</v>
      </c>
      <c r="L526" s="15">
        <v>150</v>
      </c>
      <c r="M526" s="15">
        <v>1</v>
      </c>
      <c r="N526" s="15" t="s">
        <v>910</v>
      </c>
    </row>
    <row r="527" spans="1:14" ht="14.5">
      <c r="A527" s="3" t="s">
        <v>9977</v>
      </c>
      <c r="B527" s="15" t="s">
        <v>9372</v>
      </c>
      <c r="C527" s="15" t="s">
        <v>9400</v>
      </c>
      <c r="D527" s="15" t="s">
        <v>1585</v>
      </c>
      <c r="E527" s="15" t="s">
        <v>9404</v>
      </c>
      <c r="F527" s="15"/>
      <c r="G527" s="15">
        <v>2</v>
      </c>
      <c r="H527" s="15">
        <v>200</v>
      </c>
      <c r="I527" s="15">
        <v>50</v>
      </c>
      <c r="J527" s="15">
        <v>1.1000000000000001</v>
      </c>
      <c r="K527" s="15">
        <v>5</v>
      </c>
      <c r="L527" s="15">
        <v>150</v>
      </c>
      <c r="M527" s="15">
        <v>1</v>
      </c>
      <c r="N527" s="15" t="s">
        <v>910</v>
      </c>
    </row>
    <row r="528" spans="1:14" ht="14.5">
      <c r="A528" s="3" t="s">
        <v>9978</v>
      </c>
      <c r="B528" s="15" t="s">
        <v>9372</v>
      </c>
      <c r="C528" s="15" t="s">
        <v>4</v>
      </c>
      <c r="D528" s="15" t="s">
        <v>1585</v>
      </c>
      <c r="E528" s="15" t="s">
        <v>9404</v>
      </c>
      <c r="F528" s="15"/>
      <c r="G528" s="15">
        <v>2</v>
      </c>
      <c r="H528" s="15">
        <v>200</v>
      </c>
      <c r="I528" s="15">
        <v>50</v>
      </c>
      <c r="J528" s="15">
        <v>1.1000000000000001</v>
      </c>
      <c r="K528" s="15">
        <v>5</v>
      </c>
      <c r="L528" s="15">
        <v>150</v>
      </c>
      <c r="M528" s="15">
        <v>1</v>
      </c>
      <c r="N528" s="15" t="s">
        <v>910</v>
      </c>
    </row>
    <row r="529" spans="1:14" ht="14.5">
      <c r="A529" s="3" t="s">
        <v>9979</v>
      </c>
      <c r="B529" s="15" t="s">
        <v>9372</v>
      </c>
      <c r="C529" s="15" t="s">
        <v>9400</v>
      </c>
      <c r="D529" s="15" t="s">
        <v>1585</v>
      </c>
      <c r="E529" s="15" t="s">
        <v>9404</v>
      </c>
      <c r="F529" s="15"/>
      <c r="G529" s="15">
        <v>2</v>
      </c>
      <c r="H529" s="15">
        <v>400</v>
      </c>
      <c r="I529" s="15">
        <v>50</v>
      </c>
      <c r="J529" s="15">
        <v>1.1000000000000001</v>
      </c>
      <c r="K529" s="15">
        <v>5</v>
      </c>
      <c r="L529" s="15">
        <v>150</v>
      </c>
      <c r="M529" s="15">
        <v>1</v>
      </c>
      <c r="N529" s="15" t="s">
        <v>910</v>
      </c>
    </row>
    <row r="530" spans="1:14" ht="14.5">
      <c r="A530" s="3" t="s">
        <v>9980</v>
      </c>
      <c r="B530" s="15" t="s">
        <v>9372</v>
      </c>
      <c r="C530" s="15" t="s">
        <v>4</v>
      </c>
      <c r="D530" s="15" t="s">
        <v>1585</v>
      </c>
      <c r="E530" s="15" t="s">
        <v>9404</v>
      </c>
      <c r="F530" s="15"/>
      <c r="G530" s="15">
        <v>2</v>
      </c>
      <c r="H530" s="15">
        <v>400</v>
      </c>
      <c r="I530" s="15">
        <v>50</v>
      </c>
      <c r="J530" s="15">
        <v>1.1000000000000001</v>
      </c>
      <c r="K530" s="15">
        <v>5</v>
      </c>
      <c r="L530" s="15">
        <v>150</v>
      </c>
      <c r="M530" s="15">
        <v>1</v>
      </c>
      <c r="N530" s="15" t="s">
        <v>910</v>
      </c>
    </row>
    <row r="531" spans="1:14" ht="14.5">
      <c r="A531" s="3" t="s">
        <v>9981</v>
      </c>
      <c r="B531" s="15" t="s">
        <v>9372</v>
      </c>
      <c r="C531" s="15" t="s">
        <v>9400</v>
      </c>
      <c r="D531" s="15" t="s">
        <v>1585</v>
      </c>
      <c r="E531" s="15" t="s">
        <v>9404</v>
      </c>
      <c r="F531" s="15"/>
      <c r="G531" s="15">
        <v>2</v>
      </c>
      <c r="H531" s="15">
        <v>600</v>
      </c>
      <c r="I531" s="15">
        <v>50</v>
      </c>
      <c r="J531" s="15">
        <v>1.1000000000000001</v>
      </c>
      <c r="K531" s="15">
        <v>5</v>
      </c>
      <c r="L531" s="15">
        <v>150</v>
      </c>
      <c r="M531" s="15">
        <v>1</v>
      </c>
      <c r="N531" s="15" t="s">
        <v>910</v>
      </c>
    </row>
    <row r="532" spans="1:14" ht="14.5">
      <c r="A532" s="3" t="s">
        <v>9982</v>
      </c>
      <c r="B532" s="15" t="s">
        <v>9372</v>
      </c>
      <c r="C532" s="15" t="s">
        <v>4</v>
      </c>
      <c r="D532" s="15" t="s">
        <v>1585</v>
      </c>
      <c r="E532" s="15" t="s">
        <v>9404</v>
      </c>
      <c r="F532" s="15"/>
      <c r="G532" s="15">
        <v>2</v>
      </c>
      <c r="H532" s="15">
        <v>600</v>
      </c>
      <c r="I532" s="15">
        <v>50</v>
      </c>
      <c r="J532" s="15">
        <v>1.1000000000000001</v>
      </c>
      <c r="K532" s="15">
        <v>5</v>
      </c>
      <c r="L532" s="15">
        <v>150</v>
      </c>
      <c r="M532" s="15">
        <v>1</v>
      </c>
      <c r="N532" s="15" t="s">
        <v>910</v>
      </c>
    </row>
    <row r="533" spans="1:14" ht="14.5">
      <c r="A533" s="3" t="s">
        <v>9983</v>
      </c>
      <c r="B533" s="15" t="s">
        <v>9372</v>
      </c>
      <c r="C533" s="15" t="s">
        <v>9400</v>
      </c>
      <c r="D533" s="15" t="s">
        <v>1585</v>
      </c>
      <c r="E533" s="15" t="s">
        <v>9404</v>
      </c>
      <c r="F533" s="15"/>
      <c r="G533" s="15">
        <v>2</v>
      </c>
      <c r="H533" s="15">
        <v>800</v>
      </c>
      <c r="I533" s="15">
        <v>50</v>
      </c>
      <c r="J533" s="15">
        <v>1.1000000000000001</v>
      </c>
      <c r="K533" s="15">
        <v>5</v>
      </c>
      <c r="L533" s="15">
        <v>150</v>
      </c>
      <c r="M533" s="15">
        <v>1</v>
      </c>
      <c r="N533" s="15" t="s">
        <v>910</v>
      </c>
    </row>
    <row r="534" spans="1:14" ht="14.5">
      <c r="A534" s="3" t="s">
        <v>9984</v>
      </c>
      <c r="B534" s="15" t="s">
        <v>9372</v>
      </c>
      <c r="C534" s="15" t="s">
        <v>4</v>
      </c>
      <c r="D534" s="15" t="s">
        <v>1585</v>
      </c>
      <c r="E534" s="15" t="s">
        <v>9404</v>
      </c>
      <c r="F534" s="15"/>
      <c r="G534" s="15">
        <v>2</v>
      </c>
      <c r="H534" s="15">
        <v>800</v>
      </c>
      <c r="I534" s="15">
        <v>50</v>
      </c>
      <c r="J534" s="15">
        <v>1.1000000000000001</v>
      </c>
      <c r="K534" s="15">
        <v>5</v>
      </c>
      <c r="L534" s="15">
        <v>150</v>
      </c>
      <c r="M534" s="15">
        <v>1</v>
      </c>
      <c r="N534" s="15" t="s">
        <v>910</v>
      </c>
    </row>
    <row r="535" spans="1:14" ht="14.5">
      <c r="A535" s="3" t="s">
        <v>9985</v>
      </c>
      <c r="B535" s="15" t="s">
        <v>9372</v>
      </c>
      <c r="C535" s="15" t="s">
        <v>9400</v>
      </c>
      <c r="D535" s="15" t="s">
        <v>1585</v>
      </c>
      <c r="E535" s="15" t="s">
        <v>9404</v>
      </c>
      <c r="F535" s="15"/>
      <c r="G535" s="15">
        <v>2</v>
      </c>
      <c r="H535" s="15">
        <v>1000</v>
      </c>
      <c r="I535" s="15">
        <v>50</v>
      </c>
      <c r="J535" s="15">
        <v>1.1000000000000001</v>
      </c>
      <c r="K535" s="15">
        <v>5</v>
      </c>
      <c r="L535" s="15">
        <v>150</v>
      </c>
      <c r="M535" s="15">
        <v>1</v>
      </c>
      <c r="N535" s="15" t="s">
        <v>910</v>
      </c>
    </row>
    <row r="536" spans="1:14" ht="14.5">
      <c r="A536" s="3" t="s">
        <v>9986</v>
      </c>
      <c r="B536" s="15" t="s">
        <v>9372</v>
      </c>
      <c r="C536" s="15" t="s">
        <v>4</v>
      </c>
      <c r="D536" s="15" t="s">
        <v>1585</v>
      </c>
      <c r="E536" s="15" t="s">
        <v>9404</v>
      </c>
      <c r="F536" s="15"/>
      <c r="G536" s="15">
        <v>2</v>
      </c>
      <c r="H536" s="15">
        <v>1000</v>
      </c>
      <c r="I536" s="15">
        <v>50</v>
      </c>
      <c r="J536" s="15">
        <v>1.1000000000000001</v>
      </c>
      <c r="K536" s="15">
        <v>5</v>
      </c>
      <c r="L536" s="15">
        <v>150</v>
      </c>
      <c r="M536" s="15">
        <v>1</v>
      </c>
      <c r="N536" s="15" t="s">
        <v>910</v>
      </c>
    </row>
    <row r="537" spans="1:14" ht="14.5">
      <c r="A537" s="3" t="s">
        <v>9987</v>
      </c>
      <c r="B537" s="15" t="s">
        <v>9372</v>
      </c>
      <c r="C537" s="15" t="s">
        <v>6</v>
      </c>
      <c r="D537" s="15" t="s">
        <v>1585</v>
      </c>
      <c r="E537" s="15" t="s">
        <v>9404</v>
      </c>
      <c r="F537" s="15"/>
      <c r="G537" s="15">
        <v>3</v>
      </c>
      <c r="H537" s="15">
        <v>200</v>
      </c>
      <c r="I537" s="15">
        <v>100</v>
      </c>
      <c r="J537" s="15">
        <v>1.1000000000000001</v>
      </c>
      <c r="K537" s="15">
        <v>10</v>
      </c>
      <c r="L537" s="15">
        <v>150</v>
      </c>
      <c r="M537" s="15">
        <v>1</v>
      </c>
      <c r="N537" s="15" t="s">
        <v>910</v>
      </c>
    </row>
    <row r="538" spans="1:14" ht="14.5">
      <c r="A538" s="3" t="s">
        <v>9988</v>
      </c>
      <c r="B538" s="15" t="s">
        <v>9372</v>
      </c>
      <c r="C538" s="15" t="s">
        <v>9400</v>
      </c>
      <c r="D538" s="15" t="s">
        <v>1585</v>
      </c>
      <c r="E538" s="15" t="s">
        <v>9404</v>
      </c>
      <c r="F538" s="15"/>
      <c r="G538" s="15">
        <v>3</v>
      </c>
      <c r="H538" s="15">
        <v>200</v>
      </c>
      <c r="I538" s="15">
        <v>80</v>
      </c>
      <c r="J538" s="15">
        <v>1.1000000000000001</v>
      </c>
      <c r="K538" s="15">
        <v>5</v>
      </c>
      <c r="L538" s="15">
        <v>150</v>
      </c>
      <c r="M538" s="15">
        <v>1</v>
      </c>
      <c r="N538" s="15" t="s">
        <v>910</v>
      </c>
    </row>
    <row r="539" spans="1:14" ht="14.5">
      <c r="A539" s="3" t="s">
        <v>9989</v>
      </c>
      <c r="B539" s="15" t="s">
        <v>9372</v>
      </c>
      <c r="C539" s="15" t="s">
        <v>6</v>
      </c>
      <c r="D539" s="15" t="s">
        <v>1585</v>
      </c>
      <c r="E539" s="15" t="s">
        <v>9404</v>
      </c>
      <c r="F539" s="15"/>
      <c r="G539" s="15">
        <v>3</v>
      </c>
      <c r="H539" s="15">
        <v>400</v>
      </c>
      <c r="I539" s="15">
        <v>100</v>
      </c>
      <c r="J539" s="15">
        <v>1.1000000000000001</v>
      </c>
      <c r="K539" s="15">
        <v>10</v>
      </c>
      <c r="L539" s="15">
        <v>150</v>
      </c>
      <c r="M539" s="15">
        <v>1</v>
      </c>
      <c r="N539" s="15" t="s">
        <v>910</v>
      </c>
    </row>
    <row r="540" spans="1:14" ht="14.5">
      <c r="A540" s="3" t="s">
        <v>9990</v>
      </c>
      <c r="B540" s="15" t="s">
        <v>9372</v>
      </c>
      <c r="C540" s="15" t="s">
        <v>9400</v>
      </c>
      <c r="D540" s="15" t="s">
        <v>1585</v>
      </c>
      <c r="E540" s="15" t="s">
        <v>9404</v>
      </c>
      <c r="F540" s="15"/>
      <c r="G540" s="15">
        <v>3</v>
      </c>
      <c r="H540" s="15">
        <v>400</v>
      </c>
      <c r="I540" s="15">
        <v>80</v>
      </c>
      <c r="J540" s="15">
        <v>1.1000000000000001</v>
      </c>
      <c r="K540" s="15">
        <v>5</v>
      </c>
      <c r="L540" s="15">
        <v>150</v>
      </c>
      <c r="M540" s="15">
        <v>1</v>
      </c>
      <c r="N540" s="15" t="s">
        <v>910</v>
      </c>
    </row>
    <row r="541" spans="1:14" ht="14.5">
      <c r="A541" s="3" t="s">
        <v>9991</v>
      </c>
      <c r="B541" s="15" t="s">
        <v>9372</v>
      </c>
      <c r="C541" s="15" t="s">
        <v>6</v>
      </c>
      <c r="D541" s="15" t="s">
        <v>1585</v>
      </c>
      <c r="E541" s="15" t="s">
        <v>9404</v>
      </c>
      <c r="F541" s="15"/>
      <c r="G541" s="15">
        <v>3</v>
      </c>
      <c r="H541" s="15">
        <v>600</v>
      </c>
      <c r="I541" s="15">
        <v>100</v>
      </c>
      <c r="J541" s="15">
        <v>1.1000000000000001</v>
      </c>
      <c r="K541" s="15">
        <v>10</v>
      </c>
      <c r="L541" s="15">
        <v>150</v>
      </c>
      <c r="M541" s="15">
        <v>1</v>
      </c>
      <c r="N541" s="15" t="s">
        <v>910</v>
      </c>
    </row>
    <row r="542" spans="1:14" ht="14.5">
      <c r="A542" s="3" t="s">
        <v>9992</v>
      </c>
      <c r="B542" s="15" t="s">
        <v>9372</v>
      </c>
      <c r="C542" s="15" t="s">
        <v>9400</v>
      </c>
      <c r="D542" s="15" t="s">
        <v>1585</v>
      </c>
      <c r="E542" s="15" t="s">
        <v>9404</v>
      </c>
      <c r="F542" s="15"/>
      <c r="G542" s="15">
        <v>3</v>
      </c>
      <c r="H542" s="15">
        <v>600</v>
      </c>
      <c r="I542" s="15">
        <v>80</v>
      </c>
      <c r="J542" s="15">
        <v>1.1000000000000001</v>
      </c>
      <c r="K542" s="15">
        <v>5</v>
      </c>
      <c r="L542" s="15">
        <v>150</v>
      </c>
      <c r="M542" s="15">
        <v>1</v>
      </c>
      <c r="N542" s="15" t="s">
        <v>910</v>
      </c>
    </row>
    <row r="543" spans="1:14" ht="14.5">
      <c r="A543" s="3" t="s">
        <v>9993</v>
      </c>
      <c r="B543" s="15" t="s">
        <v>9372</v>
      </c>
      <c r="C543" s="15" t="s">
        <v>6</v>
      </c>
      <c r="D543" s="15" t="s">
        <v>1585</v>
      </c>
      <c r="E543" s="15" t="s">
        <v>9404</v>
      </c>
      <c r="F543" s="15"/>
      <c r="G543" s="15">
        <v>3</v>
      </c>
      <c r="H543" s="15">
        <v>800</v>
      </c>
      <c r="I543" s="15">
        <v>100</v>
      </c>
      <c r="J543" s="15">
        <v>1.1000000000000001</v>
      </c>
      <c r="K543" s="15">
        <v>10</v>
      </c>
      <c r="L543" s="15">
        <v>150</v>
      </c>
      <c r="M543" s="15">
        <v>1</v>
      </c>
      <c r="N543" s="15" t="s">
        <v>910</v>
      </c>
    </row>
    <row r="544" spans="1:14" ht="14.5">
      <c r="A544" s="3" t="s">
        <v>9994</v>
      </c>
      <c r="B544" s="15" t="s">
        <v>9372</v>
      </c>
      <c r="C544" s="15" t="s">
        <v>9400</v>
      </c>
      <c r="D544" s="15" t="s">
        <v>1585</v>
      </c>
      <c r="E544" s="15" t="s">
        <v>9404</v>
      </c>
      <c r="F544" s="15"/>
      <c r="G544" s="15">
        <v>3</v>
      </c>
      <c r="H544" s="15">
        <v>800</v>
      </c>
      <c r="I544" s="15">
        <v>80</v>
      </c>
      <c r="J544" s="15">
        <v>1.1000000000000001</v>
      </c>
      <c r="K544" s="15">
        <v>5</v>
      </c>
      <c r="L544" s="15">
        <v>150</v>
      </c>
      <c r="M544" s="15">
        <v>1</v>
      </c>
      <c r="N544" s="15" t="s">
        <v>910</v>
      </c>
    </row>
    <row r="545" spans="1:14" ht="14.5">
      <c r="A545" s="3" t="s">
        <v>9995</v>
      </c>
      <c r="B545" s="15" t="s">
        <v>9372</v>
      </c>
      <c r="C545" s="15" t="s">
        <v>6</v>
      </c>
      <c r="D545" s="15" t="s">
        <v>1585</v>
      </c>
      <c r="E545" s="15" t="s">
        <v>9404</v>
      </c>
      <c r="F545" s="15"/>
      <c r="G545" s="15">
        <v>3</v>
      </c>
      <c r="H545" s="15">
        <v>1000</v>
      </c>
      <c r="I545" s="15">
        <v>100</v>
      </c>
      <c r="J545" s="15">
        <v>1.1000000000000001</v>
      </c>
      <c r="K545" s="15">
        <v>10</v>
      </c>
      <c r="L545" s="15">
        <v>150</v>
      </c>
      <c r="M545" s="15">
        <v>1</v>
      </c>
      <c r="N545" s="15" t="s">
        <v>910</v>
      </c>
    </row>
    <row r="546" spans="1:14" ht="14.5">
      <c r="A546" s="3" t="s">
        <v>9996</v>
      </c>
      <c r="B546" s="15" t="s">
        <v>9372</v>
      </c>
      <c r="C546" s="15" t="s">
        <v>9400</v>
      </c>
      <c r="D546" s="15" t="s">
        <v>1585</v>
      </c>
      <c r="E546" s="15" t="s">
        <v>9404</v>
      </c>
      <c r="F546" s="15"/>
      <c r="G546" s="15">
        <v>3</v>
      </c>
      <c r="H546" s="15">
        <v>1000</v>
      </c>
      <c r="I546" s="15">
        <v>80</v>
      </c>
      <c r="J546" s="15">
        <v>1.1000000000000001</v>
      </c>
      <c r="K546" s="15">
        <v>5</v>
      </c>
      <c r="L546" s="15">
        <v>150</v>
      </c>
      <c r="M546" s="15">
        <v>1</v>
      </c>
      <c r="N546" s="15" t="s">
        <v>910</v>
      </c>
    </row>
    <row r="547" spans="1:14" ht="14.5">
      <c r="A547" s="3" t="s">
        <v>9997</v>
      </c>
      <c r="B547" s="15" t="s">
        <v>9372</v>
      </c>
      <c r="C547" s="15" t="s">
        <v>10017</v>
      </c>
      <c r="D547" s="15" t="s">
        <v>1585</v>
      </c>
      <c r="E547" s="15" t="s">
        <v>9404</v>
      </c>
      <c r="F547" s="15"/>
      <c r="G547" s="15">
        <v>4</v>
      </c>
      <c r="H547" s="15">
        <v>200</v>
      </c>
      <c r="I547" s="15">
        <v>120</v>
      </c>
      <c r="J547" s="15">
        <v>1.1000000000000001</v>
      </c>
      <c r="K547" s="15">
        <v>5</v>
      </c>
      <c r="L547" s="15">
        <v>150</v>
      </c>
      <c r="M547" s="15">
        <v>1</v>
      </c>
      <c r="N547" s="15" t="s">
        <v>910</v>
      </c>
    </row>
    <row r="548" spans="1:14" ht="14.5">
      <c r="A548" s="3" t="s">
        <v>9998</v>
      </c>
      <c r="B548" s="15" t="s">
        <v>9372</v>
      </c>
      <c r="C548" s="15" t="s">
        <v>10017</v>
      </c>
      <c r="D548" s="15" t="s">
        <v>1585</v>
      </c>
      <c r="E548" s="15" t="s">
        <v>9404</v>
      </c>
      <c r="F548" s="15"/>
      <c r="G548" s="15">
        <v>4</v>
      </c>
      <c r="H548" s="15">
        <v>400</v>
      </c>
      <c r="I548" s="15">
        <v>120</v>
      </c>
      <c r="J548" s="15">
        <v>1.1000000000000001</v>
      </c>
      <c r="K548" s="15">
        <v>5</v>
      </c>
      <c r="L548" s="15">
        <v>150</v>
      </c>
      <c r="M548" s="15">
        <v>1</v>
      </c>
      <c r="N548" s="15" t="s">
        <v>910</v>
      </c>
    </row>
    <row r="549" spans="1:14" ht="14.5">
      <c r="A549" s="3" t="s">
        <v>9999</v>
      </c>
      <c r="B549" s="15" t="s">
        <v>9372</v>
      </c>
      <c r="C549" s="15" t="s">
        <v>10017</v>
      </c>
      <c r="D549" s="15" t="s">
        <v>1585</v>
      </c>
      <c r="E549" s="15" t="s">
        <v>9404</v>
      </c>
      <c r="F549" s="15"/>
      <c r="G549" s="15">
        <v>4</v>
      </c>
      <c r="H549" s="15">
        <v>600</v>
      </c>
      <c r="I549" s="15">
        <v>120</v>
      </c>
      <c r="J549" s="15">
        <v>1.1000000000000001</v>
      </c>
      <c r="K549" s="15">
        <v>5</v>
      </c>
      <c r="L549" s="15">
        <v>150</v>
      </c>
      <c r="M549" s="15">
        <v>1</v>
      </c>
      <c r="N549" s="15" t="s">
        <v>910</v>
      </c>
    </row>
    <row r="550" spans="1:14" ht="14.5">
      <c r="A550" s="3" t="s">
        <v>10000</v>
      </c>
      <c r="B550" s="15" t="s">
        <v>9372</v>
      </c>
      <c r="C550" s="15" t="s">
        <v>10017</v>
      </c>
      <c r="D550" s="15" t="s">
        <v>1585</v>
      </c>
      <c r="E550" s="15" t="s">
        <v>9404</v>
      </c>
      <c r="F550" s="15"/>
      <c r="G550" s="15">
        <v>4</v>
      </c>
      <c r="H550" s="15">
        <v>800</v>
      </c>
      <c r="I550" s="15">
        <v>120</v>
      </c>
      <c r="J550" s="15">
        <v>1.1000000000000001</v>
      </c>
      <c r="K550" s="15">
        <v>5</v>
      </c>
      <c r="L550" s="15">
        <v>150</v>
      </c>
      <c r="M550" s="15">
        <v>1</v>
      </c>
      <c r="N550" s="15" t="s">
        <v>910</v>
      </c>
    </row>
    <row r="551" spans="1:14" ht="14.5">
      <c r="A551" s="3" t="s">
        <v>10001</v>
      </c>
      <c r="B551" s="15" t="s">
        <v>9372</v>
      </c>
      <c r="C551" s="15" t="s">
        <v>10017</v>
      </c>
      <c r="D551" s="15" t="s">
        <v>1585</v>
      </c>
      <c r="E551" s="15" t="s">
        <v>9404</v>
      </c>
      <c r="F551" s="15"/>
      <c r="G551" s="15">
        <v>4</v>
      </c>
      <c r="H551" s="15">
        <v>1000</v>
      </c>
      <c r="I551" s="15">
        <v>120</v>
      </c>
      <c r="J551" s="15">
        <v>1.1000000000000001</v>
      </c>
      <c r="K551" s="15">
        <v>5</v>
      </c>
      <c r="L551" s="15">
        <v>150</v>
      </c>
      <c r="M551" s="15">
        <v>1</v>
      </c>
      <c r="N551" s="15" t="s">
        <v>910</v>
      </c>
    </row>
    <row r="552" spans="1:14" ht="14.5">
      <c r="A552" s="3" t="s">
        <v>10002</v>
      </c>
      <c r="B552" s="15" t="s">
        <v>9372</v>
      </c>
      <c r="C552" s="15" t="s">
        <v>10017</v>
      </c>
      <c r="D552" s="15" t="s">
        <v>1585</v>
      </c>
      <c r="E552" s="15" t="s">
        <v>9404</v>
      </c>
      <c r="F552" s="15"/>
      <c r="G552" s="15">
        <v>5</v>
      </c>
      <c r="H552" s="15">
        <v>200</v>
      </c>
      <c r="I552" s="15">
        <v>120</v>
      </c>
      <c r="J552" s="15">
        <v>1.1000000000000001</v>
      </c>
      <c r="K552" s="15">
        <v>5</v>
      </c>
      <c r="L552" s="15">
        <v>150</v>
      </c>
      <c r="M552" s="15">
        <v>1</v>
      </c>
      <c r="N552" s="15" t="s">
        <v>910</v>
      </c>
    </row>
    <row r="553" spans="1:14" ht="14.5">
      <c r="A553" s="3" t="s">
        <v>10003</v>
      </c>
      <c r="B553" s="15" t="s">
        <v>9372</v>
      </c>
      <c r="C553" s="15" t="s">
        <v>10017</v>
      </c>
      <c r="D553" s="15" t="s">
        <v>1585</v>
      </c>
      <c r="E553" s="15" t="s">
        <v>9404</v>
      </c>
      <c r="F553" s="15"/>
      <c r="G553" s="15">
        <v>5</v>
      </c>
      <c r="H553" s="15">
        <v>400</v>
      </c>
      <c r="I553" s="15">
        <v>120</v>
      </c>
      <c r="J553" s="15">
        <v>1.1000000000000001</v>
      </c>
      <c r="K553" s="15">
        <v>5</v>
      </c>
      <c r="L553" s="15">
        <v>150</v>
      </c>
      <c r="M553" s="15">
        <v>1</v>
      </c>
      <c r="N553" s="15" t="s">
        <v>910</v>
      </c>
    </row>
    <row r="554" spans="1:14" ht="14.5">
      <c r="A554" s="3" t="s">
        <v>10004</v>
      </c>
      <c r="B554" s="15" t="s">
        <v>9372</v>
      </c>
      <c r="C554" s="15" t="s">
        <v>10017</v>
      </c>
      <c r="D554" s="15" t="s">
        <v>1585</v>
      </c>
      <c r="E554" s="15" t="s">
        <v>9404</v>
      </c>
      <c r="F554" s="15"/>
      <c r="G554" s="15">
        <v>5</v>
      </c>
      <c r="H554" s="15">
        <v>600</v>
      </c>
      <c r="I554" s="15">
        <v>120</v>
      </c>
      <c r="J554" s="15">
        <v>1.1000000000000001</v>
      </c>
      <c r="K554" s="15">
        <v>5</v>
      </c>
      <c r="L554" s="15">
        <v>150</v>
      </c>
      <c r="M554" s="15">
        <v>1</v>
      </c>
      <c r="N554" s="15" t="s">
        <v>910</v>
      </c>
    </row>
    <row r="555" spans="1:14" ht="14.5">
      <c r="A555" s="3" t="s">
        <v>10005</v>
      </c>
      <c r="B555" s="15" t="s">
        <v>9372</v>
      </c>
      <c r="C555" s="15" t="s">
        <v>10017</v>
      </c>
      <c r="D555" s="15" t="s">
        <v>1585</v>
      </c>
      <c r="E555" s="15" t="s">
        <v>9404</v>
      </c>
      <c r="F555" s="15"/>
      <c r="G555" s="15">
        <v>5</v>
      </c>
      <c r="H555" s="15">
        <v>800</v>
      </c>
      <c r="I555" s="15">
        <v>120</v>
      </c>
      <c r="J555" s="15">
        <v>1.1000000000000001</v>
      </c>
      <c r="K555" s="15">
        <v>5</v>
      </c>
      <c r="L555" s="15">
        <v>150</v>
      </c>
      <c r="M555" s="15">
        <v>1</v>
      </c>
      <c r="N555" s="15" t="s">
        <v>910</v>
      </c>
    </row>
    <row r="556" spans="1:14" ht="14.5">
      <c r="A556" s="3" t="s">
        <v>10006</v>
      </c>
      <c r="B556" s="15" t="s">
        <v>9372</v>
      </c>
      <c r="C556" s="15" t="s">
        <v>10017</v>
      </c>
      <c r="D556" s="15" t="s">
        <v>1585</v>
      </c>
      <c r="E556" s="15" t="s">
        <v>9404</v>
      </c>
      <c r="F556" s="15"/>
      <c r="G556" s="15">
        <v>5</v>
      </c>
      <c r="H556" s="15">
        <v>1000</v>
      </c>
      <c r="I556" s="15">
        <v>120</v>
      </c>
      <c r="J556" s="15">
        <v>1.1000000000000001</v>
      </c>
      <c r="K556" s="15">
        <v>5</v>
      </c>
      <c r="L556" s="15">
        <v>150</v>
      </c>
      <c r="M556" s="15">
        <v>1</v>
      </c>
      <c r="N556" s="15" t="s">
        <v>910</v>
      </c>
    </row>
    <row r="557" spans="1:14" ht="14.5">
      <c r="A557" s="3" t="s">
        <v>10007</v>
      </c>
      <c r="B557" s="15" t="s">
        <v>9372</v>
      </c>
      <c r="C557" s="15" t="s">
        <v>6</v>
      </c>
      <c r="D557" s="15" t="s">
        <v>1585</v>
      </c>
      <c r="E557" s="15" t="s">
        <v>9404</v>
      </c>
      <c r="F557" s="15"/>
      <c r="G557" s="15">
        <v>8</v>
      </c>
      <c r="H557" s="15">
        <v>200</v>
      </c>
      <c r="I557" s="15">
        <v>200</v>
      </c>
      <c r="J557" s="15">
        <v>0.98499999999999999</v>
      </c>
      <c r="K557" s="15">
        <v>5</v>
      </c>
      <c r="L557" s="15">
        <v>150</v>
      </c>
      <c r="M557" s="15">
        <v>1</v>
      </c>
      <c r="N557" s="15" t="s">
        <v>910</v>
      </c>
    </row>
    <row r="558" spans="1:14" ht="14.5">
      <c r="A558" s="3" t="s">
        <v>10008</v>
      </c>
      <c r="B558" s="15" t="s">
        <v>9372</v>
      </c>
      <c r="C558" s="15" t="s">
        <v>6</v>
      </c>
      <c r="D558" s="15" t="s">
        <v>1585</v>
      </c>
      <c r="E558" s="15" t="s">
        <v>9404</v>
      </c>
      <c r="F558" s="15"/>
      <c r="G558" s="15">
        <v>8</v>
      </c>
      <c r="H558" s="15">
        <v>400</v>
      </c>
      <c r="I558" s="15">
        <v>200</v>
      </c>
      <c r="J558" s="15">
        <v>0.98499999999999999</v>
      </c>
      <c r="K558" s="15">
        <v>5</v>
      </c>
      <c r="L558" s="15">
        <v>150</v>
      </c>
      <c r="M558" s="15">
        <v>1</v>
      </c>
      <c r="N558" s="15" t="s">
        <v>910</v>
      </c>
    </row>
    <row r="559" spans="1:14" ht="14.5">
      <c r="A559" s="3" t="s">
        <v>10009</v>
      </c>
      <c r="B559" s="15" t="s">
        <v>9372</v>
      </c>
      <c r="C559" s="15" t="s">
        <v>6</v>
      </c>
      <c r="D559" s="15" t="s">
        <v>1585</v>
      </c>
      <c r="E559" s="15" t="s">
        <v>9404</v>
      </c>
      <c r="F559" s="15"/>
      <c r="G559" s="15">
        <v>8</v>
      </c>
      <c r="H559" s="15">
        <v>600</v>
      </c>
      <c r="I559" s="15">
        <v>200</v>
      </c>
      <c r="J559" s="15">
        <v>0.98499999999999999</v>
      </c>
      <c r="K559" s="15">
        <v>5</v>
      </c>
      <c r="L559" s="15">
        <v>150</v>
      </c>
      <c r="M559" s="15">
        <v>1</v>
      </c>
      <c r="N559" s="15" t="s">
        <v>910</v>
      </c>
    </row>
    <row r="560" spans="1:14" ht="14.5">
      <c r="A560" s="3" t="s">
        <v>10010</v>
      </c>
      <c r="B560" s="15" t="s">
        <v>9372</v>
      </c>
      <c r="C560" s="15" t="s">
        <v>6</v>
      </c>
      <c r="D560" s="15" t="s">
        <v>1585</v>
      </c>
      <c r="E560" s="15" t="s">
        <v>9404</v>
      </c>
      <c r="F560" s="15"/>
      <c r="G560" s="15">
        <v>8</v>
      </c>
      <c r="H560" s="15">
        <v>800</v>
      </c>
      <c r="I560" s="15">
        <v>200</v>
      </c>
      <c r="J560" s="15">
        <v>0.98499999999999999</v>
      </c>
      <c r="K560" s="15">
        <v>5</v>
      </c>
      <c r="L560" s="15">
        <v>150</v>
      </c>
      <c r="M560" s="15">
        <v>1</v>
      </c>
      <c r="N560" s="15" t="s">
        <v>910</v>
      </c>
    </row>
    <row r="561" spans="1:14" ht="14.5">
      <c r="A561" s="3" t="s">
        <v>10011</v>
      </c>
      <c r="B561" s="15" t="s">
        <v>9372</v>
      </c>
      <c r="C561" s="15" t="s">
        <v>6</v>
      </c>
      <c r="D561" s="15" t="s">
        <v>1585</v>
      </c>
      <c r="E561" s="15" t="s">
        <v>9404</v>
      </c>
      <c r="F561" s="15"/>
      <c r="G561" s="15">
        <v>8</v>
      </c>
      <c r="H561" s="15">
        <v>1000</v>
      </c>
      <c r="I561" s="15">
        <v>200</v>
      </c>
      <c r="J561" s="15">
        <v>0.98499999999999999</v>
      </c>
      <c r="K561" s="15">
        <v>5</v>
      </c>
      <c r="L561" s="15">
        <v>150</v>
      </c>
      <c r="M561" s="15">
        <v>1</v>
      </c>
      <c r="N561" s="15" t="s">
        <v>910</v>
      </c>
    </row>
    <row r="562" spans="1:14" ht="14.5">
      <c r="A562" s="3" t="s">
        <v>10012</v>
      </c>
      <c r="B562" s="15" t="s">
        <v>9372</v>
      </c>
      <c r="C562" s="15" t="s">
        <v>1859</v>
      </c>
      <c r="D562" s="15" t="s">
        <v>1585</v>
      </c>
      <c r="E562" s="15" t="s">
        <v>9404</v>
      </c>
      <c r="F562" s="15"/>
      <c r="G562" s="15">
        <v>0.8</v>
      </c>
      <c r="H562" s="15">
        <v>200</v>
      </c>
      <c r="I562" s="15">
        <v>20</v>
      </c>
      <c r="J562" s="15">
        <v>1.1000000000000001</v>
      </c>
      <c r="K562" s="15">
        <v>5</v>
      </c>
      <c r="L562" s="15">
        <v>150</v>
      </c>
      <c r="M562" s="15">
        <v>1</v>
      </c>
      <c r="N562" s="15" t="s">
        <v>910</v>
      </c>
    </row>
    <row r="563" spans="1:14" ht="14.5">
      <c r="A563" s="3" t="s">
        <v>10013</v>
      </c>
      <c r="B563" s="15" t="s">
        <v>9372</v>
      </c>
      <c r="C563" s="15" t="s">
        <v>1859</v>
      </c>
      <c r="D563" s="15" t="s">
        <v>1585</v>
      </c>
      <c r="E563" s="15" t="s">
        <v>9404</v>
      </c>
      <c r="F563" s="15"/>
      <c r="G563" s="15">
        <v>0.8</v>
      </c>
      <c r="H563" s="15">
        <v>400</v>
      </c>
      <c r="I563" s="15">
        <v>20</v>
      </c>
      <c r="J563" s="15">
        <v>1.1000000000000001</v>
      </c>
      <c r="K563" s="15">
        <v>5</v>
      </c>
      <c r="L563" s="15">
        <v>150</v>
      </c>
      <c r="M563" s="15">
        <v>1</v>
      </c>
      <c r="N563" s="15" t="s">
        <v>910</v>
      </c>
    </row>
    <row r="564" spans="1:14" ht="14.5">
      <c r="A564" s="3" t="s">
        <v>10014</v>
      </c>
      <c r="B564" s="15" t="s">
        <v>9372</v>
      </c>
      <c r="C564" s="15" t="s">
        <v>1859</v>
      </c>
      <c r="D564" s="15" t="s">
        <v>1585</v>
      </c>
      <c r="E564" s="15" t="s">
        <v>9404</v>
      </c>
      <c r="F564" s="15"/>
      <c r="G564" s="15">
        <v>0.8</v>
      </c>
      <c r="H564" s="15">
        <v>600</v>
      </c>
      <c r="I564" s="15">
        <v>20</v>
      </c>
      <c r="J564" s="15">
        <v>1.1000000000000001</v>
      </c>
      <c r="K564" s="15">
        <v>5</v>
      </c>
      <c r="L564" s="15">
        <v>150</v>
      </c>
      <c r="M564" s="15">
        <v>1</v>
      </c>
      <c r="N564" s="15" t="s">
        <v>910</v>
      </c>
    </row>
    <row r="565" spans="1:14" ht="14.5">
      <c r="A565" s="3" t="s">
        <v>10015</v>
      </c>
      <c r="B565" s="15" t="s">
        <v>9372</v>
      </c>
      <c r="C565" s="15" t="s">
        <v>1859</v>
      </c>
      <c r="D565" s="15" t="s">
        <v>1585</v>
      </c>
      <c r="E565" s="15" t="s">
        <v>9404</v>
      </c>
      <c r="F565" s="15"/>
      <c r="G565" s="15">
        <v>0.8</v>
      </c>
      <c r="H565" s="15">
        <v>800</v>
      </c>
      <c r="I565" s="15">
        <v>20</v>
      </c>
      <c r="J565" s="15">
        <v>1.1000000000000001</v>
      </c>
      <c r="K565" s="15">
        <v>5</v>
      </c>
      <c r="L565" s="15">
        <v>150</v>
      </c>
      <c r="M565" s="15">
        <v>1</v>
      </c>
      <c r="N565" s="15" t="s">
        <v>910</v>
      </c>
    </row>
    <row r="566" spans="1:14" ht="14.5">
      <c r="A566" s="3" t="s">
        <v>10016</v>
      </c>
      <c r="B566" s="15" t="s">
        <v>9372</v>
      </c>
      <c r="C566" s="15" t="s">
        <v>1859</v>
      </c>
      <c r="D566" s="15" t="s">
        <v>1585</v>
      </c>
      <c r="E566" s="15" t="s">
        <v>9404</v>
      </c>
      <c r="F566" s="15"/>
      <c r="G566" s="15">
        <v>0.8</v>
      </c>
      <c r="H566" s="15">
        <v>1000</v>
      </c>
      <c r="I566" s="15">
        <v>20</v>
      </c>
      <c r="J566" s="15">
        <v>1.1000000000000001</v>
      </c>
      <c r="K566" s="15">
        <v>5</v>
      </c>
      <c r="L566" s="15">
        <v>150</v>
      </c>
      <c r="M566" s="15">
        <v>1</v>
      </c>
      <c r="N566" s="15" t="s">
        <v>910</v>
      </c>
    </row>
    <row r="567" spans="1:14" ht="14.5">
      <c r="A567" s="3" t="s">
        <v>10080</v>
      </c>
      <c r="B567" s="15" t="s">
        <v>9372</v>
      </c>
      <c r="C567" s="15" t="s">
        <v>9757</v>
      </c>
      <c r="D567" s="15" t="s">
        <v>1585</v>
      </c>
      <c r="E567" s="15" t="s">
        <v>9404</v>
      </c>
      <c r="F567" s="15"/>
      <c r="G567" s="15">
        <v>1.5</v>
      </c>
      <c r="H567" s="15">
        <v>2000</v>
      </c>
      <c r="I567" s="15">
        <v>40</v>
      </c>
      <c r="J567" s="15">
        <v>1.1499999999999999</v>
      </c>
      <c r="K567" s="15">
        <v>5</v>
      </c>
      <c r="L567" s="15">
        <v>150</v>
      </c>
      <c r="M567" s="15">
        <v>1</v>
      </c>
      <c r="N567" s="15" t="s">
        <v>9330</v>
      </c>
    </row>
    <row r="568" spans="1:14" ht="14.5">
      <c r="A568" s="3" t="s">
        <v>10081</v>
      </c>
      <c r="B568" s="15" t="s">
        <v>9372</v>
      </c>
      <c r="C568" s="15" t="s">
        <v>9757</v>
      </c>
      <c r="D568" s="15" t="s">
        <v>1585</v>
      </c>
      <c r="E568" s="15" t="s">
        <v>9404</v>
      </c>
      <c r="F568" s="15"/>
      <c r="G568" s="15">
        <v>2</v>
      </c>
      <c r="H568" s="15">
        <v>2000</v>
      </c>
      <c r="I568" s="15">
        <v>50</v>
      </c>
      <c r="J568" s="15">
        <v>1.1000000000000001</v>
      </c>
      <c r="K568" s="15">
        <v>5</v>
      </c>
      <c r="L568" s="15">
        <v>150</v>
      </c>
      <c r="M568" s="15">
        <v>1</v>
      </c>
      <c r="N568" s="15" t="s">
        <v>9330</v>
      </c>
    </row>
    <row r="569" spans="1:14" ht="14.5">
      <c r="A569" s="3" t="s">
        <v>10082</v>
      </c>
      <c r="B569" s="15" t="s">
        <v>9372</v>
      </c>
      <c r="C569" s="15" t="s">
        <v>915</v>
      </c>
      <c r="D569" s="15" t="s">
        <v>1585</v>
      </c>
      <c r="E569" s="15" t="s">
        <v>9457</v>
      </c>
      <c r="F569" s="15">
        <v>5288</v>
      </c>
      <c r="G569" s="15">
        <v>15</v>
      </c>
      <c r="H569" s="15">
        <v>1200</v>
      </c>
      <c r="I569" s="15">
        <v>250</v>
      </c>
      <c r="J569" s="15">
        <v>1.3</v>
      </c>
      <c r="K569" s="15">
        <v>10</v>
      </c>
      <c r="L569" s="15">
        <v>175</v>
      </c>
      <c r="M569" s="15">
        <v>1</v>
      </c>
      <c r="N569" s="15" t="s">
        <v>9330</v>
      </c>
    </row>
    <row r="570" spans="1:14" ht="14.5">
      <c r="A570" s="3" t="s">
        <v>10083</v>
      </c>
      <c r="B570" s="15" t="s">
        <v>9372</v>
      </c>
      <c r="C570" s="15" t="s">
        <v>915</v>
      </c>
      <c r="D570" s="15" t="s">
        <v>1585</v>
      </c>
      <c r="E570" s="15" t="s">
        <v>9457</v>
      </c>
      <c r="F570" s="15">
        <v>5288</v>
      </c>
      <c r="G570" s="15">
        <v>15</v>
      </c>
      <c r="H570" s="15">
        <v>1200</v>
      </c>
      <c r="I570" s="15">
        <v>250</v>
      </c>
      <c r="J570" s="15">
        <v>1.3</v>
      </c>
      <c r="K570" s="15">
        <v>10</v>
      </c>
      <c r="L570" s="15">
        <v>175</v>
      </c>
      <c r="M570" s="15">
        <v>1</v>
      </c>
      <c r="N570" s="15" t="s">
        <v>9402</v>
      </c>
    </row>
    <row r="571" spans="1:14" ht="14.5">
      <c r="A571" s="3" t="s">
        <v>10084</v>
      </c>
      <c r="B571" s="15" t="s">
        <v>9372</v>
      </c>
      <c r="C571" s="15" t="s">
        <v>10088</v>
      </c>
      <c r="D571" s="15" t="s">
        <v>1585</v>
      </c>
      <c r="E571" s="15" t="s">
        <v>9457</v>
      </c>
      <c r="F571" s="15">
        <v>6452</v>
      </c>
      <c r="G571" s="15">
        <v>30</v>
      </c>
      <c r="H571" s="15">
        <v>1200</v>
      </c>
      <c r="I571" s="15">
        <v>400</v>
      </c>
      <c r="J571" s="15">
        <v>1.3</v>
      </c>
      <c r="K571" s="15">
        <v>10</v>
      </c>
      <c r="L571" s="15">
        <v>175</v>
      </c>
      <c r="M571" s="15" t="s">
        <v>9480</v>
      </c>
      <c r="N571" s="15" t="s">
        <v>9402</v>
      </c>
    </row>
    <row r="572" spans="1:14" ht="14.5">
      <c r="A572" s="3" t="s">
        <v>10085</v>
      </c>
      <c r="B572" s="15" t="s">
        <v>9372</v>
      </c>
      <c r="C572" s="15" t="s">
        <v>10088</v>
      </c>
      <c r="D572" s="15" t="s">
        <v>1585</v>
      </c>
      <c r="E572" s="15" t="s">
        <v>9457</v>
      </c>
      <c r="F572" s="15">
        <v>8042</v>
      </c>
      <c r="G572" s="15">
        <v>60</v>
      </c>
      <c r="H572" s="15">
        <v>1200</v>
      </c>
      <c r="I572" s="15">
        <v>900</v>
      </c>
      <c r="J572" s="15">
        <v>1.3</v>
      </c>
      <c r="K572" s="15">
        <v>10</v>
      </c>
      <c r="L572" s="15">
        <v>175</v>
      </c>
      <c r="M572" s="15" t="s">
        <v>9480</v>
      </c>
      <c r="N572" s="15" t="s">
        <v>9402</v>
      </c>
    </row>
    <row r="573" spans="1:14" ht="14.5">
      <c r="A573" s="3" t="s">
        <v>10086</v>
      </c>
      <c r="B573" s="15" t="s">
        <v>9372</v>
      </c>
      <c r="C573" s="15" t="s">
        <v>2767</v>
      </c>
      <c r="D573" s="15" t="s">
        <v>1585</v>
      </c>
      <c r="E573" s="15" t="s">
        <v>9457</v>
      </c>
      <c r="F573" s="15">
        <v>6372</v>
      </c>
      <c r="G573" s="15">
        <v>30</v>
      </c>
      <c r="H573" s="15">
        <v>1200</v>
      </c>
      <c r="I573" s="15">
        <v>400</v>
      </c>
      <c r="J573" s="15">
        <v>1.3</v>
      </c>
      <c r="K573" s="15">
        <v>10</v>
      </c>
      <c r="L573" s="15">
        <v>175</v>
      </c>
      <c r="M573" s="15">
        <v>1</v>
      </c>
      <c r="N573" s="15" t="s">
        <v>9330</v>
      </c>
    </row>
    <row r="574" spans="1:14" ht="14.5">
      <c r="A574" s="3" t="s">
        <v>10087</v>
      </c>
      <c r="B574" s="15" t="s">
        <v>9372</v>
      </c>
      <c r="C574" s="15" t="s">
        <v>2767</v>
      </c>
      <c r="D574" s="15" t="s">
        <v>1585</v>
      </c>
      <c r="E574" s="15" t="s">
        <v>9457</v>
      </c>
      <c r="F574" s="15">
        <v>6372</v>
      </c>
      <c r="G574" s="15">
        <v>30</v>
      </c>
      <c r="H574" s="15">
        <v>1200</v>
      </c>
      <c r="I574" s="15">
        <v>400</v>
      </c>
      <c r="J574" s="15">
        <v>1.3</v>
      </c>
      <c r="K574" s="15">
        <v>10</v>
      </c>
      <c r="L574" s="15">
        <v>175</v>
      </c>
      <c r="M574" s="15">
        <v>1</v>
      </c>
      <c r="N574" s="15" t="s">
        <v>9402</v>
      </c>
    </row>
    <row r="580" spans="3:14" ht="14.5">
      <c r="C580" s="21"/>
      <c r="D580" s="21"/>
      <c r="E580" s="21"/>
      <c r="F580" s="21"/>
      <c r="G580" s="21"/>
      <c r="H580" s="21"/>
      <c r="I580" s="21"/>
      <c r="J580" s="21"/>
      <c r="K580" s="21"/>
      <c r="L580" s="21"/>
    </row>
    <row r="582" spans="3:14" ht="14.5">
      <c r="J582" s="21"/>
      <c r="K582" s="21"/>
      <c r="L582" s="21"/>
      <c r="M582" s="21"/>
    </row>
    <row r="584" spans="3:14" ht="14.5">
      <c r="L584" s="21"/>
      <c r="M584" s="21"/>
      <c r="N584" s="21"/>
    </row>
  </sheetData>
  <sheetProtection algorithmName="SHA-512" hashValue="wNR0BizPjejFncjom5Qzy0hDeErC+3BOvmdBo6V9lNU6nlQfTj5ul8RxZL/c/V41PbtGkNpKA8lHScqAyYy9wA==" saltValue="rOUdqcHn6yJxHitGBMZQ/A==" spinCount="100000" sheet="1" objects="1" scenarios="1" sort="0" autoFilter="0"/>
  <autoFilter ref="A2:N2" xr:uid="{C326DCED-6A2B-4953-B22B-2930B30143A2}"/>
  <phoneticPr fontId="5" type="noConversion"/>
  <hyperlinks>
    <hyperlink ref="A3" r:id="rId1" xr:uid="{F0AC2E58-8D39-4B0D-9B94-7C54C0611AA0}"/>
    <hyperlink ref="A4" r:id="rId2" xr:uid="{27F290F4-FF7F-4ECA-A305-4D44C952D0EE}"/>
    <hyperlink ref="A5" r:id="rId3" xr:uid="{2B7330FA-3738-4C91-BD39-A21853FA6088}"/>
    <hyperlink ref="A6" r:id="rId4" xr:uid="{2DA8EFAC-0AE8-471A-8671-C3B2B376A167}"/>
    <hyperlink ref="A7" r:id="rId5" xr:uid="{CE86891A-3AD8-4A35-9F21-4EB3887BF1F0}"/>
    <hyperlink ref="A8" r:id="rId6" xr:uid="{306E01F3-91D6-4F32-8333-0598D69482C6}"/>
    <hyperlink ref="A9" r:id="rId7" xr:uid="{4E89C752-A9F0-4C51-B07D-72B0A9EDBA1C}"/>
    <hyperlink ref="A10" r:id="rId8" xr:uid="{7E812718-0531-4BF0-9147-7B84BDDEF35A}"/>
    <hyperlink ref="A11" r:id="rId9" xr:uid="{239F2801-765D-4BC7-A4C1-6F91ADD751CA}"/>
    <hyperlink ref="A12" r:id="rId10" xr:uid="{1F7161A7-0CF8-46E9-A44D-C3CF99A12F04}"/>
    <hyperlink ref="A13" r:id="rId11" xr:uid="{77512E92-B71D-4391-A3F4-9C656964F603}"/>
    <hyperlink ref="A14" r:id="rId12" xr:uid="{278D185F-8BFB-4649-975D-8850054ECEED}"/>
    <hyperlink ref="A15" r:id="rId13" xr:uid="{41329B35-13B0-497A-9AB1-1914562A883F}"/>
    <hyperlink ref="A16" r:id="rId14" xr:uid="{A00D1375-31DD-4D55-B5AD-31B839AE8D9E}"/>
    <hyperlink ref="A17" r:id="rId15" xr:uid="{E21A958E-D00A-4F4B-970A-32D82A45D02F}"/>
    <hyperlink ref="A18" r:id="rId16" xr:uid="{A70D3D4F-0C4F-44B8-854A-49A6812F24D9}"/>
    <hyperlink ref="A19" r:id="rId17" xr:uid="{8D447FCF-E9D6-43C1-A0F4-3EA5511E9F3C}"/>
    <hyperlink ref="A20" r:id="rId18" xr:uid="{E6CDC44D-AE75-4EA7-BEA6-5CD2538AB2E9}"/>
    <hyperlink ref="A21" r:id="rId19" xr:uid="{58C00535-4E49-4F63-9C37-5859D08A99B2}"/>
    <hyperlink ref="A22" r:id="rId20" xr:uid="{77DD2D8E-8F65-45A2-BBC7-AD9CD9A8FD75}"/>
    <hyperlink ref="A23" r:id="rId21" xr:uid="{7710BD6F-2D3B-4D72-9CCE-DD9B129F1619}"/>
    <hyperlink ref="A24" r:id="rId22" xr:uid="{0B614822-0BDB-4693-9D9D-58962791D502}"/>
    <hyperlink ref="A25" r:id="rId23" xr:uid="{F0EF732A-6680-4230-934C-E2207EEA0A3A}"/>
    <hyperlink ref="A26" r:id="rId24" xr:uid="{C527F7CE-A716-45E0-AC51-21E06AF66967}"/>
    <hyperlink ref="A27" r:id="rId25" xr:uid="{DB514558-3A9A-4756-8A35-50198A29ECE6}"/>
    <hyperlink ref="A28" r:id="rId26" xr:uid="{1213E748-0BA8-40BD-8416-BD1E9944D2E5}"/>
    <hyperlink ref="A29" r:id="rId27" xr:uid="{9FA37B7E-D19B-4737-B6C7-CB460BBBA440}"/>
    <hyperlink ref="A30" r:id="rId28" xr:uid="{D75B6F86-CC8A-43B0-B18E-02FAC5DCB62D}"/>
    <hyperlink ref="A31" r:id="rId29" xr:uid="{53FEA788-D188-48B5-994D-CB9C98F44B05}"/>
    <hyperlink ref="A32" r:id="rId30" xr:uid="{11111433-B593-4409-8FC0-6BFA3E00CA50}"/>
    <hyperlink ref="A33" r:id="rId31" xr:uid="{DCBDBBF3-5A71-4743-87CE-193998CCDBA1}"/>
    <hyperlink ref="A34" r:id="rId32" xr:uid="{4B18A490-9B14-4B2C-9021-8E5E67AE4413}"/>
    <hyperlink ref="A35" r:id="rId33" xr:uid="{C4F44A3B-E30C-42D8-A6C4-9A6CCC8B8A05}"/>
    <hyperlink ref="A36" r:id="rId34" xr:uid="{35D9DD62-DF28-4913-8FE9-C6F2BB4B17EC}"/>
    <hyperlink ref="A37" r:id="rId35" xr:uid="{9D564C68-4B6C-422E-9F56-A8E2DC280CD9}"/>
    <hyperlink ref="A38" r:id="rId36" xr:uid="{E8017D60-3181-456F-BB5B-34601B65EFD4}"/>
    <hyperlink ref="A39" r:id="rId37" xr:uid="{0378E7DF-8299-4F21-AD26-B31E7A2A6A3F}"/>
    <hyperlink ref="A40" r:id="rId38" xr:uid="{1106D600-7087-4AA1-9EE3-707962EC856B}"/>
    <hyperlink ref="A41" r:id="rId39" xr:uid="{FD207175-6D88-4C4C-9245-88494A8F4F99}"/>
    <hyperlink ref="A42" r:id="rId40" xr:uid="{462CA926-F81B-4B2B-8825-0C8329311854}"/>
    <hyperlink ref="A43" r:id="rId41" xr:uid="{280ABBDC-8379-4190-B434-53306D37E4DA}"/>
    <hyperlink ref="A44" r:id="rId42" xr:uid="{B68A4CBC-1F5B-472D-A744-4FB794E151CD}"/>
    <hyperlink ref="A45" r:id="rId43" xr:uid="{CC8D3A51-6B35-40D9-BC27-879A3E9EA3EA}"/>
    <hyperlink ref="A46" r:id="rId44" xr:uid="{611D1983-29B9-4562-8F4B-B5CB9E10467A}"/>
    <hyperlink ref="A47" r:id="rId45" xr:uid="{8DE926BD-750A-4F92-85F9-F7E759B1A25A}"/>
    <hyperlink ref="A48" r:id="rId46" xr:uid="{528F1525-83E7-42C0-A0C2-AFF322F828BB}"/>
    <hyperlink ref="A49" r:id="rId47" xr:uid="{0062625E-3F08-4657-9276-7F0DF54B1E90}"/>
    <hyperlink ref="A50" r:id="rId48" xr:uid="{97EE4267-2DE4-46C9-A055-5AD81AB17EE1}"/>
    <hyperlink ref="A51" r:id="rId49" xr:uid="{02624E36-6A39-477A-95E4-348736478259}"/>
    <hyperlink ref="A52" r:id="rId50" xr:uid="{62AD6C4A-2D2D-4D40-9EA3-5A8C5116BEA6}"/>
    <hyperlink ref="A53" r:id="rId51" xr:uid="{3497747A-22AD-416E-A4CB-AA64B2FF1916}"/>
    <hyperlink ref="A54" r:id="rId52" xr:uid="{E76B1D5D-F643-49FA-A60C-DF6BD113A214}"/>
    <hyperlink ref="A55" r:id="rId53" xr:uid="{4B6B5E86-2CFB-4B50-B43A-4348E6C61920}"/>
    <hyperlink ref="A56" r:id="rId54" xr:uid="{B13E022B-D347-45F8-80A2-73BE844AC266}"/>
    <hyperlink ref="A57" r:id="rId55" xr:uid="{7921B9C8-E07C-4A18-9034-0A5CDE9D39E2}"/>
    <hyperlink ref="A58" r:id="rId56" xr:uid="{202BEE5B-6F80-42BC-81CD-92C55D7CE68C}"/>
    <hyperlink ref="A59" r:id="rId57" xr:uid="{D777BC71-8BAA-4934-B1EB-32D698AD4A83}"/>
    <hyperlink ref="A60" r:id="rId58" xr:uid="{E99CAE88-DFD2-433A-93BB-1DB224841266}"/>
    <hyperlink ref="A61" r:id="rId59" xr:uid="{83761165-8ADB-49F3-A3F6-BDF0CD0B1A3A}"/>
    <hyperlink ref="A62" r:id="rId60" xr:uid="{40D1F625-09BA-4A21-956D-04079DFAFB36}"/>
    <hyperlink ref="A63" r:id="rId61" xr:uid="{EAEBC099-E2E0-4BC9-8C05-1BF2EFB5C5EF}"/>
    <hyperlink ref="A64" r:id="rId62" xr:uid="{E8128BC3-C96B-49FF-8DCA-9696CA35C976}"/>
    <hyperlink ref="A65" r:id="rId63" xr:uid="{6A22FC18-92BD-47E6-9659-5C6BBF5E1341}"/>
    <hyperlink ref="A66" r:id="rId64" xr:uid="{3743D61B-9683-4E6C-AF84-BD289F013D42}"/>
    <hyperlink ref="A67" r:id="rId65" xr:uid="{058B0CB4-D308-42AE-B247-642B7CD8876B}"/>
    <hyperlink ref="A68" r:id="rId66" xr:uid="{C04C2A7A-C2FC-4BDF-A642-706515FB1260}"/>
    <hyperlink ref="A69" r:id="rId67" xr:uid="{24C95B04-4FF6-4A62-8448-877580C26763}"/>
    <hyperlink ref="A70" r:id="rId68" xr:uid="{D864940A-9A90-4C3A-9483-EC7494EDF96A}"/>
    <hyperlink ref="A71" r:id="rId69" xr:uid="{5D874E49-E627-4B6B-9643-A1E3E97F0B32}"/>
    <hyperlink ref="A72" r:id="rId70" xr:uid="{C0524FE3-4BBC-4C2D-9FB5-ABDC39814ED3}"/>
    <hyperlink ref="A73" r:id="rId71" xr:uid="{0F66A7DB-2206-4B01-A9E3-6BC15D929EBC}"/>
    <hyperlink ref="A74" r:id="rId72" xr:uid="{988A6E33-3705-4822-964A-33EF062F5D3D}"/>
    <hyperlink ref="A75" r:id="rId73" xr:uid="{A624D7FC-8F73-430C-9F33-93546B0B2D46}"/>
    <hyperlink ref="A76" r:id="rId74" xr:uid="{22F3C897-6ACE-40A1-B400-829AAEEC50E7}"/>
    <hyperlink ref="A77" r:id="rId75" xr:uid="{9453C303-E2D9-4B1F-8B43-EE70195B6771}"/>
    <hyperlink ref="A78" r:id="rId76" xr:uid="{F76D82B5-BA7D-4049-A188-DAE0C7CF91D3}"/>
    <hyperlink ref="A79" r:id="rId77" xr:uid="{B927AB02-E374-47AC-92F4-A4FF22C93D98}"/>
    <hyperlink ref="A80" r:id="rId78" xr:uid="{A51D7097-5F81-42E2-8213-971866DC12E6}"/>
    <hyperlink ref="A81" r:id="rId79" xr:uid="{E0F736D9-AC1B-4F64-9AF6-6283FD022AB6}"/>
    <hyperlink ref="A82" r:id="rId80" xr:uid="{70A516A6-3ABE-4363-8598-D8117C5083F2}"/>
    <hyperlink ref="A83" r:id="rId81" xr:uid="{E51893BA-63EA-4B2E-A9E7-FBD6636051FA}"/>
    <hyperlink ref="A84" r:id="rId82" xr:uid="{7F104671-1D1B-4883-A996-14CC08732358}"/>
    <hyperlink ref="A85" r:id="rId83" xr:uid="{C1759EDE-CD21-41B4-9F85-2D87450C90BA}"/>
    <hyperlink ref="A86" r:id="rId84" xr:uid="{7E340421-A1AA-4C11-A4C2-B5578D3EDA7C}"/>
    <hyperlink ref="A87" r:id="rId85" xr:uid="{BCD6884B-2752-4906-B1FD-DA9E333B2914}"/>
    <hyperlink ref="A88" r:id="rId86" xr:uid="{482423F7-FBCE-4D1C-B42B-8165B3CAB97B}"/>
    <hyperlink ref="A89" r:id="rId87" xr:uid="{B85B0338-0218-4CEF-B8AC-B298E6E89DBD}"/>
    <hyperlink ref="A90" r:id="rId88" xr:uid="{9CDBAD4B-C7AA-4693-B8C3-A59C35FDBC6B}"/>
    <hyperlink ref="A91" r:id="rId89" xr:uid="{7B9906E8-F27A-48E2-8FE7-949ABD3FF334}"/>
    <hyperlink ref="A92" r:id="rId90" xr:uid="{4D290050-D726-48DB-B4E2-3A6057805E5F}"/>
    <hyperlink ref="A93" r:id="rId91" xr:uid="{EA61C99A-BE51-40F8-88D3-BE330E17FB16}"/>
    <hyperlink ref="A94" r:id="rId92" xr:uid="{12FC6789-C040-40C9-A302-B3E8CCC0B461}"/>
    <hyperlink ref="A95" r:id="rId93" xr:uid="{A9C9EC83-BA9A-497E-81FF-DB424A7D431C}"/>
    <hyperlink ref="A96" r:id="rId94" xr:uid="{A51F906B-0728-4D78-A07F-759A3887A6D2}"/>
    <hyperlink ref="A97" r:id="rId95" xr:uid="{C253BFD0-64E4-45C5-9505-347E1BA663D5}"/>
    <hyperlink ref="A98" r:id="rId96" xr:uid="{C3D6DD5C-32B5-4E29-82AA-6206A1552D26}"/>
    <hyperlink ref="A99" r:id="rId97" xr:uid="{44830DD8-12FF-4588-A46B-19857CA58559}"/>
    <hyperlink ref="A100" r:id="rId98" xr:uid="{743E5E71-58BD-4B3C-A662-5DE3F92053E9}"/>
    <hyperlink ref="A101" r:id="rId99" xr:uid="{52F7386F-2047-4924-91F9-A82E80F40272}"/>
    <hyperlink ref="A102" r:id="rId100" xr:uid="{3569B47F-D909-4FD3-B384-B52CDE91DCAA}"/>
    <hyperlink ref="A103" r:id="rId101" xr:uid="{1C843EDE-6F6E-4D33-8855-B2751A422D6C}"/>
    <hyperlink ref="A104" r:id="rId102" xr:uid="{6B7226AB-67F8-4927-96AF-D4CB1FAD09C5}"/>
    <hyperlink ref="A105" r:id="rId103" xr:uid="{1F62F8F0-9E9D-4F4C-9107-05C043E480BF}"/>
    <hyperlink ref="A106" r:id="rId104" xr:uid="{570D2CC5-2009-48BA-A4B5-4927B098C0FB}"/>
    <hyperlink ref="A107" r:id="rId105" xr:uid="{61E01CF7-00A7-4D76-93D0-BF36D8709B48}"/>
    <hyperlink ref="A108" r:id="rId106" xr:uid="{42A3B66B-87A4-4E60-BE81-AEF45CC25123}"/>
    <hyperlink ref="A109" r:id="rId107" xr:uid="{40B30317-1D0C-421E-9797-1540FBB921BD}"/>
    <hyperlink ref="A110" r:id="rId108" xr:uid="{C1BA2056-114C-4EB9-BE35-BB51EEA8C1E2}"/>
    <hyperlink ref="A111" r:id="rId109" xr:uid="{F4038235-20B6-4DFD-A7DD-EF0A9BBB8D34}"/>
    <hyperlink ref="A112" r:id="rId110" xr:uid="{5DDC2B24-AA64-406A-9461-C30AF357B58D}"/>
    <hyperlink ref="A113" r:id="rId111" xr:uid="{687B2775-FC6C-4F00-BA1E-2D929AB8FB44}"/>
    <hyperlink ref="A114" r:id="rId112" xr:uid="{38B8BFD0-1569-4E19-8DCA-764B93BECE21}"/>
    <hyperlink ref="A115" r:id="rId113" xr:uid="{54337E1F-7844-4BD9-9F14-CF3995CF3ACA}"/>
    <hyperlink ref="A116" r:id="rId114" xr:uid="{0CD101B5-82F2-4D60-84E0-9D7BBDC1C2BB}"/>
    <hyperlink ref="A117" r:id="rId115" xr:uid="{53C7448D-F932-48BF-840E-574242DEE0A2}"/>
    <hyperlink ref="A118" r:id="rId116" xr:uid="{77EF842F-92DE-4F73-8077-AF2D38C9E70B}"/>
    <hyperlink ref="A119" r:id="rId117" xr:uid="{1F6A3360-4AB7-4023-9118-88C4E0973B50}"/>
    <hyperlink ref="A120" r:id="rId118" xr:uid="{818E7258-1B19-4BD6-8F2E-3E8AB18AD056}"/>
    <hyperlink ref="A121" r:id="rId119" xr:uid="{FE3CD62C-7698-4427-873F-D17F6BB110D5}"/>
    <hyperlink ref="A122" r:id="rId120" xr:uid="{265CF9AD-A2C6-4D26-9A3F-7A8EEEBF1BD9}"/>
    <hyperlink ref="A123" r:id="rId121" xr:uid="{8E659384-8A91-41AB-82CA-0FAE941E0D43}"/>
    <hyperlink ref="A124" r:id="rId122" xr:uid="{AD45BB1A-23E9-4922-8659-7640727D41FA}"/>
    <hyperlink ref="A125" r:id="rId123" xr:uid="{A61C38CE-829C-4985-9A15-77FEC5B95CA8}"/>
    <hyperlink ref="A126" r:id="rId124" xr:uid="{7AFA5C14-E624-4444-956C-403790E981BF}"/>
    <hyperlink ref="A127" r:id="rId125" xr:uid="{1E1E312D-0081-4D78-BFE4-F117FA90F7C8}"/>
    <hyperlink ref="A128" r:id="rId126" xr:uid="{BD2D0D9A-687F-4773-8334-D69DBAAA5C7B}"/>
    <hyperlink ref="A129" r:id="rId127" xr:uid="{C78C063C-39A1-434A-B981-5658423F1CDA}"/>
    <hyperlink ref="A130" r:id="rId128" xr:uid="{97B98AB8-2AD2-4337-9DC2-85D32BF99E67}"/>
    <hyperlink ref="A131" r:id="rId129" xr:uid="{525F3843-3699-45F7-9F70-67DA35834097}"/>
    <hyperlink ref="A132" r:id="rId130" xr:uid="{C067D9FC-F5FF-4732-AFFA-4ECA5B6D4D51}"/>
    <hyperlink ref="A133" r:id="rId131" xr:uid="{9531AE9E-A1B7-44C1-A8C4-D25E79138AD4}"/>
    <hyperlink ref="A134" r:id="rId132" xr:uid="{FDC27246-EADA-475C-B873-8A8383DA813D}"/>
    <hyperlink ref="A135" r:id="rId133" xr:uid="{09DE3065-017C-4572-82FD-275409F34F1C}"/>
    <hyperlink ref="A136" r:id="rId134" xr:uid="{42ACC308-4CA3-4482-9C7E-F119B1E96A1A}"/>
    <hyperlink ref="A137" r:id="rId135" xr:uid="{9CB6681E-2135-4611-9B56-37D48946F8E4}"/>
    <hyperlink ref="A138" r:id="rId136" xr:uid="{0EA47810-FF13-4C16-AA5D-8FBF5BCAFCFD}"/>
    <hyperlink ref="A139" r:id="rId137" xr:uid="{C5812D0A-ED4C-4305-B399-12AF3E366334}"/>
    <hyperlink ref="A140" r:id="rId138" xr:uid="{66B9FA06-D740-4A46-886C-F96A726AA506}"/>
    <hyperlink ref="A141" r:id="rId139" xr:uid="{A80BC8E1-5193-4C68-B620-052518BB9182}"/>
    <hyperlink ref="A142" r:id="rId140" xr:uid="{C85AA8B6-5EC9-4E37-B02E-2FD3BC9FE84D}"/>
    <hyperlink ref="A143" r:id="rId141" xr:uid="{02A37A5E-1662-4ACA-831B-B507DD2300C3}"/>
    <hyperlink ref="A144" r:id="rId142" xr:uid="{AC41DADD-577A-4B18-BB84-8B593D94ADFF}"/>
    <hyperlink ref="A145" r:id="rId143" xr:uid="{65006B6F-FC78-420B-9C74-A984EC9F7D29}"/>
    <hyperlink ref="A146" r:id="rId144" xr:uid="{274BBCCD-3CEA-4DDE-8096-D7B64DC3B844}"/>
    <hyperlink ref="A147" r:id="rId145" xr:uid="{22D4099B-9C06-4029-AA52-AE9EEDE2CC79}"/>
    <hyperlink ref="A148" r:id="rId146" xr:uid="{64BF3384-8B9B-48FC-90F6-26EBAEDB81D5}"/>
    <hyperlink ref="A149" r:id="rId147" xr:uid="{D91E41D2-423C-4036-A92B-917AAC7519C2}"/>
    <hyperlink ref="A150" r:id="rId148" xr:uid="{FEC5D11D-04AA-4023-B596-2942A18D56BF}"/>
    <hyperlink ref="A151" r:id="rId149" xr:uid="{F535D7C0-9572-4F98-AA8C-6DBBFC102F56}"/>
    <hyperlink ref="A152" r:id="rId150" xr:uid="{F1051230-6BD8-410D-8969-ADCE55D7D607}"/>
    <hyperlink ref="A153" r:id="rId151" xr:uid="{C1E73D8A-35DA-43B2-A216-057E5B5779C7}"/>
    <hyperlink ref="A154" r:id="rId152" xr:uid="{D2C2A841-22DE-4B86-8F63-AC3E0B0EF841}"/>
    <hyperlink ref="A155" r:id="rId153" xr:uid="{CA2C752D-1A2A-40A2-B3AD-444CA50FC639}"/>
    <hyperlink ref="A156" r:id="rId154" xr:uid="{B7692778-30DB-4BAF-AA75-F6C86F6A4C9E}"/>
    <hyperlink ref="A157" r:id="rId155" xr:uid="{FD0B81BF-2BB9-4DD9-9E9D-B4CBA195C82D}"/>
    <hyperlink ref="A158" r:id="rId156" xr:uid="{E0583FF1-78C0-4D5D-905E-219AF525B36D}"/>
    <hyperlink ref="A159" r:id="rId157" xr:uid="{DA7ED9F5-EDAD-42AE-9961-DA68D0FA83BE}"/>
    <hyperlink ref="A160" r:id="rId158" xr:uid="{5D11B4DE-B503-479D-81DE-25B36BFDA89F}"/>
    <hyperlink ref="A161" r:id="rId159" xr:uid="{D3B9C473-7A22-4DEE-A430-14B5B42A9929}"/>
    <hyperlink ref="A162" r:id="rId160" xr:uid="{CE034D42-6CF9-485E-9F35-15C133C3A65D}"/>
    <hyperlink ref="A163" r:id="rId161" xr:uid="{D0BA9ADD-E8C3-44F7-86EF-A35B2D6E2FA7}"/>
    <hyperlink ref="A164" r:id="rId162" xr:uid="{41AC1C2A-B93C-4095-A848-BC64BD248FB7}"/>
    <hyperlink ref="A165" r:id="rId163" xr:uid="{C05D028D-8BB7-42E4-BC30-ADD7E82278F4}"/>
    <hyperlink ref="A166" r:id="rId164" xr:uid="{FAE34F1B-186F-4554-A7BD-5E49D5A8D101}"/>
    <hyperlink ref="A167" r:id="rId165" xr:uid="{9FA17F3E-20FD-4701-993D-C5DA3E9C3951}"/>
    <hyperlink ref="A168" r:id="rId166" xr:uid="{9C3717E2-92C8-4BF2-AB6C-7CCF2E5D695A}"/>
    <hyperlink ref="A169" r:id="rId167" xr:uid="{481804DB-CCE5-4E2D-94B6-631F22684C05}"/>
    <hyperlink ref="A170" r:id="rId168" xr:uid="{4C50CB65-2825-4FAD-A5F7-019FC6308A24}"/>
    <hyperlink ref="A171" r:id="rId169" xr:uid="{CF7FAD4D-FCB9-4715-B71C-EE100BE6F777}"/>
    <hyperlink ref="A172" r:id="rId170" xr:uid="{9D25632A-7CB3-4BC2-8C56-1B267B8E4C1E}"/>
    <hyperlink ref="A173" r:id="rId171" xr:uid="{4AE44E2B-03BC-4F81-BC5A-DF6CE520ACCC}"/>
    <hyperlink ref="A174" r:id="rId172" xr:uid="{4CE1F943-FF24-4264-9370-D846783AA071}"/>
    <hyperlink ref="A175" r:id="rId173" xr:uid="{F61B4EE6-81CC-4491-97F7-601EB45D81AA}"/>
    <hyperlink ref="A176" r:id="rId174" xr:uid="{1394D199-0518-4208-9C66-89911214B1FE}"/>
    <hyperlink ref="A177" r:id="rId175" xr:uid="{5AE7E8FA-2FFD-488E-87C5-BC67BFCCF7C8}"/>
    <hyperlink ref="A178" r:id="rId176" xr:uid="{B2918D1D-9217-41CD-AB40-232F80BB14E0}"/>
    <hyperlink ref="A179" r:id="rId177" xr:uid="{1515A7B8-B86A-46D0-B96B-D8151AB63D88}"/>
    <hyperlink ref="A180" r:id="rId178" xr:uid="{FFAC0D08-A03C-49CF-9396-C81586DB7245}"/>
    <hyperlink ref="A181" r:id="rId179" xr:uid="{DED0F796-9A60-4F0C-8E6B-FB83134EC958}"/>
    <hyperlink ref="A182" r:id="rId180" xr:uid="{4E8A396D-820C-4362-9B15-2535393EF9B8}"/>
    <hyperlink ref="A183" r:id="rId181" xr:uid="{60EB357E-03CB-467B-9AC3-284E84C65A82}"/>
    <hyperlink ref="A184" r:id="rId182" xr:uid="{11FF06FF-7600-4745-AC1E-1B66007CEB4C}"/>
    <hyperlink ref="A185" r:id="rId183" xr:uid="{F84DE540-1EF6-4D60-B911-600FD888652F}"/>
    <hyperlink ref="A186" r:id="rId184" xr:uid="{09CA0EB9-61C7-4387-A0D5-AA63BD49FF27}"/>
    <hyperlink ref="A187" r:id="rId185" xr:uid="{74EE7342-37BC-4EAD-85CA-9CC953E17ADD}"/>
    <hyperlink ref="A188" r:id="rId186" xr:uid="{CE0FF24E-1E2D-4F9D-A1E2-7CFDBCC89BBC}"/>
    <hyperlink ref="A189" r:id="rId187" xr:uid="{187B8C15-4E01-4323-B264-E908D5830C55}"/>
    <hyperlink ref="A190" r:id="rId188" xr:uid="{77169DC9-1F6E-4A50-A2E7-9BAAD67ACCC7}"/>
    <hyperlink ref="A191" r:id="rId189" xr:uid="{AD3B5BED-526C-4984-9AC7-6491C5CB8FCE}"/>
    <hyperlink ref="A192" r:id="rId190" xr:uid="{92202541-9B67-42F9-A9A4-4019783470AE}"/>
    <hyperlink ref="A193" r:id="rId191" xr:uid="{6DC73233-F012-4A9F-ACCB-FF528415AF89}"/>
    <hyperlink ref="A194" r:id="rId192" xr:uid="{64F5FD6E-2D32-46D9-9EC7-8849202DE14E}"/>
    <hyperlink ref="A195" r:id="rId193" xr:uid="{352AC6B3-ACF2-4F99-B198-5E41DFB4701F}"/>
    <hyperlink ref="A196" r:id="rId194" xr:uid="{732C4052-6EC8-4406-BEC1-2876C37F9194}"/>
    <hyperlink ref="A197" r:id="rId195" xr:uid="{90C30EEB-A601-498B-8B3D-184764B66F32}"/>
    <hyperlink ref="A198" r:id="rId196" xr:uid="{7C62C3E9-A623-49A1-B42F-B33C59ED2194}"/>
    <hyperlink ref="A199" r:id="rId197" xr:uid="{EA364394-8C71-44ED-9B9A-0DF159CF9932}"/>
    <hyperlink ref="A200" r:id="rId198" xr:uid="{2443D6C5-1BB3-4F5A-A55D-6D31653373FA}"/>
    <hyperlink ref="A201" r:id="rId199" xr:uid="{924A54D7-D2CD-4BB9-87D4-298AFD2917D2}"/>
    <hyperlink ref="A202" r:id="rId200" xr:uid="{C0C14997-61D2-41D9-AB87-DFB2167D84A0}"/>
    <hyperlink ref="A203" r:id="rId201" xr:uid="{23E23F49-68FC-4E8A-BD7D-C38CF90D64FC}"/>
    <hyperlink ref="A204" r:id="rId202" xr:uid="{9B1CB939-72A3-4ED1-B3BD-9FC34F04FBE2}"/>
    <hyperlink ref="A205" r:id="rId203" xr:uid="{6CB2EE37-3F14-40BA-B3AD-F891414F60F9}"/>
    <hyperlink ref="A206" r:id="rId204" xr:uid="{7590DF4B-E12F-47BF-919D-D05655E1AB19}"/>
    <hyperlink ref="A207" r:id="rId205" xr:uid="{9CDBA912-0CFD-4249-85C3-CBA3936E7871}"/>
    <hyperlink ref="A208" r:id="rId206" xr:uid="{38BEBB72-4600-4EE6-99C6-CCA9DD3042E1}"/>
    <hyperlink ref="A209" r:id="rId207" xr:uid="{6323C093-FA2C-45A4-B7E4-74233156DA9B}"/>
    <hyperlink ref="A210" r:id="rId208" xr:uid="{02E80D2C-812C-44F7-9B29-ABD379563A37}"/>
    <hyperlink ref="A211" r:id="rId209" xr:uid="{0E1D8A6A-33D9-4843-B7BB-C490F89EAF33}"/>
    <hyperlink ref="A212" r:id="rId210" xr:uid="{7061B71B-5207-4839-835E-E793CEA437AE}"/>
    <hyperlink ref="A213" r:id="rId211" xr:uid="{8711967F-3C84-415F-925A-BB0F57684A53}"/>
    <hyperlink ref="A214" r:id="rId212" xr:uid="{B51A9D5D-B35F-4235-8C84-FD2F4928F14D}"/>
    <hyperlink ref="A215" r:id="rId213" xr:uid="{DA3A217A-85DA-45EA-B4C2-5BDADF2DFE81}"/>
    <hyperlink ref="A216" r:id="rId214" xr:uid="{97104A81-823A-4FAE-8F64-E7B30EDF3129}"/>
    <hyperlink ref="A217" r:id="rId215" xr:uid="{74FD5DDB-1271-4052-9C51-B973CF13635B}"/>
    <hyperlink ref="A218" r:id="rId216" xr:uid="{EB799769-91F2-446B-BF4B-306967818821}"/>
    <hyperlink ref="A219" r:id="rId217" xr:uid="{1BB49425-4366-469F-B3D1-39DD9CCFA51A}"/>
    <hyperlink ref="A220" r:id="rId218" xr:uid="{C91ACF5B-65BF-4E4F-84E5-3FB6FF1A454F}"/>
    <hyperlink ref="A221" r:id="rId219" xr:uid="{9CC1B2AB-4CFC-4AAF-ACF9-4E56DA5F3BA4}"/>
    <hyperlink ref="A222" r:id="rId220" xr:uid="{79EE0483-D50D-4F8A-885E-60BAE89BC7E2}"/>
    <hyperlink ref="A223" r:id="rId221" xr:uid="{6B551755-793A-476B-9421-B522A585A288}"/>
    <hyperlink ref="A224" r:id="rId222" xr:uid="{752CCD21-BE07-4198-9306-1A43EE5F2B66}"/>
    <hyperlink ref="A225" r:id="rId223" xr:uid="{7F899B7C-E66F-4FD6-B248-15F7521D7C0E}"/>
    <hyperlink ref="A226" r:id="rId224" xr:uid="{CDEC7DF7-C026-4906-A0A6-467F5DA2ACEE}"/>
    <hyperlink ref="A227" r:id="rId225" xr:uid="{AE9BC3B6-88E8-4F40-9A82-CD7AAF7887EB}"/>
    <hyperlink ref="A228" r:id="rId226" xr:uid="{08D626B8-4BF0-4F50-9FEF-620D7725E650}"/>
    <hyperlink ref="A229" r:id="rId227" xr:uid="{88DD3E13-CFE0-426E-B64D-53C8FF55A320}"/>
    <hyperlink ref="A230" r:id="rId228" xr:uid="{982835EA-BE9D-4DA6-BBC5-32B52328CF8C}"/>
    <hyperlink ref="A231" r:id="rId229" xr:uid="{AE70D180-2B4D-4AD5-9D8F-B03863951874}"/>
    <hyperlink ref="A232" r:id="rId230" xr:uid="{F6CFEB7A-6B6E-40BB-A911-A064BDEEB647}"/>
    <hyperlink ref="A233" r:id="rId231" xr:uid="{FDB5164F-8015-4E0E-9913-2A04B453F7F2}"/>
    <hyperlink ref="A234" r:id="rId232" xr:uid="{6AA03AC7-6E46-4404-AC56-CCEF3E9295F5}"/>
    <hyperlink ref="A235" r:id="rId233" xr:uid="{BA1BC512-7710-469D-983C-981D06E0EEA6}"/>
    <hyperlink ref="A236" r:id="rId234" xr:uid="{130D77A1-48DD-4DDD-A258-1229DD6BFF33}"/>
    <hyperlink ref="A237" r:id="rId235" xr:uid="{7588A549-9FFD-47EF-BD98-74E80915D12B}"/>
    <hyperlink ref="A238" r:id="rId236" xr:uid="{3460F07A-D2CC-4D24-AC4C-38A656C7DFAC}"/>
    <hyperlink ref="A239" r:id="rId237" xr:uid="{4A3FE270-E099-45D9-89E4-CE37839E7512}"/>
    <hyperlink ref="A240" r:id="rId238" xr:uid="{1AD83D89-508D-4839-B6CB-54F122939695}"/>
    <hyperlink ref="A241" r:id="rId239" xr:uid="{AED1F51B-BACF-4D20-A308-FC8C9D95BA2B}"/>
    <hyperlink ref="A242" r:id="rId240" xr:uid="{C16224FF-841B-4275-86B1-3F362ED571C5}"/>
    <hyperlink ref="A243" r:id="rId241" xr:uid="{7FC4AA18-F41F-46C4-BD91-7C8524644F55}"/>
    <hyperlink ref="A244" r:id="rId242" xr:uid="{AEB04E0B-5E34-4402-B41F-CFF629F0A042}"/>
    <hyperlink ref="A245" r:id="rId243" xr:uid="{3F5468CE-B881-4CB6-8C19-0B3374A9A81D}"/>
    <hyperlink ref="A246" r:id="rId244" xr:uid="{1C64832A-257C-4512-9578-B83192BF97FD}"/>
    <hyperlink ref="A247" r:id="rId245" xr:uid="{8018ECC9-6C99-4556-A012-6F4B95026DE3}"/>
    <hyperlink ref="A248" r:id="rId246" xr:uid="{27BE8964-A88D-48C1-887B-B98185E64568}"/>
    <hyperlink ref="A249" r:id="rId247" xr:uid="{35DC9097-CC72-4B9C-ADA4-F100CA2FA360}"/>
    <hyperlink ref="A250" r:id="rId248" xr:uid="{ABC8EEF9-6F73-4BA8-A627-8D61C98C557A}"/>
    <hyperlink ref="A251" r:id="rId249" xr:uid="{31AD3AC8-F7B3-4F75-89C2-3C2CD2061ACB}"/>
    <hyperlink ref="A252" r:id="rId250" xr:uid="{4B24121E-5F15-4C15-AB09-094C22D0BAB0}"/>
    <hyperlink ref="A253" r:id="rId251" xr:uid="{82FE969B-30D7-4722-B499-316B1082A78A}"/>
    <hyperlink ref="A254" r:id="rId252" xr:uid="{303A944E-D769-42FD-937D-979F56702706}"/>
    <hyperlink ref="A255" r:id="rId253" xr:uid="{C7343821-CE74-4652-91F6-435CC48123A6}"/>
    <hyperlink ref="A256" r:id="rId254" xr:uid="{7EE9B83F-FB5B-404A-9680-39CEEF5BA915}"/>
    <hyperlink ref="A257" r:id="rId255" xr:uid="{C825693B-F2AA-4D99-AAB8-F29EAE075D8C}"/>
    <hyperlink ref="A258" r:id="rId256" xr:uid="{6BACFECE-C202-4095-B941-C7640A2C9657}"/>
    <hyperlink ref="A259" r:id="rId257" xr:uid="{9858FE2A-E97B-47CB-ABD2-D26DE588140E}"/>
    <hyperlink ref="A260" r:id="rId258" xr:uid="{645031EA-43B7-483B-81EF-BCB682789604}"/>
    <hyperlink ref="A261" r:id="rId259" xr:uid="{2DB01445-8E21-48F1-8C3E-B480700DA7D9}"/>
    <hyperlink ref="A262" r:id="rId260" xr:uid="{DCB86E91-F8A8-4D93-BA3F-431DA47264E7}"/>
    <hyperlink ref="A263" r:id="rId261" xr:uid="{1F7CBDA7-F476-4AAF-9AA9-7DCD518B3DAA}"/>
    <hyperlink ref="A264" r:id="rId262" xr:uid="{995A4461-F0BE-41B8-BB85-B92B6E2AEB25}"/>
    <hyperlink ref="A265" r:id="rId263" xr:uid="{8BC02C39-A0E9-4024-BB84-D9D89C4B0D25}"/>
    <hyperlink ref="A266" r:id="rId264" xr:uid="{967B1C4C-A54C-442E-94B8-FCBE08910F88}"/>
    <hyperlink ref="A267" r:id="rId265" xr:uid="{8A6540E7-F8F3-481A-8393-2677AF3CC1F0}"/>
    <hyperlink ref="A268" r:id="rId266" xr:uid="{C3BDE400-2466-4878-AB7C-2F1F9932416A}"/>
    <hyperlink ref="A269" r:id="rId267" xr:uid="{5852B22A-ADC5-4F79-889B-797A65AEF6F2}"/>
    <hyperlink ref="A270" r:id="rId268" xr:uid="{A24E7BAB-6071-477E-A8A0-177CBF0E6187}"/>
    <hyperlink ref="A271" r:id="rId269" xr:uid="{03E88A9F-0887-44B4-9775-E89302F4D6D4}"/>
    <hyperlink ref="A272" r:id="rId270" xr:uid="{8B737CC4-B39C-4278-B292-F53E7D49558D}"/>
    <hyperlink ref="A273" r:id="rId271" xr:uid="{E9858CF0-A456-4A78-938B-E7A1CE33B989}"/>
    <hyperlink ref="A274" r:id="rId272" xr:uid="{57281708-E5F6-4F10-BB29-5A67FB786ACD}"/>
    <hyperlink ref="A275" r:id="rId273" xr:uid="{A4236EBB-D06A-4FB3-8480-EEFAF2E6E5E3}"/>
    <hyperlink ref="A276" r:id="rId274" xr:uid="{5A08151B-CB64-4006-80F5-A83EFBC88083}"/>
    <hyperlink ref="A277" r:id="rId275" xr:uid="{B6B19EFA-7552-4251-91CD-296CFB7C828D}"/>
    <hyperlink ref="A278" r:id="rId276" xr:uid="{43423AB4-12D7-48F3-A070-76B06DBF3CA7}"/>
    <hyperlink ref="A279" r:id="rId277" xr:uid="{C9FF9960-6FAB-4F04-A5BD-2CE0F87C5706}"/>
    <hyperlink ref="A280" r:id="rId278" xr:uid="{D23F81D5-976E-4AC2-A232-629F6CE72879}"/>
    <hyperlink ref="A281" r:id="rId279" xr:uid="{442D0522-C4AF-47F0-88B1-8A8F2E31992F}"/>
    <hyperlink ref="A282" r:id="rId280" xr:uid="{A0C00C49-0BCB-455A-991E-2887C1223C6D}"/>
    <hyperlink ref="A283" r:id="rId281" xr:uid="{9088D133-8E6F-4A90-A255-E22150F00069}"/>
    <hyperlink ref="A284" r:id="rId282" xr:uid="{0E32C848-E2A6-4E9C-B1C3-10DC5739DCB3}"/>
    <hyperlink ref="A285" r:id="rId283" xr:uid="{6E7B45BF-9667-4E45-95FC-A3047E7684FA}"/>
    <hyperlink ref="A286" r:id="rId284" xr:uid="{3863DBAF-BF9E-4EB5-9ECA-D4521875BDA6}"/>
    <hyperlink ref="A287" r:id="rId285" xr:uid="{226109F4-E447-4135-B03D-5AB3EF7A0322}"/>
    <hyperlink ref="A288" r:id="rId286" xr:uid="{5D6D73DE-D80E-445A-9998-A8F4E1C9809C}"/>
    <hyperlink ref="A289" r:id="rId287" xr:uid="{0209F0F2-4619-4017-A50A-66B986B6D55E}"/>
    <hyperlink ref="A290" r:id="rId288" xr:uid="{3F5FC882-6F7D-4259-B05B-7A4773822D3B}"/>
    <hyperlink ref="A291" r:id="rId289" xr:uid="{6308FFDF-E0B6-4365-9B6E-CA7414910976}"/>
    <hyperlink ref="A292" r:id="rId290" xr:uid="{840B6E5F-62F3-4660-8789-8492671F26B0}"/>
    <hyperlink ref="A293" r:id="rId291" xr:uid="{BEC0A361-6CCF-4F21-8BC0-41DD98681FF5}"/>
    <hyperlink ref="A294" r:id="rId292" xr:uid="{FF2F8A65-BEE2-457F-9864-93A0DC97B007}"/>
    <hyperlink ref="A295" r:id="rId293" xr:uid="{D9A1639D-3409-4D14-8536-88F8F8EB3763}"/>
    <hyperlink ref="A296" r:id="rId294" xr:uid="{8A29640D-17FC-4A35-A3EE-79E622AA3A2A}"/>
    <hyperlink ref="A297" r:id="rId295" xr:uid="{463C3572-24FE-4BE2-B2BB-4BC94E335EB2}"/>
    <hyperlink ref="A298" r:id="rId296" xr:uid="{44ED6BEA-B966-47C3-AE32-29D62B47B599}"/>
    <hyperlink ref="A299" r:id="rId297" xr:uid="{CD79AE33-DB95-45A1-A9D4-463FF382AE59}"/>
    <hyperlink ref="A300" r:id="rId298" xr:uid="{E02AC909-BAC0-4877-BC43-0F56FF3FBB45}"/>
    <hyperlink ref="A301" r:id="rId299" xr:uid="{F2D4C40F-46C8-458F-9FCF-DDE4A3698490}"/>
    <hyperlink ref="A302" r:id="rId300" xr:uid="{D43D8DAE-4D58-4421-ABCA-F997A7D9E304}"/>
    <hyperlink ref="A303" r:id="rId301" xr:uid="{30114A0E-CE06-4FD0-B172-8ACAD5DF0C31}"/>
    <hyperlink ref="A304" r:id="rId302" xr:uid="{F6DA33C6-3B96-4CE3-8107-A1673E4EB055}"/>
    <hyperlink ref="A305" r:id="rId303" xr:uid="{4A604D76-9B8E-4329-899B-2D00C7D4C081}"/>
    <hyperlink ref="A306" r:id="rId304" xr:uid="{99E1F241-8EAD-4C5A-BB92-9303D0BDF661}"/>
    <hyperlink ref="A307" r:id="rId305" xr:uid="{6E3BB73B-D555-4970-887C-6218B0C3B4A5}"/>
    <hyperlink ref="A308" r:id="rId306" xr:uid="{6C6D6B09-4DDF-4AD4-8CFA-D2C766F8C498}"/>
    <hyperlink ref="A309" r:id="rId307" xr:uid="{2896CE71-A423-42E4-B19D-044265550A8A}"/>
    <hyperlink ref="A310" r:id="rId308" xr:uid="{E9E4BE7C-0DC5-44F0-B9FB-C78A80A73A0C}"/>
    <hyperlink ref="A311" r:id="rId309" xr:uid="{82C1509D-686A-4FCE-BF2C-CA96CD0C3FC6}"/>
    <hyperlink ref="A312" r:id="rId310" xr:uid="{543A5182-B42E-4150-B824-706A1D12FA89}"/>
    <hyperlink ref="A313" r:id="rId311" xr:uid="{84638308-6699-4400-8118-24299D24E9B4}"/>
    <hyperlink ref="A314" r:id="rId312" xr:uid="{838419C7-64AC-4352-B619-78096E8CD6E7}"/>
    <hyperlink ref="A315" r:id="rId313" xr:uid="{6CA8A230-2C34-4FDF-B8BC-968D31FFCE3F}"/>
    <hyperlink ref="A316" r:id="rId314" xr:uid="{9498124B-9992-499F-84F1-22D53CF50116}"/>
    <hyperlink ref="A317" r:id="rId315" xr:uid="{A7FBBCAA-90DA-43EF-8702-5CB76C012588}"/>
    <hyperlink ref="A318" r:id="rId316" xr:uid="{570A76CE-92D1-494D-9DB9-D0880A21C55A}"/>
    <hyperlink ref="A319" r:id="rId317" xr:uid="{5D9C687F-D1D2-4350-9E14-107F7F4DC715}"/>
    <hyperlink ref="A320" r:id="rId318" xr:uid="{5F2FA9FF-A794-4E18-8FAA-DCF605BF3FA4}"/>
    <hyperlink ref="A321" r:id="rId319" xr:uid="{F77816A9-478D-4418-AF92-EECB04860BB8}"/>
    <hyperlink ref="A322" r:id="rId320" xr:uid="{7EF609AA-BE5E-4927-95BF-5F1649E61D2B}"/>
    <hyperlink ref="A323" r:id="rId321" xr:uid="{D0153629-4153-42A9-9E92-39B169093C28}"/>
    <hyperlink ref="A324" r:id="rId322" xr:uid="{6483504B-1225-4B00-828E-1451A2E6AA28}"/>
    <hyperlink ref="A325" r:id="rId323" xr:uid="{FA1A192A-6884-4DB9-971A-AF58D50246D1}"/>
    <hyperlink ref="A326" r:id="rId324" xr:uid="{2474F38D-A1F3-4CA7-8445-E9DF42BF041B}"/>
    <hyperlink ref="A327" r:id="rId325" xr:uid="{D66DE0AE-C6D1-4E62-80F0-3337F8DB33A5}"/>
    <hyperlink ref="A328" r:id="rId326" xr:uid="{3F61C3FF-A113-4A28-A5F2-F694561D6405}"/>
    <hyperlink ref="A329" r:id="rId327" xr:uid="{3D770F15-DF35-4CFA-9201-E16ED3276573}"/>
    <hyperlink ref="A330" r:id="rId328" xr:uid="{789EA5F7-3E3E-4A2C-9C82-FE88991B09A1}"/>
    <hyperlink ref="A331" r:id="rId329" xr:uid="{ABF3CD90-8739-4C18-89D1-A7D20D07D1D2}"/>
    <hyperlink ref="A332" r:id="rId330" xr:uid="{7D93AA1F-BC4B-4B84-B40F-A0BA3D94348B}"/>
    <hyperlink ref="A333" r:id="rId331" xr:uid="{158A7DB0-D574-4D87-BEEB-861169DA2072}"/>
    <hyperlink ref="A334" r:id="rId332" xr:uid="{3D44DE7F-B95F-4225-8D8E-9762BA6A1B49}"/>
    <hyperlink ref="A335" r:id="rId333" xr:uid="{0E926836-6815-40DB-840D-0B805E513E31}"/>
    <hyperlink ref="A336" r:id="rId334" xr:uid="{3F2870E5-FE4D-4E20-989A-5E4C54D47952}"/>
    <hyperlink ref="A337" r:id="rId335" xr:uid="{2F16DFD1-688C-4E36-8C04-69BD81B176C4}"/>
    <hyperlink ref="A338" r:id="rId336" xr:uid="{EA44FCC6-6F6F-42F5-9E79-B70F8A0562E6}"/>
    <hyperlink ref="A339" r:id="rId337" xr:uid="{BCF7CE84-5BE5-4949-8C0F-14CCEF7EF4BD}"/>
    <hyperlink ref="A340" r:id="rId338" xr:uid="{DA77C1A0-CDAC-44BC-A4A3-4313B171FEDD}"/>
    <hyperlink ref="A341" r:id="rId339" xr:uid="{5AE8E04B-7D5B-4D1B-A007-C6DE17725ECE}"/>
    <hyperlink ref="A342" r:id="rId340" xr:uid="{7DF6DE21-6789-44F3-8DF7-623865BFE04E}"/>
    <hyperlink ref="A343" r:id="rId341" xr:uid="{B129AAC3-3E88-49E5-97DE-16CE036F78FF}"/>
    <hyperlink ref="A344" r:id="rId342" xr:uid="{5A941F41-5E94-4FCB-BBB6-EBDC04D7DBF2}"/>
    <hyperlink ref="A345" r:id="rId343" xr:uid="{32C6CFCF-9C59-400D-86FA-881E40000BC0}"/>
    <hyperlink ref="A346" r:id="rId344" xr:uid="{48378320-9E68-48F2-AF6C-13D06E824D22}"/>
    <hyperlink ref="A347" r:id="rId345" xr:uid="{30F23182-4E09-49F4-B9C3-651AD1828A76}"/>
    <hyperlink ref="A348" r:id="rId346" xr:uid="{2E51F3A3-1DFD-434F-A09F-D85ECCBE642E}"/>
    <hyperlink ref="A349" r:id="rId347" xr:uid="{96DD45A4-FB3C-4690-8187-1E23060A7550}"/>
    <hyperlink ref="A350" r:id="rId348" xr:uid="{AF07B202-93A1-4D77-9A85-39DFB70FC3CB}"/>
    <hyperlink ref="A351" r:id="rId349" xr:uid="{C91A9858-1E81-403A-BD9C-B55D50FBEECF}"/>
    <hyperlink ref="A352" r:id="rId350" xr:uid="{2260D54D-5391-4E11-993E-85904D5BB738}"/>
    <hyperlink ref="A353" r:id="rId351" xr:uid="{588C0FDD-5C92-4402-A70F-AD8EA5083111}"/>
    <hyperlink ref="A354" r:id="rId352" xr:uid="{611FDAB6-55B6-4E13-9DA5-96D63C7F9EA6}"/>
    <hyperlink ref="A355" r:id="rId353" xr:uid="{00C69B9C-ACB8-4CE7-B751-2FCDC1D9EEF2}"/>
    <hyperlink ref="A356" r:id="rId354" xr:uid="{3D53434B-D2A1-47C1-B601-10126C15C4C9}"/>
    <hyperlink ref="A357" r:id="rId355" xr:uid="{32229EFC-6BB5-4004-9D7E-1A45168DC8FD}"/>
    <hyperlink ref="A358" r:id="rId356" xr:uid="{CA5E47C7-7932-4DDA-A16A-F67924F4C93A}"/>
    <hyperlink ref="A359" r:id="rId357" xr:uid="{65384990-9EC8-49B7-8ADE-9C5F0BBEB5B7}"/>
    <hyperlink ref="A360" r:id="rId358" xr:uid="{E52C4725-7BB2-412E-B86A-A7363A518569}"/>
    <hyperlink ref="A361" r:id="rId359" xr:uid="{1A3EFD52-7B9C-4B26-B8C8-77B80B3CA1EB}"/>
    <hyperlink ref="A362" r:id="rId360" xr:uid="{A86B5CB3-6348-49A5-AAC7-DED80EAA75EE}"/>
    <hyperlink ref="A363" r:id="rId361" xr:uid="{F419C031-EE60-47B5-B43D-D13109AF2F38}"/>
    <hyperlink ref="A364" r:id="rId362" xr:uid="{E196934C-E34F-4E9A-8FEE-09EEC6BB5755}"/>
    <hyperlink ref="A365" r:id="rId363" xr:uid="{A48F5B48-30FC-46B4-B993-3D97D0C21CB2}"/>
    <hyperlink ref="A366" r:id="rId364" xr:uid="{49618025-3767-4EE1-86E5-D72E8A46F1E7}"/>
    <hyperlink ref="A367" r:id="rId365" xr:uid="{3AA6741A-F408-4C38-A05D-801B689BBAF5}"/>
    <hyperlink ref="A368" r:id="rId366" xr:uid="{1B11C34B-9089-4A80-A107-C4BE7700CDC7}"/>
    <hyperlink ref="A369" r:id="rId367" xr:uid="{20B336A3-47BC-43CD-81BB-28A96DFBC2CB}"/>
    <hyperlink ref="A370" r:id="rId368" xr:uid="{7C980EC9-8683-4F55-BE06-AF67ED473917}"/>
    <hyperlink ref="A371" r:id="rId369" xr:uid="{BC20BD0E-7C90-4207-ABB0-B29334B5CAA9}"/>
    <hyperlink ref="A372" r:id="rId370" xr:uid="{5641A6C4-E6D6-47C8-9C95-19B6BDEE8BA6}"/>
    <hyperlink ref="A373" r:id="rId371" xr:uid="{48998683-FFA3-49F5-ADF4-12DE29B9C320}"/>
    <hyperlink ref="A374" r:id="rId372" xr:uid="{C16E223B-7039-4580-9332-C68AC15FD397}"/>
    <hyperlink ref="A375" r:id="rId373" xr:uid="{5252BE54-04B5-433E-AE21-D81F23987D97}"/>
    <hyperlink ref="A376" r:id="rId374" xr:uid="{3DC9A444-1940-4AAD-8764-4D3A4644F768}"/>
    <hyperlink ref="A377" r:id="rId375" xr:uid="{7682BD9F-C309-4105-956E-BF04C8C66CFD}"/>
    <hyperlink ref="A378" r:id="rId376" xr:uid="{63A7124E-4124-48DE-9FE9-09873FADCB2B}"/>
    <hyperlink ref="A379" r:id="rId377" xr:uid="{6553267B-BFFD-473F-ADDB-C6E2A9CE7A51}"/>
    <hyperlink ref="A380" r:id="rId378" xr:uid="{F59E2641-D92F-4598-80AC-81969BFB2885}"/>
    <hyperlink ref="A381" r:id="rId379" xr:uid="{921E083E-60C1-4B7B-A1CB-301BC7306BFD}"/>
    <hyperlink ref="A382" r:id="rId380" xr:uid="{FA6AB09B-CEFE-4112-BAE2-3E3F688A403B}"/>
    <hyperlink ref="A383" r:id="rId381" xr:uid="{CFA9DB88-375F-468B-A457-C542014F692D}"/>
    <hyperlink ref="A384" r:id="rId382" xr:uid="{BA9DB524-847E-4B58-A1EE-4165D3C8FAD5}"/>
    <hyperlink ref="A385" r:id="rId383" xr:uid="{4D9604F8-C42A-427D-9A8A-C4103A3B97C9}"/>
    <hyperlink ref="A386" r:id="rId384" xr:uid="{7C2476EE-BBA1-47C1-AF3B-142AD0322B30}"/>
    <hyperlink ref="A387" r:id="rId385" xr:uid="{C2C4BB64-6E81-4FD8-8D7D-1EDD66A2FE96}"/>
    <hyperlink ref="A388" r:id="rId386" xr:uid="{9EF06D71-DBC6-4B78-9179-CCB07D595015}"/>
    <hyperlink ref="A389" r:id="rId387" xr:uid="{836A9DFF-4872-416E-997B-409BABB18E65}"/>
    <hyperlink ref="A390" r:id="rId388" xr:uid="{C0B31C9A-A7CA-4E2B-954C-74463CD172EC}"/>
    <hyperlink ref="A391" r:id="rId389" xr:uid="{5E145C55-0CDF-47BC-BB8A-979A99D5F24D}"/>
    <hyperlink ref="A392" r:id="rId390" xr:uid="{6BCB2E16-B4EE-474C-A802-BCA0235C10EC}"/>
    <hyperlink ref="A393" r:id="rId391" xr:uid="{2FC5668A-5049-4A09-AB43-7D41D18B3454}"/>
    <hyperlink ref="A394" r:id="rId392" xr:uid="{F66F5909-952A-4C84-9A24-FC70501C1E03}"/>
    <hyperlink ref="A395" r:id="rId393" xr:uid="{221B48C2-243A-43F1-BA2E-C3DAA0A00547}"/>
    <hyperlink ref="A396" r:id="rId394" xr:uid="{EE035E2E-55E1-4E64-88AE-01BAA75C93B5}"/>
    <hyperlink ref="A397" r:id="rId395" xr:uid="{8C0FE04C-6A8E-45E6-A3E9-80CF8B70C9BC}"/>
    <hyperlink ref="A398" r:id="rId396" xr:uid="{0519463E-8BE9-4FB7-B9EC-7937A21E6AD0}"/>
    <hyperlink ref="A399" r:id="rId397" xr:uid="{F45F7687-F07E-45C3-AB1B-5C1BE1018CE4}"/>
    <hyperlink ref="A400" r:id="rId398" xr:uid="{F8BFD5E1-D74C-48DF-8EBB-7D2331F2BD1F}"/>
    <hyperlink ref="A401" r:id="rId399" xr:uid="{6279ECDD-AB78-4C9A-9217-A846A566DEDE}"/>
    <hyperlink ref="A402" r:id="rId400" xr:uid="{FCD2FEAF-8669-43A0-8D03-A310DE585274}"/>
    <hyperlink ref="A403" r:id="rId401" xr:uid="{8B02E3DD-3CF3-4522-8FCF-0AB442862DAC}"/>
    <hyperlink ref="A404" r:id="rId402" xr:uid="{8A1ABEC6-F822-486B-BB45-888F3AC59D60}"/>
    <hyperlink ref="A405" r:id="rId403" xr:uid="{2B97A968-CC01-4FD5-B3B0-A184FE141A69}"/>
    <hyperlink ref="A406" r:id="rId404" xr:uid="{EFE074DB-3EDE-42B3-A97B-023DCB1436B4}"/>
    <hyperlink ref="A407" r:id="rId405" xr:uid="{9F2AE5E1-FC82-41E3-A7B0-1781ABEFA06C}"/>
    <hyperlink ref="A408" r:id="rId406" xr:uid="{4CED6396-4BC9-45B2-ADDF-04F19ECE95C3}"/>
    <hyperlink ref="A409" r:id="rId407" xr:uid="{476BA9CC-3E8C-46EA-8E6C-DD34FF927B9A}"/>
    <hyperlink ref="A410" r:id="rId408" xr:uid="{24B46D91-E31F-435F-907A-B9257F6A68F7}"/>
    <hyperlink ref="A411" r:id="rId409" xr:uid="{854FBB64-8DFF-4F94-99FD-5BB7FF0339B6}"/>
    <hyperlink ref="A412" r:id="rId410" xr:uid="{34632264-E4E5-42FE-9318-CA958499C98F}"/>
    <hyperlink ref="A413" r:id="rId411" xr:uid="{C93DB60E-B8BF-4226-9D0F-428B5C66C743}"/>
    <hyperlink ref="A414" r:id="rId412" xr:uid="{06537054-B557-4789-A87F-042FE9BF0077}"/>
    <hyperlink ref="A415" r:id="rId413" xr:uid="{6EF3EA80-A844-471C-9782-ECA3652FCB8F}"/>
    <hyperlink ref="A416" r:id="rId414" xr:uid="{D710B9D0-2668-4523-812B-5A02D0007A13}"/>
    <hyperlink ref="A417" r:id="rId415" xr:uid="{227104ED-9F23-46FD-9222-9629013CE436}"/>
    <hyperlink ref="A418" r:id="rId416" xr:uid="{3DBEA954-7960-4BB5-8895-ED7771DD283E}"/>
    <hyperlink ref="A419" r:id="rId417" xr:uid="{4B6FAC63-36EB-45F5-8DB4-04F7B049D95B}"/>
    <hyperlink ref="A420" r:id="rId418" xr:uid="{678EC303-1E48-477C-AF8B-847D9743AE42}"/>
    <hyperlink ref="A421" r:id="rId419" xr:uid="{B5FD42C5-F2C4-48E4-8347-6C052AB29D4A}"/>
    <hyperlink ref="A422" r:id="rId420" xr:uid="{39228B68-C0AC-4CF7-8853-FC569F9006FB}"/>
    <hyperlink ref="A423" r:id="rId421" xr:uid="{2865504A-0EB2-4F0F-B83D-5C6CC9A1592F}"/>
    <hyperlink ref="A424" r:id="rId422" xr:uid="{A0338134-5468-4EC4-98B2-0DD67534FF71}"/>
    <hyperlink ref="A425" r:id="rId423" xr:uid="{60C0ED79-BF52-4439-AEFF-A9CE937B945E}"/>
    <hyperlink ref="A426" r:id="rId424" xr:uid="{F5123A06-C06D-49DA-9AE1-D21A2EC84099}"/>
    <hyperlink ref="A427" r:id="rId425" xr:uid="{D59C35D9-D2F8-4ADD-85E3-22EE11F2DC6C}"/>
    <hyperlink ref="A428" r:id="rId426" xr:uid="{7A8D6504-2656-4102-B3A7-4D7F75475813}"/>
    <hyperlink ref="A429" r:id="rId427" xr:uid="{763AA215-06C6-41E0-854F-35535B3754CB}"/>
    <hyperlink ref="A430" r:id="rId428" xr:uid="{0F3EA18D-C545-46FC-B47B-68CACB41BB1E}"/>
    <hyperlink ref="A431" r:id="rId429" xr:uid="{1508514A-CF65-45F1-B5BA-FD288D91B2E8}"/>
    <hyperlink ref="A432" r:id="rId430" xr:uid="{853C6F1F-98FD-4603-B981-2729894E6399}"/>
    <hyperlink ref="A433" r:id="rId431" xr:uid="{73ED16E3-9FF4-41DC-9FF0-0133DACB77B4}"/>
    <hyperlink ref="A434" r:id="rId432" xr:uid="{30D99B74-32E5-4E20-897E-64948E51025F}"/>
    <hyperlink ref="A435" r:id="rId433" xr:uid="{F2AC6BF2-5C62-4D19-BF51-54BFC6AE4881}"/>
    <hyperlink ref="A436" r:id="rId434" xr:uid="{5A173D12-6793-4D72-A902-C0082F5EBC8F}"/>
    <hyperlink ref="A437" r:id="rId435" xr:uid="{D2E6D29B-5086-4AB1-B1FB-A25648516EAC}"/>
    <hyperlink ref="A438" r:id="rId436" xr:uid="{D705449A-428B-47B0-9D51-F0FEFF004532}"/>
    <hyperlink ref="A439" r:id="rId437" xr:uid="{0CB45AA8-97A9-47D0-B59F-17B35F1C22D5}"/>
    <hyperlink ref="A440" r:id="rId438" xr:uid="{E3CD0F0F-91E3-4DB3-991D-E8F758452E31}"/>
    <hyperlink ref="A441" r:id="rId439" xr:uid="{8525BA41-1271-4561-A8EE-5FE347D33574}"/>
    <hyperlink ref="A442" r:id="rId440" xr:uid="{6A4BDD60-AD23-4A27-875E-1E8A4757F7A4}"/>
    <hyperlink ref="A443" r:id="rId441" xr:uid="{3B6CDDA8-074D-48D0-B95B-06885F8488E2}"/>
    <hyperlink ref="A444" r:id="rId442" xr:uid="{4B4A1095-3573-4C01-9DBA-026DDEAC03D0}"/>
    <hyperlink ref="A445" r:id="rId443" xr:uid="{BD724D13-6768-4383-BADF-08B31E6D894B}"/>
    <hyperlink ref="A446" r:id="rId444" xr:uid="{C53A64BA-762E-41C9-AAF5-FB32EC055397}"/>
    <hyperlink ref="A447" r:id="rId445" xr:uid="{6E0E8826-6D24-4DC2-8EC6-771B27EB79FF}"/>
    <hyperlink ref="A448" r:id="rId446" xr:uid="{086D4B54-BAD3-4803-8EEE-C4CF284BDFB8}"/>
    <hyperlink ref="A449" r:id="rId447" xr:uid="{5B185666-A95C-468F-8CF0-BBAB1C13FCEA}"/>
    <hyperlink ref="A450" r:id="rId448" xr:uid="{12F8353C-5977-48D1-AEE5-D4EF545AF0DD}"/>
    <hyperlink ref="A451" r:id="rId449" xr:uid="{6EB097B9-79BB-442A-933C-6244DE09BFB9}"/>
    <hyperlink ref="A452" r:id="rId450" xr:uid="{F31A70EB-A11D-4427-88CE-8F0FA3C38A63}"/>
    <hyperlink ref="A453" r:id="rId451" xr:uid="{5B48EDB6-FDC2-49A5-ADC2-4AD52466FC1B}"/>
    <hyperlink ref="A454" r:id="rId452" xr:uid="{6311FC8C-5A02-4EC5-B828-E52FB5BD958B}"/>
    <hyperlink ref="A455" r:id="rId453" xr:uid="{4BDB11EF-15CE-43DA-8619-5CF3F9CD7000}"/>
    <hyperlink ref="A456" r:id="rId454" xr:uid="{F38E9D7C-BB20-4513-9EBC-CC7914EA6FEF}"/>
    <hyperlink ref="A457" r:id="rId455" xr:uid="{97F29C9A-55BB-4BE5-9783-7D986CA60C37}"/>
    <hyperlink ref="A458" r:id="rId456" xr:uid="{363613ED-8A70-4D65-97F6-EDA856481577}"/>
    <hyperlink ref="A459" r:id="rId457" xr:uid="{64398D70-5504-4E0B-AE58-C5417F6964A3}"/>
    <hyperlink ref="A460" r:id="rId458" xr:uid="{F461CA31-B901-47D3-98D6-426ED5C0E156}"/>
    <hyperlink ref="A461" r:id="rId459" xr:uid="{69604370-551E-4C8A-AD41-1D9114690F99}"/>
    <hyperlink ref="A462" r:id="rId460" xr:uid="{FC81EE3B-FA00-41C0-A1FA-751D79940630}"/>
    <hyperlink ref="A463" r:id="rId461" xr:uid="{9A778FCE-9646-47FC-9D43-6F65E95010C0}"/>
    <hyperlink ref="A464" r:id="rId462" xr:uid="{97801CBE-9DC1-4F27-9B29-A8414B6A9EC8}"/>
    <hyperlink ref="A465" r:id="rId463" xr:uid="{E85575D7-EBAB-45E2-9F84-3C7AC253D649}"/>
    <hyperlink ref="A466" r:id="rId464" xr:uid="{87ADA663-A324-481C-AE0F-0B33A5433646}"/>
    <hyperlink ref="A467" r:id="rId465" xr:uid="{AE5AFE15-9773-46C7-A576-6F05E33BD489}"/>
    <hyperlink ref="A468" r:id="rId466" xr:uid="{F3B2252A-B39A-4392-92B5-7820DA8F65FC}"/>
    <hyperlink ref="A469" r:id="rId467" xr:uid="{229AD6B2-B5BF-46D9-99C5-662EE4BDD51E}"/>
    <hyperlink ref="A470" r:id="rId468" xr:uid="{C2B8FB96-D842-413D-907F-29715F7B770A}"/>
    <hyperlink ref="A471" r:id="rId469" xr:uid="{4CCF9754-E5C5-40C2-9A54-962CBABE977A}"/>
    <hyperlink ref="A472" r:id="rId470" xr:uid="{CD561B46-5BDD-48E6-B75A-7C433340808E}"/>
    <hyperlink ref="A473" r:id="rId471" xr:uid="{FFAFDB23-BA84-453B-84F0-C92441D81073}"/>
    <hyperlink ref="A474" r:id="rId472" xr:uid="{A3BBEC7C-DF45-4666-9CF9-4A90F7F148BF}"/>
    <hyperlink ref="A475" r:id="rId473" xr:uid="{FCB9EC1A-86EF-4DC7-9F8D-39DDB376BDB7}"/>
    <hyperlink ref="A476" r:id="rId474" xr:uid="{CC55E633-A73E-41C1-96DD-FB76895F0DB9}"/>
    <hyperlink ref="A477" r:id="rId475" xr:uid="{2F68F737-D3D9-4232-A58D-F5CA7F1A68C7}"/>
    <hyperlink ref="A478" r:id="rId476" xr:uid="{BC843082-EC82-42D3-B8FB-57C11586B656}"/>
    <hyperlink ref="A479" r:id="rId477" xr:uid="{EBF982BC-97F1-4026-A175-C616BDAD4D44}"/>
    <hyperlink ref="A480" r:id="rId478" xr:uid="{D9FACC73-6B54-4E8C-ABF5-C58485AFBC10}"/>
    <hyperlink ref="A481" r:id="rId479" xr:uid="{3C46AAF0-87C3-4733-B0BA-7CFE5A158D73}"/>
    <hyperlink ref="A482" r:id="rId480" xr:uid="{323D1ACD-259F-417E-9E34-83D7517E69B4}"/>
    <hyperlink ref="A483" r:id="rId481" xr:uid="{1125F4EC-4FE3-40DF-B51B-4EFCF4D663B1}"/>
    <hyperlink ref="A484" r:id="rId482" xr:uid="{B4CA56B6-049A-4E18-B65E-18F504050A85}"/>
    <hyperlink ref="A485" r:id="rId483" xr:uid="{543C1FB5-1F0B-4402-B25F-3D9F58D898E9}"/>
    <hyperlink ref="A486" r:id="rId484" xr:uid="{B029D50A-D40F-4073-94A2-5AD89168AF72}"/>
    <hyperlink ref="A487" r:id="rId485" xr:uid="{9F8AADFC-535E-4C16-8846-443C63B798A4}"/>
    <hyperlink ref="A488" r:id="rId486" xr:uid="{ABB326D1-ACB1-439D-9CF6-3CD5B5E10CE2}"/>
    <hyperlink ref="A489" r:id="rId487" xr:uid="{C02ED5CA-A29E-42B7-8940-AAF373DC8B57}"/>
    <hyperlink ref="A490" r:id="rId488" xr:uid="{49A31FB0-CF30-4750-A27B-1D26AD286A6F}"/>
    <hyperlink ref="A491" r:id="rId489" xr:uid="{CEDA5EB7-3F2D-441D-851E-29DF56EC508C}"/>
    <hyperlink ref="A492" r:id="rId490" xr:uid="{ACA2F768-C664-4182-8FE0-67ABB2800B64}"/>
    <hyperlink ref="A493" r:id="rId491" xr:uid="{C35C487F-2B35-4312-9424-8DCFA78E5D91}"/>
    <hyperlink ref="A494" r:id="rId492" xr:uid="{EFBB6C7C-44A0-4149-BCFA-BCAAEA0D87A0}"/>
    <hyperlink ref="A495" r:id="rId493" xr:uid="{23818909-DF82-44E0-B874-FF8940D7D376}"/>
    <hyperlink ref="A496" r:id="rId494" xr:uid="{7104143B-A312-4BEE-A0CF-201D30B5144C}"/>
    <hyperlink ref="A497" r:id="rId495" xr:uid="{0EF9158B-7051-4D59-B28B-FE1175740828}"/>
    <hyperlink ref="A498" r:id="rId496" xr:uid="{E1DA4353-2376-465E-B64B-744D9AD563E9}"/>
    <hyperlink ref="A499" r:id="rId497" xr:uid="{7CBDFAC0-234A-40E1-8D54-1BCFEFD542D5}"/>
    <hyperlink ref="A500" r:id="rId498" xr:uid="{BF48A12F-8ABE-4943-BC36-32068589387D}"/>
    <hyperlink ref="A501" r:id="rId499" xr:uid="{C7E5D08A-9E0E-45DC-BEB6-9A6D980BC5E2}"/>
    <hyperlink ref="A502" r:id="rId500" xr:uid="{9E8AD844-0A9E-4A09-A82D-1672E59D664F}"/>
    <hyperlink ref="A503" r:id="rId501" xr:uid="{D5D930A7-C691-4B47-8FFC-0FB0BB36960B}"/>
    <hyperlink ref="A504" r:id="rId502" xr:uid="{B3AC8F6F-5C0A-47CE-80A5-3D133BE6258D}"/>
    <hyperlink ref="A505" r:id="rId503" xr:uid="{560F7D63-4B8C-4D51-B695-90E6817CB769}"/>
    <hyperlink ref="A506" r:id="rId504" xr:uid="{1229981E-B964-415C-933D-D8EFDE221505}"/>
    <hyperlink ref="A507" r:id="rId505" xr:uid="{9192E5FA-C4BF-4A68-B987-C2134E9613BD}"/>
    <hyperlink ref="A508" r:id="rId506" xr:uid="{54E06B95-DAD5-417B-952A-3760C5271BA5}"/>
    <hyperlink ref="A509" r:id="rId507" xr:uid="{72F04A36-F207-487A-8969-7B5761EE02E8}"/>
    <hyperlink ref="A510" r:id="rId508" xr:uid="{B0D44E56-81BA-485A-9ED2-CEDB36009D44}"/>
    <hyperlink ref="A511" r:id="rId509" xr:uid="{03712DE5-0DD3-4CB8-9ECB-E1E365C1616A}"/>
    <hyperlink ref="A512" r:id="rId510" xr:uid="{9296B367-85FF-4522-919A-ED421A5EFFA9}"/>
    <hyperlink ref="A513" r:id="rId511" xr:uid="{9384E5A7-086B-4E9A-8B9E-7E7784649456}"/>
    <hyperlink ref="A514" r:id="rId512" xr:uid="{F14CF513-D261-40D2-8E22-AA907CACB692}"/>
    <hyperlink ref="A515" r:id="rId513" xr:uid="{577BEDA1-845A-49E2-9AA5-63C5FE33C10B}"/>
    <hyperlink ref="A516" r:id="rId514" xr:uid="{1E366ACA-567B-4EFA-835A-DBBC92A4E6CF}"/>
    <hyperlink ref="A517" r:id="rId515" xr:uid="{BF882D88-6D8A-46E6-8C93-0EEFF0C9DC38}"/>
    <hyperlink ref="A518" r:id="rId516" xr:uid="{A6A9AEF1-5861-4E4C-A4A5-6565215C2626}"/>
    <hyperlink ref="A519" r:id="rId517" xr:uid="{5D56CCD2-F64B-4295-97E7-37F24DCCFA92}"/>
    <hyperlink ref="A520" r:id="rId518" xr:uid="{78E25BA7-33F0-4A04-9ED0-22852EF571A5}"/>
    <hyperlink ref="A521" r:id="rId519" xr:uid="{AEF6E62A-5427-41E9-A4AB-1849B5F61D60}"/>
    <hyperlink ref="A522" r:id="rId520" xr:uid="{CD223ED4-6784-4B75-8F71-0DCD2CE7DA76}"/>
    <hyperlink ref="A523" r:id="rId521" xr:uid="{60B58F3C-B863-40E0-B6DD-B92BCB86B59F}"/>
    <hyperlink ref="A524" r:id="rId522" xr:uid="{222B0930-FDC1-48AB-B15D-1B6A1056988F}"/>
    <hyperlink ref="A525" r:id="rId523" xr:uid="{0A680C28-D846-4229-A016-21858A9C9AC9}"/>
    <hyperlink ref="A526" r:id="rId524" xr:uid="{A01333F5-785F-4762-B0F1-5030AC058BD1}"/>
    <hyperlink ref="A527" r:id="rId525" xr:uid="{8EE424E1-FE3A-4277-A8F0-74CE410BD60A}"/>
    <hyperlink ref="A528" r:id="rId526" xr:uid="{4BFF80DE-BF0F-4909-8AA4-AFE896B613CD}"/>
    <hyperlink ref="A529" r:id="rId527" xr:uid="{618D70A6-F12E-4164-A4DC-2F5E45CB5362}"/>
    <hyperlink ref="A530" r:id="rId528" xr:uid="{F9B4D2A6-4801-41FF-A03C-F9F9937E4792}"/>
    <hyperlink ref="A531" r:id="rId529" xr:uid="{18CE9291-111C-45A5-9C2C-4DEA4DEB820F}"/>
    <hyperlink ref="A532" r:id="rId530" xr:uid="{766FDDE7-6CDF-4305-ABCC-477A9E021128}"/>
    <hyperlink ref="A533" r:id="rId531" xr:uid="{36AC9ADB-E85D-4D17-AEF2-D55D40AC2EFD}"/>
    <hyperlink ref="A534" r:id="rId532" xr:uid="{41EAA828-3F3D-4FAA-991B-342367FEDE98}"/>
    <hyperlink ref="A535" r:id="rId533" xr:uid="{7914B0DF-18BE-4A9D-950B-8411333383B8}"/>
    <hyperlink ref="A536" r:id="rId534" xr:uid="{91C37611-717F-4767-A4A3-A64D8851C25F}"/>
    <hyperlink ref="A537" r:id="rId535" xr:uid="{64FF8C69-C22F-49E7-AF84-6F5C3F7B9982}"/>
    <hyperlink ref="A538" r:id="rId536" xr:uid="{DFF80533-70B2-4886-BFB0-D7BF21BDED6D}"/>
    <hyperlink ref="A539" r:id="rId537" xr:uid="{6EA1AB10-7A48-47DB-BBFC-0BD13A3B381D}"/>
    <hyperlink ref="A540" r:id="rId538" xr:uid="{47D78E78-585F-41F6-9B98-E6FADF5DBBCA}"/>
    <hyperlink ref="A541" r:id="rId539" xr:uid="{0C56849E-54F8-451B-87EE-204191C13169}"/>
    <hyperlink ref="A542" r:id="rId540" xr:uid="{CFF632C4-23F4-4F4F-B320-1EFA93CEE37E}"/>
    <hyperlink ref="A543" r:id="rId541" xr:uid="{FC55B1DD-3C56-4966-9F5E-AB6E17B80348}"/>
    <hyperlink ref="A544" r:id="rId542" xr:uid="{8F08DD13-B24B-481B-8617-D037845F4EC6}"/>
    <hyperlink ref="A545" r:id="rId543" xr:uid="{E028D563-7BBD-415C-BF5A-030EA0B9873E}"/>
    <hyperlink ref="A546" r:id="rId544" xr:uid="{BC2ED108-751D-4EAE-8DA2-CBF61E2BD0B1}"/>
    <hyperlink ref="A547" r:id="rId545" xr:uid="{2D5336C0-6584-43FC-B0C0-64A1A8CEF8E9}"/>
    <hyperlink ref="A548" r:id="rId546" xr:uid="{0C32128B-A426-405B-BB76-2FC790711A14}"/>
    <hyperlink ref="A549" r:id="rId547" xr:uid="{91ADB2EC-42A0-4723-85DD-179C1AD037E8}"/>
    <hyperlink ref="A550" r:id="rId548" xr:uid="{0BC95ACD-31B8-4770-B807-C9EBBEADC13F}"/>
    <hyperlink ref="A551" r:id="rId549" xr:uid="{A67590A8-EA8D-4945-844E-D29F081BC862}"/>
    <hyperlink ref="A552" r:id="rId550" xr:uid="{89391A64-6BE8-4515-86C3-4B604DCA71F0}"/>
    <hyperlink ref="A553" r:id="rId551" xr:uid="{87408173-D0C7-4503-8173-B4BB91F1E87B}"/>
    <hyperlink ref="A554" r:id="rId552" xr:uid="{1906D015-2B77-4D56-B2B5-DEEBFAEDDB6A}"/>
    <hyperlink ref="A555" r:id="rId553" xr:uid="{A0F559B7-7CE2-480A-8419-E854D3EB60B3}"/>
    <hyperlink ref="A556" r:id="rId554" xr:uid="{A5CFBFF9-9AA4-4E88-BF22-C87EFC21EF08}"/>
    <hyperlink ref="A557" r:id="rId555" xr:uid="{564F56B3-C878-4F2F-AAE8-6B25E28495E2}"/>
    <hyperlink ref="A558" r:id="rId556" xr:uid="{41BEC3C3-96BF-4E50-BA8B-9C5B98F9D8C7}"/>
    <hyperlink ref="A559" r:id="rId557" xr:uid="{92808879-5DA3-4E5E-9F0A-1E5C2E01D0AD}"/>
    <hyperlink ref="A560" r:id="rId558" xr:uid="{F59C93F6-0166-438E-B26E-A6C43CDEBAD3}"/>
    <hyperlink ref="A561" r:id="rId559" xr:uid="{A0A432DB-74F6-4501-B6FA-D1A3A78BC19A}"/>
    <hyperlink ref="A562" r:id="rId560" xr:uid="{A77A8A50-FADF-4CC0-A4B4-5C1699964594}"/>
    <hyperlink ref="A563" r:id="rId561" xr:uid="{B99C65BC-152F-41DF-8AA6-53B376BFAE43}"/>
    <hyperlink ref="A564" r:id="rId562" xr:uid="{4C39B813-0682-41BE-A14F-2B74951FF149}"/>
    <hyperlink ref="A565" r:id="rId563" xr:uid="{9B676225-5058-4C26-9C3B-69192F6468A5}"/>
    <hyperlink ref="A566" r:id="rId564" xr:uid="{17465B93-238C-4D32-B366-151C6B99CD55}"/>
    <hyperlink ref="A567" r:id="rId565" xr:uid="{B0ED3A5A-62D0-4AC1-BB15-A3401E36A8DD}"/>
    <hyperlink ref="A568" r:id="rId566" xr:uid="{CF6A372B-F123-4774-BB96-3C488D6CC793}"/>
    <hyperlink ref="A569" r:id="rId567" xr:uid="{0846CF0B-F44A-4CBF-8AC5-23E621B81732}"/>
    <hyperlink ref="A570" r:id="rId568" xr:uid="{B642E601-548A-49C9-87E7-5A9D426CD691}"/>
    <hyperlink ref="A571" r:id="rId569" xr:uid="{9EB852BB-1AD7-4749-95A1-634EB42E505D}"/>
    <hyperlink ref="A572" r:id="rId570" xr:uid="{D50F0FC3-5F59-47A4-92AE-7AAAA9C1AA22}"/>
    <hyperlink ref="A573" r:id="rId571" xr:uid="{1631F748-1518-4D1F-A2FA-DE01EBCD845C}"/>
    <hyperlink ref="A574" r:id="rId572" xr:uid="{A5B0D751-DC2B-4505-A817-3060AE7802BA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FD839-1D86-43DB-95EA-1EEE1CA1BA8C}">
  <sheetPr codeName="工作表10"/>
  <dimension ref="A1:O509"/>
  <sheetViews>
    <sheetView workbookViewId="0">
      <pane xSplit="2" ySplit="2" topLeftCell="C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ColWidth="12.54296875" defaultRowHeight="12.5"/>
  <cols>
    <col min="1" max="1" width="21.26953125" style="16" customWidth="1"/>
    <col min="2" max="2" width="8.90625" style="16" customWidth="1"/>
    <col min="3" max="3" width="20.1796875" style="16" customWidth="1"/>
    <col min="4" max="4" width="19.26953125" style="16" customWidth="1"/>
    <col min="5" max="5" width="11.1796875" style="16" customWidth="1"/>
    <col min="6" max="8" width="11.6328125" style="16" customWidth="1"/>
    <col min="9" max="10" width="10.7265625" style="16" customWidth="1"/>
    <col min="11" max="11" width="10.54296875" style="16" customWidth="1"/>
    <col min="12" max="12" width="11" style="16" customWidth="1"/>
    <col min="13" max="13" width="8.54296875" style="16" customWidth="1"/>
    <col min="14" max="14" width="9.453125" style="16" customWidth="1"/>
    <col min="15" max="15" width="13.1796875" style="16" customWidth="1"/>
    <col min="16" max="16384" width="12.54296875" style="16"/>
  </cols>
  <sheetData>
    <row r="1" spans="1:15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5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10133</v>
      </c>
      <c r="E2" s="17" t="s">
        <v>10134</v>
      </c>
      <c r="F2" s="17" t="s">
        <v>10145</v>
      </c>
      <c r="G2" s="17" t="s">
        <v>10135</v>
      </c>
      <c r="H2" s="17" t="s">
        <v>10136</v>
      </c>
      <c r="I2" s="17" t="s">
        <v>10137</v>
      </c>
      <c r="J2" s="17" t="s">
        <v>10138</v>
      </c>
      <c r="K2" s="17" t="s">
        <v>10140</v>
      </c>
      <c r="L2" s="17" t="s">
        <v>10141</v>
      </c>
      <c r="M2" s="17" t="s">
        <v>10142</v>
      </c>
      <c r="N2" s="17" t="s">
        <v>10143</v>
      </c>
      <c r="O2" s="33"/>
    </row>
    <row r="3" spans="1:15" ht="14.5">
      <c r="A3" s="3" t="s">
        <v>2335</v>
      </c>
      <c r="B3" s="15" t="s">
        <v>1</v>
      </c>
      <c r="C3" s="15" t="s">
        <v>4</v>
      </c>
      <c r="D3" s="15" t="s">
        <v>1597</v>
      </c>
      <c r="E3" s="15" t="s">
        <v>1619</v>
      </c>
      <c r="F3" s="15">
        <v>75</v>
      </c>
      <c r="G3" s="15">
        <v>1.5</v>
      </c>
      <c r="H3" s="15">
        <v>200</v>
      </c>
      <c r="I3" s="15">
        <v>30</v>
      </c>
      <c r="J3" s="15">
        <v>1.4</v>
      </c>
      <c r="K3" s="15">
        <v>1</v>
      </c>
      <c r="L3" s="15">
        <v>150</v>
      </c>
      <c r="M3" s="15">
        <v>1</v>
      </c>
      <c r="N3" s="15" t="s">
        <v>910</v>
      </c>
    </row>
    <row r="4" spans="1:15" ht="14.5">
      <c r="A4" s="3" t="s">
        <v>2336</v>
      </c>
      <c r="B4" s="15" t="s">
        <v>1</v>
      </c>
      <c r="C4" s="15" t="s">
        <v>4</v>
      </c>
      <c r="D4" s="15" t="s">
        <v>1597</v>
      </c>
      <c r="E4" s="15" t="s">
        <v>1619</v>
      </c>
      <c r="F4" s="15">
        <v>75</v>
      </c>
      <c r="G4" s="15">
        <v>1.5</v>
      </c>
      <c r="H4" s="15">
        <v>200</v>
      </c>
      <c r="I4" s="15">
        <v>30</v>
      </c>
      <c r="J4" s="15">
        <v>1.4</v>
      </c>
      <c r="K4" s="15">
        <v>1</v>
      </c>
      <c r="L4" s="15">
        <v>150</v>
      </c>
      <c r="M4" s="15">
        <v>1</v>
      </c>
      <c r="N4" s="15" t="s">
        <v>3</v>
      </c>
    </row>
    <row r="5" spans="1:15" ht="14.5">
      <c r="A5" s="3" t="s">
        <v>2337</v>
      </c>
      <c r="B5" s="15" t="s">
        <v>1</v>
      </c>
      <c r="C5" s="15" t="s">
        <v>4</v>
      </c>
      <c r="D5" s="15" t="s">
        <v>1597</v>
      </c>
      <c r="E5" s="15" t="s">
        <v>1619</v>
      </c>
      <c r="F5" s="15">
        <v>75</v>
      </c>
      <c r="G5" s="15">
        <v>1.5</v>
      </c>
      <c r="H5" s="15">
        <v>400</v>
      </c>
      <c r="I5" s="15">
        <v>30</v>
      </c>
      <c r="J5" s="15">
        <v>1.4</v>
      </c>
      <c r="K5" s="15">
        <v>1</v>
      </c>
      <c r="L5" s="15">
        <v>150</v>
      </c>
      <c r="M5" s="15">
        <v>1</v>
      </c>
      <c r="N5" s="15" t="s">
        <v>910</v>
      </c>
    </row>
    <row r="6" spans="1:15" ht="14.5">
      <c r="A6" s="3" t="s">
        <v>2338</v>
      </c>
      <c r="B6" s="15" t="s">
        <v>1</v>
      </c>
      <c r="C6" s="15" t="s">
        <v>4</v>
      </c>
      <c r="D6" s="15" t="s">
        <v>1597</v>
      </c>
      <c r="E6" s="15" t="s">
        <v>1619</v>
      </c>
      <c r="F6" s="15">
        <v>75</v>
      </c>
      <c r="G6" s="15">
        <v>1.5</v>
      </c>
      <c r="H6" s="15">
        <v>400</v>
      </c>
      <c r="I6" s="15">
        <v>30</v>
      </c>
      <c r="J6" s="15">
        <v>1.4</v>
      </c>
      <c r="K6" s="15">
        <v>1</v>
      </c>
      <c r="L6" s="15">
        <v>150</v>
      </c>
      <c r="M6" s="15">
        <v>1</v>
      </c>
      <c r="N6" s="15" t="s">
        <v>3</v>
      </c>
    </row>
    <row r="7" spans="1:15" ht="14.5">
      <c r="A7" s="3" t="s">
        <v>2339</v>
      </c>
      <c r="B7" s="15" t="s">
        <v>1</v>
      </c>
      <c r="C7" s="15" t="s">
        <v>4</v>
      </c>
      <c r="D7" s="15" t="s">
        <v>1597</v>
      </c>
      <c r="E7" s="15" t="s">
        <v>1619</v>
      </c>
      <c r="F7" s="15">
        <v>75</v>
      </c>
      <c r="G7" s="15">
        <v>1.5</v>
      </c>
      <c r="H7" s="15">
        <v>600</v>
      </c>
      <c r="I7" s="15">
        <v>30</v>
      </c>
      <c r="J7" s="15">
        <v>1.4</v>
      </c>
      <c r="K7" s="15">
        <v>1</v>
      </c>
      <c r="L7" s="15">
        <v>150</v>
      </c>
      <c r="M7" s="15">
        <v>1</v>
      </c>
      <c r="N7" s="15" t="s">
        <v>910</v>
      </c>
    </row>
    <row r="8" spans="1:15" ht="14.5">
      <c r="A8" s="3" t="s">
        <v>2340</v>
      </c>
      <c r="B8" s="15" t="s">
        <v>1</v>
      </c>
      <c r="C8" s="15" t="s">
        <v>4</v>
      </c>
      <c r="D8" s="15" t="s">
        <v>1597</v>
      </c>
      <c r="E8" s="15" t="s">
        <v>1619</v>
      </c>
      <c r="F8" s="15">
        <v>75</v>
      </c>
      <c r="G8" s="15">
        <v>1.5</v>
      </c>
      <c r="H8" s="15">
        <v>600</v>
      </c>
      <c r="I8" s="15">
        <v>30</v>
      </c>
      <c r="J8" s="15">
        <v>1.4</v>
      </c>
      <c r="K8" s="15">
        <v>1</v>
      </c>
      <c r="L8" s="15">
        <v>150</v>
      </c>
      <c r="M8" s="15">
        <v>1</v>
      </c>
      <c r="N8" s="15" t="s">
        <v>3</v>
      </c>
    </row>
    <row r="9" spans="1:15" ht="14.5">
      <c r="A9" s="3" t="s">
        <v>2341</v>
      </c>
      <c r="B9" s="15" t="s">
        <v>1</v>
      </c>
      <c r="C9" s="15" t="s">
        <v>4</v>
      </c>
      <c r="D9" s="15" t="s">
        <v>1597</v>
      </c>
      <c r="E9" s="15" t="s">
        <v>1619</v>
      </c>
      <c r="F9" s="15">
        <v>65</v>
      </c>
      <c r="G9" s="15">
        <v>1.5</v>
      </c>
      <c r="H9" s="15">
        <v>1000</v>
      </c>
      <c r="I9" s="15">
        <v>50</v>
      </c>
      <c r="J9" s="15">
        <v>1.7</v>
      </c>
      <c r="K9" s="15">
        <v>1</v>
      </c>
      <c r="L9" s="15">
        <v>150</v>
      </c>
      <c r="M9" s="15">
        <v>1</v>
      </c>
      <c r="N9" s="15" t="s">
        <v>910</v>
      </c>
    </row>
    <row r="10" spans="1:15" ht="14.5">
      <c r="A10" s="3" t="s">
        <v>2342</v>
      </c>
      <c r="B10" s="15" t="s">
        <v>1</v>
      </c>
      <c r="C10" s="15" t="s">
        <v>4</v>
      </c>
      <c r="D10" s="15" t="s">
        <v>1597</v>
      </c>
      <c r="E10" s="15" t="s">
        <v>1619</v>
      </c>
      <c r="F10" s="15">
        <v>65</v>
      </c>
      <c r="G10" s="15">
        <v>1.5</v>
      </c>
      <c r="H10" s="15">
        <v>1000</v>
      </c>
      <c r="I10" s="15">
        <v>50</v>
      </c>
      <c r="J10" s="15">
        <v>1.7</v>
      </c>
      <c r="K10" s="15">
        <v>1</v>
      </c>
      <c r="L10" s="15">
        <v>150</v>
      </c>
      <c r="M10" s="15">
        <v>1</v>
      </c>
      <c r="N10" s="15" t="s">
        <v>3</v>
      </c>
    </row>
    <row r="11" spans="1:15" ht="14.5">
      <c r="A11" s="3" t="s">
        <v>2343</v>
      </c>
      <c r="B11" s="15" t="s">
        <v>1</v>
      </c>
      <c r="C11" s="15" t="s">
        <v>21</v>
      </c>
      <c r="D11" s="15" t="s">
        <v>1597</v>
      </c>
      <c r="E11" s="15" t="s">
        <v>1619</v>
      </c>
      <c r="F11" s="15">
        <v>50</v>
      </c>
      <c r="G11" s="15">
        <v>10</v>
      </c>
      <c r="H11" s="15">
        <v>50</v>
      </c>
      <c r="I11" s="15">
        <v>125</v>
      </c>
      <c r="J11" s="15">
        <v>1</v>
      </c>
      <c r="K11" s="15">
        <v>10</v>
      </c>
      <c r="L11" s="15">
        <v>150</v>
      </c>
      <c r="M11" s="15" t="s">
        <v>9479</v>
      </c>
      <c r="N11" s="15" t="s">
        <v>3</v>
      </c>
    </row>
    <row r="12" spans="1:15" ht="14.5">
      <c r="A12" s="3" t="s">
        <v>2344</v>
      </c>
      <c r="B12" s="15" t="s">
        <v>1</v>
      </c>
      <c r="C12" s="15" t="s">
        <v>21</v>
      </c>
      <c r="D12" s="15" t="s">
        <v>1597</v>
      </c>
      <c r="E12" s="15" t="s">
        <v>1619</v>
      </c>
      <c r="F12" s="15">
        <v>50</v>
      </c>
      <c r="G12" s="15">
        <v>10</v>
      </c>
      <c r="H12" s="15">
        <v>100</v>
      </c>
      <c r="I12" s="15">
        <v>125</v>
      </c>
      <c r="J12" s="15">
        <v>1</v>
      </c>
      <c r="K12" s="15">
        <v>10</v>
      </c>
      <c r="L12" s="15">
        <v>150</v>
      </c>
      <c r="M12" s="15" t="s">
        <v>9479</v>
      </c>
      <c r="N12" s="15" t="s">
        <v>3</v>
      </c>
    </row>
    <row r="13" spans="1:15" ht="14.5">
      <c r="A13" s="3" t="s">
        <v>2345</v>
      </c>
      <c r="B13" s="15" t="s">
        <v>1</v>
      </c>
      <c r="C13" s="15" t="s">
        <v>21</v>
      </c>
      <c r="D13" s="15" t="s">
        <v>1597</v>
      </c>
      <c r="E13" s="15" t="s">
        <v>1619</v>
      </c>
      <c r="F13" s="15">
        <v>50</v>
      </c>
      <c r="G13" s="15">
        <v>10</v>
      </c>
      <c r="H13" s="15">
        <v>200</v>
      </c>
      <c r="I13" s="15">
        <v>125</v>
      </c>
      <c r="J13" s="15">
        <v>1</v>
      </c>
      <c r="K13" s="15">
        <v>10</v>
      </c>
      <c r="L13" s="15">
        <v>150</v>
      </c>
      <c r="M13" s="15" t="s">
        <v>9479</v>
      </c>
      <c r="N13" s="15" t="s">
        <v>3</v>
      </c>
    </row>
    <row r="14" spans="1:15" ht="14.5">
      <c r="A14" s="3" t="s">
        <v>2346</v>
      </c>
      <c r="B14" s="15" t="s">
        <v>1</v>
      </c>
      <c r="C14" s="15" t="s">
        <v>21</v>
      </c>
      <c r="D14" s="15" t="s">
        <v>1597</v>
      </c>
      <c r="E14" s="15" t="s">
        <v>1619</v>
      </c>
      <c r="F14" s="15">
        <v>50</v>
      </c>
      <c r="G14" s="15">
        <v>10</v>
      </c>
      <c r="H14" s="15">
        <v>300</v>
      </c>
      <c r="I14" s="15">
        <v>125</v>
      </c>
      <c r="J14" s="15">
        <v>1</v>
      </c>
      <c r="K14" s="15">
        <v>10</v>
      </c>
      <c r="L14" s="15">
        <v>150</v>
      </c>
      <c r="M14" s="15" t="s">
        <v>9479</v>
      </c>
      <c r="N14" s="15" t="s">
        <v>3</v>
      </c>
    </row>
    <row r="15" spans="1:15" ht="14.5">
      <c r="A15" s="3" t="s">
        <v>2347</v>
      </c>
      <c r="B15" s="15" t="s">
        <v>1</v>
      </c>
      <c r="C15" s="15" t="s">
        <v>21</v>
      </c>
      <c r="D15" s="15" t="s">
        <v>1597</v>
      </c>
      <c r="E15" s="15" t="s">
        <v>1619</v>
      </c>
      <c r="F15" s="15">
        <v>50</v>
      </c>
      <c r="G15" s="15">
        <v>10</v>
      </c>
      <c r="H15" s="15">
        <v>400</v>
      </c>
      <c r="I15" s="15">
        <v>125</v>
      </c>
      <c r="J15" s="15">
        <v>1.3</v>
      </c>
      <c r="K15" s="15">
        <v>10</v>
      </c>
      <c r="L15" s="15">
        <v>150</v>
      </c>
      <c r="M15" s="15" t="s">
        <v>9479</v>
      </c>
      <c r="N15" s="15" t="s">
        <v>3</v>
      </c>
    </row>
    <row r="16" spans="1:15" ht="14.5">
      <c r="A16" s="3" t="s">
        <v>2348</v>
      </c>
      <c r="B16" s="15" t="s">
        <v>1</v>
      </c>
      <c r="C16" s="15" t="s">
        <v>21</v>
      </c>
      <c r="D16" s="15" t="s">
        <v>1597</v>
      </c>
      <c r="E16" s="15" t="s">
        <v>1619</v>
      </c>
      <c r="F16" s="15">
        <v>80</v>
      </c>
      <c r="G16" s="15">
        <v>10</v>
      </c>
      <c r="H16" s="15">
        <v>600</v>
      </c>
      <c r="I16" s="15">
        <v>125</v>
      </c>
      <c r="J16" s="15">
        <v>1.7</v>
      </c>
      <c r="K16" s="15">
        <v>10</v>
      </c>
      <c r="L16" s="15">
        <v>150</v>
      </c>
      <c r="M16" s="15" t="s">
        <v>9479</v>
      </c>
      <c r="N16" s="15" t="s">
        <v>3</v>
      </c>
    </row>
    <row r="17" spans="1:14" ht="14.5">
      <c r="A17" s="3" t="s">
        <v>2349</v>
      </c>
      <c r="B17" s="15" t="s">
        <v>1</v>
      </c>
      <c r="C17" s="15" t="s">
        <v>21</v>
      </c>
      <c r="D17" s="15" t="s">
        <v>1597</v>
      </c>
      <c r="E17" s="15" t="s">
        <v>1619</v>
      </c>
      <c r="F17" s="15">
        <v>80</v>
      </c>
      <c r="G17" s="15">
        <v>10</v>
      </c>
      <c r="H17" s="15">
        <v>800</v>
      </c>
      <c r="I17" s="15">
        <v>125</v>
      </c>
      <c r="J17" s="15">
        <v>1.7</v>
      </c>
      <c r="K17" s="15">
        <v>10</v>
      </c>
      <c r="L17" s="15">
        <v>150</v>
      </c>
      <c r="M17" s="15" t="s">
        <v>9479</v>
      </c>
      <c r="N17" s="15" t="s">
        <v>3</v>
      </c>
    </row>
    <row r="18" spans="1:14" ht="14.5">
      <c r="A18" s="3" t="s">
        <v>2350</v>
      </c>
      <c r="B18" s="15" t="s">
        <v>1</v>
      </c>
      <c r="C18" s="15" t="s">
        <v>21</v>
      </c>
      <c r="D18" s="15" t="s">
        <v>1597</v>
      </c>
      <c r="E18" s="15" t="s">
        <v>1619</v>
      </c>
      <c r="F18" s="15">
        <v>80</v>
      </c>
      <c r="G18" s="15">
        <v>10</v>
      </c>
      <c r="H18" s="15">
        <v>1000</v>
      </c>
      <c r="I18" s="15">
        <v>125</v>
      </c>
      <c r="J18" s="15">
        <v>1.7</v>
      </c>
      <c r="K18" s="15">
        <v>10</v>
      </c>
      <c r="L18" s="15">
        <v>150</v>
      </c>
      <c r="M18" s="15" t="s">
        <v>9479</v>
      </c>
      <c r="N18" s="15" t="s">
        <v>3</v>
      </c>
    </row>
    <row r="19" spans="1:14" ht="14.5">
      <c r="A19" s="3" t="s">
        <v>2351</v>
      </c>
      <c r="B19" s="15" t="s">
        <v>1</v>
      </c>
      <c r="C19" s="15" t="s">
        <v>2</v>
      </c>
      <c r="D19" s="15" t="s">
        <v>1597</v>
      </c>
      <c r="E19" s="15" t="s">
        <v>1619</v>
      </c>
      <c r="F19" s="15">
        <v>50</v>
      </c>
      <c r="G19" s="15">
        <v>1</v>
      </c>
      <c r="H19" s="15">
        <v>50</v>
      </c>
      <c r="I19" s="15">
        <v>30</v>
      </c>
      <c r="J19" s="15">
        <v>1</v>
      </c>
      <c r="K19" s="15">
        <v>5</v>
      </c>
      <c r="L19" s="15">
        <v>150</v>
      </c>
      <c r="M19" s="15" t="s">
        <v>9479</v>
      </c>
      <c r="N19" s="15" t="s">
        <v>3</v>
      </c>
    </row>
    <row r="20" spans="1:14" ht="14.5">
      <c r="A20" s="3" t="s">
        <v>2352</v>
      </c>
      <c r="B20" s="15" t="s">
        <v>1</v>
      </c>
      <c r="C20" s="15" t="s">
        <v>2</v>
      </c>
      <c r="D20" s="15" t="s">
        <v>1597</v>
      </c>
      <c r="E20" s="15" t="s">
        <v>1619</v>
      </c>
      <c r="F20" s="15">
        <v>50</v>
      </c>
      <c r="G20" s="15">
        <v>1</v>
      </c>
      <c r="H20" s="15">
        <v>50</v>
      </c>
      <c r="I20" s="15">
        <v>30</v>
      </c>
      <c r="J20" s="15">
        <v>1</v>
      </c>
      <c r="K20" s="15">
        <v>5</v>
      </c>
      <c r="L20" s="15">
        <v>150</v>
      </c>
      <c r="M20" s="15" t="s">
        <v>9479</v>
      </c>
      <c r="N20" s="15" t="s">
        <v>910</v>
      </c>
    </row>
    <row r="21" spans="1:14" ht="14.5">
      <c r="A21" s="3" t="s">
        <v>2353</v>
      </c>
      <c r="B21" s="15" t="s">
        <v>1</v>
      </c>
      <c r="C21" s="15" t="s">
        <v>2</v>
      </c>
      <c r="D21" s="15" t="s">
        <v>1597</v>
      </c>
      <c r="E21" s="15" t="s">
        <v>1619</v>
      </c>
      <c r="F21" s="15">
        <v>50</v>
      </c>
      <c r="G21" s="15">
        <v>1</v>
      </c>
      <c r="H21" s="15">
        <v>100</v>
      </c>
      <c r="I21" s="15">
        <v>30</v>
      </c>
      <c r="J21" s="15">
        <v>1</v>
      </c>
      <c r="K21" s="15">
        <v>5</v>
      </c>
      <c r="L21" s="15">
        <v>150</v>
      </c>
      <c r="M21" s="15" t="s">
        <v>9479</v>
      </c>
      <c r="N21" s="15" t="s">
        <v>3</v>
      </c>
    </row>
    <row r="22" spans="1:14" ht="14.5">
      <c r="A22" s="3" t="s">
        <v>2354</v>
      </c>
      <c r="B22" s="15" t="s">
        <v>1</v>
      </c>
      <c r="C22" s="15" t="s">
        <v>2</v>
      </c>
      <c r="D22" s="15" t="s">
        <v>1597</v>
      </c>
      <c r="E22" s="15" t="s">
        <v>1619</v>
      </c>
      <c r="F22" s="15">
        <v>50</v>
      </c>
      <c r="G22" s="15">
        <v>1</v>
      </c>
      <c r="H22" s="15">
        <v>100</v>
      </c>
      <c r="I22" s="15">
        <v>30</v>
      </c>
      <c r="J22" s="15">
        <v>1</v>
      </c>
      <c r="K22" s="15">
        <v>5</v>
      </c>
      <c r="L22" s="15">
        <v>150</v>
      </c>
      <c r="M22" s="15" t="s">
        <v>9479</v>
      </c>
      <c r="N22" s="15" t="s">
        <v>910</v>
      </c>
    </row>
    <row r="23" spans="1:14" ht="14.5">
      <c r="A23" s="3" t="s">
        <v>2355</v>
      </c>
      <c r="B23" s="15" t="s">
        <v>1</v>
      </c>
      <c r="C23" s="15" t="s">
        <v>2</v>
      </c>
      <c r="D23" s="15" t="s">
        <v>1597</v>
      </c>
      <c r="E23" s="15" t="s">
        <v>1619</v>
      </c>
      <c r="F23" s="15">
        <v>50</v>
      </c>
      <c r="G23" s="15">
        <v>1</v>
      </c>
      <c r="H23" s="15">
        <v>200</v>
      </c>
      <c r="I23" s="15">
        <v>30</v>
      </c>
      <c r="J23" s="15">
        <v>1</v>
      </c>
      <c r="K23" s="15">
        <v>5</v>
      </c>
      <c r="L23" s="15">
        <v>150</v>
      </c>
      <c r="M23" s="15" t="s">
        <v>9479</v>
      </c>
      <c r="N23" s="15" t="s">
        <v>3</v>
      </c>
    </row>
    <row r="24" spans="1:14" ht="14.5">
      <c r="A24" s="3" t="s">
        <v>2356</v>
      </c>
      <c r="B24" s="15" t="s">
        <v>1</v>
      </c>
      <c r="C24" s="15" t="s">
        <v>2</v>
      </c>
      <c r="D24" s="15" t="s">
        <v>1597</v>
      </c>
      <c r="E24" s="15" t="s">
        <v>1619</v>
      </c>
      <c r="F24" s="15">
        <v>50</v>
      </c>
      <c r="G24" s="15">
        <v>1</v>
      </c>
      <c r="H24" s="15">
        <v>200</v>
      </c>
      <c r="I24" s="15">
        <v>30</v>
      </c>
      <c r="J24" s="15">
        <v>1</v>
      </c>
      <c r="K24" s="15">
        <v>5</v>
      </c>
      <c r="L24" s="15">
        <v>150</v>
      </c>
      <c r="M24" s="15" t="s">
        <v>9479</v>
      </c>
      <c r="N24" s="15" t="s">
        <v>910</v>
      </c>
    </row>
    <row r="25" spans="1:14" ht="14.5">
      <c r="A25" s="3" t="s">
        <v>2357</v>
      </c>
      <c r="B25" s="15" t="s">
        <v>1</v>
      </c>
      <c r="C25" s="15" t="s">
        <v>2</v>
      </c>
      <c r="D25" s="15" t="s">
        <v>1597</v>
      </c>
      <c r="E25" s="15" t="s">
        <v>1619</v>
      </c>
      <c r="F25" s="15">
        <v>50</v>
      </c>
      <c r="G25" s="15">
        <v>1</v>
      </c>
      <c r="H25" s="15">
        <v>300</v>
      </c>
      <c r="I25" s="15">
        <v>30</v>
      </c>
      <c r="J25" s="15">
        <v>1</v>
      </c>
      <c r="K25" s="15">
        <v>5</v>
      </c>
      <c r="L25" s="15">
        <v>150</v>
      </c>
      <c r="M25" s="15" t="s">
        <v>9479</v>
      </c>
      <c r="N25" s="15" t="s">
        <v>3</v>
      </c>
    </row>
    <row r="26" spans="1:14" ht="14.5">
      <c r="A26" s="3" t="s">
        <v>2358</v>
      </c>
      <c r="B26" s="15" t="s">
        <v>1</v>
      </c>
      <c r="C26" s="15" t="s">
        <v>2</v>
      </c>
      <c r="D26" s="15" t="s">
        <v>1597</v>
      </c>
      <c r="E26" s="15" t="s">
        <v>1619</v>
      </c>
      <c r="F26" s="15">
        <v>50</v>
      </c>
      <c r="G26" s="15">
        <v>1</v>
      </c>
      <c r="H26" s="15">
        <v>300</v>
      </c>
      <c r="I26" s="15">
        <v>30</v>
      </c>
      <c r="J26" s="15">
        <v>1</v>
      </c>
      <c r="K26" s="15">
        <v>5</v>
      </c>
      <c r="L26" s="15">
        <v>150</v>
      </c>
      <c r="M26" s="15" t="s">
        <v>9479</v>
      </c>
      <c r="N26" s="15" t="s">
        <v>910</v>
      </c>
    </row>
    <row r="27" spans="1:14" ht="14.5">
      <c r="A27" s="3" t="s">
        <v>2359</v>
      </c>
      <c r="B27" s="15" t="s">
        <v>1</v>
      </c>
      <c r="C27" s="15" t="s">
        <v>2</v>
      </c>
      <c r="D27" s="15" t="s">
        <v>1597</v>
      </c>
      <c r="E27" s="15" t="s">
        <v>1619</v>
      </c>
      <c r="F27" s="15">
        <v>50</v>
      </c>
      <c r="G27" s="15">
        <v>1</v>
      </c>
      <c r="H27" s="15">
        <v>400</v>
      </c>
      <c r="I27" s="15">
        <v>30</v>
      </c>
      <c r="J27" s="15">
        <v>1.3</v>
      </c>
      <c r="K27" s="15">
        <v>5</v>
      </c>
      <c r="L27" s="15">
        <v>150</v>
      </c>
      <c r="M27" s="15" t="s">
        <v>9479</v>
      </c>
      <c r="N27" s="15" t="s">
        <v>3</v>
      </c>
    </row>
    <row r="28" spans="1:14" ht="14.5">
      <c r="A28" s="3" t="s">
        <v>2360</v>
      </c>
      <c r="B28" s="15" t="s">
        <v>1</v>
      </c>
      <c r="C28" s="15" t="s">
        <v>2</v>
      </c>
      <c r="D28" s="15" t="s">
        <v>1597</v>
      </c>
      <c r="E28" s="15" t="s">
        <v>1619</v>
      </c>
      <c r="F28" s="15">
        <v>50</v>
      </c>
      <c r="G28" s="15">
        <v>1</v>
      </c>
      <c r="H28" s="15">
        <v>400</v>
      </c>
      <c r="I28" s="15">
        <v>30</v>
      </c>
      <c r="J28" s="15">
        <v>1.3</v>
      </c>
      <c r="K28" s="15">
        <v>5</v>
      </c>
      <c r="L28" s="15">
        <v>150</v>
      </c>
      <c r="M28" s="15" t="s">
        <v>9479</v>
      </c>
      <c r="N28" s="15" t="s">
        <v>910</v>
      </c>
    </row>
    <row r="29" spans="1:14" ht="14.5">
      <c r="A29" s="3" t="s">
        <v>2361</v>
      </c>
      <c r="B29" s="15" t="s">
        <v>1</v>
      </c>
      <c r="C29" s="15" t="s">
        <v>2</v>
      </c>
      <c r="D29" s="15" t="s">
        <v>1597</v>
      </c>
      <c r="E29" s="15" t="s">
        <v>1619</v>
      </c>
      <c r="F29" s="15">
        <v>75</v>
      </c>
      <c r="G29" s="15">
        <v>1</v>
      </c>
      <c r="H29" s="15">
        <v>600</v>
      </c>
      <c r="I29" s="15">
        <v>30</v>
      </c>
      <c r="J29" s="15">
        <v>1.7</v>
      </c>
      <c r="K29" s="15">
        <v>5</v>
      </c>
      <c r="L29" s="15">
        <v>150</v>
      </c>
      <c r="M29" s="15" t="s">
        <v>9479</v>
      </c>
      <c r="N29" s="15" t="s">
        <v>3</v>
      </c>
    </row>
    <row r="30" spans="1:14" ht="14.5">
      <c r="A30" s="3" t="s">
        <v>2362</v>
      </c>
      <c r="B30" s="15" t="s">
        <v>1</v>
      </c>
      <c r="C30" s="15" t="s">
        <v>2</v>
      </c>
      <c r="D30" s="15" t="s">
        <v>1597</v>
      </c>
      <c r="E30" s="15" t="s">
        <v>1619</v>
      </c>
      <c r="F30" s="15">
        <v>75</v>
      </c>
      <c r="G30" s="15">
        <v>1</v>
      </c>
      <c r="H30" s="15">
        <v>600</v>
      </c>
      <c r="I30" s="15">
        <v>30</v>
      </c>
      <c r="J30" s="15">
        <v>1.7</v>
      </c>
      <c r="K30" s="15">
        <v>5</v>
      </c>
      <c r="L30" s="15">
        <v>150</v>
      </c>
      <c r="M30" s="15" t="s">
        <v>9479</v>
      </c>
      <c r="N30" s="15" t="s">
        <v>910</v>
      </c>
    </row>
    <row r="31" spans="1:14" ht="14.5">
      <c r="A31" s="3" t="s">
        <v>2363</v>
      </c>
      <c r="B31" s="15" t="s">
        <v>1</v>
      </c>
      <c r="C31" s="15" t="s">
        <v>2</v>
      </c>
      <c r="D31" s="15" t="s">
        <v>1597</v>
      </c>
      <c r="E31" s="15" t="s">
        <v>1619</v>
      </c>
      <c r="F31" s="15">
        <v>75</v>
      </c>
      <c r="G31" s="15">
        <v>1</v>
      </c>
      <c r="H31" s="15">
        <v>800</v>
      </c>
      <c r="I31" s="15">
        <v>30</v>
      </c>
      <c r="J31" s="15">
        <v>1.7</v>
      </c>
      <c r="K31" s="15">
        <v>5</v>
      </c>
      <c r="L31" s="15">
        <v>150</v>
      </c>
      <c r="M31" s="15" t="s">
        <v>9479</v>
      </c>
      <c r="N31" s="15" t="s">
        <v>3</v>
      </c>
    </row>
    <row r="32" spans="1:14" ht="14.5">
      <c r="A32" s="3" t="s">
        <v>2364</v>
      </c>
      <c r="B32" s="15" t="s">
        <v>1</v>
      </c>
      <c r="C32" s="15" t="s">
        <v>2</v>
      </c>
      <c r="D32" s="15" t="s">
        <v>1597</v>
      </c>
      <c r="E32" s="15" t="s">
        <v>1619</v>
      </c>
      <c r="F32" s="15">
        <v>75</v>
      </c>
      <c r="G32" s="15">
        <v>1</v>
      </c>
      <c r="H32" s="15">
        <v>800</v>
      </c>
      <c r="I32" s="15">
        <v>30</v>
      </c>
      <c r="J32" s="15">
        <v>1.7</v>
      </c>
      <c r="K32" s="15">
        <v>5</v>
      </c>
      <c r="L32" s="15">
        <v>150</v>
      </c>
      <c r="M32" s="15" t="s">
        <v>9479</v>
      </c>
      <c r="N32" s="15" t="s">
        <v>910</v>
      </c>
    </row>
    <row r="33" spans="1:14" ht="14.5">
      <c r="A33" s="3" t="s">
        <v>2365</v>
      </c>
      <c r="B33" s="15" t="s">
        <v>1</v>
      </c>
      <c r="C33" s="15" t="s">
        <v>2</v>
      </c>
      <c r="D33" s="15" t="s">
        <v>1597</v>
      </c>
      <c r="E33" s="15" t="s">
        <v>1619</v>
      </c>
      <c r="F33" s="15">
        <v>75</v>
      </c>
      <c r="G33" s="15">
        <v>1</v>
      </c>
      <c r="H33" s="15">
        <v>1000</v>
      </c>
      <c r="I33" s="15">
        <v>30</v>
      </c>
      <c r="J33" s="15">
        <v>1.7</v>
      </c>
      <c r="K33" s="15">
        <v>5</v>
      </c>
      <c r="L33" s="15">
        <v>150</v>
      </c>
      <c r="M33" s="15" t="s">
        <v>9479</v>
      </c>
      <c r="N33" s="15" t="s">
        <v>3</v>
      </c>
    </row>
    <row r="34" spans="1:14" ht="14.5">
      <c r="A34" s="3" t="s">
        <v>2366</v>
      </c>
      <c r="B34" s="15" t="s">
        <v>1</v>
      </c>
      <c r="C34" s="15" t="s">
        <v>2</v>
      </c>
      <c r="D34" s="15" t="s">
        <v>1597</v>
      </c>
      <c r="E34" s="15" t="s">
        <v>1619</v>
      </c>
      <c r="F34" s="15">
        <v>75</v>
      </c>
      <c r="G34" s="15">
        <v>1</v>
      </c>
      <c r="H34" s="15">
        <v>1000</v>
      </c>
      <c r="I34" s="15">
        <v>30</v>
      </c>
      <c r="J34" s="15">
        <v>1.7</v>
      </c>
      <c r="K34" s="15">
        <v>5</v>
      </c>
      <c r="L34" s="15">
        <v>150</v>
      </c>
      <c r="M34" s="15" t="s">
        <v>9479</v>
      </c>
      <c r="N34" s="15" t="s">
        <v>910</v>
      </c>
    </row>
    <row r="35" spans="1:14" ht="14.5">
      <c r="A35" s="3" t="s">
        <v>2367</v>
      </c>
      <c r="B35" s="15" t="s">
        <v>1</v>
      </c>
      <c r="C35" s="15" t="s">
        <v>7</v>
      </c>
      <c r="D35" s="15" t="s">
        <v>1597</v>
      </c>
      <c r="E35" s="15" t="s">
        <v>1619</v>
      </c>
      <c r="F35" s="15">
        <v>50</v>
      </c>
      <c r="G35" s="15">
        <v>1.5</v>
      </c>
      <c r="H35" s="15">
        <v>50</v>
      </c>
      <c r="I35" s="15">
        <v>50</v>
      </c>
      <c r="J35" s="15">
        <v>1</v>
      </c>
      <c r="K35" s="15">
        <v>5</v>
      </c>
      <c r="L35" s="15">
        <v>150</v>
      </c>
      <c r="M35" s="15" t="s">
        <v>9479</v>
      </c>
      <c r="N35" s="15" t="s">
        <v>3</v>
      </c>
    </row>
    <row r="36" spans="1:14" ht="14.5">
      <c r="A36" s="3" t="s">
        <v>2368</v>
      </c>
      <c r="B36" s="15" t="s">
        <v>1</v>
      </c>
      <c r="C36" s="15" t="s">
        <v>7</v>
      </c>
      <c r="D36" s="15" t="s">
        <v>1597</v>
      </c>
      <c r="E36" s="15" t="s">
        <v>1619</v>
      </c>
      <c r="F36" s="15">
        <v>50</v>
      </c>
      <c r="G36" s="15">
        <v>1.5</v>
      </c>
      <c r="H36" s="15">
        <v>50</v>
      </c>
      <c r="I36" s="15">
        <v>50</v>
      </c>
      <c r="J36" s="15">
        <v>1</v>
      </c>
      <c r="K36" s="15">
        <v>5</v>
      </c>
      <c r="L36" s="15">
        <v>150</v>
      </c>
      <c r="M36" s="15" t="s">
        <v>9479</v>
      </c>
      <c r="N36" s="15" t="s">
        <v>910</v>
      </c>
    </row>
    <row r="37" spans="1:14" ht="14.5">
      <c r="A37" s="3" t="s">
        <v>2369</v>
      </c>
      <c r="B37" s="15" t="s">
        <v>1</v>
      </c>
      <c r="C37" s="15" t="s">
        <v>7</v>
      </c>
      <c r="D37" s="15" t="s">
        <v>1597</v>
      </c>
      <c r="E37" s="15" t="s">
        <v>1619</v>
      </c>
      <c r="F37" s="15">
        <v>50</v>
      </c>
      <c r="G37" s="15">
        <v>1.5</v>
      </c>
      <c r="H37" s="15">
        <v>100</v>
      </c>
      <c r="I37" s="15">
        <v>50</v>
      </c>
      <c r="J37" s="15">
        <v>1</v>
      </c>
      <c r="K37" s="15">
        <v>5</v>
      </c>
      <c r="L37" s="15">
        <v>150</v>
      </c>
      <c r="M37" s="15" t="s">
        <v>9479</v>
      </c>
      <c r="N37" s="15" t="s">
        <v>3</v>
      </c>
    </row>
    <row r="38" spans="1:14" ht="14.5">
      <c r="A38" s="3" t="s">
        <v>2370</v>
      </c>
      <c r="B38" s="15" t="s">
        <v>1</v>
      </c>
      <c r="C38" s="15" t="s">
        <v>7</v>
      </c>
      <c r="D38" s="15" t="s">
        <v>1597</v>
      </c>
      <c r="E38" s="15" t="s">
        <v>1619</v>
      </c>
      <c r="F38" s="15">
        <v>50</v>
      </c>
      <c r="G38" s="15">
        <v>1.5</v>
      </c>
      <c r="H38" s="15">
        <v>100</v>
      </c>
      <c r="I38" s="15">
        <v>50</v>
      </c>
      <c r="J38" s="15">
        <v>1</v>
      </c>
      <c r="K38" s="15">
        <v>5</v>
      </c>
      <c r="L38" s="15">
        <v>150</v>
      </c>
      <c r="M38" s="15" t="s">
        <v>9479</v>
      </c>
      <c r="N38" s="15" t="s">
        <v>910</v>
      </c>
    </row>
    <row r="39" spans="1:14" ht="14.5">
      <c r="A39" s="3" t="s">
        <v>2371</v>
      </c>
      <c r="B39" s="15" t="s">
        <v>1</v>
      </c>
      <c r="C39" s="15" t="s">
        <v>7</v>
      </c>
      <c r="D39" s="15" t="s">
        <v>1597</v>
      </c>
      <c r="E39" s="15" t="s">
        <v>1619</v>
      </c>
      <c r="F39" s="15">
        <v>50</v>
      </c>
      <c r="G39" s="15">
        <v>1.5</v>
      </c>
      <c r="H39" s="15">
        <v>200</v>
      </c>
      <c r="I39" s="15">
        <v>50</v>
      </c>
      <c r="J39" s="15">
        <v>1</v>
      </c>
      <c r="K39" s="15">
        <v>5</v>
      </c>
      <c r="L39" s="15">
        <v>150</v>
      </c>
      <c r="M39" s="15" t="s">
        <v>9479</v>
      </c>
      <c r="N39" s="15" t="s">
        <v>3</v>
      </c>
    </row>
    <row r="40" spans="1:14" ht="14.5">
      <c r="A40" s="3" t="s">
        <v>2372</v>
      </c>
      <c r="B40" s="15" t="s">
        <v>1</v>
      </c>
      <c r="C40" s="15" t="s">
        <v>7</v>
      </c>
      <c r="D40" s="15" t="s">
        <v>1597</v>
      </c>
      <c r="E40" s="15" t="s">
        <v>1619</v>
      </c>
      <c r="F40" s="15">
        <v>50</v>
      </c>
      <c r="G40" s="15">
        <v>1.5</v>
      </c>
      <c r="H40" s="15">
        <v>200</v>
      </c>
      <c r="I40" s="15">
        <v>50</v>
      </c>
      <c r="J40" s="15">
        <v>1</v>
      </c>
      <c r="K40" s="15">
        <v>5</v>
      </c>
      <c r="L40" s="15">
        <v>150</v>
      </c>
      <c r="M40" s="15" t="s">
        <v>9479</v>
      </c>
      <c r="N40" s="15" t="s">
        <v>910</v>
      </c>
    </row>
    <row r="41" spans="1:14" ht="14.5">
      <c r="A41" s="3" t="s">
        <v>2373</v>
      </c>
      <c r="B41" s="15" t="s">
        <v>1</v>
      </c>
      <c r="C41" s="15" t="s">
        <v>7</v>
      </c>
      <c r="D41" s="15" t="s">
        <v>1597</v>
      </c>
      <c r="E41" s="15" t="s">
        <v>1619</v>
      </c>
      <c r="F41" s="15">
        <v>50</v>
      </c>
      <c r="G41" s="15">
        <v>1.5</v>
      </c>
      <c r="H41" s="15">
        <v>300</v>
      </c>
      <c r="I41" s="15">
        <v>50</v>
      </c>
      <c r="J41" s="15">
        <v>1</v>
      </c>
      <c r="K41" s="15">
        <v>5</v>
      </c>
      <c r="L41" s="15">
        <v>150</v>
      </c>
      <c r="M41" s="15" t="s">
        <v>9479</v>
      </c>
      <c r="N41" s="15" t="s">
        <v>3</v>
      </c>
    </row>
    <row r="42" spans="1:14" ht="14.5">
      <c r="A42" s="3" t="s">
        <v>2374</v>
      </c>
      <c r="B42" s="15" t="s">
        <v>1</v>
      </c>
      <c r="C42" s="15" t="s">
        <v>7</v>
      </c>
      <c r="D42" s="15" t="s">
        <v>1597</v>
      </c>
      <c r="E42" s="15" t="s">
        <v>1619</v>
      </c>
      <c r="F42" s="15">
        <v>50</v>
      </c>
      <c r="G42" s="15">
        <v>1.5</v>
      </c>
      <c r="H42" s="15">
        <v>300</v>
      </c>
      <c r="I42" s="15">
        <v>50</v>
      </c>
      <c r="J42" s="15">
        <v>1</v>
      </c>
      <c r="K42" s="15">
        <v>5</v>
      </c>
      <c r="L42" s="15">
        <v>150</v>
      </c>
      <c r="M42" s="15" t="s">
        <v>9479</v>
      </c>
      <c r="N42" s="15" t="s">
        <v>910</v>
      </c>
    </row>
    <row r="43" spans="1:14" ht="14.5">
      <c r="A43" s="3" t="s">
        <v>2375</v>
      </c>
      <c r="B43" s="15" t="s">
        <v>1</v>
      </c>
      <c r="C43" s="15" t="s">
        <v>7</v>
      </c>
      <c r="D43" s="15" t="s">
        <v>1597</v>
      </c>
      <c r="E43" s="15" t="s">
        <v>1619</v>
      </c>
      <c r="F43" s="15">
        <v>50</v>
      </c>
      <c r="G43" s="15">
        <v>1.5</v>
      </c>
      <c r="H43" s="15">
        <v>400</v>
      </c>
      <c r="I43" s="15">
        <v>50</v>
      </c>
      <c r="J43" s="15">
        <v>1.3</v>
      </c>
      <c r="K43" s="15">
        <v>5</v>
      </c>
      <c r="L43" s="15">
        <v>150</v>
      </c>
      <c r="M43" s="15" t="s">
        <v>9479</v>
      </c>
      <c r="N43" s="15" t="s">
        <v>3</v>
      </c>
    </row>
    <row r="44" spans="1:14" ht="14.5">
      <c r="A44" s="3" t="s">
        <v>2376</v>
      </c>
      <c r="B44" s="15" t="s">
        <v>1</v>
      </c>
      <c r="C44" s="15" t="s">
        <v>7</v>
      </c>
      <c r="D44" s="15" t="s">
        <v>1597</v>
      </c>
      <c r="E44" s="15" t="s">
        <v>1619</v>
      </c>
      <c r="F44" s="15">
        <v>50</v>
      </c>
      <c r="G44" s="15">
        <v>1.5</v>
      </c>
      <c r="H44" s="15">
        <v>400</v>
      </c>
      <c r="I44" s="15">
        <v>50</v>
      </c>
      <c r="J44" s="15">
        <v>1.3</v>
      </c>
      <c r="K44" s="15">
        <v>5</v>
      </c>
      <c r="L44" s="15">
        <v>150</v>
      </c>
      <c r="M44" s="15" t="s">
        <v>9479</v>
      </c>
      <c r="N44" s="15" t="s">
        <v>910</v>
      </c>
    </row>
    <row r="45" spans="1:14" ht="14.5">
      <c r="A45" s="3" t="s">
        <v>2377</v>
      </c>
      <c r="B45" s="15" t="s">
        <v>1</v>
      </c>
      <c r="C45" s="15" t="s">
        <v>7</v>
      </c>
      <c r="D45" s="15" t="s">
        <v>1597</v>
      </c>
      <c r="E45" s="15" t="s">
        <v>1619</v>
      </c>
      <c r="F45" s="15">
        <v>75</v>
      </c>
      <c r="G45" s="15">
        <v>1.5</v>
      </c>
      <c r="H45" s="15">
        <v>600</v>
      </c>
      <c r="I45" s="15">
        <v>50</v>
      </c>
      <c r="J45" s="15">
        <v>1.7</v>
      </c>
      <c r="K45" s="15">
        <v>5</v>
      </c>
      <c r="L45" s="15">
        <v>150</v>
      </c>
      <c r="M45" s="15" t="s">
        <v>9479</v>
      </c>
      <c r="N45" s="15" t="s">
        <v>3</v>
      </c>
    </row>
    <row r="46" spans="1:14" ht="14.5">
      <c r="A46" s="3" t="s">
        <v>2378</v>
      </c>
      <c r="B46" s="15" t="s">
        <v>1</v>
      </c>
      <c r="C46" s="15" t="s">
        <v>7</v>
      </c>
      <c r="D46" s="15" t="s">
        <v>1597</v>
      </c>
      <c r="E46" s="15" t="s">
        <v>1619</v>
      </c>
      <c r="F46" s="15">
        <v>75</v>
      </c>
      <c r="G46" s="15">
        <v>1.5</v>
      </c>
      <c r="H46" s="15">
        <v>600</v>
      </c>
      <c r="I46" s="15">
        <v>50</v>
      </c>
      <c r="J46" s="15">
        <v>1.7</v>
      </c>
      <c r="K46" s="15">
        <v>5</v>
      </c>
      <c r="L46" s="15">
        <v>150</v>
      </c>
      <c r="M46" s="15" t="s">
        <v>9479</v>
      </c>
      <c r="N46" s="15" t="s">
        <v>910</v>
      </c>
    </row>
    <row r="47" spans="1:14" ht="14.5">
      <c r="A47" s="3" t="s">
        <v>2379</v>
      </c>
      <c r="B47" s="15" t="s">
        <v>1</v>
      </c>
      <c r="C47" s="15" t="s">
        <v>7</v>
      </c>
      <c r="D47" s="15" t="s">
        <v>1597</v>
      </c>
      <c r="E47" s="15" t="s">
        <v>1619</v>
      </c>
      <c r="F47" s="15">
        <v>75</v>
      </c>
      <c r="G47" s="15">
        <v>1.5</v>
      </c>
      <c r="H47" s="15">
        <v>800</v>
      </c>
      <c r="I47" s="15">
        <v>50</v>
      </c>
      <c r="J47" s="15">
        <v>1.7</v>
      </c>
      <c r="K47" s="15">
        <v>5</v>
      </c>
      <c r="L47" s="15">
        <v>150</v>
      </c>
      <c r="M47" s="15" t="s">
        <v>9479</v>
      </c>
      <c r="N47" s="15" t="s">
        <v>3</v>
      </c>
    </row>
    <row r="48" spans="1:14" ht="14.5">
      <c r="A48" s="3" t="s">
        <v>2380</v>
      </c>
      <c r="B48" s="15" t="s">
        <v>1</v>
      </c>
      <c r="C48" s="15" t="s">
        <v>7</v>
      </c>
      <c r="D48" s="15" t="s">
        <v>1597</v>
      </c>
      <c r="E48" s="15" t="s">
        <v>1619</v>
      </c>
      <c r="F48" s="15">
        <v>75</v>
      </c>
      <c r="G48" s="15">
        <v>1.5</v>
      </c>
      <c r="H48" s="15">
        <v>800</v>
      </c>
      <c r="I48" s="15">
        <v>50</v>
      </c>
      <c r="J48" s="15">
        <v>1.7</v>
      </c>
      <c r="K48" s="15">
        <v>5</v>
      </c>
      <c r="L48" s="15">
        <v>150</v>
      </c>
      <c r="M48" s="15" t="s">
        <v>9479</v>
      </c>
      <c r="N48" s="15" t="s">
        <v>910</v>
      </c>
    </row>
    <row r="49" spans="1:14" ht="14.5">
      <c r="A49" s="3" t="s">
        <v>2381</v>
      </c>
      <c r="B49" s="15" t="s">
        <v>1</v>
      </c>
      <c r="C49" s="15" t="s">
        <v>7</v>
      </c>
      <c r="D49" s="15" t="s">
        <v>1597</v>
      </c>
      <c r="E49" s="15" t="s">
        <v>1619</v>
      </c>
      <c r="F49" s="15">
        <v>75</v>
      </c>
      <c r="G49" s="15">
        <v>1.5</v>
      </c>
      <c r="H49" s="15">
        <v>1000</v>
      </c>
      <c r="I49" s="15">
        <v>50</v>
      </c>
      <c r="J49" s="15">
        <v>1.7</v>
      </c>
      <c r="K49" s="15">
        <v>5</v>
      </c>
      <c r="L49" s="15">
        <v>150</v>
      </c>
      <c r="M49" s="15" t="s">
        <v>9479</v>
      </c>
      <c r="N49" s="15" t="s">
        <v>3</v>
      </c>
    </row>
    <row r="50" spans="1:14" ht="14.5">
      <c r="A50" s="3" t="s">
        <v>2382</v>
      </c>
      <c r="B50" s="15" t="s">
        <v>1</v>
      </c>
      <c r="C50" s="15" t="s">
        <v>7</v>
      </c>
      <c r="D50" s="15" t="s">
        <v>1597</v>
      </c>
      <c r="E50" s="15" t="s">
        <v>1619</v>
      </c>
      <c r="F50" s="15">
        <v>75</v>
      </c>
      <c r="G50" s="15">
        <v>1.5</v>
      </c>
      <c r="H50" s="15">
        <v>1000</v>
      </c>
      <c r="I50" s="15">
        <v>50</v>
      </c>
      <c r="J50" s="15">
        <v>1.7</v>
      </c>
      <c r="K50" s="15">
        <v>5</v>
      </c>
      <c r="L50" s="15">
        <v>150</v>
      </c>
      <c r="M50" s="15" t="s">
        <v>9479</v>
      </c>
      <c r="N50" s="15" t="s">
        <v>910</v>
      </c>
    </row>
    <row r="51" spans="1:14" ht="14.5">
      <c r="A51" s="3" t="s">
        <v>2383</v>
      </c>
      <c r="B51" s="15" t="s">
        <v>1</v>
      </c>
      <c r="C51" s="15" t="s">
        <v>21</v>
      </c>
      <c r="D51" s="15" t="s">
        <v>1597</v>
      </c>
      <c r="E51" s="15" t="s">
        <v>1619</v>
      </c>
      <c r="F51" s="15">
        <v>50</v>
      </c>
      <c r="G51" s="15">
        <v>16</v>
      </c>
      <c r="H51" s="15">
        <v>50</v>
      </c>
      <c r="I51" s="15">
        <v>125</v>
      </c>
      <c r="J51" s="15">
        <v>1</v>
      </c>
      <c r="K51" s="15">
        <v>10</v>
      </c>
      <c r="L51" s="15">
        <v>150</v>
      </c>
      <c r="M51" s="15" t="s">
        <v>9479</v>
      </c>
      <c r="N51" s="15" t="s">
        <v>3</v>
      </c>
    </row>
    <row r="52" spans="1:14" ht="14.5">
      <c r="A52" s="3" t="s">
        <v>2384</v>
      </c>
      <c r="B52" s="15" t="s">
        <v>1</v>
      </c>
      <c r="C52" s="15" t="s">
        <v>67</v>
      </c>
      <c r="D52" s="15" t="s">
        <v>1597</v>
      </c>
      <c r="E52" s="15" t="s">
        <v>1619</v>
      </c>
      <c r="F52" s="15">
        <v>50</v>
      </c>
      <c r="G52" s="15">
        <v>16</v>
      </c>
      <c r="H52" s="15">
        <v>50</v>
      </c>
      <c r="I52" s="15">
        <v>200</v>
      </c>
      <c r="J52" s="15">
        <v>1</v>
      </c>
      <c r="K52" s="15">
        <v>10</v>
      </c>
      <c r="L52" s="15">
        <v>150</v>
      </c>
      <c r="M52" s="15" t="s">
        <v>9479</v>
      </c>
      <c r="N52" s="15" t="s">
        <v>3</v>
      </c>
    </row>
    <row r="53" spans="1:14" ht="14.5">
      <c r="A53" s="3" t="s">
        <v>2385</v>
      </c>
      <c r="B53" s="15" t="s">
        <v>1</v>
      </c>
      <c r="C53" s="15" t="s">
        <v>21</v>
      </c>
      <c r="D53" s="15" t="s">
        <v>1597</v>
      </c>
      <c r="E53" s="15" t="s">
        <v>1619</v>
      </c>
      <c r="F53" s="15">
        <v>50</v>
      </c>
      <c r="G53" s="15">
        <v>16</v>
      </c>
      <c r="H53" s="15">
        <v>100</v>
      </c>
      <c r="I53" s="15">
        <v>125</v>
      </c>
      <c r="J53" s="15">
        <v>1</v>
      </c>
      <c r="K53" s="15">
        <v>10</v>
      </c>
      <c r="L53" s="15">
        <v>150</v>
      </c>
      <c r="M53" s="15" t="s">
        <v>9479</v>
      </c>
      <c r="N53" s="15" t="s">
        <v>3</v>
      </c>
    </row>
    <row r="54" spans="1:14" ht="14.5">
      <c r="A54" s="3" t="s">
        <v>2386</v>
      </c>
      <c r="B54" s="15" t="s">
        <v>1</v>
      </c>
      <c r="C54" s="15" t="s">
        <v>67</v>
      </c>
      <c r="D54" s="15" t="s">
        <v>1597</v>
      </c>
      <c r="E54" s="15" t="s">
        <v>1619</v>
      </c>
      <c r="F54" s="15">
        <v>50</v>
      </c>
      <c r="G54" s="15">
        <v>16</v>
      </c>
      <c r="H54" s="15">
        <v>100</v>
      </c>
      <c r="I54" s="15">
        <v>200</v>
      </c>
      <c r="J54" s="15">
        <v>1</v>
      </c>
      <c r="K54" s="15">
        <v>10</v>
      </c>
      <c r="L54" s="15">
        <v>150</v>
      </c>
      <c r="M54" s="15" t="s">
        <v>9479</v>
      </c>
      <c r="N54" s="15" t="s">
        <v>3</v>
      </c>
    </row>
    <row r="55" spans="1:14" ht="14.5">
      <c r="A55" s="3" t="s">
        <v>2387</v>
      </c>
      <c r="B55" s="15" t="s">
        <v>1</v>
      </c>
      <c r="C55" s="15" t="s">
        <v>21</v>
      </c>
      <c r="D55" s="15" t="s">
        <v>1597</v>
      </c>
      <c r="E55" s="15" t="s">
        <v>1619</v>
      </c>
      <c r="F55" s="15">
        <v>50</v>
      </c>
      <c r="G55" s="15">
        <v>16</v>
      </c>
      <c r="H55" s="15">
        <v>200</v>
      </c>
      <c r="I55" s="15">
        <v>125</v>
      </c>
      <c r="J55" s="15">
        <v>1</v>
      </c>
      <c r="K55" s="15">
        <v>10</v>
      </c>
      <c r="L55" s="15">
        <v>150</v>
      </c>
      <c r="M55" s="15" t="s">
        <v>9479</v>
      </c>
      <c r="N55" s="15" t="s">
        <v>3</v>
      </c>
    </row>
    <row r="56" spans="1:14" ht="14.5">
      <c r="A56" s="3" t="s">
        <v>2388</v>
      </c>
      <c r="B56" s="15" t="s">
        <v>1</v>
      </c>
      <c r="C56" s="15" t="s">
        <v>67</v>
      </c>
      <c r="D56" s="15" t="s">
        <v>1597</v>
      </c>
      <c r="E56" s="15" t="s">
        <v>1619</v>
      </c>
      <c r="F56" s="15">
        <v>50</v>
      </c>
      <c r="G56" s="15">
        <v>16</v>
      </c>
      <c r="H56" s="15">
        <v>200</v>
      </c>
      <c r="I56" s="15">
        <v>200</v>
      </c>
      <c r="J56" s="15">
        <v>1</v>
      </c>
      <c r="K56" s="15">
        <v>10</v>
      </c>
      <c r="L56" s="15">
        <v>150</v>
      </c>
      <c r="M56" s="15" t="s">
        <v>9479</v>
      </c>
      <c r="N56" s="15" t="s">
        <v>3</v>
      </c>
    </row>
    <row r="57" spans="1:14" ht="14.5">
      <c r="A57" s="3" t="s">
        <v>2389</v>
      </c>
      <c r="B57" s="15" t="s">
        <v>1</v>
      </c>
      <c r="C57" s="15" t="s">
        <v>21</v>
      </c>
      <c r="D57" s="15" t="s">
        <v>1597</v>
      </c>
      <c r="E57" s="15" t="s">
        <v>1619</v>
      </c>
      <c r="F57" s="15">
        <v>50</v>
      </c>
      <c r="G57" s="15">
        <v>16</v>
      </c>
      <c r="H57" s="15">
        <v>300</v>
      </c>
      <c r="I57" s="15">
        <v>125</v>
      </c>
      <c r="J57" s="15">
        <v>1</v>
      </c>
      <c r="K57" s="15">
        <v>10</v>
      </c>
      <c r="L57" s="15">
        <v>150</v>
      </c>
      <c r="M57" s="15" t="s">
        <v>9479</v>
      </c>
      <c r="N57" s="15" t="s">
        <v>3</v>
      </c>
    </row>
    <row r="58" spans="1:14" ht="14.5">
      <c r="A58" s="3" t="s">
        <v>2390</v>
      </c>
      <c r="B58" s="15" t="s">
        <v>1</v>
      </c>
      <c r="C58" s="15" t="s">
        <v>67</v>
      </c>
      <c r="D58" s="15" t="s">
        <v>1597</v>
      </c>
      <c r="E58" s="15" t="s">
        <v>1619</v>
      </c>
      <c r="F58" s="15">
        <v>50</v>
      </c>
      <c r="G58" s="15">
        <v>16</v>
      </c>
      <c r="H58" s="15">
        <v>300</v>
      </c>
      <c r="I58" s="15">
        <v>200</v>
      </c>
      <c r="J58" s="15">
        <v>1</v>
      </c>
      <c r="K58" s="15">
        <v>10</v>
      </c>
      <c r="L58" s="15">
        <v>150</v>
      </c>
      <c r="M58" s="15" t="s">
        <v>9479</v>
      </c>
      <c r="N58" s="15" t="s">
        <v>3</v>
      </c>
    </row>
    <row r="59" spans="1:14" ht="14.5">
      <c r="A59" s="3" t="s">
        <v>2391</v>
      </c>
      <c r="B59" s="15" t="s">
        <v>1</v>
      </c>
      <c r="C59" s="15" t="s">
        <v>21</v>
      </c>
      <c r="D59" s="15" t="s">
        <v>1597</v>
      </c>
      <c r="E59" s="15" t="s">
        <v>1619</v>
      </c>
      <c r="F59" s="15">
        <v>50</v>
      </c>
      <c r="G59" s="15">
        <v>16</v>
      </c>
      <c r="H59" s="15">
        <v>400</v>
      </c>
      <c r="I59" s="15">
        <v>125</v>
      </c>
      <c r="J59" s="15">
        <v>1.3</v>
      </c>
      <c r="K59" s="15">
        <v>10</v>
      </c>
      <c r="L59" s="15">
        <v>150</v>
      </c>
      <c r="M59" s="15" t="s">
        <v>9479</v>
      </c>
      <c r="N59" s="15" t="s">
        <v>3</v>
      </c>
    </row>
    <row r="60" spans="1:14" ht="14.5">
      <c r="A60" s="3" t="s">
        <v>2392</v>
      </c>
      <c r="B60" s="15" t="s">
        <v>1</v>
      </c>
      <c r="C60" s="15" t="s">
        <v>67</v>
      </c>
      <c r="D60" s="15" t="s">
        <v>1597</v>
      </c>
      <c r="E60" s="15" t="s">
        <v>1619</v>
      </c>
      <c r="F60" s="15">
        <v>50</v>
      </c>
      <c r="G60" s="15">
        <v>16</v>
      </c>
      <c r="H60" s="15">
        <v>400</v>
      </c>
      <c r="I60" s="15">
        <v>200</v>
      </c>
      <c r="J60" s="15">
        <v>1.3</v>
      </c>
      <c r="K60" s="15">
        <v>10</v>
      </c>
      <c r="L60" s="15">
        <v>150</v>
      </c>
      <c r="M60" s="15" t="s">
        <v>9479</v>
      </c>
      <c r="N60" s="15" t="s">
        <v>3</v>
      </c>
    </row>
    <row r="61" spans="1:14" ht="14.5">
      <c r="A61" s="3" t="s">
        <v>2393</v>
      </c>
      <c r="B61" s="15" t="s">
        <v>1</v>
      </c>
      <c r="C61" s="15" t="s">
        <v>21</v>
      </c>
      <c r="D61" s="15" t="s">
        <v>1597</v>
      </c>
      <c r="E61" s="15" t="s">
        <v>1619</v>
      </c>
      <c r="F61" s="15">
        <v>80</v>
      </c>
      <c r="G61" s="15">
        <v>16</v>
      </c>
      <c r="H61" s="15">
        <v>600</v>
      </c>
      <c r="I61" s="15">
        <v>125</v>
      </c>
      <c r="J61" s="15">
        <v>1.7</v>
      </c>
      <c r="K61" s="15">
        <v>10</v>
      </c>
      <c r="L61" s="15">
        <v>150</v>
      </c>
      <c r="M61" s="15" t="s">
        <v>9479</v>
      </c>
      <c r="N61" s="15" t="s">
        <v>3</v>
      </c>
    </row>
    <row r="62" spans="1:14" ht="14.5">
      <c r="A62" s="3" t="s">
        <v>2394</v>
      </c>
      <c r="B62" s="15" t="s">
        <v>1</v>
      </c>
      <c r="C62" s="15" t="s">
        <v>67</v>
      </c>
      <c r="D62" s="15" t="s">
        <v>1597</v>
      </c>
      <c r="E62" s="15" t="s">
        <v>1619</v>
      </c>
      <c r="F62" s="15">
        <v>80</v>
      </c>
      <c r="G62" s="15">
        <v>16</v>
      </c>
      <c r="H62" s="15">
        <v>600</v>
      </c>
      <c r="I62" s="15">
        <v>200</v>
      </c>
      <c r="J62" s="15">
        <v>1.7</v>
      </c>
      <c r="K62" s="15">
        <v>10</v>
      </c>
      <c r="L62" s="15">
        <v>150</v>
      </c>
      <c r="M62" s="15" t="s">
        <v>9479</v>
      </c>
      <c r="N62" s="15" t="s">
        <v>3</v>
      </c>
    </row>
    <row r="63" spans="1:14" ht="14.5">
      <c r="A63" s="3" t="s">
        <v>2395</v>
      </c>
      <c r="B63" s="15" t="s">
        <v>1</v>
      </c>
      <c r="C63" s="15" t="s">
        <v>21</v>
      </c>
      <c r="D63" s="15" t="s">
        <v>1597</v>
      </c>
      <c r="E63" s="15" t="s">
        <v>1619</v>
      </c>
      <c r="F63" s="15">
        <v>80</v>
      </c>
      <c r="G63" s="15">
        <v>16</v>
      </c>
      <c r="H63" s="15">
        <v>800</v>
      </c>
      <c r="I63" s="15">
        <v>125</v>
      </c>
      <c r="J63" s="15">
        <v>1.7</v>
      </c>
      <c r="K63" s="15">
        <v>10</v>
      </c>
      <c r="L63" s="15">
        <v>150</v>
      </c>
      <c r="M63" s="15" t="s">
        <v>9479</v>
      </c>
      <c r="N63" s="15" t="s">
        <v>3</v>
      </c>
    </row>
    <row r="64" spans="1:14" ht="14.5">
      <c r="A64" s="3" t="s">
        <v>2396</v>
      </c>
      <c r="B64" s="15" t="s">
        <v>1</v>
      </c>
      <c r="C64" s="15" t="s">
        <v>67</v>
      </c>
      <c r="D64" s="15" t="s">
        <v>1597</v>
      </c>
      <c r="E64" s="15" t="s">
        <v>1619</v>
      </c>
      <c r="F64" s="15">
        <v>80</v>
      </c>
      <c r="G64" s="15">
        <v>16</v>
      </c>
      <c r="H64" s="15">
        <v>800</v>
      </c>
      <c r="I64" s="15">
        <v>200</v>
      </c>
      <c r="J64" s="15">
        <v>1.7</v>
      </c>
      <c r="K64" s="15">
        <v>10</v>
      </c>
      <c r="L64" s="15">
        <v>150</v>
      </c>
      <c r="M64" s="15" t="s">
        <v>9479</v>
      </c>
      <c r="N64" s="15" t="s">
        <v>3</v>
      </c>
    </row>
    <row r="65" spans="1:14" ht="14.5">
      <c r="A65" s="3" t="s">
        <v>2397</v>
      </c>
      <c r="B65" s="15" t="s">
        <v>1</v>
      </c>
      <c r="C65" s="15" t="s">
        <v>21</v>
      </c>
      <c r="D65" s="15" t="s">
        <v>1597</v>
      </c>
      <c r="E65" s="15" t="s">
        <v>1619</v>
      </c>
      <c r="F65" s="15">
        <v>80</v>
      </c>
      <c r="G65" s="15">
        <v>16</v>
      </c>
      <c r="H65" s="15">
        <v>1000</v>
      </c>
      <c r="I65" s="15">
        <v>125</v>
      </c>
      <c r="J65" s="15">
        <v>1.7</v>
      </c>
      <c r="K65" s="15">
        <v>10</v>
      </c>
      <c r="L65" s="15">
        <v>150</v>
      </c>
      <c r="M65" s="15" t="s">
        <v>9479</v>
      </c>
      <c r="N65" s="15" t="s">
        <v>3</v>
      </c>
    </row>
    <row r="66" spans="1:14" ht="14.5">
      <c r="A66" s="3" t="s">
        <v>2398</v>
      </c>
      <c r="B66" s="15" t="s">
        <v>1</v>
      </c>
      <c r="C66" s="15" t="s">
        <v>67</v>
      </c>
      <c r="D66" s="15" t="s">
        <v>1597</v>
      </c>
      <c r="E66" s="15" t="s">
        <v>1619</v>
      </c>
      <c r="F66" s="15">
        <v>80</v>
      </c>
      <c r="G66" s="15">
        <v>16</v>
      </c>
      <c r="H66" s="15">
        <v>1000</v>
      </c>
      <c r="I66" s="15">
        <v>200</v>
      </c>
      <c r="J66" s="15">
        <v>1.7</v>
      </c>
      <c r="K66" s="15">
        <v>10</v>
      </c>
      <c r="L66" s="15">
        <v>150</v>
      </c>
      <c r="M66" s="15" t="s">
        <v>9479</v>
      </c>
      <c r="N66" s="15" t="s">
        <v>3</v>
      </c>
    </row>
    <row r="67" spans="1:14" ht="14.5">
      <c r="A67" s="3" t="s">
        <v>2399</v>
      </c>
      <c r="B67" s="15" t="s">
        <v>1</v>
      </c>
      <c r="C67" s="15" t="s">
        <v>7</v>
      </c>
      <c r="D67" s="15" t="s">
        <v>1597</v>
      </c>
      <c r="E67" s="15" t="s">
        <v>1619</v>
      </c>
      <c r="F67" s="15">
        <v>50</v>
      </c>
      <c r="G67" s="15">
        <v>2</v>
      </c>
      <c r="H67" s="15">
        <v>50</v>
      </c>
      <c r="I67" s="15">
        <v>60</v>
      </c>
      <c r="J67" s="15">
        <v>1</v>
      </c>
      <c r="K67" s="15">
        <v>5</v>
      </c>
      <c r="L67" s="15">
        <v>150</v>
      </c>
      <c r="M67" s="15" t="s">
        <v>9479</v>
      </c>
      <c r="N67" s="15" t="s">
        <v>3</v>
      </c>
    </row>
    <row r="68" spans="1:14" ht="14.5">
      <c r="A68" s="3" t="s">
        <v>2400</v>
      </c>
      <c r="B68" s="15" t="s">
        <v>1</v>
      </c>
      <c r="C68" s="15" t="s">
        <v>7</v>
      </c>
      <c r="D68" s="15" t="s">
        <v>1597</v>
      </c>
      <c r="E68" s="15" t="s">
        <v>1619</v>
      </c>
      <c r="F68" s="15">
        <v>50</v>
      </c>
      <c r="G68" s="15">
        <v>2</v>
      </c>
      <c r="H68" s="15">
        <v>50</v>
      </c>
      <c r="I68" s="15">
        <v>60</v>
      </c>
      <c r="J68" s="15">
        <v>1</v>
      </c>
      <c r="K68" s="15">
        <v>5</v>
      </c>
      <c r="L68" s="15">
        <v>150</v>
      </c>
      <c r="M68" s="15" t="s">
        <v>9479</v>
      </c>
      <c r="N68" s="15" t="s">
        <v>910</v>
      </c>
    </row>
    <row r="69" spans="1:14" ht="14.5">
      <c r="A69" s="3" t="s">
        <v>2401</v>
      </c>
      <c r="B69" s="15" t="s">
        <v>1</v>
      </c>
      <c r="C69" s="15" t="s">
        <v>7</v>
      </c>
      <c r="D69" s="15" t="s">
        <v>1597</v>
      </c>
      <c r="E69" s="15" t="s">
        <v>1619</v>
      </c>
      <c r="F69" s="15">
        <v>50</v>
      </c>
      <c r="G69" s="15">
        <v>2</v>
      </c>
      <c r="H69" s="15">
        <v>100</v>
      </c>
      <c r="I69" s="15">
        <v>60</v>
      </c>
      <c r="J69" s="15">
        <v>1</v>
      </c>
      <c r="K69" s="15">
        <v>5</v>
      </c>
      <c r="L69" s="15">
        <v>150</v>
      </c>
      <c r="M69" s="15" t="s">
        <v>9479</v>
      </c>
      <c r="N69" s="15" t="s">
        <v>3</v>
      </c>
    </row>
    <row r="70" spans="1:14" ht="14.5">
      <c r="A70" s="3" t="s">
        <v>2402</v>
      </c>
      <c r="B70" s="15" t="s">
        <v>1</v>
      </c>
      <c r="C70" s="15" t="s">
        <v>7</v>
      </c>
      <c r="D70" s="15" t="s">
        <v>1597</v>
      </c>
      <c r="E70" s="15" t="s">
        <v>1619</v>
      </c>
      <c r="F70" s="15">
        <v>50</v>
      </c>
      <c r="G70" s="15">
        <v>2</v>
      </c>
      <c r="H70" s="15">
        <v>100</v>
      </c>
      <c r="I70" s="15">
        <v>60</v>
      </c>
      <c r="J70" s="15">
        <v>1</v>
      </c>
      <c r="K70" s="15">
        <v>5</v>
      </c>
      <c r="L70" s="15">
        <v>150</v>
      </c>
      <c r="M70" s="15" t="s">
        <v>9479</v>
      </c>
      <c r="N70" s="15" t="s">
        <v>910</v>
      </c>
    </row>
    <row r="71" spans="1:14" ht="14.5">
      <c r="A71" s="3" t="s">
        <v>2403</v>
      </c>
      <c r="B71" s="15" t="s">
        <v>1</v>
      </c>
      <c r="C71" s="15" t="s">
        <v>7</v>
      </c>
      <c r="D71" s="15" t="s">
        <v>1597</v>
      </c>
      <c r="E71" s="15" t="s">
        <v>1619</v>
      </c>
      <c r="F71" s="15">
        <v>50</v>
      </c>
      <c r="G71" s="15">
        <v>2</v>
      </c>
      <c r="H71" s="15">
        <v>200</v>
      </c>
      <c r="I71" s="15">
        <v>60</v>
      </c>
      <c r="J71" s="15">
        <v>1</v>
      </c>
      <c r="K71" s="15">
        <v>5</v>
      </c>
      <c r="L71" s="15">
        <v>150</v>
      </c>
      <c r="M71" s="15" t="s">
        <v>9479</v>
      </c>
      <c r="N71" s="15" t="s">
        <v>3</v>
      </c>
    </row>
    <row r="72" spans="1:14" ht="14.5">
      <c r="A72" s="3" t="s">
        <v>2404</v>
      </c>
      <c r="B72" s="15" t="s">
        <v>1</v>
      </c>
      <c r="C72" s="15" t="s">
        <v>7</v>
      </c>
      <c r="D72" s="15" t="s">
        <v>1597</v>
      </c>
      <c r="E72" s="15" t="s">
        <v>1619</v>
      </c>
      <c r="F72" s="15">
        <v>50</v>
      </c>
      <c r="G72" s="15">
        <v>2</v>
      </c>
      <c r="H72" s="15">
        <v>200</v>
      </c>
      <c r="I72" s="15">
        <v>60</v>
      </c>
      <c r="J72" s="15">
        <v>1</v>
      </c>
      <c r="K72" s="15">
        <v>5</v>
      </c>
      <c r="L72" s="15">
        <v>150</v>
      </c>
      <c r="M72" s="15" t="s">
        <v>9479</v>
      </c>
      <c r="N72" s="15" t="s">
        <v>910</v>
      </c>
    </row>
    <row r="73" spans="1:14" ht="14.5">
      <c r="A73" s="3" t="s">
        <v>2405</v>
      </c>
      <c r="B73" s="15" t="s">
        <v>1</v>
      </c>
      <c r="C73" s="15" t="s">
        <v>7</v>
      </c>
      <c r="D73" s="15" t="s">
        <v>1597</v>
      </c>
      <c r="E73" s="15" t="s">
        <v>1619</v>
      </c>
      <c r="F73" s="15">
        <v>50</v>
      </c>
      <c r="G73" s="15">
        <v>2</v>
      </c>
      <c r="H73" s="15">
        <v>300</v>
      </c>
      <c r="I73" s="15">
        <v>60</v>
      </c>
      <c r="J73" s="15">
        <v>1</v>
      </c>
      <c r="K73" s="15">
        <v>5</v>
      </c>
      <c r="L73" s="15">
        <v>150</v>
      </c>
      <c r="M73" s="15" t="s">
        <v>9479</v>
      </c>
      <c r="N73" s="15" t="s">
        <v>3</v>
      </c>
    </row>
    <row r="74" spans="1:14" ht="14.5">
      <c r="A74" s="3" t="s">
        <v>2406</v>
      </c>
      <c r="B74" s="15" t="s">
        <v>1</v>
      </c>
      <c r="C74" s="15" t="s">
        <v>7</v>
      </c>
      <c r="D74" s="15" t="s">
        <v>1597</v>
      </c>
      <c r="E74" s="15" t="s">
        <v>1619</v>
      </c>
      <c r="F74" s="15">
        <v>50</v>
      </c>
      <c r="G74" s="15">
        <v>2</v>
      </c>
      <c r="H74" s="15">
        <v>300</v>
      </c>
      <c r="I74" s="15">
        <v>60</v>
      </c>
      <c r="J74" s="15">
        <v>1</v>
      </c>
      <c r="K74" s="15">
        <v>5</v>
      </c>
      <c r="L74" s="15">
        <v>150</v>
      </c>
      <c r="M74" s="15" t="s">
        <v>9479</v>
      </c>
      <c r="N74" s="15" t="s">
        <v>910</v>
      </c>
    </row>
    <row r="75" spans="1:14" ht="14.5">
      <c r="A75" s="3" t="s">
        <v>2407</v>
      </c>
      <c r="B75" s="15" t="s">
        <v>1</v>
      </c>
      <c r="C75" s="15" t="s">
        <v>7</v>
      </c>
      <c r="D75" s="15" t="s">
        <v>1597</v>
      </c>
      <c r="E75" s="15" t="s">
        <v>1619</v>
      </c>
      <c r="F75" s="15">
        <v>50</v>
      </c>
      <c r="G75" s="15">
        <v>2</v>
      </c>
      <c r="H75" s="15">
        <v>400</v>
      </c>
      <c r="I75" s="15">
        <v>60</v>
      </c>
      <c r="J75" s="15">
        <v>1.3</v>
      </c>
      <c r="K75" s="15">
        <v>5</v>
      </c>
      <c r="L75" s="15">
        <v>150</v>
      </c>
      <c r="M75" s="15" t="s">
        <v>9479</v>
      </c>
      <c r="N75" s="15" t="s">
        <v>3</v>
      </c>
    </row>
    <row r="76" spans="1:14" ht="14.5">
      <c r="A76" s="3" t="s">
        <v>2408</v>
      </c>
      <c r="B76" s="15" t="s">
        <v>1</v>
      </c>
      <c r="C76" s="15" t="s">
        <v>7</v>
      </c>
      <c r="D76" s="15" t="s">
        <v>1597</v>
      </c>
      <c r="E76" s="15" t="s">
        <v>1619</v>
      </c>
      <c r="F76" s="15">
        <v>50</v>
      </c>
      <c r="G76" s="15">
        <v>2</v>
      </c>
      <c r="H76" s="15">
        <v>400</v>
      </c>
      <c r="I76" s="15">
        <v>60</v>
      </c>
      <c r="J76" s="15">
        <v>1.3</v>
      </c>
      <c r="K76" s="15">
        <v>5</v>
      </c>
      <c r="L76" s="15">
        <v>150</v>
      </c>
      <c r="M76" s="15" t="s">
        <v>9479</v>
      </c>
      <c r="N76" s="15" t="s">
        <v>910</v>
      </c>
    </row>
    <row r="77" spans="1:14" ht="14.5">
      <c r="A77" s="3" t="s">
        <v>2409</v>
      </c>
      <c r="B77" s="15" t="s">
        <v>1</v>
      </c>
      <c r="C77" s="15" t="s">
        <v>7</v>
      </c>
      <c r="D77" s="15" t="s">
        <v>1597</v>
      </c>
      <c r="E77" s="15" t="s">
        <v>1619</v>
      </c>
      <c r="F77" s="15">
        <v>75</v>
      </c>
      <c r="G77" s="15">
        <v>2</v>
      </c>
      <c r="H77" s="15">
        <v>600</v>
      </c>
      <c r="I77" s="15">
        <v>60</v>
      </c>
      <c r="J77" s="15">
        <v>1.7</v>
      </c>
      <c r="K77" s="15">
        <v>5</v>
      </c>
      <c r="L77" s="15">
        <v>150</v>
      </c>
      <c r="M77" s="15" t="s">
        <v>9479</v>
      </c>
      <c r="N77" s="15" t="s">
        <v>3</v>
      </c>
    </row>
    <row r="78" spans="1:14" ht="14.5">
      <c r="A78" s="3" t="s">
        <v>2410</v>
      </c>
      <c r="B78" s="15" t="s">
        <v>1</v>
      </c>
      <c r="C78" s="15" t="s">
        <v>7</v>
      </c>
      <c r="D78" s="15" t="s">
        <v>1597</v>
      </c>
      <c r="E78" s="15" t="s">
        <v>1619</v>
      </c>
      <c r="F78" s="15">
        <v>75</v>
      </c>
      <c r="G78" s="15">
        <v>2</v>
      </c>
      <c r="H78" s="15">
        <v>600</v>
      </c>
      <c r="I78" s="15">
        <v>60</v>
      </c>
      <c r="J78" s="15">
        <v>1.7</v>
      </c>
      <c r="K78" s="15">
        <v>5</v>
      </c>
      <c r="L78" s="15">
        <v>150</v>
      </c>
      <c r="M78" s="15" t="s">
        <v>9479</v>
      </c>
      <c r="N78" s="15" t="s">
        <v>910</v>
      </c>
    </row>
    <row r="79" spans="1:14" ht="14.5">
      <c r="A79" s="3" t="s">
        <v>2411</v>
      </c>
      <c r="B79" s="15" t="s">
        <v>1</v>
      </c>
      <c r="C79" s="15" t="s">
        <v>7</v>
      </c>
      <c r="D79" s="15" t="s">
        <v>1597</v>
      </c>
      <c r="E79" s="15" t="s">
        <v>1619</v>
      </c>
      <c r="F79" s="15">
        <v>75</v>
      </c>
      <c r="G79" s="15">
        <v>2</v>
      </c>
      <c r="H79" s="15">
        <v>800</v>
      </c>
      <c r="I79" s="15">
        <v>60</v>
      </c>
      <c r="J79" s="15">
        <v>1.7</v>
      </c>
      <c r="K79" s="15">
        <v>5</v>
      </c>
      <c r="L79" s="15">
        <v>150</v>
      </c>
      <c r="M79" s="15" t="s">
        <v>9479</v>
      </c>
      <c r="N79" s="15" t="s">
        <v>3</v>
      </c>
    </row>
    <row r="80" spans="1:14" ht="14.5">
      <c r="A80" s="3" t="s">
        <v>2412</v>
      </c>
      <c r="B80" s="15" t="s">
        <v>1</v>
      </c>
      <c r="C80" s="15" t="s">
        <v>7</v>
      </c>
      <c r="D80" s="15" t="s">
        <v>1597</v>
      </c>
      <c r="E80" s="15" t="s">
        <v>1619</v>
      </c>
      <c r="F80" s="15">
        <v>75</v>
      </c>
      <c r="G80" s="15">
        <v>2</v>
      </c>
      <c r="H80" s="15">
        <v>800</v>
      </c>
      <c r="I80" s="15">
        <v>60</v>
      </c>
      <c r="J80" s="15">
        <v>1.7</v>
      </c>
      <c r="K80" s="15">
        <v>5</v>
      </c>
      <c r="L80" s="15">
        <v>150</v>
      </c>
      <c r="M80" s="15" t="s">
        <v>9479</v>
      </c>
      <c r="N80" s="15" t="s">
        <v>910</v>
      </c>
    </row>
    <row r="81" spans="1:14" ht="14.5">
      <c r="A81" s="3" t="s">
        <v>2413</v>
      </c>
      <c r="B81" s="15" t="s">
        <v>1</v>
      </c>
      <c r="C81" s="15" t="s">
        <v>7</v>
      </c>
      <c r="D81" s="15" t="s">
        <v>1597</v>
      </c>
      <c r="E81" s="15" t="s">
        <v>1619</v>
      </c>
      <c r="F81" s="15">
        <v>75</v>
      </c>
      <c r="G81" s="15">
        <v>2</v>
      </c>
      <c r="H81" s="15">
        <v>1000</v>
      </c>
      <c r="I81" s="15">
        <v>60</v>
      </c>
      <c r="J81" s="15">
        <v>1.7</v>
      </c>
      <c r="K81" s="15">
        <v>5</v>
      </c>
      <c r="L81" s="15">
        <v>150</v>
      </c>
      <c r="M81" s="15" t="s">
        <v>9479</v>
      </c>
      <c r="N81" s="15" t="s">
        <v>3</v>
      </c>
    </row>
    <row r="82" spans="1:14" ht="14.5">
      <c r="A82" s="3" t="s">
        <v>2414</v>
      </c>
      <c r="B82" s="15" t="s">
        <v>1</v>
      </c>
      <c r="C82" s="15" t="s">
        <v>7</v>
      </c>
      <c r="D82" s="15" t="s">
        <v>1597</v>
      </c>
      <c r="E82" s="15" t="s">
        <v>1619</v>
      </c>
      <c r="F82" s="15">
        <v>75</v>
      </c>
      <c r="G82" s="15">
        <v>2</v>
      </c>
      <c r="H82" s="15">
        <v>1000</v>
      </c>
      <c r="I82" s="15">
        <v>60</v>
      </c>
      <c r="J82" s="15">
        <v>1.7</v>
      </c>
      <c r="K82" s="15">
        <v>5</v>
      </c>
      <c r="L82" s="15">
        <v>150</v>
      </c>
      <c r="M82" s="15" t="s">
        <v>9479</v>
      </c>
      <c r="N82" s="15" t="s">
        <v>910</v>
      </c>
    </row>
    <row r="83" spans="1:14" ht="14.5">
      <c r="A83" s="3" t="s">
        <v>2415</v>
      </c>
      <c r="B83" s="15" t="s">
        <v>1</v>
      </c>
      <c r="C83" s="15" t="s">
        <v>67</v>
      </c>
      <c r="D83" s="15" t="s">
        <v>1597</v>
      </c>
      <c r="E83" s="15" t="s">
        <v>1619</v>
      </c>
      <c r="F83" s="15">
        <v>50</v>
      </c>
      <c r="G83" s="15">
        <v>30</v>
      </c>
      <c r="H83" s="15">
        <v>50</v>
      </c>
      <c r="I83" s="15">
        <v>300</v>
      </c>
      <c r="J83" s="15">
        <v>1</v>
      </c>
      <c r="K83" s="15">
        <v>10</v>
      </c>
      <c r="L83" s="15">
        <v>150</v>
      </c>
      <c r="M83" s="15" t="s">
        <v>9479</v>
      </c>
      <c r="N83" s="15" t="s">
        <v>3</v>
      </c>
    </row>
    <row r="84" spans="1:14" ht="14.5">
      <c r="A84" s="3" t="s">
        <v>2416</v>
      </c>
      <c r="B84" s="15" t="s">
        <v>1</v>
      </c>
      <c r="C84" s="15" t="s">
        <v>67</v>
      </c>
      <c r="D84" s="15" t="s">
        <v>1597</v>
      </c>
      <c r="E84" s="15" t="s">
        <v>1619</v>
      </c>
      <c r="F84" s="15">
        <v>50</v>
      </c>
      <c r="G84" s="15">
        <v>30</v>
      </c>
      <c r="H84" s="15">
        <v>100</v>
      </c>
      <c r="I84" s="15">
        <v>300</v>
      </c>
      <c r="J84" s="15">
        <v>1</v>
      </c>
      <c r="K84" s="15">
        <v>10</v>
      </c>
      <c r="L84" s="15">
        <v>150</v>
      </c>
      <c r="M84" s="15" t="s">
        <v>9479</v>
      </c>
      <c r="N84" s="15" t="s">
        <v>3</v>
      </c>
    </row>
    <row r="85" spans="1:14" ht="14.5">
      <c r="A85" s="3" t="s">
        <v>2417</v>
      </c>
      <c r="B85" s="15" t="s">
        <v>1</v>
      </c>
      <c r="C85" s="15" t="s">
        <v>67</v>
      </c>
      <c r="D85" s="15" t="s">
        <v>1597</v>
      </c>
      <c r="E85" s="15" t="s">
        <v>1619</v>
      </c>
      <c r="F85" s="15">
        <v>50</v>
      </c>
      <c r="G85" s="15">
        <v>30</v>
      </c>
      <c r="H85" s="15">
        <v>200</v>
      </c>
      <c r="I85" s="15">
        <v>300</v>
      </c>
      <c r="J85" s="15">
        <v>1</v>
      </c>
      <c r="K85" s="15">
        <v>10</v>
      </c>
      <c r="L85" s="15">
        <v>150</v>
      </c>
      <c r="M85" s="15" t="s">
        <v>9479</v>
      </c>
      <c r="N85" s="15" t="s">
        <v>3</v>
      </c>
    </row>
    <row r="86" spans="1:14" ht="14.5">
      <c r="A86" s="3" t="s">
        <v>2418</v>
      </c>
      <c r="B86" s="15" t="s">
        <v>1</v>
      </c>
      <c r="C86" s="15" t="s">
        <v>67</v>
      </c>
      <c r="D86" s="15" t="s">
        <v>1597</v>
      </c>
      <c r="E86" s="15" t="s">
        <v>1619</v>
      </c>
      <c r="F86" s="15">
        <v>50</v>
      </c>
      <c r="G86" s="15">
        <v>30</v>
      </c>
      <c r="H86" s="15">
        <v>300</v>
      </c>
      <c r="I86" s="15">
        <v>300</v>
      </c>
      <c r="J86" s="15">
        <v>1</v>
      </c>
      <c r="K86" s="15">
        <v>10</v>
      </c>
      <c r="L86" s="15">
        <v>150</v>
      </c>
      <c r="M86" s="15" t="s">
        <v>9479</v>
      </c>
      <c r="N86" s="15" t="s">
        <v>3</v>
      </c>
    </row>
    <row r="87" spans="1:14" ht="14.5">
      <c r="A87" s="3" t="s">
        <v>2419</v>
      </c>
      <c r="B87" s="15" t="s">
        <v>1</v>
      </c>
      <c r="C87" s="15" t="s">
        <v>67</v>
      </c>
      <c r="D87" s="15" t="s">
        <v>1597</v>
      </c>
      <c r="E87" s="15" t="s">
        <v>1619</v>
      </c>
      <c r="F87" s="15">
        <v>50</v>
      </c>
      <c r="G87" s="15">
        <v>30</v>
      </c>
      <c r="H87" s="15">
        <v>400</v>
      </c>
      <c r="I87" s="15">
        <v>300</v>
      </c>
      <c r="J87" s="15">
        <v>1.3</v>
      </c>
      <c r="K87" s="15">
        <v>10</v>
      </c>
      <c r="L87" s="15">
        <v>150</v>
      </c>
      <c r="M87" s="15" t="s">
        <v>9479</v>
      </c>
      <c r="N87" s="15" t="s">
        <v>3</v>
      </c>
    </row>
    <row r="88" spans="1:14" ht="14.5">
      <c r="A88" s="3" t="s">
        <v>2420</v>
      </c>
      <c r="B88" s="15" t="s">
        <v>1</v>
      </c>
      <c r="C88" s="15" t="s">
        <v>67</v>
      </c>
      <c r="D88" s="15" t="s">
        <v>1597</v>
      </c>
      <c r="E88" s="15" t="s">
        <v>1619</v>
      </c>
      <c r="F88" s="15">
        <v>80</v>
      </c>
      <c r="G88" s="15">
        <v>30</v>
      </c>
      <c r="H88" s="15">
        <v>600</v>
      </c>
      <c r="I88" s="15">
        <v>300</v>
      </c>
      <c r="J88" s="15">
        <v>1.7</v>
      </c>
      <c r="K88" s="15">
        <v>10</v>
      </c>
      <c r="L88" s="15">
        <v>150</v>
      </c>
      <c r="M88" s="15" t="s">
        <v>9479</v>
      </c>
      <c r="N88" s="15" t="s">
        <v>3</v>
      </c>
    </row>
    <row r="89" spans="1:14" ht="14.5">
      <c r="A89" s="3" t="s">
        <v>2421</v>
      </c>
      <c r="B89" s="15" t="s">
        <v>1</v>
      </c>
      <c r="C89" s="15" t="s">
        <v>15</v>
      </c>
      <c r="D89" s="15" t="s">
        <v>1597</v>
      </c>
      <c r="E89" s="15" t="s">
        <v>1619</v>
      </c>
      <c r="F89" s="15">
        <v>50</v>
      </c>
      <c r="G89" s="15">
        <v>3</v>
      </c>
      <c r="H89" s="15">
        <v>50</v>
      </c>
      <c r="I89" s="15">
        <v>125</v>
      </c>
      <c r="J89" s="15">
        <v>1</v>
      </c>
      <c r="K89" s="15">
        <v>10</v>
      </c>
      <c r="L89" s="15">
        <v>150</v>
      </c>
      <c r="M89" s="15" t="s">
        <v>9479</v>
      </c>
      <c r="N89" s="15" t="s">
        <v>3</v>
      </c>
    </row>
    <row r="90" spans="1:14" ht="14.5">
      <c r="A90" s="3" t="s">
        <v>2422</v>
      </c>
      <c r="B90" s="15" t="s">
        <v>1</v>
      </c>
      <c r="C90" s="15" t="s">
        <v>15</v>
      </c>
      <c r="D90" s="15" t="s">
        <v>1597</v>
      </c>
      <c r="E90" s="15" t="s">
        <v>1619</v>
      </c>
      <c r="F90" s="15">
        <v>50</v>
      </c>
      <c r="G90" s="15">
        <v>3</v>
      </c>
      <c r="H90" s="15">
        <v>50</v>
      </c>
      <c r="I90" s="15">
        <v>125</v>
      </c>
      <c r="J90" s="15">
        <v>1</v>
      </c>
      <c r="K90" s="15">
        <v>10</v>
      </c>
      <c r="L90" s="15">
        <v>150</v>
      </c>
      <c r="M90" s="15" t="s">
        <v>9479</v>
      </c>
      <c r="N90" s="15" t="s">
        <v>910</v>
      </c>
    </row>
    <row r="91" spans="1:14" ht="14.5">
      <c r="A91" s="3" t="s">
        <v>2423</v>
      </c>
      <c r="B91" s="15" t="s">
        <v>1</v>
      </c>
      <c r="C91" s="15" t="s">
        <v>15</v>
      </c>
      <c r="D91" s="15" t="s">
        <v>1597</v>
      </c>
      <c r="E91" s="15" t="s">
        <v>1619</v>
      </c>
      <c r="F91" s="15">
        <v>50</v>
      </c>
      <c r="G91" s="15">
        <v>3</v>
      </c>
      <c r="H91" s="15">
        <v>100</v>
      </c>
      <c r="I91" s="15">
        <v>125</v>
      </c>
      <c r="J91" s="15">
        <v>1</v>
      </c>
      <c r="K91" s="15">
        <v>10</v>
      </c>
      <c r="L91" s="15">
        <v>150</v>
      </c>
      <c r="M91" s="15" t="s">
        <v>9479</v>
      </c>
      <c r="N91" s="15" t="s">
        <v>3</v>
      </c>
    </row>
    <row r="92" spans="1:14" ht="14.5">
      <c r="A92" s="3" t="s">
        <v>2424</v>
      </c>
      <c r="B92" s="15" t="s">
        <v>1</v>
      </c>
      <c r="C92" s="15" t="s">
        <v>15</v>
      </c>
      <c r="D92" s="15" t="s">
        <v>1597</v>
      </c>
      <c r="E92" s="15" t="s">
        <v>1619</v>
      </c>
      <c r="F92" s="15">
        <v>50</v>
      </c>
      <c r="G92" s="15">
        <v>3</v>
      </c>
      <c r="H92" s="15">
        <v>100</v>
      </c>
      <c r="I92" s="15">
        <v>125</v>
      </c>
      <c r="J92" s="15">
        <v>1</v>
      </c>
      <c r="K92" s="15">
        <v>10</v>
      </c>
      <c r="L92" s="15">
        <v>150</v>
      </c>
      <c r="M92" s="15" t="s">
        <v>9479</v>
      </c>
      <c r="N92" s="15" t="s">
        <v>910</v>
      </c>
    </row>
    <row r="93" spans="1:14" ht="14.5">
      <c r="A93" s="3" t="s">
        <v>2425</v>
      </c>
      <c r="B93" s="15" t="s">
        <v>1</v>
      </c>
      <c r="C93" s="15" t="s">
        <v>15</v>
      </c>
      <c r="D93" s="15" t="s">
        <v>1597</v>
      </c>
      <c r="E93" s="15" t="s">
        <v>1619</v>
      </c>
      <c r="F93" s="15">
        <v>50</v>
      </c>
      <c r="G93" s="15">
        <v>3</v>
      </c>
      <c r="H93" s="15">
        <v>200</v>
      </c>
      <c r="I93" s="15">
        <v>125</v>
      </c>
      <c r="J93" s="15">
        <v>1</v>
      </c>
      <c r="K93" s="15">
        <v>10</v>
      </c>
      <c r="L93" s="15">
        <v>150</v>
      </c>
      <c r="M93" s="15" t="s">
        <v>9479</v>
      </c>
      <c r="N93" s="15" t="s">
        <v>3</v>
      </c>
    </row>
    <row r="94" spans="1:14" ht="14.5">
      <c r="A94" s="3" t="s">
        <v>2426</v>
      </c>
      <c r="B94" s="15" t="s">
        <v>1</v>
      </c>
      <c r="C94" s="15" t="s">
        <v>15</v>
      </c>
      <c r="D94" s="15" t="s">
        <v>1597</v>
      </c>
      <c r="E94" s="15" t="s">
        <v>1619</v>
      </c>
      <c r="F94" s="15">
        <v>50</v>
      </c>
      <c r="G94" s="15">
        <v>3</v>
      </c>
      <c r="H94" s="15">
        <v>200</v>
      </c>
      <c r="I94" s="15">
        <v>125</v>
      </c>
      <c r="J94" s="15">
        <v>1</v>
      </c>
      <c r="K94" s="15">
        <v>10</v>
      </c>
      <c r="L94" s="15">
        <v>150</v>
      </c>
      <c r="M94" s="15" t="s">
        <v>9479</v>
      </c>
      <c r="N94" s="15" t="s">
        <v>910</v>
      </c>
    </row>
    <row r="95" spans="1:14" ht="14.5">
      <c r="A95" s="3" t="s">
        <v>2427</v>
      </c>
      <c r="B95" s="15" t="s">
        <v>1</v>
      </c>
      <c r="C95" s="15" t="s">
        <v>15</v>
      </c>
      <c r="D95" s="15" t="s">
        <v>1597</v>
      </c>
      <c r="E95" s="15" t="s">
        <v>1619</v>
      </c>
      <c r="F95" s="15">
        <v>50</v>
      </c>
      <c r="G95" s="15">
        <v>3</v>
      </c>
      <c r="H95" s="15">
        <v>300</v>
      </c>
      <c r="I95" s="15">
        <v>125</v>
      </c>
      <c r="J95" s="15">
        <v>1</v>
      </c>
      <c r="K95" s="15">
        <v>10</v>
      </c>
      <c r="L95" s="15">
        <v>150</v>
      </c>
      <c r="M95" s="15" t="s">
        <v>9479</v>
      </c>
      <c r="N95" s="15" t="s">
        <v>3</v>
      </c>
    </row>
    <row r="96" spans="1:14" ht="14.5">
      <c r="A96" s="3" t="s">
        <v>2428</v>
      </c>
      <c r="B96" s="15" t="s">
        <v>1</v>
      </c>
      <c r="C96" s="15" t="s">
        <v>15</v>
      </c>
      <c r="D96" s="15" t="s">
        <v>1597</v>
      </c>
      <c r="E96" s="15" t="s">
        <v>1619</v>
      </c>
      <c r="F96" s="15">
        <v>50</v>
      </c>
      <c r="G96" s="15">
        <v>3</v>
      </c>
      <c r="H96" s="15">
        <v>300</v>
      </c>
      <c r="I96" s="15">
        <v>125</v>
      </c>
      <c r="J96" s="15">
        <v>1</v>
      </c>
      <c r="K96" s="15">
        <v>10</v>
      </c>
      <c r="L96" s="15">
        <v>150</v>
      </c>
      <c r="M96" s="15" t="s">
        <v>9479</v>
      </c>
      <c r="N96" s="15" t="s">
        <v>910</v>
      </c>
    </row>
    <row r="97" spans="1:14" ht="14.5">
      <c r="A97" s="3" t="s">
        <v>2429</v>
      </c>
      <c r="B97" s="15" t="s">
        <v>1</v>
      </c>
      <c r="C97" s="15" t="s">
        <v>15</v>
      </c>
      <c r="D97" s="15" t="s">
        <v>1597</v>
      </c>
      <c r="E97" s="15" t="s">
        <v>1619</v>
      </c>
      <c r="F97" s="15">
        <v>50</v>
      </c>
      <c r="G97" s="15">
        <v>3</v>
      </c>
      <c r="H97" s="15">
        <v>400</v>
      </c>
      <c r="I97" s="15">
        <v>125</v>
      </c>
      <c r="J97" s="15">
        <v>1.3</v>
      </c>
      <c r="K97" s="15">
        <v>10</v>
      </c>
      <c r="L97" s="15">
        <v>150</v>
      </c>
      <c r="M97" s="15" t="s">
        <v>9479</v>
      </c>
      <c r="N97" s="15" t="s">
        <v>3</v>
      </c>
    </row>
    <row r="98" spans="1:14" ht="14.5">
      <c r="A98" s="3" t="s">
        <v>2430</v>
      </c>
      <c r="B98" s="15" t="s">
        <v>1</v>
      </c>
      <c r="C98" s="15" t="s">
        <v>15</v>
      </c>
      <c r="D98" s="15" t="s">
        <v>1597</v>
      </c>
      <c r="E98" s="15" t="s">
        <v>1619</v>
      </c>
      <c r="F98" s="15">
        <v>50</v>
      </c>
      <c r="G98" s="15">
        <v>3</v>
      </c>
      <c r="H98" s="15">
        <v>400</v>
      </c>
      <c r="I98" s="15">
        <v>125</v>
      </c>
      <c r="J98" s="15">
        <v>1.3</v>
      </c>
      <c r="K98" s="15">
        <v>10</v>
      </c>
      <c r="L98" s="15">
        <v>150</v>
      </c>
      <c r="M98" s="15" t="s">
        <v>9479</v>
      </c>
      <c r="N98" s="15" t="s">
        <v>910</v>
      </c>
    </row>
    <row r="99" spans="1:14" ht="14.5">
      <c r="A99" s="3" t="s">
        <v>2320</v>
      </c>
      <c r="B99" s="15" t="s">
        <v>1</v>
      </c>
      <c r="C99" s="15" t="s">
        <v>15</v>
      </c>
      <c r="D99" s="15" t="s">
        <v>1597</v>
      </c>
      <c r="E99" s="15" t="s">
        <v>1619</v>
      </c>
      <c r="F99" s="15">
        <v>75</v>
      </c>
      <c r="G99" s="15">
        <v>3</v>
      </c>
      <c r="H99" s="15">
        <v>600</v>
      </c>
      <c r="I99" s="15">
        <v>125</v>
      </c>
      <c r="J99" s="15">
        <v>1.7</v>
      </c>
      <c r="K99" s="15">
        <v>10</v>
      </c>
      <c r="L99" s="15">
        <v>150</v>
      </c>
      <c r="M99" s="15" t="s">
        <v>9479</v>
      </c>
      <c r="N99" s="15" t="s">
        <v>3</v>
      </c>
    </row>
    <row r="100" spans="1:14" ht="14.5">
      <c r="A100" s="3" t="s">
        <v>2431</v>
      </c>
      <c r="B100" s="15" t="s">
        <v>1</v>
      </c>
      <c r="C100" s="15" t="s">
        <v>15</v>
      </c>
      <c r="D100" s="15" t="s">
        <v>1597</v>
      </c>
      <c r="E100" s="15" t="s">
        <v>1619</v>
      </c>
      <c r="F100" s="15">
        <v>75</v>
      </c>
      <c r="G100" s="15">
        <v>3</v>
      </c>
      <c r="H100" s="15">
        <v>600</v>
      </c>
      <c r="I100" s="15">
        <v>125</v>
      </c>
      <c r="J100" s="15">
        <v>1.7</v>
      </c>
      <c r="K100" s="15">
        <v>10</v>
      </c>
      <c r="L100" s="15">
        <v>150</v>
      </c>
      <c r="M100" s="15" t="s">
        <v>9479</v>
      </c>
      <c r="N100" s="15" t="s">
        <v>910</v>
      </c>
    </row>
    <row r="101" spans="1:14" ht="14.5">
      <c r="A101" s="3" t="s">
        <v>2432</v>
      </c>
      <c r="B101" s="15" t="s">
        <v>1</v>
      </c>
      <c r="C101" s="15" t="s">
        <v>15</v>
      </c>
      <c r="D101" s="15" t="s">
        <v>1597</v>
      </c>
      <c r="E101" s="15" t="s">
        <v>1619</v>
      </c>
      <c r="F101" s="15">
        <v>75</v>
      </c>
      <c r="G101" s="15">
        <v>3</v>
      </c>
      <c r="H101" s="15">
        <v>800</v>
      </c>
      <c r="I101" s="15">
        <v>125</v>
      </c>
      <c r="J101" s="15">
        <v>1.7</v>
      </c>
      <c r="K101" s="15">
        <v>10</v>
      </c>
      <c r="L101" s="15">
        <v>150</v>
      </c>
      <c r="M101" s="15" t="s">
        <v>9479</v>
      </c>
      <c r="N101" s="15" t="s">
        <v>3</v>
      </c>
    </row>
    <row r="102" spans="1:14" ht="14.5">
      <c r="A102" s="3" t="s">
        <v>2433</v>
      </c>
      <c r="B102" s="15" t="s">
        <v>1</v>
      </c>
      <c r="C102" s="15" t="s">
        <v>15</v>
      </c>
      <c r="D102" s="15" t="s">
        <v>1597</v>
      </c>
      <c r="E102" s="15" t="s">
        <v>1619</v>
      </c>
      <c r="F102" s="15">
        <v>75</v>
      </c>
      <c r="G102" s="15">
        <v>3</v>
      </c>
      <c r="H102" s="15">
        <v>800</v>
      </c>
      <c r="I102" s="15">
        <v>125</v>
      </c>
      <c r="J102" s="15">
        <v>1.7</v>
      </c>
      <c r="K102" s="15">
        <v>10</v>
      </c>
      <c r="L102" s="15">
        <v>150</v>
      </c>
      <c r="M102" s="15" t="s">
        <v>9479</v>
      </c>
      <c r="N102" s="15" t="s">
        <v>910</v>
      </c>
    </row>
    <row r="103" spans="1:14" ht="14.5">
      <c r="A103" s="3" t="s">
        <v>2434</v>
      </c>
      <c r="B103" s="15" t="s">
        <v>1</v>
      </c>
      <c r="C103" s="15" t="s">
        <v>15</v>
      </c>
      <c r="D103" s="15" t="s">
        <v>1597</v>
      </c>
      <c r="E103" s="15" t="s">
        <v>1619</v>
      </c>
      <c r="F103" s="15">
        <v>75</v>
      </c>
      <c r="G103" s="15">
        <v>3</v>
      </c>
      <c r="H103" s="15">
        <v>1000</v>
      </c>
      <c r="I103" s="15">
        <v>125</v>
      </c>
      <c r="J103" s="15">
        <v>1.7</v>
      </c>
      <c r="K103" s="15">
        <v>10</v>
      </c>
      <c r="L103" s="15">
        <v>150</v>
      </c>
      <c r="M103" s="15" t="s">
        <v>9479</v>
      </c>
      <c r="N103" s="15" t="s">
        <v>3</v>
      </c>
    </row>
    <row r="104" spans="1:14" ht="14.5">
      <c r="A104" s="3" t="s">
        <v>2435</v>
      </c>
      <c r="B104" s="15" t="s">
        <v>1</v>
      </c>
      <c r="C104" s="15" t="s">
        <v>15</v>
      </c>
      <c r="D104" s="15" t="s">
        <v>1597</v>
      </c>
      <c r="E104" s="15" t="s">
        <v>1619</v>
      </c>
      <c r="F104" s="15">
        <v>75</v>
      </c>
      <c r="G104" s="15">
        <v>3</v>
      </c>
      <c r="H104" s="15">
        <v>1000</v>
      </c>
      <c r="I104" s="15">
        <v>125</v>
      </c>
      <c r="J104" s="15">
        <v>1.7</v>
      </c>
      <c r="K104" s="15">
        <v>10</v>
      </c>
      <c r="L104" s="15">
        <v>150</v>
      </c>
      <c r="M104" s="15" t="s">
        <v>9479</v>
      </c>
      <c r="N104" s="15" t="s">
        <v>910</v>
      </c>
    </row>
    <row r="105" spans="1:14" ht="14.5">
      <c r="A105" s="3" t="s">
        <v>2436</v>
      </c>
      <c r="B105" s="15" t="s">
        <v>1</v>
      </c>
      <c r="C105" s="15" t="s">
        <v>15</v>
      </c>
      <c r="D105" s="15" t="s">
        <v>1597</v>
      </c>
      <c r="E105" s="15" t="s">
        <v>1619</v>
      </c>
      <c r="F105" s="15">
        <v>50</v>
      </c>
      <c r="G105" s="15">
        <v>3</v>
      </c>
      <c r="H105" s="15">
        <v>200</v>
      </c>
      <c r="I105" s="15">
        <v>125</v>
      </c>
      <c r="J105" s="15">
        <v>1.3</v>
      </c>
      <c r="K105" s="15">
        <v>3</v>
      </c>
      <c r="L105" s="15">
        <v>150</v>
      </c>
      <c r="M105" s="15" t="s">
        <v>9479</v>
      </c>
      <c r="N105" s="15" t="s">
        <v>3</v>
      </c>
    </row>
    <row r="106" spans="1:14" ht="14.5">
      <c r="A106" s="3" t="s">
        <v>2437</v>
      </c>
      <c r="B106" s="15" t="s">
        <v>1</v>
      </c>
      <c r="C106" s="15" t="s">
        <v>15</v>
      </c>
      <c r="D106" s="15" t="s">
        <v>1597</v>
      </c>
      <c r="E106" s="15" t="s">
        <v>1619</v>
      </c>
      <c r="F106" s="15">
        <v>50</v>
      </c>
      <c r="G106" s="15">
        <v>3</v>
      </c>
      <c r="H106" s="15">
        <v>400</v>
      </c>
      <c r="I106" s="15">
        <v>125</v>
      </c>
      <c r="J106" s="15">
        <v>1.32</v>
      </c>
      <c r="K106" s="15">
        <v>5</v>
      </c>
      <c r="L106" s="15">
        <v>150</v>
      </c>
      <c r="M106" s="15" t="s">
        <v>9479</v>
      </c>
      <c r="N106" s="15" t="s">
        <v>3</v>
      </c>
    </row>
    <row r="107" spans="1:14" ht="14.5">
      <c r="A107" s="3" t="s">
        <v>2438</v>
      </c>
      <c r="B107" s="15" t="s">
        <v>1</v>
      </c>
      <c r="C107" s="15" t="s">
        <v>19</v>
      </c>
      <c r="D107" s="15" t="s">
        <v>1597</v>
      </c>
      <c r="E107" s="15" t="s">
        <v>1619</v>
      </c>
      <c r="F107" s="15">
        <v>50</v>
      </c>
      <c r="G107" s="15">
        <v>8</v>
      </c>
      <c r="H107" s="15">
        <v>50</v>
      </c>
      <c r="I107" s="15">
        <v>150</v>
      </c>
      <c r="J107" s="15">
        <v>1</v>
      </c>
      <c r="K107" s="15">
        <v>10</v>
      </c>
      <c r="L107" s="15">
        <v>150</v>
      </c>
      <c r="M107" s="15" t="s">
        <v>9479</v>
      </c>
      <c r="N107" s="15" t="s">
        <v>3</v>
      </c>
    </row>
    <row r="108" spans="1:14" ht="14.5">
      <c r="A108" s="3" t="s">
        <v>2439</v>
      </c>
      <c r="B108" s="15" t="s">
        <v>1</v>
      </c>
      <c r="C108" s="15" t="s">
        <v>19</v>
      </c>
      <c r="D108" s="15" t="s">
        <v>1597</v>
      </c>
      <c r="E108" s="15" t="s">
        <v>1619</v>
      </c>
      <c r="F108" s="15">
        <v>50</v>
      </c>
      <c r="G108" s="15">
        <v>8</v>
      </c>
      <c r="H108" s="15">
        <v>100</v>
      </c>
      <c r="I108" s="15">
        <v>150</v>
      </c>
      <c r="J108" s="15">
        <v>1</v>
      </c>
      <c r="K108" s="15">
        <v>10</v>
      </c>
      <c r="L108" s="15">
        <v>150</v>
      </c>
      <c r="M108" s="15" t="s">
        <v>9479</v>
      </c>
      <c r="N108" s="15" t="s">
        <v>3</v>
      </c>
    </row>
    <row r="109" spans="1:14" ht="14.5">
      <c r="A109" s="3" t="s">
        <v>2440</v>
      </c>
      <c r="B109" s="15" t="s">
        <v>1</v>
      </c>
      <c r="C109" s="15" t="s">
        <v>19</v>
      </c>
      <c r="D109" s="15" t="s">
        <v>1597</v>
      </c>
      <c r="E109" s="15" t="s">
        <v>1619</v>
      </c>
      <c r="F109" s="15">
        <v>50</v>
      </c>
      <c r="G109" s="15">
        <v>8</v>
      </c>
      <c r="H109" s="15">
        <v>200</v>
      </c>
      <c r="I109" s="15">
        <v>150</v>
      </c>
      <c r="J109" s="15">
        <v>1</v>
      </c>
      <c r="K109" s="15">
        <v>10</v>
      </c>
      <c r="L109" s="15">
        <v>150</v>
      </c>
      <c r="M109" s="15" t="s">
        <v>9479</v>
      </c>
      <c r="N109" s="15" t="s">
        <v>3</v>
      </c>
    </row>
    <row r="110" spans="1:14" ht="14.5">
      <c r="A110" s="3" t="s">
        <v>2441</v>
      </c>
      <c r="B110" s="15" t="s">
        <v>1</v>
      </c>
      <c r="C110" s="15" t="s">
        <v>19</v>
      </c>
      <c r="D110" s="15" t="s">
        <v>1597</v>
      </c>
      <c r="E110" s="15" t="s">
        <v>1619</v>
      </c>
      <c r="F110" s="15">
        <v>50</v>
      </c>
      <c r="G110" s="15">
        <v>8</v>
      </c>
      <c r="H110" s="15">
        <v>300</v>
      </c>
      <c r="I110" s="15">
        <v>150</v>
      </c>
      <c r="J110" s="15">
        <v>1</v>
      </c>
      <c r="K110" s="15">
        <v>10</v>
      </c>
      <c r="L110" s="15">
        <v>150</v>
      </c>
      <c r="M110" s="15" t="s">
        <v>9479</v>
      </c>
      <c r="N110" s="15" t="s">
        <v>3</v>
      </c>
    </row>
    <row r="111" spans="1:14" ht="14.5">
      <c r="A111" s="3" t="s">
        <v>2442</v>
      </c>
      <c r="B111" s="15" t="s">
        <v>1</v>
      </c>
      <c r="C111" s="15" t="s">
        <v>19</v>
      </c>
      <c r="D111" s="15" t="s">
        <v>1597</v>
      </c>
      <c r="E111" s="15" t="s">
        <v>1619</v>
      </c>
      <c r="F111" s="15">
        <v>50</v>
      </c>
      <c r="G111" s="15">
        <v>8</v>
      </c>
      <c r="H111" s="15">
        <v>400</v>
      </c>
      <c r="I111" s="15">
        <v>150</v>
      </c>
      <c r="J111" s="15">
        <v>1.3</v>
      </c>
      <c r="K111" s="15">
        <v>10</v>
      </c>
      <c r="L111" s="15">
        <v>150</v>
      </c>
      <c r="M111" s="15" t="s">
        <v>9479</v>
      </c>
      <c r="N111" s="15" t="s">
        <v>3</v>
      </c>
    </row>
    <row r="112" spans="1:14" ht="14.5">
      <c r="A112" s="3" t="s">
        <v>2443</v>
      </c>
      <c r="B112" s="15" t="s">
        <v>1</v>
      </c>
      <c r="C112" s="15" t="s">
        <v>19</v>
      </c>
      <c r="D112" s="15" t="s">
        <v>1597</v>
      </c>
      <c r="E112" s="15" t="s">
        <v>1619</v>
      </c>
      <c r="F112" s="15">
        <v>80</v>
      </c>
      <c r="G112" s="15">
        <v>8</v>
      </c>
      <c r="H112" s="15">
        <v>600</v>
      </c>
      <c r="I112" s="15">
        <v>150</v>
      </c>
      <c r="J112" s="15">
        <v>1.7</v>
      </c>
      <c r="K112" s="15">
        <v>10</v>
      </c>
      <c r="L112" s="15">
        <v>150</v>
      </c>
      <c r="M112" s="15" t="s">
        <v>9479</v>
      </c>
      <c r="N112" s="15" t="s">
        <v>3</v>
      </c>
    </row>
    <row r="113" spans="1:14" ht="14.5">
      <c r="A113" s="3" t="s">
        <v>2444</v>
      </c>
      <c r="B113" s="15" t="s">
        <v>1</v>
      </c>
      <c r="C113" s="15" t="s">
        <v>19</v>
      </c>
      <c r="D113" s="15" t="s">
        <v>1597</v>
      </c>
      <c r="E113" s="15" t="s">
        <v>1619</v>
      </c>
      <c r="F113" s="15">
        <v>80</v>
      </c>
      <c r="G113" s="15">
        <v>8</v>
      </c>
      <c r="H113" s="15">
        <v>800</v>
      </c>
      <c r="I113" s="15">
        <v>150</v>
      </c>
      <c r="J113" s="15">
        <v>1.7</v>
      </c>
      <c r="K113" s="15">
        <v>10</v>
      </c>
      <c r="L113" s="15">
        <v>150</v>
      </c>
      <c r="M113" s="15" t="s">
        <v>9479</v>
      </c>
      <c r="N113" s="15" t="s">
        <v>3</v>
      </c>
    </row>
    <row r="114" spans="1:14" ht="14.5">
      <c r="A114" s="3" t="s">
        <v>2445</v>
      </c>
      <c r="B114" s="15" t="s">
        <v>1</v>
      </c>
      <c r="C114" s="15" t="s">
        <v>19</v>
      </c>
      <c r="D114" s="15" t="s">
        <v>1597</v>
      </c>
      <c r="E114" s="15" t="s">
        <v>1619</v>
      </c>
      <c r="F114" s="15">
        <v>80</v>
      </c>
      <c r="G114" s="15">
        <v>8</v>
      </c>
      <c r="H114" s="15">
        <v>1000</v>
      </c>
      <c r="I114" s="15">
        <v>150</v>
      </c>
      <c r="J114" s="15">
        <v>1.7</v>
      </c>
      <c r="K114" s="15">
        <v>10</v>
      </c>
      <c r="L114" s="15">
        <v>150</v>
      </c>
      <c r="M114" s="15" t="s">
        <v>9479</v>
      </c>
      <c r="N114" s="15" t="s">
        <v>3</v>
      </c>
    </row>
    <row r="115" spans="1:14" ht="14.5">
      <c r="A115" s="3" t="s">
        <v>2446</v>
      </c>
      <c r="B115" s="15" t="s">
        <v>1</v>
      </c>
      <c r="C115" s="15" t="s">
        <v>182</v>
      </c>
      <c r="D115" s="15" t="s">
        <v>1597</v>
      </c>
      <c r="E115" s="15" t="s">
        <v>1619</v>
      </c>
      <c r="F115" s="15">
        <v>50</v>
      </c>
      <c r="G115" s="15">
        <v>10</v>
      </c>
      <c r="H115" s="15">
        <v>50</v>
      </c>
      <c r="I115" s="15">
        <v>150</v>
      </c>
      <c r="J115" s="15">
        <v>1</v>
      </c>
      <c r="K115" s="15">
        <v>10</v>
      </c>
      <c r="L115" s="15">
        <v>150</v>
      </c>
      <c r="M115" s="15" t="s">
        <v>9479</v>
      </c>
      <c r="N115" s="15" t="s">
        <v>3</v>
      </c>
    </row>
    <row r="116" spans="1:14" ht="14.5">
      <c r="A116" s="3" t="s">
        <v>2447</v>
      </c>
      <c r="B116" s="15" t="s">
        <v>1</v>
      </c>
      <c r="C116" s="15" t="s">
        <v>182</v>
      </c>
      <c r="D116" s="15" t="s">
        <v>1597</v>
      </c>
      <c r="E116" s="15" t="s">
        <v>1619</v>
      </c>
      <c r="F116" s="15">
        <v>50</v>
      </c>
      <c r="G116" s="15">
        <v>10</v>
      </c>
      <c r="H116" s="15">
        <v>100</v>
      </c>
      <c r="I116" s="15">
        <v>150</v>
      </c>
      <c r="J116" s="15">
        <v>1</v>
      </c>
      <c r="K116" s="15">
        <v>10</v>
      </c>
      <c r="L116" s="15">
        <v>150</v>
      </c>
      <c r="M116" s="15" t="s">
        <v>9479</v>
      </c>
      <c r="N116" s="15" t="s">
        <v>3</v>
      </c>
    </row>
    <row r="117" spans="1:14" ht="14.5">
      <c r="A117" s="3" t="s">
        <v>2448</v>
      </c>
      <c r="B117" s="15" t="s">
        <v>1</v>
      </c>
      <c r="C117" s="15" t="s">
        <v>182</v>
      </c>
      <c r="D117" s="15" t="s">
        <v>1597</v>
      </c>
      <c r="E117" s="15" t="s">
        <v>1619</v>
      </c>
      <c r="F117" s="15">
        <v>50</v>
      </c>
      <c r="G117" s="15">
        <v>10</v>
      </c>
      <c r="H117" s="15">
        <v>200</v>
      </c>
      <c r="I117" s="15">
        <v>150</v>
      </c>
      <c r="J117" s="15">
        <v>1</v>
      </c>
      <c r="K117" s="15">
        <v>10</v>
      </c>
      <c r="L117" s="15">
        <v>150</v>
      </c>
      <c r="M117" s="15" t="s">
        <v>9479</v>
      </c>
      <c r="N117" s="15" t="s">
        <v>3</v>
      </c>
    </row>
    <row r="118" spans="1:14" ht="14.5">
      <c r="A118" s="3" t="s">
        <v>2449</v>
      </c>
      <c r="B118" s="15" t="s">
        <v>1</v>
      </c>
      <c r="C118" s="15" t="s">
        <v>182</v>
      </c>
      <c r="D118" s="15" t="s">
        <v>1597</v>
      </c>
      <c r="E118" s="15" t="s">
        <v>1619</v>
      </c>
      <c r="F118" s="15">
        <v>50</v>
      </c>
      <c r="G118" s="15">
        <v>10</v>
      </c>
      <c r="H118" s="15">
        <v>300</v>
      </c>
      <c r="I118" s="15">
        <v>150</v>
      </c>
      <c r="J118" s="15">
        <v>1</v>
      </c>
      <c r="K118" s="15">
        <v>10</v>
      </c>
      <c r="L118" s="15">
        <v>150</v>
      </c>
      <c r="M118" s="15" t="s">
        <v>9479</v>
      </c>
      <c r="N118" s="15" t="s">
        <v>3</v>
      </c>
    </row>
    <row r="119" spans="1:14" ht="14.5">
      <c r="A119" s="3" t="s">
        <v>2450</v>
      </c>
      <c r="B119" s="15" t="s">
        <v>1</v>
      </c>
      <c r="C119" s="15" t="s">
        <v>182</v>
      </c>
      <c r="D119" s="15" t="s">
        <v>1597</v>
      </c>
      <c r="E119" s="15" t="s">
        <v>1619</v>
      </c>
      <c r="F119" s="15">
        <v>50</v>
      </c>
      <c r="G119" s="15">
        <v>10</v>
      </c>
      <c r="H119" s="15">
        <v>400</v>
      </c>
      <c r="I119" s="15">
        <v>150</v>
      </c>
      <c r="J119" s="15">
        <v>1.3</v>
      </c>
      <c r="K119" s="15">
        <v>10</v>
      </c>
      <c r="L119" s="15">
        <v>150</v>
      </c>
      <c r="M119" s="15" t="s">
        <v>9479</v>
      </c>
      <c r="N119" s="15" t="s">
        <v>3</v>
      </c>
    </row>
    <row r="120" spans="1:14" ht="14.5">
      <c r="A120" s="3" t="s">
        <v>2451</v>
      </c>
      <c r="B120" s="15" t="s">
        <v>1</v>
      </c>
      <c r="C120" s="15" t="s">
        <v>182</v>
      </c>
      <c r="D120" s="15" t="s">
        <v>1597</v>
      </c>
      <c r="E120" s="15" t="s">
        <v>1619</v>
      </c>
      <c r="F120" s="15">
        <v>80</v>
      </c>
      <c r="G120" s="15">
        <v>10</v>
      </c>
      <c r="H120" s="15">
        <v>600</v>
      </c>
      <c r="I120" s="15">
        <v>150</v>
      </c>
      <c r="J120" s="15">
        <v>1.7</v>
      </c>
      <c r="K120" s="15">
        <v>10</v>
      </c>
      <c r="L120" s="15">
        <v>150</v>
      </c>
      <c r="M120" s="15" t="s">
        <v>9479</v>
      </c>
      <c r="N120" s="15" t="s">
        <v>3</v>
      </c>
    </row>
    <row r="121" spans="1:14" ht="14.5">
      <c r="A121" s="3" t="s">
        <v>2452</v>
      </c>
      <c r="B121" s="15" t="s">
        <v>1</v>
      </c>
      <c r="C121" s="15" t="s">
        <v>182</v>
      </c>
      <c r="D121" s="15" t="s">
        <v>1597</v>
      </c>
      <c r="E121" s="15" t="s">
        <v>1619</v>
      </c>
      <c r="F121" s="15">
        <v>80</v>
      </c>
      <c r="G121" s="15">
        <v>10</v>
      </c>
      <c r="H121" s="15">
        <v>800</v>
      </c>
      <c r="I121" s="15">
        <v>150</v>
      </c>
      <c r="J121" s="15">
        <v>1.7</v>
      </c>
      <c r="K121" s="15">
        <v>10</v>
      </c>
      <c r="L121" s="15">
        <v>150</v>
      </c>
      <c r="M121" s="15" t="s">
        <v>9479</v>
      </c>
      <c r="N121" s="15" t="s">
        <v>3</v>
      </c>
    </row>
    <row r="122" spans="1:14" ht="14.5">
      <c r="A122" s="3" t="s">
        <v>2453</v>
      </c>
      <c r="B122" s="15" t="s">
        <v>1</v>
      </c>
      <c r="C122" s="15" t="s">
        <v>182</v>
      </c>
      <c r="D122" s="15" t="s">
        <v>1597</v>
      </c>
      <c r="E122" s="15" t="s">
        <v>1619</v>
      </c>
      <c r="F122" s="15">
        <v>80</v>
      </c>
      <c r="G122" s="15">
        <v>10</v>
      </c>
      <c r="H122" s="15">
        <v>1000</v>
      </c>
      <c r="I122" s="15">
        <v>150</v>
      </c>
      <c r="J122" s="15">
        <v>1.7</v>
      </c>
      <c r="K122" s="15">
        <v>10</v>
      </c>
      <c r="L122" s="15">
        <v>150</v>
      </c>
      <c r="M122" s="15" t="s">
        <v>9479</v>
      </c>
      <c r="N122" s="15" t="s">
        <v>3</v>
      </c>
    </row>
    <row r="123" spans="1:14" ht="14.5">
      <c r="A123" s="3" t="s">
        <v>2454</v>
      </c>
      <c r="B123" s="15" t="s">
        <v>1</v>
      </c>
      <c r="C123" s="15" t="s">
        <v>182</v>
      </c>
      <c r="D123" s="15" t="s">
        <v>1597</v>
      </c>
      <c r="E123" s="15" t="s">
        <v>1619</v>
      </c>
      <c r="F123" s="15">
        <v>50</v>
      </c>
      <c r="G123" s="15">
        <v>16</v>
      </c>
      <c r="H123" s="15">
        <v>50</v>
      </c>
      <c r="I123" s="15">
        <v>250</v>
      </c>
      <c r="J123" s="15">
        <v>1</v>
      </c>
      <c r="K123" s="15">
        <v>10</v>
      </c>
      <c r="L123" s="15">
        <v>150</v>
      </c>
      <c r="M123" s="15" t="s">
        <v>9479</v>
      </c>
      <c r="N123" s="15" t="s">
        <v>3</v>
      </c>
    </row>
    <row r="124" spans="1:14" ht="14.5">
      <c r="A124" s="3" t="s">
        <v>2455</v>
      </c>
      <c r="B124" s="15" t="s">
        <v>1</v>
      </c>
      <c r="C124" s="15" t="s">
        <v>182</v>
      </c>
      <c r="D124" s="15" t="s">
        <v>1597</v>
      </c>
      <c r="E124" s="15" t="s">
        <v>1619</v>
      </c>
      <c r="F124" s="15">
        <v>50</v>
      </c>
      <c r="G124" s="15">
        <v>16</v>
      </c>
      <c r="H124" s="15">
        <v>100</v>
      </c>
      <c r="I124" s="15">
        <v>250</v>
      </c>
      <c r="J124" s="15">
        <v>1</v>
      </c>
      <c r="K124" s="15">
        <v>10</v>
      </c>
      <c r="L124" s="15">
        <v>150</v>
      </c>
      <c r="M124" s="15" t="s">
        <v>9479</v>
      </c>
      <c r="N124" s="15" t="s">
        <v>3</v>
      </c>
    </row>
    <row r="125" spans="1:14" ht="14.5">
      <c r="A125" s="3" t="s">
        <v>2456</v>
      </c>
      <c r="B125" s="15" t="s">
        <v>1</v>
      </c>
      <c r="C125" s="15" t="s">
        <v>182</v>
      </c>
      <c r="D125" s="15" t="s">
        <v>1597</v>
      </c>
      <c r="E125" s="15" t="s">
        <v>1619</v>
      </c>
      <c r="F125" s="15">
        <v>50</v>
      </c>
      <c r="G125" s="15">
        <v>16</v>
      </c>
      <c r="H125" s="15">
        <v>200</v>
      </c>
      <c r="I125" s="15">
        <v>250</v>
      </c>
      <c r="J125" s="15">
        <v>1</v>
      </c>
      <c r="K125" s="15">
        <v>10</v>
      </c>
      <c r="L125" s="15">
        <v>150</v>
      </c>
      <c r="M125" s="15" t="s">
        <v>9479</v>
      </c>
      <c r="N125" s="15" t="s">
        <v>3</v>
      </c>
    </row>
    <row r="126" spans="1:14" ht="14.5">
      <c r="A126" s="3" t="s">
        <v>2457</v>
      </c>
      <c r="B126" s="15" t="s">
        <v>1</v>
      </c>
      <c r="C126" s="15" t="s">
        <v>182</v>
      </c>
      <c r="D126" s="15" t="s">
        <v>1597</v>
      </c>
      <c r="E126" s="15" t="s">
        <v>1619</v>
      </c>
      <c r="F126" s="15">
        <v>50</v>
      </c>
      <c r="G126" s="15">
        <v>16</v>
      </c>
      <c r="H126" s="15">
        <v>300</v>
      </c>
      <c r="I126" s="15">
        <v>250</v>
      </c>
      <c r="J126" s="15">
        <v>1</v>
      </c>
      <c r="K126" s="15">
        <v>10</v>
      </c>
      <c r="L126" s="15">
        <v>150</v>
      </c>
      <c r="M126" s="15" t="s">
        <v>9479</v>
      </c>
      <c r="N126" s="15" t="s">
        <v>3</v>
      </c>
    </row>
    <row r="127" spans="1:14" ht="14.5">
      <c r="A127" s="3" t="s">
        <v>2458</v>
      </c>
      <c r="B127" s="15" t="s">
        <v>1</v>
      </c>
      <c r="C127" s="15" t="s">
        <v>182</v>
      </c>
      <c r="D127" s="15" t="s">
        <v>1597</v>
      </c>
      <c r="E127" s="15" t="s">
        <v>1619</v>
      </c>
      <c r="F127" s="15">
        <v>50</v>
      </c>
      <c r="G127" s="15">
        <v>16</v>
      </c>
      <c r="H127" s="15">
        <v>400</v>
      </c>
      <c r="I127" s="15">
        <v>250</v>
      </c>
      <c r="J127" s="15">
        <v>1.3</v>
      </c>
      <c r="K127" s="15">
        <v>10</v>
      </c>
      <c r="L127" s="15">
        <v>150</v>
      </c>
      <c r="M127" s="15" t="s">
        <v>9479</v>
      </c>
      <c r="N127" s="15" t="s">
        <v>3</v>
      </c>
    </row>
    <row r="128" spans="1:14" ht="14.5">
      <c r="A128" s="3" t="s">
        <v>2459</v>
      </c>
      <c r="B128" s="15" t="s">
        <v>1</v>
      </c>
      <c r="C128" s="15" t="s">
        <v>182</v>
      </c>
      <c r="D128" s="15" t="s">
        <v>1597</v>
      </c>
      <c r="E128" s="15" t="s">
        <v>1619</v>
      </c>
      <c r="F128" s="15">
        <v>80</v>
      </c>
      <c r="G128" s="15">
        <v>16</v>
      </c>
      <c r="H128" s="15">
        <v>600</v>
      </c>
      <c r="I128" s="15">
        <v>250</v>
      </c>
      <c r="J128" s="15">
        <v>1.7</v>
      </c>
      <c r="K128" s="15">
        <v>10</v>
      </c>
      <c r="L128" s="15">
        <v>150</v>
      </c>
      <c r="M128" s="15" t="s">
        <v>9479</v>
      </c>
      <c r="N128" s="15" t="s">
        <v>3</v>
      </c>
    </row>
    <row r="129" spans="1:14" ht="14.5">
      <c r="A129" s="3" t="s">
        <v>2460</v>
      </c>
      <c r="B129" s="15" t="s">
        <v>1</v>
      </c>
      <c r="C129" s="15" t="s">
        <v>182</v>
      </c>
      <c r="D129" s="15" t="s">
        <v>1597</v>
      </c>
      <c r="E129" s="15" t="s">
        <v>1619</v>
      </c>
      <c r="F129" s="15">
        <v>50</v>
      </c>
      <c r="G129" s="15">
        <v>8</v>
      </c>
      <c r="H129" s="15">
        <v>50</v>
      </c>
      <c r="I129" s="15">
        <v>150</v>
      </c>
      <c r="J129" s="15">
        <v>1</v>
      </c>
      <c r="K129" s="15">
        <v>10</v>
      </c>
      <c r="L129" s="15">
        <v>150</v>
      </c>
      <c r="M129" s="15" t="s">
        <v>9479</v>
      </c>
      <c r="N129" s="15" t="s">
        <v>3</v>
      </c>
    </row>
    <row r="130" spans="1:14" ht="14.5">
      <c r="A130" s="3" t="s">
        <v>2461</v>
      </c>
      <c r="B130" s="15" t="s">
        <v>1</v>
      </c>
      <c r="C130" s="15" t="s">
        <v>182</v>
      </c>
      <c r="D130" s="15" t="s">
        <v>1597</v>
      </c>
      <c r="E130" s="15" t="s">
        <v>1619</v>
      </c>
      <c r="F130" s="15">
        <v>50</v>
      </c>
      <c r="G130" s="15">
        <v>8</v>
      </c>
      <c r="H130" s="15">
        <v>100</v>
      </c>
      <c r="I130" s="15">
        <v>150</v>
      </c>
      <c r="J130" s="15">
        <v>1</v>
      </c>
      <c r="K130" s="15">
        <v>10</v>
      </c>
      <c r="L130" s="15">
        <v>150</v>
      </c>
      <c r="M130" s="15" t="s">
        <v>9479</v>
      </c>
      <c r="N130" s="15" t="s">
        <v>3</v>
      </c>
    </row>
    <row r="131" spans="1:14" ht="14.5">
      <c r="A131" s="3" t="s">
        <v>2462</v>
      </c>
      <c r="B131" s="15" t="s">
        <v>1</v>
      </c>
      <c r="C131" s="15" t="s">
        <v>182</v>
      </c>
      <c r="D131" s="15" t="s">
        <v>1597</v>
      </c>
      <c r="E131" s="15" t="s">
        <v>1619</v>
      </c>
      <c r="F131" s="15">
        <v>50</v>
      </c>
      <c r="G131" s="15">
        <v>8</v>
      </c>
      <c r="H131" s="15">
        <v>200</v>
      </c>
      <c r="I131" s="15">
        <v>150</v>
      </c>
      <c r="J131" s="15">
        <v>1</v>
      </c>
      <c r="K131" s="15">
        <v>10</v>
      </c>
      <c r="L131" s="15">
        <v>150</v>
      </c>
      <c r="M131" s="15" t="s">
        <v>9479</v>
      </c>
      <c r="N131" s="15" t="s">
        <v>3</v>
      </c>
    </row>
    <row r="132" spans="1:14" ht="14.5">
      <c r="A132" s="3" t="s">
        <v>2463</v>
      </c>
      <c r="B132" s="15" t="s">
        <v>1</v>
      </c>
      <c r="C132" s="15" t="s">
        <v>182</v>
      </c>
      <c r="D132" s="15" t="s">
        <v>1597</v>
      </c>
      <c r="E132" s="15" t="s">
        <v>1619</v>
      </c>
      <c r="F132" s="15">
        <v>50</v>
      </c>
      <c r="G132" s="15">
        <v>8</v>
      </c>
      <c r="H132" s="15">
        <v>300</v>
      </c>
      <c r="I132" s="15">
        <v>150</v>
      </c>
      <c r="J132" s="15">
        <v>1</v>
      </c>
      <c r="K132" s="15">
        <v>10</v>
      </c>
      <c r="L132" s="15">
        <v>150</v>
      </c>
      <c r="M132" s="15" t="s">
        <v>9479</v>
      </c>
      <c r="N132" s="15" t="s">
        <v>3</v>
      </c>
    </row>
    <row r="133" spans="1:14" ht="14.5">
      <c r="A133" s="3" t="s">
        <v>2464</v>
      </c>
      <c r="B133" s="15" t="s">
        <v>1</v>
      </c>
      <c r="C133" s="15" t="s">
        <v>182</v>
      </c>
      <c r="D133" s="15" t="s">
        <v>1597</v>
      </c>
      <c r="E133" s="15" t="s">
        <v>1619</v>
      </c>
      <c r="F133" s="15">
        <v>50</v>
      </c>
      <c r="G133" s="15">
        <v>8</v>
      </c>
      <c r="H133" s="15">
        <v>400</v>
      </c>
      <c r="I133" s="15">
        <v>150</v>
      </c>
      <c r="J133" s="15">
        <v>1.3</v>
      </c>
      <c r="K133" s="15">
        <v>10</v>
      </c>
      <c r="L133" s="15">
        <v>150</v>
      </c>
      <c r="M133" s="15" t="s">
        <v>9479</v>
      </c>
      <c r="N133" s="15" t="s">
        <v>3</v>
      </c>
    </row>
    <row r="134" spans="1:14" ht="14.5">
      <c r="A134" s="3" t="s">
        <v>2465</v>
      </c>
      <c r="B134" s="15" t="s">
        <v>1</v>
      </c>
      <c r="C134" s="15" t="s">
        <v>182</v>
      </c>
      <c r="D134" s="15" t="s">
        <v>1597</v>
      </c>
      <c r="E134" s="15" t="s">
        <v>1619</v>
      </c>
      <c r="F134" s="15">
        <v>80</v>
      </c>
      <c r="G134" s="15">
        <v>8</v>
      </c>
      <c r="H134" s="15">
        <v>600</v>
      </c>
      <c r="I134" s="15">
        <v>150</v>
      </c>
      <c r="J134" s="15">
        <v>1.7</v>
      </c>
      <c r="K134" s="15">
        <v>10</v>
      </c>
      <c r="L134" s="15">
        <v>150</v>
      </c>
      <c r="M134" s="15" t="s">
        <v>9479</v>
      </c>
      <c r="N134" s="15" t="s">
        <v>3</v>
      </c>
    </row>
    <row r="135" spans="1:14" ht="14.5">
      <c r="A135" s="3" t="s">
        <v>2466</v>
      </c>
      <c r="B135" s="15" t="s">
        <v>1</v>
      </c>
      <c r="C135" s="15" t="s">
        <v>182</v>
      </c>
      <c r="D135" s="15" t="s">
        <v>1597</v>
      </c>
      <c r="E135" s="15" t="s">
        <v>1619</v>
      </c>
      <c r="F135" s="15">
        <v>80</v>
      </c>
      <c r="G135" s="15">
        <v>8</v>
      </c>
      <c r="H135" s="15">
        <v>800</v>
      </c>
      <c r="I135" s="15">
        <v>150</v>
      </c>
      <c r="J135" s="15">
        <v>1.7</v>
      </c>
      <c r="K135" s="15">
        <v>10</v>
      </c>
      <c r="L135" s="15">
        <v>150</v>
      </c>
      <c r="M135" s="15" t="s">
        <v>9479</v>
      </c>
      <c r="N135" s="15" t="s">
        <v>3</v>
      </c>
    </row>
    <row r="136" spans="1:14" ht="14.5">
      <c r="A136" s="3" t="s">
        <v>2467</v>
      </c>
      <c r="B136" s="15" t="s">
        <v>1</v>
      </c>
      <c r="C136" s="15" t="s">
        <v>182</v>
      </c>
      <c r="D136" s="15" t="s">
        <v>1597</v>
      </c>
      <c r="E136" s="15" t="s">
        <v>1619</v>
      </c>
      <c r="F136" s="15">
        <v>80</v>
      </c>
      <c r="G136" s="15">
        <v>8</v>
      </c>
      <c r="H136" s="15">
        <v>1000</v>
      </c>
      <c r="I136" s="15">
        <v>150</v>
      </c>
      <c r="J136" s="15">
        <v>1.7</v>
      </c>
      <c r="K136" s="15">
        <v>10</v>
      </c>
      <c r="L136" s="15">
        <v>150</v>
      </c>
      <c r="M136" s="15" t="s">
        <v>9479</v>
      </c>
      <c r="N136" s="15" t="s">
        <v>3</v>
      </c>
    </row>
    <row r="137" spans="1:14" ht="14.5">
      <c r="A137" s="3" t="s">
        <v>2468</v>
      </c>
      <c r="B137" s="15" t="s">
        <v>1</v>
      </c>
      <c r="C137" s="15" t="s">
        <v>184</v>
      </c>
      <c r="D137" s="15" t="s">
        <v>1597</v>
      </c>
      <c r="E137" s="15" t="s">
        <v>1619</v>
      </c>
      <c r="F137" s="15">
        <v>50</v>
      </c>
      <c r="G137" s="15">
        <v>10</v>
      </c>
      <c r="H137" s="15">
        <v>50</v>
      </c>
      <c r="I137" s="15">
        <v>125</v>
      </c>
      <c r="J137" s="15">
        <v>1</v>
      </c>
      <c r="K137" s="15">
        <v>10</v>
      </c>
      <c r="L137" s="15">
        <v>150</v>
      </c>
      <c r="M137" s="15" t="s">
        <v>9479</v>
      </c>
      <c r="N137" s="15" t="s">
        <v>3</v>
      </c>
    </row>
    <row r="138" spans="1:14" ht="14.5">
      <c r="A138" s="3" t="s">
        <v>2469</v>
      </c>
      <c r="B138" s="15" t="s">
        <v>1</v>
      </c>
      <c r="C138" s="15" t="s">
        <v>184</v>
      </c>
      <c r="D138" s="15" t="s">
        <v>1597</v>
      </c>
      <c r="E138" s="15" t="s">
        <v>1619</v>
      </c>
      <c r="F138" s="15">
        <v>50</v>
      </c>
      <c r="G138" s="15">
        <v>10</v>
      </c>
      <c r="H138" s="15">
        <v>100</v>
      </c>
      <c r="I138" s="15">
        <v>125</v>
      </c>
      <c r="J138" s="15">
        <v>1</v>
      </c>
      <c r="K138" s="15">
        <v>10</v>
      </c>
      <c r="L138" s="15">
        <v>150</v>
      </c>
      <c r="M138" s="15" t="s">
        <v>9479</v>
      </c>
      <c r="N138" s="15" t="s">
        <v>3</v>
      </c>
    </row>
    <row r="139" spans="1:14" ht="14.5">
      <c r="A139" s="3" t="s">
        <v>2470</v>
      </c>
      <c r="B139" s="15" t="s">
        <v>1</v>
      </c>
      <c r="C139" s="15" t="s">
        <v>184</v>
      </c>
      <c r="D139" s="15" t="s">
        <v>1597</v>
      </c>
      <c r="E139" s="15" t="s">
        <v>1619</v>
      </c>
      <c r="F139" s="15">
        <v>50</v>
      </c>
      <c r="G139" s="15">
        <v>10</v>
      </c>
      <c r="H139" s="15">
        <v>200</v>
      </c>
      <c r="I139" s="15">
        <v>125</v>
      </c>
      <c r="J139" s="15">
        <v>1</v>
      </c>
      <c r="K139" s="15">
        <v>10</v>
      </c>
      <c r="L139" s="15">
        <v>150</v>
      </c>
      <c r="M139" s="15" t="s">
        <v>9479</v>
      </c>
      <c r="N139" s="15" t="s">
        <v>3</v>
      </c>
    </row>
    <row r="140" spans="1:14" ht="14.5">
      <c r="A140" s="3" t="s">
        <v>2471</v>
      </c>
      <c r="B140" s="15" t="s">
        <v>1</v>
      </c>
      <c r="C140" s="15" t="s">
        <v>184</v>
      </c>
      <c r="D140" s="15" t="s">
        <v>1597</v>
      </c>
      <c r="E140" s="15" t="s">
        <v>1619</v>
      </c>
      <c r="F140" s="15">
        <v>50</v>
      </c>
      <c r="G140" s="15">
        <v>10</v>
      </c>
      <c r="H140" s="15">
        <v>300</v>
      </c>
      <c r="I140" s="15">
        <v>125</v>
      </c>
      <c r="J140" s="15">
        <v>1</v>
      </c>
      <c r="K140" s="15">
        <v>10</v>
      </c>
      <c r="L140" s="15">
        <v>150</v>
      </c>
      <c r="M140" s="15" t="s">
        <v>9479</v>
      </c>
      <c r="N140" s="15" t="s">
        <v>3</v>
      </c>
    </row>
    <row r="141" spans="1:14" ht="14.5">
      <c r="A141" s="3" t="s">
        <v>2472</v>
      </c>
      <c r="B141" s="15" t="s">
        <v>1</v>
      </c>
      <c r="C141" s="15" t="s">
        <v>184</v>
      </c>
      <c r="D141" s="15" t="s">
        <v>1597</v>
      </c>
      <c r="E141" s="15" t="s">
        <v>1619</v>
      </c>
      <c r="F141" s="15">
        <v>50</v>
      </c>
      <c r="G141" s="15">
        <v>10</v>
      </c>
      <c r="H141" s="15">
        <v>400</v>
      </c>
      <c r="I141" s="15">
        <v>125</v>
      </c>
      <c r="J141" s="15">
        <v>1.3</v>
      </c>
      <c r="K141" s="15">
        <v>10</v>
      </c>
      <c r="L141" s="15">
        <v>150</v>
      </c>
      <c r="M141" s="15" t="s">
        <v>9479</v>
      </c>
      <c r="N141" s="15" t="s">
        <v>3</v>
      </c>
    </row>
    <row r="142" spans="1:14" ht="14.5">
      <c r="A142" s="3" t="s">
        <v>2473</v>
      </c>
      <c r="B142" s="15" t="s">
        <v>1</v>
      </c>
      <c r="C142" s="15" t="s">
        <v>184</v>
      </c>
      <c r="D142" s="15" t="s">
        <v>1597</v>
      </c>
      <c r="E142" s="15" t="s">
        <v>1619</v>
      </c>
      <c r="F142" s="15">
        <v>80</v>
      </c>
      <c r="G142" s="15">
        <v>10</v>
      </c>
      <c r="H142" s="15">
        <v>600</v>
      </c>
      <c r="I142" s="15">
        <v>125</v>
      </c>
      <c r="J142" s="15">
        <v>1.7</v>
      </c>
      <c r="K142" s="15">
        <v>10</v>
      </c>
      <c r="L142" s="15">
        <v>150</v>
      </c>
      <c r="M142" s="15" t="s">
        <v>9479</v>
      </c>
      <c r="N142" s="15" t="s">
        <v>3</v>
      </c>
    </row>
    <row r="143" spans="1:14" ht="14.5">
      <c r="A143" s="3" t="s">
        <v>2474</v>
      </c>
      <c r="B143" s="15" t="s">
        <v>1</v>
      </c>
      <c r="C143" s="15" t="s">
        <v>184</v>
      </c>
      <c r="D143" s="15" t="s">
        <v>1597</v>
      </c>
      <c r="E143" s="15" t="s">
        <v>1619</v>
      </c>
      <c r="F143" s="15">
        <v>80</v>
      </c>
      <c r="G143" s="15">
        <v>10</v>
      </c>
      <c r="H143" s="15">
        <v>800</v>
      </c>
      <c r="I143" s="15">
        <v>125</v>
      </c>
      <c r="J143" s="15">
        <v>1.7</v>
      </c>
      <c r="K143" s="15">
        <v>10</v>
      </c>
      <c r="L143" s="15">
        <v>150</v>
      </c>
      <c r="M143" s="15" t="s">
        <v>9479</v>
      </c>
      <c r="N143" s="15" t="s">
        <v>3</v>
      </c>
    </row>
    <row r="144" spans="1:14" ht="14.5">
      <c r="A144" s="3" t="s">
        <v>2475</v>
      </c>
      <c r="B144" s="15" t="s">
        <v>1</v>
      </c>
      <c r="C144" s="15" t="s">
        <v>184</v>
      </c>
      <c r="D144" s="15" t="s">
        <v>1597</v>
      </c>
      <c r="E144" s="15" t="s">
        <v>1619</v>
      </c>
      <c r="F144" s="15">
        <v>80</v>
      </c>
      <c r="G144" s="15">
        <v>10</v>
      </c>
      <c r="H144" s="15">
        <v>800</v>
      </c>
      <c r="I144" s="15">
        <v>125</v>
      </c>
      <c r="J144" s="15">
        <v>1.7</v>
      </c>
      <c r="K144" s="15">
        <v>10</v>
      </c>
      <c r="L144" s="15">
        <v>150</v>
      </c>
      <c r="M144" s="15" t="s">
        <v>9479</v>
      </c>
      <c r="N144" s="15" t="s">
        <v>3</v>
      </c>
    </row>
    <row r="145" spans="1:14" ht="14.5">
      <c r="A145" s="3" t="s">
        <v>2476</v>
      </c>
      <c r="B145" s="15" t="s">
        <v>1</v>
      </c>
      <c r="C145" s="15" t="s">
        <v>184</v>
      </c>
      <c r="D145" s="15" t="s">
        <v>1597</v>
      </c>
      <c r="E145" s="15" t="s">
        <v>1619</v>
      </c>
      <c r="F145" s="15">
        <v>80</v>
      </c>
      <c r="G145" s="15">
        <v>10</v>
      </c>
      <c r="H145" s="15">
        <v>1000</v>
      </c>
      <c r="I145" s="15">
        <v>125</v>
      </c>
      <c r="J145" s="15">
        <v>1.7</v>
      </c>
      <c r="K145" s="15">
        <v>10</v>
      </c>
      <c r="L145" s="15">
        <v>150</v>
      </c>
      <c r="M145" s="15" t="s">
        <v>9479</v>
      </c>
      <c r="N145" s="15" t="s">
        <v>3</v>
      </c>
    </row>
    <row r="146" spans="1:14" ht="14.5">
      <c r="A146" s="3" t="s">
        <v>2477</v>
      </c>
      <c r="B146" s="15" t="s">
        <v>1</v>
      </c>
      <c r="C146" s="15" t="s">
        <v>184</v>
      </c>
      <c r="D146" s="15" t="s">
        <v>1597</v>
      </c>
      <c r="E146" s="15" t="s">
        <v>1619</v>
      </c>
      <c r="F146" s="15">
        <v>80</v>
      </c>
      <c r="G146" s="15">
        <v>10</v>
      </c>
      <c r="H146" s="15">
        <v>1000</v>
      </c>
      <c r="I146" s="15">
        <v>125</v>
      </c>
      <c r="J146" s="15">
        <v>1.7</v>
      </c>
      <c r="K146" s="15">
        <v>10</v>
      </c>
      <c r="L146" s="15">
        <v>150</v>
      </c>
      <c r="M146" s="15" t="s">
        <v>9479</v>
      </c>
      <c r="N146" s="15" t="s">
        <v>3</v>
      </c>
    </row>
    <row r="147" spans="1:14" ht="14.5">
      <c r="A147" s="3" t="s">
        <v>2478</v>
      </c>
      <c r="B147" s="15" t="s">
        <v>1</v>
      </c>
      <c r="C147" s="15" t="s">
        <v>184</v>
      </c>
      <c r="D147" s="15" t="s">
        <v>1597</v>
      </c>
      <c r="E147" s="15" t="s">
        <v>1619</v>
      </c>
      <c r="F147" s="15">
        <v>50</v>
      </c>
      <c r="G147" s="15">
        <v>16</v>
      </c>
      <c r="H147" s="15">
        <v>50</v>
      </c>
      <c r="I147" s="15">
        <v>125</v>
      </c>
      <c r="J147" s="15">
        <v>1</v>
      </c>
      <c r="K147" s="15">
        <v>10</v>
      </c>
      <c r="L147" s="15">
        <v>150</v>
      </c>
      <c r="M147" s="15" t="s">
        <v>9479</v>
      </c>
      <c r="N147" s="15" t="s">
        <v>3</v>
      </c>
    </row>
    <row r="148" spans="1:14" ht="14.5">
      <c r="A148" s="3" t="s">
        <v>2479</v>
      </c>
      <c r="B148" s="15" t="s">
        <v>1</v>
      </c>
      <c r="C148" s="15" t="s">
        <v>184</v>
      </c>
      <c r="D148" s="15" t="s">
        <v>1597</v>
      </c>
      <c r="E148" s="15" t="s">
        <v>1619</v>
      </c>
      <c r="F148" s="15">
        <v>50</v>
      </c>
      <c r="G148" s="15">
        <v>16</v>
      </c>
      <c r="H148" s="15">
        <v>100</v>
      </c>
      <c r="I148" s="15">
        <v>125</v>
      </c>
      <c r="J148" s="15">
        <v>1</v>
      </c>
      <c r="K148" s="15">
        <v>10</v>
      </c>
      <c r="L148" s="15">
        <v>150</v>
      </c>
      <c r="M148" s="15" t="s">
        <v>9479</v>
      </c>
      <c r="N148" s="15" t="s">
        <v>3</v>
      </c>
    </row>
    <row r="149" spans="1:14" ht="14.5">
      <c r="A149" s="3" t="s">
        <v>2480</v>
      </c>
      <c r="B149" s="15" t="s">
        <v>1</v>
      </c>
      <c r="C149" s="15" t="s">
        <v>184</v>
      </c>
      <c r="D149" s="15" t="s">
        <v>1597</v>
      </c>
      <c r="E149" s="15" t="s">
        <v>1619</v>
      </c>
      <c r="F149" s="15">
        <v>50</v>
      </c>
      <c r="G149" s="15">
        <v>16</v>
      </c>
      <c r="H149" s="15">
        <v>200</v>
      </c>
      <c r="I149" s="15">
        <v>125</v>
      </c>
      <c r="J149" s="15">
        <v>1</v>
      </c>
      <c r="K149" s="15">
        <v>10</v>
      </c>
      <c r="L149" s="15">
        <v>150</v>
      </c>
      <c r="M149" s="15" t="s">
        <v>9479</v>
      </c>
      <c r="N149" s="15" t="s">
        <v>3</v>
      </c>
    </row>
    <row r="150" spans="1:14" ht="14.5">
      <c r="A150" s="3" t="s">
        <v>2481</v>
      </c>
      <c r="B150" s="15" t="s">
        <v>1</v>
      </c>
      <c r="C150" s="15" t="s">
        <v>184</v>
      </c>
      <c r="D150" s="15" t="s">
        <v>1597</v>
      </c>
      <c r="E150" s="15" t="s">
        <v>1619</v>
      </c>
      <c r="F150" s="15">
        <v>50</v>
      </c>
      <c r="G150" s="15">
        <v>16</v>
      </c>
      <c r="H150" s="15">
        <v>300</v>
      </c>
      <c r="I150" s="15">
        <v>125</v>
      </c>
      <c r="J150" s="15">
        <v>1</v>
      </c>
      <c r="K150" s="15">
        <v>10</v>
      </c>
      <c r="L150" s="15">
        <v>150</v>
      </c>
      <c r="M150" s="15" t="s">
        <v>9479</v>
      </c>
      <c r="N150" s="15" t="s">
        <v>3</v>
      </c>
    </row>
    <row r="151" spans="1:14" ht="14.5">
      <c r="A151" s="3" t="s">
        <v>2482</v>
      </c>
      <c r="B151" s="15" t="s">
        <v>1</v>
      </c>
      <c r="C151" s="15" t="s">
        <v>184</v>
      </c>
      <c r="D151" s="15" t="s">
        <v>1597</v>
      </c>
      <c r="E151" s="15" t="s">
        <v>1619</v>
      </c>
      <c r="F151" s="15">
        <v>50</v>
      </c>
      <c r="G151" s="15">
        <v>16</v>
      </c>
      <c r="H151" s="15">
        <v>400</v>
      </c>
      <c r="I151" s="15">
        <v>125</v>
      </c>
      <c r="J151" s="15">
        <v>1.3</v>
      </c>
      <c r="K151" s="15">
        <v>10</v>
      </c>
      <c r="L151" s="15">
        <v>150</v>
      </c>
      <c r="M151" s="15" t="s">
        <v>9479</v>
      </c>
      <c r="N151" s="15" t="s">
        <v>3</v>
      </c>
    </row>
    <row r="152" spans="1:14" ht="14.5">
      <c r="A152" s="3" t="s">
        <v>2483</v>
      </c>
      <c r="B152" s="15" t="s">
        <v>1</v>
      </c>
      <c r="C152" s="15" t="s">
        <v>184</v>
      </c>
      <c r="D152" s="15" t="s">
        <v>1597</v>
      </c>
      <c r="E152" s="15" t="s">
        <v>1619</v>
      </c>
      <c r="F152" s="15">
        <v>80</v>
      </c>
      <c r="G152" s="15">
        <v>16</v>
      </c>
      <c r="H152" s="15">
        <v>600</v>
      </c>
      <c r="I152" s="15">
        <v>125</v>
      </c>
      <c r="J152" s="15">
        <v>1.7</v>
      </c>
      <c r="K152" s="15">
        <v>10</v>
      </c>
      <c r="L152" s="15">
        <v>150</v>
      </c>
      <c r="M152" s="15" t="s">
        <v>9479</v>
      </c>
      <c r="N152" s="15" t="s">
        <v>3</v>
      </c>
    </row>
    <row r="153" spans="1:14" ht="14.5">
      <c r="A153" s="3" t="s">
        <v>2484</v>
      </c>
      <c r="B153" s="15" t="s">
        <v>1</v>
      </c>
      <c r="C153" s="15" t="s">
        <v>184</v>
      </c>
      <c r="D153" s="15" t="s">
        <v>1597</v>
      </c>
      <c r="E153" s="15" t="s">
        <v>1619</v>
      </c>
      <c r="F153" s="15">
        <v>80</v>
      </c>
      <c r="G153" s="15">
        <v>16</v>
      </c>
      <c r="H153" s="15">
        <v>800</v>
      </c>
      <c r="I153" s="15">
        <v>125</v>
      </c>
      <c r="J153" s="15">
        <v>1.7</v>
      </c>
      <c r="K153" s="15">
        <v>10</v>
      </c>
      <c r="L153" s="15">
        <v>150</v>
      </c>
      <c r="M153" s="15" t="s">
        <v>9479</v>
      </c>
      <c r="N153" s="15" t="s">
        <v>3</v>
      </c>
    </row>
    <row r="154" spans="1:14" ht="14.5">
      <c r="A154" s="3" t="s">
        <v>2485</v>
      </c>
      <c r="B154" s="15" t="s">
        <v>1</v>
      </c>
      <c r="C154" s="15" t="s">
        <v>184</v>
      </c>
      <c r="D154" s="15" t="s">
        <v>1597</v>
      </c>
      <c r="E154" s="15" t="s">
        <v>1619</v>
      </c>
      <c r="F154" s="15">
        <v>80</v>
      </c>
      <c r="G154" s="15">
        <v>16</v>
      </c>
      <c r="H154" s="15">
        <v>1000</v>
      </c>
      <c r="I154" s="15">
        <v>125</v>
      </c>
      <c r="J154" s="15">
        <v>1.7</v>
      </c>
      <c r="K154" s="15">
        <v>10</v>
      </c>
      <c r="L154" s="15">
        <v>150</v>
      </c>
      <c r="M154" s="15" t="s">
        <v>9479</v>
      </c>
      <c r="N154" s="15" t="s">
        <v>3</v>
      </c>
    </row>
    <row r="155" spans="1:14" ht="14.5">
      <c r="A155" s="3" t="s">
        <v>2486</v>
      </c>
      <c r="B155" s="15" t="s">
        <v>1</v>
      </c>
      <c r="C155" s="15" t="s">
        <v>8</v>
      </c>
      <c r="D155" s="15" t="s">
        <v>1597</v>
      </c>
      <c r="E155" s="15" t="s">
        <v>1619</v>
      </c>
      <c r="F155" s="15">
        <v>50</v>
      </c>
      <c r="G155" s="15">
        <v>1.5</v>
      </c>
      <c r="H155" s="15">
        <v>200</v>
      </c>
      <c r="I155" s="15">
        <v>40</v>
      </c>
      <c r="J155" s="15">
        <v>0.95</v>
      </c>
      <c r="K155" s="15">
        <v>1</v>
      </c>
      <c r="L155" s="15">
        <v>150</v>
      </c>
      <c r="M155" s="15">
        <v>1</v>
      </c>
      <c r="N155" s="15" t="s">
        <v>910</v>
      </c>
    </row>
    <row r="156" spans="1:14" ht="14.5">
      <c r="A156" s="3" t="s">
        <v>2487</v>
      </c>
      <c r="B156" s="15" t="s">
        <v>1</v>
      </c>
      <c r="C156" s="15" t="s">
        <v>8</v>
      </c>
      <c r="D156" s="15" t="s">
        <v>1597</v>
      </c>
      <c r="E156" s="15" t="s">
        <v>1619</v>
      </c>
      <c r="F156" s="15">
        <v>50</v>
      </c>
      <c r="G156" s="15">
        <v>1.5</v>
      </c>
      <c r="H156" s="15">
        <v>200</v>
      </c>
      <c r="I156" s="15">
        <v>40</v>
      </c>
      <c r="J156" s="15">
        <v>0.95</v>
      </c>
      <c r="K156" s="15">
        <v>1</v>
      </c>
      <c r="L156" s="15">
        <v>150</v>
      </c>
      <c r="M156" s="15">
        <v>1</v>
      </c>
      <c r="N156" s="15" t="s">
        <v>3</v>
      </c>
    </row>
    <row r="157" spans="1:14" ht="14.5">
      <c r="A157" s="3" t="s">
        <v>2488</v>
      </c>
      <c r="B157" s="15" t="s">
        <v>1</v>
      </c>
      <c r="C157" s="15" t="s">
        <v>8</v>
      </c>
      <c r="D157" s="15" t="s">
        <v>1597</v>
      </c>
      <c r="E157" s="15" t="s">
        <v>1619</v>
      </c>
      <c r="F157" s="15">
        <v>50</v>
      </c>
      <c r="G157" s="15">
        <v>1.5</v>
      </c>
      <c r="H157" s="15">
        <v>400</v>
      </c>
      <c r="I157" s="15">
        <v>40</v>
      </c>
      <c r="J157" s="15">
        <v>1.3</v>
      </c>
      <c r="K157" s="15">
        <v>1</v>
      </c>
      <c r="L157" s="15">
        <v>150</v>
      </c>
      <c r="M157" s="15">
        <v>1</v>
      </c>
      <c r="N157" s="15" t="s">
        <v>910</v>
      </c>
    </row>
    <row r="158" spans="1:14" ht="14.5">
      <c r="A158" s="3" t="s">
        <v>2489</v>
      </c>
      <c r="B158" s="15" t="s">
        <v>1</v>
      </c>
      <c r="C158" s="15" t="s">
        <v>8</v>
      </c>
      <c r="D158" s="15" t="s">
        <v>1597</v>
      </c>
      <c r="E158" s="15" t="s">
        <v>1619</v>
      </c>
      <c r="F158" s="15">
        <v>50</v>
      </c>
      <c r="G158" s="15">
        <v>1.5</v>
      </c>
      <c r="H158" s="15">
        <v>400</v>
      </c>
      <c r="I158" s="15">
        <v>40</v>
      </c>
      <c r="J158" s="15">
        <v>1.3</v>
      </c>
      <c r="K158" s="15">
        <v>1</v>
      </c>
      <c r="L158" s="15">
        <v>150</v>
      </c>
      <c r="M158" s="15">
        <v>1</v>
      </c>
      <c r="N158" s="15" t="s">
        <v>3</v>
      </c>
    </row>
    <row r="159" spans="1:14" ht="14.5">
      <c r="A159" s="3" t="s">
        <v>2490</v>
      </c>
      <c r="B159" s="15" t="s">
        <v>1</v>
      </c>
      <c r="C159" s="15" t="s">
        <v>8</v>
      </c>
      <c r="D159" s="15" t="s">
        <v>1597</v>
      </c>
      <c r="E159" s="15" t="s">
        <v>1619</v>
      </c>
      <c r="F159" s="15">
        <v>75</v>
      </c>
      <c r="G159" s="15">
        <v>1.5</v>
      </c>
      <c r="H159" s="15">
        <v>600</v>
      </c>
      <c r="I159" s="15">
        <v>40</v>
      </c>
      <c r="J159" s="15">
        <v>1.7</v>
      </c>
      <c r="K159" s="15">
        <v>1</v>
      </c>
      <c r="L159" s="15">
        <v>150</v>
      </c>
      <c r="M159" s="15">
        <v>1</v>
      </c>
      <c r="N159" s="15" t="s">
        <v>910</v>
      </c>
    </row>
    <row r="160" spans="1:14" ht="14.5">
      <c r="A160" s="3" t="s">
        <v>2491</v>
      </c>
      <c r="B160" s="15" t="s">
        <v>1</v>
      </c>
      <c r="C160" s="15" t="s">
        <v>8</v>
      </c>
      <c r="D160" s="15" t="s">
        <v>1597</v>
      </c>
      <c r="E160" s="15" t="s">
        <v>1619</v>
      </c>
      <c r="F160" s="15">
        <v>75</v>
      </c>
      <c r="G160" s="15">
        <v>1.5</v>
      </c>
      <c r="H160" s="15">
        <v>600</v>
      </c>
      <c r="I160" s="15">
        <v>40</v>
      </c>
      <c r="J160" s="15">
        <v>1.7</v>
      </c>
      <c r="K160" s="15">
        <v>1</v>
      </c>
      <c r="L160" s="15">
        <v>150</v>
      </c>
      <c r="M160" s="15">
        <v>1</v>
      </c>
      <c r="N160" s="15" t="s">
        <v>3</v>
      </c>
    </row>
    <row r="161" spans="1:14" ht="14.5">
      <c r="A161" s="3" t="s">
        <v>2492</v>
      </c>
      <c r="B161" s="15" t="s">
        <v>1</v>
      </c>
      <c r="C161" s="15" t="s">
        <v>8</v>
      </c>
      <c r="D161" s="15" t="s">
        <v>1597</v>
      </c>
      <c r="E161" s="15" t="s">
        <v>1619</v>
      </c>
      <c r="F161" s="15">
        <v>75</v>
      </c>
      <c r="G161" s="15">
        <v>1.5</v>
      </c>
      <c r="H161" s="15">
        <v>800</v>
      </c>
      <c r="I161" s="15">
        <v>40</v>
      </c>
      <c r="J161" s="15">
        <v>1.7</v>
      </c>
      <c r="K161" s="15">
        <v>1</v>
      </c>
      <c r="L161" s="15">
        <v>150</v>
      </c>
      <c r="M161" s="15">
        <v>1</v>
      </c>
      <c r="N161" s="15" t="s">
        <v>910</v>
      </c>
    </row>
    <row r="162" spans="1:14" ht="14.5">
      <c r="A162" s="3" t="s">
        <v>2493</v>
      </c>
      <c r="B162" s="15" t="s">
        <v>1</v>
      </c>
      <c r="C162" s="15" t="s">
        <v>8</v>
      </c>
      <c r="D162" s="15" t="s">
        <v>1597</v>
      </c>
      <c r="E162" s="15" t="s">
        <v>1619</v>
      </c>
      <c r="F162" s="15">
        <v>75</v>
      </c>
      <c r="G162" s="15">
        <v>1.5</v>
      </c>
      <c r="H162" s="15">
        <v>800</v>
      </c>
      <c r="I162" s="15">
        <v>40</v>
      </c>
      <c r="J162" s="15">
        <v>1.7</v>
      </c>
      <c r="K162" s="15">
        <v>1</v>
      </c>
      <c r="L162" s="15">
        <v>150</v>
      </c>
      <c r="M162" s="15">
        <v>1</v>
      </c>
      <c r="N162" s="15" t="s">
        <v>3</v>
      </c>
    </row>
    <row r="163" spans="1:14" ht="14.5">
      <c r="A163" s="3" t="s">
        <v>2494</v>
      </c>
      <c r="B163" s="15" t="s">
        <v>1</v>
      </c>
      <c r="C163" s="15" t="s">
        <v>8</v>
      </c>
      <c r="D163" s="15" t="s">
        <v>1597</v>
      </c>
      <c r="E163" s="15" t="s">
        <v>1619</v>
      </c>
      <c r="F163" s="15">
        <v>75</v>
      </c>
      <c r="G163" s="15">
        <v>1.5</v>
      </c>
      <c r="H163" s="15">
        <v>1000</v>
      </c>
      <c r="I163" s="15">
        <v>40</v>
      </c>
      <c r="J163" s="15">
        <v>1.7</v>
      </c>
      <c r="K163" s="15">
        <v>1</v>
      </c>
      <c r="L163" s="15">
        <v>150</v>
      </c>
      <c r="M163" s="15">
        <v>1</v>
      </c>
      <c r="N163" s="15" t="s">
        <v>910</v>
      </c>
    </row>
    <row r="164" spans="1:14" ht="14.5">
      <c r="A164" s="3" t="s">
        <v>2495</v>
      </c>
      <c r="B164" s="15" t="s">
        <v>1</v>
      </c>
      <c r="C164" s="15" t="s">
        <v>8</v>
      </c>
      <c r="D164" s="15" t="s">
        <v>1597</v>
      </c>
      <c r="E164" s="15" t="s">
        <v>1619</v>
      </c>
      <c r="F164" s="15">
        <v>75</v>
      </c>
      <c r="G164" s="15">
        <v>1.5</v>
      </c>
      <c r="H164" s="15">
        <v>1000</v>
      </c>
      <c r="I164" s="15">
        <v>40</v>
      </c>
      <c r="J164" s="15">
        <v>1.7</v>
      </c>
      <c r="K164" s="15">
        <v>1</v>
      </c>
      <c r="L164" s="15">
        <v>150</v>
      </c>
      <c r="M164" s="15">
        <v>1</v>
      </c>
      <c r="N164" s="15" t="s">
        <v>3</v>
      </c>
    </row>
    <row r="165" spans="1:14" ht="14.5">
      <c r="A165" s="3" t="s">
        <v>2496</v>
      </c>
      <c r="B165" s="15" t="s">
        <v>1</v>
      </c>
      <c r="C165" s="15" t="s">
        <v>4</v>
      </c>
      <c r="D165" s="15" t="s">
        <v>1597</v>
      </c>
      <c r="E165" s="15" t="s">
        <v>1619</v>
      </c>
      <c r="F165" s="15">
        <v>50</v>
      </c>
      <c r="G165" s="15">
        <v>1</v>
      </c>
      <c r="H165" s="15">
        <v>50</v>
      </c>
      <c r="I165" s="15">
        <v>30</v>
      </c>
      <c r="J165" s="15">
        <v>1</v>
      </c>
      <c r="K165" s="15">
        <v>5</v>
      </c>
      <c r="L165" s="15">
        <v>150</v>
      </c>
      <c r="M165" s="15">
        <v>1</v>
      </c>
      <c r="N165" s="15" t="s">
        <v>910</v>
      </c>
    </row>
    <row r="166" spans="1:14" ht="14.5">
      <c r="A166" s="3" t="s">
        <v>2497</v>
      </c>
      <c r="B166" s="15" t="s">
        <v>1</v>
      </c>
      <c r="C166" s="15" t="s">
        <v>1859</v>
      </c>
      <c r="D166" s="15" t="s">
        <v>1597</v>
      </c>
      <c r="E166" s="15" t="s">
        <v>1619</v>
      </c>
      <c r="F166" s="15">
        <v>50</v>
      </c>
      <c r="G166" s="15">
        <v>1</v>
      </c>
      <c r="H166" s="15">
        <v>50</v>
      </c>
      <c r="I166" s="15">
        <v>30</v>
      </c>
      <c r="J166" s="15">
        <v>0.95</v>
      </c>
      <c r="K166" s="15">
        <v>5</v>
      </c>
      <c r="L166" s="15">
        <v>150</v>
      </c>
      <c r="M166" s="15">
        <v>1</v>
      </c>
      <c r="N166" s="15" t="s">
        <v>910</v>
      </c>
    </row>
    <row r="167" spans="1:14" ht="14.5">
      <c r="A167" s="3" t="s">
        <v>2498</v>
      </c>
      <c r="B167" s="15" t="s">
        <v>1</v>
      </c>
      <c r="C167" s="15" t="s">
        <v>4</v>
      </c>
      <c r="D167" s="15" t="s">
        <v>1597</v>
      </c>
      <c r="E167" s="15" t="s">
        <v>1619</v>
      </c>
      <c r="F167" s="15">
        <v>50</v>
      </c>
      <c r="G167" s="15">
        <v>1</v>
      </c>
      <c r="H167" s="15">
        <v>50</v>
      </c>
      <c r="I167" s="15">
        <v>30</v>
      </c>
      <c r="J167" s="15">
        <v>1</v>
      </c>
      <c r="K167" s="15">
        <v>5</v>
      </c>
      <c r="L167" s="15">
        <v>150</v>
      </c>
      <c r="M167" s="15">
        <v>1</v>
      </c>
      <c r="N167" s="15" t="s">
        <v>3</v>
      </c>
    </row>
    <row r="168" spans="1:14" ht="14.5">
      <c r="A168" s="3" t="s">
        <v>2500</v>
      </c>
      <c r="B168" s="15" t="s">
        <v>1</v>
      </c>
      <c r="C168" s="15" t="s">
        <v>4</v>
      </c>
      <c r="D168" s="15" t="s">
        <v>1597</v>
      </c>
      <c r="E168" s="15" t="s">
        <v>1619</v>
      </c>
      <c r="F168" s="15">
        <v>50</v>
      </c>
      <c r="G168" s="15">
        <v>1</v>
      </c>
      <c r="H168" s="15">
        <v>100</v>
      </c>
      <c r="I168" s="15">
        <v>30</v>
      </c>
      <c r="J168" s="15">
        <v>1</v>
      </c>
      <c r="K168" s="15">
        <v>5</v>
      </c>
      <c r="L168" s="15">
        <v>150</v>
      </c>
      <c r="M168" s="15">
        <v>1</v>
      </c>
      <c r="N168" s="15" t="s">
        <v>910</v>
      </c>
    </row>
    <row r="169" spans="1:14" ht="14.5">
      <c r="A169" s="3" t="s">
        <v>2501</v>
      </c>
      <c r="B169" s="15" t="s">
        <v>1</v>
      </c>
      <c r="C169" s="15" t="s">
        <v>1859</v>
      </c>
      <c r="D169" s="15" t="s">
        <v>1597</v>
      </c>
      <c r="E169" s="15" t="s">
        <v>1619</v>
      </c>
      <c r="F169" s="15">
        <v>50</v>
      </c>
      <c r="G169" s="15">
        <v>1</v>
      </c>
      <c r="H169" s="15">
        <v>100</v>
      </c>
      <c r="I169" s="15">
        <v>30</v>
      </c>
      <c r="J169" s="15">
        <v>0.95</v>
      </c>
      <c r="K169" s="15">
        <v>5</v>
      </c>
      <c r="L169" s="15">
        <v>150</v>
      </c>
      <c r="M169" s="15">
        <v>1</v>
      </c>
      <c r="N169" s="15" t="s">
        <v>910</v>
      </c>
    </row>
    <row r="170" spans="1:14" ht="14.5">
      <c r="A170" s="3" t="s">
        <v>2502</v>
      </c>
      <c r="B170" s="15" t="s">
        <v>1</v>
      </c>
      <c r="C170" s="15" t="s">
        <v>4</v>
      </c>
      <c r="D170" s="15" t="s">
        <v>1597</v>
      </c>
      <c r="E170" s="15" t="s">
        <v>1619</v>
      </c>
      <c r="F170" s="15">
        <v>50</v>
      </c>
      <c r="G170" s="15">
        <v>1</v>
      </c>
      <c r="H170" s="15">
        <v>100</v>
      </c>
      <c r="I170" s="15">
        <v>30</v>
      </c>
      <c r="J170" s="15">
        <v>1</v>
      </c>
      <c r="K170" s="15">
        <v>5</v>
      </c>
      <c r="L170" s="15">
        <v>150</v>
      </c>
      <c r="M170" s="15">
        <v>1</v>
      </c>
      <c r="N170" s="15" t="s">
        <v>3</v>
      </c>
    </row>
    <row r="171" spans="1:14" ht="14.5">
      <c r="A171" s="3" t="s">
        <v>2503</v>
      </c>
      <c r="B171" s="15" t="s">
        <v>1</v>
      </c>
      <c r="C171" s="15" t="s">
        <v>4</v>
      </c>
      <c r="D171" s="15" t="s">
        <v>1597</v>
      </c>
      <c r="E171" s="15" t="s">
        <v>1619</v>
      </c>
      <c r="F171" s="15">
        <v>50</v>
      </c>
      <c r="G171" s="15">
        <v>1</v>
      </c>
      <c r="H171" s="15">
        <v>200</v>
      </c>
      <c r="I171" s="15">
        <v>30</v>
      </c>
      <c r="J171" s="15">
        <v>1</v>
      </c>
      <c r="K171" s="15">
        <v>5</v>
      </c>
      <c r="L171" s="15">
        <v>150</v>
      </c>
      <c r="M171" s="15">
        <v>1</v>
      </c>
      <c r="N171" s="15" t="s">
        <v>910</v>
      </c>
    </row>
    <row r="172" spans="1:14" ht="14.5">
      <c r="A172" s="3" t="s">
        <v>2504</v>
      </c>
      <c r="B172" s="15" t="s">
        <v>1</v>
      </c>
      <c r="C172" s="15" t="s">
        <v>727</v>
      </c>
      <c r="D172" s="15" t="s">
        <v>1597</v>
      </c>
      <c r="E172" s="15" t="s">
        <v>1619</v>
      </c>
      <c r="F172" s="15">
        <v>50</v>
      </c>
      <c r="G172" s="15">
        <v>1</v>
      </c>
      <c r="H172" s="15">
        <v>200</v>
      </c>
      <c r="I172" s="15">
        <v>35</v>
      </c>
      <c r="J172" s="15">
        <v>1</v>
      </c>
      <c r="K172" s="15">
        <v>1</v>
      </c>
      <c r="L172" s="15">
        <v>150</v>
      </c>
      <c r="M172" s="15">
        <v>1</v>
      </c>
      <c r="N172" s="15" t="s">
        <v>910</v>
      </c>
    </row>
    <row r="173" spans="1:14" ht="14.5">
      <c r="A173" s="3" t="s">
        <v>2505</v>
      </c>
      <c r="B173" s="15" t="s">
        <v>1</v>
      </c>
      <c r="C173" s="15" t="s">
        <v>727</v>
      </c>
      <c r="D173" s="15" t="s">
        <v>1597</v>
      </c>
      <c r="E173" s="15" t="s">
        <v>1619</v>
      </c>
      <c r="F173" s="15">
        <v>50</v>
      </c>
      <c r="G173" s="15">
        <v>1</v>
      </c>
      <c r="H173" s="15">
        <v>200</v>
      </c>
      <c r="I173" s="15">
        <v>35</v>
      </c>
      <c r="J173" s="15">
        <v>1</v>
      </c>
      <c r="K173" s="15">
        <v>1</v>
      </c>
      <c r="L173" s="15">
        <v>150</v>
      </c>
      <c r="M173" s="15">
        <v>1</v>
      </c>
      <c r="N173" s="15" t="s">
        <v>3</v>
      </c>
    </row>
    <row r="174" spans="1:14" ht="14.5">
      <c r="A174" s="3" t="s">
        <v>2506</v>
      </c>
      <c r="B174" s="15" t="s">
        <v>1</v>
      </c>
      <c r="C174" s="15" t="s">
        <v>1859</v>
      </c>
      <c r="D174" s="15" t="s">
        <v>1597</v>
      </c>
      <c r="E174" s="15" t="s">
        <v>1619</v>
      </c>
      <c r="F174" s="15">
        <v>50</v>
      </c>
      <c r="G174" s="15">
        <v>1</v>
      </c>
      <c r="H174" s="15">
        <v>200</v>
      </c>
      <c r="I174" s="15">
        <v>30</v>
      </c>
      <c r="J174" s="15">
        <v>0.95</v>
      </c>
      <c r="K174" s="15">
        <v>5</v>
      </c>
      <c r="L174" s="15">
        <v>150</v>
      </c>
      <c r="M174" s="15">
        <v>1</v>
      </c>
      <c r="N174" s="15" t="s">
        <v>910</v>
      </c>
    </row>
    <row r="175" spans="1:14" ht="14.5">
      <c r="A175" s="3" t="s">
        <v>2507</v>
      </c>
      <c r="B175" s="15" t="s">
        <v>1</v>
      </c>
      <c r="C175" s="15" t="s">
        <v>1018</v>
      </c>
      <c r="D175" s="15" t="s">
        <v>1597</v>
      </c>
      <c r="E175" s="15" t="s">
        <v>1619</v>
      </c>
      <c r="F175" s="15">
        <v>50</v>
      </c>
      <c r="G175" s="15">
        <v>1</v>
      </c>
      <c r="H175" s="15">
        <v>200</v>
      </c>
      <c r="I175" s="15">
        <v>35</v>
      </c>
      <c r="J175" s="15">
        <v>1</v>
      </c>
      <c r="K175" s="15">
        <v>1</v>
      </c>
      <c r="L175" s="15">
        <v>150</v>
      </c>
      <c r="M175" s="15">
        <v>1</v>
      </c>
      <c r="N175" s="15" t="s">
        <v>910</v>
      </c>
    </row>
    <row r="176" spans="1:14" ht="14.5">
      <c r="A176" s="3" t="s">
        <v>2508</v>
      </c>
      <c r="B176" s="15" t="s">
        <v>1</v>
      </c>
      <c r="C176" s="15" t="s">
        <v>1018</v>
      </c>
      <c r="D176" s="15" t="s">
        <v>1597</v>
      </c>
      <c r="E176" s="15" t="s">
        <v>1619</v>
      </c>
      <c r="F176" s="15">
        <v>50</v>
      </c>
      <c r="G176" s="15">
        <v>1</v>
      </c>
      <c r="H176" s="15">
        <v>200</v>
      </c>
      <c r="I176" s="15">
        <v>35</v>
      </c>
      <c r="J176" s="15">
        <v>1</v>
      </c>
      <c r="K176" s="15">
        <v>1</v>
      </c>
      <c r="L176" s="15">
        <v>150</v>
      </c>
      <c r="M176" s="15">
        <v>1</v>
      </c>
      <c r="N176" s="15" t="s">
        <v>3</v>
      </c>
    </row>
    <row r="177" spans="1:14" ht="14.5">
      <c r="A177" s="3" t="s">
        <v>2509</v>
      </c>
      <c r="B177" s="15" t="s">
        <v>1</v>
      </c>
      <c r="C177" s="15" t="s">
        <v>1774</v>
      </c>
      <c r="D177" s="15" t="s">
        <v>1597</v>
      </c>
      <c r="E177" s="15" t="s">
        <v>1619</v>
      </c>
      <c r="F177" s="15">
        <v>50</v>
      </c>
      <c r="G177" s="15">
        <v>1</v>
      </c>
      <c r="H177" s="15">
        <v>200</v>
      </c>
      <c r="I177" s="15">
        <v>30</v>
      </c>
      <c r="J177" s="15">
        <v>1</v>
      </c>
      <c r="K177" s="15">
        <v>5</v>
      </c>
      <c r="L177" s="15">
        <v>150</v>
      </c>
      <c r="M177" s="15">
        <v>1</v>
      </c>
      <c r="N177" s="15" t="s">
        <v>910</v>
      </c>
    </row>
    <row r="178" spans="1:14" ht="14.5">
      <c r="A178" s="3" t="s">
        <v>2510</v>
      </c>
      <c r="B178" s="15" t="s">
        <v>1</v>
      </c>
      <c r="C178" s="15" t="s">
        <v>4</v>
      </c>
      <c r="D178" s="15" t="s">
        <v>1597</v>
      </c>
      <c r="E178" s="15" t="s">
        <v>1619</v>
      </c>
      <c r="F178" s="15">
        <v>50</v>
      </c>
      <c r="G178" s="15">
        <v>1</v>
      </c>
      <c r="H178" s="15">
        <v>200</v>
      </c>
      <c r="I178" s="15">
        <v>30</v>
      </c>
      <c r="J178" s="15">
        <v>1</v>
      </c>
      <c r="K178" s="15">
        <v>5</v>
      </c>
      <c r="L178" s="15">
        <v>150</v>
      </c>
      <c r="M178" s="15">
        <v>1</v>
      </c>
      <c r="N178" s="15" t="s">
        <v>3</v>
      </c>
    </row>
    <row r="179" spans="1:14" ht="14.5">
      <c r="A179" s="3" t="s">
        <v>2511</v>
      </c>
      <c r="B179" s="15" t="s">
        <v>1</v>
      </c>
      <c r="C179" s="15" t="s">
        <v>4</v>
      </c>
      <c r="D179" s="15" t="s">
        <v>1597</v>
      </c>
      <c r="E179" s="15" t="s">
        <v>1619</v>
      </c>
      <c r="F179" s="15">
        <v>50</v>
      </c>
      <c r="G179" s="15">
        <v>1</v>
      </c>
      <c r="H179" s="15">
        <v>200</v>
      </c>
      <c r="I179" s="15">
        <v>30</v>
      </c>
      <c r="J179" s="15">
        <v>1</v>
      </c>
      <c r="K179" s="15">
        <v>5</v>
      </c>
      <c r="L179" s="15">
        <v>150</v>
      </c>
      <c r="M179" s="15">
        <v>1</v>
      </c>
      <c r="N179" s="15" t="s">
        <v>910</v>
      </c>
    </row>
    <row r="180" spans="1:14" ht="14.5">
      <c r="A180" s="3" t="s">
        <v>2327</v>
      </c>
      <c r="B180" s="15" t="s">
        <v>1</v>
      </c>
      <c r="C180" s="15" t="s">
        <v>8</v>
      </c>
      <c r="D180" s="15" t="s">
        <v>1597</v>
      </c>
      <c r="E180" s="15" t="s">
        <v>1619</v>
      </c>
      <c r="F180" s="15">
        <v>50</v>
      </c>
      <c r="G180" s="15">
        <v>1</v>
      </c>
      <c r="H180" s="15">
        <v>200</v>
      </c>
      <c r="I180" s="15">
        <v>30</v>
      </c>
      <c r="J180" s="15">
        <v>1</v>
      </c>
      <c r="K180" s="15">
        <v>1</v>
      </c>
      <c r="L180" s="15">
        <v>175</v>
      </c>
      <c r="M180" s="15">
        <v>1</v>
      </c>
      <c r="N180" s="15" t="s">
        <v>910</v>
      </c>
    </row>
    <row r="181" spans="1:14" ht="14.5">
      <c r="A181" s="3" t="s">
        <v>2499</v>
      </c>
      <c r="B181" s="15" t="s">
        <v>1</v>
      </c>
      <c r="C181" s="15" t="s">
        <v>8</v>
      </c>
      <c r="D181" s="15" t="s">
        <v>1597</v>
      </c>
      <c r="E181" s="15" t="s">
        <v>1619</v>
      </c>
      <c r="F181" s="15">
        <v>50</v>
      </c>
      <c r="G181" s="15">
        <v>1</v>
      </c>
      <c r="H181" s="15">
        <v>200</v>
      </c>
      <c r="I181" s="15">
        <v>30</v>
      </c>
      <c r="J181" s="15">
        <v>1</v>
      </c>
      <c r="K181" s="15">
        <v>1</v>
      </c>
      <c r="L181" s="15">
        <v>175</v>
      </c>
      <c r="M181" s="15">
        <v>1</v>
      </c>
      <c r="N181" s="15" t="s">
        <v>3</v>
      </c>
    </row>
    <row r="182" spans="1:14" ht="14.5">
      <c r="A182" s="3" t="s">
        <v>2512</v>
      </c>
      <c r="B182" s="15" t="s">
        <v>1</v>
      </c>
      <c r="C182" s="15" t="s">
        <v>4</v>
      </c>
      <c r="D182" s="15" t="s">
        <v>1597</v>
      </c>
      <c r="E182" s="15" t="s">
        <v>1619</v>
      </c>
      <c r="F182" s="15">
        <v>50</v>
      </c>
      <c r="G182" s="15">
        <v>1</v>
      </c>
      <c r="H182" s="15">
        <v>300</v>
      </c>
      <c r="I182" s="15">
        <v>30</v>
      </c>
      <c r="J182" s="15">
        <v>1</v>
      </c>
      <c r="K182" s="15">
        <v>5</v>
      </c>
      <c r="L182" s="15">
        <v>150</v>
      </c>
      <c r="M182" s="15">
        <v>1</v>
      </c>
      <c r="N182" s="15" t="s">
        <v>910</v>
      </c>
    </row>
    <row r="183" spans="1:14" ht="14.5">
      <c r="A183" s="3" t="s">
        <v>2513</v>
      </c>
      <c r="B183" s="15" t="s">
        <v>1</v>
      </c>
      <c r="C183" s="15" t="s">
        <v>1859</v>
      </c>
      <c r="D183" s="15" t="s">
        <v>1597</v>
      </c>
      <c r="E183" s="15" t="s">
        <v>1619</v>
      </c>
      <c r="F183" s="15">
        <v>50</v>
      </c>
      <c r="G183" s="15">
        <v>1</v>
      </c>
      <c r="H183" s="15">
        <v>300</v>
      </c>
      <c r="I183" s="15">
        <v>30</v>
      </c>
      <c r="J183" s="15">
        <v>0.95</v>
      </c>
      <c r="K183" s="15">
        <v>5</v>
      </c>
      <c r="L183" s="15">
        <v>150</v>
      </c>
      <c r="M183" s="15">
        <v>1</v>
      </c>
      <c r="N183" s="15" t="s">
        <v>910</v>
      </c>
    </row>
    <row r="184" spans="1:14" ht="14.5">
      <c r="A184" s="3" t="s">
        <v>2514</v>
      </c>
      <c r="B184" s="15" t="s">
        <v>1</v>
      </c>
      <c r="C184" s="15" t="s">
        <v>4</v>
      </c>
      <c r="D184" s="15" t="s">
        <v>1597</v>
      </c>
      <c r="E184" s="15" t="s">
        <v>1619</v>
      </c>
      <c r="F184" s="15">
        <v>50</v>
      </c>
      <c r="G184" s="15">
        <v>1</v>
      </c>
      <c r="H184" s="15">
        <v>300</v>
      </c>
      <c r="I184" s="15">
        <v>30</v>
      </c>
      <c r="J184" s="15">
        <v>1</v>
      </c>
      <c r="K184" s="15">
        <v>5</v>
      </c>
      <c r="L184" s="15">
        <v>150</v>
      </c>
      <c r="M184" s="15">
        <v>1</v>
      </c>
      <c r="N184" s="15" t="s">
        <v>3</v>
      </c>
    </row>
    <row r="185" spans="1:14" ht="14.5">
      <c r="A185" s="3" t="s">
        <v>2516</v>
      </c>
      <c r="B185" s="15" t="s">
        <v>1</v>
      </c>
      <c r="C185" s="15" t="s">
        <v>4</v>
      </c>
      <c r="D185" s="15" t="s">
        <v>1597</v>
      </c>
      <c r="E185" s="15" t="s">
        <v>1619</v>
      </c>
      <c r="F185" s="15">
        <v>50</v>
      </c>
      <c r="G185" s="15">
        <v>1</v>
      </c>
      <c r="H185" s="15">
        <v>400</v>
      </c>
      <c r="I185" s="15">
        <v>30</v>
      </c>
      <c r="J185" s="15">
        <v>1.3</v>
      </c>
      <c r="K185" s="15">
        <v>5</v>
      </c>
      <c r="L185" s="15">
        <v>150</v>
      </c>
      <c r="M185" s="15">
        <v>1</v>
      </c>
      <c r="N185" s="15" t="s">
        <v>910</v>
      </c>
    </row>
    <row r="186" spans="1:14" ht="14.5">
      <c r="A186" s="3" t="s">
        <v>2517</v>
      </c>
      <c r="B186" s="15" t="s">
        <v>1</v>
      </c>
      <c r="C186" s="15" t="s">
        <v>727</v>
      </c>
      <c r="D186" s="15" t="s">
        <v>1597</v>
      </c>
      <c r="E186" s="15" t="s">
        <v>1619</v>
      </c>
      <c r="F186" s="15">
        <v>50</v>
      </c>
      <c r="G186" s="15">
        <v>1</v>
      </c>
      <c r="H186" s="15">
        <v>400</v>
      </c>
      <c r="I186" s="15">
        <v>35</v>
      </c>
      <c r="J186" s="15">
        <v>1.3</v>
      </c>
      <c r="K186" s="15">
        <v>1</v>
      </c>
      <c r="L186" s="15">
        <v>150</v>
      </c>
      <c r="M186" s="15">
        <v>1</v>
      </c>
      <c r="N186" s="15" t="s">
        <v>910</v>
      </c>
    </row>
    <row r="187" spans="1:14" ht="14.5">
      <c r="A187" s="3" t="s">
        <v>2518</v>
      </c>
      <c r="B187" s="15" t="s">
        <v>1</v>
      </c>
      <c r="C187" s="15" t="s">
        <v>727</v>
      </c>
      <c r="D187" s="15" t="s">
        <v>1597</v>
      </c>
      <c r="E187" s="15" t="s">
        <v>1619</v>
      </c>
      <c r="F187" s="15">
        <v>50</v>
      </c>
      <c r="G187" s="15">
        <v>1</v>
      </c>
      <c r="H187" s="15">
        <v>400</v>
      </c>
      <c r="I187" s="15">
        <v>35</v>
      </c>
      <c r="J187" s="15">
        <v>1.3</v>
      </c>
      <c r="K187" s="15">
        <v>1</v>
      </c>
      <c r="L187" s="15">
        <v>150</v>
      </c>
      <c r="M187" s="15">
        <v>1</v>
      </c>
      <c r="N187" s="15" t="s">
        <v>3</v>
      </c>
    </row>
    <row r="188" spans="1:14" ht="14.5">
      <c r="A188" s="3" t="s">
        <v>2519</v>
      </c>
      <c r="B188" s="15" t="s">
        <v>1</v>
      </c>
      <c r="C188" s="15" t="s">
        <v>1859</v>
      </c>
      <c r="D188" s="15" t="s">
        <v>1597</v>
      </c>
      <c r="E188" s="15" t="s">
        <v>1619</v>
      </c>
      <c r="F188" s="15">
        <v>50</v>
      </c>
      <c r="G188" s="15">
        <v>1</v>
      </c>
      <c r="H188" s="15">
        <v>400</v>
      </c>
      <c r="I188" s="15">
        <v>30</v>
      </c>
      <c r="J188" s="15">
        <v>1.3</v>
      </c>
      <c r="K188" s="15">
        <v>5</v>
      </c>
      <c r="L188" s="15">
        <v>150</v>
      </c>
      <c r="M188" s="15">
        <v>1</v>
      </c>
      <c r="N188" s="15" t="s">
        <v>910</v>
      </c>
    </row>
    <row r="189" spans="1:14" ht="14.5">
      <c r="A189" s="3" t="s">
        <v>2520</v>
      </c>
      <c r="B189" s="15" t="s">
        <v>1</v>
      </c>
      <c r="C189" s="15" t="s">
        <v>1018</v>
      </c>
      <c r="D189" s="15" t="s">
        <v>1597</v>
      </c>
      <c r="E189" s="15" t="s">
        <v>1619</v>
      </c>
      <c r="F189" s="15">
        <v>50</v>
      </c>
      <c r="G189" s="15">
        <v>1</v>
      </c>
      <c r="H189" s="15">
        <v>400</v>
      </c>
      <c r="I189" s="15">
        <v>35</v>
      </c>
      <c r="J189" s="15">
        <v>1.3</v>
      </c>
      <c r="K189" s="15">
        <v>1</v>
      </c>
      <c r="L189" s="15">
        <v>150</v>
      </c>
      <c r="M189" s="15">
        <v>1</v>
      </c>
      <c r="N189" s="15" t="s">
        <v>910</v>
      </c>
    </row>
    <row r="190" spans="1:14" ht="14.5">
      <c r="A190" s="3" t="s">
        <v>2521</v>
      </c>
      <c r="B190" s="15" t="s">
        <v>1</v>
      </c>
      <c r="C190" s="15" t="s">
        <v>1018</v>
      </c>
      <c r="D190" s="15" t="s">
        <v>1597</v>
      </c>
      <c r="E190" s="15" t="s">
        <v>1619</v>
      </c>
      <c r="F190" s="15">
        <v>50</v>
      </c>
      <c r="G190" s="15">
        <v>1</v>
      </c>
      <c r="H190" s="15">
        <v>400</v>
      </c>
      <c r="I190" s="15">
        <v>35</v>
      </c>
      <c r="J190" s="15">
        <v>1.3</v>
      </c>
      <c r="K190" s="15">
        <v>1</v>
      </c>
      <c r="L190" s="15">
        <v>150</v>
      </c>
      <c r="M190" s="15">
        <v>1</v>
      </c>
      <c r="N190" s="15" t="s">
        <v>3</v>
      </c>
    </row>
    <row r="191" spans="1:14" ht="14.5">
      <c r="A191" s="3" t="s">
        <v>2522</v>
      </c>
      <c r="B191" s="15" t="s">
        <v>1</v>
      </c>
      <c r="C191" s="15" t="s">
        <v>1774</v>
      </c>
      <c r="D191" s="15" t="s">
        <v>1597</v>
      </c>
      <c r="E191" s="15" t="s">
        <v>1619</v>
      </c>
      <c r="F191" s="15">
        <v>50</v>
      </c>
      <c r="G191" s="15">
        <v>1</v>
      </c>
      <c r="H191" s="15">
        <v>400</v>
      </c>
      <c r="I191" s="15">
        <v>30</v>
      </c>
      <c r="J191" s="15">
        <v>1.4</v>
      </c>
      <c r="K191" s="15">
        <v>5</v>
      </c>
      <c r="L191" s="15">
        <v>150</v>
      </c>
      <c r="M191" s="15">
        <v>1</v>
      </c>
      <c r="N191" s="15" t="s">
        <v>910</v>
      </c>
    </row>
    <row r="192" spans="1:14" ht="14.5">
      <c r="A192" s="3" t="s">
        <v>2523</v>
      </c>
      <c r="B192" s="15" t="s">
        <v>1</v>
      </c>
      <c r="C192" s="15" t="s">
        <v>4</v>
      </c>
      <c r="D192" s="15" t="s">
        <v>1597</v>
      </c>
      <c r="E192" s="15" t="s">
        <v>1619</v>
      </c>
      <c r="F192" s="15">
        <v>50</v>
      </c>
      <c r="G192" s="15">
        <v>1</v>
      </c>
      <c r="H192" s="15">
        <v>400</v>
      </c>
      <c r="I192" s="15">
        <v>30</v>
      </c>
      <c r="J192" s="15">
        <v>1.3</v>
      </c>
      <c r="K192" s="15">
        <v>5</v>
      </c>
      <c r="L192" s="15">
        <v>150</v>
      </c>
      <c r="M192" s="15">
        <v>1</v>
      </c>
      <c r="N192" s="15" t="s">
        <v>3</v>
      </c>
    </row>
    <row r="193" spans="1:14" ht="14.5">
      <c r="A193" s="3" t="s">
        <v>2524</v>
      </c>
      <c r="B193" s="15" t="s">
        <v>1</v>
      </c>
      <c r="C193" s="15" t="s">
        <v>4</v>
      </c>
      <c r="D193" s="15" t="s">
        <v>1597</v>
      </c>
      <c r="E193" s="15" t="s">
        <v>1619</v>
      </c>
      <c r="F193" s="15">
        <v>50</v>
      </c>
      <c r="G193" s="15">
        <v>1</v>
      </c>
      <c r="H193" s="15">
        <v>400</v>
      </c>
      <c r="I193" s="15">
        <v>30</v>
      </c>
      <c r="J193" s="15">
        <v>1.3</v>
      </c>
      <c r="K193" s="15">
        <v>5</v>
      </c>
      <c r="L193" s="15">
        <v>150</v>
      </c>
      <c r="M193" s="15">
        <v>1</v>
      </c>
      <c r="N193" s="15" t="s">
        <v>910</v>
      </c>
    </row>
    <row r="194" spans="1:14" ht="14.5">
      <c r="A194" s="3" t="s">
        <v>2328</v>
      </c>
      <c r="B194" s="15" t="s">
        <v>1</v>
      </c>
      <c r="C194" s="15" t="s">
        <v>8</v>
      </c>
      <c r="D194" s="15" t="s">
        <v>1597</v>
      </c>
      <c r="E194" s="15" t="s">
        <v>1619</v>
      </c>
      <c r="F194" s="15">
        <v>50</v>
      </c>
      <c r="G194" s="15">
        <v>1</v>
      </c>
      <c r="H194" s="15">
        <v>400</v>
      </c>
      <c r="I194" s="15">
        <v>30</v>
      </c>
      <c r="J194" s="15">
        <v>1.3</v>
      </c>
      <c r="K194" s="15">
        <v>1</v>
      </c>
      <c r="L194" s="15">
        <v>175</v>
      </c>
      <c r="M194" s="15">
        <v>1</v>
      </c>
      <c r="N194" s="15" t="s">
        <v>910</v>
      </c>
    </row>
    <row r="195" spans="1:14" ht="14.5">
      <c r="A195" s="3" t="s">
        <v>2515</v>
      </c>
      <c r="B195" s="15" t="s">
        <v>1</v>
      </c>
      <c r="C195" s="15" t="s">
        <v>8</v>
      </c>
      <c r="D195" s="15" t="s">
        <v>1597</v>
      </c>
      <c r="E195" s="15" t="s">
        <v>1619</v>
      </c>
      <c r="F195" s="15">
        <v>50</v>
      </c>
      <c r="G195" s="15">
        <v>1</v>
      </c>
      <c r="H195" s="15">
        <v>400</v>
      </c>
      <c r="I195" s="15">
        <v>30</v>
      </c>
      <c r="J195" s="15">
        <v>1.3</v>
      </c>
      <c r="K195" s="15">
        <v>1</v>
      </c>
      <c r="L195" s="15">
        <v>175</v>
      </c>
      <c r="M195" s="15">
        <v>1</v>
      </c>
      <c r="N195" s="15" t="s">
        <v>3</v>
      </c>
    </row>
    <row r="196" spans="1:14" ht="14.5">
      <c r="A196" s="3" t="s">
        <v>2525</v>
      </c>
      <c r="B196" s="15" t="s">
        <v>1</v>
      </c>
      <c r="C196" s="15" t="s">
        <v>4</v>
      </c>
      <c r="D196" s="15" t="s">
        <v>1597</v>
      </c>
      <c r="E196" s="15" t="s">
        <v>1619</v>
      </c>
      <c r="F196" s="15">
        <v>75</v>
      </c>
      <c r="G196" s="15">
        <v>1</v>
      </c>
      <c r="H196" s="15">
        <v>600</v>
      </c>
      <c r="I196" s="15">
        <v>30</v>
      </c>
      <c r="J196" s="15">
        <v>1.7</v>
      </c>
      <c r="K196" s="15">
        <v>5</v>
      </c>
      <c r="L196" s="15">
        <v>150</v>
      </c>
      <c r="M196" s="15">
        <v>1</v>
      </c>
      <c r="N196" s="15" t="s">
        <v>910</v>
      </c>
    </row>
    <row r="197" spans="1:14" ht="14.5">
      <c r="A197" s="3" t="s">
        <v>2526</v>
      </c>
      <c r="B197" s="15" t="s">
        <v>1</v>
      </c>
      <c r="C197" s="15" t="s">
        <v>727</v>
      </c>
      <c r="D197" s="15" t="s">
        <v>1597</v>
      </c>
      <c r="E197" s="15" t="s">
        <v>1619</v>
      </c>
      <c r="F197" s="15">
        <v>75</v>
      </c>
      <c r="G197" s="15">
        <v>1</v>
      </c>
      <c r="H197" s="15">
        <v>600</v>
      </c>
      <c r="I197" s="15">
        <v>35</v>
      </c>
      <c r="J197" s="15">
        <v>1.7</v>
      </c>
      <c r="K197" s="15">
        <v>1</v>
      </c>
      <c r="L197" s="15">
        <v>150</v>
      </c>
      <c r="M197" s="15">
        <v>1</v>
      </c>
      <c r="N197" s="15" t="s">
        <v>910</v>
      </c>
    </row>
    <row r="198" spans="1:14" ht="14.5">
      <c r="A198" s="3" t="s">
        <v>2527</v>
      </c>
      <c r="B198" s="15" t="s">
        <v>1</v>
      </c>
      <c r="C198" s="15" t="s">
        <v>727</v>
      </c>
      <c r="D198" s="15" t="s">
        <v>1597</v>
      </c>
      <c r="E198" s="15" t="s">
        <v>1619</v>
      </c>
      <c r="F198" s="15">
        <v>75</v>
      </c>
      <c r="G198" s="15">
        <v>1</v>
      </c>
      <c r="H198" s="15">
        <v>600</v>
      </c>
      <c r="I198" s="15">
        <v>35</v>
      </c>
      <c r="J198" s="15">
        <v>1.7</v>
      </c>
      <c r="K198" s="15">
        <v>1</v>
      </c>
      <c r="L198" s="15">
        <v>150</v>
      </c>
      <c r="M198" s="15">
        <v>1</v>
      </c>
      <c r="N198" s="15" t="s">
        <v>3</v>
      </c>
    </row>
    <row r="199" spans="1:14" ht="14.5">
      <c r="A199" s="3" t="s">
        <v>2528</v>
      </c>
      <c r="B199" s="15" t="s">
        <v>1</v>
      </c>
      <c r="C199" s="15" t="s">
        <v>1859</v>
      </c>
      <c r="D199" s="15" t="s">
        <v>1597</v>
      </c>
      <c r="E199" s="15" t="s">
        <v>1619</v>
      </c>
      <c r="F199" s="15">
        <v>75</v>
      </c>
      <c r="G199" s="15">
        <v>1</v>
      </c>
      <c r="H199" s="15">
        <v>600</v>
      </c>
      <c r="I199" s="15">
        <v>30</v>
      </c>
      <c r="J199" s="15">
        <v>1.7</v>
      </c>
      <c r="K199" s="15">
        <v>5</v>
      </c>
      <c r="L199" s="15">
        <v>150</v>
      </c>
      <c r="M199" s="15">
        <v>1</v>
      </c>
      <c r="N199" s="15" t="s">
        <v>910</v>
      </c>
    </row>
    <row r="200" spans="1:14" ht="14.5">
      <c r="A200" s="3" t="s">
        <v>2529</v>
      </c>
      <c r="B200" s="15" t="s">
        <v>1</v>
      </c>
      <c r="C200" s="15" t="s">
        <v>1018</v>
      </c>
      <c r="D200" s="15" t="s">
        <v>1597</v>
      </c>
      <c r="E200" s="15" t="s">
        <v>1619</v>
      </c>
      <c r="F200" s="15">
        <v>75</v>
      </c>
      <c r="G200" s="15">
        <v>1</v>
      </c>
      <c r="H200" s="15">
        <v>600</v>
      </c>
      <c r="I200" s="15">
        <v>35</v>
      </c>
      <c r="J200" s="15">
        <v>1.7</v>
      </c>
      <c r="K200" s="15">
        <v>1</v>
      </c>
      <c r="L200" s="15">
        <v>150</v>
      </c>
      <c r="M200" s="15">
        <v>1</v>
      </c>
      <c r="N200" s="15" t="s">
        <v>910</v>
      </c>
    </row>
    <row r="201" spans="1:14" ht="14.5">
      <c r="A201" s="3" t="s">
        <v>2530</v>
      </c>
      <c r="B201" s="15" t="s">
        <v>1</v>
      </c>
      <c r="C201" s="15" t="s">
        <v>1018</v>
      </c>
      <c r="D201" s="15" t="s">
        <v>1597</v>
      </c>
      <c r="E201" s="15" t="s">
        <v>1619</v>
      </c>
      <c r="F201" s="15">
        <v>75</v>
      </c>
      <c r="G201" s="15">
        <v>1</v>
      </c>
      <c r="H201" s="15">
        <v>600</v>
      </c>
      <c r="I201" s="15">
        <v>35</v>
      </c>
      <c r="J201" s="15">
        <v>1.7</v>
      </c>
      <c r="K201" s="15">
        <v>1</v>
      </c>
      <c r="L201" s="15">
        <v>150</v>
      </c>
      <c r="M201" s="15">
        <v>1</v>
      </c>
      <c r="N201" s="15" t="s">
        <v>3</v>
      </c>
    </row>
    <row r="202" spans="1:14" ht="14.5">
      <c r="A202" s="3" t="s">
        <v>2531</v>
      </c>
      <c r="B202" s="15" t="s">
        <v>1</v>
      </c>
      <c r="C202" s="15" t="s">
        <v>1774</v>
      </c>
      <c r="D202" s="15" t="s">
        <v>1597</v>
      </c>
      <c r="E202" s="15" t="s">
        <v>1619</v>
      </c>
      <c r="F202" s="15">
        <v>75</v>
      </c>
      <c r="G202" s="15">
        <v>1</v>
      </c>
      <c r="H202" s="15">
        <v>600</v>
      </c>
      <c r="I202" s="15">
        <v>30</v>
      </c>
      <c r="J202" s="15">
        <v>1.7</v>
      </c>
      <c r="K202" s="15">
        <v>5</v>
      </c>
      <c r="L202" s="15">
        <v>150</v>
      </c>
      <c r="M202" s="15">
        <v>1</v>
      </c>
      <c r="N202" s="15" t="s">
        <v>910</v>
      </c>
    </row>
    <row r="203" spans="1:14" ht="14.5">
      <c r="A203" s="3" t="s">
        <v>2532</v>
      </c>
      <c r="B203" s="15" t="s">
        <v>1</v>
      </c>
      <c r="C203" s="15" t="s">
        <v>4</v>
      </c>
      <c r="D203" s="15" t="s">
        <v>1597</v>
      </c>
      <c r="E203" s="15" t="s">
        <v>1619</v>
      </c>
      <c r="F203" s="15">
        <v>75</v>
      </c>
      <c r="G203" s="15">
        <v>1</v>
      </c>
      <c r="H203" s="15">
        <v>600</v>
      </c>
      <c r="I203" s="15">
        <v>30</v>
      </c>
      <c r="J203" s="15">
        <v>1.7</v>
      </c>
      <c r="K203" s="15">
        <v>5</v>
      </c>
      <c r="L203" s="15">
        <v>150</v>
      </c>
      <c r="M203" s="15">
        <v>1</v>
      </c>
      <c r="N203" s="15" t="s">
        <v>3</v>
      </c>
    </row>
    <row r="204" spans="1:14" ht="14.5">
      <c r="A204" s="3" t="s">
        <v>2533</v>
      </c>
      <c r="B204" s="15" t="s">
        <v>1</v>
      </c>
      <c r="C204" s="15" t="s">
        <v>4</v>
      </c>
      <c r="D204" s="15" t="s">
        <v>1597</v>
      </c>
      <c r="E204" s="15" t="s">
        <v>1619</v>
      </c>
      <c r="F204" s="15">
        <v>75</v>
      </c>
      <c r="G204" s="15">
        <v>1</v>
      </c>
      <c r="H204" s="15">
        <v>600</v>
      </c>
      <c r="I204" s="15">
        <v>30</v>
      </c>
      <c r="J204" s="15">
        <v>1.7</v>
      </c>
      <c r="K204" s="15">
        <v>5</v>
      </c>
      <c r="L204" s="15">
        <v>150</v>
      </c>
      <c r="M204" s="15">
        <v>1</v>
      </c>
      <c r="N204" s="15" t="s">
        <v>910</v>
      </c>
    </row>
    <row r="205" spans="1:14" ht="14.5">
      <c r="A205" s="3" t="s">
        <v>2329</v>
      </c>
      <c r="B205" s="15" t="s">
        <v>1</v>
      </c>
      <c r="C205" s="15" t="s">
        <v>8</v>
      </c>
      <c r="D205" s="15" t="s">
        <v>1597</v>
      </c>
      <c r="E205" s="15" t="s">
        <v>1619</v>
      </c>
      <c r="F205" s="15">
        <v>75</v>
      </c>
      <c r="G205" s="15">
        <v>1</v>
      </c>
      <c r="H205" s="15">
        <v>600</v>
      </c>
      <c r="I205" s="15">
        <v>30</v>
      </c>
      <c r="J205" s="15">
        <v>1.7</v>
      </c>
      <c r="K205" s="15">
        <v>1</v>
      </c>
      <c r="L205" s="15">
        <v>175</v>
      </c>
      <c r="M205" s="15">
        <v>1</v>
      </c>
      <c r="N205" s="15" t="s">
        <v>910</v>
      </c>
    </row>
    <row r="206" spans="1:14" ht="14.5">
      <c r="A206" s="3" t="s">
        <v>2534</v>
      </c>
      <c r="B206" s="15" t="s">
        <v>1</v>
      </c>
      <c r="C206" s="15" t="s">
        <v>8</v>
      </c>
      <c r="D206" s="15" t="s">
        <v>1597</v>
      </c>
      <c r="E206" s="15" t="s">
        <v>1619</v>
      </c>
      <c r="F206" s="15">
        <v>75</v>
      </c>
      <c r="G206" s="15">
        <v>1</v>
      </c>
      <c r="H206" s="15">
        <v>600</v>
      </c>
      <c r="I206" s="15">
        <v>30</v>
      </c>
      <c r="J206" s="15">
        <v>1.7</v>
      </c>
      <c r="K206" s="15">
        <v>1</v>
      </c>
      <c r="L206" s="15">
        <v>175</v>
      </c>
      <c r="M206" s="15">
        <v>1</v>
      </c>
      <c r="N206" s="15" t="s">
        <v>3</v>
      </c>
    </row>
    <row r="207" spans="1:14" ht="14.5">
      <c r="A207" s="3" t="s">
        <v>2535</v>
      </c>
      <c r="B207" s="15" t="s">
        <v>1</v>
      </c>
      <c r="C207" s="15" t="s">
        <v>4</v>
      </c>
      <c r="D207" s="15" t="s">
        <v>1597</v>
      </c>
      <c r="E207" s="15" t="s">
        <v>1619</v>
      </c>
      <c r="F207" s="15">
        <v>75</v>
      </c>
      <c r="G207" s="15">
        <v>1</v>
      </c>
      <c r="H207" s="15">
        <v>800</v>
      </c>
      <c r="I207" s="15">
        <v>30</v>
      </c>
      <c r="J207" s="15">
        <v>1.7</v>
      </c>
      <c r="K207" s="15">
        <v>5</v>
      </c>
      <c r="L207" s="15">
        <v>150</v>
      </c>
      <c r="M207" s="15">
        <v>1</v>
      </c>
      <c r="N207" s="15" t="s">
        <v>910</v>
      </c>
    </row>
    <row r="208" spans="1:14" ht="14.5">
      <c r="A208" s="3" t="s">
        <v>2536</v>
      </c>
      <c r="B208" s="15" t="s">
        <v>1</v>
      </c>
      <c r="C208" s="15" t="s">
        <v>727</v>
      </c>
      <c r="D208" s="15" t="s">
        <v>1597</v>
      </c>
      <c r="E208" s="15" t="s">
        <v>1619</v>
      </c>
      <c r="F208" s="15">
        <v>75</v>
      </c>
      <c r="G208" s="15">
        <v>1</v>
      </c>
      <c r="H208" s="15">
        <v>800</v>
      </c>
      <c r="I208" s="15">
        <v>35</v>
      </c>
      <c r="J208" s="15">
        <v>1.7</v>
      </c>
      <c r="K208" s="15">
        <v>1</v>
      </c>
      <c r="L208" s="15">
        <v>150</v>
      </c>
      <c r="M208" s="15">
        <v>1</v>
      </c>
      <c r="N208" s="15" t="s">
        <v>910</v>
      </c>
    </row>
    <row r="209" spans="1:14" ht="14.5">
      <c r="A209" s="3" t="s">
        <v>2537</v>
      </c>
      <c r="B209" s="15" t="s">
        <v>1</v>
      </c>
      <c r="C209" s="15" t="s">
        <v>727</v>
      </c>
      <c r="D209" s="15" t="s">
        <v>1597</v>
      </c>
      <c r="E209" s="15" t="s">
        <v>1619</v>
      </c>
      <c r="F209" s="15">
        <v>75</v>
      </c>
      <c r="G209" s="15">
        <v>1</v>
      </c>
      <c r="H209" s="15">
        <v>800</v>
      </c>
      <c r="I209" s="15">
        <v>35</v>
      </c>
      <c r="J209" s="15">
        <v>1.7</v>
      </c>
      <c r="K209" s="15">
        <v>1</v>
      </c>
      <c r="L209" s="15">
        <v>150</v>
      </c>
      <c r="M209" s="15">
        <v>1</v>
      </c>
      <c r="N209" s="15" t="s">
        <v>3</v>
      </c>
    </row>
    <row r="210" spans="1:14" ht="14.5">
      <c r="A210" s="3" t="s">
        <v>2538</v>
      </c>
      <c r="B210" s="15" t="s">
        <v>1</v>
      </c>
      <c r="C210" s="15" t="s">
        <v>1859</v>
      </c>
      <c r="D210" s="15" t="s">
        <v>1597</v>
      </c>
      <c r="E210" s="15" t="s">
        <v>1619</v>
      </c>
      <c r="F210" s="15">
        <v>75</v>
      </c>
      <c r="G210" s="15">
        <v>1</v>
      </c>
      <c r="H210" s="15">
        <v>800</v>
      </c>
      <c r="I210" s="15">
        <v>30</v>
      </c>
      <c r="J210" s="15">
        <v>1.7</v>
      </c>
      <c r="K210" s="15">
        <v>5</v>
      </c>
      <c r="L210" s="15">
        <v>150</v>
      </c>
      <c r="M210" s="15">
        <v>1</v>
      </c>
      <c r="N210" s="15" t="s">
        <v>910</v>
      </c>
    </row>
    <row r="211" spans="1:14" ht="14.5">
      <c r="A211" s="3" t="s">
        <v>2539</v>
      </c>
      <c r="B211" s="15" t="s">
        <v>1</v>
      </c>
      <c r="C211" s="15" t="s">
        <v>1018</v>
      </c>
      <c r="D211" s="15" t="s">
        <v>1597</v>
      </c>
      <c r="E211" s="15" t="s">
        <v>1619</v>
      </c>
      <c r="F211" s="15">
        <v>75</v>
      </c>
      <c r="G211" s="15">
        <v>1</v>
      </c>
      <c r="H211" s="15">
        <v>800</v>
      </c>
      <c r="I211" s="15">
        <v>35</v>
      </c>
      <c r="J211" s="15">
        <v>1.7</v>
      </c>
      <c r="K211" s="15">
        <v>1</v>
      </c>
      <c r="L211" s="15">
        <v>150</v>
      </c>
      <c r="M211" s="15">
        <v>1</v>
      </c>
      <c r="N211" s="15" t="s">
        <v>910</v>
      </c>
    </row>
    <row r="212" spans="1:14" ht="14.5">
      <c r="A212" s="3" t="s">
        <v>2540</v>
      </c>
      <c r="B212" s="15" t="s">
        <v>1</v>
      </c>
      <c r="C212" s="15" t="s">
        <v>1018</v>
      </c>
      <c r="D212" s="15" t="s">
        <v>1597</v>
      </c>
      <c r="E212" s="15" t="s">
        <v>1619</v>
      </c>
      <c r="F212" s="15">
        <v>75</v>
      </c>
      <c r="G212" s="15">
        <v>1</v>
      </c>
      <c r="H212" s="15">
        <v>800</v>
      </c>
      <c r="I212" s="15">
        <v>35</v>
      </c>
      <c r="J212" s="15">
        <v>1.7</v>
      </c>
      <c r="K212" s="15">
        <v>1</v>
      </c>
      <c r="L212" s="15">
        <v>150</v>
      </c>
      <c r="M212" s="15">
        <v>1</v>
      </c>
      <c r="N212" s="15" t="s">
        <v>3</v>
      </c>
    </row>
    <row r="213" spans="1:14" ht="14.5">
      <c r="A213" s="3" t="s">
        <v>2541</v>
      </c>
      <c r="B213" s="15" t="s">
        <v>1</v>
      </c>
      <c r="C213" s="15" t="s">
        <v>1774</v>
      </c>
      <c r="D213" s="15" t="s">
        <v>1597</v>
      </c>
      <c r="E213" s="15" t="s">
        <v>1619</v>
      </c>
      <c r="F213" s="15">
        <v>75</v>
      </c>
      <c r="G213" s="15">
        <v>1</v>
      </c>
      <c r="H213" s="15">
        <v>800</v>
      </c>
      <c r="I213" s="15">
        <v>30</v>
      </c>
      <c r="J213" s="15">
        <v>1.7</v>
      </c>
      <c r="K213" s="15">
        <v>5</v>
      </c>
      <c r="L213" s="15">
        <v>150</v>
      </c>
      <c r="M213" s="15">
        <v>1</v>
      </c>
      <c r="N213" s="15" t="s">
        <v>910</v>
      </c>
    </row>
    <row r="214" spans="1:14" ht="14.5">
      <c r="A214" s="3" t="s">
        <v>2542</v>
      </c>
      <c r="B214" s="15" t="s">
        <v>1</v>
      </c>
      <c r="C214" s="15" t="s">
        <v>4</v>
      </c>
      <c r="D214" s="15" t="s">
        <v>1597</v>
      </c>
      <c r="E214" s="15" t="s">
        <v>1619</v>
      </c>
      <c r="F214" s="15">
        <v>75</v>
      </c>
      <c r="G214" s="15">
        <v>1</v>
      </c>
      <c r="H214" s="15">
        <v>800</v>
      </c>
      <c r="I214" s="15">
        <v>30</v>
      </c>
      <c r="J214" s="15">
        <v>1.7</v>
      </c>
      <c r="K214" s="15">
        <v>5</v>
      </c>
      <c r="L214" s="15">
        <v>150</v>
      </c>
      <c r="M214" s="15">
        <v>1</v>
      </c>
      <c r="N214" s="15" t="s">
        <v>3</v>
      </c>
    </row>
    <row r="215" spans="1:14" ht="14.5">
      <c r="A215" s="3" t="s">
        <v>2543</v>
      </c>
      <c r="B215" s="15" t="s">
        <v>1</v>
      </c>
      <c r="C215" s="15" t="s">
        <v>4</v>
      </c>
      <c r="D215" s="15" t="s">
        <v>1597</v>
      </c>
      <c r="E215" s="15" t="s">
        <v>1619</v>
      </c>
      <c r="F215" s="15">
        <v>75</v>
      </c>
      <c r="G215" s="15">
        <v>1</v>
      </c>
      <c r="H215" s="15">
        <v>800</v>
      </c>
      <c r="I215" s="15">
        <v>30</v>
      </c>
      <c r="J215" s="15">
        <v>1.7</v>
      </c>
      <c r="K215" s="15">
        <v>5</v>
      </c>
      <c r="L215" s="15">
        <v>150</v>
      </c>
      <c r="M215" s="15">
        <v>1</v>
      </c>
      <c r="N215" s="15" t="s">
        <v>910</v>
      </c>
    </row>
    <row r="216" spans="1:14" ht="14.5">
      <c r="A216" s="3" t="s">
        <v>2330</v>
      </c>
      <c r="B216" s="15" t="s">
        <v>1</v>
      </c>
      <c r="C216" s="15" t="s">
        <v>8</v>
      </c>
      <c r="D216" s="15" t="s">
        <v>1597</v>
      </c>
      <c r="E216" s="15" t="s">
        <v>1619</v>
      </c>
      <c r="F216" s="15">
        <v>75</v>
      </c>
      <c r="G216" s="15">
        <v>1</v>
      </c>
      <c r="H216" s="15">
        <v>800</v>
      </c>
      <c r="I216" s="15">
        <v>30</v>
      </c>
      <c r="J216" s="15">
        <v>1.7</v>
      </c>
      <c r="K216" s="15">
        <v>1</v>
      </c>
      <c r="L216" s="15">
        <v>175</v>
      </c>
      <c r="M216" s="15">
        <v>1</v>
      </c>
      <c r="N216" s="15" t="s">
        <v>910</v>
      </c>
    </row>
    <row r="217" spans="1:14" ht="14.5">
      <c r="A217" s="3" t="s">
        <v>2544</v>
      </c>
      <c r="B217" s="15" t="s">
        <v>1</v>
      </c>
      <c r="C217" s="15" t="s">
        <v>8</v>
      </c>
      <c r="D217" s="15" t="s">
        <v>1597</v>
      </c>
      <c r="E217" s="15" t="s">
        <v>1619</v>
      </c>
      <c r="F217" s="15">
        <v>75</v>
      </c>
      <c r="G217" s="15">
        <v>1</v>
      </c>
      <c r="H217" s="15">
        <v>800</v>
      </c>
      <c r="I217" s="15">
        <v>30</v>
      </c>
      <c r="J217" s="15">
        <v>1.7</v>
      </c>
      <c r="K217" s="15">
        <v>1</v>
      </c>
      <c r="L217" s="15">
        <v>175</v>
      </c>
      <c r="M217" s="15">
        <v>1</v>
      </c>
      <c r="N217" s="15" t="s">
        <v>3</v>
      </c>
    </row>
    <row r="218" spans="1:14" ht="14.5">
      <c r="A218" s="3" t="s">
        <v>2545</v>
      </c>
      <c r="B218" s="15" t="s">
        <v>1</v>
      </c>
      <c r="C218" s="15" t="s">
        <v>4</v>
      </c>
      <c r="D218" s="15" t="s">
        <v>1597</v>
      </c>
      <c r="E218" s="15" t="s">
        <v>1619</v>
      </c>
      <c r="F218" s="15">
        <v>75</v>
      </c>
      <c r="G218" s="15">
        <v>1</v>
      </c>
      <c r="H218" s="15">
        <v>1000</v>
      </c>
      <c r="I218" s="15">
        <v>30</v>
      </c>
      <c r="J218" s="15">
        <v>1.7</v>
      </c>
      <c r="K218" s="15">
        <v>5</v>
      </c>
      <c r="L218" s="15">
        <v>150</v>
      </c>
      <c r="M218" s="15">
        <v>1</v>
      </c>
      <c r="N218" s="15" t="s">
        <v>910</v>
      </c>
    </row>
    <row r="219" spans="1:14" ht="14.5">
      <c r="A219" s="3" t="s">
        <v>2546</v>
      </c>
      <c r="B219" s="15" t="s">
        <v>1</v>
      </c>
      <c r="C219" s="15" t="s">
        <v>727</v>
      </c>
      <c r="D219" s="15" t="s">
        <v>1597</v>
      </c>
      <c r="E219" s="15" t="s">
        <v>1619</v>
      </c>
      <c r="F219" s="15">
        <v>75</v>
      </c>
      <c r="G219" s="15">
        <v>1</v>
      </c>
      <c r="H219" s="15">
        <v>1000</v>
      </c>
      <c r="I219" s="15">
        <v>35</v>
      </c>
      <c r="J219" s="15">
        <v>1.7</v>
      </c>
      <c r="K219" s="15">
        <v>1</v>
      </c>
      <c r="L219" s="15">
        <v>150</v>
      </c>
      <c r="M219" s="15">
        <v>1</v>
      </c>
      <c r="N219" s="15" t="s">
        <v>910</v>
      </c>
    </row>
    <row r="220" spans="1:14" ht="14.5">
      <c r="A220" s="3" t="s">
        <v>2547</v>
      </c>
      <c r="B220" s="15" t="s">
        <v>1</v>
      </c>
      <c r="C220" s="15" t="s">
        <v>727</v>
      </c>
      <c r="D220" s="15" t="s">
        <v>1597</v>
      </c>
      <c r="E220" s="15" t="s">
        <v>1619</v>
      </c>
      <c r="F220" s="15">
        <v>75</v>
      </c>
      <c r="G220" s="15">
        <v>1</v>
      </c>
      <c r="H220" s="15">
        <v>1000</v>
      </c>
      <c r="I220" s="15">
        <v>35</v>
      </c>
      <c r="J220" s="15">
        <v>1.7</v>
      </c>
      <c r="K220" s="15">
        <v>1</v>
      </c>
      <c r="L220" s="15">
        <v>150</v>
      </c>
      <c r="M220" s="15">
        <v>1</v>
      </c>
      <c r="N220" s="15" t="s">
        <v>3</v>
      </c>
    </row>
    <row r="221" spans="1:14" ht="14.5">
      <c r="A221" s="3" t="s">
        <v>2548</v>
      </c>
      <c r="B221" s="15" t="s">
        <v>1</v>
      </c>
      <c r="C221" s="15" t="s">
        <v>1859</v>
      </c>
      <c r="D221" s="15" t="s">
        <v>1597</v>
      </c>
      <c r="E221" s="15" t="s">
        <v>1619</v>
      </c>
      <c r="F221" s="15">
        <v>75</v>
      </c>
      <c r="G221" s="15">
        <v>1</v>
      </c>
      <c r="H221" s="15">
        <v>1000</v>
      </c>
      <c r="I221" s="15">
        <v>30</v>
      </c>
      <c r="J221" s="15">
        <v>1.7</v>
      </c>
      <c r="K221" s="15">
        <v>5</v>
      </c>
      <c r="L221" s="15">
        <v>150</v>
      </c>
      <c r="M221" s="15">
        <v>1</v>
      </c>
      <c r="N221" s="15" t="s">
        <v>910</v>
      </c>
    </row>
    <row r="222" spans="1:14" ht="14.5">
      <c r="A222" s="3" t="s">
        <v>2549</v>
      </c>
      <c r="B222" s="15" t="s">
        <v>1</v>
      </c>
      <c r="C222" s="15" t="s">
        <v>1018</v>
      </c>
      <c r="D222" s="15" t="s">
        <v>1597</v>
      </c>
      <c r="E222" s="15" t="s">
        <v>1619</v>
      </c>
      <c r="F222" s="15">
        <v>75</v>
      </c>
      <c r="G222" s="15">
        <v>1</v>
      </c>
      <c r="H222" s="15">
        <v>1000</v>
      </c>
      <c r="I222" s="15">
        <v>35</v>
      </c>
      <c r="J222" s="15">
        <v>1.7</v>
      </c>
      <c r="K222" s="15">
        <v>1</v>
      </c>
      <c r="L222" s="15">
        <v>150</v>
      </c>
      <c r="M222" s="15">
        <v>1</v>
      </c>
      <c r="N222" s="15" t="s">
        <v>910</v>
      </c>
    </row>
    <row r="223" spans="1:14" ht="14.5">
      <c r="A223" s="3" t="s">
        <v>2550</v>
      </c>
      <c r="B223" s="15" t="s">
        <v>1</v>
      </c>
      <c r="C223" s="15" t="s">
        <v>1018</v>
      </c>
      <c r="D223" s="15" t="s">
        <v>1597</v>
      </c>
      <c r="E223" s="15" t="s">
        <v>1619</v>
      </c>
      <c r="F223" s="15">
        <v>75</v>
      </c>
      <c r="G223" s="15">
        <v>1</v>
      </c>
      <c r="H223" s="15">
        <v>1000</v>
      </c>
      <c r="I223" s="15">
        <v>35</v>
      </c>
      <c r="J223" s="15">
        <v>1.7</v>
      </c>
      <c r="K223" s="15">
        <v>1</v>
      </c>
      <c r="L223" s="15">
        <v>150</v>
      </c>
      <c r="M223" s="15">
        <v>1</v>
      </c>
      <c r="N223" s="15" t="s">
        <v>3</v>
      </c>
    </row>
    <row r="224" spans="1:14" ht="14.5">
      <c r="A224" s="3" t="s">
        <v>2551</v>
      </c>
      <c r="B224" s="15" t="s">
        <v>1</v>
      </c>
      <c r="C224" s="15" t="s">
        <v>1774</v>
      </c>
      <c r="D224" s="15" t="s">
        <v>1597</v>
      </c>
      <c r="E224" s="15" t="s">
        <v>1619</v>
      </c>
      <c r="F224" s="15">
        <v>75</v>
      </c>
      <c r="G224" s="15">
        <v>1</v>
      </c>
      <c r="H224" s="15">
        <v>1000</v>
      </c>
      <c r="I224" s="15">
        <v>30</v>
      </c>
      <c r="J224" s="15">
        <v>1.7</v>
      </c>
      <c r="K224" s="15">
        <v>5</v>
      </c>
      <c r="L224" s="15">
        <v>150</v>
      </c>
      <c r="M224" s="15">
        <v>1</v>
      </c>
      <c r="N224" s="15" t="s">
        <v>910</v>
      </c>
    </row>
    <row r="225" spans="1:14" ht="14.5">
      <c r="A225" s="3" t="s">
        <v>2552</v>
      </c>
      <c r="B225" s="15" t="s">
        <v>1</v>
      </c>
      <c r="C225" s="15" t="s">
        <v>4</v>
      </c>
      <c r="D225" s="15" t="s">
        <v>1597</v>
      </c>
      <c r="E225" s="15" t="s">
        <v>1619</v>
      </c>
      <c r="F225" s="15">
        <v>75</v>
      </c>
      <c r="G225" s="15">
        <v>1</v>
      </c>
      <c r="H225" s="15">
        <v>1000</v>
      </c>
      <c r="I225" s="15">
        <v>30</v>
      </c>
      <c r="J225" s="15">
        <v>1.7</v>
      </c>
      <c r="K225" s="15">
        <v>5</v>
      </c>
      <c r="L225" s="15">
        <v>150</v>
      </c>
      <c r="M225" s="15">
        <v>1</v>
      </c>
      <c r="N225" s="15" t="s">
        <v>3</v>
      </c>
    </row>
    <row r="226" spans="1:14" ht="14.5">
      <c r="A226" s="3" t="s">
        <v>2553</v>
      </c>
      <c r="B226" s="15" t="s">
        <v>1</v>
      </c>
      <c r="C226" s="15" t="s">
        <v>4</v>
      </c>
      <c r="D226" s="15" t="s">
        <v>1597</v>
      </c>
      <c r="E226" s="15" t="s">
        <v>1619</v>
      </c>
      <c r="F226" s="15">
        <v>75</v>
      </c>
      <c r="G226" s="15">
        <v>1</v>
      </c>
      <c r="H226" s="15">
        <v>1000</v>
      </c>
      <c r="I226" s="15">
        <v>30</v>
      </c>
      <c r="J226" s="15">
        <v>1.7</v>
      </c>
      <c r="K226" s="15">
        <v>5</v>
      </c>
      <c r="L226" s="15">
        <v>150</v>
      </c>
      <c r="M226" s="15">
        <v>1</v>
      </c>
      <c r="N226" s="15" t="s">
        <v>910</v>
      </c>
    </row>
    <row r="227" spans="1:14" ht="14.5">
      <c r="A227" s="3" t="s">
        <v>2331</v>
      </c>
      <c r="B227" s="15" t="s">
        <v>1</v>
      </c>
      <c r="C227" s="15" t="s">
        <v>8</v>
      </c>
      <c r="D227" s="15" t="s">
        <v>1597</v>
      </c>
      <c r="E227" s="15" t="s">
        <v>1619</v>
      </c>
      <c r="F227" s="15">
        <v>75</v>
      </c>
      <c r="G227" s="15">
        <v>1</v>
      </c>
      <c r="H227" s="15">
        <v>1000</v>
      </c>
      <c r="I227" s="15">
        <v>30</v>
      </c>
      <c r="J227" s="15">
        <v>1.7</v>
      </c>
      <c r="K227" s="15">
        <v>1</v>
      </c>
      <c r="L227" s="15">
        <v>175</v>
      </c>
      <c r="M227" s="15">
        <v>1</v>
      </c>
      <c r="N227" s="15" t="s">
        <v>910</v>
      </c>
    </row>
    <row r="228" spans="1:14" ht="14.5">
      <c r="A228" s="3" t="s">
        <v>2554</v>
      </c>
      <c r="B228" s="15" t="s">
        <v>1</v>
      </c>
      <c r="C228" s="15" t="s">
        <v>8</v>
      </c>
      <c r="D228" s="15" t="s">
        <v>1597</v>
      </c>
      <c r="E228" s="15" t="s">
        <v>1619</v>
      </c>
      <c r="F228" s="15">
        <v>75</v>
      </c>
      <c r="G228" s="15">
        <v>1</v>
      </c>
      <c r="H228" s="15">
        <v>1000</v>
      </c>
      <c r="I228" s="15">
        <v>30</v>
      </c>
      <c r="J228" s="15">
        <v>1.7</v>
      </c>
      <c r="K228" s="15">
        <v>1</v>
      </c>
      <c r="L228" s="15">
        <v>175</v>
      </c>
      <c r="M228" s="15">
        <v>1</v>
      </c>
      <c r="N228" s="15" t="s">
        <v>3</v>
      </c>
    </row>
    <row r="229" spans="1:14" ht="14.5">
      <c r="A229" s="3" t="s">
        <v>2555</v>
      </c>
      <c r="B229" s="15" t="s">
        <v>1</v>
      </c>
      <c r="C229" s="15" t="s">
        <v>5</v>
      </c>
      <c r="D229" s="15" t="s">
        <v>1597</v>
      </c>
      <c r="E229" s="15" t="s">
        <v>1619</v>
      </c>
      <c r="F229" s="15">
        <v>50</v>
      </c>
      <c r="G229" s="15">
        <v>2</v>
      </c>
      <c r="H229" s="15">
        <v>50</v>
      </c>
      <c r="I229" s="15">
        <v>50</v>
      </c>
      <c r="J229" s="15">
        <v>1</v>
      </c>
      <c r="K229" s="15">
        <v>5</v>
      </c>
      <c r="L229" s="15">
        <v>150</v>
      </c>
      <c r="M229" s="15">
        <v>1</v>
      </c>
      <c r="N229" s="15" t="s">
        <v>910</v>
      </c>
    </row>
    <row r="230" spans="1:14" ht="14.5">
      <c r="A230" s="3" t="s">
        <v>2556</v>
      </c>
      <c r="B230" s="15" t="s">
        <v>1</v>
      </c>
      <c r="C230" s="15" t="s">
        <v>4</v>
      </c>
      <c r="D230" s="15" t="s">
        <v>1597</v>
      </c>
      <c r="E230" s="15" t="s">
        <v>1619</v>
      </c>
      <c r="F230" s="15">
        <v>50</v>
      </c>
      <c r="G230" s="15">
        <v>1.5</v>
      </c>
      <c r="H230" s="15">
        <v>50</v>
      </c>
      <c r="I230" s="15">
        <v>50</v>
      </c>
      <c r="J230" s="15">
        <v>1</v>
      </c>
      <c r="K230" s="15">
        <v>5</v>
      </c>
      <c r="L230" s="15">
        <v>150</v>
      </c>
      <c r="M230" s="15">
        <v>1</v>
      </c>
      <c r="N230" s="15" t="s">
        <v>910</v>
      </c>
    </row>
    <row r="231" spans="1:14" ht="14.5">
      <c r="A231" s="3" t="s">
        <v>2557</v>
      </c>
      <c r="B231" s="15" t="s">
        <v>1</v>
      </c>
      <c r="C231" s="15" t="s">
        <v>4</v>
      </c>
      <c r="D231" s="15" t="s">
        <v>1597</v>
      </c>
      <c r="E231" s="15" t="s">
        <v>1619</v>
      </c>
      <c r="F231" s="15">
        <v>50</v>
      </c>
      <c r="G231" s="15">
        <v>1.5</v>
      </c>
      <c r="H231" s="15">
        <v>50</v>
      </c>
      <c r="I231" s="15">
        <v>50</v>
      </c>
      <c r="J231" s="15">
        <v>1</v>
      </c>
      <c r="K231" s="15">
        <v>5</v>
      </c>
      <c r="L231" s="15">
        <v>150</v>
      </c>
      <c r="M231" s="15">
        <v>1</v>
      </c>
      <c r="N231" s="15" t="s">
        <v>3</v>
      </c>
    </row>
    <row r="232" spans="1:14" ht="14.5">
      <c r="A232" s="3" t="s">
        <v>2558</v>
      </c>
      <c r="B232" s="15" t="s">
        <v>1</v>
      </c>
      <c r="C232" s="15" t="s">
        <v>5</v>
      </c>
      <c r="D232" s="15" t="s">
        <v>1597</v>
      </c>
      <c r="E232" s="15" t="s">
        <v>1619</v>
      </c>
      <c r="F232" s="15">
        <v>50</v>
      </c>
      <c r="G232" s="15">
        <v>2</v>
      </c>
      <c r="H232" s="15">
        <v>50</v>
      </c>
      <c r="I232" s="15">
        <v>50</v>
      </c>
      <c r="J232" s="15">
        <v>1</v>
      </c>
      <c r="K232" s="15">
        <v>5</v>
      </c>
      <c r="L232" s="15">
        <v>150</v>
      </c>
      <c r="M232" s="15">
        <v>1</v>
      </c>
      <c r="N232" s="15" t="s">
        <v>3</v>
      </c>
    </row>
    <row r="233" spans="1:14" ht="14.5">
      <c r="A233" s="3" t="s">
        <v>2559</v>
      </c>
      <c r="B233" s="15" t="s">
        <v>1</v>
      </c>
      <c r="C233" s="15" t="s">
        <v>5</v>
      </c>
      <c r="D233" s="15" t="s">
        <v>1597</v>
      </c>
      <c r="E233" s="15" t="s">
        <v>1619</v>
      </c>
      <c r="F233" s="15">
        <v>50</v>
      </c>
      <c r="G233" s="15">
        <v>2</v>
      </c>
      <c r="H233" s="15">
        <v>100</v>
      </c>
      <c r="I233" s="15">
        <v>50</v>
      </c>
      <c r="J233" s="15">
        <v>1</v>
      </c>
      <c r="K233" s="15">
        <v>5</v>
      </c>
      <c r="L233" s="15">
        <v>150</v>
      </c>
      <c r="M233" s="15">
        <v>1</v>
      </c>
      <c r="N233" s="15" t="s">
        <v>910</v>
      </c>
    </row>
    <row r="234" spans="1:14" ht="14.5">
      <c r="A234" s="3" t="s">
        <v>2560</v>
      </c>
      <c r="B234" s="15" t="s">
        <v>1</v>
      </c>
      <c r="C234" s="15" t="s">
        <v>4</v>
      </c>
      <c r="D234" s="15" t="s">
        <v>1597</v>
      </c>
      <c r="E234" s="15" t="s">
        <v>1619</v>
      </c>
      <c r="F234" s="15">
        <v>50</v>
      </c>
      <c r="G234" s="15">
        <v>1.5</v>
      </c>
      <c r="H234" s="15">
        <v>100</v>
      </c>
      <c r="I234" s="15">
        <v>50</v>
      </c>
      <c r="J234" s="15">
        <v>1</v>
      </c>
      <c r="K234" s="15">
        <v>5</v>
      </c>
      <c r="L234" s="15">
        <v>150</v>
      </c>
      <c r="M234" s="15">
        <v>1</v>
      </c>
      <c r="N234" s="15" t="s">
        <v>910</v>
      </c>
    </row>
    <row r="235" spans="1:14" ht="14.5">
      <c r="A235" s="3" t="s">
        <v>2561</v>
      </c>
      <c r="B235" s="15" t="s">
        <v>1</v>
      </c>
      <c r="C235" s="15" t="s">
        <v>4</v>
      </c>
      <c r="D235" s="15" t="s">
        <v>1597</v>
      </c>
      <c r="E235" s="15" t="s">
        <v>1619</v>
      </c>
      <c r="F235" s="15">
        <v>50</v>
      </c>
      <c r="G235" s="15">
        <v>1.5</v>
      </c>
      <c r="H235" s="15">
        <v>100</v>
      </c>
      <c r="I235" s="15">
        <v>50</v>
      </c>
      <c r="J235" s="15">
        <v>1</v>
      </c>
      <c r="K235" s="15">
        <v>5</v>
      </c>
      <c r="L235" s="15">
        <v>150</v>
      </c>
      <c r="M235" s="15">
        <v>1</v>
      </c>
      <c r="N235" s="15" t="s">
        <v>3</v>
      </c>
    </row>
    <row r="236" spans="1:14" ht="14.5">
      <c r="A236" s="3" t="s">
        <v>2562</v>
      </c>
      <c r="B236" s="15" t="s">
        <v>1</v>
      </c>
      <c r="C236" s="15" t="s">
        <v>5</v>
      </c>
      <c r="D236" s="15" t="s">
        <v>1597</v>
      </c>
      <c r="E236" s="15" t="s">
        <v>1619</v>
      </c>
      <c r="F236" s="15">
        <v>50</v>
      </c>
      <c r="G236" s="15">
        <v>2</v>
      </c>
      <c r="H236" s="15">
        <v>100</v>
      </c>
      <c r="I236" s="15">
        <v>50</v>
      </c>
      <c r="J236" s="15">
        <v>1</v>
      </c>
      <c r="K236" s="15">
        <v>5</v>
      </c>
      <c r="L236" s="15">
        <v>150</v>
      </c>
      <c r="M236" s="15">
        <v>1</v>
      </c>
      <c r="N236" s="15" t="s">
        <v>3</v>
      </c>
    </row>
    <row r="237" spans="1:14" ht="14.5">
      <c r="A237" s="3" t="s">
        <v>2563</v>
      </c>
      <c r="B237" s="15" t="s">
        <v>1</v>
      </c>
      <c r="C237" s="15" t="s">
        <v>5</v>
      </c>
      <c r="D237" s="15" t="s">
        <v>1597</v>
      </c>
      <c r="E237" s="15" t="s">
        <v>1619</v>
      </c>
      <c r="F237" s="15">
        <v>50</v>
      </c>
      <c r="G237" s="15">
        <v>2</v>
      </c>
      <c r="H237" s="15">
        <v>200</v>
      </c>
      <c r="I237" s="15">
        <v>50</v>
      </c>
      <c r="J237" s="15">
        <v>1</v>
      </c>
      <c r="K237" s="15">
        <v>5</v>
      </c>
      <c r="L237" s="15">
        <v>150</v>
      </c>
      <c r="M237" s="15">
        <v>1</v>
      </c>
      <c r="N237" s="15" t="s">
        <v>910</v>
      </c>
    </row>
    <row r="238" spans="1:14" ht="14.5">
      <c r="A238" s="3" t="s">
        <v>2564</v>
      </c>
      <c r="B238" s="15" t="s">
        <v>1</v>
      </c>
      <c r="C238" s="15" t="s">
        <v>4</v>
      </c>
      <c r="D238" s="15" t="s">
        <v>1597</v>
      </c>
      <c r="E238" s="15" t="s">
        <v>1619</v>
      </c>
      <c r="F238" s="15">
        <v>50</v>
      </c>
      <c r="G238" s="15">
        <v>1.5</v>
      </c>
      <c r="H238" s="15">
        <v>200</v>
      </c>
      <c r="I238" s="15">
        <v>50</v>
      </c>
      <c r="J238" s="15">
        <v>1</v>
      </c>
      <c r="K238" s="15">
        <v>5</v>
      </c>
      <c r="L238" s="15">
        <v>150</v>
      </c>
      <c r="M238" s="15">
        <v>1</v>
      </c>
      <c r="N238" s="15" t="s">
        <v>910</v>
      </c>
    </row>
    <row r="239" spans="1:14" ht="14.5">
      <c r="A239" s="3" t="s">
        <v>2565</v>
      </c>
      <c r="B239" s="15" t="s">
        <v>1</v>
      </c>
      <c r="C239" s="15" t="s">
        <v>1774</v>
      </c>
      <c r="D239" s="15" t="s">
        <v>1597</v>
      </c>
      <c r="E239" s="15" t="s">
        <v>1619</v>
      </c>
      <c r="F239" s="15">
        <v>50</v>
      </c>
      <c r="G239" s="15">
        <v>2</v>
      </c>
      <c r="H239" s="15">
        <v>200</v>
      </c>
      <c r="I239" s="15">
        <v>50</v>
      </c>
      <c r="J239" s="15">
        <v>1</v>
      </c>
      <c r="K239" s="15">
        <v>5</v>
      </c>
      <c r="L239" s="15">
        <v>150</v>
      </c>
      <c r="M239" s="15">
        <v>1</v>
      </c>
      <c r="N239" s="15" t="s">
        <v>910</v>
      </c>
    </row>
    <row r="240" spans="1:14" ht="14.5">
      <c r="A240" s="3" t="s">
        <v>2566</v>
      </c>
      <c r="B240" s="15" t="s">
        <v>1</v>
      </c>
      <c r="C240" s="15" t="s">
        <v>4</v>
      </c>
      <c r="D240" s="15" t="s">
        <v>1597</v>
      </c>
      <c r="E240" s="15" t="s">
        <v>1619</v>
      </c>
      <c r="F240" s="15">
        <v>50</v>
      </c>
      <c r="G240" s="15">
        <v>1.5</v>
      </c>
      <c r="H240" s="15">
        <v>200</v>
      </c>
      <c r="I240" s="15">
        <v>50</v>
      </c>
      <c r="J240" s="15">
        <v>1</v>
      </c>
      <c r="K240" s="15">
        <v>5</v>
      </c>
      <c r="L240" s="15">
        <v>150</v>
      </c>
      <c r="M240" s="15">
        <v>1</v>
      </c>
      <c r="N240" s="15" t="s">
        <v>3</v>
      </c>
    </row>
    <row r="241" spans="1:14" ht="14.5">
      <c r="A241" s="3" t="s">
        <v>2567</v>
      </c>
      <c r="B241" s="15" t="s">
        <v>1</v>
      </c>
      <c r="C241" s="15" t="s">
        <v>727</v>
      </c>
      <c r="D241" s="15" t="s">
        <v>1597</v>
      </c>
      <c r="E241" s="15" t="s">
        <v>1619</v>
      </c>
      <c r="F241" s="15">
        <v>50</v>
      </c>
      <c r="G241" s="15">
        <v>2</v>
      </c>
      <c r="H241" s="15">
        <v>200</v>
      </c>
      <c r="I241" s="15">
        <v>60</v>
      </c>
      <c r="J241" s="15">
        <v>1</v>
      </c>
      <c r="K241" s="15">
        <v>1</v>
      </c>
      <c r="L241" s="15">
        <v>150</v>
      </c>
      <c r="M241" s="15">
        <v>1</v>
      </c>
      <c r="N241" s="15" t="s">
        <v>910</v>
      </c>
    </row>
    <row r="242" spans="1:14" ht="14.5">
      <c r="A242" s="3" t="s">
        <v>2568</v>
      </c>
      <c r="B242" s="15" t="s">
        <v>1</v>
      </c>
      <c r="C242" s="15" t="s">
        <v>727</v>
      </c>
      <c r="D242" s="15" t="s">
        <v>1597</v>
      </c>
      <c r="E242" s="15" t="s">
        <v>1619</v>
      </c>
      <c r="F242" s="15">
        <v>50</v>
      </c>
      <c r="G242" s="15">
        <v>2</v>
      </c>
      <c r="H242" s="15">
        <v>200</v>
      </c>
      <c r="I242" s="15">
        <v>60</v>
      </c>
      <c r="J242" s="15">
        <v>1</v>
      </c>
      <c r="K242" s="15">
        <v>1</v>
      </c>
      <c r="L242" s="15">
        <v>150</v>
      </c>
      <c r="M242" s="15">
        <v>1</v>
      </c>
      <c r="N242" s="15" t="s">
        <v>3</v>
      </c>
    </row>
    <row r="243" spans="1:14" ht="14.5">
      <c r="A243" s="3" t="s">
        <v>2569</v>
      </c>
      <c r="B243" s="15" t="s">
        <v>1</v>
      </c>
      <c r="C243" s="15" t="s">
        <v>4</v>
      </c>
      <c r="D243" s="15" t="s">
        <v>1597</v>
      </c>
      <c r="E243" s="15" t="s">
        <v>1619</v>
      </c>
      <c r="F243" s="15">
        <v>50</v>
      </c>
      <c r="G243" s="15">
        <v>2</v>
      </c>
      <c r="H243" s="15">
        <v>200</v>
      </c>
      <c r="I243" s="15">
        <v>50</v>
      </c>
      <c r="J243" s="15">
        <v>1</v>
      </c>
      <c r="K243" s="15">
        <v>5</v>
      </c>
      <c r="L243" s="15">
        <v>150</v>
      </c>
      <c r="M243" s="15">
        <v>1</v>
      </c>
      <c r="N243" s="15" t="s">
        <v>910</v>
      </c>
    </row>
    <row r="244" spans="1:14" ht="14.5">
      <c r="A244" s="3" t="s">
        <v>2570</v>
      </c>
      <c r="B244" s="15" t="s">
        <v>1</v>
      </c>
      <c r="C244" s="15" t="s">
        <v>1859</v>
      </c>
      <c r="D244" s="15" t="s">
        <v>1597</v>
      </c>
      <c r="E244" s="15" t="s">
        <v>1619</v>
      </c>
      <c r="F244" s="15">
        <v>50</v>
      </c>
      <c r="G244" s="15">
        <v>2</v>
      </c>
      <c r="H244" s="15">
        <v>200</v>
      </c>
      <c r="I244" s="15">
        <v>40</v>
      </c>
      <c r="J244" s="15">
        <v>1</v>
      </c>
      <c r="K244" s="15">
        <v>5</v>
      </c>
      <c r="L244" s="15">
        <v>150</v>
      </c>
      <c r="M244" s="15">
        <v>1</v>
      </c>
      <c r="N244" s="15" t="s">
        <v>910</v>
      </c>
    </row>
    <row r="245" spans="1:14" ht="14.5">
      <c r="A245" s="3" t="s">
        <v>2571</v>
      </c>
      <c r="B245" s="15" t="s">
        <v>1</v>
      </c>
      <c r="C245" s="15" t="s">
        <v>1018</v>
      </c>
      <c r="D245" s="15" t="s">
        <v>1597</v>
      </c>
      <c r="E245" s="15" t="s">
        <v>1619</v>
      </c>
      <c r="F245" s="15">
        <v>50</v>
      </c>
      <c r="G245" s="15">
        <v>2</v>
      </c>
      <c r="H245" s="15">
        <v>200</v>
      </c>
      <c r="I245" s="15">
        <v>60</v>
      </c>
      <c r="J245" s="15">
        <v>1</v>
      </c>
      <c r="K245" s="15">
        <v>1</v>
      </c>
      <c r="L245" s="15">
        <v>150</v>
      </c>
      <c r="M245" s="15">
        <v>1</v>
      </c>
      <c r="N245" s="15" t="s">
        <v>910</v>
      </c>
    </row>
    <row r="246" spans="1:14" ht="14.5">
      <c r="A246" s="3" t="s">
        <v>2572</v>
      </c>
      <c r="B246" s="15" t="s">
        <v>1</v>
      </c>
      <c r="C246" s="15" t="s">
        <v>1018</v>
      </c>
      <c r="D246" s="15" t="s">
        <v>1597</v>
      </c>
      <c r="E246" s="15" t="s">
        <v>1619</v>
      </c>
      <c r="F246" s="15">
        <v>50</v>
      </c>
      <c r="G246" s="15">
        <v>2</v>
      </c>
      <c r="H246" s="15">
        <v>200</v>
      </c>
      <c r="I246" s="15">
        <v>60</v>
      </c>
      <c r="J246" s="15">
        <v>1</v>
      </c>
      <c r="K246" s="15">
        <v>1</v>
      </c>
      <c r="L246" s="15">
        <v>150</v>
      </c>
      <c r="M246" s="15">
        <v>1</v>
      </c>
      <c r="N246" s="15" t="s">
        <v>3</v>
      </c>
    </row>
    <row r="247" spans="1:14" ht="14.5">
      <c r="A247" s="3" t="s">
        <v>2573</v>
      </c>
      <c r="B247" s="15" t="s">
        <v>1</v>
      </c>
      <c r="C247" s="15" t="s">
        <v>5</v>
      </c>
      <c r="D247" s="15" t="s">
        <v>1597</v>
      </c>
      <c r="E247" s="15" t="s">
        <v>1619</v>
      </c>
      <c r="F247" s="15">
        <v>50</v>
      </c>
      <c r="G247" s="15">
        <v>2</v>
      </c>
      <c r="H247" s="15">
        <v>200</v>
      </c>
      <c r="I247" s="15">
        <v>50</v>
      </c>
      <c r="J247" s="15">
        <v>1</v>
      </c>
      <c r="K247" s="15">
        <v>5</v>
      </c>
      <c r="L247" s="15">
        <v>150</v>
      </c>
      <c r="M247" s="15">
        <v>1</v>
      </c>
      <c r="N247" s="15" t="s">
        <v>3</v>
      </c>
    </row>
    <row r="248" spans="1:14" ht="14.5">
      <c r="A248" s="3" t="s">
        <v>2574</v>
      </c>
      <c r="B248" s="15" t="s">
        <v>1</v>
      </c>
      <c r="C248" s="15" t="s">
        <v>5</v>
      </c>
      <c r="D248" s="15" t="s">
        <v>1597</v>
      </c>
      <c r="E248" s="15" t="s">
        <v>1619</v>
      </c>
      <c r="F248" s="15">
        <v>50</v>
      </c>
      <c r="G248" s="15">
        <v>2</v>
      </c>
      <c r="H248" s="15">
        <v>200</v>
      </c>
      <c r="I248" s="15">
        <v>50</v>
      </c>
      <c r="J248" s="15">
        <v>1</v>
      </c>
      <c r="K248" s="15">
        <v>5</v>
      </c>
      <c r="L248" s="15">
        <v>150</v>
      </c>
      <c r="M248" s="15">
        <v>1</v>
      </c>
      <c r="N248" s="15" t="s">
        <v>910</v>
      </c>
    </row>
    <row r="249" spans="1:14" ht="14.5">
      <c r="A249" s="3" t="s">
        <v>2575</v>
      </c>
      <c r="B249" s="15" t="s">
        <v>1</v>
      </c>
      <c r="C249" s="15" t="s">
        <v>5</v>
      </c>
      <c r="D249" s="15" t="s">
        <v>1597</v>
      </c>
      <c r="E249" s="15" t="s">
        <v>1619</v>
      </c>
      <c r="F249" s="15">
        <v>50</v>
      </c>
      <c r="G249" s="15">
        <v>2</v>
      </c>
      <c r="H249" s="15">
        <v>300</v>
      </c>
      <c r="I249" s="15">
        <v>50</v>
      </c>
      <c r="J249" s="15">
        <v>1</v>
      </c>
      <c r="K249" s="15">
        <v>5</v>
      </c>
      <c r="L249" s="15">
        <v>150</v>
      </c>
      <c r="M249" s="15">
        <v>1</v>
      </c>
      <c r="N249" s="15" t="s">
        <v>910</v>
      </c>
    </row>
    <row r="250" spans="1:14" ht="14.5">
      <c r="A250" s="3" t="s">
        <v>2576</v>
      </c>
      <c r="B250" s="15" t="s">
        <v>1</v>
      </c>
      <c r="C250" s="15" t="s">
        <v>4</v>
      </c>
      <c r="D250" s="15" t="s">
        <v>1597</v>
      </c>
      <c r="E250" s="15" t="s">
        <v>1619</v>
      </c>
      <c r="F250" s="15">
        <v>50</v>
      </c>
      <c r="G250" s="15">
        <v>1.5</v>
      </c>
      <c r="H250" s="15">
        <v>300</v>
      </c>
      <c r="I250" s="15">
        <v>50</v>
      </c>
      <c r="J250" s="15">
        <v>1</v>
      </c>
      <c r="K250" s="15">
        <v>5</v>
      </c>
      <c r="L250" s="15">
        <v>150</v>
      </c>
      <c r="M250" s="15">
        <v>1</v>
      </c>
      <c r="N250" s="15" t="s">
        <v>910</v>
      </c>
    </row>
    <row r="251" spans="1:14" ht="14.5">
      <c r="A251" s="3" t="s">
        <v>2577</v>
      </c>
      <c r="B251" s="15" t="s">
        <v>1</v>
      </c>
      <c r="C251" s="15" t="s">
        <v>4</v>
      </c>
      <c r="D251" s="15" t="s">
        <v>1597</v>
      </c>
      <c r="E251" s="15" t="s">
        <v>1619</v>
      </c>
      <c r="F251" s="15">
        <v>50</v>
      </c>
      <c r="G251" s="15">
        <v>1.5</v>
      </c>
      <c r="H251" s="15">
        <v>300</v>
      </c>
      <c r="I251" s="15">
        <v>50</v>
      </c>
      <c r="J251" s="15">
        <v>1</v>
      </c>
      <c r="K251" s="15">
        <v>5</v>
      </c>
      <c r="L251" s="15">
        <v>150</v>
      </c>
      <c r="M251" s="15">
        <v>1</v>
      </c>
      <c r="N251" s="15" t="s">
        <v>3</v>
      </c>
    </row>
    <row r="252" spans="1:14" ht="14.5">
      <c r="A252" s="3" t="s">
        <v>2578</v>
      </c>
      <c r="B252" s="15" t="s">
        <v>1</v>
      </c>
      <c r="C252" s="15" t="s">
        <v>5</v>
      </c>
      <c r="D252" s="15" t="s">
        <v>1597</v>
      </c>
      <c r="E252" s="15" t="s">
        <v>1619</v>
      </c>
      <c r="F252" s="15">
        <v>50</v>
      </c>
      <c r="G252" s="15">
        <v>2</v>
      </c>
      <c r="H252" s="15">
        <v>300</v>
      </c>
      <c r="I252" s="15">
        <v>50</v>
      </c>
      <c r="J252" s="15">
        <v>1</v>
      </c>
      <c r="K252" s="15">
        <v>5</v>
      </c>
      <c r="L252" s="15">
        <v>150</v>
      </c>
      <c r="M252" s="15">
        <v>1</v>
      </c>
      <c r="N252" s="15" t="s">
        <v>3</v>
      </c>
    </row>
    <row r="253" spans="1:14" ht="14.5">
      <c r="A253" s="3" t="s">
        <v>2579</v>
      </c>
      <c r="B253" s="15" t="s">
        <v>1</v>
      </c>
      <c r="C253" s="15" t="s">
        <v>5</v>
      </c>
      <c r="D253" s="15" t="s">
        <v>1597</v>
      </c>
      <c r="E253" s="15" t="s">
        <v>1619</v>
      </c>
      <c r="F253" s="15">
        <v>50</v>
      </c>
      <c r="G253" s="15">
        <v>2</v>
      </c>
      <c r="H253" s="15">
        <v>400</v>
      </c>
      <c r="I253" s="15">
        <v>50</v>
      </c>
      <c r="J253" s="15">
        <v>1.3</v>
      </c>
      <c r="K253" s="15">
        <v>5</v>
      </c>
      <c r="L253" s="15">
        <v>150</v>
      </c>
      <c r="M253" s="15">
        <v>1</v>
      </c>
      <c r="N253" s="15" t="s">
        <v>910</v>
      </c>
    </row>
    <row r="254" spans="1:14" ht="14.5">
      <c r="A254" s="3" t="s">
        <v>2580</v>
      </c>
      <c r="B254" s="15" t="s">
        <v>1</v>
      </c>
      <c r="C254" s="15" t="s">
        <v>4</v>
      </c>
      <c r="D254" s="15" t="s">
        <v>1597</v>
      </c>
      <c r="E254" s="15" t="s">
        <v>1619</v>
      </c>
      <c r="F254" s="15">
        <v>50</v>
      </c>
      <c r="G254" s="15">
        <v>1.5</v>
      </c>
      <c r="H254" s="15">
        <v>400</v>
      </c>
      <c r="I254" s="15">
        <v>50</v>
      </c>
      <c r="J254" s="15">
        <v>1.3</v>
      </c>
      <c r="K254" s="15">
        <v>5</v>
      </c>
      <c r="L254" s="15">
        <v>150</v>
      </c>
      <c r="M254" s="15">
        <v>1</v>
      </c>
      <c r="N254" s="15" t="s">
        <v>910</v>
      </c>
    </row>
    <row r="255" spans="1:14" ht="14.5">
      <c r="A255" s="3" t="s">
        <v>2581</v>
      </c>
      <c r="B255" s="15" t="s">
        <v>1</v>
      </c>
      <c r="C255" s="15" t="s">
        <v>1774</v>
      </c>
      <c r="D255" s="15" t="s">
        <v>1597</v>
      </c>
      <c r="E255" s="15" t="s">
        <v>1619</v>
      </c>
      <c r="F255" s="15">
        <v>50</v>
      </c>
      <c r="G255" s="15">
        <v>2</v>
      </c>
      <c r="H255" s="15">
        <v>400</v>
      </c>
      <c r="I255" s="15">
        <v>50</v>
      </c>
      <c r="J255" s="15">
        <v>1.4</v>
      </c>
      <c r="K255" s="15">
        <v>5</v>
      </c>
      <c r="L255" s="15">
        <v>150</v>
      </c>
      <c r="M255" s="15">
        <v>1</v>
      </c>
      <c r="N255" s="15" t="s">
        <v>910</v>
      </c>
    </row>
    <row r="256" spans="1:14" ht="14.5">
      <c r="A256" s="3" t="s">
        <v>2582</v>
      </c>
      <c r="B256" s="15" t="s">
        <v>1</v>
      </c>
      <c r="C256" s="15" t="s">
        <v>4</v>
      </c>
      <c r="D256" s="15" t="s">
        <v>1597</v>
      </c>
      <c r="E256" s="15" t="s">
        <v>1619</v>
      </c>
      <c r="F256" s="15">
        <v>50</v>
      </c>
      <c r="G256" s="15">
        <v>1.5</v>
      </c>
      <c r="H256" s="15">
        <v>400</v>
      </c>
      <c r="I256" s="15">
        <v>50</v>
      </c>
      <c r="J256" s="15">
        <v>1.3</v>
      </c>
      <c r="K256" s="15">
        <v>5</v>
      </c>
      <c r="L256" s="15">
        <v>150</v>
      </c>
      <c r="M256" s="15">
        <v>1</v>
      </c>
      <c r="N256" s="15" t="s">
        <v>3</v>
      </c>
    </row>
    <row r="257" spans="1:14" ht="14.5">
      <c r="A257" s="3" t="s">
        <v>2583</v>
      </c>
      <c r="B257" s="15" t="s">
        <v>1</v>
      </c>
      <c r="C257" s="15" t="s">
        <v>727</v>
      </c>
      <c r="D257" s="15" t="s">
        <v>1597</v>
      </c>
      <c r="E257" s="15" t="s">
        <v>1619</v>
      </c>
      <c r="F257" s="15">
        <v>50</v>
      </c>
      <c r="G257" s="15">
        <v>2</v>
      </c>
      <c r="H257" s="15">
        <v>400</v>
      </c>
      <c r="I257" s="15">
        <v>60</v>
      </c>
      <c r="J257" s="15">
        <v>1.3</v>
      </c>
      <c r="K257" s="15">
        <v>1</v>
      </c>
      <c r="L257" s="15">
        <v>150</v>
      </c>
      <c r="M257" s="15">
        <v>1</v>
      </c>
      <c r="N257" s="15" t="s">
        <v>910</v>
      </c>
    </row>
    <row r="258" spans="1:14" ht="14.5">
      <c r="A258" s="3" t="s">
        <v>2584</v>
      </c>
      <c r="B258" s="15" t="s">
        <v>1</v>
      </c>
      <c r="C258" s="15" t="s">
        <v>727</v>
      </c>
      <c r="D258" s="15" t="s">
        <v>1597</v>
      </c>
      <c r="E258" s="15" t="s">
        <v>1619</v>
      </c>
      <c r="F258" s="15">
        <v>50</v>
      </c>
      <c r="G258" s="15">
        <v>2</v>
      </c>
      <c r="H258" s="15">
        <v>400</v>
      </c>
      <c r="I258" s="15">
        <v>60</v>
      </c>
      <c r="J258" s="15">
        <v>1.3</v>
      </c>
      <c r="K258" s="15">
        <v>1</v>
      </c>
      <c r="L258" s="15">
        <v>150</v>
      </c>
      <c r="M258" s="15">
        <v>1</v>
      </c>
      <c r="N258" s="15" t="s">
        <v>3</v>
      </c>
    </row>
    <row r="259" spans="1:14" ht="14.5">
      <c r="A259" s="3" t="s">
        <v>2585</v>
      </c>
      <c r="B259" s="15" t="s">
        <v>1</v>
      </c>
      <c r="C259" s="15" t="s">
        <v>4</v>
      </c>
      <c r="D259" s="15" t="s">
        <v>1597</v>
      </c>
      <c r="E259" s="15" t="s">
        <v>1619</v>
      </c>
      <c r="F259" s="15">
        <v>50</v>
      </c>
      <c r="G259" s="15">
        <v>2</v>
      </c>
      <c r="H259" s="15">
        <v>400</v>
      </c>
      <c r="I259" s="15">
        <v>50</v>
      </c>
      <c r="J259" s="15">
        <v>1.4</v>
      </c>
      <c r="K259" s="15">
        <v>5</v>
      </c>
      <c r="L259" s="15">
        <v>150</v>
      </c>
      <c r="M259" s="15">
        <v>1</v>
      </c>
      <c r="N259" s="15" t="s">
        <v>910</v>
      </c>
    </row>
    <row r="260" spans="1:14" ht="14.5">
      <c r="A260" s="3" t="s">
        <v>2586</v>
      </c>
      <c r="B260" s="15" t="s">
        <v>1</v>
      </c>
      <c r="C260" s="15" t="s">
        <v>1859</v>
      </c>
      <c r="D260" s="15" t="s">
        <v>1597</v>
      </c>
      <c r="E260" s="15" t="s">
        <v>1619</v>
      </c>
      <c r="F260" s="15">
        <v>50</v>
      </c>
      <c r="G260" s="15">
        <v>2</v>
      </c>
      <c r="H260" s="15">
        <v>400</v>
      </c>
      <c r="I260" s="15">
        <v>40</v>
      </c>
      <c r="J260" s="15">
        <v>1.3</v>
      </c>
      <c r="K260" s="15">
        <v>5</v>
      </c>
      <c r="L260" s="15">
        <v>150</v>
      </c>
      <c r="M260" s="15">
        <v>1</v>
      </c>
      <c r="N260" s="15" t="s">
        <v>910</v>
      </c>
    </row>
    <row r="261" spans="1:14" ht="14.5">
      <c r="A261" s="3" t="s">
        <v>2587</v>
      </c>
      <c r="B261" s="15" t="s">
        <v>1</v>
      </c>
      <c r="C261" s="15" t="s">
        <v>1018</v>
      </c>
      <c r="D261" s="15" t="s">
        <v>1597</v>
      </c>
      <c r="E261" s="15" t="s">
        <v>1619</v>
      </c>
      <c r="F261" s="15">
        <v>50</v>
      </c>
      <c r="G261" s="15">
        <v>2</v>
      </c>
      <c r="H261" s="15">
        <v>400</v>
      </c>
      <c r="I261" s="15">
        <v>60</v>
      </c>
      <c r="J261" s="15">
        <v>1.3</v>
      </c>
      <c r="K261" s="15">
        <v>1</v>
      </c>
      <c r="L261" s="15">
        <v>150</v>
      </c>
      <c r="M261" s="15">
        <v>1</v>
      </c>
      <c r="N261" s="15" t="s">
        <v>910</v>
      </c>
    </row>
    <row r="262" spans="1:14" ht="14.5">
      <c r="A262" s="3" t="s">
        <v>2588</v>
      </c>
      <c r="B262" s="15" t="s">
        <v>1</v>
      </c>
      <c r="C262" s="15" t="s">
        <v>1018</v>
      </c>
      <c r="D262" s="15" t="s">
        <v>1597</v>
      </c>
      <c r="E262" s="15" t="s">
        <v>1619</v>
      </c>
      <c r="F262" s="15">
        <v>50</v>
      </c>
      <c r="G262" s="15">
        <v>2</v>
      </c>
      <c r="H262" s="15">
        <v>400</v>
      </c>
      <c r="I262" s="15">
        <v>60</v>
      </c>
      <c r="J262" s="15">
        <v>1.3</v>
      </c>
      <c r="K262" s="15">
        <v>1</v>
      </c>
      <c r="L262" s="15">
        <v>150</v>
      </c>
      <c r="M262" s="15">
        <v>1</v>
      </c>
      <c r="N262" s="15" t="s">
        <v>3</v>
      </c>
    </row>
    <row r="263" spans="1:14" ht="14.5">
      <c r="A263" s="3" t="s">
        <v>2589</v>
      </c>
      <c r="B263" s="15" t="s">
        <v>1</v>
      </c>
      <c r="C263" s="15" t="s">
        <v>5</v>
      </c>
      <c r="D263" s="15" t="s">
        <v>1597</v>
      </c>
      <c r="E263" s="15" t="s">
        <v>1619</v>
      </c>
      <c r="F263" s="15">
        <v>50</v>
      </c>
      <c r="G263" s="15">
        <v>2</v>
      </c>
      <c r="H263" s="15">
        <v>400</v>
      </c>
      <c r="I263" s="15">
        <v>50</v>
      </c>
      <c r="J263" s="15">
        <v>1.3</v>
      </c>
      <c r="K263" s="15">
        <v>5</v>
      </c>
      <c r="L263" s="15">
        <v>150</v>
      </c>
      <c r="M263" s="15">
        <v>1</v>
      </c>
      <c r="N263" s="15" t="s">
        <v>3</v>
      </c>
    </row>
    <row r="264" spans="1:14" ht="14.5">
      <c r="A264" s="3" t="s">
        <v>2590</v>
      </c>
      <c r="B264" s="15" t="s">
        <v>1</v>
      </c>
      <c r="C264" s="15" t="s">
        <v>5</v>
      </c>
      <c r="D264" s="15" t="s">
        <v>1597</v>
      </c>
      <c r="E264" s="15" t="s">
        <v>1619</v>
      </c>
      <c r="F264" s="15">
        <v>50</v>
      </c>
      <c r="G264" s="15">
        <v>2</v>
      </c>
      <c r="H264" s="15">
        <v>400</v>
      </c>
      <c r="I264" s="15">
        <v>50</v>
      </c>
      <c r="J264" s="15">
        <v>1.4</v>
      </c>
      <c r="K264" s="15">
        <v>5</v>
      </c>
      <c r="L264" s="15">
        <v>150</v>
      </c>
      <c r="M264" s="15">
        <v>1</v>
      </c>
      <c r="N264" s="15" t="s">
        <v>910</v>
      </c>
    </row>
    <row r="265" spans="1:14" ht="14.5">
      <c r="A265" s="3" t="s">
        <v>2591</v>
      </c>
      <c r="B265" s="15" t="s">
        <v>1</v>
      </c>
      <c r="C265" s="15" t="s">
        <v>5</v>
      </c>
      <c r="D265" s="15" t="s">
        <v>1597</v>
      </c>
      <c r="E265" s="15" t="s">
        <v>1619</v>
      </c>
      <c r="F265" s="15">
        <v>75</v>
      </c>
      <c r="G265" s="15">
        <v>2</v>
      </c>
      <c r="H265" s="15">
        <v>600</v>
      </c>
      <c r="I265" s="15">
        <v>50</v>
      </c>
      <c r="J265" s="15">
        <v>1.7</v>
      </c>
      <c r="K265" s="15">
        <v>5</v>
      </c>
      <c r="L265" s="15">
        <v>150</v>
      </c>
      <c r="M265" s="15">
        <v>1</v>
      </c>
      <c r="N265" s="15" t="s">
        <v>910</v>
      </c>
    </row>
    <row r="266" spans="1:14" ht="14.5">
      <c r="A266" s="3" t="s">
        <v>2592</v>
      </c>
      <c r="B266" s="15" t="s">
        <v>1</v>
      </c>
      <c r="C266" s="15" t="s">
        <v>4</v>
      </c>
      <c r="D266" s="15" t="s">
        <v>1597</v>
      </c>
      <c r="E266" s="15" t="s">
        <v>1619</v>
      </c>
      <c r="F266" s="15">
        <v>75</v>
      </c>
      <c r="G266" s="15">
        <v>1.5</v>
      </c>
      <c r="H266" s="15">
        <v>600</v>
      </c>
      <c r="I266" s="15">
        <v>50</v>
      </c>
      <c r="J266" s="15">
        <v>1.7</v>
      </c>
      <c r="K266" s="15">
        <v>5</v>
      </c>
      <c r="L266" s="15">
        <v>150</v>
      </c>
      <c r="M266" s="15">
        <v>1</v>
      </c>
      <c r="N266" s="15" t="s">
        <v>910</v>
      </c>
    </row>
    <row r="267" spans="1:14" ht="14.5">
      <c r="A267" s="3" t="s">
        <v>2593</v>
      </c>
      <c r="B267" s="15" t="s">
        <v>1</v>
      </c>
      <c r="C267" s="15" t="s">
        <v>1774</v>
      </c>
      <c r="D267" s="15" t="s">
        <v>1597</v>
      </c>
      <c r="E267" s="15" t="s">
        <v>1619</v>
      </c>
      <c r="F267" s="15">
        <v>75</v>
      </c>
      <c r="G267" s="15">
        <v>2</v>
      </c>
      <c r="H267" s="15">
        <v>600</v>
      </c>
      <c r="I267" s="15">
        <v>50</v>
      </c>
      <c r="J267" s="15">
        <v>1.7</v>
      </c>
      <c r="K267" s="15">
        <v>5</v>
      </c>
      <c r="L267" s="15">
        <v>150</v>
      </c>
      <c r="M267" s="15">
        <v>1</v>
      </c>
      <c r="N267" s="15" t="s">
        <v>910</v>
      </c>
    </row>
    <row r="268" spans="1:14" ht="14.5">
      <c r="A268" s="3" t="s">
        <v>2594</v>
      </c>
      <c r="B268" s="15" t="s">
        <v>1</v>
      </c>
      <c r="C268" s="15" t="s">
        <v>4</v>
      </c>
      <c r="D268" s="15" t="s">
        <v>1597</v>
      </c>
      <c r="E268" s="15" t="s">
        <v>1619</v>
      </c>
      <c r="F268" s="15">
        <v>75</v>
      </c>
      <c r="G268" s="15">
        <v>1.5</v>
      </c>
      <c r="H268" s="15">
        <v>600</v>
      </c>
      <c r="I268" s="15">
        <v>50</v>
      </c>
      <c r="J268" s="15">
        <v>1.7</v>
      </c>
      <c r="K268" s="15">
        <v>5</v>
      </c>
      <c r="L268" s="15">
        <v>150</v>
      </c>
      <c r="M268" s="15">
        <v>1</v>
      </c>
      <c r="N268" s="15" t="s">
        <v>3</v>
      </c>
    </row>
    <row r="269" spans="1:14" ht="14.5">
      <c r="A269" s="3" t="s">
        <v>2595</v>
      </c>
      <c r="B269" s="15" t="s">
        <v>1</v>
      </c>
      <c r="C269" s="15" t="s">
        <v>727</v>
      </c>
      <c r="D269" s="15" t="s">
        <v>1597</v>
      </c>
      <c r="E269" s="15" t="s">
        <v>1619</v>
      </c>
      <c r="F269" s="15">
        <v>75</v>
      </c>
      <c r="G269" s="15">
        <v>2</v>
      </c>
      <c r="H269" s="15">
        <v>600</v>
      </c>
      <c r="I269" s="15">
        <v>60</v>
      </c>
      <c r="J269" s="15">
        <v>1.7</v>
      </c>
      <c r="K269" s="15">
        <v>1</v>
      </c>
      <c r="L269" s="15">
        <v>150</v>
      </c>
      <c r="M269" s="15">
        <v>1</v>
      </c>
      <c r="N269" s="15" t="s">
        <v>910</v>
      </c>
    </row>
    <row r="270" spans="1:14" ht="14.5">
      <c r="A270" s="3" t="s">
        <v>2596</v>
      </c>
      <c r="B270" s="15" t="s">
        <v>1</v>
      </c>
      <c r="C270" s="15" t="s">
        <v>727</v>
      </c>
      <c r="D270" s="15" t="s">
        <v>1597</v>
      </c>
      <c r="E270" s="15" t="s">
        <v>1619</v>
      </c>
      <c r="F270" s="15">
        <v>75</v>
      </c>
      <c r="G270" s="15">
        <v>2</v>
      </c>
      <c r="H270" s="15">
        <v>600</v>
      </c>
      <c r="I270" s="15">
        <v>60</v>
      </c>
      <c r="J270" s="15">
        <v>1.7</v>
      </c>
      <c r="K270" s="15">
        <v>1</v>
      </c>
      <c r="L270" s="15">
        <v>150</v>
      </c>
      <c r="M270" s="15">
        <v>1</v>
      </c>
      <c r="N270" s="15" t="s">
        <v>3</v>
      </c>
    </row>
    <row r="271" spans="1:14" ht="14.5">
      <c r="A271" s="3" t="s">
        <v>2597</v>
      </c>
      <c r="B271" s="15" t="s">
        <v>1</v>
      </c>
      <c r="C271" s="15" t="s">
        <v>4</v>
      </c>
      <c r="D271" s="15" t="s">
        <v>1597</v>
      </c>
      <c r="E271" s="15" t="s">
        <v>1619</v>
      </c>
      <c r="F271" s="15">
        <v>75</v>
      </c>
      <c r="G271" s="15">
        <v>2</v>
      </c>
      <c r="H271" s="15">
        <v>600</v>
      </c>
      <c r="I271" s="15">
        <v>50</v>
      </c>
      <c r="J271" s="15">
        <v>1.7</v>
      </c>
      <c r="K271" s="15">
        <v>5</v>
      </c>
      <c r="L271" s="15">
        <v>150</v>
      </c>
      <c r="M271" s="15">
        <v>1</v>
      </c>
      <c r="N271" s="15" t="s">
        <v>910</v>
      </c>
    </row>
    <row r="272" spans="1:14" ht="14.5">
      <c r="A272" s="3" t="s">
        <v>2598</v>
      </c>
      <c r="B272" s="15" t="s">
        <v>1</v>
      </c>
      <c r="C272" s="15" t="s">
        <v>1859</v>
      </c>
      <c r="D272" s="15" t="s">
        <v>1597</v>
      </c>
      <c r="E272" s="15" t="s">
        <v>1619</v>
      </c>
      <c r="F272" s="15">
        <v>75</v>
      </c>
      <c r="G272" s="15">
        <v>2</v>
      </c>
      <c r="H272" s="15">
        <v>600</v>
      </c>
      <c r="I272" s="15">
        <v>40</v>
      </c>
      <c r="J272" s="15">
        <v>1.7</v>
      </c>
      <c r="K272" s="15">
        <v>5</v>
      </c>
      <c r="L272" s="15">
        <v>150</v>
      </c>
      <c r="M272" s="15">
        <v>1</v>
      </c>
      <c r="N272" s="15" t="s">
        <v>910</v>
      </c>
    </row>
    <row r="273" spans="1:14" ht="14.5">
      <c r="A273" s="3" t="s">
        <v>2599</v>
      </c>
      <c r="B273" s="15" t="s">
        <v>1</v>
      </c>
      <c r="C273" s="15" t="s">
        <v>1018</v>
      </c>
      <c r="D273" s="15" t="s">
        <v>1597</v>
      </c>
      <c r="E273" s="15" t="s">
        <v>1619</v>
      </c>
      <c r="F273" s="15">
        <v>75</v>
      </c>
      <c r="G273" s="15">
        <v>2</v>
      </c>
      <c r="H273" s="15">
        <v>600</v>
      </c>
      <c r="I273" s="15">
        <v>60</v>
      </c>
      <c r="J273" s="15">
        <v>1.7</v>
      </c>
      <c r="K273" s="15">
        <v>1</v>
      </c>
      <c r="L273" s="15">
        <v>150</v>
      </c>
      <c r="M273" s="15">
        <v>1</v>
      </c>
      <c r="N273" s="15" t="s">
        <v>910</v>
      </c>
    </row>
    <row r="274" spans="1:14" ht="14.5">
      <c r="A274" s="3" t="s">
        <v>2600</v>
      </c>
      <c r="B274" s="15" t="s">
        <v>1</v>
      </c>
      <c r="C274" s="15" t="s">
        <v>1018</v>
      </c>
      <c r="D274" s="15" t="s">
        <v>1597</v>
      </c>
      <c r="E274" s="15" t="s">
        <v>1619</v>
      </c>
      <c r="F274" s="15">
        <v>75</v>
      </c>
      <c r="G274" s="15">
        <v>2</v>
      </c>
      <c r="H274" s="15">
        <v>600</v>
      </c>
      <c r="I274" s="15">
        <v>60</v>
      </c>
      <c r="J274" s="15">
        <v>1.7</v>
      </c>
      <c r="K274" s="15">
        <v>1</v>
      </c>
      <c r="L274" s="15">
        <v>150</v>
      </c>
      <c r="M274" s="15">
        <v>1</v>
      </c>
      <c r="N274" s="15" t="s">
        <v>3</v>
      </c>
    </row>
    <row r="275" spans="1:14" ht="14.5">
      <c r="A275" s="3" t="s">
        <v>2601</v>
      </c>
      <c r="B275" s="15" t="s">
        <v>1</v>
      </c>
      <c r="C275" s="15" t="s">
        <v>5</v>
      </c>
      <c r="D275" s="15" t="s">
        <v>1597</v>
      </c>
      <c r="E275" s="15" t="s">
        <v>1619</v>
      </c>
      <c r="F275" s="15">
        <v>75</v>
      </c>
      <c r="G275" s="15">
        <v>2</v>
      </c>
      <c r="H275" s="15">
        <v>600</v>
      </c>
      <c r="I275" s="15">
        <v>50</v>
      </c>
      <c r="J275" s="15">
        <v>1.7</v>
      </c>
      <c r="K275" s="15">
        <v>5</v>
      </c>
      <c r="L275" s="15">
        <v>150</v>
      </c>
      <c r="M275" s="15">
        <v>1</v>
      </c>
      <c r="N275" s="15" t="s">
        <v>3</v>
      </c>
    </row>
    <row r="276" spans="1:14" ht="14.5">
      <c r="A276" s="3" t="s">
        <v>2602</v>
      </c>
      <c r="B276" s="15" t="s">
        <v>1</v>
      </c>
      <c r="C276" s="15" t="s">
        <v>5</v>
      </c>
      <c r="D276" s="15" t="s">
        <v>1597</v>
      </c>
      <c r="E276" s="15" t="s">
        <v>1619</v>
      </c>
      <c r="F276" s="15">
        <v>75</v>
      </c>
      <c r="G276" s="15">
        <v>2</v>
      </c>
      <c r="H276" s="15">
        <v>600</v>
      </c>
      <c r="I276" s="15">
        <v>50</v>
      </c>
      <c r="J276" s="15">
        <v>1.7</v>
      </c>
      <c r="K276" s="15">
        <v>5</v>
      </c>
      <c r="L276" s="15">
        <v>150</v>
      </c>
      <c r="M276" s="15">
        <v>1</v>
      </c>
      <c r="N276" s="15" t="s">
        <v>910</v>
      </c>
    </row>
    <row r="277" spans="1:14" ht="14.5">
      <c r="A277" s="3" t="s">
        <v>2603</v>
      </c>
      <c r="B277" s="15" t="s">
        <v>1</v>
      </c>
      <c r="C277" s="15" t="s">
        <v>5</v>
      </c>
      <c r="D277" s="15" t="s">
        <v>1597</v>
      </c>
      <c r="E277" s="15" t="s">
        <v>1619</v>
      </c>
      <c r="F277" s="15">
        <v>75</v>
      </c>
      <c r="G277" s="15">
        <v>2</v>
      </c>
      <c r="H277" s="15">
        <v>800</v>
      </c>
      <c r="I277" s="15">
        <v>50</v>
      </c>
      <c r="J277" s="15">
        <v>1.7</v>
      </c>
      <c r="K277" s="15">
        <v>5</v>
      </c>
      <c r="L277" s="15">
        <v>150</v>
      </c>
      <c r="M277" s="15">
        <v>1</v>
      </c>
      <c r="N277" s="15" t="s">
        <v>910</v>
      </c>
    </row>
    <row r="278" spans="1:14" ht="14.5">
      <c r="A278" s="3" t="s">
        <v>2604</v>
      </c>
      <c r="B278" s="15" t="s">
        <v>1</v>
      </c>
      <c r="C278" s="15" t="s">
        <v>4</v>
      </c>
      <c r="D278" s="15" t="s">
        <v>1597</v>
      </c>
      <c r="E278" s="15" t="s">
        <v>1619</v>
      </c>
      <c r="F278" s="15">
        <v>75</v>
      </c>
      <c r="G278" s="15">
        <v>1.5</v>
      </c>
      <c r="H278" s="15">
        <v>800</v>
      </c>
      <c r="I278" s="15">
        <v>50</v>
      </c>
      <c r="J278" s="15">
        <v>1.7</v>
      </c>
      <c r="K278" s="15">
        <v>5</v>
      </c>
      <c r="L278" s="15">
        <v>150</v>
      </c>
      <c r="M278" s="15">
        <v>1</v>
      </c>
      <c r="N278" s="15" t="s">
        <v>910</v>
      </c>
    </row>
    <row r="279" spans="1:14" ht="14.5">
      <c r="A279" s="3" t="s">
        <v>2605</v>
      </c>
      <c r="B279" s="15" t="s">
        <v>1</v>
      </c>
      <c r="C279" s="15" t="s">
        <v>1774</v>
      </c>
      <c r="D279" s="15" t="s">
        <v>1597</v>
      </c>
      <c r="E279" s="15" t="s">
        <v>1619</v>
      </c>
      <c r="F279" s="15">
        <v>75</v>
      </c>
      <c r="G279" s="15">
        <v>2</v>
      </c>
      <c r="H279" s="15">
        <v>800</v>
      </c>
      <c r="I279" s="15">
        <v>50</v>
      </c>
      <c r="J279" s="15">
        <v>1.7</v>
      </c>
      <c r="K279" s="15">
        <v>5</v>
      </c>
      <c r="L279" s="15">
        <v>150</v>
      </c>
      <c r="M279" s="15">
        <v>1</v>
      </c>
      <c r="N279" s="15" t="s">
        <v>910</v>
      </c>
    </row>
    <row r="280" spans="1:14" ht="14.5">
      <c r="A280" s="3" t="s">
        <v>2606</v>
      </c>
      <c r="B280" s="15" t="s">
        <v>1</v>
      </c>
      <c r="C280" s="15" t="s">
        <v>4</v>
      </c>
      <c r="D280" s="15" t="s">
        <v>1597</v>
      </c>
      <c r="E280" s="15" t="s">
        <v>1619</v>
      </c>
      <c r="F280" s="15">
        <v>75</v>
      </c>
      <c r="G280" s="15">
        <v>1.5</v>
      </c>
      <c r="H280" s="15">
        <v>800</v>
      </c>
      <c r="I280" s="15">
        <v>50</v>
      </c>
      <c r="J280" s="15">
        <v>1.7</v>
      </c>
      <c r="K280" s="15">
        <v>5</v>
      </c>
      <c r="L280" s="15">
        <v>150</v>
      </c>
      <c r="M280" s="15">
        <v>1</v>
      </c>
      <c r="N280" s="15" t="s">
        <v>3</v>
      </c>
    </row>
    <row r="281" spans="1:14" ht="14.5">
      <c r="A281" s="3" t="s">
        <v>2607</v>
      </c>
      <c r="B281" s="15" t="s">
        <v>1</v>
      </c>
      <c r="C281" s="15" t="s">
        <v>727</v>
      </c>
      <c r="D281" s="15" t="s">
        <v>1597</v>
      </c>
      <c r="E281" s="15" t="s">
        <v>1619</v>
      </c>
      <c r="F281" s="15">
        <v>75</v>
      </c>
      <c r="G281" s="15">
        <v>2</v>
      </c>
      <c r="H281" s="15">
        <v>800</v>
      </c>
      <c r="I281" s="15">
        <v>60</v>
      </c>
      <c r="J281" s="15">
        <v>1.7</v>
      </c>
      <c r="K281" s="15">
        <v>1</v>
      </c>
      <c r="L281" s="15">
        <v>150</v>
      </c>
      <c r="M281" s="15">
        <v>1</v>
      </c>
      <c r="N281" s="15" t="s">
        <v>910</v>
      </c>
    </row>
    <row r="282" spans="1:14" ht="14.5">
      <c r="A282" s="3" t="s">
        <v>2608</v>
      </c>
      <c r="B282" s="15" t="s">
        <v>1</v>
      </c>
      <c r="C282" s="15" t="s">
        <v>727</v>
      </c>
      <c r="D282" s="15" t="s">
        <v>1597</v>
      </c>
      <c r="E282" s="15" t="s">
        <v>1619</v>
      </c>
      <c r="F282" s="15">
        <v>75</v>
      </c>
      <c r="G282" s="15">
        <v>2</v>
      </c>
      <c r="H282" s="15">
        <v>800</v>
      </c>
      <c r="I282" s="15">
        <v>60</v>
      </c>
      <c r="J282" s="15">
        <v>1.7</v>
      </c>
      <c r="K282" s="15">
        <v>1</v>
      </c>
      <c r="L282" s="15">
        <v>150</v>
      </c>
      <c r="M282" s="15">
        <v>1</v>
      </c>
      <c r="N282" s="15" t="s">
        <v>3</v>
      </c>
    </row>
    <row r="283" spans="1:14" ht="14.5">
      <c r="A283" s="3" t="s">
        <v>2609</v>
      </c>
      <c r="B283" s="15" t="s">
        <v>1</v>
      </c>
      <c r="C283" s="15" t="s">
        <v>4</v>
      </c>
      <c r="D283" s="15" t="s">
        <v>1597</v>
      </c>
      <c r="E283" s="15" t="s">
        <v>1619</v>
      </c>
      <c r="F283" s="15">
        <v>75</v>
      </c>
      <c r="G283" s="15">
        <v>2</v>
      </c>
      <c r="H283" s="15">
        <v>800</v>
      </c>
      <c r="I283" s="15">
        <v>50</v>
      </c>
      <c r="J283" s="15">
        <v>1.7</v>
      </c>
      <c r="K283" s="15">
        <v>5</v>
      </c>
      <c r="L283" s="15">
        <v>150</v>
      </c>
      <c r="M283" s="15">
        <v>1</v>
      </c>
      <c r="N283" s="15" t="s">
        <v>910</v>
      </c>
    </row>
    <row r="284" spans="1:14" ht="14.5">
      <c r="A284" s="3" t="s">
        <v>2610</v>
      </c>
      <c r="B284" s="15" t="s">
        <v>1</v>
      </c>
      <c r="C284" s="15" t="s">
        <v>1859</v>
      </c>
      <c r="D284" s="15" t="s">
        <v>1597</v>
      </c>
      <c r="E284" s="15" t="s">
        <v>1619</v>
      </c>
      <c r="F284" s="15">
        <v>75</v>
      </c>
      <c r="G284" s="15">
        <v>2</v>
      </c>
      <c r="H284" s="15">
        <v>800</v>
      </c>
      <c r="I284" s="15">
        <v>40</v>
      </c>
      <c r="J284" s="15">
        <v>1.7</v>
      </c>
      <c r="K284" s="15">
        <v>5</v>
      </c>
      <c r="L284" s="15">
        <v>150</v>
      </c>
      <c r="M284" s="15">
        <v>1</v>
      </c>
      <c r="N284" s="15" t="s">
        <v>910</v>
      </c>
    </row>
    <row r="285" spans="1:14" ht="14.5">
      <c r="A285" s="3" t="s">
        <v>2611</v>
      </c>
      <c r="B285" s="15" t="s">
        <v>1</v>
      </c>
      <c r="C285" s="15" t="s">
        <v>1018</v>
      </c>
      <c r="D285" s="15" t="s">
        <v>1597</v>
      </c>
      <c r="E285" s="15" t="s">
        <v>1619</v>
      </c>
      <c r="F285" s="15">
        <v>75</v>
      </c>
      <c r="G285" s="15">
        <v>2</v>
      </c>
      <c r="H285" s="15">
        <v>800</v>
      </c>
      <c r="I285" s="15">
        <v>60</v>
      </c>
      <c r="J285" s="15">
        <v>1.7</v>
      </c>
      <c r="K285" s="15">
        <v>1</v>
      </c>
      <c r="L285" s="15">
        <v>150</v>
      </c>
      <c r="M285" s="15">
        <v>1</v>
      </c>
      <c r="N285" s="15" t="s">
        <v>910</v>
      </c>
    </row>
    <row r="286" spans="1:14" ht="14.5">
      <c r="A286" s="3" t="s">
        <v>2612</v>
      </c>
      <c r="B286" s="15" t="s">
        <v>1</v>
      </c>
      <c r="C286" s="15" t="s">
        <v>1018</v>
      </c>
      <c r="D286" s="15" t="s">
        <v>1597</v>
      </c>
      <c r="E286" s="15" t="s">
        <v>1619</v>
      </c>
      <c r="F286" s="15">
        <v>75</v>
      </c>
      <c r="G286" s="15">
        <v>2</v>
      </c>
      <c r="H286" s="15">
        <v>800</v>
      </c>
      <c r="I286" s="15">
        <v>60</v>
      </c>
      <c r="J286" s="15">
        <v>1.7</v>
      </c>
      <c r="K286" s="15">
        <v>1</v>
      </c>
      <c r="L286" s="15">
        <v>150</v>
      </c>
      <c r="M286" s="15">
        <v>1</v>
      </c>
      <c r="N286" s="15" t="s">
        <v>3</v>
      </c>
    </row>
    <row r="287" spans="1:14" ht="14.5">
      <c r="A287" s="3" t="s">
        <v>2613</v>
      </c>
      <c r="B287" s="15" t="s">
        <v>1</v>
      </c>
      <c r="C287" s="15" t="s">
        <v>5</v>
      </c>
      <c r="D287" s="15" t="s">
        <v>1597</v>
      </c>
      <c r="E287" s="15" t="s">
        <v>1619</v>
      </c>
      <c r="F287" s="15">
        <v>75</v>
      </c>
      <c r="G287" s="15">
        <v>2</v>
      </c>
      <c r="H287" s="15">
        <v>800</v>
      </c>
      <c r="I287" s="15">
        <v>50</v>
      </c>
      <c r="J287" s="15">
        <v>1.7</v>
      </c>
      <c r="K287" s="15">
        <v>5</v>
      </c>
      <c r="L287" s="15">
        <v>150</v>
      </c>
      <c r="M287" s="15">
        <v>1</v>
      </c>
      <c r="N287" s="15" t="s">
        <v>3</v>
      </c>
    </row>
    <row r="288" spans="1:14" ht="14.5">
      <c r="A288" s="3" t="s">
        <v>2614</v>
      </c>
      <c r="B288" s="15" t="s">
        <v>1</v>
      </c>
      <c r="C288" s="15" t="s">
        <v>5</v>
      </c>
      <c r="D288" s="15" t="s">
        <v>1597</v>
      </c>
      <c r="E288" s="15" t="s">
        <v>1619</v>
      </c>
      <c r="F288" s="15">
        <v>75</v>
      </c>
      <c r="G288" s="15">
        <v>2</v>
      </c>
      <c r="H288" s="15">
        <v>800</v>
      </c>
      <c r="I288" s="15">
        <v>50</v>
      </c>
      <c r="J288" s="15">
        <v>1.7</v>
      </c>
      <c r="K288" s="15">
        <v>5</v>
      </c>
      <c r="L288" s="15">
        <v>150</v>
      </c>
      <c r="M288" s="15">
        <v>1</v>
      </c>
      <c r="N288" s="15" t="s">
        <v>910</v>
      </c>
    </row>
    <row r="289" spans="1:14" ht="14.5">
      <c r="A289" s="3" t="s">
        <v>2615</v>
      </c>
      <c r="B289" s="15" t="s">
        <v>1</v>
      </c>
      <c r="C289" s="15" t="s">
        <v>5</v>
      </c>
      <c r="D289" s="15" t="s">
        <v>1597</v>
      </c>
      <c r="E289" s="15" t="s">
        <v>1619</v>
      </c>
      <c r="F289" s="15">
        <v>75</v>
      </c>
      <c r="G289" s="15">
        <v>2</v>
      </c>
      <c r="H289" s="15">
        <v>1000</v>
      </c>
      <c r="I289" s="15">
        <v>50</v>
      </c>
      <c r="J289" s="15">
        <v>1.7</v>
      </c>
      <c r="K289" s="15">
        <v>5</v>
      </c>
      <c r="L289" s="15">
        <v>150</v>
      </c>
      <c r="M289" s="15">
        <v>1</v>
      </c>
      <c r="N289" s="15" t="s">
        <v>910</v>
      </c>
    </row>
    <row r="290" spans="1:14" ht="14.5">
      <c r="A290" s="3" t="s">
        <v>2616</v>
      </c>
      <c r="B290" s="15" t="s">
        <v>1</v>
      </c>
      <c r="C290" s="15" t="s">
        <v>4</v>
      </c>
      <c r="D290" s="15" t="s">
        <v>1597</v>
      </c>
      <c r="E290" s="15" t="s">
        <v>1619</v>
      </c>
      <c r="F290" s="15">
        <v>75</v>
      </c>
      <c r="G290" s="15">
        <v>1.5</v>
      </c>
      <c r="H290" s="15">
        <v>1000</v>
      </c>
      <c r="I290" s="15">
        <v>50</v>
      </c>
      <c r="J290" s="15">
        <v>1.7</v>
      </c>
      <c r="K290" s="15">
        <v>5</v>
      </c>
      <c r="L290" s="15">
        <v>150</v>
      </c>
      <c r="M290" s="15">
        <v>1</v>
      </c>
      <c r="N290" s="15" t="s">
        <v>910</v>
      </c>
    </row>
    <row r="291" spans="1:14" ht="14.5">
      <c r="A291" s="3" t="s">
        <v>2617</v>
      </c>
      <c r="B291" s="15" t="s">
        <v>1</v>
      </c>
      <c r="C291" s="15" t="s">
        <v>1774</v>
      </c>
      <c r="D291" s="15" t="s">
        <v>1597</v>
      </c>
      <c r="E291" s="15" t="s">
        <v>1619</v>
      </c>
      <c r="F291" s="15">
        <v>75</v>
      </c>
      <c r="G291" s="15">
        <v>2</v>
      </c>
      <c r="H291" s="15">
        <v>1000</v>
      </c>
      <c r="I291" s="15">
        <v>50</v>
      </c>
      <c r="J291" s="15">
        <v>1.7</v>
      </c>
      <c r="K291" s="15">
        <v>5</v>
      </c>
      <c r="L291" s="15">
        <v>150</v>
      </c>
      <c r="M291" s="15">
        <v>1</v>
      </c>
      <c r="N291" s="15" t="s">
        <v>910</v>
      </c>
    </row>
    <row r="292" spans="1:14" ht="14.5">
      <c r="A292" s="3" t="s">
        <v>2618</v>
      </c>
      <c r="B292" s="15" t="s">
        <v>1</v>
      </c>
      <c r="C292" s="15" t="s">
        <v>4</v>
      </c>
      <c r="D292" s="15" t="s">
        <v>1597</v>
      </c>
      <c r="E292" s="15" t="s">
        <v>1619</v>
      </c>
      <c r="F292" s="15">
        <v>75</v>
      </c>
      <c r="G292" s="15">
        <v>1.5</v>
      </c>
      <c r="H292" s="15">
        <v>1000</v>
      </c>
      <c r="I292" s="15">
        <v>50</v>
      </c>
      <c r="J292" s="15">
        <v>1.7</v>
      </c>
      <c r="K292" s="15">
        <v>5</v>
      </c>
      <c r="L292" s="15">
        <v>150</v>
      </c>
      <c r="M292" s="15">
        <v>1</v>
      </c>
      <c r="N292" s="15" t="s">
        <v>3</v>
      </c>
    </row>
    <row r="293" spans="1:14" ht="14.5">
      <c r="A293" s="3" t="s">
        <v>2619</v>
      </c>
      <c r="B293" s="15" t="s">
        <v>1</v>
      </c>
      <c r="C293" s="15" t="s">
        <v>727</v>
      </c>
      <c r="D293" s="15" t="s">
        <v>1597</v>
      </c>
      <c r="E293" s="15" t="s">
        <v>1619</v>
      </c>
      <c r="F293" s="15">
        <v>75</v>
      </c>
      <c r="G293" s="15">
        <v>2</v>
      </c>
      <c r="H293" s="15">
        <v>1000</v>
      </c>
      <c r="I293" s="15">
        <v>60</v>
      </c>
      <c r="J293" s="15">
        <v>1.7</v>
      </c>
      <c r="K293" s="15">
        <v>1</v>
      </c>
      <c r="L293" s="15">
        <v>150</v>
      </c>
      <c r="M293" s="15">
        <v>1</v>
      </c>
      <c r="N293" s="15" t="s">
        <v>910</v>
      </c>
    </row>
    <row r="294" spans="1:14" ht="14.5">
      <c r="A294" s="3" t="s">
        <v>2620</v>
      </c>
      <c r="B294" s="15" t="s">
        <v>1</v>
      </c>
      <c r="C294" s="15" t="s">
        <v>727</v>
      </c>
      <c r="D294" s="15" t="s">
        <v>1597</v>
      </c>
      <c r="E294" s="15" t="s">
        <v>1619</v>
      </c>
      <c r="F294" s="15">
        <v>75</v>
      </c>
      <c r="G294" s="15">
        <v>2</v>
      </c>
      <c r="H294" s="15">
        <v>1000</v>
      </c>
      <c r="I294" s="15">
        <v>60</v>
      </c>
      <c r="J294" s="15">
        <v>1.7</v>
      </c>
      <c r="K294" s="15">
        <v>1</v>
      </c>
      <c r="L294" s="15">
        <v>150</v>
      </c>
      <c r="M294" s="15">
        <v>1</v>
      </c>
      <c r="N294" s="15" t="s">
        <v>3</v>
      </c>
    </row>
    <row r="295" spans="1:14" ht="14.5">
      <c r="A295" s="3" t="s">
        <v>2621</v>
      </c>
      <c r="B295" s="15" t="s">
        <v>1</v>
      </c>
      <c r="C295" s="15" t="s">
        <v>4</v>
      </c>
      <c r="D295" s="15" t="s">
        <v>1597</v>
      </c>
      <c r="E295" s="15" t="s">
        <v>1619</v>
      </c>
      <c r="F295" s="15">
        <v>75</v>
      </c>
      <c r="G295" s="15">
        <v>2</v>
      </c>
      <c r="H295" s="15">
        <v>1000</v>
      </c>
      <c r="I295" s="15">
        <v>50</v>
      </c>
      <c r="J295" s="15">
        <v>1.7</v>
      </c>
      <c r="K295" s="15">
        <v>5</v>
      </c>
      <c r="L295" s="15">
        <v>150</v>
      </c>
      <c r="M295" s="15">
        <v>1</v>
      </c>
      <c r="N295" s="15" t="s">
        <v>910</v>
      </c>
    </row>
    <row r="296" spans="1:14" ht="14.5">
      <c r="A296" s="3" t="s">
        <v>2622</v>
      </c>
      <c r="B296" s="15" t="s">
        <v>1</v>
      </c>
      <c r="C296" s="15" t="s">
        <v>1859</v>
      </c>
      <c r="D296" s="15" t="s">
        <v>1597</v>
      </c>
      <c r="E296" s="15" t="s">
        <v>1619</v>
      </c>
      <c r="F296" s="15">
        <v>75</v>
      </c>
      <c r="G296" s="15">
        <v>2</v>
      </c>
      <c r="H296" s="15">
        <v>1000</v>
      </c>
      <c r="I296" s="15">
        <v>40</v>
      </c>
      <c r="J296" s="15">
        <v>1.7</v>
      </c>
      <c r="K296" s="15">
        <v>5</v>
      </c>
      <c r="L296" s="15">
        <v>150</v>
      </c>
      <c r="M296" s="15">
        <v>1</v>
      </c>
      <c r="N296" s="15" t="s">
        <v>910</v>
      </c>
    </row>
    <row r="297" spans="1:14" ht="14.5">
      <c r="A297" s="3" t="s">
        <v>2623</v>
      </c>
      <c r="B297" s="15" t="s">
        <v>1</v>
      </c>
      <c r="C297" s="15" t="s">
        <v>1018</v>
      </c>
      <c r="D297" s="15" t="s">
        <v>1597</v>
      </c>
      <c r="E297" s="15" t="s">
        <v>1619</v>
      </c>
      <c r="F297" s="15">
        <v>75</v>
      </c>
      <c r="G297" s="15">
        <v>2</v>
      </c>
      <c r="H297" s="15">
        <v>1000</v>
      </c>
      <c r="I297" s="15">
        <v>60</v>
      </c>
      <c r="J297" s="15">
        <v>1.7</v>
      </c>
      <c r="K297" s="15">
        <v>1</v>
      </c>
      <c r="L297" s="15">
        <v>150</v>
      </c>
      <c r="M297" s="15">
        <v>1</v>
      </c>
      <c r="N297" s="15" t="s">
        <v>910</v>
      </c>
    </row>
    <row r="298" spans="1:14" ht="14.5">
      <c r="A298" s="3" t="s">
        <v>2624</v>
      </c>
      <c r="B298" s="15" t="s">
        <v>1</v>
      </c>
      <c r="C298" s="15" t="s">
        <v>1018</v>
      </c>
      <c r="D298" s="15" t="s">
        <v>1597</v>
      </c>
      <c r="E298" s="15" t="s">
        <v>1619</v>
      </c>
      <c r="F298" s="15">
        <v>75</v>
      </c>
      <c r="G298" s="15">
        <v>2</v>
      </c>
      <c r="H298" s="15">
        <v>1000</v>
      </c>
      <c r="I298" s="15">
        <v>60</v>
      </c>
      <c r="J298" s="15">
        <v>1.7</v>
      </c>
      <c r="K298" s="15">
        <v>1</v>
      </c>
      <c r="L298" s="15">
        <v>150</v>
      </c>
      <c r="M298" s="15">
        <v>1</v>
      </c>
      <c r="N298" s="15" t="s">
        <v>3</v>
      </c>
    </row>
    <row r="299" spans="1:14" ht="14.5">
      <c r="A299" s="3" t="s">
        <v>2625</v>
      </c>
      <c r="B299" s="15" t="s">
        <v>1</v>
      </c>
      <c r="C299" s="15" t="s">
        <v>5</v>
      </c>
      <c r="D299" s="15" t="s">
        <v>1597</v>
      </c>
      <c r="E299" s="15" t="s">
        <v>1619</v>
      </c>
      <c r="F299" s="15">
        <v>75</v>
      </c>
      <c r="G299" s="15">
        <v>2</v>
      </c>
      <c r="H299" s="15">
        <v>1000</v>
      </c>
      <c r="I299" s="15">
        <v>50</v>
      </c>
      <c r="J299" s="15">
        <v>1.7</v>
      </c>
      <c r="K299" s="15">
        <v>5</v>
      </c>
      <c r="L299" s="15">
        <v>150</v>
      </c>
      <c r="M299" s="15">
        <v>1</v>
      </c>
      <c r="N299" s="15" t="s">
        <v>3</v>
      </c>
    </row>
    <row r="300" spans="1:14" ht="14.5">
      <c r="A300" s="3" t="s">
        <v>2626</v>
      </c>
      <c r="B300" s="15" t="s">
        <v>1</v>
      </c>
      <c r="C300" s="15" t="s">
        <v>5</v>
      </c>
      <c r="D300" s="15" t="s">
        <v>1597</v>
      </c>
      <c r="E300" s="15" t="s">
        <v>1619</v>
      </c>
      <c r="F300" s="15">
        <v>75</v>
      </c>
      <c r="G300" s="15">
        <v>2</v>
      </c>
      <c r="H300" s="15">
        <v>1000</v>
      </c>
      <c r="I300" s="15">
        <v>50</v>
      </c>
      <c r="J300" s="15">
        <v>1.7</v>
      </c>
      <c r="K300" s="15">
        <v>5</v>
      </c>
      <c r="L300" s="15">
        <v>150</v>
      </c>
      <c r="M300" s="15">
        <v>1</v>
      </c>
      <c r="N300" s="15" t="s">
        <v>910</v>
      </c>
    </row>
    <row r="301" spans="1:14" ht="14.5">
      <c r="A301" s="3" t="s">
        <v>2627</v>
      </c>
      <c r="B301" s="15" t="s">
        <v>1</v>
      </c>
      <c r="C301" s="15" t="s">
        <v>6</v>
      </c>
      <c r="D301" s="15" t="s">
        <v>1597</v>
      </c>
      <c r="E301" s="15" t="s">
        <v>1619</v>
      </c>
      <c r="F301" s="15">
        <v>50</v>
      </c>
      <c r="G301" s="15">
        <v>3</v>
      </c>
      <c r="H301" s="15">
        <v>50</v>
      </c>
      <c r="I301" s="15">
        <v>150</v>
      </c>
      <c r="J301" s="15">
        <v>1</v>
      </c>
      <c r="K301" s="15">
        <v>10</v>
      </c>
      <c r="L301" s="15">
        <v>150</v>
      </c>
      <c r="M301" s="15">
        <v>1</v>
      </c>
      <c r="N301" s="15" t="s">
        <v>910</v>
      </c>
    </row>
    <row r="302" spans="1:14" ht="14.5">
      <c r="A302" s="3" t="s">
        <v>2628</v>
      </c>
      <c r="B302" s="15" t="s">
        <v>1</v>
      </c>
      <c r="C302" s="15" t="s">
        <v>5</v>
      </c>
      <c r="D302" s="15" t="s">
        <v>1597</v>
      </c>
      <c r="E302" s="15" t="s">
        <v>1619</v>
      </c>
      <c r="F302" s="15">
        <v>50</v>
      </c>
      <c r="G302" s="15">
        <v>3</v>
      </c>
      <c r="H302" s="15">
        <v>50</v>
      </c>
      <c r="I302" s="15">
        <v>100</v>
      </c>
      <c r="J302" s="15">
        <v>1</v>
      </c>
      <c r="K302" s="15">
        <v>10</v>
      </c>
      <c r="L302" s="15">
        <v>150</v>
      </c>
      <c r="M302" s="15">
        <v>1</v>
      </c>
      <c r="N302" s="15" t="s">
        <v>910</v>
      </c>
    </row>
    <row r="303" spans="1:14" ht="14.5">
      <c r="A303" s="3" t="s">
        <v>2629</v>
      </c>
      <c r="B303" s="15" t="s">
        <v>1</v>
      </c>
      <c r="C303" s="15" t="s">
        <v>5</v>
      </c>
      <c r="D303" s="15" t="s">
        <v>1597</v>
      </c>
      <c r="E303" s="15" t="s">
        <v>1619</v>
      </c>
      <c r="F303" s="15">
        <v>50</v>
      </c>
      <c r="G303" s="15">
        <v>3</v>
      </c>
      <c r="H303" s="15">
        <v>50</v>
      </c>
      <c r="I303" s="15">
        <v>100</v>
      </c>
      <c r="J303" s="15">
        <v>1</v>
      </c>
      <c r="K303" s="15">
        <v>10</v>
      </c>
      <c r="L303" s="15">
        <v>150</v>
      </c>
      <c r="M303" s="15">
        <v>1</v>
      </c>
      <c r="N303" s="15" t="s">
        <v>3</v>
      </c>
    </row>
    <row r="304" spans="1:14" ht="14.5">
      <c r="A304" s="3" t="s">
        <v>2630</v>
      </c>
      <c r="B304" s="15" t="s">
        <v>1</v>
      </c>
      <c r="C304" s="15" t="s">
        <v>6</v>
      </c>
      <c r="D304" s="15" t="s">
        <v>1597</v>
      </c>
      <c r="E304" s="15" t="s">
        <v>1619</v>
      </c>
      <c r="F304" s="15">
        <v>50</v>
      </c>
      <c r="G304" s="15">
        <v>3</v>
      </c>
      <c r="H304" s="15">
        <v>50</v>
      </c>
      <c r="I304" s="15">
        <v>150</v>
      </c>
      <c r="J304" s="15">
        <v>1</v>
      </c>
      <c r="K304" s="15">
        <v>10</v>
      </c>
      <c r="L304" s="15">
        <v>150</v>
      </c>
      <c r="M304" s="15">
        <v>1</v>
      </c>
      <c r="N304" s="15" t="s">
        <v>3</v>
      </c>
    </row>
    <row r="305" spans="1:14" ht="14.5">
      <c r="A305" s="3" t="s">
        <v>2631</v>
      </c>
      <c r="B305" s="15" t="s">
        <v>1</v>
      </c>
      <c r="C305" s="15" t="s">
        <v>6</v>
      </c>
      <c r="D305" s="15" t="s">
        <v>1597</v>
      </c>
      <c r="E305" s="15" t="s">
        <v>1619</v>
      </c>
      <c r="F305" s="15">
        <v>50</v>
      </c>
      <c r="G305" s="15">
        <v>3</v>
      </c>
      <c r="H305" s="15">
        <v>100</v>
      </c>
      <c r="I305" s="15">
        <v>150</v>
      </c>
      <c r="J305" s="15">
        <v>1</v>
      </c>
      <c r="K305" s="15">
        <v>10</v>
      </c>
      <c r="L305" s="15">
        <v>150</v>
      </c>
      <c r="M305" s="15">
        <v>1</v>
      </c>
      <c r="N305" s="15" t="s">
        <v>910</v>
      </c>
    </row>
    <row r="306" spans="1:14" ht="14.5">
      <c r="A306" s="3" t="s">
        <v>2632</v>
      </c>
      <c r="B306" s="15" t="s">
        <v>1</v>
      </c>
      <c r="C306" s="15" t="s">
        <v>5</v>
      </c>
      <c r="D306" s="15" t="s">
        <v>1597</v>
      </c>
      <c r="E306" s="15" t="s">
        <v>1619</v>
      </c>
      <c r="F306" s="15">
        <v>50</v>
      </c>
      <c r="G306" s="15">
        <v>3</v>
      </c>
      <c r="H306" s="15">
        <v>100</v>
      </c>
      <c r="I306" s="15">
        <v>100</v>
      </c>
      <c r="J306" s="15">
        <v>1</v>
      </c>
      <c r="K306" s="15">
        <v>10</v>
      </c>
      <c r="L306" s="15">
        <v>150</v>
      </c>
      <c r="M306" s="15">
        <v>1</v>
      </c>
      <c r="N306" s="15" t="s">
        <v>910</v>
      </c>
    </row>
    <row r="307" spans="1:14" ht="14.5">
      <c r="A307" s="3" t="s">
        <v>2633</v>
      </c>
      <c r="B307" s="15" t="s">
        <v>1</v>
      </c>
      <c r="C307" s="15" t="s">
        <v>5</v>
      </c>
      <c r="D307" s="15" t="s">
        <v>1597</v>
      </c>
      <c r="E307" s="15" t="s">
        <v>1619</v>
      </c>
      <c r="F307" s="15">
        <v>50</v>
      </c>
      <c r="G307" s="15">
        <v>3</v>
      </c>
      <c r="H307" s="15">
        <v>100</v>
      </c>
      <c r="I307" s="15">
        <v>100</v>
      </c>
      <c r="J307" s="15">
        <v>1</v>
      </c>
      <c r="K307" s="15">
        <v>10</v>
      </c>
      <c r="L307" s="15">
        <v>150</v>
      </c>
      <c r="M307" s="15">
        <v>1</v>
      </c>
      <c r="N307" s="15" t="s">
        <v>3</v>
      </c>
    </row>
    <row r="308" spans="1:14" ht="14.5">
      <c r="A308" s="3" t="s">
        <v>2634</v>
      </c>
      <c r="B308" s="15" t="s">
        <v>1</v>
      </c>
      <c r="C308" s="15" t="s">
        <v>6</v>
      </c>
      <c r="D308" s="15" t="s">
        <v>1597</v>
      </c>
      <c r="E308" s="15" t="s">
        <v>1619</v>
      </c>
      <c r="F308" s="15">
        <v>50</v>
      </c>
      <c r="G308" s="15">
        <v>3</v>
      </c>
      <c r="H308" s="15">
        <v>100</v>
      </c>
      <c r="I308" s="15">
        <v>150</v>
      </c>
      <c r="J308" s="15">
        <v>1</v>
      </c>
      <c r="K308" s="15">
        <v>10</v>
      </c>
      <c r="L308" s="15">
        <v>150</v>
      </c>
      <c r="M308" s="15">
        <v>1</v>
      </c>
      <c r="N308" s="15" t="s">
        <v>3</v>
      </c>
    </row>
    <row r="309" spans="1:14" ht="14.5">
      <c r="A309" s="3" t="s">
        <v>2635</v>
      </c>
      <c r="B309" s="15" t="s">
        <v>1</v>
      </c>
      <c r="C309" s="15" t="s">
        <v>6</v>
      </c>
      <c r="D309" s="15" t="s">
        <v>1597</v>
      </c>
      <c r="E309" s="15" t="s">
        <v>1619</v>
      </c>
      <c r="F309" s="15">
        <v>50</v>
      </c>
      <c r="G309" s="15">
        <v>3</v>
      </c>
      <c r="H309" s="15">
        <v>200</v>
      </c>
      <c r="I309" s="15">
        <v>150</v>
      </c>
      <c r="J309" s="15">
        <v>1</v>
      </c>
      <c r="K309" s="15">
        <v>10</v>
      </c>
      <c r="L309" s="15">
        <v>150</v>
      </c>
      <c r="M309" s="15">
        <v>1</v>
      </c>
      <c r="N309" s="15" t="s">
        <v>910</v>
      </c>
    </row>
    <row r="310" spans="1:14" ht="14.5">
      <c r="A310" s="3" t="s">
        <v>2636</v>
      </c>
      <c r="B310" s="15" t="s">
        <v>1</v>
      </c>
      <c r="C310" s="15" t="s">
        <v>5</v>
      </c>
      <c r="D310" s="15" t="s">
        <v>1597</v>
      </c>
      <c r="E310" s="15" t="s">
        <v>1619</v>
      </c>
      <c r="F310" s="15">
        <v>50</v>
      </c>
      <c r="G310" s="15">
        <v>3</v>
      </c>
      <c r="H310" s="15">
        <v>200</v>
      </c>
      <c r="I310" s="15">
        <v>100</v>
      </c>
      <c r="J310" s="15">
        <v>1</v>
      </c>
      <c r="K310" s="15">
        <v>10</v>
      </c>
      <c r="L310" s="15">
        <v>150</v>
      </c>
      <c r="M310" s="15">
        <v>1</v>
      </c>
      <c r="N310" s="15" t="s">
        <v>910</v>
      </c>
    </row>
    <row r="311" spans="1:14" ht="14.5">
      <c r="A311" s="3" t="s">
        <v>2637</v>
      </c>
      <c r="B311" s="15" t="s">
        <v>1</v>
      </c>
      <c r="C311" s="15" t="s">
        <v>5</v>
      </c>
      <c r="D311" s="15" t="s">
        <v>1597</v>
      </c>
      <c r="E311" s="15" t="s">
        <v>1619</v>
      </c>
      <c r="F311" s="15">
        <v>50</v>
      </c>
      <c r="G311" s="15">
        <v>3</v>
      </c>
      <c r="H311" s="15">
        <v>200</v>
      </c>
      <c r="I311" s="15">
        <v>100</v>
      </c>
      <c r="J311" s="15">
        <v>1</v>
      </c>
      <c r="K311" s="15">
        <v>10</v>
      </c>
      <c r="L311" s="15">
        <v>150</v>
      </c>
      <c r="M311" s="15">
        <v>1</v>
      </c>
      <c r="N311" s="15" t="s">
        <v>3</v>
      </c>
    </row>
    <row r="312" spans="1:14" ht="14.5">
      <c r="A312" s="3" t="s">
        <v>2638</v>
      </c>
      <c r="B312" s="15" t="s">
        <v>1</v>
      </c>
      <c r="C312" s="15" t="s">
        <v>5</v>
      </c>
      <c r="D312" s="15" t="s">
        <v>1597</v>
      </c>
      <c r="E312" s="15" t="s">
        <v>1619</v>
      </c>
      <c r="F312" s="15">
        <v>50</v>
      </c>
      <c r="G312" s="15">
        <v>3</v>
      </c>
      <c r="H312" s="15">
        <v>200</v>
      </c>
      <c r="I312" s="15">
        <v>80</v>
      </c>
      <c r="J312" s="15">
        <v>1</v>
      </c>
      <c r="K312" s="15">
        <v>5</v>
      </c>
      <c r="L312" s="15">
        <v>150</v>
      </c>
      <c r="M312" s="15">
        <v>1</v>
      </c>
      <c r="N312" s="15" t="s">
        <v>910</v>
      </c>
    </row>
    <row r="313" spans="1:14" ht="14.5">
      <c r="A313" s="3" t="s">
        <v>2639</v>
      </c>
      <c r="B313" s="15" t="s">
        <v>1</v>
      </c>
      <c r="C313" s="15" t="s">
        <v>6</v>
      </c>
      <c r="D313" s="15" t="s">
        <v>1597</v>
      </c>
      <c r="E313" s="15" t="s">
        <v>1619</v>
      </c>
      <c r="F313" s="15">
        <v>50</v>
      </c>
      <c r="G313" s="15">
        <v>3</v>
      </c>
      <c r="H313" s="15">
        <v>200</v>
      </c>
      <c r="I313" s="15">
        <v>150</v>
      </c>
      <c r="J313" s="15">
        <v>1</v>
      </c>
      <c r="K313" s="15">
        <v>10</v>
      </c>
      <c r="L313" s="15">
        <v>150</v>
      </c>
      <c r="M313" s="15">
        <v>1</v>
      </c>
      <c r="N313" s="15" t="s">
        <v>3</v>
      </c>
    </row>
    <row r="314" spans="1:14" ht="14.5">
      <c r="A314" s="3" t="s">
        <v>2640</v>
      </c>
      <c r="B314" s="15" t="s">
        <v>1</v>
      </c>
      <c r="C314" s="15" t="s">
        <v>6</v>
      </c>
      <c r="D314" s="15" t="s">
        <v>1597</v>
      </c>
      <c r="E314" s="15" t="s">
        <v>1619</v>
      </c>
      <c r="F314" s="15">
        <v>50</v>
      </c>
      <c r="G314" s="15">
        <v>3</v>
      </c>
      <c r="H314" s="15">
        <v>200</v>
      </c>
      <c r="I314" s="15">
        <v>88</v>
      </c>
      <c r="J314" s="15">
        <v>1</v>
      </c>
      <c r="K314" s="15">
        <v>10</v>
      </c>
      <c r="L314" s="15">
        <v>150</v>
      </c>
      <c r="M314" s="15">
        <v>1</v>
      </c>
      <c r="N314" s="15" t="s">
        <v>910</v>
      </c>
    </row>
    <row r="315" spans="1:14" ht="14.5">
      <c r="A315" s="3" t="s">
        <v>2641</v>
      </c>
      <c r="B315" s="15" t="s">
        <v>1</v>
      </c>
      <c r="C315" s="15" t="s">
        <v>6</v>
      </c>
      <c r="D315" s="15" t="s">
        <v>1597</v>
      </c>
      <c r="E315" s="15" t="s">
        <v>1619</v>
      </c>
      <c r="F315" s="15">
        <v>50</v>
      </c>
      <c r="G315" s="15">
        <v>3</v>
      </c>
      <c r="H315" s="15">
        <v>300</v>
      </c>
      <c r="I315" s="15">
        <v>150</v>
      </c>
      <c r="J315" s="15">
        <v>1</v>
      </c>
      <c r="K315" s="15">
        <v>10</v>
      </c>
      <c r="L315" s="15">
        <v>150</v>
      </c>
      <c r="M315" s="15">
        <v>1</v>
      </c>
      <c r="N315" s="15" t="s">
        <v>910</v>
      </c>
    </row>
    <row r="316" spans="1:14" ht="14.5">
      <c r="A316" s="3" t="s">
        <v>2642</v>
      </c>
      <c r="B316" s="15" t="s">
        <v>1</v>
      </c>
      <c r="C316" s="15" t="s">
        <v>5</v>
      </c>
      <c r="D316" s="15" t="s">
        <v>1597</v>
      </c>
      <c r="E316" s="15" t="s">
        <v>1619</v>
      </c>
      <c r="F316" s="15">
        <v>50</v>
      </c>
      <c r="G316" s="15">
        <v>3</v>
      </c>
      <c r="H316" s="15">
        <v>300</v>
      </c>
      <c r="I316" s="15">
        <v>100</v>
      </c>
      <c r="J316" s="15">
        <v>1</v>
      </c>
      <c r="K316" s="15">
        <v>10</v>
      </c>
      <c r="L316" s="15">
        <v>150</v>
      </c>
      <c r="M316" s="15">
        <v>1</v>
      </c>
      <c r="N316" s="15" t="s">
        <v>910</v>
      </c>
    </row>
    <row r="317" spans="1:14" ht="14.5">
      <c r="A317" s="3" t="s">
        <v>2643</v>
      </c>
      <c r="B317" s="15" t="s">
        <v>1</v>
      </c>
      <c r="C317" s="15" t="s">
        <v>5</v>
      </c>
      <c r="D317" s="15" t="s">
        <v>1597</v>
      </c>
      <c r="E317" s="15" t="s">
        <v>1619</v>
      </c>
      <c r="F317" s="15">
        <v>50</v>
      </c>
      <c r="G317" s="15">
        <v>3</v>
      </c>
      <c r="H317" s="15">
        <v>300</v>
      </c>
      <c r="I317" s="15">
        <v>100</v>
      </c>
      <c r="J317" s="15">
        <v>1</v>
      </c>
      <c r="K317" s="15">
        <v>10</v>
      </c>
      <c r="L317" s="15">
        <v>150</v>
      </c>
      <c r="M317" s="15">
        <v>1</v>
      </c>
      <c r="N317" s="15" t="s">
        <v>3</v>
      </c>
    </row>
    <row r="318" spans="1:14" ht="14.5">
      <c r="A318" s="3" t="s">
        <v>2644</v>
      </c>
      <c r="B318" s="15" t="s">
        <v>1</v>
      </c>
      <c r="C318" s="15" t="s">
        <v>6</v>
      </c>
      <c r="D318" s="15" t="s">
        <v>1597</v>
      </c>
      <c r="E318" s="15" t="s">
        <v>1619</v>
      </c>
      <c r="F318" s="15">
        <v>50</v>
      </c>
      <c r="G318" s="15">
        <v>3</v>
      </c>
      <c r="H318" s="15">
        <v>300</v>
      </c>
      <c r="I318" s="15">
        <v>150</v>
      </c>
      <c r="J318" s="15">
        <v>1</v>
      </c>
      <c r="K318" s="15">
        <v>10</v>
      </c>
      <c r="L318" s="15">
        <v>150</v>
      </c>
      <c r="M318" s="15">
        <v>1</v>
      </c>
      <c r="N318" s="15" t="s">
        <v>3</v>
      </c>
    </row>
    <row r="319" spans="1:14" ht="14.5">
      <c r="A319" s="3" t="s">
        <v>2645</v>
      </c>
      <c r="B319" s="15" t="s">
        <v>1</v>
      </c>
      <c r="C319" s="15" t="s">
        <v>6</v>
      </c>
      <c r="D319" s="15" t="s">
        <v>1597</v>
      </c>
      <c r="E319" s="15" t="s">
        <v>1619</v>
      </c>
      <c r="F319" s="15">
        <v>50</v>
      </c>
      <c r="G319" s="15">
        <v>3</v>
      </c>
      <c r="H319" s="15">
        <v>400</v>
      </c>
      <c r="I319" s="15">
        <v>150</v>
      </c>
      <c r="J319" s="15">
        <v>1.3</v>
      </c>
      <c r="K319" s="15">
        <v>10</v>
      </c>
      <c r="L319" s="15">
        <v>150</v>
      </c>
      <c r="M319" s="15">
        <v>1</v>
      </c>
      <c r="N319" s="15" t="s">
        <v>910</v>
      </c>
    </row>
    <row r="320" spans="1:14" ht="14.5">
      <c r="A320" s="3" t="s">
        <v>2646</v>
      </c>
      <c r="B320" s="15" t="s">
        <v>1</v>
      </c>
      <c r="C320" s="15" t="s">
        <v>5</v>
      </c>
      <c r="D320" s="15" t="s">
        <v>1597</v>
      </c>
      <c r="E320" s="15" t="s">
        <v>1619</v>
      </c>
      <c r="F320" s="15">
        <v>50</v>
      </c>
      <c r="G320" s="15">
        <v>3</v>
      </c>
      <c r="H320" s="15">
        <v>400</v>
      </c>
      <c r="I320" s="15">
        <v>100</v>
      </c>
      <c r="J320" s="15">
        <v>1.3</v>
      </c>
      <c r="K320" s="15">
        <v>10</v>
      </c>
      <c r="L320" s="15">
        <v>150</v>
      </c>
      <c r="M320" s="15">
        <v>1</v>
      </c>
      <c r="N320" s="15" t="s">
        <v>910</v>
      </c>
    </row>
    <row r="321" spans="1:14" ht="14.5">
      <c r="A321" s="3" t="s">
        <v>2647</v>
      </c>
      <c r="B321" s="15" t="s">
        <v>1</v>
      </c>
      <c r="C321" s="15" t="s">
        <v>5</v>
      </c>
      <c r="D321" s="15" t="s">
        <v>1597</v>
      </c>
      <c r="E321" s="15" t="s">
        <v>1619</v>
      </c>
      <c r="F321" s="15">
        <v>50</v>
      </c>
      <c r="G321" s="15">
        <v>3</v>
      </c>
      <c r="H321" s="15">
        <v>400</v>
      </c>
      <c r="I321" s="15">
        <v>100</v>
      </c>
      <c r="J321" s="15">
        <v>1.3</v>
      </c>
      <c r="K321" s="15">
        <v>10</v>
      </c>
      <c r="L321" s="15">
        <v>150</v>
      </c>
      <c r="M321" s="15">
        <v>1</v>
      </c>
      <c r="N321" s="15" t="s">
        <v>3</v>
      </c>
    </row>
    <row r="322" spans="1:14" ht="14.5">
      <c r="A322" s="3" t="s">
        <v>2648</v>
      </c>
      <c r="B322" s="15" t="s">
        <v>1</v>
      </c>
      <c r="C322" s="15" t="s">
        <v>5</v>
      </c>
      <c r="D322" s="15" t="s">
        <v>1597</v>
      </c>
      <c r="E322" s="15" t="s">
        <v>1619</v>
      </c>
      <c r="F322" s="15">
        <v>50</v>
      </c>
      <c r="G322" s="15">
        <v>3</v>
      </c>
      <c r="H322" s="15">
        <v>400</v>
      </c>
      <c r="I322" s="15">
        <v>80</v>
      </c>
      <c r="J322" s="15">
        <v>1.4</v>
      </c>
      <c r="K322" s="15">
        <v>5</v>
      </c>
      <c r="L322" s="15">
        <v>150</v>
      </c>
      <c r="M322" s="15">
        <v>1</v>
      </c>
      <c r="N322" s="15" t="s">
        <v>910</v>
      </c>
    </row>
    <row r="323" spans="1:14" ht="14.5">
      <c r="A323" s="3" t="s">
        <v>2649</v>
      </c>
      <c r="B323" s="15" t="s">
        <v>1</v>
      </c>
      <c r="C323" s="15" t="s">
        <v>6</v>
      </c>
      <c r="D323" s="15" t="s">
        <v>1597</v>
      </c>
      <c r="E323" s="15" t="s">
        <v>1619</v>
      </c>
      <c r="F323" s="15">
        <v>50</v>
      </c>
      <c r="G323" s="15">
        <v>3</v>
      </c>
      <c r="H323" s="15">
        <v>400</v>
      </c>
      <c r="I323" s="15">
        <v>150</v>
      </c>
      <c r="J323" s="15">
        <v>1.3</v>
      </c>
      <c r="K323" s="15">
        <v>10</v>
      </c>
      <c r="L323" s="15">
        <v>150</v>
      </c>
      <c r="M323" s="15">
        <v>1</v>
      </c>
      <c r="N323" s="15" t="s">
        <v>3</v>
      </c>
    </row>
    <row r="324" spans="1:14" ht="14.5">
      <c r="A324" s="3" t="s">
        <v>2650</v>
      </c>
      <c r="B324" s="15" t="s">
        <v>1</v>
      </c>
      <c r="C324" s="15" t="s">
        <v>6</v>
      </c>
      <c r="D324" s="15" t="s">
        <v>1597</v>
      </c>
      <c r="E324" s="15" t="s">
        <v>1619</v>
      </c>
      <c r="F324" s="15">
        <v>50</v>
      </c>
      <c r="G324" s="15">
        <v>3</v>
      </c>
      <c r="H324" s="15">
        <v>400</v>
      </c>
      <c r="I324" s="15">
        <v>88</v>
      </c>
      <c r="J324" s="15">
        <v>1.3</v>
      </c>
      <c r="K324" s="15">
        <v>10</v>
      </c>
      <c r="L324" s="15">
        <v>150</v>
      </c>
      <c r="M324" s="15">
        <v>1</v>
      </c>
      <c r="N324" s="15" t="s">
        <v>910</v>
      </c>
    </row>
    <row r="325" spans="1:14" ht="14.5">
      <c r="A325" s="3" t="s">
        <v>2651</v>
      </c>
      <c r="B325" s="15" t="s">
        <v>1</v>
      </c>
      <c r="C325" s="15" t="s">
        <v>6</v>
      </c>
      <c r="D325" s="15" t="s">
        <v>1597</v>
      </c>
      <c r="E325" s="15" t="s">
        <v>1619</v>
      </c>
      <c r="F325" s="15">
        <v>75</v>
      </c>
      <c r="G325" s="15">
        <v>3</v>
      </c>
      <c r="H325" s="15">
        <v>600</v>
      </c>
      <c r="I325" s="15">
        <v>150</v>
      </c>
      <c r="J325" s="15">
        <v>1.7</v>
      </c>
      <c r="K325" s="15">
        <v>10</v>
      </c>
      <c r="L325" s="15">
        <v>150</v>
      </c>
      <c r="M325" s="15">
        <v>1</v>
      </c>
      <c r="N325" s="15" t="s">
        <v>910</v>
      </c>
    </row>
    <row r="326" spans="1:14" ht="14.5">
      <c r="A326" s="3" t="s">
        <v>2652</v>
      </c>
      <c r="B326" s="15" t="s">
        <v>1</v>
      </c>
      <c r="C326" s="15" t="s">
        <v>5</v>
      </c>
      <c r="D326" s="15" t="s">
        <v>1597</v>
      </c>
      <c r="E326" s="15" t="s">
        <v>1619</v>
      </c>
      <c r="F326" s="15">
        <v>75</v>
      </c>
      <c r="G326" s="15">
        <v>3</v>
      </c>
      <c r="H326" s="15">
        <v>600</v>
      </c>
      <c r="I326" s="15">
        <v>100</v>
      </c>
      <c r="J326" s="15">
        <v>1.7</v>
      </c>
      <c r="K326" s="15">
        <v>10</v>
      </c>
      <c r="L326" s="15">
        <v>150</v>
      </c>
      <c r="M326" s="15">
        <v>1</v>
      </c>
      <c r="N326" s="15" t="s">
        <v>910</v>
      </c>
    </row>
    <row r="327" spans="1:14" ht="14.5">
      <c r="A327" s="3" t="s">
        <v>2653</v>
      </c>
      <c r="B327" s="15" t="s">
        <v>1</v>
      </c>
      <c r="C327" s="15" t="s">
        <v>5</v>
      </c>
      <c r="D327" s="15" t="s">
        <v>1597</v>
      </c>
      <c r="E327" s="15" t="s">
        <v>1619</v>
      </c>
      <c r="F327" s="15">
        <v>75</v>
      </c>
      <c r="G327" s="15">
        <v>3</v>
      </c>
      <c r="H327" s="15">
        <v>600</v>
      </c>
      <c r="I327" s="15">
        <v>100</v>
      </c>
      <c r="J327" s="15">
        <v>1.7</v>
      </c>
      <c r="K327" s="15">
        <v>10</v>
      </c>
      <c r="L327" s="15">
        <v>150</v>
      </c>
      <c r="M327" s="15">
        <v>1</v>
      </c>
      <c r="N327" s="15" t="s">
        <v>3</v>
      </c>
    </row>
    <row r="328" spans="1:14" ht="14.5">
      <c r="A328" s="3" t="s">
        <v>2654</v>
      </c>
      <c r="B328" s="15" t="s">
        <v>1</v>
      </c>
      <c r="C328" s="15" t="s">
        <v>5</v>
      </c>
      <c r="D328" s="15" t="s">
        <v>1597</v>
      </c>
      <c r="E328" s="15" t="s">
        <v>1619</v>
      </c>
      <c r="F328" s="15">
        <v>75</v>
      </c>
      <c r="G328" s="15">
        <v>3</v>
      </c>
      <c r="H328" s="15">
        <v>600</v>
      </c>
      <c r="I328" s="15">
        <v>80</v>
      </c>
      <c r="J328" s="15">
        <v>1.7</v>
      </c>
      <c r="K328" s="15">
        <v>5</v>
      </c>
      <c r="L328" s="15">
        <v>150</v>
      </c>
      <c r="M328" s="15">
        <v>1</v>
      </c>
      <c r="N328" s="15" t="s">
        <v>910</v>
      </c>
    </row>
    <row r="329" spans="1:14" ht="14.5">
      <c r="A329" s="3" t="s">
        <v>2655</v>
      </c>
      <c r="B329" s="15" t="s">
        <v>1</v>
      </c>
      <c r="C329" s="15" t="s">
        <v>6</v>
      </c>
      <c r="D329" s="15" t="s">
        <v>1597</v>
      </c>
      <c r="E329" s="15" t="s">
        <v>1619</v>
      </c>
      <c r="F329" s="15">
        <v>75</v>
      </c>
      <c r="G329" s="15">
        <v>3</v>
      </c>
      <c r="H329" s="15">
        <v>600</v>
      </c>
      <c r="I329" s="15">
        <v>150</v>
      </c>
      <c r="J329" s="15">
        <v>1.7</v>
      </c>
      <c r="K329" s="15">
        <v>10</v>
      </c>
      <c r="L329" s="15">
        <v>150</v>
      </c>
      <c r="M329" s="15">
        <v>1</v>
      </c>
      <c r="N329" s="15" t="s">
        <v>3</v>
      </c>
    </row>
    <row r="330" spans="1:14" ht="14.5">
      <c r="A330" s="3" t="s">
        <v>2656</v>
      </c>
      <c r="B330" s="15" t="s">
        <v>1</v>
      </c>
      <c r="C330" s="15" t="s">
        <v>6</v>
      </c>
      <c r="D330" s="15" t="s">
        <v>1597</v>
      </c>
      <c r="E330" s="15" t="s">
        <v>1619</v>
      </c>
      <c r="F330" s="15">
        <v>75</v>
      </c>
      <c r="G330" s="15">
        <v>3</v>
      </c>
      <c r="H330" s="15">
        <v>600</v>
      </c>
      <c r="I330" s="15">
        <v>88</v>
      </c>
      <c r="J330" s="15">
        <v>1.7</v>
      </c>
      <c r="K330" s="15">
        <v>10</v>
      </c>
      <c r="L330" s="15">
        <v>150</v>
      </c>
      <c r="M330" s="15">
        <v>1</v>
      </c>
      <c r="N330" s="15" t="s">
        <v>910</v>
      </c>
    </row>
    <row r="331" spans="1:14" ht="14.5">
      <c r="A331" s="3" t="s">
        <v>2657</v>
      </c>
      <c r="B331" s="15" t="s">
        <v>1</v>
      </c>
      <c r="C331" s="15" t="s">
        <v>6</v>
      </c>
      <c r="D331" s="15" t="s">
        <v>1597</v>
      </c>
      <c r="E331" s="15" t="s">
        <v>1619</v>
      </c>
      <c r="F331" s="15">
        <v>75</v>
      </c>
      <c r="G331" s="15">
        <v>3</v>
      </c>
      <c r="H331" s="15">
        <v>800</v>
      </c>
      <c r="I331" s="15">
        <v>150</v>
      </c>
      <c r="J331" s="15">
        <v>1.7</v>
      </c>
      <c r="K331" s="15">
        <v>10</v>
      </c>
      <c r="L331" s="15">
        <v>150</v>
      </c>
      <c r="M331" s="15">
        <v>1</v>
      </c>
      <c r="N331" s="15" t="s">
        <v>910</v>
      </c>
    </row>
    <row r="332" spans="1:14" ht="14.5">
      <c r="A332" s="3" t="s">
        <v>2658</v>
      </c>
      <c r="B332" s="15" t="s">
        <v>1</v>
      </c>
      <c r="C332" s="15" t="s">
        <v>5</v>
      </c>
      <c r="D332" s="15" t="s">
        <v>1597</v>
      </c>
      <c r="E332" s="15" t="s">
        <v>1619</v>
      </c>
      <c r="F332" s="15">
        <v>75</v>
      </c>
      <c r="G332" s="15">
        <v>3</v>
      </c>
      <c r="H332" s="15">
        <v>800</v>
      </c>
      <c r="I332" s="15">
        <v>100</v>
      </c>
      <c r="J332" s="15">
        <v>1.7</v>
      </c>
      <c r="K332" s="15">
        <v>10</v>
      </c>
      <c r="L332" s="15">
        <v>150</v>
      </c>
      <c r="M332" s="15">
        <v>1</v>
      </c>
      <c r="N332" s="15" t="s">
        <v>910</v>
      </c>
    </row>
    <row r="333" spans="1:14" ht="14.5">
      <c r="A333" s="3" t="s">
        <v>2659</v>
      </c>
      <c r="B333" s="15" t="s">
        <v>1</v>
      </c>
      <c r="C333" s="15" t="s">
        <v>5</v>
      </c>
      <c r="D333" s="15" t="s">
        <v>1597</v>
      </c>
      <c r="E333" s="15" t="s">
        <v>1619</v>
      </c>
      <c r="F333" s="15">
        <v>75</v>
      </c>
      <c r="G333" s="15">
        <v>3</v>
      </c>
      <c r="H333" s="15">
        <v>800</v>
      </c>
      <c r="I333" s="15">
        <v>100</v>
      </c>
      <c r="J333" s="15">
        <v>1.7</v>
      </c>
      <c r="K333" s="15">
        <v>10</v>
      </c>
      <c r="L333" s="15">
        <v>150</v>
      </c>
      <c r="M333" s="15">
        <v>1</v>
      </c>
      <c r="N333" s="15" t="s">
        <v>3</v>
      </c>
    </row>
    <row r="334" spans="1:14" ht="14.5">
      <c r="A334" s="3" t="s">
        <v>2660</v>
      </c>
      <c r="B334" s="15" t="s">
        <v>1</v>
      </c>
      <c r="C334" s="15" t="s">
        <v>5</v>
      </c>
      <c r="D334" s="15" t="s">
        <v>1597</v>
      </c>
      <c r="E334" s="15" t="s">
        <v>1619</v>
      </c>
      <c r="F334" s="15">
        <v>75</v>
      </c>
      <c r="G334" s="15">
        <v>3</v>
      </c>
      <c r="H334" s="15">
        <v>800</v>
      </c>
      <c r="I334" s="15">
        <v>80</v>
      </c>
      <c r="J334" s="15">
        <v>1.7</v>
      </c>
      <c r="K334" s="15">
        <v>5</v>
      </c>
      <c r="L334" s="15">
        <v>150</v>
      </c>
      <c r="M334" s="15">
        <v>1</v>
      </c>
      <c r="N334" s="15" t="s">
        <v>910</v>
      </c>
    </row>
    <row r="335" spans="1:14" ht="14.5">
      <c r="A335" s="3" t="s">
        <v>2661</v>
      </c>
      <c r="B335" s="15" t="s">
        <v>1</v>
      </c>
      <c r="C335" s="15" t="s">
        <v>6</v>
      </c>
      <c r="D335" s="15" t="s">
        <v>1597</v>
      </c>
      <c r="E335" s="15" t="s">
        <v>1619</v>
      </c>
      <c r="F335" s="15">
        <v>75</v>
      </c>
      <c r="G335" s="15">
        <v>3</v>
      </c>
      <c r="H335" s="15">
        <v>800</v>
      </c>
      <c r="I335" s="15">
        <v>150</v>
      </c>
      <c r="J335" s="15">
        <v>1.7</v>
      </c>
      <c r="K335" s="15">
        <v>10</v>
      </c>
      <c r="L335" s="15">
        <v>150</v>
      </c>
      <c r="M335" s="15">
        <v>1</v>
      </c>
      <c r="N335" s="15" t="s">
        <v>3</v>
      </c>
    </row>
    <row r="336" spans="1:14" ht="14.5">
      <c r="A336" s="3" t="s">
        <v>2662</v>
      </c>
      <c r="B336" s="15" t="s">
        <v>1</v>
      </c>
      <c r="C336" s="15" t="s">
        <v>6</v>
      </c>
      <c r="D336" s="15" t="s">
        <v>1597</v>
      </c>
      <c r="E336" s="15" t="s">
        <v>1619</v>
      </c>
      <c r="F336" s="15">
        <v>75</v>
      </c>
      <c r="G336" s="15">
        <v>3</v>
      </c>
      <c r="H336" s="15">
        <v>800</v>
      </c>
      <c r="I336" s="15">
        <v>88</v>
      </c>
      <c r="J336" s="15">
        <v>1.7</v>
      </c>
      <c r="K336" s="15">
        <v>10</v>
      </c>
      <c r="L336" s="15">
        <v>150</v>
      </c>
      <c r="M336" s="15">
        <v>1</v>
      </c>
      <c r="N336" s="15" t="s">
        <v>910</v>
      </c>
    </row>
    <row r="337" spans="1:14" ht="14.5">
      <c r="A337" s="3" t="s">
        <v>2663</v>
      </c>
      <c r="B337" s="15" t="s">
        <v>1</v>
      </c>
      <c r="C337" s="15" t="s">
        <v>6</v>
      </c>
      <c r="D337" s="15" t="s">
        <v>1597</v>
      </c>
      <c r="E337" s="15" t="s">
        <v>1619</v>
      </c>
      <c r="F337" s="15">
        <v>75</v>
      </c>
      <c r="G337" s="15">
        <v>3</v>
      </c>
      <c r="H337" s="15">
        <v>1000</v>
      </c>
      <c r="I337" s="15">
        <v>150</v>
      </c>
      <c r="J337" s="15">
        <v>1.7</v>
      </c>
      <c r="K337" s="15">
        <v>10</v>
      </c>
      <c r="L337" s="15">
        <v>150</v>
      </c>
      <c r="M337" s="15">
        <v>1</v>
      </c>
      <c r="N337" s="15" t="s">
        <v>910</v>
      </c>
    </row>
    <row r="338" spans="1:14" ht="14.5">
      <c r="A338" s="3" t="s">
        <v>2664</v>
      </c>
      <c r="B338" s="15" t="s">
        <v>1</v>
      </c>
      <c r="C338" s="15" t="s">
        <v>5</v>
      </c>
      <c r="D338" s="15" t="s">
        <v>1597</v>
      </c>
      <c r="E338" s="15" t="s">
        <v>1619</v>
      </c>
      <c r="F338" s="15">
        <v>75</v>
      </c>
      <c r="G338" s="15">
        <v>3</v>
      </c>
      <c r="H338" s="15">
        <v>1000</v>
      </c>
      <c r="I338" s="15">
        <v>100</v>
      </c>
      <c r="J338" s="15">
        <v>1.7</v>
      </c>
      <c r="K338" s="15">
        <v>10</v>
      </c>
      <c r="L338" s="15">
        <v>150</v>
      </c>
      <c r="M338" s="15">
        <v>1</v>
      </c>
      <c r="N338" s="15" t="s">
        <v>910</v>
      </c>
    </row>
    <row r="339" spans="1:14" ht="14.5">
      <c r="A339" s="3" t="s">
        <v>2665</v>
      </c>
      <c r="B339" s="15" t="s">
        <v>1</v>
      </c>
      <c r="C339" s="15" t="s">
        <v>5</v>
      </c>
      <c r="D339" s="15" t="s">
        <v>1597</v>
      </c>
      <c r="E339" s="15" t="s">
        <v>1619</v>
      </c>
      <c r="F339" s="15">
        <v>75</v>
      </c>
      <c r="G339" s="15">
        <v>3</v>
      </c>
      <c r="H339" s="15">
        <v>1000</v>
      </c>
      <c r="I339" s="15">
        <v>100</v>
      </c>
      <c r="J339" s="15">
        <v>1.7</v>
      </c>
      <c r="K339" s="15">
        <v>10</v>
      </c>
      <c r="L339" s="15">
        <v>150</v>
      </c>
      <c r="M339" s="15">
        <v>1</v>
      </c>
      <c r="N339" s="15" t="s">
        <v>3</v>
      </c>
    </row>
    <row r="340" spans="1:14" ht="14.5">
      <c r="A340" s="3" t="s">
        <v>2666</v>
      </c>
      <c r="B340" s="15" t="s">
        <v>1</v>
      </c>
      <c r="C340" s="15" t="s">
        <v>5</v>
      </c>
      <c r="D340" s="15" t="s">
        <v>1597</v>
      </c>
      <c r="E340" s="15" t="s">
        <v>1619</v>
      </c>
      <c r="F340" s="15">
        <v>75</v>
      </c>
      <c r="G340" s="15">
        <v>3</v>
      </c>
      <c r="H340" s="15">
        <v>1000</v>
      </c>
      <c r="I340" s="15">
        <v>80</v>
      </c>
      <c r="J340" s="15">
        <v>1.7</v>
      </c>
      <c r="K340" s="15">
        <v>5</v>
      </c>
      <c r="L340" s="15">
        <v>150</v>
      </c>
      <c r="M340" s="15">
        <v>1</v>
      </c>
      <c r="N340" s="15" t="s">
        <v>910</v>
      </c>
    </row>
    <row r="341" spans="1:14" ht="14.5">
      <c r="A341" s="3" t="s">
        <v>2667</v>
      </c>
      <c r="B341" s="15" t="s">
        <v>1</v>
      </c>
      <c r="C341" s="15" t="s">
        <v>6</v>
      </c>
      <c r="D341" s="15" t="s">
        <v>1597</v>
      </c>
      <c r="E341" s="15" t="s">
        <v>1619</v>
      </c>
      <c r="F341" s="15">
        <v>75</v>
      </c>
      <c r="G341" s="15">
        <v>3</v>
      </c>
      <c r="H341" s="15">
        <v>1000</v>
      </c>
      <c r="I341" s="15">
        <v>150</v>
      </c>
      <c r="J341" s="15">
        <v>1.7</v>
      </c>
      <c r="K341" s="15">
        <v>10</v>
      </c>
      <c r="L341" s="15">
        <v>150</v>
      </c>
      <c r="M341" s="15">
        <v>1</v>
      </c>
      <c r="N341" s="15" t="s">
        <v>3</v>
      </c>
    </row>
    <row r="342" spans="1:14" ht="14.5">
      <c r="A342" s="3" t="s">
        <v>2668</v>
      </c>
      <c r="B342" s="15" t="s">
        <v>1</v>
      </c>
      <c r="C342" s="15" t="s">
        <v>6</v>
      </c>
      <c r="D342" s="15" t="s">
        <v>1597</v>
      </c>
      <c r="E342" s="15" t="s">
        <v>1619</v>
      </c>
      <c r="F342" s="15">
        <v>75</v>
      </c>
      <c r="G342" s="15">
        <v>3</v>
      </c>
      <c r="H342" s="15">
        <v>1000</v>
      </c>
      <c r="I342" s="15">
        <v>88</v>
      </c>
      <c r="J342" s="15">
        <v>1.7</v>
      </c>
      <c r="K342" s="15">
        <v>10</v>
      </c>
      <c r="L342" s="15">
        <v>150</v>
      </c>
      <c r="M342" s="15">
        <v>1</v>
      </c>
      <c r="N342" s="15" t="s">
        <v>910</v>
      </c>
    </row>
    <row r="343" spans="1:14" ht="14.5">
      <c r="A343" s="3" t="s">
        <v>2321</v>
      </c>
      <c r="B343" s="15" t="s">
        <v>1</v>
      </c>
      <c r="C343" s="15" t="s">
        <v>6</v>
      </c>
      <c r="D343" s="15" t="s">
        <v>1597</v>
      </c>
      <c r="E343" s="15" t="s">
        <v>1619</v>
      </c>
      <c r="F343" s="15">
        <v>50</v>
      </c>
      <c r="G343" s="15">
        <v>5</v>
      </c>
      <c r="H343" s="15">
        <v>50</v>
      </c>
      <c r="I343" s="15">
        <v>150</v>
      </c>
      <c r="J343" s="15">
        <v>1</v>
      </c>
      <c r="K343" s="15">
        <v>10</v>
      </c>
      <c r="L343" s="15">
        <v>150</v>
      </c>
      <c r="M343" s="15">
        <v>1</v>
      </c>
      <c r="N343" s="15" t="s">
        <v>910</v>
      </c>
    </row>
    <row r="344" spans="1:14" ht="14.5">
      <c r="A344" s="3" t="s">
        <v>2669</v>
      </c>
      <c r="B344" s="15" t="s">
        <v>1</v>
      </c>
      <c r="C344" s="15" t="s">
        <v>6</v>
      </c>
      <c r="D344" s="15" t="s">
        <v>1597</v>
      </c>
      <c r="E344" s="15" t="s">
        <v>1619</v>
      </c>
      <c r="F344" s="15">
        <v>50</v>
      </c>
      <c r="G344" s="15">
        <v>5</v>
      </c>
      <c r="H344" s="15">
        <v>50</v>
      </c>
      <c r="I344" s="15">
        <v>150</v>
      </c>
      <c r="J344" s="15">
        <v>1</v>
      </c>
      <c r="K344" s="15">
        <v>10</v>
      </c>
      <c r="L344" s="15">
        <v>150</v>
      </c>
      <c r="M344" s="15">
        <v>1</v>
      </c>
      <c r="N344" s="15" t="s">
        <v>3</v>
      </c>
    </row>
    <row r="345" spans="1:14" ht="14.5">
      <c r="A345" s="3" t="s">
        <v>2322</v>
      </c>
      <c r="B345" s="15" t="s">
        <v>1</v>
      </c>
      <c r="C345" s="15" t="s">
        <v>6</v>
      </c>
      <c r="D345" s="15" t="s">
        <v>1597</v>
      </c>
      <c r="E345" s="15" t="s">
        <v>1619</v>
      </c>
      <c r="F345" s="15">
        <v>50</v>
      </c>
      <c r="G345" s="15">
        <v>5</v>
      </c>
      <c r="H345" s="15">
        <v>100</v>
      </c>
      <c r="I345" s="15">
        <v>150</v>
      </c>
      <c r="J345" s="15">
        <v>1</v>
      </c>
      <c r="K345" s="15">
        <v>10</v>
      </c>
      <c r="L345" s="15">
        <v>150</v>
      </c>
      <c r="M345" s="15">
        <v>1</v>
      </c>
      <c r="N345" s="15" t="s">
        <v>910</v>
      </c>
    </row>
    <row r="346" spans="1:14" ht="14.5">
      <c r="A346" s="3" t="s">
        <v>2670</v>
      </c>
      <c r="B346" s="15" t="s">
        <v>1</v>
      </c>
      <c r="C346" s="15" t="s">
        <v>6</v>
      </c>
      <c r="D346" s="15" t="s">
        <v>1597</v>
      </c>
      <c r="E346" s="15" t="s">
        <v>1619</v>
      </c>
      <c r="F346" s="15">
        <v>50</v>
      </c>
      <c r="G346" s="15">
        <v>5</v>
      </c>
      <c r="H346" s="15">
        <v>100</v>
      </c>
      <c r="I346" s="15">
        <v>150</v>
      </c>
      <c r="J346" s="15">
        <v>1</v>
      </c>
      <c r="K346" s="15">
        <v>10</v>
      </c>
      <c r="L346" s="15">
        <v>150</v>
      </c>
      <c r="M346" s="15">
        <v>1</v>
      </c>
      <c r="N346" s="15" t="s">
        <v>3</v>
      </c>
    </row>
    <row r="347" spans="1:14" ht="14.5">
      <c r="A347" s="3" t="s">
        <v>2323</v>
      </c>
      <c r="B347" s="15" t="s">
        <v>1</v>
      </c>
      <c r="C347" s="15" t="s">
        <v>6</v>
      </c>
      <c r="D347" s="15" t="s">
        <v>1597</v>
      </c>
      <c r="E347" s="15" t="s">
        <v>1619</v>
      </c>
      <c r="F347" s="15">
        <v>50</v>
      </c>
      <c r="G347" s="15">
        <v>5</v>
      </c>
      <c r="H347" s="15">
        <v>200</v>
      </c>
      <c r="I347" s="15">
        <v>150</v>
      </c>
      <c r="J347" s="15">
        <v>1</v>
      </c>
      <c r="K347" s="15">
        <v>10</v>
      </c>
      <c r="L347" s="15">
        <v>150</v>
      </c>
      <c r="M347" s="15">
        <v>1</v>
      </c>
      <c r="N347" s="15" t="s">
        <v>910</v>
      </c>
    </row>
    <row r="348" spans="1:14" ht="14.5">
      <c r="A348" s="3" t="s">
        <v>2671</v>
      </c>
      <c r="B348" s="15" t="s">
        <v>1</v>
      </c>
      <c r="C348" s="15" t="s">
        <v>6</v>
      </c>
      <c r="D348" s="15" t="s">
        <v>1597</v>
      </c>
      <c r="E348" s="15" t="s">
        <v>1619</v>
      </c>
      <c r="F348" s="15">
        <v>50</v>
      </c>
      <c r="G348" s="15">
        <v>5</v>
      </c>
      <c r="H348" s="15">
        <v>200</v>
      </c>
      <c r="I348" s="15">
        <v>164</v>
      </c>
      <c r="J348" s="15">
        <v>1</v>
      </c>
      <c r="K348" s="15">
        <v>10</v>
      </c>
      <c r="L348" s="15">
        <v>150</v>
      </c>
      <c r="M348" s="15">
        <v>1</v>
      </c>
      <c r="N348" s="15" t="s">
        <v>910</v>
      </c>
    </row>
    <row r="349" spans="1:14" ht="14.5">
      <c r="A349" s="3" t="s">
        <v>2672</v>
      </c>
      <c r="B349" s="15" t="s">
        <v>1</v>
      </c>
      <c r="C349" s="15" t="s">
        <v>6</v>
      </c>
      <c r="D349" s="15" t="s">
        <v>1597</v>
      </c>
      <c r="E349" s="15" t="s">
        <v>1619</v>
      </c>
      <c r="F349" s="15">
        <v>50</v>
      </c>
      <c r="G349" s="15">
        <v>5</v>
      </c>
      <c r="H349" s="15">
        <v>200</v>
      </c>
      <c r="I349" s="15">
        <v>150</v>
      </c>
      <c r="J349" s="15">
        <v>1</v>
      </c>
      <c r="K349" s="15">
        <v>10</v>
      </c>
      <c r="L349" s="15">
        <v>150</v>
      </c>
      <c r="M349" s="15">
        <v>1</v>
      </c>
      <c r="N349" s="15" t="s">
        <v>3</v>
      </c>
    </row>
    <row r="350" spans="1:14" ht="14.5">
      <c r="A350" s="3" t="s">
        <v>2324</v>
      </c>
      <c r="B350" s="15" t="s">
        <v>1</v>
      </c>
      <c r="C350" s="15" t="s">
        <v>6</v>
      </c>
      <c r="D350" s="15" t="s">
        <v>1597</v>
      </c>
      <c r="E350" s="15" t="s">
        <v>1619</v>
      </c>
      <c r="F350" s="15">
        <v>50</v>
      </c>
      <c r="G350" s="15">
        <v>5</v>
      </c>
      <c r="H350" s="15">
        <v>300</v>
      </c>
      <c r="I350" s="15">
        <v>150</v>
      </c>
      <c r="J350" s="15">
        <v>1</v>
      </c>
      <c r="K350" s="15">
        <v>10</v>
      </c>
      <c r="L350" s="15">
        <v>150</v>
      </c>
      <c r="M350" s="15">
        <v>1</v>
      </c>
      <c r="N350" s="15" t="s">
        <v>910</v>
      </c>
    </row>
    <row r="351" spans="1:14" ht="14.5">
      <c r="A351" s="3" t="s">
        <v>2673</v>
      </c>
      <c r="B351" s="15" t="s">
        <v>1</v>
      </c>
      <c r="C351" s="15" t="s">
        <v>6</v>
      </c>
      <c r="D351" s="15" t="s">
        <v>1597</v>
      </c>
      <c r="E351" s="15" t="s">
        <v>1619</v>
      </c>
      <c r="F351" s="15">
        <v>50</v>
      </c>
      <c r="G351" s="15">
        <v>5</v>
      </c>
      <c r="H351" s="15">
        <v>300</v>
      </c>
      <c r="I351" s="15">
        <v>150</v>
      </c>
      <c r="J351" s="15">
        <v>1</v>
      </c>
      <c r="K351" s="15">
        <v>10</v>
      </c>
      <c r="L351" s="15">
        <v>150</v>
      </c>
      <c r="M351" s="15">
        <v>1</v>
      </c>
      <c r="N351" s="15" t="s">
        <v>3</v>
      </c>
    </row>
    <row r="352" spans="1:14" ht="14.5">
      <c r="A352" s="3" t="s">
        <v>2325</v>
      </c>
      <c r="B352" s="15" t="s">
        <v>1</v>
      </c>
      <c r="C352" s="15" t="s">
        <v>6</v>
      </c>
      <c r="D352" s="15" t="s">
        <v>1597</v>
      </c>
      <c r="E352" s="15" t="s">
        <v>1619</v>
      </c>
      <c r="F352" s="15">
        <v>50</v>
      </c>
      <c r="G352" s="15">
        <v>5</v>
      </c>
      <c r="H352" s="15">
        <v>400</v>
      </c>
      <c r="I352" s="15">
        <v>150</v>
      </c>
      <c r="J352" s="15">
        <v>1.3</v>
      </c>
      <c r="K352" s="15">
        <v>10</v>
      </c>
      <c r="L352" s="15">
        <v>150</v>
      </c>
      <c r="M352" s="15">
        <v>1</v>
      </c>
      <c r="N352" s="15" t="s">
        <v>910</v>
      </c>
    </row>
    <row r="353" spans="1:14" ht="14.5">
      <c r="A353" s="3" t="s">
        <v>2674</v>
      </c>
      <c r="B353" s="15" t="s">
        <v>1</v>
      </c>
      <c r="C353" s="15" t="s">
        <v>6</v>
      </c>
      <c r="D353" s="15" t="s">
        <v>1597</v>
      </c>
      <c r="E353" s="15" t="s">
        <v>1619</v>
      </c>
      <c r="F353" s="15">
        <v>50</v>
      </c>
      <c r="G353" s="15">
        <v>5</v>
      </c>
      <c r="H353" s="15">
        <v>400</v>
      </c>
      <c r="I353" s="15">
        <v>164</v>
      </c>
      <c r="J353" s="15">
        <v>1.3</v>
      </c>
      <c r="K353" s="15">
        <v>10</v>
      </c>
      <c r="L353" s="15">
        <v>150</v>
      </c>
      <c r="M353" s="15">
        <v>1</v>
      </c>
      <c r="N353" s="15" t="s">
        <v>910</v>
      </c>
    </row>
    <row r="354" spans="1:14" ht="14.5">
      <c r="A354" s="3" t="s">
        <v>2675</v>
      </c>
      <c r="B354" s="15" t="s">
        <v>1</v>
      </c>
      <c r="C354" s="15" t="s">
        <v>6</v>
      </c>
      <c r="D354" s="15" t="s">
        <v>1597</v>
      </c>
      <c r="E354" s="15" t="s">
        <v>1619</v>
      </c>
      <c r="F354" s="15">
        <v>50</v>
      </c>
      <c r="G354" s="15">
        <v>5</v>
      </c>
      <c r="H354" s="15">
        <v>400</v>
      </c>
      <c r="I354" s="15">
        <v>150</v>
      </c>
      <c r="J354" s="15">
        <v>1.3</v>
      </c>
      <c r="K354" s="15">
        <v>10</v>
      </c>
      <c r="L354" s="15">
        <v>150</v>
      </c>
      <c r="M354" s="15">
        <v>1</v>
      </c>
      <c r="N354" s="15" t="s">
        <v>3</v>
      </c>
    </row>
    <row r="355" spans="1:14" ht="14.5">
      <c r="A355" s="3" t="s">
        <v>2326</v>
      </c>
      <c r="B355" s="15" t="s">
        <v>1</v>
      </c>
      <c r="C355" s="15" t="s">
        <v>6</v>
      </c>
      <c r="D355" s="15" t="s">
        <v>1597</v>
      </c>
      <c r="E355" s="15" t="s">
        <v>1619</v>
      </c>
      <c r="F355" s="15">
        <v>75</v>
      </c>
      <c r="G355" s="15">
        <v>5</v>
      </c>
      <c r="H355" s="15">
        <v>600</v>
      </c>
      <c r="I355" s="15">
        <v>150</v>
      </c>
      <c r="J355" s="15">
        <v>1.7</v>
      </c>
      <c r="K355" s="15">
        <v>10</v>
      </c>
      <c r="L355" s="15">
        <v>150</v>
      </c>
      <c r="M355" s="15">
        <v>1</v>
      </c>
      <c r="N355" s="15" t="s">
        <v>910</v>
      </c>
    </row>
    <row r="356" spans="1:14" ht="14.5">
      <c r="A356" s="3" t="s">
        <v>2676</v>
      </c>
      <c r="B356" s="15" t="s">
        <v>1</v>
      </c>
      <c r="C356" s="15" t="s">
        <v>6</v>
      </c>
      <c r="D356" s="15" t="s">
        <v>1597</v>
      </c>
      <c r="E356" s="15" t="s">
        <v>1619</v>
      </c>
      <c r="F356" s="15">
        <v>75</v>
      </c>
      <c r="G356" s="15">
        <v>5</v>
      </c>
      <c r="H356" s="15">
        <v>600</v>
      </c>
      <c r="I356" s="15">
        <v>150</v>
      </c>
      <c r="J356" s="15">
        <v>1.7</v>
      </c>
      <c r="K356" s="15">
        <v>10</v>
      </c>
      <c r="L356" s="15">
        <v>150</v>
      </c>
      <c r="M356" s="15">
        <v>1</v>
      </c>
      <c r="N356" s="15" t="s">
        <v>3</v>
      </c>
    </row>
    <row r="357" spans="1:14" ht="14.5">
      <c r="A357" s="3" t="s">
        <v>2677</v>
      </c>
      <c r="B357" s="15" t="s">
        <v>1</v>
      </c>
      <c r="C357" s="15" t="s">
        <v>6</v>
      </c>
      <c r="D357" s="15" t="s">
        <v>1597</v>
      </c>
      <c r="E357" s="15" t="s">
        <v>1619</v>
      </c>
      <c r="F357" s="15">
        <v>75</v>
      </c>
      <c r="G357" s="15">
        <v>5</v>
      </c>
      <c r="H357" s="15">
        <v>600</v>
      </c>
      <c r="I357" s="15">
        <v>164</v>
      </c>
      <c r="J357" s="15">
        <v>1.7</v>
      </c>
      <c r="K357" s="15">
        <v>10</v>
      </c>
      <c r="L357" s="15">
        <v>150</v>
      </c>
      <c r="M357" s="15">
        <v>1</v>
      </c>
      <c r="N357" s="15" t="s">
        <v>910</v>
      </c>
    </row>
    <row r="358" spans="1:14" ht="14.5">
      <c r="A358" s="3" t="s">
        <v>2678</v>
      </c>
      <c r="B358" s="15" t="s">
        <v>1</v>
      </c>
      <c r="C358" s="15" t="s">
        <v>6</v>
      </c>
      <c r="D358" s="15" t="s">
        <v>1597</v>
      </c>
      <c r="E358" s="15" t="s">
        <v>1619</v>
      </c>
      <c r="F358" s="15">
        <v>75</v>
      </c>
      <c r="G358" s="15">
        <v>5</v>
      </c>
      <c r="H358" s="15">
        <v>800</v>
      </c>
      <c r="I358" s="15">
        <v>150</v>
      </c>
      <c r="J358" s="15">
        <v>1.7</v>
      </c>
      <c r="K358" s="15">
        <v>10</v>
      </c>
      <c r="L358" s="15">
        <v>150</v>
      </c>
      <c r="M358" s="15">
        <v>1</v>
      </c>
      <c r="N358" s="15" t="s">
        <v>910</v>
      </c>
    </row>
    <row r="359" spans="1:14" ht="14.5">
      <c r="A359" s="3" t="s">
        <v>2679</v>
      </c>
      <c r="B359" s="15" t="s">
        <v>1</v>
      </c>
      <c r="C359" s="15" t="s">
        <v>6</v>
      </c>
      <c r="D359" s="15" t="s">
        <v>1597</v>
      </c>
      <c r="E359" s="15" t="s">
        <v>1619</v>
      </c>
      <c r="F359" s="15">
        <v>75</v>
      </c>
      <c r="G359" s="15">
        <v>5</v>
      </c>
      <c r="H359" s="15">
        <v>800</v>
      </c>
      <c r="I359" s="15">
        <v>150</v>
      </c>
      <c r="J359" s="15">
        <v>1.7</v>
      </c>
      <c r="K359" s="15">
        <v>10</v>
      </c>
      <c r="L359" s="15">
        <v>150</v>
      </c>
      <c r="M359" s="15">
        <v>1</v>
      </c>
      <c r="N359" s="15" t="s">
        <v>3</v>
      </c>
    </row>
    <row r="360" spans="1:14" ht="14.5">
      <c r="A360" s="3" t="s">
        <v>2680</v>
      </c>
      <c r="B360" s="15" t="s">
        <v>1</v>
      </c>
      <c r="C360" s="15" t="s">
        <v>6</v>
      </c>
      <c r="D360" s="15" t="s">
        <v>1597</v>
      </c>
      <c r="E360" s="15" t="s">
        <v>1619</v>
      </c>
      <c r="F360" s="15">
        <v>75</v>
      </c>
      <c r="G360" s="15">
        <v>5</v>
      </c>
      <c r="H360" s="15">
        <v>800</v>
      </c>
      <c r="I360" s="15">
        <v>164</v>
      </c>
      <c r="J360" s="15">
        <v>1.7</v>
      </c>
      <c r="K360" s="15">
        <v>10</v>
      </c>
      <c r="L360" s="15">
        <v>150</v>
      </c>
      <c r="M360" s="15">
        <v>1</v>
      </c>
      <c r="N360" s="15" t="s">
        <v>910</v>
      </c>
    </row>
    <row r="361" spans="1:14" ht="14.5">
      <c r="A361" s="3" t="s">
        <v>2681</v>
      </c>
      <c r="B361" s="15" t="s">
        <v>1</v>
      </c>
      <c r="C361" s="15" t="s">
        <v>6</v>
      </c>
      <c r="D361" s="15" t="s">
        <v>1597</v>
      </c>
      <c r="E361" s="15" t="s">
        <v>1619</v>
      </c>
      <c r="F361" s="15">
        <v>75</v>
      </c>
      <c r="G361" s="15">
        <v>5</v>
      </c>
      <c r="H361" s="15">
        <v>1000</v>
      </c>
      <c r="I361" s="15">
        <v>150</v>
      </c>
      <c r="J361" s="15">
        <v>1.7</v>
      </c>
      <c r="K361" s="15">
        <v>10</v>
      </c>
      <c r="L361" s="15">
        <v>150</v>
      </c>
      <c r="M361" s="15">
        <v>1</v>
      </c>
      <c r="N361" s="15" t="s">
        <v>910</v>
      </c>
    </row>
    <row r="362" spans="1:14" ht="14.5">
      <c r="A362" s="3" t="s">
        <v>2682</v>
      </c>
      <c r="B362" s="15" t="s">
        <v>1</v>
      </c>
      <c r="C362" s="15" t="s">
        <v>6</v>
      </c>
      <c r="D362" s="15" t="s">
        <v>1597</v>
      </c>
      <c r="E362" s="15" t="s">
        <v>1619</v>
      </c>
      <c r="F362" s="15">
        <v>75</v>
      </c>
      <c r="G362" s="15">
        <v>5</v>
      </c>
      <c r="H362" s="15">
        <v>1000</v>
      </c>
      <c r="I362" s="15">
        <v>150</v>
      </c>
      <c r="J362" s="15">
        <v>1.7</v>
      </c>
      <c r="K362" s="15">
        <v>10</v>
      </c>
      <c r="L362" s="15">
        <v>150</v>
      </c>
      <c r="M362" s="15">
        <v>1</v>
      </c>
      <c r="N362" s="15" t="s">
        <v>3</v>
      </c>
    </row>
    <row r="363" spans="1:14" ht="14.5">
      <c r="A363" s="3" t="s">
        <v>2683</v>
      </c>
      <c r="B363" s="15" t="s">
        <v>1</v>
      </c>
      <c r="C363" s="15" t="s">
        <v>6</v>
      </c>
      <c r="D363" s="15" t="s">
        <v>1597</v>
      </c>
      <c r="E363" s="15" t="s">
        <v>1619</v>
      </c>
      <c r="F363" s="15">
        <v>75</v>
      </c>
      <c r="G363" s="15">
        <v>5</v>
      </c>
      <c r="H363" s="15">
        <v>1000</v>
      </c>
      <c r="I363" s="15">
        <v>164</v>
      </c>
      <c r="J363" s="15">
        <v>1.7</v>
      </c>
      <c r="K363" s="15">
        <v>10</v>
      </c>
      <c r="L363" s="15">
        <v>150</v>
      </c>
      <c r="M363" s="15">
        <v>1</v>
      </c>
      <c r="N363" s="15" t="s">
        <v>910</v>
      </c>
    </row>
    <row r="364" spans="1:14" ht="14.5">
      <c r="A364" s="3" t="s">
        <v>2684</v>
      </c>
      <c r="B364" s="15" t="s">
        <v>1</v>
      </c>
      <c r="C364" s="15" t="s">
        <v>8</v>
      </c>
      <c r="D364" s="15" t="s">
        <v>1597</v>
      </c>
      <c r="E364" s="15" t="s">
        <v>1619</v>
      </c>
      <c r="F364" s="15">
        <v>50</v>
      </c>
      <c r="G364" s="15">
        <v>0.8</v>
      </c>
      <c r="H364" s="15">
        <v>200</v>
      </c>
      <c r="I364" s="15">
        <v>20</v>
      </c>
      <c r="J364" s="15">
        <v>1</v>
      </c>
      <c r="K364" s="15">
        <v>1</v>
      </c>
      <c r="L364" s="15">
        <v>150</v>
      </c>
      <c r="M364" s="15">
        <v>1</v>
      </c>
      <c r="N364" s="15" t="s">
        <v>910</v>
      </c>
    </row>
    <row r="365" spans="1:14" ht="14.5">
      <c r="A365" s="3" t="s">
        <v>2685</v>
      </c>
      <c r="B365" s="15" t="s">
        <v>1</v>
      </c>
      <c r="C365" s="15" t="s">
        <v>8</v>
      </c>
      <c r="D365" s="15" t="s">
        <v>1597</v>
      </c>
      <c r="E365" s="15" t="s">
        <v>1619</v>
      </c>
      <c r="F365" s="15">
        <v>50</v>
      </c>
      <c r="G365" s="15">
        <v>0.8</v>
      </c>
      <c r="H365" s="15">
        <v>200</v>
      </c>
      <c r="I365" s="15">
        <v>20</v>
      </c>
      <c r="J365" s="15">
        <v>1</v>
      </c>
      <c r="K365" s="15">
        <v>1</v>
      </c>
      <c r="L365" s="15">
        <v>150</v>
      </c>
      <c r="M365" s="15">
        <v>1</v>
      </c>
      <c r="N365" s="15" t="s">
        <v>3</v>
      </c>
    </row>
    <row r="366" spans="1:14" ht="14.5">
      <c r="A366" s="3" t="s">
        <v>2686</v>
      </c>
      <c r="B366" s="15" t="s">
        <v>1</v>
      </c>
      <c r="C366" s="15" t="s">
        <v>8</v>
      </c>
      <c r="D366" s="15" t="s">
        <v>1597</v>
      </c>
      <c r="E366" s="15" t="s">
        <v>1619</v>
      </c>
      <c r="F366" s="15">
        <v>50</v>
      </c>
      <c r="G366" s="15">
        <v>0.8</v>
      </c>
      <c r="H366" s="15">
        <v>400</v>
      </c>
      <c r="I366" s="15">
        <v>20</v>
      </c>
      <c r="J366" s="15">
        <v>1.3</v>
      </c>
      <c r="K366" s="15">
        <v>1</v>
      </c>
      <c r="L366" s="15">
        <v>150</v>
      </c>
      <c r="M366" s="15">
        <v>1</v>
      </c>
      <c r="N366" s="15" t="s">
        <v>910</v>
      </c>
    </row>
    <row r="367" spans="1:14" ht="14.5">
      <c r="A367" s="3" t="s">
        <v>2687</v>
      </c>
      <c r="B367" s="15" t="s">
        <v>1</v>
      </c>
      <c r="C367" s="15" t="s">
        <v>8</v>
      </c>
      <c r="D367" s="15" t="s">
        <v>1597</v>
      </c>
      <c r="E367" s="15" t="s">
        <v>1619</v>
      </c>
      <c r="F367" s="15">
        <v>50</v>
      </c>
      <c r="G367" s="15">
        <v>0.8</v>
      </c>
      <c r="H367" s="15">
        <v>400</v>
      </c>
      <c r="I367" s="15">
        <v>20</v>
      </c>
      <c r="J367" s="15">
        <v>1.3</v>
      </c>
      <c r="K367" s="15">
        <v>1</v>
      </c>
      <c r="L367" s="15">
        <v>150</v>
      </c>
      <c r="M367" s="15">
        <v>1</v>
      </c>
      <c r="N367" s="15" t="s">
        <v>3</v>
      </c>
    </row>
    <row r="368" spans="1:14" ht="14.5">
      <c r="A368" s="3" t="s">
        <v>2688</v>
      </c>
      <c r="B368" s="15" t="s">
        <v>1</v>
      </c>
      <c r="C368" s="15" t="s">
        <v>8</v>
      </c>
      <c r="D368" s="15" t="s">
        <v>1597</v>
      </c>
      <c r="E368" s="15" t="s">
        <v>1619</v>
      </c>
      <c r="F368" s="15">
        <v>75</v>
      </c>
      <c r="G368" s="15">
        <v>0.8</v>
      </c>
      <c r="H368" s="15">
        <v>600</v>
      </c>
      <c r="I368" s="15">
        <v>20</v>
      </c>
      <c r="J368" s="15">
        <v>1.7</v>
      </c>
      <c r="K368" s="15">
        <v>1</v>
      </c>
      <c r="L368" s="15">
        <v>150</v>
      </c>
      <c r="M368" s="15">
        <v>1</v>
      </c>
      <c r="N368" s="15" t="s">
        <v>910</v>
      </c>
    </row>
    <row r="369" spans="1:14" ht="14.5">
      <c r="A369" s="3" t="s">
        <v>2689</v>
      </c>
      <c r="B369" s="15" t="s">
        <v>1</v>
      </c>
      <c r="C369" s="15" t="s">
        <v>8</v>
      </c>
      <c r="D369" s="15" t="s">
        <v>1597</v>
      </c>
      <c r="E369" s="15" t="s">
        <v>1619</v>
      </c>
      <c r="F369" s="15">
        <v>75</v>
      </c>
      <c r="G369" s="15">
        <v>0.8</v>
      </c>
      <c r="H369" s="15">
        <v>600</v>
      </c>
      <c r="I369" s="15">
        <v>20</v>
      </c>
      <c r="J369" s="15">
        <v>1.7</v>
      </c>
      <c r="K369" s="15">
        <v>1</v>
      </c>
      <c r="L369" s="15">
        <v>150</v>
      </c>
      <c r="M369" s="15">
        <v>1</v>
      </c>
      <c r="N369" s="15" t="s">
        <v>3</v>
      </c>
    </row>
    <row r="370" spans="1:14" ht="14.5">
      <c r="A370" s="3" t="s">
        <v>2690</v>
      </c>
      <c r="B370" s="15" t="s">
        <v>1</v>
      </c>
      <c r="C370" s="15" t="s">
        <v>8</v>
      </c>
      <c r="D370" s="15" t="s">
        <v>1597</v>
      </c>
      <c r="E370" s="15" t="s">
        <v>1619</v>
      </c>
      <c r="F370" s="15">
        <v>75</v>
      </c>
      <c r="G370" s="15">
        <v>0.8</v>
      </c>
      <c r="H370" s="15">
        <v>800</v>
      </c>
      <c r="I370" s="15">
        <v>20</v>
      </c>
      <c r="J370" s="15">
        <v>1.7</v>
      </c>
      <c r="K370" s="15">
        <v>1</v>
      </c>
      <c r="L370" s="15">
        <v>150</v>
      </c>
      <c r="M370" s="15">
        <v>1</v>
      </c>
      <c r="N370" s="15" t="s">
        <v>910</v>
      </c>
    </row>
    <row r="371" spans="1:14" ht="14.5">
      <c r="A371" s="3" t="s">
        <v>2691</v>
      </c>
      <c r="B371" s="15" t="s">
        <v>1</v>
      </c>
      <c r="C371" s="15" t="s">
        <v>8</v>
      </c>
      <c r="D371" s="15" t="s">
        <v>1597</v>
      </c>
      <c r="E371" s="15" t="s">
        <v>1619</v>
      </c>
      <c r="F371" s="15">
        <v>75</v>
      </c>
      <c r="G371" s="15">
        <v>0.8</v>
      </c>
      <c r="H371" s="15">
        <v>800</v>
      </c>
      <c r="I371" s="15">
        <v>20</v>
      </c>
      <c r="J371" s="15">
        <v>1.7</v>
      </c>
      <c r="K371" s="15">
        <v>1</v>
      </c>
      <c r="L371" s="15">
        <v>150</v>
      </c>
      <c r="M371" s="15">
        <v>1</v>
      </c>
      <c r="N371" s="15" t="s">
        <v>3</v>
      </c>
    </row>
    <row r="372" spans="1:14" ht="14.5">
      <c r="A372" s="3" t="s">
        <v>2692</v>
      </c>
      <c r="B372" s="15" t="s">
        <v>1</v>
      </c>
      <c r="C372" s="15" t="s">
        <v>8</v>
      </c>
      <c r="D372" s="15" t="s">
        <v>1597</v>
      </c>
      <c r="E372" s="15" t="s">
        <v>1619</v>
      </c>
      <c r="F372" s="15">
        <v>75</v>
      </c>
      <c r="G372" s="15">
        <v>0.8</v>
      </c>
      <c r="H372" s="15">
        <v>1000</v>
      </c>
      <c r="I372" s="15">
        <v>20</v>
      </c>
      <c r="J372" s="15">
        <v>1.7</v>
      </c>
      <c r="K372" s="15">
        <v>1</v>
      </c>
      <c r="L372" s="15">
        <v>150</v>
      </c>
      <c r="M372" s="15">
        <v>1</v>
      </c>
      <c r="N372" s="15" t="s">
        <v>910</v>
      </c>
    </row>
    <row r="373" spans="1:14" ht="14.5">
      <c r="A373" s="3" t="s">
        <v>2693</v>
      </c>
      <c r="B373" s="15" t="s">
        <v>1</v>
      </c>
      <c r="C373" s="15" t="s">
        <v>8</v>
      </c>
      <c r="D373" s="15" t="s">
        <v>1597</v>
      </c>
      <c r="E373" s="15" t="s">
        <v>1619</v>
      </c>
      <c r="F373" s="15">
        <v>75</v>
      </c>
      <c r="G373" s="15">
        <v>0.8</v>
      </c>
      <c r="H373" s="15">
        <v>1000</v>
      </c>
      <c r="I373" s="15">
        <v>20</v>
      </c>
      <c r="J373" s="15">
        <v>1.7</v>
      </c>
      <c r="K373" s="15">
        <v>1</v>
      </c>
      <c r="L373" s="15">
        <v>150</v>
      </c>
      <c r="M373" s="15">
        <v>1</v>
      </c>
      <c r="N373" s="15" t="s">
        <v>3</v>
      </c>
    </row>
    <row r="374" spans="1:14" ht="14.5">
      <c r="A374" s="3" t="s">
        <v>2694</v>
      </c>
      <c r="B374" s="15" t="s">
        <v>1</v>
      </c>
      <c r="C374" s="15" t="s">
        <v>718</v>
      </c>
      <c r="D374" s="15" t="s">
        <v>1597</v>
      </c>
      <c r="E374" s="15" t="s">
        <v>1619</v>
      </c>
      <c r="F374" s="15">
        <v>50</v>
      </c>
      <c r="G374" s="15">
        <v>1</v>
      </c>
      <c r="H374" s="15">
        <v>50</v>
      </c>
      <c r="I374" s="15">
        <v>30</v>
      </c>
      <c r="J374" s="15">
        <v>1</v>
      </c>
      <c r="K374" s="15">
        <v>5</v>
      </c>
      <c r="L374" s="15">
        <v>150</v>
      </c>
      <c r="M374" s="15" t="s">
        <v>9479</v>
      </c>
      <c r="N374" s="15" t="s">
        <v>3</v>
      </c>
    </row>
    <row r="375" spans="1:14" ht="14.5">
      <c r="A375" s="3" t="s">
        <v>2695</v>
      </c>
      <c r="B375" s="15" t="s">
        <v>1</v>
      </c>
      <c r="C375" s="15" t="s">
        <v>718</v>
      </c>
      <c r="D375" s="15" t="s">
        <v>1597</v>
      </c>
      <c r="E375" s="15" t="s">
        <v>1619</v>
      </c>
      <c r="F375" s="15">
        <v>50</v>
      </c>
      <c r="G375" s="15">
        <v>1</v>
      </c>
      <c r="H375" s="15">
        <v>100</v>
      </c>
      <c r="I375" s="15">
        <v>30</v>
      </c>
      <c r="J375" s="15">
        <v>1</v>
      </c>
      <c r="K375" s="15">
        <v>5</v>
      </c>
      <c r="L375" s="15">
        <v>150</v>
      </c>
      <c r="M375" s="15" t="s">
        <v>9479</v>
      </c>
      <c r="N375" s="15" t="s">
        <v>3</v>
      </c>
    </row>
    <row r="376" spans="1:14" ht="14.5">
      <c r="A376" s="3" t="s">
        <v>2696</v>
      </c>
      <c r="B376" s="15" t="s">
        <v>1</v>
      </c>
      <c r="C376" s="15" t="s">
        <v>718</v>
      </c>
      <c r="D376" s="15" t="s">
        <v>1597</v>
      </c>
      <c r="E376" s="15" t="s">
        <v>1619</v>
      </c>
      <c r="F376" s="15">
        <v>50</v>
      </c>
      <c r="G376" s="15">
        <v>1</v>
      </c>
      <c r="H376" s="15">
        <v>200</v>
      </c>
      <c r="I376" s="15">
        <v>30</v>
      </c>
      <c r="J376" s="15">
        <v>1</v>
      </c>
      <c r="K376" s="15">
        <v>5</v>
      </c>
      <c r="L376" s="15">
        <v>150</v>
      </c>
      <c r="M376" s="15" t="s">
        <v>9479</v>
      </c>
      <c r="N376" s="15" t="s">
        <v>3</v>
      </c>
    </row>
    <row r="377" spans="1:14" ht="14.5">
      <c r="A377" s="3" t="s">
        <v>2697</v>
      </c>
      <c r="B377" s="15" t="s">
        <v>1</v>
      </c>
      <c r="C377" s="15" t="s">
        <v>718</v>
      </c>
      <c r="D377" s="15" t="s">
        <v>1597</v>
      </c>
      <c r="E377" s="15" t="s">
        <v>1619</v>
      </c>
      <c r="F377" s="15">
        <v>50</v>
      </c>
      <c r="G377" s="15">
        <v>1</v>
      </c>
      <c r="H377" s="15">
        <v>300</v>
      </c>
      <c r="I377" s="15">
        <v>30</v>
      </c>
      <c r="J377" s="15">
        <v>1</v>
      </c>
      <c r="K377" s="15">
        <v>5</v>
      </c>
      <c r="L377" s="15">
        <v>150</v>
      </c>
      <c r="M377" s="15" t="s">
        <v>9479</v>
      </c>
      <c r="N377" s="15" t="s">
        <v>3</v>
      </c>
    </row>
    <row r="378" spans="1:14" ht="14.5">
      <c r="A378" s="3" t="s">
        <v>2698</v>
      </c>
      <c r="B378" s="15" t="s">
        <v>1</v>
      </c>
      <c r="C378" s="15" t="s">
        <v>718</v>
      </c>
      <c r="D378" s="15" t="s">
        <v>1597</v>
      </c>
      <c r="E378" s="15" t="s">
        <v>1619</v>
      </c>
      <c r="F378" s="15">
        <v>50</v>
      </c>
      <c r="G378" s="15">
        <v>1</v>
      </c>
      <c r="H378" s="15">
        <v>400</v>
      </c>
      <c r="I378" s="15">
        <v>30</v>
      </c>
      <c r="J378" s="15">
        <v>1.3</v>
      </c>
      <c r="K378" s="15">
        <v>5</v>
      </c>
      <c r="L378" s="15">
        <v>150</v>
      </c>
      <c r="M378" s="15" t="s">
        <v>9479</v>
      </c>
      <c r="N378" s="15" t="s">
        <v>3</v>
      </c>
    </row>
    <row r="379" spans="1:14" ht="14.5">
      <c r="A379" s="3" t="s">
        <v>2699</v>
      </c>
      <c r="B379" s="15" t="s">
        <v>1</v>
      </c>
      <c r="C379" s="15" t="s">
        <v>718</v>
      </c>
      <c r="D379" s="15" t="s">
        <v>1597</v>
      </c>
      <c r="E379" s="15" t="s">
        <v>1619</v>
      </c>
      <c r="F379" s="15">
        <v>75</v>
      </c>
      <c r="G379" s="15">
        <v>1</v>
      </c>
      <c r="H379" s="15">
        <v>600</v>
      </c>
      <c r="I379" s="15">
        <v>30</v>
      </c>
      <c r="J379" s="15">
        <v>1.7</v>
      </c>
      <c r="K379" s="15">
        <v>5</v>
      </c>
      <c r="L379" s="15">
        <v>150</v>
      </c>
      <c r="M379" s="15" t="s">
        <v>9479</v>
      </c>
      <c r="N379" s="15" t="s">
        <v>3</v>
      </c>
    </row>
    <row r="380" spans="1:14" ht="14.5">
      <c r="A380" s="3" t="s">
        <v>2700</v>
      </c>
      <c r="B380" s="15" t="s">
        <v>1</v>
      </c>
      <c r="C380" s="15" t="s">
        <v>718</v>
      </c>
      <c r="D380" s="15" t="s">
        <v>1597</v>
      </c>
      <c r="E380" s="15" t="s">
        <v>1619</v>
      </c>
      <c r="F380" s="15">
        <v>75</v>
      </c>
      <c r="G380" s="15">
        <v>1</v>
      </c>
      <c r="H380" s="15">
        <v>800</v>
      </c>
      <c r="I380" s="15">
        <v>30</v>
      </c>
      <c r="J380" s="15">
        <v>1.7</v>
      </c>
      <c r="K380" s="15">
        <v>5</v>
      </c>
      <c r="L380" s="15">
        <v>150</v>
      </c>
      <c r="M380" s="15" t="s">
        <v>9479</v>
      </c>
      <c r="N380" s="15" t="s">
        <v>3</v>
      </c>
    </row>
    <row r="381" spans="1:14" ht="14.5">
      <c r="A381" s="3" t="s">
        <v>2701</v>
      </c>
      <c r="B381" s="15" t="s">
        <v>1</v>
      </c>
      <c r="C381" s="15" t="s">
        <v>718</v>
      </c>
      <c r="D381" s="15" t="s">
        <v>1597</v>
      </c>
      <c r="E381" s="15" t="s">
        <v>1619</v>
      </c>
      <c r="F381" s="15">
        <v>75</v>
      </c>
      <c r="G381" s="15">
        <v>1</v>
      </c>
      <c r="H381" s="15">
        <v>1000</v>
      </c>
      <c r="I381" s="15">
        <v>30</v>
      </c>
      <c r="J381" s="15">
        <v>1.7</v>
      </c>
      <c r="K381" s="15">
        <v>5</v>
      </c>
      <c r="L381" s="15">
        <v>150</v>
      </c>
      <c r="M381" s="15" t="s">
        <v>9479</v>
      </c>
      <c r="N381" s="15" t="s">
        <v>3</v>
      </c>
    </row>
    <row r="382" spans="1:14" ht="14.5">
      <c r="A382" s="3" t="s">
        <v>2702</v>
      </c>
      <c r="B382" s="15" t="s">
        <v>1</v>
      </c>
      <c r="C382" s="15" t="s">
        <v>5</v>
      </c>
      <c r="D382" s="15" t="s">
        <v>1597</v>
      </c>
      <c r="E382" s="15" t="s">
        <v>1619</v>
      </c>
      <c r="F382" s="15">
        <v>50</v>
      </c>
      <c r="G382" s="15">
        <v>1</v>
      </c>
      <c r="H382" s="15">
        <v>400</v>
      </c>
      <c r="I382" s="15">
        <v>35</v>
      </c>
      <c r="J382" s="15">
        <v>1.25</v>
      </c>
      <c r="K382" s="15">
        <v>5</v>
      </c>
      <c r="L382" s="15">
        <v>175</v>
      </c>
      <c r="M382" s="15">
        <v>1</v>
      </c>
      <c r="N382" s="15" t="s">
        <v>910</v>
      </c>
    </row>
    <row r="383" spans="1:14" ht="14.5">
      <c r="A383" s="3" t="s">
        <v>2703</v>
      </c>
      <c r="B383" s="15" t="s">
        <v>1</v>
      </c>
      <c r="C383" s="15" t="s">
        <v>5</v>
      </c>
      <c r="D383" s="15" t="s">
        <v>1597</v>
      </c>
      <c r="E383" s="15" t="s">
        <v>1619</v>
      </c>
      <c r="F383" s="15">
        <v>50</v>
      </c>
      <c r="G383" s="15">
        <v>1</v>
      </c>
      <c r="H383" s="15">
        <v>400</v>
      </c>
      <c r="I383" s="15">
        <v>35</v>
      </c>
      <c r="J383" s="15">
        <v>1.25</v>
      </c>
      <c r="K383" s="15">
        <v>5</v>
      </c>
      <c r="L383" s="15">
        <v>175</v>
      </c>
      <c r="M383" s="15">
        <v>1</v>
      </c>
      <c r="N383" s="15" t="s">
        <v>3</v>
      </c>
    </row>
    <row r="384" spans="1:14" ht="14.5">
      <c r="A384" s="3" t="s">
        <v>2704</v>
      </c>
      <c r="B384" s="15" t="s">
        <v>1</v>
      </c>
      <c r="C384" s="15" t="s">
        <v>7</v>
      </c>
      <c r="D384" s="15" t="s">
        <v>1597</v>
      </c>
      <c r="E384" s="15" t="s">
        <v>1619</v>
      </c>
      <c r="F384" s="15">
        <v>50</v>
      </c>
      <c r="G384" s="15">
        <v>1</v>
      </c>
      <c r="H384" s="15">
        <v>600</v>
      </c>
      <c r="I384" s="15">
        <v>35</v>
      </c>
      <c r="J384" s="15">
        <v>1.25</v>
      </c>
      <c r="K384" s="15">
        <v>5</v>
      </c>
      <c r="L384" s="15">
        <v>175</v>
      </c>
      <c r="M384" s="15" t="s">
        <v>9479</v>
      </c>
      <c r="N384" s="15" t="s">
        <v>3</v>
      </c>
    </row>
    <row r="385" spans="1:14" ht="14.5">
      <c r="A385" s="3" t="s">
        <v>2705</v>
      </c>
      <c r="B385" s="15" t="s">
        <v>1</v>
      </c>
      <c r="C385" s="15" t="s">
        <v>2</v>
      </c>
      <c r="D385" s="15" t="s">
        <v>1597</v>
      </c>
      <c r="E385" s="15" t="s">
        <v>1619</v>
      </c>
      <c r="F385" s="15">
        <v>50</v>
      </c>
      <c r="G385" s="15">
        <v>1</v>
      </c>
      <c r="H385" s="15">
        <v>600</v>
      </c>
      <c r="I385" s="15">
        <v>35</v>
      </c>
      <c r="J385" s="15">
        <v>1.25</v>
      </c>
      <c r="K385" s="15">
        <v>5</v>
      </c>
      <c r="L385" s="15">
        <v>175</v>
      </c>
      <c r="M385" s="15" t="s">
        <v>9479</v>
      </c>
      <c r="N385" s="15" t="s">
        <v>3</v>
      </c>
    </row>
    <row r="386" spans="1:14" ht="14.5">
      <c r="A386" s="3" t="s">
        <v>2706</v>
      </c>
      <c r="B386" s="15" t="s">
        <v>1</v>
      </c>
      <c r="C386" s="15" t="s">
        <v>5</v>
      </c>
      <c r="D386" s="15" t="s">
        <v>1597</v>
      </c>
      <c r="E386" s="15" t="s">
        <v>1619</v>
      </c>
      <c r="F386" s="15">
        <v>50</v>
      </c>
      <c r="G386" s="15">
        <v>1</v>
      </c>
      <c r="H386" s="15">
        <v>600</v>
      </c>
      <c r="I386" s="15">
        <v>35</v>
      </c>
      <c r="J386" s="15">
        <v>1.25</v>
      </c>
      <c r="K386" s="15">
        <v>5</v>
      </c>
      <c r="L386" s="15">
        <v>175</v>
      </c>
      <c r="M386" s="15">
        <v>1</v>
      </c>
      <c r="N386" s="15" t="s">
        <v>910</v>
      </c>
    </row>
    <row r="387" spans="1:14" ht="14.5">
      <c r="A387" s="3" t="s">
        <v>2707</v>
      </c>
      <c r="B387" s="15" t="s">
        <v>1</v>
      </c>
      <c r="C387" s="15" t="s">
        <v>5</v>
      </c>
      <c r="D387" s="15" t="s">
        <v>1597</v>
      </c>
      <c r="E387" s="15" t="s">
        <v>1619</v>
      </c>
      <c r="F387" s="15">
        <v>50</v>
      </c>
      <c r="G387" s="15">
        <v>1</v>
      </c>
      <c r="H387" s="15">
        <v>600</v>
      </c>
      <c r="I387" s="15">
        <v>35</v>
      </c>
      <c r="J387" s="15">
        <v>1.25</v>
      </c>
      <c r="K387" s="15">
        <v>5</v>
      </c>
      <c r="L387" s="15">
        <v>175</v>
      </c>
      <c r="M387" s="15">
        <v>1</v>
      </c>
      <c r="N387" s="15" t="s">
        <v>3</v>
      </c>
    </row>
    <row r="388" spans="1:14" ht="14.5">
      <c r="A388" s="3" t="s">
        <v>2708</v>
      </c>
      <c r="B388" s="15" t="s">
        <v>1</v>
      </c>
      <c r="C388" s="15" t="s">
        <v>21</v>
      </c>
      <c r="D388" s="15" t="s">
        <v>1597</v>
      </c>
      <c r="E388" s="15" t="s">
        <v>1619</v>
      </c>
      <c r="F388" s="15">
        <v>50</v>
      </c>
      <c r="G388" s="15">
        <v>16</v>
      </c>
      <c r="H388" s="15">
        <v>400</v>
      </c>
      <c r="I388" s="15">
        <v>100</v>
      </c>
      <c r="J388" s="15">
        <v>1.3</v>
      </c>
      <c r="K388" s="15">
        <v>10</v>
      </c>
      <c r="L388" s="15">
        <v>175</v>
      </c>
      <c r="M388" s="15" t="s">
        <v>9479</v>
      </c>
      <c r="N388" s="15" t="s">
        <v>3</v>
      </c>
    </row>
    <row r="389" spans="1:14" ht="14.5">
      <c r="A389" s="3" t="s">
        <v>2709</v>
      </c>
      <c r="B389" s="15" t="s">
        <v>1</v>
      </c>
      <c r="C389" s="15" t="s">
        <v>21</v>
      </c>
      <c r="D389" s="15" t="s">
        <v>1597</v>
      </c>
      <c r="E389" s="15" t="s">
        <v>1619</v>
      </c>
      <c r="F389" s="15">
        <v>50</v>
      </c>
      <c r="G389" s="15">
        <v>16</v>
      </c>
      <c r="H389" s="15">
        <v>600</v>
      </c>
      <c r="I389" s="15">
        <v>100</v>
      </c>
      <c r="J389" s="15">
        <v>1.5</v>
      </c>
      <c r="K389" s="15">
        <v>10</v>
      </c>
      <c r="L389" s="15">
        <v>175</v>
      </c>
      <c r="M389" s="15" t="s">
        <v>9479</v>
      </c>
      <c r="N389" s="15" t="s">
        <v>3</v>
      </c>
    </row>
    <row r="390" spans="1:14" ht="14.5">
      <c r="A390" s="3" t="s">
        <v>2710</v>
      </c>
      <c r="B390" s="15" t="s">
        <v>1</v>
      </c>
      <c r="C390" s="15" t="s">
        <v>7</v>
      </c>
      <c r="D390" s="15" t="s">
        <v>1597</v>
      </c>
      <c r="E390" s="15" t="s">
        <v>1619</v>
      </c>
      <c r="F390" s="15">
        <v>75</v>
      </c>
      <c r="G390" s="15">
        <v>1</v>
      </c>
      <c r="H390" s="15">
        <v>900</v>
      </c>
      <c r="I390" s="15">
        <v>35</v>
      </c>
      <c r="J390" s="15">
        <v>1.7</v>
      </c>
      <c r="K390" s="15">
        <v>5</v>
      </c>
      <c r="L390" s="15">
        <v>150</v>
      </c>
      <c r="M390" s="15" t="s">
        <v>9479</v>
      </c>
      <c r="N390" s="15" t="s">
        <v>3</v>
      </c>
    </row>
    <row r="391" spans="1:14" ht="14.5">
      <c r="A391" s="3" t="s">
        <v>2711</v>
      </c>
      <c r="B391" s="15" t="s">
        <v>1</v>
      </c>
      <c r="C391" s="15" t="s">
        <v>7</v>
      </c>
      <c r="D391" s="15" t="s">
        <v>1597</v>
      </c>
      <c r="E391" s="15" t="s">
        <v>1619</v>
      </c>
      <c r="F391" s="15">
        <v>50</v>
      </c>
      <c r="G391" s="15">
        <v>2</v>
      </c>
      <c r="H391" s="15">
        <v>600</v>
      </c>
      <c r="I391" s="15">
        <v>35</v>
      </c>
      <c r="J391" s="15">
        <v>1.35</v>
      </c>
      <c r="K391" s="15">
        <v>5</v>
      </c>
      <c r="L391" s="15">
        <v>175</v>
      </c>
      <c r="M391" s="15" t="s">
        <v>9479</v>
      </c>
      <c r="N391" s="15" t="s">
        <v>3</v>
      </c>
    </row>
    <row r="392" spans="1:14" ht="14.5">
      <c r="A392" s="3" t="s">
        <v>2712</v>
      </c>
      <c r="B392" s="15" t="s">
        <v>1</v>
      </c>
      <c r="C392" s="15" t="s">
        <v>6</v>
      </c>
      <c r="D392" s="15" t="s">
        <v>1597</v>
      </c>
      <c r="E392" s="15" t="s">
        <v>1619</v>
      </c>
      <c r="F392" s="15">
        <v>50</v>
      </c>
      <c r="G392" s="15">
        <v>3</v>
      </c>
      <c r="H392" s="15">
        <v>400</v>
      </c>
      <c r="I392" s="15">
        <v>75</v>
      </c>
      <c r="J392" s="15">
        <v>1.25</v>
      </c>
      <c r="K392" s="15">
        <v>10</v>
      </c>
      <c r="L392" s="15">
        <v>175</v>
      </c>
      <c r="M392" s="15">
        <v>1</v>
      </c>
      <c r="N392" s="15" t="s">
        <v>910</v>
      </c>
    </row>
    <row r="393" spans="1:14" ht="14.5">
      <c r="A393" s="3" t="s">
        <v>2713</v>
      </c>
      <c r="B393" s="15" t="s">
        <v>1</v>
      </c>
      <c r="C393" s="15" t="s">
        <v>5</v>
      </c>
      <c r="D393" s="15" t="s">
        <v>1597</v>
      </c>
      <c r="E393" s="15" t="s">
        <v>1619</v>
      </c>
      <c r="F393" s="15">
        <v>50</v>
      </c>
      <c r="G393" s="15">
        <v>3</v>
      </c>
      <c r="H393" s="15">
        <v>400</v>
      </c>
      <c r="I393" s="15">
        <v>75</v>
      </c>
      <c r="J393" s="15">
        <v>1.25</v>
      </c>
      <c r="K393" s="15">
        <v>10</v>
      </c>
      <c r="L393" s="15">
        <v>175</v>
      </c>
      <c r="M393" s="15">
        <v>1</v>
      </c>
      <c r="N393" s="15" t="s">
        <v>910</v>
      </c>
    </row>
    <row r="394" spans="1:14" ht="14.5">
      <c r="A394" s="3" t="s">
        <v>2714</v>
      </c>
      <c r="B394" s="15" t="s">
        <v>1</v>
      </c>
      <c r="C394" s="15" t="s">
        <v>5</v>
      </c>
      <c r="D394" s="15" t="s">
        <v>1597</v>
      </c>
      <c r="E394" s="15" t="s">
        <v>1619</v>
      </c>
      <c r="F394" s="15">
        <v>50</v>
      </c>
      <c r="G394" s="15">
        <v>3</v>
      </c>
      <c r="H394" s="15">
        <v>400</v>
      </c>
      <c r="I394" s="15">
        <v>75</v>
      </c>
      <c r="J394" s="15">
        <v>1.25</v>
      </c>
      <c r="K394" s="15">
        <v>10</v>
      </c>
      <c r="L394" s="15">
        <v>175</v>
      </c>
      <c r="M394" s="15">
        <v>1</v>
      </c>
      <c r="N394" s="15" t="s">
        <v>3</v>
      </c>
    </row>
    <row r="395" spans="1:14" ht="14.5">
      <c r="A395" s="3" t="s">
        <v>2715</v>
      </c>
      <c r="B395" s="15" t="s">
        <v>1</v>
      </c>
      <c r="C395" s="15" t="s">
        <v>6</v>
      </c>
      <c r="D395" s="15" t="s">
        <v>1597</v>
      </c>
      <c r="E395" s="15" t="s">
        <v>1619</v>
      </c>
      <c r="F395" s="15">
        <v>50</v>
      </c>
      <c r="G395" s="15">
        <v>3</v>
      </c>
      <c r="H395" s="15">
        <v>400</v>
      </c>
      <c r="I395" s="15">
        <v>75</v>
      </c>
      <c r="J395" s="15">
        <v>1.25</v>
      </c>
      <c r="K395" s="15">
        <v>10</v>
      </c>
      <c r="L395" s="15">
        <v>175</v>
      </c>
      <c r="M395" s="15">
        <v>1</v>
      </c>
      <c r="N395" s="15" t="s">
        <v>3</v>
      </c>
    </row>
    <row r="396" spans="1:14" ht="14.5">
      <c r="A396" s="3" t="s">
        <v>2716</v>
      </c>
      <c r="B396" s="15" t="s">
        <v>1</v>
      </c>
      <c r="C396" s="15" t="s">
        <v>6</v>
      </c>
      <c r="D396" s="15" t="s">
        <v>1597</v>
      </c>
      <c r="E396" s="15" t="s">
        <v>1619</v>
      </c>
      <c r="F396" s="15">
        <v>50</v>
      </c>
      <c r="G396" s="15">
        <v>3</v>
      </c>
      <c r="H396" s="15">
        <v>600</v>
      </c>
      <c r="I396" s="15">
        <v>75</v>
      </c>
      <c r="J396" s="15">
        <v>1.25</v>
      </c>
      <c r="K396" s="15">
        <v>10</v>
      </c>
      <c r="L396" s="15">
        <v>175</v>
      </c>
      <c r="M396" s="15">
        <v>1</v>
      </c>
      <c r="N396" s="15" t="s">
        <v>910</v>
      </c>
    </row>
    <row r="397" spans="1:14" ht="14.5">
      <c r="A397" s="3" t="s">
        <v>2717</v>
      </c>
      <c r="B397" s="15" t="s">
        <v>1</v>
      </c>
      <c r="C397" s="15" t="s">
        <v>5</v>
      </c>
      <c r="D397" s="15" t="s">
        <v>1597</v>
      </c>
      <c r="E397" s="15" t="s">
        <v>1619</v>
      </c>
      <c r="F397" s="15">
        <v>50</v>
      </c>
      <c r="G397" s="15">
        <v>3</v>
      </c>
      <c r="H397" s="15">
        <v>600</v>
      </c>
      <c r="I397" s="15">
        <v>75</v>
      </c>
      <c r="J397" s="15">
        <v>1.25</v>
      </c>
      <c r="K397" s="15">
        <v>10</v>
      </c>
      <c r="L397" s="15">
        <v>175</v>
      </c>
      <c r="M397" s="15">
        <v>1</v>
      </c>
      <c r="N397" s="15" t="s">
        <v>910</v>
      </c>
    </row>
    <row r="398" spans="1:14" ht="14.5">
      <c r="A398" s="3" t="s">
        <v>2718</v>
      </c>
      <c r="B398" s="15" t="s">
        <v>1</v>
      </c>
      <c r="C398" s="15" t="s">
        <v>5</v>
      </c>
      <c r="D398" s="15" t="s">
        <v>1597</v>
      </c>
      <c r="E398" s="15" t="s">
        <v>1619</v>
      </c>
      <c r="F398" s="15">
        <v>50</v>
      </c>
      <c r="G398" s="15">
        <v>3</v>
      </c>
      <c r="H398" s="15">
        <v>600</v>
      </c>
      <c r="I398" s="15">
        <v>75</v>
      </c>
      <c r="J398" s="15">
        <v>1.25</v>
      </c>
      <c r="K398" s="15">
        <v>10</v>
      </c>
      <c r="L398" s="15">
        <v>175</v>
      </c>
      <c r="M398" s="15">
        <v>1</v>
      </c>
      <c r="N398" s="15" t="s">
        <v>3</v>
      </c>
    </row>
    <row r="399" spans="1:14" ht="14.5">
      <c r="A399" s="3" t="s">
        <v>2719</v>
      </c>
      <c r="B399" s="15" t="s">
        <v>1</v>
      </c>
      <c r="C399" s="15" t="s">
        <v>6</v>
      </c>
      <c r="D399" s="15" t="s">
        <v>1597</v>
      </c>
      <c r="E399" s="15" t="s">
        <v>1619</v>
      </c>
      <c r="F399" s="15">
        <v>50</v>
      </c>
      <c r="G399" s="15">
        <v>3</v>
      </c>
      <c r="H399" s="15">
        <v>600</v>
      </c>
      <c r="I399" s="15">
        <v>75</v>
      </c>
      <c r="J399" s="15">
        <v>1.25</v>
      </c>
      <c r="K399" s="15">
        <v>10</v>
      </c>
      <c r="L399" s="15">
        <v>175</v>
      </c>
      <c r="M399" s="15">
        <v>1</v>
      </c>
      <c r="N399" s="15" t="s">
        <v>3</v>
      </c>
    </row>
    <row r="400" spans="1:14" ht="14.5">
      <c r="A400" s="3" t="s">
        <v>2720</v>
      </c>
      <c r="B400" s="15" t="s">
        <v>1</v>
      </c>
      <c r="C400" s="15" t="s">
        <v>15</v>
      </c>
      <c r="D400" s="15" t="s">
        <v>1597</v>
      </c>
      <c r="E400" s="15" t="s">
        <v>1619</v>
      </c>
      <c r="F400" s="15">
        <v>50</v>
      </c>
      <c r="G400" s="15">
        <v>4</v>
      </c>
      <c r="H400" s="15">
        <v>400</v>
      </c>
      <c r="I400" s="15">
        <v>125</v>
      </c>
      <c r="J400" s="15">
        <v>1.28</v>
      </c>
      <c r="K400" s="15">
        <v>10</v>
      </c>
      <c r="L400" s="15">
        <v>175</v>
      </c>
      <c r="M400" s="15" t="s">
        <v>9479</v>
      </c>
      <c r="N400" s="15" t="s">
        <v>3</v>
      </c>
    </row>
    <row r="401" spans="1:14" ht="14.5">
      <c r="A401" s="3" t="s">
        <v>2721</v>
      </c>
      <c r="B401" s="15" t="s">
        <v>1</v>
      </c>
      <c r="C401" s="15" t="s">
        <v>6</v>
      </c>
      <c r="D401" s="15" t="s">
        <v>1597</v>
      </c>
      <c r="E401" s="15" t="s">
        <v>1619</v>
      </c>
      <c r="F401" s="15">
        <v>50</v>
      </c>
      <c r="G401" s="15">
        <v>4</v>
      </c>
      <c r="H401" s="15">
        <v>400</v>
      </c>
      <c r="I401" s="15">
        <v>75</v>
      </c>
      <c r="J401" s="15">
        <v>1.25</v>
      </c>
      <c r="K401" s="15">
        <v>10</v>
      </c>
      <c r="L401" s="15">
        <v>175</v>
      </c>
      <c r="M401" s="15">
        <v>1</v>
      </c>
      <c r="N401" s="15" t="s">
        <v>910</v>
      </c>
    </row>
    <row r="402" spans="1:14" ht="14.5">
      <c r="A402" s="3" t="s">
        <v>2722</v>
      </c>
      <c r="B402" s="15" t="s">
        <v>1</v>
      </c>
      <c r="C402" s="15" t="s">
        <v>6</v>
      </c>
      <c r="D402" s="15" t="s">
        <v>1597</v>
      </c>
      <c r="E402" s="15" t="s">
        <v>1619</v>
      </c>
      <c r="F402" s="15">
        <v>50</v>
      </c>
      <c r="G402" s="15">
        <v>4</v>
      </c>
      <c r="H402" s="15">
        <v>400</v>
      </c>
      <c r="I402" s="15">
        <v>75</v>
      </c>
      <c r="J402" s="15">
        <v>1.25</v>
      </c>
      <c r="K402" s="15">
        <v>10</v>
      </c>
      <c r="L402" s="15">
        <v>175</v>
      </c>
      <c r="M402" s="15">
        <v>1</v>
      </c>
      <c r="N402" s="15" t="s">
        <v>3</v>
      </c>
    </row>
    <row r="403" spans="1:14" ht="14.5">
      <c r="A403" s="3" t="s">
        <v>2723</v>
      </c>
      <c r="B403" s="15" t="s">
        <v>1</v>
      </c>
      <c r="C403" s="15" t="s">
        <v>15</v>
      </c>
      <c r="D403" s="15" t="s">
        <v>1597</v>
      </c>
      <c r="E403" s="15" t="s">
        <v>1619</v>
      </c>
      <c r="F403" s="15">
        <v>50</v>
      </c>
      <c r="G403" s="15">
        <v>4</v>
      </c>
      <c r="H403" s="15">
        <v>600</v>
      </c>
      <c r="I403" s="15">
        <v>125</v>
      </c>
      <c r="J403" s="15">
        <v>1.28</v>
      </c>
      <c r="K403" s="15">
        <v>10</v>
      </c>
      <c r="L403" s="15">
        <v>175</v>
      </c>
      <c r="M403" s="15" t="s">
        <v>9479</v>
      </c>
      <c r="N403" s="15" t="s">
        <v>3</v>
      </c>
    </row>
    <row r="404" spans="1:14" ht="14.5">
      <c r="A404" s="3" t="s">
        <v>2724</v>
      </c>
      <c r="B404" s="15" t="s">
        <v>1</v>
      </c>
      <c r="C404" s="15" t="s">
        <v>6</v>
      </c>
      <c r="D404" s="15" t="s">
        <v>1597</v>
      </c>
      <c r="E404" s="15" t="s">
        <v>1619</v>
      </c>
      <c r="F404" s="15">
        <v>50</v>
      </c>
      <c r="G404" s="15">
        <v>4</v>
      </c>
      <c r="H404" s="15">
        <v>600</v>
      </c>
      <c r="I404" s="15">
        <v>75</v>
      </c>
      <c r="J404" s="15">
        <v>1.25</v>
      </c>
      <c r="K404" s="15">
        <v>10</v>
      </c>
      <c r="L404" s="15">
        <v>175</v>
      </c>
      <c r="M404" s="15">
        <v>1</v>
      </c>
      <c r="N404" s="15" t="s">
        <v>910</v>
      </c>
    </row>
    <row r="405" spans="1:14" ht="14.5">
      <c r="A405" s="3" t="s">
        <v>2725</v>
      </c>
      <c r="B405" s="15" t="s">
        <v>1</v>
      </c>
      <c r="C405" s="15" t="s">
        <v>6</v>
      </c>
      <c r="D405" s="15" t="s">
        <v>1597</v>
      </c>
      <c r="E405" s="15" t="s">
        <v>1619</v>
      </c>
      <c r="F405" s="15">
        <v>50</v>
      </c>
      <c r="G405" s="15">
        <v>4</v>
      </c>
      <c r="H405" s="15">
        <v>600</v>
      </c>
      <c r="I405" s="15">
        <v>75</v>
      </c>
      <c r="J405" s="15">
        <v>1.25</v>
      </c>
      <c r="K405" s="15">
        <v>10</v>
      </c>
      <c r="L405" s="15">
        <v>175</v>
      </c>
      <c r="M405" s="15">
        <v>1</v>
      </c>
      <c r="N405" s="15" t="s">
        <v>3</v>
      </c>
    </row>
    <row r="406" spans="1:14" ht="14.5">
      <c r="A406" s="3" t="s">
        <v>2726</v>
      </c>
      <c r="B406" s="15" t="s">
        <v>1</v>
      </c>
      <c r="C406" s="15" t="s">
        <v>15</v>
      </c>
      <c r="D406" s="15" t="s">
        <v>1597</v>
      </c>
      <c r="E406" s="15" t="s">
        <v>1619</v>
      </c>
      <c r="F406" s="15">
        <v>50</v>
      </c>
      <c r="G406" s="15">
        <v>4</v>
      </c>
      <c r="H406" s="15">
        <v>600</v>
      </c>
      <c r="I406" s="15">
        <v>125</v>
      </c>
      <c r="J406" s="15">
        <v>1.28</v>
      </c>
      <c r="K406" s="15">
        <v>10</v>
      </c>
      <c r="L406" s="15">
        <v>175</v>
      </c>
      <c r="M406" s="15" t="s">
        <v>9479</v>
      </c>
      <c r="N406" s="15" t="s">
        <v>3</v>
      </c>
    </row>
    <row r="407" spans="1:14" ht="14.5">
      <c r="A407" s="3" t="s">
        <v>2727</v>
      </c>
      <c r="B407" s="15" t="s">
        <v>1</v>
      </c>
      <c r="C407" s="15" t="s">
        <v>19</v>
      </c>
      <c r="D407" s="15" t="s">
        <v>1597</v>
      </c>
      <c r="E407" s="15" t="s">
        <v>1619</v>
      </c>
      <c r="F407" s="15">
        <v>50</v>
      </c>
      <c r="G407" s="15">
        <v>8</v>
      </c>
      <c r="H407" s="15">
        <v>400</v>
      </c>
      <c r="I407" s="15">
        <v>100</v>
      </c>
      <c r="J407" s="15">
        <v>1.3</v>
      </c>
      <c r="K407" s="15">
        <v>5</v>
      </c>
      <c r="L407" s="15">
        <v>175</v>
      </c>
      <c r="M407" s="15" t="s">
        <v>9479</v>
      </c>
      <c r="N407" s="15" t="s">
        <v>3</v>
      </c>
    </row>
    <row r="408" spans="1:14" ht="14.5">
      <c r="A408" s="3" t="s">
        <v>2728</v>
      </c>
      <c r="B408" s="15" t="s">
        <v>1</v>
      </c>
      <c r="C408" s="15" t="s">
        <v>19</v>
      </c>
      <c r="D408" s="15" t="s">
        <v>1597</v>
      </c>
      <c r="E408" s="15" t="s">
        <v>1619</v>
      </c>
      <c r="F408" s="15">
        <v>50</v>
      </c>
      <c r="G408" s="15">
        <v>8</v>
      </c>
      <c r="H408" s="15">
        <v>600</v>
      </c>
      <c r="I408" s="15">
        <v>100</v>
      </c>
      <c r="J408" s="15">
        <v>1.7</v>
      </c>
      <c r="K408" s="15">
        <v>5</v>
      </c>
      <c r="L408" s="15">
        <v>175</v>
      </c>
      <c r="M408" s="15" t="s">
        <v>9479</v>
      </c>
      <c r="N408" s="15" t="s">
        <v>3</v>
      </c>
    </row>
    <row r="409" spans="1:14" ht="14.5">
      <c r="A409" s="3" t="s">
        <v>2729</v>
      </c>
      <c r="B409" s="15" t="s">
        <v>1</v>
      </c>
      <c r="C409" s="15" t="s">
        <v>19</v>
      </c>
      <c r="D409" s="15" t="s">
        <v>1597</v>
      </c>
      <c r="E409" s="15" t="s">
        <v>1619</v>
      </c>
      <c r="F409" s="15">
        <v>65</v>
      </c>
      <c r="G409" s="15">
        <v>8</v>
      </c>
      <c r="H409" s="15">
        <v>600</v>
      </c>
      <c r="I409" s="15">
        <v>100</v>
      </c>
      <c r="J409" s="15">
        <v>1.3</v>
      </c>
      <c r="K409" s="15">
        <v>5</v>
      </c>
      <c r="L409" s="15">
        <v>175</v>
      </c>
      <c r="M409" s="15" t="s">
        <v>9479</v>
      </c>
      <c r="N409" s="15" t="s">
        <v>3</v>
      </c>
    </row>
    <row r="410" spans="1:14" ht="14.5">
      <c r="A410" s="3" t="s">
        <v>2730</v>
      </c>
      <c r="B410" s="15" t="s">
        <v>1</v>
      </c>
      <c r="C410" s="15" t="s">
        <v>184</v>
      </c>
      <c r="D410" s="15" t="s">
        <v>1597</v>
      </c>
      <c r="E410" s="15" t="s">
        <v>1619</v>
      </c>
      <c r="F410" s="15">
        <v>50</v>
      </c>
      <c r="G410" s="15">
        <v>16</v>
      </c>
      <c r="H410" s="15">
        <v>400</v>
      </c>
      <c r="I410" s="15">
        <v>100</v>
      </c>
      <c r="J410" s="15">
        <v>1.3</v>
      </c>
      <c r="K410" s="15">
        <v>10</v>
      </c>
      <c r="L410" s="15">
        <v>150</v>
      </c>
      <c r="M410" s="15" t="s">
        <v>9479</v>
      </c>
      <c r="N410" s="15" t="s">
        <v>3</v>
      </c>
    </row>
    <row r="411" spans="1:14" ht="14.5">
      <c r="A411" s="3" t="s">
        <v>2731</v>
      </c>
      <c r="B411" s="15" t="s">
        <v>1</v>
      </c>
      <c r="C411" s="15" t="s">
        <v>184</v>
      </c>
      <c r="D411" s="15" t="s">
        <v>1597</v>
      </c>
      <c r="E411" s="15" t="s">
        <v>1619</v>
      </c>
      <c r="F411" s="15">
        <v>50</v>
      </c>
      <c r="G411" s="15">
        <v>16</v>
      </c>
      <c r="H411" s="15">
        <v>600</v>
      </c>
      <c r="I411" s="15">
        <v>100</v>
      </c>
      <c r="J411" s="15">
        <v>1.5</v>
      </c>
      <c r="K411" s="15">
        <v>10</v>
      </c>
      <c r="L411" s="15">
        <v>150</v>
      </c>
      <c r="M411" s="15" t="s">
        <v>9479</v>
      </c>
      <c r="N411" s="15" t="s">
        <v>3</v>
      </c>
    </row>
    <row r="412" spans="1:14" ht="14.5">
      <c r="A412" s="3" t="s">
        <v>2732</v>
      </c>
      <c r="B412" s="15" t="s">
        <v>1</v>
      </c>
      <c r="C412" s="15" t="s">
        <v>182</v>
      </c>
      <c r="D412" s="15" t="s">
        <v>1597</v>
      </c>
      <c r="E412" s="15" t="s">
        <v>1619</v>
      </c>
      <c r="F412" s="15">
        <v>65</v>
      </c>
      <c r="G412" s="15">
        <v>8</v>
      </c>
      <c r="H412" s="15">
        <v>600</v>
      </c>
      <c r="I412" s="15">
        <v>100</v>
      </c>
      <c r="J412" s="15">
        <v>1.3</v>
      </c>
      <c r="K412" s="15">
        <v>5</v>
      </c>
      <c r="L412" s="15">
        <v>175</v>
      </c>
      <c r="M412" s="15" t="s">
        <v>9479</v>
      </c>
      <c r="N412" s="15" t="s">
        <v>3</v>
      </c>
    </row>
    <row r="413" spans="1:14" ht="14.5">
      <c r="A413" s="3" t="s">
        <v>2733</v>
      </c>
      <c r="B413" s="15" t="s">
        <v>1</v>
      </c>
      <c r="C413" s="15" t="s">
        <v>1090</v>
      </c>
      <c r="D413" s="15" t="s">
        <v>1597</v>
      </c>
      <c r="E413" s="15" t="s">
        <v>1619</v>
      </c>
      <c r="F413" s="15">
        <v>50</v>
      </c>
      <c r="G413" s="15">
        <v>10</v>
      </c>
      <c r="H413" s="15">
        <v>200</v>
      </c>
      <c r="I413" s="15">
        <v>150</v>
      </c>
      <c r="J413" s="15">
        <v>1</v>
      </c>
      <c r="K413" s="15">
        <v>5</v>
      </c>
      <c r="L413" s="15">
        <v>175</v>
      </c>
      <c r="M413" s="15">
        <v>1</v>
      </c>
      <c r="N413" s="15" t="s">
        <v>3</v>
      </c>
    </row>
    <row r="414" spans="1:14" ht="14.5">
      <c r="A414" s="3" t="s">
        <v>2734</v>
      </c>
      <c r="B414" s="15" t="s">
        <v>1</v>
      </c>
      <c r="C414" s="15" t="s">
        <v>1090</v>
      </c>
      <c r="D414" s="15" t="s">
        <v>1597</v>
      </c>
      <c r="E414" s="15" t="s">
        <v>1619</v>
      </c>
      <c r="F414" s="15">
        <v>50</v>
      </c>
      <c r="G414" s="15">
        <v>10</v>
      </c>
      <c r="H414" s="15">
        <v>400</v>
      </c>
      <c r="I414" s="15">
        <v>150</v>
      </c>
      <c r="J414" s="15">
        <v>1.3</v>
      </c>
      <c r="K414" s="15">
        <v>5</v>
      </c>
      <c r="L414" s="15">
        <v>175</v>
      </c>
      <c r="M414" s="15">
        <v>1</v>
      </c>
      <c r="N414" s="15" t="s">
        <v>3</v>
      </c>
    </row>
    <row r="415" spans="1:14" ht="14.5">
      <c r="A415" s="3" t="s">
        <v>2735</v>
      </c>
      <c r="B415" s="15" t="s">
        <v>1</v>
      </c>
      <c r="C415" s="15" t="s">
        <v>1090</v>
      </c>
      <c r="D415" s="15" t="s">
        <v>1597</v>
      </c>
      <c r="E415" s="15" t="s">
        <v>1619</v>
      </c>
      <c r="F415" s="15">
        <v>50</v>
      </c>
      <c r="G415" s="15">
        <v>10</v>
      </c>
      <c r="H415" s="15">
        <v>600</v>
      </c>
      <c r="I415" s="15">
        <v>150</v>
      </c>
      <c r="J415" s="15">
        <v>1.7</v>
      </c>
      <c r="K415" s="15">
        <v>5</v>
      </c>
      <c r="L415" s="15">
        <v>175</v>
      </c>
      <c r="M415" s="15">
        <v>1</v>
      </c>
      <c r="N415" s="15" t="s">
        <v>3</v>
      </c>
    </row>
    <row r="416" spans="1:14" ht="14.5">
      <c r="A416" s="3" t="s">
        <v>2736</v>
      </c>
      <c r="B416" s="15" t="s">
        <v>1</v>
      </c>
      <c r="C416" s="15" t="s">
        <v>1090</v>
      </c>
      <c r="D416" s="15" t="s">
        <v>1597</v>
      </c>
      <c r="E416" s="15" t="s">
        <v>1619</v>
      </c>
      <c r="F416" s="15">
        <v>80</v>
      </c>
      <c r="G416" s="15">
        <v>10</v>
      </c>
      <c r="H416" s="15">
        <v>800</v>
      </c>
      <c r="I416" s="15">
        <v>150</v>
      </c>
      <c r="J416" s="15">
        <v>1.9</v>
      </c>
      <c r="K416" s="15">
        <v>5</v>
      </c>
      <c r="L416" s="15">
        <v>150</v>
      </c>
      <c r="M416" s="15">
        <v>1</v>
      </c>
      <c r="N416" s="15" t="s">
        <v>3</v>
      </c>
    </row>
    <row r="417" spans="1:14" ht="14.5">
      <c r="A417" s="3" t="s">
        <v>2737</v>
      </c>
      <c r="B417" s="15" t="s">
        <v>1</v>
      </c>
      <c r="C417" s="15" t="s">
        <v>1090</v>
      </c>
      <c r="D417" s="15" t="s">
        <v>1597</v>
      </c>
      <c r="E417" s="15" t="s">
        <v>1619</v>
      </c>
      <c r="F417" s="15">
        <v>80</v>
      </c>
      <c r="G417" s="15">
        <v>10</v>
      </c>
      <c r="H417" s="15">
        <v>1000</v>
      </c>
      <c r="I417" s="15">
        <v>150</v>
      </c>
      <c r="J417" s="15">
        <v>1.9</v>
      </c>
      <c r="K417" s="15">
        <v>5</v>
      </c>
      <c r="L417" s="15">
        <v>150</v>
      </c>
      <c r="M417" s="15">
        <v>1</v>
      </c>
      <c r="N417" s="15" t="s">
        <v>3</v>
      </c>
    </row>
    <row r="418" spans="1:14" ht="14.5">
      <c r="A418" s="3" t="s">
        <v>9362</v>
      </c>
      <c r="B418" s="15" t="s">
        <v>1</v>
      </c>
      <c r="C418" s="15" t="s">
        <v>1090</v>
      </c>
      <c r="D418" s="15" t="s">
        <v>1597</v>
      </c>
      <c r="E418" s="15" t="s">
        <v>1619</v>
      </c>
      <c r="F418" s="15">
        <v>50</v>
      </c>
      <c r="G418" s="15">
        <v>10</v>
      </c>
      <c r="H418" s="15">
        <v>200</v>
      </c>
      <c r="I418" s="15">
        <v>150</v>
      </c>
      <c r="J418" s="15">
        <v>1</v>
      </c>
      <c r="K418" s="15">
        <v>5</v>
      </c>
      <c r="L418" s="15">
        <v>175</v>
      </c>
      <c r="M418" s="15">
        <v>1</v>
      </c>
      <c r="N418" s="15" t="s">
        <v>9330</v>
      </c>
    </row>
    <row r="419" spans="1:14" ht="14.5">
      <c r="A419" s="3" t="s">
        <v>9363</v>
      </c>
      <c r="B419" s="15" t="s">
        <v>1</v>
      </c>
      <c r="C419" s="15" t="s">
        <v>1090</v>
      </c>
      <c r="D419" s="15" t="s">
        <v>1597</v>
      </c>
      <c r="E419" s="15" t="s">
        <v>1619</v>
      </c>
      <c r="F419" s="15">
        <v>50</v>
      </c>
      <c r="G419" s="15">
        <v>10</v>
      </c>
      <c r="H419" s="15">
        <v>400</v>
      </c>
      <c r="I419" s="15">
        <v>150</v>
      </c>
      <c r="J419" s="15">
        <v>1.3</v>
      </c>
      <c r="K419" s="15">
        <v>5</v>
      </c>
      <c r="L419" s="15">
        <v>175</v>
      </c>
      <c r="M419" s="15">
        <v>1</v>
      </c>
      <c r="N419" s="15" t="s">
        <v>9330</v>
      </c>
    </row>
    <row r="420" spans="1:14" ht="14.5">
      <c r="A420" s="3" t="s">
        <v>9364</v>
      </c>
      <c r="B420" s="15" t="s">
        <v>1</v>
      </c>
      <c r="C420" s="15" t="s">
        <v>1090</v>
      </c>
      <c r="D420" s="15" t="s">
        <v>1597</v>
      </c>
      <c r="E420" s="15" t="s">
        <v>1619</v>
      </c>
      <c r="F420" s="15">
        <v>50</v>
      </c>
      <c r="G420" s="15">
        <v>10</v>
      </c>
      <c r="H420" s="15">
        <v>600</v>
      </c>
      <c r="I420" s="15">
        <v>150</v>
      </c>
      <c r="J420" s="15">
        <v>1.7</v>
      </c>
      <c r="K420" s="15">
        <v>5</v>
      </c>
      <c r="L420" s="15">
        <v>175</v>
      </c>
      <c r="M420" s="15">
        <v>1</v>
      </c>
      <c r="N420" s="15" t="s">
        <v>9330</v>
      </c>
    </row>
    <row r="421" spans="1:14" ht="14.5">
      <c r="A421" s="3" t="s">
        <v>9365</v>
      </c>
      <c r="B421" s="15" t="s">
        <v>1</v>
      </c>
      <c r="C421" s="15" t="s">
        <v>1090</v>
      </c>
      <c r="D421" s="15" t="s">
        <v>1597</v>
      </c>
      <c r="E421" s="15" t="s">
        <v>1619</v>
      </c>
      <c r="F421" s="15">
        <v>80</v>
      </c>
      <c r="G421" s="15">
        <v>10</v>
      </c>
      <c r="H421" s="15">
        <v>800</v>
      </c>
      <c r="I421" s="15">
        <v>150</v>
      </c>
      <c r="J421" s="15">
        <v>1.9</v>
      </c>
      <c r="K421" s="15">
        <v>5</v>
      </c>
      <c r="L421" s="15">
        <v>150</v>
      </c>
      <c r="M421" s="15">
        <v>1</v>
      </c>
      <c r="N421" s="15" t="s">
        <v>9330</v>
      </c>
    </row>
    <row r="422" spans="1:14" ht="14.5">
      <c r="A422" s="3" t="s">
        <v>9366</v>
      </c>
      <c r="B422" s="15" t="s">
        <v>1</v>
      </c>
      <c r="C422" s="15" t="s">
        <v>1090</v>
      </c>
      <c r="D422" s="15" t="s">
        <v>1597</v>
      </c>
      <c r="E422" s="15" t="s">
        <v>1619</v>
      </c>
      <c r="F422" s="15">
        <v>80</v>
      </c>
      <c r="G422" s="15">
        <v>10</v>
      </c>
      <c r="H422" s="15">
        <v>1000</v>
      </c>
      <c r="I422" s="15">
        <v>150</v>
      </c>
      <c r="J422" s="15">
        <v>1.9</v>
      </c>
      <c r="K422" s="15">
        <v>5</v>
      </c>
      <c r="L422" s="15">
        <v>150</v>
      </c>
      <c r="M422" s="15">
        <v>1</v>
      </c>
      <c r="N422" s="15" t="s">
        <v>9330</v>
      </c>
    </row>
    <row r="423" spans="1:14" ht="14.5">
      <c r="A423" s="3" t="s">
        <v>2332</v>
      </c>
      <c r="B423" s="15" t="s">
        <v>1</v>
      </c>
      <c r="C423" s="15" t="s">
        <v>1090</v>
      </c>
      <c r="D423" s="15" t="s">
        <v>1597</v>
      </c>
      <c r="E423" s="15" t="s">
        <v>1619</v>
      </c>
      <c r="F423" s="15">
        <v>50</v>
      </c>
      <c r="G423" s="15">
        <v>4</v>
      </c>
      <c r="H423" s="15">
        <v>200</v>
      </c>
      <c r="I423" s="15">
        <v>100</v>
      </c>
      <c r="J423" s="15">
        <v>0.9</v>
      </c>
      <c r="K423" s="15">
        <v>5</v>
      </c>
      <c r="L423" s="15">
        <v>175</v>
      </c>
      <c r="M423" s="15">
        <v>1</v>
      </c>
      <c r="N423" s="15" t="s">
        <v>3</v>
      </c>
    </row>
    <row r="424" spans="1:14" ht="14.5">
      <c r="A424" s="3" t="s">
        <v>2333</v>
      </c>
      <c r="B424" s="15" t="s">
        <v>1</v>
      </c>
      <c r="C424" s="15" t="s">
        <v>1090</v>
      </c>
      <c r="D424" s="15" t="s">
        <v>1597</v>
      </c>
      <c r="E424" s="15" t="s">
        <v>1619</v>
      </c>
      <c r="F424" s="15">
        <v>50</v>
      </c>
      <c r="G424" s="15">
        <v>4</v>
      </c>
      <c r="H424" s="15">
        <v>400</v>
      </c>
      <c r="I424" s="15">
        <v>100</v>
      </c>
      <c r="J424" s="15">
        <v>1.3</v>
      </c>
      <c r="K424" s="15">
        <v>5</v>
      </c>
      <c r="L424" s="15">
        <v>175</v>
      </c>
      <c r="M424" s="15">
        <v>1</v>
      </c>
      <c r="N424" s="15" t="s">
        <v>3</v>
      </c>
    </row>
    <row r="425" spans="1:14" ht="14.5">
      <c r="A425" s="3" t="s">
        <v>2334</v>
      </c>
      <c r="B425" s="15" t="s">
        <v>1</v>
      </c>
      <c r="C425" s="15" t="s">
        <v>1090</v>
      </c>
      <c r="D425" s="15" t="s">
        <v>1597</v>
      </c>
      <c r="E425" s="15" t="s">
        <v>1619</v>
      </c>
      <c r="F425" s="15">
        <v>50</v>
      </c>
      <c r="G425" s="15">
        <v>4</v>
      </c>
      <c r="H425" s="15">
        <v>600</v>
      </c>
      <c r="I425" s="15">
        <v>100</v>
      </c>
      <c r="J425" s="15">
        <v>1.7</v>
      </c>
      <c r="K425" s="15">
        <v>5</v>
      </c>
      <c r="L425" s="15">
        <v>175</v>
      </c>
      <c r="M425" s="15">
        <v>1</v>
      </c>
      <c r="N425" s="15" t="s">
        <v>3</v>
      </c>
    </row>
    <row r="426" spans="1:14" ht="14.5">
      <c r="A426" s="3" t="s">
        <v>2738</v>
      </c>
      <c r="B426" s="15" t="s">
        <v>1</v>
      </c>
      <c r="C426" s="15" t="s">
        <v>1090</v>
      </c>
      <c r="D426" s="15" t="s">
        <v>1597</v>
      </c>
      <c r="E426" s="15" t="s">
        <v>1619</v>
      </c>
      <c r="F426" s="15">
        <v>75</v>
      </c>
      <c r="G426" s="15">
        <v>4</v>
      </c>
      <c r="H426" s="15">
        <v>800</v>
      </c>
      <c r="I426" s="15">
        <v>100</v>
      </c>
      <c r="J426" s="15">
        <v>1.9</v>
      </c>
      <c r="K426" s="15">
        <v>5</v>
      </c>
      <c r="L426" s="15">
        <v>150</v>
      </c>
      <c r="M426" s="15">
        <v>1</v>
      </c>
      <c r="N426" s="15" t="s">
        <v>3</v>
      </c>
    </row>
    <row r="427" spans="1:14" ht="14.5">
      <c r="A427" s="3" t="s">
        <v>2739</v>
      </c>
      <c r="B427" s="15" t="s">
        <v>1</v>
      </c>
      <c r="C427" s="15" t="s">
        <v>1090</v>
      </c>
      <c r="D427" s="15" t="s">
        <v>1597</v>
      </c>
      <c r="E427" s="15" t="s">
        <v>1619</v>
      </c>
      <c r="F427" s="15">
        <v>75</v>
      </c>
      <c r="G427" s="15">
        <v>4</v>
      </c>
      <c r="H427" s="15">
        <v>1000</v>
      </c>
      <c r="I427" s="15">
        <v>100</v>
      </c>
      <c r="J427" s="15">
        <v>1.9</v>
      </c>
      <c r="K427" s="15">
        <v>5</v>
      </c>
      <c r="L427" s="15">
        <v>150</v>
      </c>
      <c r="M427" s="15">
        <v>1</v>
      </c>
      <c r="N427" s="15" t="s">
        <v>3</v>
      </c>
    </row>
    <row r="428" spans="1:14" ht="14.5">
      <c r="A428" s="3" t="s">
        <v>9346</v>
      </c>
      <c r="B428" s="15" t="s">
        <v>1</v>
      </c>
      <c r="C428" s="15" t="s">
        <v>1090</v>
      </c>
      <c r="D428" s="15" t="s">
        <v>1597</v>
      </c>
      <c r="E428" s="15" t="s">
        <v>1619</v>
      </c>
      <c r="F428" s="15">
        <v>50</v>
      </c>
      <c r="G428" s="15">
        <v>4</v>
      </c>
      <c r="H428" s="15">
        <v>200</v>
      </c>
      <c r="I428" s="15">
        <v>100</v>
      </c>
      <c r="J428" s="15">
        <v>0.9</v>
      </c>
      <c r="K428" s="15">
        <v>5</v>
      </c>
      <c r="L428" s="15">
        <v>175</v>
      </c>
      <c r="M428" s="15">
        <v>1</v>
      </c>
      <c r="N428" s="15" t="s">
        <v>9330</v>
      </c>
    </row>
    <row r="429" spans="1:14" ht="14.5">
      <c r="A429" s="3" t="s">
        <v>9347</v>
      </c>
      <c r="B429" s="15" t="s">
        <v>1</v>
      </c>
      <c r="C429" s="15" t="s">
        <v>1090</v>
      </c>
      <c r="D429" s="15" t="s">
        <v>1597</v>
      </c>
      <c r="E429" s="15" t="s">
        <v>1619</v>
      </c>
      <c r="F429" s="15">
        <v>50</v>
      </c>
      <c r="G429" s="15">
        <v>4</v>
      </c>
      <c r="H429" s="15">
        <v>400</v>
      </c>
      <c r="I429" s="15">
        <v>100</v>
      </c>
      <c r="J429" s="15">
        <v>1.3</v>
      </c>
      <c r="K429" s="15">
        <v>5</v>
      </c>
      <c r="L429" s="15">
        <v>175</v>
      </c>
      <c r="M429" s="15">
        <v>1</v>
      </c>
      <c r="N429" s="15" t="s">
        <v>9330</v>
      </c>
    </row>
    <row r="430" spans="1:14" ht="14.5">
      <c r="A430" s="3" t="s">
        <v>9348</v>
      </c>
      <c r="B430" s="15" t="s">
        <v>1</v>
      </c>
      <c r="C430" s="15" t="s">
        <v>1090</v>
      </c>
      <c r="D430" s="15" t="s">
        <v>1597</v>
      </c>
      <c r="E430" s="15" t="s">
        <v>1619</v>
      </c>
      <c r="F430" s="15">
        <v>50</v>
      </c>
      <c r="G430" s="15">
        <v>4</v>
      </c>
      <c r="H430" s="15">
        <v>600</v>
      </c>
      <c r="I430" s="15">
        <v>100</v>
      </c>
      <c r="J430" s="15">
        <v>1.7</v>
      </c>
      <c r="K430" s="15">
        <v>5</v>
      </c>
      <c r="L430" s="15">
        <v>175</v>
      </c>
      <c r="M430" s="15">
        <v>1</v>
      </c>
      <c r="N430" s="15" t="s">
        <v>9330</v>
      </c>
    </row>
    <row r="431" spans="1:14" ht="14.5">
      <c r="A431" s="3" t="s">
        <v>9350</v>
      </c>
      <c r="B431" s="15" t="s">
        <v>1</v>
      </c>
      <c r="C431" s="15" t="s">
        <v>1090</v>
      </c>
      <c r="D431" s="15" t="s">
        <v>1597</v>
      </c>
      <c r="E431" s="15" t="s">
        <v>1619</v>
      </c>
      <c r="F431" s="15">
        <v>75</v>
      </c>
      <c r="G431" s="15">
        <v>4</v>
      </c>
      <c r="H431" s="15">
        <v>800</v>
      </c>
      <c r="I431" s="15">
        <v>100</v>
      </c>
      <c r="J431" s="15">
        <v>1.9</v>
      </c>
      <c r="K431" s="15">
        <v>5</v>
      </c>
      <c r="L431" s="15">
        <v>150</v>
      </c>
      <c r="M431" s="15">
        <v>1</v>
      </c>
      <c r="N431" s="15" t="s">
        <v>9330</v>
      </c>
    </row>
    <row r="432" spans="1:14" ht="14.5">
      <c r="A432" s="3" t="s">
        <v>9349</v>
      </c>
      <c r="B432" s="15" t="s">
        <v>1</v>
      </c>
      <c r="C432" s="15" t="s">
        <v>1090</v>
      </c>
      <c r="D432" s="15" t="s">
        <v>1597</v>
      </c>
      <c r="E432" s="15" t="s">
        <v>1619</v>
      </c>
      <c r="F432" s="15">
        <v>75</v>
      </c>
      <c r="G432" s="15">
        <v>4</v>
      </c>
      <c r="H432" s="15">
        <v>1000</v>
      </c>
      <c r="I432" s="15">
        <v>100</v>
      </c>
      <c r="J432" s="15">
        <v>1.9</v>
      </c>
      <c r="K432" s="15">
        <v>5</v>
      </c>
      <c r="L432" s="15">
        <v>150</v>
      </c>
      <c r="M432" s="15">
        <v>1</v>
      </c>
      <c r="N432" s="15" t="s">
        <v>9330</v>
      </c>
    </row>
    <row r="433" spans="1:14" ht="14.5">
      <c r="A433" s="3" t="s">
        <v>2740</v>
      </c>
      <c r="B433" s="15" t="s">
        <v>1</v>
      </c>
      <c r="C433" s="15" t="s">
        <v>1090</v>
      </c>
      <c r="D433" s="15" t="s">
        <v>1597</v>
      </c>
      <c r="E433" s="15" t="s">
        <v>1619</v>
      </c>
      <c r="F433" s="15">
        <v>50</v>
      </c>
      <c r="G433" s="15">
        <v>6</v>
      </c>
      <c r="H433" s="15">
        <v>200</v>
      </c>
      <c r="I433" s="15">
        <v>140</v>
      </c>
      <c r="J433" s="15">
        <v>1</v>
      </c>
      <c r="K433" s="15">
        <v>5</v>
      </c>
      <c r="L433" s="15">
        <v>175</v>
      </c>
      <c r="M433" s="15">
        <v>1</v>
      </c>
      <c r="N433" s="15" t="s">
        <v>3</v>
      </c>
    </row>
    <row r="434" spans="1:14" ht="14.5">
      <c r="A434" s="3" t="s">
        <v>2741</v>
      </c>
      <c r="B434" s="15" t="s">
        <v>1</v>
      </c>
      <c r="C434" s="15" t="s">
        <v>1090</v>
      </c>
      <c r="D434" s="15" t="s">
        <v>1597</v>
      </c>
      <c r="E434" s="15" t="s">
        <v>1619</v>
      </c>
      <c r="F434" s="15">
        <v>50</v>
      </c>
      <c r="G434" s="15">
        <v>6</v>
      </c>
      <c r="H434" s="15">
        <v>400</v>
      </c>
      <c r="I434" s="15">
        <v>140</v>
      </c>
      <c r="J434" s="15">
        <v>1.3</v>
      </c>
      <c r="K434" s="15">
        <v>5</v>
      </c>
      <c r="L434" s="15">
        <v>175</v>
      </c>
      <c r="M434" s="15">
        <v>1</v>
      </c>
      <c r="N434" s="15" t="s">
        <v>3</v>
      </c>
    </row>
    <row r="435" spans="1:14" ht="14.5">
      <c r="A435" s="3" t="s">
        <v>2742</v>
      </c>
      <c r="B435" s="15" t="s">
        <v>1</v>
      </c>
      <c r="C435" s="15" t="s">
        <v>1090</v>
      </c>
      <c r="D435" s="15" t="s">
        <v>1597</v>
      </c>
      <c r="E435" s="15" t="s">
        <v>1619</v>
      </c>
      <c r="F435" s="15">
        <v>50</v>
      </c>
      <c r="G435" s="15">
        <v>6</v>
      </c>
      <c r="H435" s="15">
        <v>600</v>
      </c>
      <c r="I435" s="15">
        <v>140</v>
      </c>
      <c r="J435" s="15">
        <v>1.3</v>
      </c>
      <c r="K435" s="15">
        <v>5</v>
      </c>
      <c r="L435" s="15">
        <v>175</v>
      </c>
      <c r="M435" s="15">
        <v>1</v>
      </c>
      <c r="N435" s="15" t="s">
        <v>3</v>
      </c>
    </row>
    <row r="436" spans="1:14" ht="14.5">
      <c r="A436" s="3" t="s">
        <v>9351</v>
      </c>
      <c r="B436" s="15" t="s">
        <v>1</v>
      </c>
      <c r="C436" s="15" t="s">
        <v>1090</v>
      </c>
      <c r="D436" s="15" t="s">
        <v>1597</v>
      </c>
      <c r="E436" s="15" t="s">
        <v>1619</v>
      </c>
      <c r="F436" s="15">
        <v>75</v>
      </c>
      <c r="G436" s="15">
        <v>6</v>
      </c>
      <c r="H436" s="15">
        <v>800</v>
      </c>
      <c r="I436" s="15">
        <v>140</v>
      </c>
      <c r="J436" s="15">
        <v>1.7</v>
      </c>
      <c r="K436" s="15">
        <v>5</v>
      </c>
      <c r="L436" s="15">
        <v>150</v>
      </c>
      <c r="M436" s="15">
        <v>1</v>
      </c>
      <c r="N436" s="15" t="s">
        <v>3</v>
      </c>
    </row>
    <row r="437" spans="1:14" ht="14.5">
      <c r="A437" s="3" t="s">
        <v>2743</v>
      </c>
      <c r="B437" s="15" t="s">
        <v>1</v>
      </c>
      <c r="C437" s="15" t="s">
        <v>1090</v>
      </c>
      <c r="D437" s="15" t="s">
        <v>1597</v>
      </c>
      <c r="E437" s="15" t="s">
        <v>1619</v>
      </c>
      <c r="F437" s="15">
        <v>75</v>
      </c>
      <c r="G437" s="15">
        <v>6</v>
      </c>
      <c r="H437" s="15">
        <v>1000</v>
      </c>
      <c r="I437" s="15">
        <v>140</v>
      </c>
      <c r="J437" s="15">
        <v>1.7</v>
      </c>
      <c r="K437" s="15">
        <v>5</v>
      </c>
      <c r="L437" s="15">
        <v>150</v>
      </c>
      <c r="M437" s="15">
        <v>1</v>
      </c>
      <c r="N437" s="15" t="s">
        <v>3</v>
      </c>
    </row>
    <row r="438" spans="1:14" ht="14.5">
      <c r="A438" s="3" t="s">
        <v>9352</v>
      </c>
      <c r="B438" s="15" t="s">
        <v>1</v>
      </c>
      <c r="C438" s="15" t="s">
        <v>1090</v>
      </c>
      <c r="D438" s="15" t="s">
        <v>1597</v>
      </c>
      <c r="E438" s="15" t="s">
        <v>1619</v>
      </c>
      <c r="F438" s="15">
        <v>50</v>
      </c>
      <c r="G438" s="15">
        <v>6</v>
      </c>
      <c r="H438" s="15">
        <v>200</v>
      </c>
      <c r="I438" s="15">
        <v>140</v>
      </c>
      <c r="J438" s="15">
        <v>1</v>
      </c>
      <c r="K438" s="15">
        <v>5</v>
      </c>
      <c r="L438" s="15">
        <v>175</v>
      </c>
      <c r="M438" s="15">
        <v>1</v>
      </c>
      <c r="N438" s="15" t="s">
        <v>9330</v>
      </c>
    </row>
    <row r="439" spans="1:14" ht="14.5">
      <c r="A439" s="3" t="s">
        <v>9353</v>
      </c>
      <c r="B439" s="15" t="s">
        <v>1</v>
      </c>
      <c r="C439" s="15" t="s">
        <v>1090</v>
      </c>
      <c r="D439" s="15" t="s">
        <v>1597</v>
      </c>
      <c r="E439" s="15" t="s">
        <v>1619</v>
      </c>
      <c r="F439" s="15">
        <v>50</v>
      </c>
      <c r="G439" s="15">
        <v>6</v>
      </c>
      <c r="H439" s="15">
        <v>400</v>
      </c>
      <c r="I439" s="15">
        <v>140</v>
      </c>
      <c r="J439" s="15">
        <v>1.3</v>
      </c>
      <c r="K439" s="15">
        <v>5</v>
      </c>
      <c r="L439" s="15">
        <v>175</v>
      </c>
      <c r="M439" s="15">
        <v>1</v>
      </c>
      <c r="N439" s="15" t="s">
        <v>9330</v>
      </c>
    </row>
    <row r="440" spans="1:14" ht="14.5">
      <c r="A440" s="3" t="s">
        <v>9354</v>
      </c>
      <c r="B440" s="15" t="s">
        <v>1</v>
      </c>
      <c r="C440" s="15" t="s">
        <v>1090</v>
      </c>
      <c r="D440" s="15" t="s">
        <v>1597</v>
      </c>
      <c r="E440" s="15" t="s">
        <v>1619</v>
      </c>
      <c r="F440" s="15">
        <v>50</v>
      </c>
      <c r="G440" s="15">
        <v>6</v>
      </c>
      <c r="H440" s="15">
        <v>600</v>
      </c>
      <c r="I440" s="15">
        <v>140</v>
      </c>
      <c r="J440" s="15">
        <v>1.3</v>
      </c>
      <c r="K440" s="15">
        <v>5</v>
      </c>
      <c r="L440" s="15">
        <v>175</v>
      </c>
      <c r="M440" s="15">
        <v>1</v>
      </c>
      <c r="N440" s="15" t="s">
        <v>9330</v>
      </c>
    </row>
    <row r="441" spans="1:14" ht="14.5">
      <c r="A441" s="3" t="s">
        <v>9355</v>
      </c>
      <c r="B441" s="15" t="s">
        <v>1</v>
      </c>
      <c r="C441" s="15" t="s">
        <v>1090</v>
      </c>
      <c r="D441" s="15" t="s">
        <v>1597</v>
      </c>
      <c r="E441" s="15" t="s">
        <v>1619</v>
      </c>
      <c r="F441" s="15">
        <v>75</v>
      </c>
      <c r="G441" s="15">
        <v>6</v>
      </c>
      <c r="H441" s="15">
        <v>800</v>
      </c>
      <c r="I441" s="15">
        <v>140</v>
      </c>
      <c r="J441" s="15">
        <v>1.7</v>
      </c>
      <c r="K441" s="15">
        <v>5</v>
      </c>
      <c r="L441" s="15">
        <v>150</v>
      </c>
      <c r="M441" s="15">
        <v>1</v>
      </c>
      <c r="N441" s="15" t="s">
        <v>9330</v>
      </c>
    </row>
    <row r="442" spans="1:14" ht="14.5">
      <c r="A442" s="3" t="s">
        <v>9356</v>
      </c>
      <c r="B442" s="15" t="s">
        <v>1</v>
      </c>
      <c r="C442" s="15" t="s">
        <v>1090</v>
      </c>
      <c r="D442" s="15" t="s">
        <v>1597</v>
      </c>
      <c r="E442" s="15" t="s">
        <v>1619</v>
      </c>
      <c r="F442" s="15">
        <v>75</v>
      </c>
      <c r="G442" s="15">
        <v>6</v>
      </c>
      <c r="H442" s="15">
        <v>1000</v>
      </c>
      <c r="I442" s="15">
        <v>140</v>
      </c>
      <c r="J442" s="15">
        <v>1.7</v>
      </c>
      <c r="K442" s="15">
        <v>5</v>
      </c>
      <c r="L442" s="15">
        <v>150</v>
      </c>
      <c r="M442" s="15">
        <v>1</v>
      </c>
      <c r="N442" s="15" t="s">
        <v>9330</v>
      </c>
    </row>
    <row r="443" spans="1:14" ht="14.5">
      <c r="A443" s="3" t="s">
        <v>2744</v>
      </c>
      <c r="B443" s="15" t="s">
        <v>1</v>
      </c>
      <c r="C443" s="15" t="s">
        <v>1090</v>
      </c>
      <c r="D443" s="15" t="s">
        <v>1597</v>
      </c>
      <c r="E443" s="15" t="s">
        <v>1619</v>
      </c>
      <c r="F443" s="15">
        <v>50</v>
      </c>
      <c r="G443" s="15">
        <v>8</v>
      </c>
      <c r="H443" s="15">
        <v>200</v>
      </c>
      <c r="I443" s="15">
        <v>140</v>
      </c>
      <c r="J443" s="15">
        <v>1</v>
      </c>
      <c r="K443" s="15">
        <v>5</v>
      </c>
      <c r="L443" s="15">
        <v>175</v>
      </c>
      <c r="M443" s="15">
        <v>1</v>
      </c>
      <c r="N443" s="15" t="s">
        <v>3</v>
      </c>
    </row>
    <row r="444" spans="1:14" ht="14.5">
      <c r="A444" s="3" t="s">
        <v>2745</v>
      </c>
      <c r="B444" s="15" t="s">
        <v>1</v>
      </c>
      <c r="C444" s="15" t="s">
        <v>1090</v>
      </c>
      <c r="D444" s="15" t="s">
        <v>1597</v>
      </c>
      <c r="E444" s="15" t="s">
        <v>1619</v>
      </c>
      <c r="F444" s="15">
        <v>50</v>
      </c>
      <c r="G444" s="15">
        <v>8</v>
      </c>
      <c r="H444" s="15">
        <v>400</v>
      </c>
      <c r="I444" s="15">
        <v>140</v>
      </c>
      <c r="J444" s="15">
        <v>1.3</v>
      </c>
      <c r="K444" s="15">
        <v>5</v>
      </c>
      <c r="L444" s="15">
        <v>175</v>
      </c>
      <c r="M444" s="15">
        <v>1</v>
      </c>
      <c r="N444" s="15" t="s">
        <v>3</v>
      </c>
    </row>
    <row r="445" spans="1:14" ht="14.5">
      <c r="A445" s="3" t="s">
        <v>2746</v>
      </c>
      <c r="B445" s="15" t="s">
        <v>1</v>
      </c>
      <c r="C445" s="15" t="s">
        <v>1090</v>
      </c>
      <c r="D445" s="15" t="s">
        <v>1597</v>
      </c>
      <c r="E445" s="15" t="s">
        <v>1619</v>
      </c>
      <c r="F445" s="15">
        <v>50</v>
      </c>
      <c r="G445" s="15">
        <v>8</v>
      </c>
      <c r="H445" s="15">
        <v>600</v>
      </c>
      <c r="I445" s="15">
        <v>140</v>
      </c>
      <c r="J445" s="15">
        <v>1.7</v>
      </c>
      <c r="K445" s="15">
        <v>5</v>
      </c>
      <c r="L445" s="15">
        <v>175</v>
      </c>
      <c r="M445" s="15">
        <v>1</v>
      </c>
      <c r="N445" s="15" t="s">
        <v>3</v>
      </c>
    </row>
    <row r="446" spans="1:14" ht="14.5">
      <c r="A446" s="3" t="s">
        <v>2747</v>
      </c>
      <c r="B446" s="15" t="s">
        <v>1</v>
      </c>
      <c r="C446" s="15" t="s">
        <v>1090</v>
      </c>
      <c r="D446" s="15" t="s">
        <v>1597</v>
      </c>
      <c r="E446" s="15" t="s">
        <v>1619</v>
      </c>
      <c r="F446" s="15">
        <v>80</v>
      </c>
      <c r="G446" s="15">
        <v>8</v>
      </c>
      <c r="H446" s="15">
        <v>800</v>
      </c>
      <c r="I446" s="15">
        <v>140</v>
      </c>
      <c r="J446" s="15">
        <v>1.7</v>
      </c>
      <c r="K446" s="15">
        <v>5</v>
      </c>
      <c r="L446" s="15">
        <v>150</v>
      </c>
      <c r="M446" s="15">
        <v>1</v>
      </c>
      <c r="N446" s="15" t="s">
        <v>3</v>
      </c>
    </row>
    <row r="447" spans="1:14" ht="14.5">
      <c r="A447" s="3" t="s">
        <v>2748</v>
      </c>
      <c r="B447" s="15" t="s">
        <v>1</v>
      </c>
      <c r="C447" s="15" t="s">
        <v>1090</v>
      </c>
      <c r="D447" s="15" t="s">
        <v>1597</v>
      </c>
      <c r="E447" s="15" t="s">
        <v>1619</v>
      </c>
      <c r="F447" s="15">
        <v>80</v>
      </c>
      <c r="G447" s="15">
        <v>8</v>
      </c>
      <c r="H447" s="15">
        <v>1000</v>
      </c>
      <c r="I447" s="15">
        <v>140</v>
      </c>
      <c r="J447" s="15">
        <v>1.7</v>
      </c>
      <c r="K447" s="15">
        <v>5</v>
      </c>
      <c r="L447" s="15">
        <v>150</v>
      </c>
      <c r="M447" s="15">
        <v>1</v>
      </c>
      <c r="N447" s="15" t="s">
        <v>3</v>
      </c>
    </row>
    <row r="448" spans="1:14" ht="14.5">
      <c r="A448" s="3" t="s">
        <v>9357</v>
      </c>
      <c r="B448" s="15" t="s">
        <v>1</v>
      </c>
      <c r="C448" s="15" t="s">
        <v>1090</v>
      </c>
      <c r="D448" s="15" t="s">
        <v>1597</v>
      </c>
      <c r="E448" s="15" t="s">
        <v>1619</v>
      </c>
      <c r="F448" s="15">
        <v>50</v>
      </c>
      <c r="G448" s="15">
        <v>8</v>
      </c>
      <c r="H448" s="15">
        <v>200</v>
      </c>
      <c r="I448" s="15">
        <v>140</v>
      </c>
      <c r="J448" s="15">
        <v>1</v>
      </c>
      <c r="K448" s="15">
        <v>5</v>
      </c>
      <c r="L448" s="15">
        <v>175</v>
      </c>
      <c r="M448" s="15">
        <v>1</v>
      </c>
      <c r="N448" s="15" t="s">
        <v>9330</v>
      </c>
    </row>
    <row r="449" spans="1:14" ht="14.5">
      <c r="A449" s="3" t="s">
        <v>9358</v>
      </c>
      <c r="B449" s="15" t="s">
        <v>1</v>
      </c>
      <c r="C449" s="15" t="s">
        <v>1090</v>
      </c>
      <c r="D449" s="15" t="s">
        <v>1597</v>
      </c>
      <c r="E449" s="15" t="s">
        <v>1619</v>
      </c>
      <c r="F449" s="15">
        <v>50</v>
      </c>
      <c r="G449" s="15">
        <v>8</v>
      </c>
      <c r="H449" s="15">
        <v>400</v>
      </c>
      <c r="I449" s="15">
        <v>140</v>
      </c>
      <c r="J449" s="15">
        <v>1.3</v>
      </c>
      <c r="K449" s="15">
        <v>5</v>
      </c>
      <c r="L449" s="15">
        <v>175</v>
      </c>
      <c r="M449" s="15">
        <v>1</v>
      </c>
      <c r="N449" s="15" t="s">
        <v>9330</v>
      </c>
    </row>
    <row r="450" spans="1:14" ht="14.5">
      <c r="A450" s="3" t="s">
        <v>9359</v>
      </c>
      <c r="B450" s="15" t="s">
        <v>1</v>
      </c>
      <c r="C450" s="15" t="s">
        <v>1090</v>
      </c>
      <c r="D450" s="15" t="s">
        <v>1597</v>
      </c>
      <c r="E450" s="15" t="s">
        <v>1619</v>
      </c>
      <c r="F450" s="15">
        <v>50</v>
      </c>
      <c r="G450" s="15">
        <v>8</v>
      </c>
      <c r="H450" s="15">
        <v>600</v>
      </c>
      <c r="I450" s="15">
        <v>140</v>
      </c>
      <c r="J450" s="15">
        <v>1.7</v>
      </c>
      <c r="K450" s="15">
        <v>5</v>
      </c>
      <c r="L450" s="15">
        <v>175</v>
      </c>
      <c r="M450" s="15">
        <v>1</v>
      </c>
      <c r="N450" s="15" t="s">
        <v>9330</v>
      </c>
    </row>
    <row r="451" spans="1:14" ht="14.5">
      <c r="A451" s="3" t="s">
        <v>9360</v>
      </c>
      <c r="B451" s="15" t="s">
        <v>1</v>
      </c>
      <c r="C451" s="15" t="s">
        <v>1090</v>
      </c>
      <c r="D451" s="15" t="s">
        <v>1597</v>
      </c>
      <c r="E451" s="15" t="s">
        <v>1619</v>
      </c>
      <c r="F451" s="15">
        <v>80</v>
      </c>
      <c r="G451" s="15">
        <v>8</v>
      </c>
      <c r="H451" s="15">
        <v>800</v>
      </c>
      <c r="I451" s="15">
        <v>140</v>
      </c>
      <c r="J451" s="15">
        <v>1.7</v>
      </c>
      <c r="K451" s="15">
        <v>5</v>
      </c>
      <c r="L451" s="15">
        <v>150</v>
      </c>
      <c r="M451" s="15">
        <v>1</v>
      </c>
      <c r="N451" s="15" t="s">
        <v>9330</v>
      </c>
    </row>
    <row r="452" spans="1:14" ht="14.5">
      <c r="A452" s="3" t="s">
        <v>9361</v>
      </c>
      <c r="B452" s="15" t="s">
        <v>1</v>
      </c>
      <c r="C452" s="15" t="s">
        <v>1090</v>
      </c>
      <c r="D452" s="15" t="s">
        <v>1597</v>
      </c>
      <c r="E452" s="15" t="s">
        <v>1619</v>
      </c>
      <c r="F452" s="15">
        <v>80</v>
      </c>
      <c r="G452" s="15">
        <v>8</v>
      </c>
      <c r="H452" s="15">
        <v>1000</v>
      </c>
      <c r="I452" s="15">
        <v>140</v>
      </c>
      <c r="J452" s="15">
        <v>1.7</v>
      </c>
      <c r="K452" s="15">
        <v>5</v>
      </c>
      <c r="L452" s="15">
        <v>150</v>
      </c>
      <c r="M452" s="15">
        <v>1</v>
      </c>
      <c r="N452" s="15" t="s">
        <v>9330</v>
      </c>
    </row>
    <row r="453" spans="1:14" ht="14.5">
      <c r="A453" s="3" t="s">
        <v>2749</v>
      </c>
      <c r="B453" s="15" t="s">
        <v>1</v>
      </c>
      <c r="C453" s="15" t="s">
        <v>2</v>
      </c>
      <c r="D453" s="15" t="s">
        <v>1597</v>
      </c>
      <c r="E453" s="15" t="s">
        <v>1619</v>
      </c>
      <c r="F453" s="15">
        <v>50</v>
      </c>
      <c r="G453" s="15">
        <v>1</v>
      </c>
      <c r="H453" s="15">
        <v>50</v>
      </c>
      <c r="I453" s="15">
        <v>30</v>
      </c>
      <c r="J453" s="15">
        <v>1</v>
      </c>
      <c r="K453" s="15">
        <v>5</v>
      </c>
      <c r="L453" s="15">
        <v>150</v>
      </c>
      <c r="M453" s="15" t="s">
        <v>9479</v>
      </c>
      <c r="N453" s="15" t="s">
        <v>3</v>
      </c>
    </row>
    <row r="454" spans="1:14" ht="14.5">
      <c r="A454" s="3" t="s">
        <v>2750</v>
      </c>
      <c r="B454" s="15" t="s">
        <v>1</v>
      </c>
      <c r="C454" s="15" t="s">
        <v>2</v>
      </c>
      <c r="D454" s="15" t="s">
        <v>1597</v>
      </c>
      <c r="E454" s="15" t="s">
        <v>1619</v>
      </c>
      <c r="F454" s="15">
        <v>50</v>
      </c>
      <c r="G454" s="15">
        <v>1</v>
      </c>
      <c r="H454" s="15">
        <v>100</v>
      </c>
      <c r="I454" s="15">
        <v>30</v>
      </c>
      <c r="J454" s="15">
        <v>1</v>
      </c>
      <c r="K454" s="15">
        <v>5</v>
      </c>
      <c r="L454" s="15">
        <v>150</v>
      </c>
      <c r="M454" s="15" t="s">
        <v>9479</v>
      </c>
      <c r="N454" s="15" t="s">
        <v>3</v>
      </c>
    </row>
    <row r="455" spans="1:14" ht="14.5">
      <c r="A455" s="3" t="s">
        <v>2751</v>
      </c>
      <c r="B455" s="15" t="s">
        <v>1</v>
      </c>
      <c r="C455" s="15" t="s">
        <v>2</v>
      </c>
      <c r="D455" s="15" t="s">
        <v>1597</v>
      </c>
      <c r="E455" s="15" t="s">
        <v>1619</v>
      </c>
      <c r="F455" s="15">
        <v>50</v>
      </c>
      <c r="G455" s="15">
        <v>1</v>
      </c>
      <c r="H455" s="15">
        <v>200</v>
      </c>
      <c r="I455" s="15">
        <v>30</v>
      </c>
      <c r="J455" s="15">
        <v>1</v>
      </c>
      <c r="K455" s="15">
        <v>5</v>
      </c>
      <c r="L455" s="15">
        <v>150</v>
      </c>
      <c r="M455" s="15" t="s">
        <v>9479</v>
      </c>
      <c r="N455" s="15" t="s">
        <v>3</v>
      </c>
    </row>
    <row r="456" spans="1:14" ht="14.5">
      <c r="A456" s="3" t="s">
        <v>2752</v>
      </c>
      <c r="B456" s="15" t="s">
        <v>1</v>
      </c>
      <c r="C456" s="15" t="s">
        <v>2</v>
      </c>
      <c r="D456" s="15" t="s">
        <v>1597</v>
      </c>
      <c r="E456" s="15" t="s">
        <v>1619</v>
      </c>
      <c r="F456" s="15">
        <v>50</v>
      </c>
      <c r="G456" s="15">
        <v>1</v>
      </c>
      <c r="H456" s="15">
        <v>400</v>
      </c>
      <c r="I456" s="15">
        <v>30</v>
      </c>
      <c r="J456" s="15">
        <v>1</v>
      </c>
      <c r="K456" s="15">
        <v>5</v>
      </c>
      <c r="L456" s="15">
        <v>150</v>
      </c>
      <c r="M456" s="15" t="s">
        <v>9479</v>
      </c>
      <c r="N456" s="15" t="s">
        <v>3</v>
      </c>
    </row>
    <row r="457" spans="1:14" ht="14.5">
      <c r="A457" s="3" t="s">
        <v>2753</v>
      </c>
      <c r="B457" s="15" t="s">
        <v>1</v>
      </c>
      <c r="C457" s="15" t="s">
        <v>2</v>
      </c>
      <c r="D457" s="15" t="s">
        <v>1597</v>
      </c>
      <c r="E457" s="15" t="s">
        <v>1619</v>
      </c>
      <c r="F457" s="15">
        <v>75</v>
      </c>
      <c r="G457" s="15">
        <v>1</v>
      </c>
      <c r="H457" s="15">
        <v>600</v>
      </c>
      <c r="I457" s="15">
        <v>30</v>
      </c>
      <c r="J457" s="15">
        <v>1.7</v>
      </c>
      <c r="K457" s="15">
        <v>5</v>
      </c>
      <c r="L457" s="15">
        <v>150</v>
      </c>
      <c r="M457" s="15" t="s">
        <v>9479</v>
      </c>
      <c r="N457" s="15" t="s">
        <v>3</v>
      </c>
    </row>
    <row r="458" spans="1:14" ht="14.5">
      <c r="A458" s="3" t="s">
        <v>2754</v>
      </c>
      <c r="B458" s="15" t="s">
        <v>1</v>
      </c>
      <c r="C458" s="15" t="s">
        <v>2</v>
      </c>
      <c r="D458" s="15" t="s">
        <v>1597</v>
      </c>
      <c r="E458" s="15" t="s">
        <v>1619</v>
      </c>
      <c r="F458" s="15">
        <v>75</v>
      </c>
      <c r="G458" s="15">
        <v>1</v>
      </c>
      <c r="H458" s="15">
        <v>800</v>
      </c>
      <c r="I458" s="15">
        <v>30</v>
      </c>
      <c r="J458" s="15">
        <v>1.7</v>
      </c>
      <c r="K458" s="15">
        <v>5</v>
      </c>
      <c r="L458" s="15">
        <v>150</v>
      </c>
      <c r="M458" s="15" t="s">
        <v>9479</v>
      </c>
      <c r="N458" s="15" t="s">
        <v>3</v>
      </c>
    </row>
    <row r="459" spans="1:14" ht="14.5">
      <c r="A459" s="3" t="s">
        <v>2755</v>
      </c>
      <c r="B459" s="15" t="s">
        <v>1</v>
      </c>
      <c r="C459" s="15" t="s">
        <v>2</v>
      </c>
      <c r="D459" s="15" t="s">
        <v>1597</v>
      </c>
      <c r="E459" s="15" t="s">
        <v>1619</v>
      </c>
      <c r="F459" s="15">
        <v>75</v>
      </c>
      <c r="G459" s="15">
        <v>1</v>
      </c>
      <c r="H459" s="15">
        <v>1000</v>
      </c>
      <c r="I459" s="15">
        <v>30</v>
      </c>
      <c r="J459" s="15">
        <v>1.7</v>
      </c>
      <c r="K459" s="15">
        <v>5</v>
      </c>
      <c r="L459" s="15">
        <v>150</v>
      </c>
      <c r="M459" s="15" t="s">
        <v>9479</v>
      </c>
      <c r="N459" s="15" t="s">
        <v>3</v>
      </c>
    </row>
    <row r="460" spans="1:14" ht="14.5">
      <c r="A460" s="3" t="s">
        <v>2756</v>
      </c>
      <c r="B460" s="15" t="s">
        <v>1</v>
      </c>
      <c r="C460" s="15" t="s">
        <v>2</v>
      </c>
      <c r="D460" s="15" t="s">
        <v>1597</v>
      </c>
      <c r="E460" s="15" t="s">
        <v>1619</v>
      </c>
      <c r="F460" s="15">
        <v>50</v>
      </c>
      <c r="G460" s="15">
        <v>1</v>
      </c>
      <c r="H460" s="15">
        <v>50</v>
      </c>
      <c r="I460" s="15">
        <v>30</v>
      </c>
      <c r="J460" s="15">
        <v>1</v>
      </c>
      <c r="K460" s="15">
        <v>5</v>
      </c>
      <c r="L460" s="15">
        <v>150</v>
      </c>
      <c r="M460" s="15" t="s">
        <v>9479</v>
      </c>
      <c r="N460" s="15" t="s">
        <v>3</v>
      </c>
    </row>
    <row r="461" spans="1:14" ht="14.5">
      <c r="A461" s="3" t="s">
        <v>2757</v>
      </c>
      <c r="B461" s="15" t="s">
        <v>1</v>
      </c>
      <c r="C461" s="15" t="s">
        <v>2</v>
      </c>
      <c r="D461" s="15" t="s">
        <v>1597</v>
      </c>
      <c r="E461" s="15" t="s">
        <v>1619</v>
      </c>
      <c r="F461" s="15">
        <v>50</v>
      </c>
      <c r="G461" s="15">
        <v>1</v>
      </c>
      <c r="H461" s="15">
        <v>100</v>
      </c>
      <c r="I461" s="15">
        <v>30</v>
      </c>
      <c r="J461" s="15">
        <v>1</v>
      </c>
      <c r="K461" s="15">
        <v>5</v>
      </c>
      <c r="L461" s="15">
        <v>150</v>
      </c>
      <c r="M461" s="15" t="s">
        <v>9479</v>
      </c>
      <c r="N461" s="15" t="s">
        <v>3</v>
      </c>
    </row>
    <row r="462" spans="1:14" ht="14.5">
      <c r="A462" s="3" t="s">
        <v>2758</v>
      </c>
      <c r="B462" s="15" t="s">
        <v>1</v>
      </c>
      <c r="C462" s="15" t="s">
        <v>2</v>
      </c>
      <c r="D462" s="15" t="s">
        <v>1597</v>
      </c>
      <c r="E462" s="15" t="s">
        <v>1619</v>
      </c>
      <c r="F462" s="15">
        <v>50</v>
      </c>
      <c r="G462" s="15">
        <v>1</v>
      </c>
      <c r="H462" s="15">
        <v>200</v>
      </c>
      <c r="I462" s="15">
        <v>30</v>
      </c>
      <c r="J462" s="15">
        <v>1</v>
      </c>
      <c r="K462" s="15">
        <v>5</v>
      </c>
      <c r="L462" s="15">
        <v>150</v>
      </c>
      <c r="M462" s="15" t="s">
        <v>9479</v>
      </c>
      <c r="N462" s="15" t="s">
        <v>3</v>
      </c>
    </row>
    <row r="463" spans="1:14" ht="14.5">
      <c r="A463" s="3" t="s">
        <v>2759</v>
      </c>
      <c r="B463" s="15" t="s">
        <v>1</v>
      </c>
      <c r="C463" s="15" t="s">
        <v>2</v>
      </c>
      <c r="D463" s="15" t="s">
        <v>1597</v>
      </c>
      <c r="E463" s="15" t="s">
        <v>1619</v>
      </c>
      <c r="F463" s="15">
        <v>50</v>
      </c>
      <c r="G463" s="15">
        <v>1</v>
      </c>
      <c r="H463" s="15">
        <v>400</v>
      </c>
      <c r="I463" s="15">
        <v>30</v>
      </c>
      <c r="J463" s="15">
        <v>1</v>
      </c>
      <c r="K463" s="15">
        <v>5</v>
      </c>
      <c r="L463" s="15">
        <v>150</v>
      </c>
      <c r="M463" s="15" t="s">
        <v>9479</v>
      </c>
      <c r="N463" s="15" t="s">
        <v>3</v>
      </c>
    </row>
    <row r="464" spans="1:14" ht="14.5">
      <c r="A464" s="3" t="s">
        <v>2760</v>
      </c>
      <c r="B464" s="15" t="s">
        <v>1</v>
      </c>
      <c r="C464" s="15" t="s">
        <v>2</v>
      </c>
      <c r="D464" s="15" t="s">
        <v>1597</v>
      </c>
      <c r="E464" s="15" t="s">
        <v>1619</v>
      </c>
      <c r="F464" s="15">
        <v>75</v>
      </c>
      <c r="G464" s="15">
        <v>1</v>
      </c>
      <c r="H464" s="15">
        <v>600</v>
      </c>
      <c r="I464" s="15">
        <v>30</v>
      </c>
      <c r="J464" s="15">
        <v>1.7</v>
      </c>
      <c r="K464" s="15">
        <v>5</v>
      </c>
      <c r="L464" s="15">
        <v>150</v>
      </c>
      <c r="M464" s="15" t="s">
        <v>9479</v>
      </c>
      <c r="N464" s="15" t="s">
        <v>3</v>
      </c>
    </row>
    <row r="465" spans="1:14" ht="14.5">
      <c r="A465" s="3" t="s">
        <v>2761</v>
      </c>
      <c r="B465" s="15" t="s">
        <v>1</v>
      </c>
      <c r="C465" s="15" t="s">
        <v>2</v>
      </c>
      <c r="D465" s="15" t="s">
        <v>1597</v>
      </c>
      <c r="E465" s="15" t="s">
        <v>1619</v>
      </c>
      <c r="F465" s="15">
        <v>75</v>
      </c>
      <c r="G465" s="15">
        <v>1</v>
      </c>
      <c r="H465" s="15">
        <v>800</v>
      </c>
      <c r="I465" s="15">
        <v>30</v>
      </c>
      <c r="J465" s="15">
        <v>1.7</v>
      </c>
      <c r="K465" s="15">
        <v>5</v>
      </c>
      <c r="L465" s="15">
        <v>150</v>
      </c>
      <c r="M465" s="15" t="s">
        <v>9479</v>
      </c>
      <c r="N465" s="15" t="s">
        <v>3</v>
      </c>
    </row>
    <row r="466" spans="1:14" ht="14.5">
      <c r="A466" s="3" t="s">
        <v>2762</v>
      </c>
      <c r="B466" s="15" t="s">
        <v>1</v>
      </c>
      <c r="C466" s="15" t="s">
        <v>2</v>
      </c>
      <c r="D466" s="15" t="s">
        <v>1597</v>
      </c>
      <c r="E466" s="15" t="s">
        <v>1619</v>
      </c>
      <c r="F466" s="15">
        <v>75</v>
      </c>
      <c r="G466" s="15">
        <v>1</v>
      </c>
      <c r="H466" s="15">
        <v>1000</v>
      </c>
      <c r="I466" s="15">
        <v>30</v>
      </c>
      <c r="J466" s="15">
        <v>1.7</v>
      </c>
      <c r="K466" s="15">
        <v>5</v>
      </c>
      <c r="L466" s="15">
        <v>150</v>
      </c>
      <c r="M466" s="15" t="s">
        <v>9479</v>
      </c>
      <c r="N466" s="15" t="s">
        <v>3</v>
      </c>
    </row>
    <row r="467" spans="1:14" ht="14.5">
      <c r="A467" s="3" t="s">
        <v>2763</v>
      </c>
      <c r="B467" s="15" t="s">
        <v>1</v>
      </c>
      <c r="C467" s="15" t="s">
        <v>4</v>
      </c>
      <c r="D467" s="15" t="s">
        <v>1597</v>
      </c>
      <c r="E467" s="15" t="s">
        <v>2764</v>
      </c>
      <c r="F467" s="15">
        <v>55</v>
      </c>
      <c r="G467" s="15">
        <v>2</v>
      </c>
      <c r="H467" s="15">
        <v>600</v>
      </c>
      <c r="I467" s="15">
        <v>40</v>
      </c>
      <c r="J467" s="15">
        <v>1.3</v>
      </c>
      <c r="K467" s="15">
        <v>2</v>
      </c>
      <c r="L467" s="15">
        <v>150</v>
      </c>
      <c r="M467" s="15">
        <v>1</v>
      </c>
      <c r="N467" s="15" t="s">
        <v>910</v>
      </c>
    </row>
    <row r="468" spans="1:14" ht="14.5">
      <c r="A468" s="3" t="s">
        <v>2765</v>
      </c>
      <c r="B468" s="15" t="s">
        <v>1</v>
      </c>
      <c r="C468" s="15" t="s">
        <v>4</v>
      </c>
      <c r="D468" s="15" t="s">
        <v>1597</v>
      </c>
      <c r="E468" s="15" t="s">
        <v>2764</v>
      </c>
      <c r="F468" s="15">
        <v>55</v>
      </c>
      <c r="G468" s="15">
        <v>2</v>
      </c>
      <c r="H468" s="15">
        <v>600</v>
      </c>
      <c r="I468" s="15">
        <v>40</v>
      </c>
      <c r="J468" s="15">
        <v>1.3</v>
      </c>
      <c r="K468" s="15">
        <v>2</v>
      </c>
      <c r="L468" s="15">
        <v>150</v>
      </c>
      <c r="M468" s="15">
        <v>1</v>
      </c>
      <c r="N468" s="15" t="s">
        <v>3</v>
      </c>
    </row>
    <row r="469" spans="1:14" ht="14.5">
      <c r="A469" s="3" t="s">
        <v>2766</v>
      </c>
      <c r="B469" s="15" t="s">
        <v>1</v>
      </c>
      <c r="C469" s="15" t="s">
        <v>2767</v>
      </c>
      <c r="D469" s="15" t="s">
        <v>1597</v>
      </c>
      <c r="E469" s="15" t="s">
        <v>2764</v>
      </c>
      <c r="F469" s="15">
        <v>50</v>
      </c>
      <c r="G469" s="15">
        <v>20</v>
      </c>
      <c r="H469" s="15">
        <v>600</v>
      </c>
      <c r="I469" s="15">
        <v>150</v>
      </c>
      <c r="J469" s="15">
        <v>2</v>
      </c>
      <c r="K469" s="15">
        <v>1</v>
      </c>
      <c r="L469" s="15">
        <v>175</v>
      </c>
      <c r="M469" s="15">
        <v>1</v>
      </c>
      <c r="N469" s="15" t="s">
        <v>3</v>
      </c>
    </row>
    <row r="470" spans="1:14" ht="14.5">
      <c r="A470" s="3" t="s">
        <v>2768</v>
      </c>
      <c r="B470" s="15" t="s">
        <v>1</v>
      </c>
      <c r="C470" s="15" t="s">
        <v>2767</v>
      </c>
      <c r="D470" s="15" t="s">
        <v>1597</v>
      </c>
      <c r="E470" s="15" t="s">
        <v>2764</v>
      </c>
      <c r="F470" s="15">
        <v>50</v>
      </c>
      <c r="G470" s="15">
        <v>30</v>
      </c>
      <c r="H470" s="15">
        <v>600</v>
      </c>
      <c r="I470" s="15">
        <v>200</v>
      </c>
      <c r="J470" s="15">
        <v>2</v>
      </c>
      <c r="K470" s="15">
        <v>1</v>
      </c>
      <c r="L470" s="15">
        <v>175</v>
      </c>
      <c r="M470" s="15">
        <v>1</v>
      </c>
      <c r="N470" s="15" t="s">
        <v>3</v>
      </c>
    </row>
    <row r="471" spans="1:14" ht="14.5">
      <c r="A471" s="3" t="s">
        <v>2769</v>
      </c>
      <c r="B471" s="15" t="s">
        <v>1</v>
      </c>
      <c r="C471" s="15" t="s">
        <v>4</v>
      </c>
      <c r="D471" s="15" t="s">
        <v>1597</v>
      </c>
      <c r="E471" s="15" t="s">
        <v>1619</v>
      </c>
      <c r="F471" s="15">
        <v>50</v>
      </c>
      <c r="G471" s="15">
        <v>1</v>
      </c>
      <c r="H471" s="15">
        <v>50</v>
      </c>
      <c r="I471" s="15">
        <v>30</v>
      </c>
      <c r="J471" s="15">
        <v>1</v>
      </c>
      <c r="K471" s="15">
        <v>5</v>
      </c>
      <c r="L471" s="15">
        <v>150</v>
      </c>
      <c r="M471" s="15">
        <v>1</v>
      </c>
      <c r="N471" s="15" t="s">
        <v>910</v>
      </c>
    </row>
    <row r="472" spans="1:14" ht="14.5">
      <c r="A472" s="3" t="s">
        <v>2770</v>
      </c>
      <c r="B472" s="15" t="s">
        <v>1</v>
      </c>
      <c r="C472" s="15" t="s">
        <v>4</v>
      </c>
      <c r="D472" s="15" t="s">
        <v>1597</v>
      </c>
      <c r="E472" s="15" t="s">
        <v>1619</v>
      </c>
      <c r="F472" s="15">
        <v>50</v>
      </c>
      <c r="G472" s="15">
        <v>1</v>
      </c>
      <c r="H472" s="15">
        <v>50</v>
      </c>
      <c r="I472" s="15">
        <v>30</v>
      </c>
      <c r="J472" s="15">
        <v>1</v>
      </c>
      <c r="K472" s="15">
        <v>5</v>
      </c>
      <c r="L472" s="15">
        <v>150</v>
      </c>
      <c r="M472" s="15">
        <v>1</v>
      </c>
      <c r="N472" s="15" t="s">
        <v>3</v>
      </c>
    </row>
    <row r="473" spans="1:14" ht="14.5">
      <c r="A473" s="3" t="s">
        <v>2771</v>
      </c>
      <c r="B473" s="15" t="s">
        <v>1</v>
      </c>
      <c r="C473" s="15" t="s">
        <v>4</v>
      </c>
      <c r="D473" s="15" t="s">
        <v>1597</v>
      </c>
      <c r="E473" s="15" t="s">
        <v>1619</v>
      </c>
      <c r="F473" s="15">
        <v>50</v>
      </c>
      <c r="G473" s="15">
        <v>1</v>
      </c>
      <c r="H473" s="15">
        <v>100</v>
      </c>
      <c r="I473" s="15">
        <v>30</v>
      </c>
      <c r="J473" s="15">
        <v>1</v>
      </c>
      <c r="K473" s="15">
        <v>5</v>
      </c>
      <c r="L473" s="15">
        <v>150</v>
      </c>
      <c r="M473" s="15">
        <v>1</v>
      </c>
      <c r="N473" s="15" t="s">
        <v>910</v>
      </c>
    </row>
    <row r="474" spans="1:14" ht="14.5">
      <c r="A474" s="3" t="s">
        <v>2772</v>
      </c>
      <c r="B474" s="15" t="s">
        <v>1</v>
      </c>
      <c r="C474" s="15" t="s">
        <v>4</v>
      </c>
      <c r="D474" s="15" t="s">
        <v>1597</v>
      </c>
      <c r="E474" s="15" t="s">
        <v>1619</v>
      </c>
      <c r="F474" s="15">
        <v>50</v>
      </c>
      <c r="G474" s="15">
        <v>1</v>
      </c>
      <c r="H474" s="15">
        <v>100</v>
      </c>
      <c r="I474" s="15">
        <v>30</v>
      </c>
      <c r="J474" s="15">
        <v>1</v>
      </c>
      <c r="K474" s="15">
        <v>5</v>
      </c>
      <c r="L474" s="15">
        <v>150</v>
      </c>
      <c r="M474" s="15">
        <v>1</v>
      </c>
      <c r="N474" s="15" t="s">
        <v>3</v>
      </c>
    </row>
    <row r="475" spans="1:14" ht="14.5">
      <c r="A475" s="3" t="s">
        <v>2773</v>
      </c>
      <c r="B475" s="15" t="s">
        <v>1</v>
      </c>
      <c r="C475" s="15" t="s">
        <v>4</v>
      </c>
      <c r="D475" s="15" t="s">
        <v>1597</v>
      </c>
      <c r="E475" s="15" t="s">
        <v>1619</v>
      </c>
      <c r="F475" s="15">
        <v>50</v>
      </c>
      <c r="G475" s="15">
        <v>1</v>
      </c>
      <c r="H475" s="15">
        <v>200</v>
      </c>
      <c r="I475" s="15">
        <v>30</v>
      </c>
      <c r="J475" s="15">
        <v>1</v>
      </c>
      <c r="K475" s="15">
        <v>5</v>
      </c>
      <c r="L475" s="15">
        <v>150</v>
      </c>
      <c r="M475" s="15">
        <v>1</v>
      </c>
      <c r="N475" s="15" t="s">
        <v>910</v>
      </c>
    </row>
    <row r="476" spans="1:14" ht="14.5">
      <c r="A476" s="3" t="s">
        <v>2774</v>
      </c>
      <c r="B476" s="15" t="s">
        <v>1</v>
      </c>
      <c r="C476" s="15" t="s">
        <v>4</v>
      </c>
      <c r="D476" s="15" t="s">
        <v>1597</v>
      </c>
      <c r="E476" s="15" t="s">
        <v>1619</v>
      </c>
      <c r="F476" s="15">
        <v>50</v>
      </c>
      <c r="G476" s="15">
        <v>1</v>
      </c>
      <c r="H476" s="15">
        <v>200</v>
      </c>
      <c r="I476" s="15">
        <v>30</v>
      </c>
      <c r="J476" s="15">
        <v>1</v>
      </c>
      <c r="K476" s="15">
        <v>5</v>
      </c>
      <c r="L476" s="15">
        <v>150</v>
      </c>
      <c r="M476" s="15">
        <v>1</v>
      </c>
      <c r="N476" s="15" t="s">
        <v>3</v>
      </c>
    </row>
    <row r="477" spans="1:14" ht="14.5">
      <c r="A477" s="3" t="s">
        <v>2775</v>
      </c>
      <c r="B477" s="15" t="s">
        <v>1</v>
      </c>
      <c r="C477" s="15" t="s">
        <v>4</v>
      </c>
      <c r="D477" s="15" t="s">
        <v>1597</v>
      </c>
      <c r="E477" s="15" t="s">
        <v>1619</v>
      </c>
      <c r="F477" s="15">
        <v>50</v>
      </c>
      <c r="G477" s="15">
        <v>1</v>
      </c>
      <c r="H477" s="15">
        <v>400</v>
      </c>
      <c r="I477" s="15">
        <v>30</v>
      </c>
      <c r="J477" s="15">
        <v>1</v>
      </c>
      <c r="K477" s="15">
        <v>5</v>
      </c>
      <c r="L477" s="15">
        <v>150</v>
      </c>
      <c r="M477" s="15">
        <v>1</v>
      </c>
      <c r="N477" s="15" t="s">
        <v>910</v>
      </c>
    </row>
    <row r="478" spans="1:14" ht="14.5">
      <c r="A478" s="3" t="s">
        <v>2776</v>
      </c>
      <c r="B478" s="15" t="s">
        <v>1</v>
      </c>
      <c r="C478" s="15" t="s">
        <v>4</v>
      </c>
      <c r="D478" s="15" t="s">
        <v>1597</v>
      </c>
      <c r="E478" s="15" t="s">
        <v>1619</v>
      </c>
      <c r="F478" s="15">
        <v>50</v>
      </c>
      <c r="G478" s="15">
        <v>1</v>
      </c>
      <c r="H478" s="15">
        <v>400</v>
      </c>
      <c r="I478" s="15">
        <v>30</v>
      </c>
      <c r="J478" s="15">
        <v>1</v>
      </c>
      <c r="K478" s="15">
        <v>5</v>
      </c>
      <c r="L478" s="15">
        <v>150</v>
      </c>
      <c r="M478" s="15">
        <v>1</v>
      </c>
      <c r="N478" s="15" t="s">
        <v>3</v>
      </c>
    </row>
    <row r="479" spans="1:14" ht="14.5">
      <c r="A479" s="3" t="s">
        <v>2777</v>
      </c>
      <c r="B479" s="15" t="s">
        <v>1</v>
      </c>
      <c r="C479" s="15" t="s">
        <v>4</v>
      </c>
      <c r="D479" s="15" t="s">
        <v>1597</v>
      </c>
      <c r="E479" s="15" t="s">
        <v>1619</v>
      </c>
      <c r="F479" s="15">
        <v>75</v>
      </c>
      <c r="G479" s="15">
        <v>1</v>
      </c>
      <c r="H479" s="15">
        <v>600</v>
      </c>
      <c r="I479" s="15">
        <v>30</v>
      </c>
      <c r="J479" s="15">
        <v>1.7</v>
      </c>
      <c r="K479" s="15">
        <v>5</v>
      </c>
      <c r="L479" s="15">
        <v>150</v>
      </c>
      <c r="M479" s="15">
        <v>1</v>
      </c>
      <c r="N479" s="15" t="s">
        <v>910</v>
      </c>
    </row>
    <row r="480" spans="1:14" ht="14.5">
      <c r="A480" s="3" t="s">
        <v>2778</v>
      </c>
      <c r="B480" s="15" t="s">
        <v>1</v>
      </c>
      <c r="C480" s="15" t="s">
        <v>4</v>
      </c>
      <c r="D480" s="15" t="s">
        <v>1597</v>
      </c>
      <c r="E480" s="15" t="s">
        <v>1619</v>
      </c>
      <c r="F480" s="15">
        <v>75</v>
      </c>
      <c r="G480" s="15">
        <v>1</v>
      </c>
      <c r="H480" s="15">
        <v>600</v>
      </c>
      <c r="I480" s="15">
        <v>30</v>
      </c>
      <c r="J480" s="15">
        <v>1.7</v>
      </c>
      <c r="K480" s="15">
        <v>5</v>
      </c>
      <c r="L480" s="15">
        <v>150</v>
      </c>
      <c r="M480" s="15">
        <v>1</v>
      </c>
      <c r="N480" s="15" t="s">
        <v>3</v>
      </c>
    </row>
    <row r="481" spans="1:14" ht="14.5">
      <c r="A481" s="3" t="s">
        <v>2779</v>
      </c>
      <c r="B481" s="15" t="s">
        <v>1</v>
      </c>
      <c r="C481" s="15" t="s">
        <v>4</v>
      </c>
      <c r="D481" s="15" t="s">
        <v>1597</v>
      </c>
      <c r="E481" s="15" t="s">
        <v>1619</v>
      </c>
      <c r="F481" s="15">
        <v>75</v>
      </c>
      <c r="G481" s="15">
        <v>1</v>
      </c>
      <c r="H481" s="15">
        <v>800</v>
      </c>
      <c r="I481" s="15">
        <v>30</v>
      </c>
      <c r="J481" s="15">
        <v>1.7</v>
      </c>
      <c r="K481" s="15">
        <v>5</v>
      </c>
      <c r="L481" s="15">
        <v>150</v>
      </c>
      <c r="M481" s="15">
        <v>1</v>
      </c>
      <c r="N481" s="15" t="s">
        <v>910</v>
      </c>
    </row>
    <row r="482" spans="1:14" ht="14.5">
      <c r="A482" s="3" t="s">
        <v>2780</v>
      </c>
      <c r="B482" s="15" t="s">
        <v>1</v>
      </c>
      <c r="C482" s="15" t="s">
        <v>4</v>
      </c>
      <c r="D482" s="15" t="s">
        <v>1597</v>
      </c>
      <c r="E482" s="15" t="s">
        <v>1619</v>
      </c>
      <c r="F482" s="15">
        <v>75</v>
      </c>
      <c r="G482" s="15">
        <v>1</v>
      </c>
      <c r="H482" s="15">
        <v>800</v>
      </c>
      <c r="I482" s="15">
        <v>30</v>
      </c>
      <c r="J482" s="15">
        <v>1.7</v>
      </c>
      <c r="K482" s="15">
        <v>5</v>
      </c>
      <c r="L482" s="15">
        <v>150</v>
      </c>
      <c r="M482" s="15">
        <v>1</v>
      </c>
      <c r="N482" s="15" t="s">
        <v>3</v>
      </c>
    </row>
    <row r="483" spans="1:14" ht="14.5">
      <c r="A483" s="3" t="s">
        <v>2781</v>
      </c>
      <c r="B483" s="15" t="s">
        <v>1</v>
      </c>
      <c r="C483" s="15" t="s">
        <v>4</v>
      </c>
      <c r="D483" s="15" t="s">
        <v>1597</v>
      </c>
      <c r="E483" s="15" t="s">
        <v>1619</v>
      </c>
      <c r="F483" s="15">
        <v>75</v>
      </c>
      <c r="G483" s="15">
        <v>1</v>
      </c>
      <c r="H483" s="15">
        <v>1000</v>
      </c>
      <c r="I483" s="15">
        <v>30</v>
      </c>
      <c r="J483" s="15">
        <v>1.7</v>
      </c>
      <c r="K483" s="15">
        <v>5</v>
      </c>
      <c r="L483" s="15">
        <v>150</v>
      </c>
      <c r="M483" s="15">
        <v>1</v>
      </c>
      <c r="N483" s="15" t="s">
        <v>910</v>
      </c>
    </row>
    <row r="484" spans="1:14" ht="14.5">
      <c r="A484" s="3" t="s">
        <v>2782</v>
      </c>
      <c r="B484" s="15" t="s">
        <v>1</v>
      </c>
      <c r="C484" s="15" t="s">
        <v>4</v>
      </c>
      <c r="D484" s="15" t="s">
        <v>1597</v>
      </c>
      <c r="E484" s="15" t="s">
        <v>1619</v>
      </c>
      <c r="F484" s="15">
        <v>75</v>
      </c>
      <c r="G484" s="15">
        <v>1</v>
      </c>
      <c r="H484" s="15">
        <v>1000</v>
      </c>
      <c r="I484" s="15">
        <v>30</v>
      </c>
      <c r="J484" s="15">
        <v>1.7</v>
      </c>
      <c r="K484" s="15">
        <v>5</v>
      </c>
      <c r="L484" s="15">
        <v>150</v>
      </c>
      <c r="M484" s="15">
        <v>1</v>
      </c>
      <c r="N484" s="15" t="s">
        <v>3</v>
      </c>
    </row>
    <row r="485" spans="1:14" ht="14.5">
      <c r="A485" s="3" t="s">
        <v>9396</v>
      </c>
      <c r="B485" s="15" t="s">
        <v>9372</v>
      </c>
      <c r="C485" s="15" t="s">
        <v>4</v>
      </c>
      <c r="D485" s="15" t="s">
        <v>1597</v>
      </c>
      <c r="E485" s="15" t="s">
        <v>1619</v>
      </c>
      <c r="F485" s="15">
        <v>75</v>
      </c>
      <c r="G485" s="15">
        <v>1</v>
      </c>
      <c r="H485" s="15">
        <v>1200</v>
      </c>
      <c r="I485" s="15">
        <v>35</v>
      </c>
      <c r="J485" s="15">
        <v>1.64</v>
      </c>
      <c r="K485" s="15">
        <v>5</v>
      </c>
      <c r="L485" s="15">
        <v>175</v>
      </c>
      <c r="M485" s="15">
        <v>1</v>
      </c>
      <c r="N485" s="15" t="s">
        <v>9330</v>
      </c>
    </row>
    <row r="486" spans="1:14" ht="14.5">
      <c r="A486" s="3" t="s">
        <v>9397</v>
      </c>
      <c r="B486" s="15" t="s">
        <v>9372</v>
      </c>
      <c r="C486" s="15" t="s">
        <v>9400</v>
      </c>
      <c r="D486" s="15" t="s">
        <v>9401</v>
      </c>
      <c r="E486" s="15" t="s">
        <v>1619</v>
      </c>
      <c r="F486" s="15">
        <v>75</v>
      </c>
      <c r="G486" s="15">
        <v>1</v>
      </c>
      <c r="H486" s="15">
        <v>1200</v>
      </c>
      <c r="I486" s="15">
        <v>35</v>
      </c>
      <c r="J486" s="15">
        <v>1.62</v>
      </c>
      <c r="K486" s="15">
        <v>5</v>
      </c>
      <c r="L486" s="15">
        <v>175</v>
      </c>
      <c r="M486" s="15">
        <v>1</v>
      </c>
      <c r="N486" s="15" t="s">
        <v>9330</v>
      </c>
    </row>
    <row r="487" spans="1:14" ht="14.5">
      <c r="A487" s="3" t="s">
        <v>9398</v>
      </c>
      <c r="B487" s="15" t="s">
        <v>9372</v>
      </c>
      <c r="C487" s="15" t="s">
        <v>9400</v>
      </c>
      <c r="D487" s="15" t="s">
        <v>9401</v>
      </c>
      <c r="E487" s="15" t="s">
        <v>1619</v>
      </c>
      <c r="F487" s="15">
        <v>75</v>
      </c>
      <c r="G487" s="15">
        <v>1</v>
      </c>
      <c r="H487" s="15">
        <v>1200</v>
      </c>
      <c r="I487" s="15">
        <v>35</v>
      </c>
      <c r="J487" s="15">
        <v>1.62</v>
      </c>
      <c r="K487" s="15">
        <v>5</v>
      </c>
      <c r="L487" s="15">
        <v>175</v>
      </c>
      <c r="M487" s="15">
        <v>1</v>
      </c>
      <c r="N487" s="15" t="s">
        <v>9402</v>
      </c>
    </row>
    <row r="488" spans="1:14" ht="14.5">
      <c r="A488" s="3" t="s">
        <v>9399</v>
      </c>
      <c r="B488" s="15" t="s">
        <v>9372</v>
      </c>
      <c r="C488" s="15" t="s">
        <v>4</v>
      </c>
      <c r="D488" s="15" t="s">
        <v>9401</v>
      </c>
      <c r="E488" s="15" t="s">
        <v>1619</v>
      </c>
      <c r="F488" s="15">
        <v>75</v>
      </c>
      <c r="G488" s="15">
        <v>1</v>
      </c>
      <c r="H488" s="15">
        <v>1200</v>
      </c>
      <c r="I488" s="15">
        <v>35</v>
      </c>
      <c r="J488" s="15">
        <v>1.59</v>
      </c>
      <c r="K488" s="15">
        <v>5</v>
      </c>
      <c r="L488" s="15">
        <v>175</v>
      </c>
      <c r="M488" s="15">
        <v>1</v>
      </c>
      <c r="N488" s="15" t="s">
        <v>9402</v>
      </c>
    </row>
    <row r="489" spans="1:14" ht="14.5">
      <c r="A489" s="3" t="s">
        <v>9447</v>
      </c>
      <c r="B489" s="15" t="s">
        <v>9372</v>
      </c>
      <c r="C489" s="15" t="s">
        <v>915</v>
      </c>
      <c r="D489" s="15" t="s">
        <v>9401</v>
      </c>
      <c r="E489" s="15" t="s">
        <v>2764</v>
      </c>
      <c r="F489" s="15">
        <v>60</v>
      </c>
      <c r="G489" s="15">
        <v>6</v>
      </c>
      <c r="H489" s="15">
        <v>600</v>
      </c>
      <c r="I489" s="15">
        <v>100</v>
      </c>
      <c r="J489" s="15">
        <v>1.3</v>
      </c>
      <c r="K489" s="15">
        <v>5</v>
      </c>
      <c r="L489" s="15">
        <v>175</v>
      </c>
      <c r="M489" s="15">
        <v>1</v>
      </c>
      <c r="N489" s="15" t="s">
        <v>9330</v>
      </c>
    </row>
    <row r="490" spans="1:14" ht="14.5">
      <c r="A490" s="3" t="s">
        <v>9448</v>
      </c>
      <c r="B490" s="15" t="s">
        <v>9372</v>
      </c>
      <c r="C490" s="15" t="s">
        <v>915</v>
      </c>
      <c r="D490" s="15" t="s">
        <v>9401</v>
      </c>
      <c r="E490" s="15" t="s">
        <v>2764</v>
      </c>
      <c r="F490" s="15">
        <v>60</v>
      </c>
      <c r="G490" s="15">
        <v>6</v>
      </c>
      <c r="H490" s="15">
        <v>600</v>
      </c>
      <c r="I490" s="15">
        <v>100</v>
      </c>
      <c r="J490" s="15">
        <v>1.3</v>
      </c>
      <c r="K490" s="15">
        <v>5</v>
      </c>
      <c r="L490" s="15">
        <v>175</v>
      </c>
      <c r="M490" s="15">
        <v>1</v>
      </c>
      <c r="N490" s="15" t="s">
        <v>9402</v>
      </c>
    </row>
    <row r="491" spans="1:14" ht="14.5">
      <c r="A491" s="3" t="s">
        <v>9449</v>
      </c>
      <c r="B491" s="15" t="s">
        <v>9372</v>
      </c>
      <c r="C491" s="15" t="s">
        <v>915</v>
      </c>
      <c r="D491" s="15" t="s">
        <v>9401</v>
      </c>
      <c r="E491" s="15" t="s">
        <v>2764</v>
      </c>
      <c r="F491" s="15">
        <v>60</v>
      </c>
      <c r="G491" s="15">
        <v>8</v>
      </c>
      <c r="H491" s="15">
        <v>600</v>
      </c>
      <c r="I491" s="15">
        <v>105</v>
      </c>
      <c r="J491" s="15">
        <v>1.3</v>
      </c>
      <c r="K491" s="15">
        <v>5</v>
      </c>
      <c r="L491" s="15">
        <v>175</v>
      </c>
      <c r="M491" s="15">
        <v>1</v>
      </c>
      <c r="N491" s="15" t="s">
        <v>9330</v>
      </c>
    </row>
    <row r="492" spans="1:14" ht="14.5">
      <c r="A492" s="3" t="s">
        <v>9450</v>
      </c>
      <c r="B492" s="15" t="s">
        <v>9372</v>
      </c>
      <c r="C492" s="15" t="s">
        <v>915</v>
      </c>
      <c r="D492" s="15" t="s">
        <v>9401</v>
      </c>
      <c r="E492" s="15" t="s">
        <v>2764</v>
      </c>
      <c r="F492" s="15">
        <v>60</v>
      </c>
      <c r="G492" s="15">
        <v>8</v>
      </c>
      <c r="H492" s="15">
        <v>600</v>
      </c>
      <c r="I492" s="15">
        <v>105</v>
      </c>
      <c r="J492" s="15">
        <v>1.3</v>
      </c>
      <c r="K492" s="15">
        <v>5</v>
      </c>
      <c r="L492" s="15">
        <v>175</v>
      </c>
      <c r="M492" s="15">
        <v>1</v>
      </c>
      <c r="N492" s="15" t="s">
        <v>9402</v>
      </c>
    </row>
    <row r="493" spans="1:14" ht="14.5">
      <c r="A493" s="3" t="s">
        <v>9451</v>
      </c>
      <c r="B493" s="15" t="s">
        <v>9372</v>
      </c>
      <c r="C493" s="15" t="s">
        <v>915</v>
      </c>
      <c r="D493" s="15" t="s">
        <v>9401</v>
      </c>
      <c r="E493" s="15" t="s">
        <v>2764</v>
      </c>
      <c r="F493" s="15">
        <v>60</v>
      </c>
      <c r="G493" s="15">
        <v>10</v>
      </c>
      <c r="H493" s="15">
        <v>600</v>
      </c>
      <c r="I493" s="15">
        <v>120</v>
      </c>
      <c r="J493" s="15">
        <v>1.3</v>
      </c>
      <c r="K493" s="15">
        <v>5</v>
      </c>
      <c r="L493" s="15">
        <v>175</v>
      </c>
      <c r="M493" s="15">
        <v>1</v>
      </c>
      <c r="N493" s="15" t="s">
        <v>9330</v>
      </c>
    </row>
    <row r="494" spans="1:14" ht="14.5">
      <c r="A494" s="3" t="s">
        <v>9452</v>
      </c>
      <c r="B494" s="15" t="s">
        <v>9372</v>
      </c>
      <c r="C494" s="15" t="s">
        <v>915</v>
      </c>
      <c r="D494" s="15" t="s">
        <v>9401</v>
      </c>
      <c r="E494" s="15" t="s">
        <v>2764</v>
      </c>
      <c r="F494" s="15">
        <v>60</v>
      </c>
      <c r="G494" s="15">
        <v>10</v>
      </c>
      <c r="H494" s="15">
        <v>600</v>
      </c>
      <c r="I494" s="15">
        <v>120</v>
      </c>
      <c r="J494" s="15">
        <v>1.3</v>
      </c>
      <c r="K494" s="15">
        <v>5</v>
      </c>
      <c r="L494" s="15">
        <v>175</v>
      </c>
      <c r="M494" s="15">
        <v>1</v>
      </c>
      <c r="N494" s="15" t="s">
        <v>9402</v>
      </c>
    </row>
    <row r="495" spans="1:14" ht="14.5">
      <c r="A495" s="3" t="s">
        <v>9453</v>
      </c>
      <c r="B495" s="15" t="s">
        <v>9372</v>
      </c>
      <c r="C495" s="15" t="s">
        <v>915</v>
      </c>
      <c r="D495" s="15" t="s">
        <v>9401</v>
      </c>
      <c r="E495" s="15" t="s">
        <v>2764</v>
      </c>
      <c r="F495" s="15">
        <v>60</v>
      </c>
      <c r="G495" s="15">
        <v>12</v>
      </c>
      <c r="H495" s="15">
        <v>600</v>
      </c>
      <c r="I495" s="15">
        <v>220</v>
      </c>
      <c r="J495" s="15">
        <v>1.3</v>
      </c>
      <c r="K495" s="15">
        <v>5</v>
      </c>
      <c r="L495" s="15">
        <v>175</v>
      </c>
      <c r="M495" s="15">
        <v>1</v>
      </c>
      <c r="N495" s="15" t="s">
        <v>9330</v>
      </c>
    </row>
    <row r="496" spans="1:14" ht="14.5">
      <c r="A496" s="3" t="s">
        <v>9454</v>
      </c>
      <c r="B496" s="15" t="s">
        <v>9372</v>
      </c>
      <c r="C496" s="15" t="s">
        <v>915</v>
      </c>
      <c r="D496" s="15" t="s">
        <v>9401</v>
      </c>
      <c r="E496" s="15" t="s">
        <v>2764</v>
      </c>
      <c r="F496" s="15">
        <v>60</v>
      </c>
      <c r="G496" s="15">
        <v>12</v>
      </c>
      <c r="H496" s="15">
        <v>600</v>
      </c>
      <c r="I496" s="15">
        <v>220</v>
      </c>
      <c r="J496" s="15">
        <v>1.3</v>
      </c>
      <c r="K496" s="15">
        <v>5</v>
      </c>
      <c r="L496" s="15">
        <v>175</v>
      </c>
      <c r="M496" s="15">
        <v>1</v>
      </c>
      <c r="N496" s="15" t="s">
        <v>9402</v>
      </c>
    </row>
    <row r="497" spans="1:14" ht="14.5">
      <c r="A497" s="3" t="s">
        <v>9749</v>
      </c>
      <c r="B497" s="15" t="s">
        <v>9372</v>
      </c>
      <c r="C497" s="15" t="s">
        <v>727</v>
      </c>
      <c r="D497" s="15" t="s">
        <v>9401</v>
      </c>
      <c r="E497" s="15" t="s">
        <v>1619</v>
      </c>
      <c r="F497" s="15">
        <v>75</v>
      </c>
      <c r="G497" s="15">
        <v>1</v>
      </c>
      <c r="H497" s="15">
        <v>1200</v>
      </c>
      <c r="I497" s="15">
        <v>35</v>
      </c>
      <c r="J497" s="15">
        <v>1.64</v>
      </c>
      <c r="K497" s="15">
        <v>5</v>
      </c>
      <c r="L497" s="15">
        <v>175</v>
      </c>
      <c r="M497" s="15">
        <v>1</v>
      </c>
      <c r="N497" s="15" t="s">
        <v>9330</v>
      </c>
    </row>
    <row r="498" spans="1:14" ht="14.5">
      <c r="A498" s="3" t="s">
        <v>9750</v>
      </c>
      <c r="B498" s="15" t="s">
        <v>9372</v>
      </c>
      <c r="C498" s="15" t="s">
        <v>727</v>
      </c>
      <c r="D498" s="15" t="s">
        <v>9401</v>
      </c>
      <c r="E498" s="15" t="s">
        <v>1619</v>
      </c>
      <c r="F498" s="15">
        <v>75</v>
      </c>
      <c r="G498" s="15">
        <v>1</v>
      </c>
      <c r="H498" s="15">
        <v>1200</v>
      </c>
      <c r="I498" s="15">
        <v>35</v>
      </c>
      <c r="J498" s="15">
        <v>1.64</v>
      </c>
      <c r="K498" s="15">
        <v>5</v>
      </c>
      <c r="L498" s="15">
        <v>175</v>
      </c>
      <c r="M498" s="15">
        <v>1</v>
      </c>
      <c r="N498" s="15" t="s">
        <v>9402</v>
      </c>
    </row>
    <row r="499" spans="1:14" ht="14.5">
      <c r="A499" s="3" t="s">
        <v>9751</v>
      </c>
      <c r="B499" s="15" t="s">
        <v>9372</v>
      </c>
      <c r="C499" s="15" t="s">
        <v>1018</v>
      </c>
      <c r="D499" s="15" t="s">
        <v>9401</v>
      </c>
      <c r="E499" s="15" t="s">
        <v>1619</v>
      </c>
      <c r="F499" s="15">
        <v>75</v>
      </c>
      <c r="G499" s="15">
        <v>1</v>
      </c>
      <c r="H499" s="15">
        <v>1200</v>
      </c>
      <c r="I499" s="15">
        <v>35</v>
      </c>
      <c r="J499" s="15">
        <v>1.64</v>
      </c>
      <c r="K499" s="15">
        <v>5</v>
      </c>
      <c r="L499" s="15">
        <v>175</v>
      </c>
      <c r="M499" s="15">
        <v>1</v>
      </c>
      <c r="N499" s="15" t="s">
        <v>9330</v>
      </c>
    </row>
    <row r="500" spans="1:14" ht="14.5">
      <c r="A500" s="3" t="s">
        <v>9752</v>
      </c>
      <c r="B500" s="15" t="s">
        <v>9372</v>
      </c>
      <c r="C500" s="15" t="s">
        <v>1018</v>
      </c>
      <c r="D500" s="15" t="s">
        <v>9401</v>
      </c>
      <c r="E500" s="15" t="s">
        <v>1619</v>
      </c>
      <c r="F500" s="15">
        <v>75</v>
      </c>
      <c r="G500" s="15">
        <v>1</v>
      </c>
      <c r="H500" s="15">
        <v>1200</v>
      </c>
      <c r="I500" s="15">
        <v>35</v>
      </c>
      <c r="J500" s="15">
        <v>1.64</v>
      </c>
      <c r="K500" s="15">
        <v>5</v>
      </c>
      <c r="L500" s="15">
        <v>175</v>
      </c>
      <c r="M500" s="15">
        <v>1</v>
      </c>
      <c r="N500" s="15" t="s">
        <v>9402</v>
      </c>
    </row>
    <row r="501" spans="1:14" ht="14.5">
      <c r="A501" s="3" t="s">
        <v>9753</v>
      </c>
      <c r="B501" s="15" t="s">
        <v>9372</v>
      </c>
      <c r="C501" s="15" t="s">
        <v>9757</v>
      </c>
      <c r="D501" s="15" t="s">
        <v>9401</v>
      </c>
      <c r="E501" s="15" t="s">
        <v>1619</v>
      </c>
      <c r="F501" s="15">
        <v>75</v>
      </c>
      <c r="G501" s="15">
        <v>1</v>
      </c>
      <c r="H501" s="15">
        <v>1600</v>
      </c>
      <c r="I501" s="15">
        <v>30</v>
      </c>
      <c r="J501" s="15">
        <v>2.54</v>
      </c>
      <c r="K501" s="15">
        <v>5</v>
      </c>
      <c r="L501" s="15">
        <v>150</v>
      </c>
      <c r="M501" s="15">
        <v>1</v>
      </c>
      <c r="N501" s="15" t="s">
        <v>9330</v>
      </c>
    </row>
    <row r="502" spans="1:14" ht="14.5">
      <c r="A502" s="3" t="s">
        <v>9756</v>
      </c>
      <c r="B502" s="15" t="s">
        <v>9372</v>
      </c>
      <c r="C502" s="15" t="s">
        <v>9757</v>
      </c>
      <c r="D502" s="15" t="s">
        <v>9401</v>
      </c>
      <c r="E502" s="15" t="s">
        <v>1619</v>
      </c>
      <c r="F502" s="15">
        <v>75</v>
      </c>
      <c r="G502" s="15">
        <v>1</v>
      </c>
      <c r="H502" s="15">
        <v>1600</v>
      </c>
      <c r="I502" s="15">
        <v>30</v>
      </c>
      <c r="J502" s="15">
        <v>2.54</v>
      </c>
      <c r="K502" s="15">
        <v>5</v>
      </c>
      <c r="L502" s="15">
        <v>150</v>
      </c>
      <c r="M502" s="15">
        <v>1</v>
      </c>
      <c r="N502" s="15" t="s">
        <v>9402</v>
      </c>
    </row>
    <row r="503" spans="1:14" ht="14.5">
      <c r="A503" s="3" t="s">
        <v>9754</v>
      </c>
      <c r="B503" s="15" t="s">
        <v>9372</v>
      </c>
      <c r="C503" s="15" t="s">
        <v>5</v>
      </c>
      <c r="D503" s="15" t="s">
        <v>9401</v>
      </c>
      <c r="E503" s="15" t="s">
        <v>9404</v>
      </c>
      <c r="F503" s="15">
        <v>75</v>
      </c>
      <c r="G503" s="15">
        <v>1</v>
      </c>
      <c r="H503" s="15">
        <v>1600</v>
      </c>
      <c r="I503" s="15">
        <v>35</v>
      </c>
      <c r="J503" s="15">
        <v>2.38</v>
      </c>
      <c r="K503" s="15">
        <v>5</v>
      </c>
      <c r="L503" s="15">
        <v>150</v>
      </c>
      <c r="M503" s="15">
        <v>1</v>
      </c>
      <c r="N503" s="15" t="s">
        <v>9330</v>
      </c>
    </row>
    <row r="504" spans="1:14" ht="14.5">
      <c r="A504" s="3" t="s">
        <v>9755</v>
      </c>
      <c r="B504" s="15" t="s">
        <v>9372</v>
      </c>
      <c r="C504" s="15" t="s">
        <v>5</v>
      </c>
      <c r="D504" s="15" t="s">
        <v>9401</v>
      </c>
      <c r="E504" s="15" t="s">
        <v>9404</v>
      </c>
      <c r="F504" s="15">
        <v>75</v>
      </c>
      <c r="G504" s="15">
        <v>1</v>
      </c>
      <c r="H504" s="15">
        <v>1600</v>
      </c>
      <c r="I504" s="15">
        <v>35</v>
      </c>
      <c r="J504" s="15">
        <v>2.38</v>
      </c>
      <c r="K504" s="15">
        <v>5</v>
      </c>
      <c r="L504" s="15">
        <v>150</v>
      </c>
      <c r="M504" s="15">
        <v>1</v>
      </c>
      <c r="N504" s="15" t="s">
        <v>9402</v>
      </c>
    </row>
    <row r="508" spans="1:14" ht="13" customHeight="1"/>
    <row r="509" spans="1:14" ht="15.5" customHeight="1"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</row>
  </sheetData>
  <sheetProtection algorithmName="SHA-512" hashValue="gPGmSYcPTg3PxgCxrYy1/mJBnDSTA08bnNKsQFWzOEdB232KEyX1ABpdkEMJsN6YENDZ7U2z/GWe7tnUzRxPGQ==" saltValue="/zdKHpxWqIa7pF87ii9Y5A==" spinCount="100000" sheet="1" objects="1" scenarios="1" sort="0" autoFilter="0"/>
  <autoFilter ref="A2:N2" xr:uid="{036FD839-1D86-43DB-95EA-1EEE1CA1BA8C}"/>
  <phoneticPr fontId="5" type="noConversion"/>
  <hyperlinks>
    <hyperlink ref="A3" r:id="rId1" xr:uid="{424B194D-E7D0-4B24-9A34-5A34B268BC08}"/>
    <hyperlink ref="A4" r:id="rId2" xr:uid="{8FC0296A-2534-4596-ACFE-ECE1E271ACBF}"/>
    <hyperlink ref="A5" r:id="rId3" xr:uid="{C294624D-F77E-48DD-8EDC-8926F425DAAF}"/>
    <hyperlink ref="A6" r:id="rId4" xr:uid="{66271512-138D-429F-A080-8F1D86D9DFD2}"/>
    <hyperlink ref="A7" r:id="rId5" xr:uid="{7A993DF2-3469-40D8-9028-C564C358FB2C}"/>
    <hyperlink ref="A8" r:id="rId6" xr:uid="{01944650-E320-4647-BD33-9D1267528A44}"/>
    <hyperlink ref="A9" r:id="rId7" xr:uid="{24A6E773-4503-47E5-81FD-34E6D388C616}"/>
    <hyperlink ref="A10" r:id="rId8" xr:uid="{14665D45-1299-4953-90A0-8FC310F3C00E}"/>
    <hyperlink ref="A11" r:id="rId9" xr:uid="{F054E6E1-0415-4CC0-BA74-E85FB21B78F4}"/>
    <hyperlink ref="A12" r:id="rId10" xr:uid="{E764891A-CD69-4992-83B3-35588E03811D}"/>
    <hyperlink ref="A13" r:id="rId11" xr:uid="{8F5B99BB-9609-45BA-B5FE-9A654CCD625A}"/>
    <hyperlink ref="A14" r:id="rId12" xr:uid="{D71B67A1-57FF-47CD-A51C-48259AEB8EB9}"/>
    <hyperlink ref="A15" r:id="rId13" xr:uid="{5430893E-C31A-49C4-9B19-82D4FFA9CC4C}"/>
    <hyperlink ref="A16" r:id="rId14" xr:uid="{7A56F961-A5DA-465F-976B-270832DD0EEE}"/>
    <hyperlink ref="A17" r:id="rId15" xr:uid="{C55408B8-D8AB-4F10-822E-634FA70D4161}"/>
    <hyperlink ref="A18" r:id="rId16" xr:uid="{17932157-6A34-43AC-81A0-0537BCDA04A3}"/>
    <hyperlink ref="A19" r:id="rId17" xr:uid="{B5B8FAA6-648D-4CF3-AF0F-37CA5509D72D}"/>
    <hyperlink ref="A20" r:id="rId18" xr:uid="{D46804ED-36BB-48AF-AF43-5EFF3D03C019}"/>
    <hyperlink ref="A21" r:id="rId19" xr:uid="{A152DBEC-7E94-4525-8088-0DA582F19ACF}"/>
    <hyperlink ref="A22" r:id="rId20" xr:uid="{9DFDA599-AAF8-4B4E-9CB3-6F15BBC881C6}"/>
    <hyperlink ref="A23" r:id="rId21" xr:uid="{E3F140E7-27A4-4177-8733-451BD7D21A30}"/>
    <hyperlink ref="A24" r:id="rId22" xr:uid="{370A15ED-85A2-4DC3-BA9D-6E8B3F3AA7F9}"/>
    <hyperlink ref="A25" r:id="rId23" xr:uid="{083B1EC0-5D0C-4F62-AF99-F47EBEEDA8A2}"/>
    <hyperlink ref="A26" r:id="rId24" xr:uid="{6B980445-64AA-4026-9C9A-72599EA51D92}"/>
    <hyperlink ref="A27" r:id="rId25" xr:uid="{5F8C5506-257F-4EF2-B959-7B531BC6E4F8}"/>
    <hyperlink ref="A28" r:id="rId26" xr:uid="{28B7A8F4-AFCC-4DFB-87DD-ED68CFAA6D48}"/>
    <hyperlink ref="A29" r:id="rId27" xr:uid="{839D6904-D5AA-45EE-BCAD-264594F6829F}"/>
    <hyperlink ref="A30" r:id="rId28" xr:uid="{4403C9C2-0F47-47DF-B919-29D395531A34}"/>
    <hyperlink ref="A31" r:id="rId29" xr:uid="{62416A9E-C315-4ECC-9CB5-B0C868BDA0F2}"/>
    <hyperlink ref="A32" r:id="rId30" xr:uid="{EB1AEABA-8DBC-4CF5-80F2-2580FB252CBB}"/>
    <hyperlink ref="A33" r:id="rId31" xr:uid="{456EF984-CB8E-474D-B52B-FC499BE9EEE5}"/>
    <hyperlink ref="A34" r:id="rId32" xr:uid="{035C0C3F-781C-473A-B0E7-89997278A972}"/>
    <hyperlink ref="A35" r:id="rId33" xr:uid="{0D08CF29-AC64-4458-B032-57D08F5130B7}"/>
    <hyperlink ref="A36" r:id="rId34" xr:uid="{F965A27E-78C0-4C14-84D1-52E4B6CF966E}"/>
    <hyperlink ref="A37" r:id="rId35" xr:uid="{CD667C8D-0577-4664-8694-761B947EA015}"/>
    <hyperlink ref="A38" r:id="rId36" xr:uid="{D2C35E6C-39EA-440E-892F-A3A87DCD27AF}"/>
    <hyperlink ref="A39" r:id="rId37" xr:uid="{4C8FB91A-BDC1-41C7-BF3F-EF364FEA0CA3}"/>
    <hyperlink ref="A40" r:id="rId38" xr:uid="{A9697B0F-430A-4CC5-95E3-69251903E8C5}"/>
    <hyperlink ref="A41" r:id="rId39" xr:uid="{CF3A7254-3CB3-4F55-84E0-A02C2C47AF8B}"/>
    <hyperlink ref="A42" r:id="rId40" xr:uid="{1C49A210-CF33-4518-B4A5-48631A06992C}"/>
    <hyperlink ref="A43" r:id="rId41" xr:uid="{A931A425-E062-4A93-82C1-48AA473081B0}"/>
    <hyperlink ref="A44" r:id="rId42" xr:uid="{AC533594-DF27-41DF-8FE5-AE13CBE05F05}"/>
    <hyperlink ref="A45" r:id="rId43" xr:uid="{3D9476C2-F40C-47B4-A816-974B430EF806}"/>
    <hyperlink ref="A46" r:id="rId44" xr:uid="{5E688318-3D4D-4740-8591-CA104ADECE5D}"/>
    <hyperlink ref="A47" r:id="rId45" xr:uid="{6E8E13D2-2F19-439E-A9E0-33B6C2CAD81A}"/>
    <hyperlink ref="A48" r:id="rId46" xr:uid="{9FF0F86A-B16F-4BC4-95BD-ACF2E8B2175F}"/>
    <hyperlink ref="A49" r:id="rId47" xr:uid="{70934EAB-1624-4050-BF1E-C23CE7E5335F}"/>
    <hyperlink ref="A50" r:id="rId48" xr:uid="{BA9B604C-9E52-4823-BB40-22A9FF07A65B}"/>
    <hyperlink ref="A51" r:id="rId49" xr:uid="{F1593334-DC60-4A9A-BF73-5DD814D72DCB}"/>
    <hyperlink ref="A52" r:id="rId50" xr:uid="{442C73A8-B116-44FE-800D-ABB2ABC02379}"/>
    <hyperlink ref="A53" r:id="rId51" xr:uid="{4B01E6B7-6C6D-473C-8122-F2ACC6C944F4}"/>
    <hyperlink ref="A54" r:id="rId52" xr:uid="{4BC89C64-0C7C-45C1-8010-A2230F12DF3B}"/>
    <hyperlink ref="A55" r:id="rId53" xr:uid="{659B94BB-27A2-4C8F-8B96-4B37D4EDC7C7}"/>
    <hyperlink ref="A56" r:id="rId54" xr:uid="{1322137A-4E88-4057-93F0-FAEF73710C85}"/>
    <hyperlink ref="A57" r:id="rId55" xr:uid="{9D0D4EB7-5AB9-47F2-A8C2-5214977E2ADD}"/>
    <hyperlink ref="A58" r:id="rId56" xr:uid="{81C0100D-4BE7-4081-BDE3-684C6107D009}"/>
    <hyperlink ref="A59" r:id="rId57" xr:uid="{3EEF6804-389F-433F-9323-CFD3F08361E9}"/>
    <hyperlink ref="A60" r:id="rId58" xr:uid="{DE73B879-CE26-4FE4-B059-58FE776C02D1}"/>
    <hyperlink ref="A61" r:id="rId59" xr:uid="{A64559F0-2C89-4ABF-A787-77490D7612C8}"/>
    <hyperlink ref="A62" r:id="rId60" xr:uid="{FAF848B5-4173-4CFE-BBAF-BCC1DB33FC60}"/>
    <hyperlink ref="A63" r:id="rId61" xr:uid="{A2D02D14-C8FD-4D00-B50A-FC8A1810A585}"/>
    <hyperlink ref="A64" r:id="rId62" xr:uid="{C8BF8867-304E-4F2D-B1FA-48D9B0B22E5A}"/>
    <hyperlink ref="A65" r:id="rId63" xr:uid="{F054C1CE-C3D7-4DDB-8C8B-47BE0993B9A7}"/>
    <hyperlink ref="A66" r:id="rId64" xr:uid="{FFFBED88-E766-450E-A8B3-D14223144EA9}"/>
    <hyperlink ref="A67" r:id="rId65" xr:uid="{0EB82420-150E-4CD2-8C93-3D397A8C6932}"/>
    <hyperlink ref="A68" r:id="rId66" xr:uid="{AF6EAF43-447E-4A7A-9E5B-0BD41C401C2E}"/>
    <hyperlink ref="A69" r:id="rId67" xr:uid="{48676D13-CB7F-48F3-A316-1F4E6F8C410D}"/>
    <hyperlink ref="A70" r:id="rId68" xr:uid="{DBE1318C-DED3-44F2-A1E4-F03BC0854B0E}"/>
    <hyperlink ref="A71" r:id="rId69" xr:uid="{108655AF-B6AF-4A35-832A-4C57F0593905}"/>
    <hyperlink ref="A72" r:id="rId70" xr:uid="{645DEA73-B4EA-4DF5-A01A-E38DD4383F43}"/>
    <hyperlink ref="A73" r:id="rId71" xr:uid="{5BD72269-A6A1-4951-8E9B-95CBF747BF5D}"/>
    <hyperlink ref="A74" r:id="rId72" xr:uid="{81A47BD4-442A-4E71-A4A0-F4E6AFFD5108}"/>
    <hyperlink ref="A75" r:id="rId73" xr:uid="{C73B6EC8-6D38-4EA5-8A0C-7035591BDD0F}"/>
    <hyperlink ref="A76" r:id="rId74" xr:uid="{E8256F41-D076-404A-BD5F-A179CEA33D39}"/>
    <hyperlink ref="A77" r:id="rId75" xr:uid="{9A2E738D-7DBB-47B4-91FF-EB0704CE2B2C}"/>
    <hyperlink ref="A78" r:id="rId76" xr:uid="{053566B2-E9BC-4D94-9B46-22E9E32F344F}"/>
    <hyperlink ref="A79" r:id="rId77" xr:uid="{27BDA4A6-BB74-433B-85DD-D3F2CDFE86F0}"/>
    <hyperlink ref="A80" r:id="rId78" xr:uid="{0DB45813-244D-4EB3-A6AB-329BD2DD9E39}"/>
    <hyperlink ref="A81" r:id="rId79" xr:uid="{F7F6422C-7F6D-4DDC-B820-A9093B04738F}"/>
    <hyperlink ref="A82" r:id="rId80" xr:uid="{40D6938B-15DF-4030-8721-047F413D3253}"/>
    <hyperlink ref="A83" r:id="rId81" xr:uid="{EBC9C0A3-B742-4EB8-AB9B-153106293EBD}"/>
    <hyperlink ref="A84" r:id="rId82" xr:uid="{4D6EEF56-AE62-4845-857C-1CEE12CF808C}"/>
    <hyperlink ref="A85" r:id="rId83" xr:uid="{77A25B59-BAF7-4DB8-861E-3BB1A727BEA1}"/>
    <hyperlink ref="A86" r:id="rId84" xr:uid="{4F2619DE-9A0D-4D13-95D1-935564A7617E}"/>
    <hyperlink ref="A87" r:id="rId85" xr:uid="{32CA6398-58FE-4FBF-8DF6-33E61F56B54A}"/>
    <hyperlink ref="A88" r:id="rId86" xr:uid="{E5224AE2-EC3B-478E-B678-71C5BAC0F082}"/>
    <hyperlink ref="A89" r:id="rId87" xr:uid="{70045368-9F6E-4A15-8FCB-E2BC9FB76038}"/>
    <hyperlink ref="A90" r:id="rId88" xr:uid="{D62E0FAC-5B09-4AD0-BEBD-6D42611B5900}"/>
    <hyperlink ref="A91" r:id="rId89" xr:uid="{53F36046-A5CC-48D9-9487-7F94CEE87C9F}"/>
    <hyperlink ref="A92" r:id="rId90" xr:uid="{7158A75B-DECC-447D-831E-0092C880057A}"/>
    <hyperlink ref="A93" r:id="rId91" xr:uid="{F94B5781-69E8-4BCB-97F8-AB0837678CC6}"/>
    <hyperlink ref="A94" r:id="rId92" xr:uid="{D18CF661-C96F-4412-B1EC-279D4B515624}"/>
    <hyperlink ref="A95" r:id="rId93" xr:uid="{AF0808FB-A03F-4403-A1B4-E3A3E19E2F54}"/>
    <hyperlink ref="A96" r:id="rId94" xr:uid="{5CD9FAC9-21ED-41FF-8A0E-10ED748BC6CD}"/>
    <hyperlink ref="A97" r:id="rId95" xr:uid="{6F4C5918-5DF0-4FED-9B59-ED0EC50159C4}"/>
    <hyperlink ref="A98" r:id="rId96" xr:uid="{FBD82D25-9A2A-4E3D-B4D7-3D85DB543F5D}"/>
    <hyperlink ref="A99" r:id="rId97" xr:uid="{FD1D3B75-815F-4CD0-9CE5-C71CE7F04191}"/>
    <hyperlink ref="A100" r:id="rId98" xr:uid="{7B9812B0-5265-4E99-91D3-78036649F71C}"/>
    <hyperlink ref="A101" r:id="rId99" xr:uid="{8F04B0AC-C0FA-4F82-9DCA-87E7DB9EF69C}"/>
    <hyperlink ref="A102" r:id="rId100" xr:uid="{C79E61F8-20D2-4E6A-9292-423F65D75C8A}"/>
    <hyperlink ref="A103" r:id="rId101" xr:uid="{CDC60ED7-2F2B-4D36-9E62-EB77021ADD63}"/>
    <hyperlink ref="A104" r:id="rId102" xr:uid="{F7150093-C2C0-4C36-B6BD-799201F9D086}"/>
    <hyperlink ref="A105" r:id="rId103" xr:uid="{A03CB2D0-F750-47CA-B340-EABA8CCCBFA5}"/>
    <hyperlink ref="A106" r:id="rId104" xr:uid="{949AD2EA-E788-4173-AF86-FB8A7E66B91C}"/>
    <hyperlink ref="A107" r:id="rId105" xr:uid="{7FA6346C-845F-4A73-9CBF-D15E8AD5222F}"/>
    <hyperlink ref="A108" r:id="rId106" xr:uid="{FCBF956F-311A-40B2-B23E-DE364EE62222}"/>
    <hyperlink ref="A109" r:id="rId107" xr:uid="{F965E10E-DE41-4FAD-B57A-E353D79537F1}"/>
    <hyperlink ref="A110" r:id="rId108" xr:uid="{E8EEFA3D-98E0-4FBC-BC64-0131A70BCF38}"/>
    <hyperlink ref="A111" r:id="rId109" xr:uid="{C21C818D-A95C-4FCF-9A0A-720F2997C795}"/>
    <hyperlink ref="A112" r:id="rId110" xr:uid="{B3B0722E-D449-4F7F-91AD-41721598F8E8}"/>
    <hyperlink ref="A113" r:id="rId111" xr:uid="{B588C78F-7CD8-43B8-A7DB-2DBA90BDAA51}"/>
    <hyperlink ref="A114" r:id="rId112" xr:uid="{2138CBF8-036C-49BA-B09C-932D053FAB27}"/>
    <hyperlink ref="A115" r:id="rId113" xr:uid="{DBBA0E19-5E90-4849-A277-763CFA8CB446}"/>
    <hyperlink ref="A116" r:id="rId114" xr:uid="{AED1B167-B6F3-456D-B9EF-629EE9B1B82C}"/>
    <hyperlink ref="A117" r:id="rId115" xr:uid="{944C8938-D964-4E1E-B0FF-95288185B9E6}"/>
    <hyperlink ref="A118" r:id="rId116" xr:uid="{9C2DAD0C-BA2C-4730-87BB-2D80DF0179C8}"/>
    <hyperlink ref="A119" r:id="rId117" xr:uid="{D2B1711A-1DC8-462B-9856-AE9DF3AFABD0}"/>
    <hyperlink ref="A120" r:id="rId118" xr:uid="{4AE2A893-BB08-459C-9E62-BF5F9CFCED0C}"/>
    <hyperlink ref="A121" r:id="rId119" xr:uid="{9E0BC109-6933-48B1-B40C-52CA6DA79DBE}"/>
    <hyperlink ref="A122" r:id="rId120" xr:uid="{FE97CDC9-9B56-4D6D-A434-D1F4520E07CA}"/>
    <hyperlink ref="A123" r:id="rId121" xr:uid="{1A835618-FDDD-4286-B244-C60631706BBF}"/>
    <hyperlink ref="A124" r:id="rId122" xr:uid="{37F1095B-6ADC-43F1-9E5E-4126D04D7D63}"/>
    <hyperlink ref="A125" r:id="rId123" xr:uid="{C467F8C7-7403-4ADC-8BAF-1078E87D71D5}"/>
    <hyperlink ref="A126" r:id="rId124" xr:uid="{C1302EBB-E4AA-43B2-8C97-1D46555581FD}"/>
    <hyperlink ref="A127" r:id="rId125" xr:uid="{28C3791A-1BDD-4182-BBAC-C950E27296C3}"/>
    <hyperlink ref="A128" r:id="rId126" xr:uid="{91A74834-0AE0-4680-99DE-9FFC99B99263}"/>
    <hyperlink ref="A129" r:id="rId127" xr:uid="{ED942E82-963D-4A82-83D9-61CBB2E06F91}"/>
    <hyperlink ref="A130" r:id="rId128" xr:uid="{CA8EE59E-C1D7-45AB-9C2C-46104DD91C56}"/>
    <hyperlink ref="A131" r:id="rId129" xr:uid="{7B24E1D8-2EAB-4EA6-BBC3-DD6E8E8F79EB}"/>
    <hyperlink ref="A132" r:id="rId130" xr:uid="{771BD6E6-11A2-417C-B701-3BE685D497B5}"/>
    <hyperlink ref="A133" r:id="rId131" xr:uid="{C9E18C8B-C790-44A1-BCA7-71A61F5E93BF}"/>
    <hyperlink ref="A134" r:id="rId132" xr:uid="{2F637BFB-5770-46DA-8763-D443CA399D45}"/>
    <hyperlink ref="A135" r:id="rId133" xr:uid="{815E36BE-C00E-4191-900B-3144F5780D00}"/>
    <hyperlink ref="A136" r:id="rId134" xr:uid="{2BE19494-74D6-4E49-93FC-D8D951FB3E94}"/>
    <hyperlink ref="A137" r:id="rId135" xr:uid="{2BB69DD4-4EF0-4626-BE6D-CBFD312B6317}"/>
    <hyperlink ref="A138" r:id="rId136" xr:uid="{6F93E5D4-BB06-451E-B4CF-7439C124D474}"/>
    <hyperlink ref="A139" r:id="rId137" xr:uid="{D12CFDAD-A30C-429D-BC94-EDDF512205DA}"/>
    <hyperlink ref="A140" r:id="rId138" xr:uid="{3986B82C-42D3-44CD-9168-6D6F4C885097}"/>
    <hyperlink ref="A141" r:id="rId139" xr:uid="{2DEDFA6F-C66F-4AF8-8201-1434D70649B8}"/>
    <hyperlink ref="A142" r:id="rId140" xr:uid="{DB086651-1FC4-4234-8D10-5BC81C9D1C47}"/>
    <hyperlink ref="A143" r:id="rId141" xr:uid="{E9C2435C-80C5-47B7-8644-7F7D7826EC5E}"/>
    <hyperlink ref="A144" r:id="rId142" xr:uid="{3D131DB3-701B-40C9-A0B4-968CF2E8CCB0}"/>
    <hyperlink ref="A145" r:id="rId143" xr:uid="{49E70734-BFE9-490A-ADBC-9EE755A2DD91}"/>
    <hyperlink ref="A146" r:id="rId144" xr:uid="{5F1D0912-98FE-4D66-8137-50C6C371E1D4}"/>
    <hyperlink ref="A147" r:id="rId145" xr:uid="{FB0D229C-5133-4F61-98E3-1152803CAB50}"/>
    <hyperlink ref="A148" r:id="rId146" xr:uid="{7D2F9D47-F996-47F1-B13A-8121E8627D7E}"/>
    <hyperlink ref="A149" r:id="rId147" xr:uid="{4FB1A124-5FB3-45BE-95F7-8408F4CED084}"/>
    <hyperlink ref="A150" r:id="rId148" xr:uid="{6F7792DB-9E43-417D-BE27-C04659952A83}"/>
    <hyperlink ref="A151" r:id="rId149" xr:uid="{D87E9B95-4A30-4A76-B973-527CFC662C65}"/>
    <hyperlink ref="A152" r:id="rId150" xr:uid="{F1D75576-D2FF-4DA8-9D73-CD6A62C72360}"/>
    <hyperlink ref="A153" r:id="rId151" xr:uid="{6B5856EA-4DB9-44BF-8ABF-1021FF68CE08}"/>
    <hyperlink ref="A154" r:id="rId152" xr:uid="{E80E5755-EC34-46A8-BEB1-DCE8C4792B2F}"/>
    <hyperlink ref="A155" r:id="rId153" xr:uid="{805C78A6-4C57-4163-8555-4534E39D068C}"/>
    <hyperlink ref="A156" r:id="rId154" xr:uid="{8830C08B-24DB-4C82-9E26-8E3BFE5E880D}"/>
    <hyperlink ref="A157" r:id="rId155" xr:uid="{952D5A0B-5A5A-4872-A250-6E0A7DB78628}"/>
    <hyperlink ref="A158" r:id="rId156" xr:uid="{A8839953-4E4B-421F-A3BF-B13F369C4753}"/>
    <hyperlink ref="A159" r:id="rId157" xr:uid="{9D2F0F24-8BDE-4DBC-BAA9-AC92522EF273}"/>
    <hyperlink ref="A160" r:id="rId158" xr:uid="{84690888-C28B-4173-8318-75B0E0B4E127}"/>
    <hyperlink ref="A161" r:id="rId159" xr:uid="{61C54591-F504-4D3B-95CD-919380E9290B}"/>
    <hyperlink ref="A162" r:id="rId160" xr:uid="{90C6AE55-DCFF-4485-8A91-E01167690DF8}"/>
    <hyperlink ref="A163" r:id="rId161" xr:uid="{0B3A3A08-C45F-4FF4-997E-08F15DC4E6BC}"/>
    <hyperlink ref="A164" r:id="rId162" xr:uid="{AEC8CAA8-393A-425A-AA5D-E82296A1EE2C}"/>
    <hyperlink ref="A165" r:id="rId163" xr:uid="{760BA4EA-47F3-417B-B0AB-1DF2D10C2E44}"/>
    <hyperlink ref="A166" r:id="rId164" xr:uid="{15AB5703-9026-4A0B-888B-4C7A979BD209}"/>
    <hyperlink ref="A167" r:id="rId165" xr:uid="{DBF935DB-65BB-490E-9135-1D38C649056B}"/>
    <hyperlink ref="A168" r:id="rId166" xr:uid="{7BE61B43-9564-470B-9012-F341525FF241}"/>
    <hyperlink ref="A169" r:id="rId167" xr:uid="{E53AFC28-78EF-4CB5-8EE8-118E8FC93ED7}"/>
    <hyperlink ref="A170" r:id="rId168" xr:uid="{39A137EA-3EDC-4B03-9FB0-92E6D37D705B}"/>
    <hyperlink ref="A171" r:id="rId169" xr:uid="{A868FDE6-7C21-4A19-9E16-49E91D7FA398}"/>
    <hyperlink ref="A172" r:id="rId170" xr:uid="{B2531369-38B6-4EC0-9E86-FCE66DE1442E}"/>
    <hyperlink ref="A173" r:id="rId171" xr:uid="{DEF55336-124E-4AAA-A50E-2385B28A873B}"/>
    <hyperlink ref="A174" r:id="rId172" xr:uid="{7CC30779-E7E4-42CA-95A5-BAFAA6DF5B1F}"/>
    <hyperlink ref="A175" r:id="rId173" xr:uid="{0271A12D-3E1D-4ADA-AD0C-3AF2AFEF9061}"/>
    <hyperlink ref="A176" r:id="rId174" xr:uid="{07423937-D0B5-431C-9C06-EEFB759E30C4}"/>
    <hyperlink ref="A177" r:id="rId175" xr:uid="{8AF0AFAC-73FC-44D6-B377-C6809AFBDF40}"/>
    <hyperlink ref="A178" r:id="rId176" xr:uid="{9832A9C9-E4D6-4605-9DC9-AE9C43512DCB}"/>
    <hyperlink ref="A179" r:id="rId177" xr:uid="{347A3B28-69E3-4211-9229-620385A78BBA}"/>
    <hyperlink ref="A180" r:id="rId178" xr:uid="{655651FB-737A-452E-94EA-4FD1F78AE6BF}"/>
    <hyperlink ref="A181" r:id="rId179" xr:uid="{11AFA297-3EB0-439C-AB51-2DF7AD157D40}"/>
    <hyperlink ref="A182" r:id="rId180" xr:uid="{E0CF5E4B-4A8B-45BC-81D6-8992CAF4A846}"/>
    <hyperlink ref="A183" r:id="rId181" xr:uid="{E46A8351-7BED-4ADB-8B68-86761FD2CB0B}"/>
    <hyperlink ref="A184" r:id="rId182" xr:uid="{D84C46CF-6458-4505-9CE0-809DCC906A52}"/>
    <hyperlink ref="A185" r:id="rId183" xr:uid="{2EA833A3-570B-4343-9BA8-32655AE6A269}"/>
    <hyperlink ref="A186" r:id="rId184" xr:uid="{5031AAD1-7852-44B4-B7DB-3C771F623B5C}"/>
    <hyperlink ref="A187" r:id="rId185" xr:uid="{169FB6A0-BEF4-4892-89FC-570DA6408134}"/>
    <hyperlink ref="A188" r:id="rId186" xr:uid="{DEE204AA-CE77-4585-8214-A5812FB88E8F}"/>
    <hyperlink ref="A189" r:id="rId187" xr:uid="{A86B2D91-78D4-4C21-9D3C-01A34EEA74A8}"/>
    <hyperlink ref="A190" r:id="rId188" xr:uid="{FEB387A9-05FF-44DD-A105-8B51BA2E8A70}"/>
    <hyperlink ref="A191" r:id="rId189" xr:uid="{DB18E882-5CDE-41E8-8FD9-7A40F851CA91}"/>
    <hyperlink ref="A192" r:id="rId190" xr:uid="{38A6106D-85C9-48E1-A1E7-F2D140548555}"/>
    <hyperlink ref="A193" r:id="rId191" xr:uid="{D7C49D58-B6E0-4ACE-A42D-8ED5258DC421}"/>
    <hyperlink ref="A194" r:id="rId192" xr:uid="{E9D0C865-4FFD-4313-B4FA-D89834FC1BED}"/>
    <hyperlink ref="A195" r:id="rId193" xr:uid="{B66B1801-F07D-4A01-A180-2C65DEC181F4}"/>
    <hyperlink ref="A196" r:id="rId194" xr:uid="{E689F357-E1D3-470B-B057-63416E99EDB4}"/>
    <hyperlink ref="A197" r:id="rId195" xr:uid="{AC2FB4FE-827D-4795-9255-7D45DD53B1EE}"/>
    <hyperlink ref="A198" r:id="rId196" xr:uid="{8CC565A9-A59C-4F14-BDB4-32D3A601305E}"/>
    <hyperlink ref="A199" r:id="rId197" xr:uid="{1F2F9685-35C5-404A-934C-B489DBA654C3}"/>
    <hyperlink ref="A200" r:id="rId198" xr:uid="{A6D985B9-DA71-4BBB-A271-E5307EBE5215}"/>
    <hyperlink ref="A201" r:id="rId199" xr:uid="{6E2835E1-FE93-4936-BA02-0975CE080988}"/>
    <hyperlink ref="A202" r:id="rId200" xr:uid="{1408DFFD-7CD8-4FB9-BB81-1A39DABE5AA5}"/>
    <hyperlink ref="A203" r:id="rId201" xr:uid="{9E400123-C9BD-4BEA-B80E-B2A5E898C814}"/>
    <hyperlink ref="A204" r:id="rId202" xr:uid="{47D2A5EE-8AA6-4AC0-9177-25551A4BB6B7}"/>
    <hyperlink ref="A205" r:id="rId203" xr:uid="{136F6B23-F298-47B1-86B6-B0920B5BC878}"/>
    <hyperlink ref="A206" r:id="rId204" xr:uid="{0931B3FE-008B-4B20-94A3-EC10E98F7EF8}"/>
    <hyperlink ref="A207" r:id="rId205" xr:uid="{40B84602-15BB-4491-B75B-8CC772A9EB0C}"/>
    <hyperlink ref="A208" r:id="rId206" xr:uid="{04BD629C-108D-4328-8D19-63CDB4150C32}"/>
    <hyperlink ref="A209" r:id="rId207" xr:uid="{1AFB1A7B-8973-4A3A-9D3B-4FBBEB684857}"/>
    <hyperlink ref="A210" r:id="rId208" xr:uid="{28E2B98C-D226-490C-9689-533EC450476D}"/>
    <hyperlink ref="A211" r:id="rId209" xr:uid="{AB4B3E76-95CF-4236-8802-9D57F7FD5916}"/>
    <hyperlink ref="A212" r:id="rId210" xr:uid="{25A66C01-72A3-4752-846E-5F1E42B0E569}"/>
    <hyperlink ref="A213" r:id="rId211" xr:uid="{B88E348C-E6E2-4863-BBE3-33CBEDFC2FFB}"/>
    <hyperlink ref="A214" r:id="rId212" xr:uid="{A396CBD7-9AD1-4107-B55F-13409160A1D8}"/>
    <hyperlink ref="A215" r:id="rId213" xr:uid="{4AF32133-663C-45E1-9460-5240393AA6CD}"/>
    <hyperlink ref="A216" r:id="rId214" xr:uid="{3C88DF53-E368-44E1-8408-8AB4EC3D4378}"/>
    <hyperlink ref="A217" r:id="rId215" xr:uid="{C43C2AEF-A82C-4A8F-B8C4-A8C585A00C07}"/>
    <hyperlink ref="A218" r:id="rId216" xr:uid="{791B5F98-F68F-4E13-B3B7-36B6C147E822}"/>
    <hyperlink ref="A219" r:id="rId217" xr:uid="{13AE0B17-036E-4469-B2A0-0145CDEF230B}"/>
    <hyperlink ref="A220" r:id="rId218" xr:uid="{09383206-CF53-4392-B62C-74CD3DA7EB8D}"/>
    <hyperlink ref="A221" r:id="rId219" xr:uid="{FFCEED54-BB65-4CF9-A841-A84CABE68C73}"/>
    <hyperlink ref="A222" r:id="rId220" xr:uid="{A0913009-BA0F-4C38-BB06-76EE08BF45BB}"/>
    <hyperlink ref="A223" r:id="rId221" xr:uid="{DC989413-A7BA-444F-BAA1-DF0FD3B1B07C}"/>
    <hyperlink ref="A224" r:id="rId222" xr:uid="{A5A2FDED-070D-4CD8-8B94-CE68FD76E429}"/>
    <hyperlink ref="A225" r:id="rId223" xr:uid="{800E59F1-4A2F-4964-8712-AD652E7057A0}"/>
    <hyperlink ref="A226" r:id="rId224" xr:uid="{EAD66C06-728D-4BB4-9748-FC92B3B1CF60}"/>
    <hyperlink ref="A227" r:id="rId225" xr:uid="{83C07FC5-9711-4214-92E6-ED876A484977}"/>
    <hyperlink ref="A228" r:id="rId226" xr:uid="{4A2A6F45-A832-40F5-8E56-7A67E559EBDC}"/>
    <hyperlink ref="A229" r:id="rId227" xr:uid="{4A0E794E-1C55-4D5D-BC38-24076065E836}"/>
    <hyperlink ref="A230" r:id="rId228" xr:uid="{B0A936F5-5089-4784-9089-37BBB1B2B86D}"/>
    <hyperlink ref="A231" r:id="rId229" xr:uid="{26856E9F-B0B3-47D3-A0E8-925DAC3959FF}"/>
    <hyperlink ref="A232" r:id="rId230" xr:uid="{3F8538BF-04B4-461B-B454-6B9074D90ADA}"/>
    <hyperlink ref="A233" r:id="rId231" xr:uid="{DEB91C09-5CDB-4904-BDBA-35FB4D731262}"/>
    <hyperlink ref="A234" r:id="rId232" xr:uid="{21D64C85-E0B7-4516-B588-BA9E18242D71}"/>
    <hyperlink ref="A235" r:id="rId233" xr:uid="{4E9A31EB-E0EB-4579-B8F3-5698B8396925}"/>
    <hyperlink ref="A236" r:id="rId234" xr:uid="{5ACDAA66-19BA-4BAE-A2A2-97AB5EC1A281}"/>
    <hyperlink ref="A237" r:id="rId235" xr:uid="{C7C087E1-97BD-4547-BE6A-F7EE6A322759}"/>
    <hyperlink ref="A238" r:id="rId236" xr:uid="{FEA5165F-E83A-4FD2-97E4-41CFF6ECDF30}"/>
    <hyperlink ref="A239" r:id="rId237" xr:uid="{97A37482-BCC9-46F0-91B8-A7622A1C93B1}"/>
    <hyperlink ref="A240" r:id="rId238" xr:uid="{7534E117-E3B5-43AD-A128-1060E9A594B2}"/>
    <hyperlink ref="A241" r:id="rId239" xr:uid="{902007BD-9BD8-4DBF-A3A7-C6B5ACC082DD}"/>
    <hyperlink ref="A242" r:id="rId240" xr:uid="{C0C3E724-7955-44DA-BC6A-216D15990841}"/>
    <hyperlink ref="A243" r:id="rId241" xr:uid="{C19A91EA-CFAB-400B-9CD7-C999DABD06A5}"/>
    <hyperlink ref="A244" r:id="rId242" xr:uid="{9BEE1B3B-62E1-46A5-B2C0-7A6836D86D80}"/>
    <hyperlink ref="A245" r:id="rId243" xr:uid="{544BDE17-C11A-4F83-B603-CA9275C19774}"/>
    <hyperlink ref="A246" r:id="rId244" xr:uid="{E6BBB2C9-16A0-46DC-92C8-628F46B07102}"/>
    <hyperlink ref="A247" r:id="rId245" xr:uid="{558CB659-D1F6-4D0B-8E0C-92C244ED0A91}"/>
    <hyperlink ref="A248" r:id="rId246" xr:uid="{4DCF772F-C633-4D7A-8693-448B10ABCD98}"/>
    <hyperlink ref="A249" r:id="rId247" xr:uid="{9B54E7A9-E140-4A91-844B-495C463BD377}"/>
    <hyperlink ref="A250" r:id="rId248" xr:uid="{E412755E-D1B2-42F5-9418-653D7EAD744F}"/>
    <hyperlink ref="A251" r:id="rId249" xr:uid="{E8345B10-D320-4D21-9955-01F3F8ACA633}"/>
    <hyperlink ref="A252" r:id="rId250" xr:uid="{5FEA21FF-FFDE-406C-822C-781584D38A42}"/>
    <hyperlink ref="A253" r:id="rId251" xr:uid="{4F096C86-0966-4956-9E2F-06C51E5C6160}"/>
    <hyperlink ref="A254" r:id="rId252" xr:uid="{F7E2D670-7B90-473A-8D3C-915264DCDCD4}"/>
    <hyperlink ref="A255" r:id="rId253" xr:uid="{44052CBD-5A7F-4758-89CC-EA6C291D6FD8}"/>
    <hyperlink ref="A256" r:id="rId254" xr:uid="{02AE14AD-BDE8-4B6D-A3DD-3BA9ED3844CB}"/>
    <hyperlink ref="A257" r:id="rId255" xr:uid="{49DB60EE-AB7F-47A5-A541-F4BA22BAD7FF}"/>
    <hyperlink ref="A258" r:id="rId256" xr:uid="{148FF9DA-9503-4572-B2F8-9CCAEFF3B6C7}"/>
    <hyperlink ref="A259" r:id="rId257" xr:uid="{C3FFDE04-3302-488D-A530-28CEBD05DB16}"/>
    <hyperlink ref="A260" r:id="rId258" xr:uid="{746FD685-F50B-4DA3-BFD9-892F807F15C6}"/>
    <hyperlink ref="A261" r:id="rId259" xr:uid="{47DA32F8-6473-4EEB-9E17-B5FA0CC99E8C}"/>
    <hyperlink ref="A262" r:id="rId260" xr:uid="{164C3FC8-3D5E-489B-B188-117E91B5893D}"/>
    <hyperlink ref="A263" r:id="rId261" xr:uid="{801A702B-7ED9-41A1-8323-52022670AFDC}"/>
    <hyperlink ref="A264" r:id="rId262" xr:uid="{BB124558-F5D6-4450-A5BE-6803458A99F0}"/>
    <hyperlink ref="A265" r:id="rId263" xr:uid="{B26D4958-F204-4C10-9867-47B3EB842A32}"/>
    <hyperlink ref="A266" r:id="rId264" xr:uid="{7E8905F4-BD20-484B-A281-92D7D4FA0384}"/>
    <hyperlink ref="A267" r:id="rId265" xr:uid="{78FE5CE5-A9A5-4154-98BB-218764C0F3CA}"/>
    <hyperlink ref="A268" r:id="rId266" xr:uid="{5F5BC2D0-2298-4A00-ACCA-F507064AC42C}"/>
    <hyperlink ref="A269" r:id="rId267" xr:uid="{F25FD965-23E6-4477-995D-83E1CCE4BDC5}"/>
    <hyperlink ref="A270" r:id="rId268" xr:uid="{5C032CC7-A560-40A9-8CDA-E59A2982C2F4}"/>
    <hyperlink ref="A271" r:id="rId269" xr:uid="{115165CD-4712-4FD6-A784-73FC2D2E85F2}"/>
    <hyperlink ref="A272" r:id="rId270" xr:uid="{18B3C612-9D89-46B6-9157-EA95282102CB}"/>
    <hyperlink ref="A273" r:id="rId271" xr:uid="{FEF2FA2B-4171-4A75-99C5-524C33EA16C0}"/>
    <hyperlink ref="A274" r:id="rId272" xr:uid="{B295E513-55C4-4AF7-B436-BDEB102AC8DD}"/>
    <hyperlink ref="A275" r:id="rId273" xr:uid="{6D00A8E1-DC59-4393-A39A-1B88A12ED6E9}"/>
    <hyperlink ref="A276" r:id="rId274" xr:uid="{EA8A8CCC-4135-44D0-96B2-018F2F5529B7}"/>
    <hyperlink ref="A277" r:id="rId275" xr:uid="{7AF47D49-7822-46C2-8D1F-F4FC99D89AE9}"/>
    <hyperlink ref="A278" r:id="rId276" xr:uid="{56B06B64-CCE8-43B0-9280-5B19642AAA9A}"/>
    <hyperlink ref="A279" r:id="rId277" xr:uid="{D629BD67-0555-4661-AC1B-BAA54532BEF8}"/>
    <hyperlink ref="A280" r:id="rId278" xr:uid="{67C58C86-8963-4D64-9F14-CCECCC3E2B5C}"/>
    <hyperlink ref="A281" r:id="rId279" xr:uid="{DFED6366-163A-40DB-B6C5-C02B17A309EA}"/>
    <hyperlink ref="A282" r:id="rId280" xr:uid="{B1AC9D59-C0E4-469A-8F53-06C654C24B5C}"/>
    <hyperlink ref="A283" r:id="rId281" xr:uid="{2271AA66-239A-438D-B6C2-3E7604298569}"/>
    <hyperlink ref="A284" r:id="rId282" xr:uid="{F555D3A7-2BDF-4752-A9B9-EA5241DF502C}"/>
    <hyperlink ref="A285" r:id="rId283" xr:uid="{9EFED5D3-5B07-4B19-A8A8-F36380CC31F5}"/>
    <hyperlink ref="A286" r:id="rId284" xr:uid="{8A4F1A79-E1B4-4C91-9DA1-FC8A281ECA9F}"/>
    <hyperlink ref="A287" r:id="rId285" xr:uid="{8BDD13A8-256D-44FF-AC8D-D8C89263C07B}"/>
    <hyperlink ref="A288" r:id="rId286" xr:uid="{BD06CB5B-737C-4738-9CC8-C551498EAE78}"/>
    <hyperlink ref="A289" r:id="rId287" xr:uid="{CA6B0045-6D03-48A3-82D7-82F0BCFBC67C}"/>
    <hyperlink ref="A290" r:id="rId288" xr:uid="{8F2D27C9-0483-49EA-B0AD-47808A4953EF}"/>
    <hyperlink ref="A291" r:id="rId289" xr:uid="{688636AF-F19D-46A2-89CE-D08BC70DE59A}"/>
    <hyperlink ref="A292" r:id="rId290" xr:uid="{29664DA5-7079-44BB-81D5-CC1322F53D8D}"/>
    <hyperlink ref="A293" r:id="rId291" xr:uid="{667D9B7D-9AD7-4984-AC45-DC0214162CAE}"/>
    <hyperlink ref="A294" r:id="rId292" xr:uid="{AA6CBB68-A09C-405B-A161-44FAEFB9194A}"/>
    <hyperlink ref="A295" r:id="rId293" xr:uid="{B150DC03-ABA9-41EB-9E4D-C5B262C1F189}"/>
    <hyperlink ref="A296" r:id="rId294" xr:uid="{BD40692F-CAD7-4EDD-BBC8-042A6B77A258}"/>
    <hyperlink ref="A297" r:id="rId295" xr:uid="{9DFB13E5-973A-4BB1-B838-1111ACF93B8A}"/>
    <hyperlink ref="A298" r:id="rId296" xr:uid="{8EA6FE49-4C97-4444-B434-AC359B94699A}"/>
    <hyperlink ref="A299" r:id="rId297" xr:uid="{3FEE99D2-0B94-482B-9F18-6532E2CDD973}"/>
    <hyperlink ref="A300" r:id="rId298" xr:uid="{1AC3C204-3F04-421D-B872-2C9349EDB0A8}"/>
    <hyperlink ref="A301" r:id="rId299" xr:uid="{DB378DD5-6755-4999-9883-005E7541DC4F}"/>
    <hyperlink ref="A302" r:id="rId300" xr:uid="{A74DCD51-CFEB-4CD9-9D50-5D2E6C981ECB}"/>
    <hyperlink ref="A303" r:id="rId301" xr:uid="{D9354037-B841-4094-8579-D030910780C2}"/>
    <hyperlink ref="A304" r:id="rId302" xr:uid="{09EC59A2-BF75-4211-97D4-681AF01160BC}"/>
    <hyperlink ref="A305" r:id="rId303" xr:uid="{DEF1931A-3EFE-422F-A730-D770B50BD5F5}"/>
    <hyperlink ref="A306" r:id="rId304" xr:uid="{6FEE1343-2BCA-4759-9B8B-DDD011B9D36D}"/>
    <hyperlink ref="A307" r:id="rId305" xr:uid="{331441B3-AA98-4B76-B2C1-8A777718EC00}"/>
    <hyperlink ref="A308" r:id="rId306" xr:uid="{2A1FACE7-313F-4D88-8BF6-0C1CC6C502C2}"/>
    <hyperlink ref="A309" r:id="rId307" xr:uid="{88EA93F2-A5E3-4AC1-933A-5E2562000E49}"/>
    <hyperlink ref="A310" r:id="rId308" xr:uid="{BCD3E78C-783A-442D-A027-E25ADF057F40}"/>
    <hyperlink ref="A311" r:id="rId309" xr:uid="{5FC3150A-D8F8-4A5A-8B23-8B511B957EBE}"/>
    <hyperlink ref="A312" r:id="rId310" xr:uid="{2E2D4F37-B241-4608-83E5-835BA896E717}"/>
    <hyperlink ref="A313" r:id="rId311" xr:uid="{E0B1A7A6-5BA1-4C7D-925A-AFA9D9DA0FD5}"/>
    <hyperlink ref="A314" r:id="rId312" xr:uid="{C390369F-4927-43FE-9838-4F3B53804D50}"/>
    <hyperlink ref="A315" r:id="rId313" xr:uid="{AF75CC34-1468-4707-AD40-03A7432F6055}"/>
    <hyperlink ref="A316" r:id="rId314" xr:uid="{257BA9DC-C3A5-4DEF-9FDD-E9F86A5D87C7}"/>
    <hyperlink ref="A317" r:id="rId315" xr:uid="{C4E6D5D1-396F-4CC1-8BE9-AD59F3FDF4AA}"/>
    <hyperlink ref="A318" r:id="rId316" xr:uid="{4C2F1BE1-C484-4BE7-A544-4805F01F4229}"/>
    <hyperlink ref="A319" r:id="rId317" xr:uid="{A7DC6DA8-014F-46A3-9673-17821FFA7120}"/>
    <hyperlink ref="A320" r:id="rId318" xr:uid="{44A0CBC0-544E-4D65-81A6-46E14575B2A1}"/>
    <hyperlink ref="A321" r:id="rId319" xr:uid="{0F325FFE-E11C-4FB3-BB5C-F4987FB4194F}"/>
    <hyperlink ref="A322" r:id="rId320" xr:uid="{80197308-E049-4022-8932-4828B6E87CFC}"/>
    <hyperlink ref="A323" r:id="rId321" xr:uid="{3EB8C1E2-13F9-4813-98C0-C868B44CA671}"/>
    <hyperlink ref="A324" r:id="rId322" xr:uid="{AB786578-A428-49C8-BE4D-A83CDF2A9913}"/>
    <hyperlink ref="A325" r:id="rId323" xr:uid="{116455DC-89D7-47DB-B18E-F3FC68E4EB56}"/>
    <hyperlink ref="A326" r:id="rId324" xr:uid="{AAB2F93F-8C05-4EE5-AAB4-124D6E878FCF}"/>
    <hyperlink ref="A327" r:id="rId325" xr:uid="{720D1094-00B4-4D50-A2A5-A12FBC7430B0}"/>
    <hyperlink ref="A328" r:id="rId326" xr:uid="{DD29482C-4511-44F2-9F0E-C6043705C2DD}"/>
    <hyperlink ref="A329" r:id="rId327" xr:uid="{832AF954-C260-40A6-9E40-308988A98926}"/>
    <hyperlink ref="A330" r:id="rId328" xr:uid="{257DCAAD-86A3-48FA-B6FD-8FC158A902EB}"/>
    <hyperlink ref="A331" r:id="rId329" xr:uid="{6841E211-574C-4F4A-B969-E88A1A5031FF}"/>
    <hyperlink ref="A332" r:id="rId330" xr:uid="{35B11E6E-4B46-497D-B936-5C8CD535F10C}"/>
    <hyperlink ref="A333" r:id="rId331" xr:uid="{272A9EC0-170E-4F96-9015-D35762ABD995}"/>
    <hyperlink ref="A334" r:id="rId332" xr:uid="{5B552633-F5AE-4FB5-8F22-D3F4B727C61A}"/>
    <hyperlink ref="A335" r:id="rId333" xr:uid="{7E003424-8FC8-47EF-B06B-4540710A0495}"/>
    <hyperlink ref="A336" r:id="rId334" xr:uid="{4FB38586-4309-4CE6-82A3-2C6BAA8C79F0}"/>
    <hyperlink ref="A337" r:id="rId335" xr:uid="{798FA298-E1B3-4A22-8F3D-498CA859A8D4}"/>
    <hyperlink ref="A338" r:id="rId336" xr:uid="{158748E0-B87D-429D-B2DE-0DFC80E14667}"/>
    <hyperlink ref="A339" r:id="rId337" xr:uid="{FFC18CC0-18D8-40B1-8086-AA992C2815D2}"/>
    <hyperlink ref="A340" r:id="rId338" xr:uid="{1DE4B2EB-99B5-49D8-8100-E45C80F431C4}"/>
    <hyperlink ref="A341" r:id="rId339" xr:uid="{0F0C0B58-360E-4166-BD2E-EC07BBC99E7D}"/>
    <hyperlink ref="A342" r:id="rId340" xr:uid="{BBA98FB6-D565-438B-83C2-6CBB7AA1CFB7}"/>
    <hyperlink ref="A343" r:id="rId341" xr:uid="{D9224D2E-5EDC-4E8E-9B72-CA6FAA0E169F}"/>
    <hyperlink ref="A344" r:id="rId342" xr:uid="{314B3E3A-CB7F-4675-8428-1DD3136F7112}"/>
    <hyperlink ref="A345" r:id="rId343" xr:uid="{FB4A4483-0588-4C62-8B9A-FCEE71C3F74B}"/>
    <hyperlink ref="A346" r:id="rId344" xr:uid="{6D3D4740-D534-49E4-9EA6-7475A8AA3A91}"/>
    <hyperlink ref="A347" r:id="rId345" xr:uid="{12185192-6BB9-4702-ABBC-40781764F6D0}"/>
    <hyperlink ref="A348" r:id="rId346" xr:uid="{5ECDF0EC-F997-4B4B-82A5-31CAE313666E}"/>
    <hyperlink ref="A349" r:id="rId347" xr:uid="{E8F37C17-1330-4C5F-99C6-4FC80DBD2D77}"/>
    <hyperlink ref="A350" r:id="rId348" xr:uid="{E0419019-EF46-492E-9F6C-62F5869A781B}"/>
    <hyperlink ref="A351" r:id="rId349" xr:uid="{B3BFDDF7-FE96-40B8-B812-7236BAA6FD4E}"/>
    <hyperlink ref="A352" r:id="rId350" xr:uid="{F04164AC-2073-4EEB-AE6C-4C388AFEE040}"/>
    <hyperlink ref="A353" r:id="rId351" xr:uid="{2CDFE447-96F3-41EF-B01A-D7E99CE4E5D1}"/>
    <hyperlink ref="A354" r:id="rId352" xr:uid="{6F17089F-B4E0-46B9-89AC-8B93AF6C450C}"/>
    <hyperlink ref="A355" r:id="rId353" xr:uid="{91634A13-B67A-4382-8425-041980D19F66}"/>
    <hyperlink ref="A356" r:id="rId354" xr:uid="{9EF20DAD-89C2-4097-8EEE-A4ECF10DBA69}"/>
    <hyperlink ref="A357" r:id="rId355" xr:uid="{F292AE48-B57A-4713-B835-46F112A4DD1A}"/>
    <hyperlink ref="A358" r:id="rId356" xr:uid="{AD354EF2-DA3A-4E60-86BC-B5CE2BAF35CC}"/>
    <hyperlink ref="A359" r:id="rId357" xr:uid="{33735400-73D2-4410-96E3-81663C3A6F02}"/>
    <hyperlink ref="A360" r:id="rId358" xr:uid="{A10F019D-D72D-4EC7-AEFD-C75361F80A77}"/>
    <hyperlink ref="A361" r:id="rId359" xr:uid="{B12F36F0-1BA8-4E0E-B65A-77D919104B0C}"/>
    <hyperlink ref="A362" r:id="rId360" xr:uid="{82D35E4E-CA1A-4269-BDC1-BB6B1BD49C93}"/>
    <hyperlink ref="A363" r:id="rId361" xr:uid="{582F923E-E3C1-4D58-86E2-AABEB9BA353F}"/>
    <hyperlink ref="A364" r:id="rId362" xr:uid="{C41502B0-4349-4604-AFB2-3B74A53A5E55}"/>
    <hyperlink ref="A365" r:id="rId363" xr:uid="{721AAC7F-B7C6-4D3E-BD45-2A5B3D190441}"/>
    <hyperlink ref="A366" r:id="rId364" xr:uid="{975473D9-FE6A-4478-9E84-0E9621F06265}"/>
    <hyperlink ref="A367" r:id="rId365" xr:uid="{88F5A885-CC22-4EEE-9E0B-39007CC3EF30}"/>
    <hyperlink ref="A368" r:id="rId366" xr:uid="{F48E89DD-C552-4B19-9A39-12DFCB66350A}"/>
    <hyperlink ref="A369" r:id="rId367" xr:uid="{48DF5D02-8893-428E-8462-33798C8B23D7}"/>
    <hyperlink ref="A370" r:id="rId368" xr:uid="{555D30ED-4728-4C0A-9A36-0B46A10F4A26}"/>
    <hyperlink ref="A371" r:id="rId369" xr:uid="{3E8C116D-DA33-4AE0-98FB-92F6372B4446}"/>
    <hyperlink ref="A372" r:id="rId370" xr:uid="{C2CCEF14-3C79-4F55-85B7-AC103050FA1F}"/>
    <hyperlink ref="A373" r:id="rId371" xr:uid="{C0D4E276-AC4B-4DC7-AB5E-85B069389C8C}"/>
    <hyperlink ref="A374" r:id="rId372" xr:uid="{468F878C-E1AF-4057-AB27-7A8BAD6CF079}"/>
    <hyperlink ref="A375" r:id="rId373" xr:uid="{B46D50A5-8E62-4193-A7C2-09F2D7C7F83A}"/>
    <hyperlink ref="A376" r:id="rId374" xr:uid="{1F72A426-E05D-43DE-BD96-04AF5EF96384}"/>
    <hyperlink ref="A377" r:id="rId375" xr:uid="{C277379A-C2F3-4141-980F-D0266EF9E8BB}"/>
    <hyperlink ref="A378" r:id="rId376" xr:uid="{BADD57A7-671E-4A15-9468-63ADB87B7E70}"/>
    <hyperlink ref="A379" r:id="rId377" xr:uid="{6058A673-EF7C-4DF0-9254-35E7A9398FFF}"/>
    <hyperlink ref="A380" r:id="rId378" xr:uid="{B96E4C11-CC11-4F08-BD8B-39B659C85F8D}"/>
    <hyperlink ref="A381" r:id="rId379" xr:uid="{E201E995-1CB8-49A0-9D9D-E0FAA7A7381F}"/>
    <hyperlink ref="A382" r:id="rId380" xr:uid="{ABCE3215-A542-471A-B74D-D521C8ED1CAD}"/>
    <hyperlink ref="A383" r:id="rId381" xr:uid="{E7425B32-506C-46EF-8295-49CC7A5921AD}"/>
    <hyperlink ref="A384" r:id="rId382" xr:uid="{24422AF2-1158-4001-B8A5-448F1B661D2C}"/>
    <hyperlink ref="A385" r:id="rId383" xr:uid="{03F0F729-BC89-4F88-94D1-08CD6788AF7A}"/>
    <hyperlink ref="A386" r:id="rId384" xr:uid="{E159AD6A-25AC-4CFE-BB29-BB9D1A053F6D}"/>
    <hyperlink ref="A387" r:id="rId385" xr:uid="{B98D8DBA-7BB2-4FDA-A0BF-AC3FB68E3B36}"/>
    <hyperlink ref="A388" r:id="rId386" xr:uid="{F455E9E4-2E3A-4630-A087-15AE6067043E}"/>
    <hyperlink ref="A389" r:id="rId387" xr:uid="{A9F8D538-C4EA-45D9-AEE1-1E35B81235CB}"/>
    <hyperlink ref="A390" r:id="rId388" xr:uid="{F3057771-D9A4-4033-89A4-943B4C6086C1}"/>
    <hyperlink ref="A391" r:id="rId389" xr:uid="{39C06E07-910B-4FFE-969E-7C48AFFF3FA4}"/>
    <hyperlink ref="A392" r:id="rId390" xr:uid="{9AD7549D-D9D6-489D-BCD6-86C718498223}"/>
    <hyperlink ref="A393" r:id="rId391" xr:uid="{20FDC9C4-C6B1-4810-BCD6-C0F4F6F4BCCA}"/>
    <hyperlink ref="A394" r:id="rId392" xr:uid="{9ACA9757-ABB7-46F1-8350-474EED38E23A}"/>
    <hyperlink ref="A395" r:id="rId393" xr:uid="{5F3EB45D-FE4D-47CA-BF64-DA71B27A0289}"/>
    <hyperlink ref="A396" r:id="rId394" xr:uid="{860BE7D1-1D48-4087-8B27-B1BCAA603ABF}"/>
    <hyperlink ref="A397" r:id="rId395" xr:uid="{EBB590F2-1127-4787-83A5-C8AAA1160A77}"/>
    <hyperlink ref="A398" r:id="rId396" xr:uid="{DC493AD7-42AD-4F4D-8CE7-B82204DEA1E3}"/>
    <hyperlink ref="A399" r:id="rId397" xr:uid="{0F1A533F-7872-4E58-A0AB-C700F8F6B951}"/>
    <hyperlink ref="A400" r:id="rId398" xr:uid="{E94CCA6F-CDAB-4ED5-A212-DCFA9CC10D9A}"/>
    <hyperlink ref="A401" r:id="rId399" xr:uid="{F280CAD7-19DF-463B-91D8-5B348E9A9779}"/>
    <hyperlink ref="A402" r:id="rId400" xr:uid="{EB27B749-89E0-416D-8776-104DAACB9D26}"/>
    <hyperlink ref="A403" r:id="rId401" xr:uid="{DC79B650-666D-433C-A427-B52331AC96FA}"/>
    <hyperlink ref="A404" r:id="rId402" xr:uid="{DE332C73-1016-4E9F-B1AB-1DE8B567B187}"/>
    <hyperlink ref="A405" r:id="rId403" xr:uid="{DD80BCFE-D080-415A-9267-D650A4D0C369}"/>
    <hyperlink ref="A406" r:id="rId404" xr:uid="{C0D6386A-B4AD-4DB6-89E7-B8F8BBB357BB}"/>
    <hyperlink ref="A407" r:id="rId405" xr:uid="{B6278FEE-DED0-4ACC-AA1B-E043E89009E3}"/>
    <hyperlink ref="A408" r:id="rId406" xr:uid="{16E4165D-4C3E-4216-999F-C683A9071265}"/>
    <hyperlink ref="A409" r:id="rId407" xr:uid="{87F00DB1-CE0A-4713-BF47-EBA5A8510878}"/>
    <hyperlink ref="A410" r:id="rId408" xr:uid="{9D117779-CEF3-416A-AEA2-8230960D58DE}"/>
    <hyperlink ref="A411" r:id="rId409" xr:uid="{728AAEBB-9596-4654-B97D-AA2A979CE42D}"/>
    <hyperlink ref="A412" r:id="rId410" xr:uid="{88C5D34E-2857-49B6-95B6-332FE6CFF102}"/>
    <hyperlink ref="A413" r:id="rId411" xr:uid="{4F4335E8-A5E2-4AE3-995E-13A7D21F415E}"/>
    <hyperlink ref="A414" r:id="rId412" xr:uid="{7207A579-620D-4534-A845-AB2C0F762E63}"/>
    <hyperlink ref="A415" r:id="rId413" xr:uid="{0DEA1F88-A0BF-4344-B2F8-D54511E3CB0A}"/>
    <hyperlink ref="A416" r:id="rId414" xr:uid="{D4E1D3BD-B26C-407C-B3B7-44872F4BA238}"/>
    <hyperlink ref="A417" r:id="rId415" xr:uid="{FEEA9478-AB2B-42BE-A837-E019FEE42911}"/>
    <hyperlink ref="A418" r:id="rId416" xr:uid="{26CC115D-43B6-417A-9E8E-2A604A32BE26}"/>
    <hyperlink ref="A419" r:id="rId417" xr:uid="{152FEF6C-AEF1-4946-8CE7-4F53548D5539}"/>
    <hyperlink ref="A420" r:id="rId418" xr:uid="{C949A05E-0A67-4279-B5B9-90B0E71FAA17}"/>
    <hyperlink ref="A421" r:id="rId419" xr:uid="{AEDFA3FF-B981-4B7A-BBC7-539BC6449159}"/>
    <hyperlink ref="A422" r:id="rId420" xr:uid="{ECDCCE83-84C0-4AA4-B5B7-707120EEAF74}"/>
    <hyperlink ref="A423" r:id="rId421" xr:uid="{CE502DF4-399C-4A51-B817-736A590AE004}"/>
    <hyperlink ref="A424" r:id="rId422" xr:uid="{A48AE660-3BD9-4AEC-AAA3-757600F9D3A2}"/>
    <hyperlink ref="A425" r:id="rId423" xr:uid="{2CB1825C-9E03-4942-AF58-EC08A4A9B0C4}"/>
    <hyperlink ref="A426" r:id="rId424" xr:uid="{464539BD-335A-4223-B153-8D667291BEE1}"/>
    <hyperlink ref="A427" r:id="rId425" xr:uid="{03B98E3D-EB5E-4FBA-831A-25C97CDFE323}"/>
    <hyperlink ref="A428" r:id="rId426" xr:uid="{E305B078-19C3-4C8B-91C1-EEB64F6633D7}"/>
    <hyperlink ref="A429" r:id="rId427" xr:uid="{B06CC356-7569-45CD-9FE7-B8656F421E62}"/>
    <hyperlink ref="A430" r:id="rId428" xr:uid="{877781E8-4C3A-46F3-AE74-1C7B40FCF65D}"/>
    <hyperlink ref="A431" r:id="rId429" xr:uid="{10D4281A-7402-42EA-AAEC-0B0EA8A52FD0}"/>
    <hyperlink ref="A432" r:id="rId430" xr:uid="{4FE5ED3A-AA3E-4117-8A3E-CDBB6491B181}"/>
    <hyperlink ref="A433" r:id="rId431" xr:uid="{23703BE4-ACB1-4941-929D-A75F8061AE0A}"/>
    <hyperlink ref="A434" r:id="rId432" xr:uid="{B9DF0DD2-DADF-44B9-9C0B-67A39B77B85D}"/>
    <hyperlink ref="A435" r:id="rId433" xr:uid="{95B13E93-7BC2-455B-A544-4A36C5FF5C91}"/>
    <hyperlink ref="A436" r:id="rId434" xr:uid="{43F8E4B9-CCD0-428A-8B50-8C7B71AFF1BE}"/>
    <hyperlink ref="A437" r:id="rId435" xr:uid="{710850B0-6FCD-4F3D-A9EC-79B6725B4D02}"/>
    <hyperlink ref="A438" r:id="rId436" xr:uid="{49006644-0E2A-4A00-BB9C-E2695143DDD6}"/>
    <hyperlink ref="A439" r:id="rId437" xr:uid="{386AF18D-C13A-463F-A1C3-6AD74F39C85A}"/>
    <hyperlink ref="A440" r:id="rId438" xr:uid="{5463583E-AE87-4A27-BD12-E7EF2154F7B1}"/>
    <hyperlink ref="A441" r:id="rId439" xr:uid="{89F9CDE2-BB35-40B9-A760-F53FA8EB0581}"/>
    <hyperlink ref="A442" r:id="rId440" xr:uid="{8238B3FA-12D6-4DD7-B634-8E452C54A15B}"/>
    <hyperlink ref="A443" r:id="rId441" xr:uid="{CE982B8A-64BF-4DD5-8CE6-38C3CA20115E}"/>
    <hyperlink ref="A444" r:id="rId442" xr:uid="{2BC1A5DC-D975-49AA-8FE0-F165760901AF}"/>
    <hyperlink ref="A445" r:id="rId443" xr:uid="{6F003F04-654F-40D2-8074-F03D0EF993DF}"/>
    <hyperlink ref="A446" r:id="rId444" xr:uid="{D1384025-DA0C-4C57-9EA7-0792F5CF14A5}"/>
    <hyperlink ref="A447" r:id="rId445" xr:uid="{9DC4AE85-7CFF-4AE4-9569-5026E348BA41}"/>
    <hyperlink ref="A448" r:id="rId446" xr:uid="{BDCBFBE2-825E-419B-836B-EA97EDF98108}"/>
    <hyperlink ref="A449" r:id="rId447" xr:uid="{81C30ACC-87AD-4287-B0C1-769051578E74}"/>
    <hyperlink ref="A450" r:id="rId448" xr:uid="{ABA90974-2530-4B86-853E-0F214FB867E3}"/>
    <hyperlink ref="A451" r:id="rId449" xr:uid="{CC010E54-5BC8-4FC2-8AB1-BDE037333641}"/>
    <hyperlink ref="A452" r:id="rId450" xr:uid="{126E05D9-A091-47CD-A7E7-CE7AF3B7C5C9}"/>
    <hyperlink ref="A453" r:id="rId451" xr:uid="{453305E9-9579-44B0-AA76-A641BFBC0A84}"/>
    <hyperlink ref="A454" r:id="rId452" xr:uid="{8C43C8DE-D720-42F8-9826-C0786EDCFD84}"/>
    <hyperlink ref="A455" r:id="rId453" xr:uid="{23E8864B-8274-49D7-9509-2B067DB28C63}"/>
    <hyperlink ref="A456" r:id="rId454" xr:uid="{C0E98037-9B6C-4F9A-9F3A-F8A23A7D8FDD}"/>
    <hyperlink ref="A457" r:id="rId455" xr:uid="{B429D9C1-6CE6-4683-9457-5E63A675BB20}"/>
    <hyperlink ref="A458" r:id="rId456" xr:uid="{D1595E8F-0A13-4CEA-A409-DD1C4575949B}"/>
    <hyperlink ref="A459" r:id="rId457" xr:uid="{66585760-F34A-49AD-B55F-D82664CC65F9}"/>
    <hyperlink ref="A460" r:id="rId458" xr:uid="{69E21FB6-B2D8-40BD-84A0-8B986CF596F1}"/>
    <hyperlink ref="A461" r:id="rId459" xr:uid="{83E46050-9567-47B5-831B-0249EC609DD3}"/>
    <hyperlink ref="A462" r:id="rId460" xr:uid="{7EBAE57D-EC51-4E61-9AB2-92293C6563CD}"/>
    <hyperlink ref="A463" r:id="rId461" xr:uid="{7455DFE5-D356-41F0-95CB-2085F9D6277E}"/>
    <hyperlink ref="A464" r:id="rId462" xr:uid="{51ECA25E-021F-4CC7-9F11-163D6AC8995E}"/>
    <hyperlink ref="A465" r:id="rId463" xr:uid="{1582A7A5-18AD-4B48-B835-C36AA1C984A2}"/>
    <hyperlink ref="A466" r:id="rId464" xr:uid="{34AB1C93-9C6F-460E-BCDC-0013E54B50F0}"/>
    <hyperlink ref="A467" r:id="rId465" xr:uid="{CE639E8E-4156-423F-BCD9-A4261603AADC}"/>
    <hyperlink ref="A468" r:id="rId466" xr:uid="{F1D42537-65C7-4A09-8F83-D2EB6EE4BC55}"/>
    <hyperlink ref="A469" r:id="rId467" xr:uid="{8CE44B5F-207F-400C-9BC9-556DC05620BE}"/>
    <hyperlink ref="A470" r:id="rId468" xr:uid="{A975CE03-050A-4EC0-A377-3DE472EEF44B}"/>
    <hyperlink ref="A471" r:id="rId469" xr:uid="{A17620A7-19F6-4F9B-8A1F-EA7461AEAC76}"/>
    <hyperlink ref="A472" r:id="rId470" xr:uid="{5AC22DE0-3C3A-463E-B5D2-2A2F136306B6}"/>
    <hyperlink ref="A473" r:id="rId471" xr:uid="{CDDBE267-8DCE-44B8-B2E1-53BF0BB80A30}"/>
    <hyperlink ref="A474" r:id="rId472" xr:uid="{13A7D759-2D31-4C34-A850-4FD20DBA8835}"/>
    <hyperlink ref="A475" r:id="rId473" xr:uid="{7A30A728-EF3E-4FA3-A11D-7760072B99F3}"/>
    <hyperlink ref="A476" r:id="rId474" xr:uid="{609A9CE7-AA87-4917-B175-BD3302DA94FC}"/>
    <hyperlink ref="A477" r:id="rId475" xr:uid="{46C58EF5-C6E1-4A1C-8EF5-D0D6F6834B49}"/>
    <hyperlink ref="A478" r:id="rId476" xr:uid="{26FEB3FF-FC8D-443E-B59F-F27669A92F3C}"/>
    <hyperlink ref="A479" r:id="rId477" xr:uid="{855A8808-8A1E-4BA2-910B-939C62079B98}"/>
    <hyperlink ref="A480" r:id="rId478" xr:uid="{CD715322-EFC6-4E32-A4FE-6DFE906F7210}"/>
    <hyperlink ref="A481" r:id="rId479" xr:uid="{B2F05533-B728-4887-B75C-595B0C4F2809}"/>
    <hyperlink ref="A482" r:id="rId480" xr:uid="{B2CD80BA-FED1-492A-BA88-C4FF87728D39}"/>
    <hyperlink ref="A483" r:id="rId481" xr:uid="{7DDE52E8-304A-4862-80AA-2D2D4AD95B72}"/>
    <hyperlink ref="A484" r:id="rId482" xr:uid="{E4DA97C7-BE79-40E7-A1FA-AF02C6BE2E01}"/>
    <hyperlink ref="A485" r:id="rId483" xr:uid="{95C544CD-E684-42B4-91A6-49913461E82F}"/>
    <hyperlink ref="A486" r:id="rId484" xr:uid="{E23E580B-7AE2-4BBA-95FA-097340EB17AA}"/>
    <hyperlink ref="A487" r:id="rId485" xr:uid="{3E101435-EAD0-4F98-8191-19763B41EF25}"/>
    <hyperlink ref="A488" r:id="rId486" xr:uid="{F4FA9B3D-BA3B-47A2-8A73-2BF0DD314224}"/>
    <hyperlink ref="A489" r:id="rId487" xr:uid="{281D6026-C9C2-4673-9034-79D6EA10204E}"/>
    <hyperlink ref="A490" r:id="rId488" xr:uid="{2BE91C08-EDA6-4386-AE26-A42DDE4BFB36}"/>
    <hyperlink ref="A491" r:id="rId489" xr:uid="{3D561F67-25F6-498D-A52D-3E35CAE64713}"/>
    <hyperlink ref="A492" r:id="rId490" xr:uid="{3F8B830D-4E21-4BFF-B7ED-73758A8286C8}"/>
    <hyperlink ref="A493" r:id="rId491" xr:uid="{89FB91FA-8080-4B7B-91EA-DB6390246AC2}"/>
    <hyperlink ref="A494" r:id="rId492" xr:uid="{D104B393-E0CE-4654-B417-6D98B5D2EA59}"/>
    <hyperlink ref="A495" r:id="rId493" xr:uid="{A21CE2ED-7E82-446B-A336-D96E410E66CF}"/>
    <hyperlink ref="A496" r:id="rId494" xr:uid="{BCE16442-C9A8-41E2-8947-F1D384BB8349}"/>
    <hyperlink ref="A497" r:id="rId495" xr:uid="{B39441AB-C49D-4A9D-84BC-11E8E3407EAE}"/>
    <hyperlink ref="A498" r:id="rId496" xr:uid="{7C3920B3-F792-4690-85E1-055EEF80742F}"/>
    <hyperlink ref="A499" r:id="rId497" xr:uid="{2F9DAFDF-EAF1-40E5-8AE0-0A4A3141C931}"/>
    <hyperlink ref="A500" r:id="rId498" xr:uid="{C16E62FD-A2CF-4CB4-9D4D-828653FD86E1}"/>
    <hyperlink ref="A501" r:id="rId499" xr:uid="{87AD21DF-2317-462B-983B-D5D0C49821B6}"/>
    <hyperlink ref="A502" r:id="rId500" xr:uid="{793DC631-5C82-47A2-B6AE-10BD3FD9218C}"/>
    <hyperlink ref="A503" r:id="rId501" xr:uid="{792CB789-B69A-41A2-B292-8A59F30D6D2D}"/>
    <hyperlink ref="A504" r:id="rId502" xr:uid="{6FFAEC2E-80BA-4078-A948-F95E53AEECEA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C173E-F85C-40F1-9109-04BCB7A4DEC0}">
  <sheetPr codeName="工作表11"/>
  <dimension ref="A1:N476"/>
  <sheetViews>
    <sheetView workbookViewId="0">
      <pane xSplit="2" ySplit="2" topLeftCell="C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ColWidth="12.54296875" defaultRowHeight="12.5"/>
  <cols>
    <col min="1" max="1" width="21.26953125" style="16" customWidth="1"/>
    <col min="2" max="2" width="17" style="16" customWidth="1"/>
    <col min="3" max="3" width="20.1796875" style="16" customWidth="1"/>
    <col min="4" max="4" width="19.26953125" style="16" customWidth="1"/>
    <col min="5" max="5" width="15.453125" style="16" customWidth="1"/>
    <col min="6" max="11" width="9.7265625" style="16" customWidth="1"/>
    <col min="12" max="12" width="11" style="16" customWidth="1"/>
    <col min="13" max="13" width="11.90625" style="16" customWidth="1"/>
    <col min="14" max="14" width="11" style="16" customWidth="1"/>
    <col min="15" max="15" width="13.1796875" style="16" customWidth="1"/>
    <col min="16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10133</v>
      </c>
      <c r="E2" s="17" t="s">
        <v>10134</v>
      </c>
      <c r="F2" s="17" t="s">
        <v>10145</v>
      </c>
      <c r="G2" s="17" t="s">
        <v>10135</v>
      </c>
      <c r="H2" s="17" t="s">
        <v>10136</v>
      </c>
      <c r="I2" s="17" t="s">
        <v>10137</v>
      </c>
      <c r="J2" s="17" t="s">
        <v>10138</v>
      </c>
      <c r="K2" s="17" t="s">
        <v>10140</v>
      </c>
      <c r="L2" s="17" t="s">
        <v>10141</v>
      </c>
      <c r="M2" s="17" t="s">
        <v>10142</v>
      </c>
      <c r="N2" s="17" t="s">
        <v>10143</v>
      </c>
    </row>
    <row r="3" spans="1:14" ht="14.5">
      <c r="A3" s="3" t="s">
        <v>2783</v>
      </c>
      <c r="B3" s="15" t="s">
        <v>1</v>
      </c>
      <c r="C3" s="15" t="s">
        <v>15</v>
      </c>
      <c r="D3" s="15" t="s">
        <v>9322</v>
      </c>
      <c r="E3" s="15" t="s">
        <v>1619</v>
      </c>
      <c r="F3" s="15">
        <v>35</v>
      </c>
      <c r="G3" s="15">
        <v>3</v>
      </c>
      <c r="H3" s="15">
        <v>400</v>
      </c>
      <c r="I3" s="15">
        <v>45</v>
      </c>
      <c r="J3" s="15">
        <v>1.7</v>
      </c>
      <c r="K3" s="15">
        <v>20</v>
      </c>
      <c r="L3" s="15">
        <v>150</v>
      </c>
      <c r="M3" s="15" t="s">
        <v>9479</v>
      </c>
      <c r="N3" s="15" t="s">
        <v>910</v>
      </c>
    </row>
    <row r="4" spans="1:14" ht="14.5">
      <c r="A4" s="3" t="s">
        <v>2784</v>
      </c>
      <c r="B4" s="15" t="s">
        <v>1</v>
      </c>
      <c r="C4" s="15" t="s">
        <v>15</v>
      </c>
      <c r="D4" s="15" t="s">
        <v>9322</v>
      </c>
      <c r="E4" s="15" t="s">
        <v>1619</v>
      </c>
      <c r="F4" s="15">
        <v>35</v>
      </c>
      <c r="G4" s="15">
        <v>3</v>
      </c>
      <c r="H4" s="15">
        <v>600</v>
      </c>
      <c r="I4" s="15">
        <v>45</v>
      </c>
      <c r="J4" s="15">
        <v>1.7</v>
      </c>
      <c r="K4" s="15">
        <v>20</v>
      </c>
      <c r="L4" s="15">
        <v>150</v>
      </c>
      <c r="M4" s="15" t="s">
        <v>9479</v>
      </c>
      <c r="N4" s="15" t="s">
        <v>910</v>
      </c>
    </row>
    <row r="5" spans="1:14" ht="14.5">
      <c r="A5" s="3" t="s">
        <v>2785</v>
      </c>
      <c r="B5" s="15" t="s">
        <v>1</v>
      </c>
      <c r="C5" s="15" t="s">
        <v>8</v>
      </c>
      <c r="D5" s="15" t="s">
        <v>9322</v>
      </c>
      <c r="E5" s="15" t="s">
        <v>1619</v>
      </c>
      <c r="F5" s="15">
        <v>35</v>
      </c>
      <c r="G5" s="15">
        <v>1.5</v>
      </c>
      <c r="H5" s="15">
        <v>200</v>
      </c>
      <c r="I5" s="15">
        <v>40</v>
      </c>
      <c r="J5" s="15">
        <v>0.95</v>
      </c>
      <c r="K5" s="15">
        <v>1</v>
      </c>
      <c r="L5" s="15">
        <v>150</v>
      </c>
      <c r="M5" s="15">
        <v>1</v>
      </c>
      <c r="N5" s="15" t="s">
        <v>910</v>
      </c>
    </row>
    <row r="6" spans="1:14" ht="14.5">
      <c r="A6" s="3" t="s">
        <v>2786</v>
      </c>
      <c r="B6" s="15" t="s">
        <v>1</v>
      </c>
      <c r="C6" s="15" t="s">
        <v>8</v>
      </c>
      <c r="D6" s="15" t="s">
        <v>9322</v>
      </c>
      <c r="E6" s="15" t="s">
        <v>1619</v>
      </c>
      <c r="F6" s="15">
        <v>35</v>
      </c>
      <c r="G6" s="15">
        <v>1.5</v>
      </c>
      <c r="H6" s="15">
        <v>200</v>
      </c>
      <c r="I6" s="15">
        <v>40</v>
      </c>
      <c r="J6" s="15">
        <v>0.95</v>
      </c>
      <c r="K6" s="15">
        <v>1</v>
      </c>
      <c r="L6" s="15">
        <v>150</v>
      </c>
      <c r="M6" s="15">
        <v>1</v>
      </c>
      <c r="N6" s="15" t="s">
        <v>3</v>
      </c>
    </row>
    <row r="7" spans="1:14" ht="14.5">
      <c r="A7" s="3" t="s">
        <v>2787</v>
      </c>
      <c r="B7" s="15" t="s">
        <v>1</v>
      </c>
      <c r="C7" s="15" t="s">
        <v>8</v>
      </c>
      <c r="D7" s="15" t="s">
        <v>9322</v>
      </c>
      <c r="E7" s="15" t="s">
        <v>1619</v>
      </c>
      <c r="F7" s="15">
        <v>35</v>
      </c>
      <c r="G7" s="15">
        <v>1.5</v>
      </c>
      <c r="H7" s="15">
        <v>400</v>
      </c>
      <c r="I7" s="15">
        <v>40</v>
      </c>
      <c r="J7" s="15">
        <v>1.3</v>
      </c>
      <c r="K7" s="15">
        <v>1</v>
      </c>
      <c r="L7" s="15">
        <v>150</v>
      </c>
      <c r="M7" s="15">
        <v>1</v>
      </c>
      <c r="N7" s="15" t="s">
        <v>910</v>
      </c>
    </row>
    <row r="8" spans="1:14" ht="14.5">
      <c r="A8" s="3" t="s">
        <v>2788</v>
      </c>
      <c r="B8" s="15" t="s">
        <v>1</v>
      </c>
      <c r="C8" s="15" t="s">
        <v>8</v>
      </c>
      <c r="D8" s="15" t="s">
        <v>9322</v>
      </c>
      <c r="E8" s="15" t="s">
        <v>1619</v>
      </c>
      <c r="F8" s="15">
        <v>35</v>
      </c>
      <c r="G8" s="15">
        <v>1.5</v>
      </c>
      <c r="H8" s="15">
        <v>400</v>
      </c>
      <c r="I8" s="15">
        <v>40</v>
      </c>
      <c r="J8" s="15">
        <v>1.3</v>
      </c>
      <c r="K8" s="15">
        <v>1</v>
      </c>
      <c r="L8" s="15">
        <v>150</v>
      </c>
      <c r="M8" s="15">
        <v>1</v>
      </c>
      <c r="N8" s="15" t="s">
        <v>3</v>
      </c>
    </row>
    <row r="9" spans="1:14" ht="14.5">
      <c r="A9" s="3" t="s">
        <v>2789</v>
      </c>
      <c r="B9" s="15" t="s">
        <v>1</v>
      </c>
      <c r="C9" s="15" t="s">
        <v>8</v>
      </c>
      <c r="D9" s="15" t="s">
        <v>9322</v>
      </c>
      <c r="E9" s="15" t="s">
        <v>1619</v>
      </c>
      <c r="F9" s="15">
        <v>35</v>
      </c>
      <c r="G9" s="15">
        <v>1.5</v>
      </c>
      <c r="H9" s="15">
        <v>600</v>
      </c>
      <c r="I9" s="15">
        <v>40</v>
      </c>
      <c r="J9" s="15">
        <v>1.7</v>
      </c>
      <c r="K9" s="15">
        <v>1</v>
      </c>
      <c r="L9" s="15">
        <v>150</v>
      </c>
      <c r="M9" s="15">
        <v>1</v>
      </c>
      <c r="N9" s="15" t="s">
        <v>910</v>
      </c>
    </row>
    <row r="10" spans="1:14" ht="14.5">
      <c r="A10" s="3" t="s">
        <v>2790</v>
      </c>
      <c r="B10" s="15" t="s">
        <v>1</v>
      </c>
      <c r="C10" s="15" t="s">
        <v>8</v>
      </c>
      <c r="D10" s="15" t="s">
        <v>9322</v>
      </c>
      <c r="E10" s="15" t="s">
        <v>1619</v>
      </c>
      <c r="F10" s="15">
        <v>35</v>
      </c>
      <c r="G10" s="15">
        <v>1.5</v>
      </c>
      <c r="H10" s="15">
        <v>600</v>
      </c>
      <c r="I10" s="15">
        <v>40</v>
      </c>
      <c r="J10" s="15">
        <v>1.7</v>
      </c>
      <c r="K10" s="15">
        <v>1</v>
      </c>
      <c r="L10" s="15">
        <v>150</v>
      </c>
      <c r="M10" s="15">
        <v>1</v>
      </c>
      <c r="N10" s="15" t="s">
        <v>3</v>
      </c>
    </row>
    <row r="11" spans="1:14" ht="14.5">
      <c r="A11" s="3" t="s">
        <v>2791</v>
      </c>
      <c r="B11" s="15" t="s">
        <v>1</v>
      </c>
      <c r="C11" s="15" t="s">
        <v>4</v>
      </c>
      <c r="D11" s="15" t="s">
        <v>9322</v>
      </c>
      <c r="E11" s="15" t="s">
        <v>1619</v>
      </c>
      <c r="F11" s="15">
        <v>35</v>
      </c>
      <c r="G11" s="15">
        <v>1</v>
      </c>
      <c r="H11" s="15">
        <v>50</v>
      </c>
      <c r="I11" s="15">
        <v>30</v>
      </c>
      <c r="J11" s="15">
        <v>0.95</v>
      </c>
      <c r="K11" s="15">
        <v>5</v>
      </c>
      <c r="L11" s="15">
        <v>150</v>
      </c>
      <c r="M11" s="15">
        <v>1</v>
      </c>
      <c r="N11" s="15" t="s">
        <v>910</v>
      </c>
    </row>
    <row r="12" spans="1:14" ht="14.5">
      <c r="A12" s="3" t="s">
        <v>2792</v>
      </c>
      <c r="B12" s="15" t="s">
        <v>1</v>
      </c>
      <c r="C12" s="15" t="s">
        <v>4</v>
      </c>
      <c r="D12" s="15" t="s">
        <v>9322</v>
      </c>
      <c r="E12" s="15" t="s">
        <v>1619</v>
      </c>
      <c r="F12" s="15">
        <v>35</v>
      </c>
      <c r="G12" s="15">
        <v>1</v>
      </c>
      <c r="H12" s="15">
        <v>50</v>
      </c>
      <c r="I12" s="15">
        <v>30</v>
      </c>
      <c r="J12" s="15">
        <v>0.95</v>
      </c>
      <c r="K12" s="15">
        <v>5</v>
      </c>
      <c r="L12" s="15">
        <v>150</v>
      </c>
      <c r="M12" s="15">
        <v>1</v>
      </c>
      <c r="N12" s="15" t="s">
        <v>3</v>
      </c>
    </row>
    <row r="13" spans="1:14" ht="14.5">
      <c r="A13" s="3" t="s">
        <v>2795</v>
      </c>
      <c r="B13" s="15" t="s">
        <v>1</v>
      </c>
      <c r="C13" s="15" t="s">
        <v>4</v>
      </c>
      <c r="D13" s="15" t="s">
        <v>9322</v>
      </c>
      <c r="E13" s="15" t="s">
        <v>1619</v>
      </c>
      <c r="F13" s="15">
        <v>35</v>
      </c>
      <c r="G13" s="15">
        <v>1</v>
      </c>
      <c r="H13" s="15">
        <v>100</v>
      </c>
      <c r="I13" s="15">
        <v>30</v>
      </c>
      <c r="J13" s="15">
        <v>0.95</v>
      </c>
      <c r="K13" s="15">
        <v>5</v>
      </c>
      <c r="L13" s="15">
        <v>150</v>
      </c>
      <c r="M13" s="15">
        <v>1</v>
      </c>
      <c r="N13" s="15" t="s">
        <v>910</v>
      </c>
    </row>
    <row r="14" spans="1:14" ht="14.5">
      <c r="A14" s="3" t="s">
        <v>2796</v>
      </c>
      <c r="B14" s="15" t="s">
        <v>1</v>
      </c>
      <c r="C14" s="15" t="s">
        <v>727</v>
      </c>
      <c r="D14" s="15" t="s">
        <v>9322</v>
      </c>
      <c r="E14" s="15" t="s">
        <v>1619</v>
      </c>
      <c r="F14" s="15">
        <v>35</v>
      </c>
      <c r="G14" s="15">
        <v>1</v>
      </c>
      <c r="H14" s="15">
        <v>100</v>
      </c>
      <c r="I14" s="15">
        <v>30</v>
      </c>
      <c r="J14" s="15">
        <v>0.95</v>
      </c>
      <c r="K14" s="15">
        <v>1</v>
      </c>
      <c r="L14" s="15">
        <v>150</v>
      </c>
      <c r="M14" s="15">
        <v>1</v>
      </c>
      <c r="N14" s="15" t="s">
        <v>910</v>
      </c>
    </row>
    <row r="15" spans="1:14" ht="14.5">
      <c r="A15" s="3" t="s">
        <v>2797</v>
      </c>
      <c r="B15" s="15" t="s">
        <v>1</v>
      </c>
      <c r="C15" s="15" t="s">
        <v>727</v>
      </c>
      <c r="D15" s="15" t="s">
        <v>9322</v>
      </c>
      <c r="E15" s="15" t="s">
        <v>1619</v>
      </c>
      <c r="F15" s="15">
        <v>35</v>
      </c>
      <c r="G15" s="15">
        <v>1</v>
      </c>
      <c r="H15" s="15">
        <v>100</v>
      </c>
      <c r="I15" s="15">
        <v>30</v>
      </c>
      <c r="J15" s="15">
        <v>0.95</v>
      </c>
      <c r="K15" s="15">
        <v>1</v>
      </c>
      <c r="L15" s="15">
        <v>150</v>
      </c>
      <c r="M15" s="15">
        <v>1</v>
      </c>
      <c r="N15" s="15" t="s">
        <v>3</v>
      </c>
    </row>
    <row r="16" spans="1:14" ht="14.5">
      <c r="A16" s="3" t="s">
        <v>2798</v>
      </c>
      <c r="B16" s="15" t="s">
        <v>1</v>
      </c>
      <c r="C16" s="15" t="s">
        <v>1018</v>
      </c>
      <c r="D16" s="15" t="s">
        <v>9322</v>
      </c>
      <c r="E16" s="15" t="s">
        <v>1619</v>
      </c>
      <c r="F16" s="15">
        <v>35</v>
      </c>
      <c r="G16" s="15">
        <v>1</v>
      </c>
      <c r="H16" s="15">
        <v>100</v>
      </c>
      <c r="I16" s="15">
        <v>30</v>
      </c>
      <c r="J16" s="15">
        <v>0.95</v>
      </c>
      <c r="K16" s="15">
        <v>1</v>
      </c>
      <c r="L16" s="15">
        <v>150</v>
      </c>
      <c r="M16" s="15">
        <v>1</v>
      </c>
      <c r="N16" s="15" t="s">
        <v>910</v>
      </c>
    </row>
    <row r="17" spans="1:14" ht="14.5">
      <c r="A17" s="3" t="s">
        <v>2799</v>
      </c>
      <c r="B17" s="15" t="s">
        <v>1</v>
      </c>
      <c r="C17" s="15" t="s">
        <v>1018</v>
      </c>
      <c r="D17" s="15" t="s">
        <v>9322</v>
      </c>
      <c r="E17" s="15" t="s">
        <v>1619</v>
      </c>
      <c r="F17" s="15">
        <v>35</v>
      </c>
      <c r="G17" s="15">
        <v>1</v>
      </c>
      <c r="H17" s="15">
        <v>100</v>
      </c>
      <c r="I17" s="15">
        <v>30</v>
      </c>
      <c r="J17" s="15">
        <v>0.95</v>
      </c>
      <c r="K17" s="15">
        <v>1</v>
      </c>
      <c r="L17" s="15">
        <v>150</v>
      </c>
      <c r="M17" s="15">
        <v>1</v>
      </c>
      <c r="N17" s="15" t="s">
        <v>3</v>
      </c>
    </row>
    <row r="18" spans="1:14" ht="14.5">
      <c r="A18" s="3" t="s">
        <v>2800</v>
      </c>
      <c r="B18" s="15" t="s">
        <v>1</v>
      </c>
      <c r="C18" s="15" t="s">
        <v>4</v>
      </c>
      <c r="D18" s="15" t="s">
        <v>9322</v>
      </c>
      <c r="E18" s="15" t="s">
        <v>1619</v>
      </c>
      <c r="F18" s="15">
        <v>35</v>
      </c>
      <c r="G18" s="15">
        <v>1</v>
      </c>
      <c r="H18" s="15">
        <v>100</v>
      </c>
      <c r="I18" s="15">
        <v>30</v>
      </c>
      <c r="J18" s="15">
        <v>0.95</v>
      </c>
      <c r="K18" s="15">
        <v>5</v>
      </c>
      <c r="L18" s="15">
        <v>150</v>
      </c>
      <c r="M18" s="15">
        <v>1</v>
      </c>
      <c r="N18" s="15" t="s">
        <v>3</v>
      </c>
    </row>
    <row r="19" spans="1:14" ht="14.5">
      <c r="A19" s="3" t="s">
        <v>2801</v>
      </c>
      <c r="B19" s="15" t="s">
        <v>1</v>
      </c>
      <c r="C19" s="15" t="s">
        <v>4</v>
      </c>
      <c r="D19" s="15" t="s">
        <v>9322</v>
      </c>
      <c r="E19" s="15" t="s">
        <v>1619</v>
      </c>
      <c r="F19" s="15">
        <v>35</v>
      </c>
      <c r="G19" s="15">
        <v>1</v>
      </c>
      <c r="H19" s="15">
        <v>150</v>
      </c>
      <c r="I19" s="15">
        <v>30</v>
      </c>
      <c r="J19" s="15">
        <v>0.95</v>
      </c>
      <c r="K19" s="15">
        <v>5</v>
      </c>
      <c r="L19" s="15">
        <v>150</v>
      </c>
      <c r="M19" s="15">
        <v>1</v>
      </c>
      <c r="N19" s="15" t="s">
        <v>910</v>
      </c>
    </row>
    <row r="20" spans="1:14" ht="14.5">
      <c r="A20" s="3" t="s">
        <v>2802</v>
      </c>
      <c r="B20" s="15" t="s">
        <v>1</v>
      </c>
      <c r="C20" s="15" t="s">
        <v>4</v>
      </c>
      <c r="D20" s="15" t="s">
        <v>9322</v>
      </c>
      <c r="E20" s="15" t="s">
        <v>1619</v>
      </c>
      <c r="F20" s="15">
        <v>35</v>
      </c>
      <c r="G20" s="15">
        <v>1</v>
      </c>
      <c r="H20" s="15">
        <v>150</v>
      </c>
      <c r="I20" s="15">
        <v>30</v>
      </c>
      <c r="J20" s="15">
        <v>0.95</v>
      </c>
      <c r="K20" s="15">
        <v>5</v>
      </c>
      <c r="L20" s="15">
        <v>150</v>
      </c>
      <c r="M20" s="15">
        <v>1</v>
      </c>
      <c r="N20" s="15" t="s">
        <v>3</v>
      </c>
    </row>
    <row r="21" spans="1:14" ht="14.5">
      <c r="A21" s="3" t="s">
        <v>2803</v>
      </c>
      <c r="B21" s="15" t="s">
        <v>1</v>
      </c>
      <c r="C21" s="15" t="s">
        <v>4</v>
      </c>
      <c r="D21" s="15" t="s">
        <v>9322</v>
      </c>
      <c r="E21" s="15" t="s">
        <v>1619</v>
      </c>
      <c r="F21" s="15">
        <v>35</v>
      </c>
      <c r="G21" s="15">
        <v>1</v>
      </c>
      <c r="H21" s="15">
        <v>200</v>
      </c>
      <c r="I21" s="15">
        <v>30</v>
      </c>
      <c r="J21" s="15">
        <v>0.95</v>
      </c>
      <c r="K21" s="15">
        <v>5</v>
      </c>
      <c r="L21" s="15">
        <v>150</v>
      </c>
      <c r="M21" s="15">
        <v>1</v>
      </c>
      <c r="N21" s="15" t="s">
        <v>910</v>
      </c>
    </row>
    <row r="22" spans="1:14" ht="14.5">
      <c r="A22" s="3" t="s">
        <v>2804</v>
      </c>
      <c r="B22" s="15" t="s">
        <v>1</v>
      </c>
      <c r="C22" s="15" t="s">
        <v>727</v>
      </c>
      <c r="D22" s="15" t="s">
        <v>9322</v>
      </c>
      <c r="E22" s="15" t="s">
        <v>1619</v>
      </c>
      <c r="F22" s="15">
        <v>35</v>
      </c>
      <c r="G22" s="15">
        <v>1</v>
      </c>
      <c r="H22" s="15">
        <v>200</v>
      </c>
      <c r="I22" s="15">
        <v>30</v>
      </c>
      <c r="J22" s="15">
        <v>0.95</v>
      </c>
      <c r="K22" s="15">
        <v>1</v>
      </c>
      <c r="L22" s="15">
        <v>150</v>
      </c>
      <c r="M22" s="15">
        <v>1</v>
      </c>
      <c r="N22" s="15" t="s">
        <v>910</v>
      </c>
    </row>
    <row r="23" spans="1:14" ht="14.5">
      <c r="A23" s="3" t="s">
        <v>2805</v>
      </c>
      <c r="B23" s="15" t="s">
        <v>1</v>
      </c>
      <c r="C23" s="15" t="s">
        <v>727</v>
      </c>
      <c r="D23" s="15" t="s">
        <v>9322</v>
      </c>
      <c r="E23" s="15" t="s">
        <v>1619</v>
      </c>
      <c r="F23" s="15">
        <v>35</v>
      </c>
      <c r="G23" s="15">
        <v>1</v>
      </c>
      <c r="H23" s="15">
        <v>200</v>
      </c>
      <c r="I23" s="15">
        <v>30</v>
      </c>
      <c r="J23" s="15">
        <v>0.95</v>
      </c>
      <c r="K23" s="15">
        <v>1</v>
      </c>
      <c r="L23" s="15">
        <v>150</v>
      </c>
      <c r="M23" s="15">
        <v>1</v>
      </c>
      <c r="N23" s="15" t="s">
        <v>3</v>
      </c>
    </row>
    <row r="24" spans="1:14" ht="14.5">
      <c r="A24" s="3" t="s">
        <v>2806</v>
      </c>
      <c r="B24" s="15" t="s">
        <v>1</v>
      </c>
      <c r="C24" s="15" t="s">
        <v>1859</v>
      </c>
      <c r="D24" s="15" t="s">
        <v>9322</v>
      </c>
      <c r="E24" s="15" t="s">
        <v>1619</v>
      </c>
      <c r="F24" s="15">
        <v>35</v>
      </c>
      <c r="G24" s="15">
        <v>1</v>
      </c>
      <c r="H24" s="15">
        <v>200</v>
      </c>
      <c r="I24" s="15">
        <v>30</v>
      </c>
      <c r="J24" s="15">
        <v>1</v>
      </c>
      <c r="K24" s="15">
        <v>5</v>
      </c>
      <c r="L24" s="15">
        <v>150</v>
      </c>
      <c r="M24" s="15">
        <v>1</v>
      </c>
      <c r="N24" s="15" t="s">
        <v>910</v>
      </c>
    </row>
    <row r="25" spans="1:14" ht="14.5">
      <c r="A25" s="3" t="s">
        <v>2807</v>
      </c>
      <c r="B25" s="15" t="s">
        <v>1</v>
      </c>
      <c r="C25" s="15" t="s">
        <v>1018</v>
      </c>
      <c r="D25" s="15" t="s">
        <v>9322</v>
      </c>
      <c r="E25" s="15" t="s">
        <v>1619</v>
      </c>
      <c r="F25" s="15">
        <v>35</v>
      </c>
      <c r="G25" s="15">
        <v>1</v>
      </c>
      <c r="H25" s="15">
        <v>200</v>
      </c>
      <c r="I25" s="15">
        <v>30</v>
      </c>
      <c r="J25" s="15">
        <v>0.95</v>
      </c>
      <c r="K25" s="15">
        <v>1</v>
      </c>
      <c r="L25" s="15">
        <v>150</v>
      </c>
      <c r="M25" s="15">
        <v>1</v>
      </c>
      <c r="N25" s="15" t="s">
        <v>910</v>
      </c>
    </row>
    <row r="26" spans="1:14" ht="14.5">
      <c r="A26" s="3" t="s">
        <v>2808</v>
      </c>
      <c r="B26" s="15" t="s">
        <v>1</v>
      </c>
      <c r="C26" s="15" t="s">
        <v>1018</v>
      </c>
      <c r="D26" s="15" t="s">
        <v>9322</v>
      </c>
      <c r="E26" s="15" t="s">
        <v>1619</v>
      </c>
      <c r="F26" s="15">
        <v>35</v>
      </c>
      <c r="G26" s="15">
        <v>1</v>
      </c>
      <c r="H26" s="15">
        <v>200</v>
      </c>
      <c r="I26" s="15">
        <v>30</v>
      </c>
      <c r="J26" s="15">
        <v>0.95</v>
      </c>
      <c r="K26" s="15">
        <v>1</v>
      </c>
      <c r="L26" s="15">
        <v>150</v>
      </c>
      <c r="M26" s="15">
        <v>1</v>
      </c>
      <c r="N26" s="15" t="s">
        <v>3</v>
      </c>
    </row>
    <row r="27" spans="1:14" ht="14.5">
      <c r="A27" s="3" t="s">
        <v>2809</v>
      </c>
      <c r="B27" s="15" t="s">
        <v>1</v>
      </c>
      <c r="C27" s="15" t="s">
        <v>1774</v>
      </c>
      <c r="D27" s="15" t="s">
        <v>9322</v>
      </c>
      <c r="E27" s="15" t="s">
        <v>1619</v>
      </c>
      <c r="F27" s="15">
        <v>35</v>
      </c>
      <c r="G27" s="15">
        <v>1</v>
      </c>
      <c r="H27" s="15">
        <v>200</v>
      </c>
      <c r="I27" s="15">
        <v>30</v>
      </c>
      <c r="J27" s="15">
        <v>0.95</v>
      </c>
      <c r="K27" s="15">
        <v>5</v>
      </c>
      <c r="L27" s="15">
        <v>150</v>
      </c>
      <c r="M27" s="15">
        <v>1</v>
      </c>
      <c r="N27" s="15" t="s">
        <v>910</v>
      </c>
    </row>
    <row r="28" spans="1:14" ht="14.5">
      <c r="A28" s="3" t="s">
        <v>2810</v>
      </c>
      <c r="B28" s="15" t="s">
        <v>1</v>
      </c>
      <c r="C28" s="15" t="s">
        <v>4</v>
      </c>
      <c r="D28" s="15" t="s">
        <v>9322</v>
      </c>
      <c r="E28" s="15" t="s">
        <v>1619</v>
      </c>
      <c r="F28" s="15">
        <v>35</v>
      </c>
      <c r="G28" s="15">
        <v>1</v>
      </c>
      <c r="H28" s="15">
        <v>200</v>
      </c>
      <c r="I28" s="15">
        <v>30</v>
      </c>
      <c r="J28" s="15">
        <v>0.95</v>
      </c>
      <c r="K28" s="15">
        <v>5</v>
      </c>
      <c r="L28" s="15">
        <v>150</v>
      </c>
      <c r="M28" s="15">
        <v>1</v>
      </c>
      <c r="N28" s="15" t="s">
        <v>3</v>
      </c>
    </row>
    <row r="29" spans="1:14" ht="14.5">
      <c r="A29" s="3" t="s">
        <v>2793</v>
      </c>
      <c r="B29" s="15" t="s">
        <v>1</v>
      </c>
      <c r="C29" s="15" t="s">
        <v>8</v>
      </c>
      <c r="D29" s="15" t="s">
        <v>9322</v>
      </c>
      <c r="E29" s="15" t="s">
        <v>1619</v>
      </c>
      <c r="F29" s="15">
        <v>35</v>
      </c>
      <c r="G29" s="15">
        <v>1</v>
      </c>
      <c r="H29" s="15">
        <v>200</v>
      </c>
      <c r="I29" s="15">
        <v>30</v>
      </c>
      <c r="J29" s="15">
        <v>0.95</v>
      </c>
      <c r="K29" s="15">
        <v>5</v>
      </c>
      <c r="L29" s="15">
        <v>175</v>
      </c>
      <c r="M29" s="15">
        <v>1</v>
      </c>
      <c r="N29" s="15" t="s">
        <v>910</v>
      </c>
    </row>
    <row r="30" spans="1:14" ht="14.5">
      <c r="A30" s="3" t="s">
        <v>2794</v>
      </c>
      <c r="B30" s="15" t="s">
        <v>1</v>
      </c>
      <c r="C30" s="15" t="s">
        <v>8</v>
      </c>
      <c r="D30" s="15" t="s">
        <v>9322</v>
      </c>
      <c r="E30" s="15" t="s">
        <v>1619</v>
      </c>
      <c r="F30" s="15">
        <v>35</v>
      </c>
      <c r="G30" s="15">
        <v>1</v>
      </c>
      <c r="H30" s="15">
        <v>200</v>
      </c>
      <c r="I30" s="15">
        <v>30</v>
      </c>
      <c r="J30" s="15">
        <v>0.95</v>
      </c>
      <c r="K30" s="15">
        <v>5</v>
      </c>
      <c r="L30" s="15">
        <v>175</v>
      </c>
      <c r="M30" s="15">
        <v>1</v>
      </c>
      <c r="N30" s="15" t="s">
        <v>3</v>
      </c>
    </row>
    <row r="31" spans="1:14" ht="14.5">
      <c r="A31" s="3" t="s">
        <v>2813</v>
      </c>
      <c r="B31" s="15" t="s">
        <v>1</v>
      </c>
      <c r="C31" s="15" t="s">
        <v>4</v>
      </c>
      <c r="D31" s="15" t="s">
        <v>9322</v>
      </c>
      <c r="E31" s="15" t="s">
        <v>1619</v>
      </c>
      <c r="F31" s="15">
        <v>35</v>
      </c>
      <c r="G31" s="15">
        <v>1</v>
      </c>
      <c r="H31" s="15">
        <v>200</v>
      </c>
      <c r="I31" s="15">
        <v>30</v>
      </c>
      <c r="J31" s="15">
        <v>0.95</v>
      </c>
      <c r="K31" s="15">
        <v>5</v>
      </c>
      <c r="L31" s="15">
        <v>150</v>
      </c>
      <c r="M31" s="15">
        <v>1</v>
      </c>
      <c r="N31" s="15" t="s">
        <v>910</v>
      </c>
    </row>
    <row r="32" spans="1:14" ht="14.5">
      <c r="A32" s="3" t="s">
        <v>2814</v>
      </c>
      <c r="B32" s="15" t="s">
        <v>1</v>
      </c>
      <c r="C32" s="15" t="s">
        <v>4</v>
      </c>
      <c r="D32" s="15" t="s">
        <v>9322</v>
      </c>
      <c r="E32" s="15" t="s">
        <v>1619</v>
      </c>
      <c r="F32" s="15">
        <v>35</v>
      </c>
      <c r="G32" s="15">
        <v>1</v>
      </c>
      <c r="H32" s="15">
        <v>300</v>
      </c>
      <c r="I32" s="15">
        <v>30</v>
      </c>
      <c r="J32" s="15">
        <v>1.3</v>
      </c>
      <c r="K32" s="15">
        <v>5</v>
      </c>
      <c r="L32" s="15">
        <v>150</v>
      </c>
      <c r="M32" s="15">
        <v>1</v>
      </c>
      <c r="N32" s="15" t="s">
        <v>910</v>
      </c>
    </row>
    <row r="33" spans="1:14" ht="14.5">
      <c r="A33" s="3" t="s">
        <v>2815</v>
      </c>
      <c r="B33" s="15" t="s">
        <v>1</v>
      </c>
      <c r="C33" s="15" t="s">
        <v>4</v>
      </c>
      <c r="D33" s="15" t="s">
        <v>9322</v>
      </c>
      <c r="E33" s="15" t="s">
        <v>1619</v>
      </c>
      <c r="F33" s="15">
        <v>35</v>
      </c>
      <c r="G33" s="15">
        <v>1</v>
      </c>
      <c r="H33" s="15">
        <v>300</v>
      </c>
      <c r="I33" s="15">
        <v>30</v>
      </c>
      <c r="J33" s="15">
        <v>1.3</v>
      </c>
      <c r="K33" s="15">
        <v>5</v>
      </c>
      <c r="L33" s="15">
        <v>150</v>
      </c>
      <c r="M33" s="15">
        <v>1</v>
      </c>
      <c r="N33" s="15" t="s">
        <v>3</v>
      </c>
    </row>
    <row r="34" spans="1:14" ht="14.5">
      <c r="A34" s="3" t="s">
        <v>2818</v>
      </c>
      <c r="B34" s="15" t="s">
        <v>1</v>
      </c>
      <c r="C34" s="15" t="s">
        <v>4</v>
      </c>
      <c r="D34" s="15" t="s">
        <v>9322</v>
      </c>
      <c r="E34" s="15" t="s">
        <v>1619</v>
      </c>
      <c r="F34" s="15">
        <v>35</v>
      </c>
      <c r="G34" s="15">
        <v>1</v>
      </c>
      <c r="H34" s="15">
        <v>400</v>
      </c>
      <c r="I34" s="15">
        <v>30</v>
      </c>
      <c r="J34" s="15">
        <v>1.3</v>
      </c>
      <c r="K34" s="15">
        <v>5</v>
      </c>
      <c r="L34" s="15">
        <v>150</v>
      </c>
      <c r="M34" s="15">
        <v>1</v>
      </c>
      <c r="N34" s="15" t="s">
        <v>910</v>
      </c>
    </row>
    <row r="35" spans="1:14" ht="14.5">
      <c r="A35" s="3" t="s">
        <v>2819</v>
      </c>
      <c r="B35" s="15" t="s">
        <v>1</v>
      </c>
      <c r="C35" s="15" t="s">
        <v>727</v>
      </c>
      <c r="D35" s="15" t="s">
        <v>9322</v>
      </c>
      <c r="E35" s="15" t="s">
        <v>1619</v>
      </c>
      <c r="F35" s="15">
        <v>35</v>
      </c>
      <c r="G35" s="15">
        <v>1</v>
      </c>
      <c r="H35" s="15">
        <v>400</v>
      </c>
      <c r="I35" s="15">
        <v>30</v>
      </c>
      <c r="J35" s="15">
        <v>1.3</v>
      </c>
      <c r="K35" s="15">
        <v>1</v>
      </c>
      <c r="L35" s="15">
        <v>150</v>
      </c>
      <c r="M35" s="15">
        <v>1</v>
      </c>
      <c r="N35" s="15" t="s">
        <v>910</v>
      </c>
    </row>
    <row r="36" spans="1:14" ht="14.5">
      <c r="A36" s="3" t="s">
        <v>2820</v>
      </c>
      <c r="B36" s="15" t="s">
        <v>1</v>
      </c>
      <c r="C36" s="15" t="s">
        <v>727</v>
      </c>
      <c r="D36" s="15" t="s">
        <v>9322</v>
      </c>
      <c r="E36" s="15" t="s">
        <v>1619</v>
      </c>
      <c r="F36" s="15">
        <v>35</v>
      </c>
      <c r="G36" s="15">
        <v>1</v>
      </c>
      <c r="H36" s="15">
        <v>400</v>
      </c>
      <c r="I36" s="15">
        <v>30</v>
      </c>
      <c r="J36" s="15">
        <v>1.3</v>
      </c>
      <c r="K36" s="15">
        <v>1</v>
      </c>
      <c r="L36" s="15">
        <v>150</v>
      </c>
      <c r="M36" s="15">
        <v>1</v>
      </c>
      <c r="N36" s="15" t="s">
        <v>3</v>
      </c>
    </row>
    <row r="37" spans="1:14" ht="14.5">
      <c r="A37" s="3" t="s">
        <v>2821</v>
      </c>
      <c r="B37" s="15" t="s">
        <v>1</v>
      </c>
      <c r="C37" s="15" t="s">
        <v>1859</v>
      </c>
      <c r="D37" s="15" t="s">
        <v>9322</v>
      </c>
      <c r="E37" s="15" t="s">
        <v>1619</v>
      </c>
      <c r="F37" s="15">
        <v>35</v>
      </c>
      <c r="G37" s="15">
        <v>1</v>
      </c>
      <c r="H37" s="15">
        <v>400</v>
      </c>
      <c r="I37" s="15">
        <v>30</v>
      </c>
      <c r="J37" s="15">
        <v>1.3</v>
      </c>
      <c r="K37" s="15">
        <v>5</v>
      </c>
      <c r="L37" s="15">
        <v>150</v>
      </c>
      <c r="M37" s="15">
        <v>1</v>
      </c>
      <c r="N37" s="15" t="s">
        <v>910</v>
      </c>
    </row>
    <row r="38" spans="1:14" ht="14.5">
      <c r="A38" s="3" t="s">
        <v>2822</v>
      </c>
      <c r="B38" s="15" t="s">
        <v>1</v>
      </c>
      <c r="C38" s="15" t="s">
        <v>1018</v>
      </c>
      <c r="D38" s="15" t="s">
        <v>9322</v>
      </c>
      <c r="E38" s="15" t="s">
        <v>1619</v>
      </c>
      <c r="F38" s="15">
        <v>35</v>
      </c>
      <c r="G38" s="15">
        <v>1</v>
      </c>
      <c r="H38" s="15">
        <v>400</v>
      </c>
      <c r="I38" s="15">
        <v>30</v>
      </c>
      <c r="J38" s="15">
        <v>1.3</v>
      </c>
      <c r="K38" s="15">
        <v>1</v>
      </c>
      <c r="L38" s="15">
        <v>150</v>
      </c>
      <c r="M38" s="15">
        <v>1</v>
      </c>
      <c r="N38" s="15" t="s">
        <v>910</v>
      </c>
    </row>
    <row r="39" spans="1:14" ht="14.5">
      <c r="A39" s="3" t="s">
        <v>2823</v>
      </c>
      <c r="B39" s="15" t="s">
        <v>1</v>
      </c>
      <c r="C39" s="15" t="s">
        <v>1018</v>
      </c>
      <c r="D39" s="15" t="s">
        <v>9322</v>
      </c>
      <c r="E39" s="15" t="s">
        <v>1619</v>
      </c>
      <c r="F39" s="15">
        <v>35</v>
      </c>
      <c r="G39" s="15">
        <v>1</v>
      </c>
      <c r="H39" s="15">
        <v>400</v>
      </c>
      <c r="I39" s="15">
        <v>30</v>
      </c>
      <c r="J39" s="15">
        <v>1.3</v>
      </c>
      <c r="K39" s="15">
        <v>1</v>
      </c>
      <c r="L39" s="15">
        <v>150</v>
      </c>
      <c r="M39" s="15">
        <v>1</v>
      </c>
      <c r="N39" s="15" t="s">
        <v>3</v>
      </c>
    </row>
    <row r="40" spans="1:14" ht="14.5">
      <c r="A40" s="3" t="s">
        <v>2824</v>
      </c>
      <c r="B40" s="15" t="s">
        <v>1</v>
      </c>
      <c r="C40" s="15" t="s">
        <v>1774</v>
      </c>
      <c r="D40" s="15" t="s">
        <v>9322</v>
      </c>
      <c r="E40" s="15" t="s">
        <v>1619</v>
      </c>
      <c r="F40" s="15">
        <v>35</v>
      </c>
      <c r="G40" s="15">
        <v>1</v>
      </c>
      <c r="H40" s="15">
        <v>400</v>
      </c>
      <c r="I40" s="15">
        <v>30</v>
      </c>
      <c r="J40" s="15">
        <v>1.25</v>
      </c>
      <c r="K40" s="15">
        <v>5</v>
      </c>
      <c r="L40" s="15">
        <v>150</v>
      </c>
      <c r="M40" s="15">
        <v>1</v>
      </c>
      <c r="N40" s="15" t="s">
        <v>910</v>
      </c>
    </row>
    <row r="41" spans="1:14" ht="14.5">
      <c r="A41" s="3" t="s">
        <v>2825</v>
      </c>
      <c r="B41" s="15" t="s">
        <v>1</v>
      </c>
      <c r="C41" s="15" t="s">
        <v>4</v>
      </c>
      <c r="D41" s="15" t="s">
        <v>9322</v>
      </c>
      <c r="E41" s="15" t="s">
        <v>1619</v>
      </c>
      <c r="F41" s="15">
        <v>35</v>
      </c>
      <c r="G41" s="15">
        <v>1</v>
      </c>
      <c r="H41" s="15">
        <v>400</v>
      </c>
      <c r="I41" s="15">
        <v>30</v>
      </c>
      <c r="J41" s="15">
        <v>1.3</v>
      </c>
      <c r="K41" s="15">
        <v>5</v>
      </c>
      <c r="L41" s="15">
        <v>150</v>
      </c>
      <c r="M41" s="15">
        <v>1</v>
      </c>
      <c r="N41" s="15" t="s">
        <v>3</v>
      </c>
    </row>
    <row r="42" spans="1:14" ht="14.5">
      <c r="A42" s="3" t="s">
        <v>2816</v>
      </c>
      <c r="B42" s="15" t="s">
        <v>1</v>
      </c>
      <c r="C42" s="15" t="s">
        <v>8</v>
      </c>
      <c r="D42" s="15" t="s">
        <v>9322</v>
      </c>
      <c r="E42" s="15" t="s">
        <v>1619</v>
      </c>
      <c r="F42" s="15">
        <v>35</v>
      </c>
      <c r="G42" s="15">
        <v>1</v>
      </c>
      <c r="H42" s="15">
        <v>400</v>
      </c>
      <c r="I42" s="15">
        <v>30</v>
      </c>
      <c r="J42" s="15">
        <v>1.3</v>
      </c>
      <c r="K42" s="15">
        <v>5</v>
      </c>
      <c r="L42" s="15">
        <v>175</v>
      </c>
      <c r="M42" s="15">
        <v>1</v>
      </c>
      <c r="N42" s="15" t="s">
        <v>910</v>
      </c>
    </row>
    <row r="43" spans="1:14" ht="14.5">
      <c r="A43" s="3" t="s">
        <v>2817</v>
      </c>
      <c r="B43" s="15" t="s">
        <v>1</v>
      </c>
      <c r="C43" s="15" t="s">
        <v>8</v>
      </c>
      <c r="D43" s="15" t="s">
        <v>9322</v>
      </c>
      <c r="E43" s="15" t="s">
        <v>1619</v>
      </c>
      <c r="F43" s="15">
        <v>35</v>
      </c>
      <c r="G43" s="15">
        <v>1</v>
      </c>
      <c r="H43" s="15">
        <v>400</v>
      </c>
      <c r="I43" s="15">
        <v>30</v>
      </c>
      <c r="J43" s="15">
        <v>1.3</v>
      </c>
      <c r="K43" s="15">
        <v>5</v>
      </c>
      <c r="L43" s="15">
        <v>175</v>
      </c>
      <c r="M43" s="15">
        <v>1</v>
      </c>
      <c r="N43" s="15" t="s">
        <v>3</v>
      </c>
    </row>
    <row r="44" spans="1:14" ht="14.5">
      <c r="A44" s="3" t="s">
        <v>2826</v>
      </c>
      <c r="B44" s="15" t="s">
        <v>1</v>
      </c>
      <c r="C44" s="15" t="s">
        <v>4</v>
      </c>
      <c r="D44" s="15" t="s">
        <v>9322</v>
      </c>
      <c r="E44" s="15" t="s">
        <v>1619</v>
      </c>
      <c r="F44" s="15">
        <v>35</v>
      </c>
      <c r="G44" s="15">
        <v>1</v>
      </c>
      <c r="H44" s="15">
        <v>400</v>
      </c>
      <c r="I44" s="15">
        <v>30</v>
      </c>
      <c r="J44" s="15">
        <v>1.3</v>
      </c>
      <c r="K44" s="15">
        <v>5</v>
      </c>
      <c r="L44" s="15">
        <v>150</v>
      </c>
      <c r="M44" s="15">
        <v>1</v>
      </c>
      <c r="N44" s="15" t="s">
        <v>910</v>
      </c>
    </row>
    <row r="45" spans="1:14" ht="14.5">
      <c r="A45" s="3" t="s">
        <v>2827</v>
      </c>
      <c r="B45" s="15" t="s">
        <v>1</v>
      </c>
      <c r="C45" s="15" t="s">
        <v>4</v>
      </c>
      <c r="D45" s="15" t="s">
        <v>9322</v>
      </c>
      <c r="E45" s="15" t="s">
        <v>1619</v>
      </c>
      <c r="F45" s="15">
        <v>35</v>
      </c>
      <c r="G45" s="15">
        <v>1</v>
      </c>
      <c r="H45" s="15">
        <v>500</v>
      </c>
      <c r="I45" s="15">
        <v>30</v>
      </c>
      <c r="J45" s="15">
        <v>1.7</v>
      </c>
      <c r="K45" s="15">
        <v>5</v>
      </c>
      <c r="L45" s="15">
        <v>150</v>
      </c>
      <c r="M45" s="15">
        <v>1</v>
      </c>
      <c r="N45" s="15" t="s">
        <v>910</v>
      </c>
    </row>
    <row r="46" spans="1:14" ht="14.5">
      <c r="A46" s="3" t="s">
        <v>2828</v>
      </c>
      <c r="B46" s="15" t="s">
        <v>1</v>
      </c>
      <c r="C46" s="15" t="s">
        <v>4</v>
      </c>
      <c r="D46" s="15" t="s">
        <v>9322</v>
      </c>
      <c r="E46" s="15" t="s">
        <v>1619</v>
      </c>
      <c r="F46" s="15">
        <v>35</v>
      </c>
      <c r="G46" s="15">
        <v>1</v>
      </c>
      <c r="H46" s="15">
        <v>500</v>
      </c>
      <c r="I46" s="15">
        <v>30</v>
      </c>
      <c r="J46" s="15">
        <v>1.7</v>
      </c>
      <c r="K46" s="15">
        <v>5</v>
      </c>
      <c r="L46" s="15">
        <v>150</v>
      </c>
      <c r="M46" s="15">
        <v>1</v>
      </c>
      <c r="N46" s="15" t="s">
        <v>3</v>
      </c>
    </row>
    <row r="47" spans="1:14" ht="14.5">
      <c r="A47" s="3" t="s">
        <v>2831</v>
      </c>
      <c r="B47" s="15" t="s">
        <v>1</v>
      </c>
      <c r="C47" s="15" t="s">
        <v>4</v>
      </c>
      <c r="D47" s="15" t="s">
        <v>9322</v>
      </c>
      <c r="E47" s="15" t="s">
        <v>1619</v>
      </c>
      <c r="F47" s="15">
        <v>35</v>
      </c>
      <c r="G47" s="15">
        <v>1</v>
      </c>
      <c r="H47" s="15">
        <v>600</v>
      </c>
      <c r="I47" s="15">
        <v>30</v>
      </c>
      <c r="J47" s="15">
        <v>1.7</v>
      </c>
      <c r="K47" s="15">
        <v>5</v>
      </c>
      <c r="L47" s="15">
        <v>150</v>
      </c>
      <c r="M47" s="15">
        <v>1</v>
      </c>
      <c r="N47" s="15" t="s">
        <v>910</v>
      </c>
    </row>
    <row r="48" spans="1:14" ht="14.5">
      <c r="A48" s="3" t="s">
        <v>2832</v>
      </c>
      <c r="B48" s="15" t="s">
        <v>1</v>
      </c>
      <c r="C48" s="15" t="s">
        <v>727</v>
      </c>
      <c r="D48" s="15" t="s">
        <v>9322</v>
      </c>
      <c r="E48" s="15" t="s">
        <v>1619</v>
      </c>
      <c r="F48" s="15">
        <v>35</v>
      </c>
      <c r="G48" s="15">
        <v>1</v>
      </c>
      <c r="H48" s="15">
        <v>600</v>
      </c>
      <c r="I48" s="15">
        <v>30</v>
      </c>
      <c r="J48" s="15">
        <v>1.7</v>
      </c>
      <c r="K48" s="15">
        <v>1</v>
      </c>
      <c r="L48" s="15">
        <v>150</v>
      </c>
      <c r="M48" s="15">
        <v>1</v>
      </c>
      <c r="N48" s="15" t="s">
        <v>910</v>
      </c>
    </row>
    <row r="49" spans="1:14" ht="14.5">
      <c r="A49" s="3" t="s">
        <v>2833</v>
      </c>
      <c r="B49" s="15" t="s">
        <v>1</v>
      </c>
      <c r="C49" s="15" t="s">
        <v>727</v>
      </c>
      <c r="D49" s="15" t="s">
        <v>9322</v>
      </c>
      <c r="E49" s="15" t="s">
        <v>1619</v>
      </c>
      <c r="F49" s="15">
        <v>35</v>
      </c>
      <c r="G49" s="15">
        <v>1</v>
      </c>
      <c r="H49" s="15">
        <v>600</v>
      </c>
      <c r="I49" s="15">
        <v>30</v>
      </c>
      <c r="J49" s="15">
        <v>1.7</v>
      </c>
      <c r="K49" s="15">
        <v>1</v>
      </c>
      <c r="L49" s="15">
        <v>150</v>
      </c>
      <c r="M49" s="15">
        <v>1</v>
      </c>
      <c r="N49" s="15" t="s">
        <v>3</v>
      </c>
    </row>
    <row r="50" spans="1:14" ht="14.5">
      <c r="A50" s="3" t="s">
        <v>2834</v>
      </c>
      <c r="B50" s="15" t="s">
        <v>1</v>
      </c>
      <c r="C50" s="15" t="s">
        <v>1859</v>
      </c>
      <c r="D50" s="15" t="s">
        <v>9322</v>
      </c>
      <c r="E50" s="15" t="s">
        <v>1619</v>
      </c>
      <c r="F50" s="15">
        <v>35</v>
      </c>
      <c r="G50" s="15">
        <v>1</v>
      </c>
      <c r="H50" s="15">
        <v>600</v>
      </c>
      <c r="I50" s="15">
        <v>30</v>
      </c>
      <c r="J50" s="15">
        <v>1.7</v>
      </c>
      <c r="K50" s="15">
        <v>5</v>
      </c>
      <c r="L50" s="15">
        <v>150</v>
      </c>
      <c r="M50" s="15">
        <v>1</v>
      </c>
      <c r="N50" s="15" t="s">
        <v>910</v>
      </c>
    </row>
    <row r="51" spans="1:14" ht="14.5">
      <c r="A51" s="3" t="s">
        <v>2835</v>
      </c>
      <c r="B51" s="15" t="s">
        <v>1</v>
      </c>
      <c r="C51" s="15" t="s">
        <v>1018</v>
      </c>
      <c r="D51" s="15" t="s">
        <v>9322</v>
      </c>
      <c r="E51" s="15" t="s">
        <v>1619</v>
      </c>
      <c r="F51" s="15">
        <v>35</v>
      </c>
      <c r="G51" s="15">
        <v>1</v>
      </c>
      <c r="H51" s="15">
        <v>600</v>
      </c>
      <c r="I51" s="15">
        <v>30</v>
      </c>
      <c r="J51" s="15">
        <v>1.7</v>
      </c>
      <c r="K51" s="15">
        <v>1</v>
      </c>
      <c r="L51" s="15">
        <v>150</v>
      </c>
      <c r="M51" s="15">
        <v>1</v>
      </c>
      <c r="N51" s="15" t="s">
        <v>910</v>
      </c>
    </row>
    <row r="52" spans="1:14" ht="14.5">
      <c r="A52" s="3" t="s">
        <v>2836</v>
      </c>
      <c r="B52" s="15" t="s">
        <v>1</v>
      </c>
      <c r="C52" s="15" t="s">
        <v>1018</v>
      </c>
      <c r="D52" s="15" t="s">
        <v>9322</v>
      </c>
      <c r="E52" s="15" t="s">
        <v>1619</v>
      </c>
      <c r="F52" s="15">
        <v>35</v>
      </c>
      <c r="G52" s="15">
        <v>1</v>
      </c>
      <c r="H52" s="15">
        <v>600</v>
      </c>
      <c r="I52" s="15">
        <v>30</v>
      </c>
      <c r="J52" s="15">
        <v>1.7</v>
      </c>
      <c r="K52" s="15">
        <v>1</v>
      </c>
      <c r="L52" s="15">
        <v>150</v>
      </c>
      <c r="M52" s="15">
        <v>1</v>
      </c>
      <c r="N52" s="15" t="s">
        <v>3</v>
      </c>
    </row>
    <row r="53" spans="1:14" ht="14.5">
      <c r="A53" s="3" t="s">
        <v>2837</v>
      </c>
      <c r="B53" s="15" t="s">
        <v>1</v>
      </c>
      <c r="C53" s="15" t="s">
        <v>1774</v>
      </c>
      <c r="D53" s="15" t="s">
        <v>9322</v>
      </c>
      <c r="E53" s="15" t="s">
        <v>1619</v>
      </c>
      <c r="F53" s="15">
        <v>35</v>
      </c>
      <c r="G53" s="15">
        <v>1</v>
      </c>
      <c r="H53" s="15">
        <v>600</v>
      </c>
      <c r="I53" s="15">
        <v>30</v>
      </c>
      <c r="J53" s="15">
        <v>1.7</v>
      </c>
      <c r="K53" s="15">
        <v>5</v>
      </c>
      <c r="L53" s="15">
        <v>150</v>
      </c>
      <c r="M53" s="15">
        <v>1</v>
      </c>
      <c r="N53" s="15" t="s">
        <v>910</v>
      </c>
    </row>
    <row r="54" spans="1:14" ht="14.5">
      <c r="A54" s="3" t="s">
        <v>2838</v>
      </c>
      <c r="B54" s="15" t="s">
        <v>1</v>
      </c>
      <c r="C54" s="15" t="s">
        <v>4</v>
      </c>
      <c r="D54" s="15" t="s">
        <v>9322</v>
      </c>
      <c r="E54" s="15" t="s">
        <v>1619</v>
      </c>
      <c r="F54" s="15">
        <v>35</v>
      </c>
      <c r="G54" s="15">
        <v>1</v>
      </c>
      <c r="H54" s="15">
        <v>600</v>
      </c>
      <c r="I54" s="15">
        <v>30</v>
      </c>
      <c r="J54" s="15">
        <v>1.7</v>
      </c>
      <c r="K54" s="15">
        <v>5</v>
      </c>
      <c r="L54" s="15">
        <v>150</v>
      </c>
      <c r="M54" s="15">
        <v>1</v>
      </c>
      <c r="N54" s="15" t="s">
        <v>3</v>
      </c>
    </row>
    <row r="55" spans="1:14" ht="14.5">
      <c r="A55" s="3" t="s">
        <v>2829</v>
      </c>
      <c r="B55" s="15" t="s">
        <v>1</v>
      </c>
      <c r="C55" s="15" t="s">
        <v>8</v>
      </c>
      <c r="D55" s="15" t="s">
        <v>9322</v>
      </c>
      <c r="E55" s="15" t="s">
        <v>1619</v>
      </c>
      <c r="F55" s="15">
        <v>35</v>
      </c>
      <c r="G55" s="15">
        <v>1</v>
      </c>
      <c r="H55" s="15">
        <v>600</v>
      </c>
      <c r="I55" s="15">
        <v>30</v>
      </c>
      <c r="J55" s="15">
        <v>1.7</v>
      </c>
      <c r="K55" s="15">
        <v>5</v>
      </c>
      <c r="L55" s="15">
        <v>175</v>
      </c>
      <c r="M55" s="15">
        <v>1</v>
      </c>
      <c r="N55" s="15" t="s">
        <v>910</v>
      </c>
    </row>
    <row r="56" spans="1:14" ht="14.5">
      <c r="A56" s="3" t="s">
        <v>2830</v>
      </c>
      <c r="B56" s="15" t="s">
        <v>1</v>
      </c>
      <c r="C56" s="15" t="s">
        <v>8</v>
      </c>
      <c r="D56" s="15" t="s">
        <v>9322</v>
      </c>
      <c r="E56" s="15" t="s">
        <v>1619</v>
      </c>
      <c r="F56" s="15">
        <v>35</v>
      </c>
      <c r="G56" s="15">
        <v>1</v>
      </c>
      <c r="H56" s="15">
        <v>600</v>
      </c>
      <c r="I56" s="15">
        <v>30</v>
      </c>
      <c r="J56" s="15">
        <v>1.7</v>
      </c>
      <c r="K56" s="15">
        <v>5</v>
      </c>
      <c r="L56" s="15">
        <v>175</v>
      </c>
      <c r="M56" s="15">
        <v>1</v>
      </c>
      <c r="N56" s="15" t="s">
        <v>3</v>
      </c>
    </row>
    <row r="57" spans="1:14" ht="14.5">
      <c r="A57" s="3" t="s">
        <v>2839</v>
      </c>
      <c r="B57" s="15" t="s">
        <v>1</v>
      </c>
      <c r="C57" s="15" t="s">
        <v>4</v>
      </c>
      <c r="D57" s="15" t="s">
        <v>9322</v>
      </c>
      <c r="E57" s="15" t="s">
        <v>1619</v>
      </c>
      <c r="F57" s="15">
        <v>35</v>
      </c>
      <c r="G57" s="15">
        <v>1</v>
      </c>
      <c r="H57" s="15">
        <v>600</v>
      </c>
      <c r="I57" s="15">
        <v>30</v>
      </c>
      <c r="J57" s="15">
        <v>1.7</v>
      </c>
      <c r="K57" s="15">
        <v>5</v>
      </c>
      <c r="L57" s="15">
        <v>150</v>
      </c>
      <c r="M57" s="15">
        <v>1</v>
      </c>
      <c r="N57" s="15" t="s">
        <v>910</v>
      </c>
    </row>
    <row r="58" spans="1:14" ht="14.5">
      <c r="A58" s="3" t="s">
        <v>2840</v>
      </c>
      <c r="B58" s="15" t="s">
        <v>1</v>
      </c>
      <c r="C58" s="15" t="s">
        <v>5</v>
      </c>
      <c r="D58" s="15" t="s">
        <v>9322</v>
      </c>
      <c r="E58" s="15" t="s">
        <v>1619</v>
      </c>
      <c r="F58" s="15">
        <v>35</v>
      </c>
      <c r="G58" s="15">
        <v>2</v>
      </c>
      <c r="H58" s="15">
        <v>50</v>
      </c>
      <c r="I58" s="15">
        <v>50</v>
      </c>
      <c r="J58" s="15">
        <v>0.95</v>
      </c>
      <c r="K58" s="15">
        <v>10</v>
      </c>
      <c r="L58" s="15">
        <v>150</v>
      </c>
      <c r="M58" s="15">
        <v>1</v>
      </c>
      <c r="N58" s="15" t="s">
        <v>910</v>
      </c>
    </row>
    <row r="59" spans="1:14" ht="14.5">
      <c r="A59" s="3" t="s">
        <v>2841</v>
      </c>
      <c r="B59" s="15" t="s">
        <v>1</v>
      </c>
      <c r="C59" s="15" t="s">
        <v>4</v>
      </c>
      <c r="D59" s="15" t="s">
        <v>9322</v>
      </c>
      <c r="E59" s="15" t="s">
        <v>1619</v>
      </c>
      <c r="F59" s="15">
        <v>35</v>
      </c>
      <c r="G59" s="15">
        <v>2</v>
      </c>
      <c r="H59" s="15">
        <v>50</v>
      </c>
      <c r="I59" s="15">
        <v>50</v>
      </c>
      <c r="J59" s="15">
        <v>0.95</v>
      </c>
      <c r="K59" s="15">
        <v>10</v>
      </c>
      <c r="L59" s="15">
        <v>150</v>
      </c>
      <c r="M59" s="15">
        <v>1</v>
      </c>
      <c r="N59" s="15" t="s">
        <v>910</v>
      </c>
    </row>
    <row r="60" spans="1:14" ht="14.5">
      <c r="A60" s="3" t="s">
        <v>2842</v>
      </c>
      <c r="B60" s="15" t="s">
        <v>1</v>
      </c>
      <c r="C60" s="15" t="s">
        <v>4</v>
      </c>
      <c r="D60" s="15" t="s">
        <v>9322</v>
      </c>
      <c r="E60" s="15" t="s">
        <v>1619</v>
      </c>
      <c r="F60" s="15">
        <v>35</v>
      </c>
      <c r="G60" s="15">
        <v>2</v>
      </c>
      <c r="H60" s="15">
        <v>50</v>
      </c>
      <c r="I60" s="15">
        <v>50</v>
      </c>
      <c r="J60" s="15">
        <v>0.95</v>
      </c>
      <c r="K60" s="15">
        <v>10</v>
      </c>
      <c r="L60" s="15">
        <v>150</v>
      </c>
      <c r="M60" s="15">
        <v>1</v>
      </c>
      <c r="N60" s="15" t="s">
        <v>3</v>
      </c>
    </row>
    <row r="61" spans="1:14" ht="14.5">
      <c r="A61" s="3" t="s">
        <v>2843</v>
      </c>
      <c r="B61" s="15" t="s">
        <v>1</v>
      </c>
      <c r="C61" s="15" t="s">
        <v>5</v>
      </c>
      <c r="D61" s="15" t="s">
        <v>9322</v>
      </c>
      <c r="E61" s="15" t="s">
        <v>1619</v>
      </c>
      <c r="F61" s="15">
        <v>35</v>
      </c>
      <c r="G61" s="15">
        <v>2</v>
      </c>
      <c r="H61" s="15">
        <v>50</v>
      </c>
      <c r="I61" s="15">
        <v>50</v>
      </c>
      <c r="J61" s="15">
        <v>0.95</v>
      </c>
      <c r="K61" s="15">
        <v>10</v>
      </c>
      <c r="L61" s="15">
        <v>150</v>
      </c>
      <c r="M61" s="15">
        <v>1</v>
      </c>
      <c r="N61" s="15" t="s">
        <v>3</v>
      </c>
    </row>
    <row r="62" spans="1:14" ht="14.5">
      <c r="A62" s="3" t="s">
        <v>2844</v>
      </c>
      <c r="B62" s="15" t="s">
        <v>1</v>
      </c>
      <c r="C62" s="15" t="s">
        <v>5</v>
      </c>
      <c r="D62" s="15" t="s">
        <v>9322</v>
      </c>
      <c r="E62" s="15" t="s">
        <v>1619</v>
      </c>
      <c r="F62" s="15">
        <v>35</v>
      </c>
      <c r="G62" s="15">
        <v>2</v>
      </c>
      <c r="H62" s="15">
        <v>100</v>
      </c>
      <c r="I62" s="15">
        <v>50</v>
      </c>
      <c r="J62" s="15">
        <v>0.95</v>
      </c>
      <c r="K62" s="15">
        <v>10</v>
      </c>
      <c r="L62" s="15">
        <v>150</v>
      </c>
      <c r="M62" s="15">
        <v>1</v>
      </c>
      <c r="N62" s="15" t="s">
        <v>910</v>
      </c>
    </row>
    <row r="63" spans="1:14" ht="14.5">
      <c r="A63" s="3" t="s">
        <v>2845</v>
      </c>
      <c r="B63" s="15" t="s">
        <v>1</v>
      </c>
      <c r="C63" s="15" t="s">
        <v>4</v>
      </c>
      <c r="D63" s="15" t="s">
        <v>9322</v>
      </c>
      <c r="E63" s="15" t="s">
        <v>1619</v>
      </c>
      <c r="F63" s="15">
        <v>35</v>
      </c>
      <c r="G63" s="15">
        <v>2</v>
      </c>
      <c r="H63" s="15">
        <v>100</v>
      </c>
      <c r="I63" s="15">
        <v>50</v>
      </c>
      <c r="J63" s="15">
        <v>0.95</v>
      </c>
      <c r="K63" s="15">
        <v>10</v>
      </c>
      <c r="L63" s="15">
        <v>150</v>
      </c>
      <c r="M63" s="15">
        <v>1</v>
      </c>
      <c r="N63" s="15" t="s">
        <v>910</v>
      </c>
    </row>
    <row r="64" spans="1:14" ht="14.5">
      <c r="A64" s="3" t="s">
        <v>2846</v>
      </c>
      <c r="B64" s="15" t="s">
        <v>1</v>
      </c>
      <c r="C64" s="15" t="s">
        <v>4</v>
      </c>
      <c r="D64" s="15" t="s">
        <v>9322</v>
      </c>
      <c r="E64" s="15" t="s">
        <v>1619</v>
      </c>
      <c r="F64" s="15">
        <v>35</v>
      </c>
      <c r="G64" s="15">
        <v>2</v>
      </c>
      <c r="H64" s="15">
        <v>100</v>
      </c>
      <c r="I64" s="15">
        <v>50</v>
      </c>
      <c r="J64" s="15">
        <v>0.95</v>
      </c>
      <c r="K64" s="15">
        <v>10</v>
      </c>
      <c r="L64" s="15">
        <v>150</v>
      </c>
      <c r="M64" s="15">
        <v>1</v>
      </c>
      <c r="N64" s="15" t="s">
        <v>3</v>
      </c>
    </row>
    <row r="65" spans="1:14" ht="14.5">
      <c r="A65" s="3" t="s">
        <v>2847</v>
      </c>
      <c r="B65" s="15" t="s">
        <v>1</v>
      </c>
      <c r="C65" s="15" t="s">
        <v>727</v>
      </c>
      <c r="D65" s="15" t="s">
        <v>9322</v>
      </c>
      <c r="E65" s="15" t="s">
        <v>1619</v>
      </c>
      <c r="F65" s="15">
        <v>35</v>
      </c>
      <c r="G65" s="15">
        <v>2</v>
      </c>
      <c r="H65" s="15">
        <v>100</v>
      </c>
      <c r="I65" s="15">
        <v>50</v>
      </c>
      <c r="J65" s="15">
        <v>0.95</v>
      </c>
      <c r="K65" s="15">
        <v>1</v>
      </c>
      <c r="L65" s="15">
        <v>150</v>
      </c>
      <c r="M65" s="15">
        <v>1</v>
      </c>
      <c r="N65" s="15" t="s">
        <v>910</v>
      </c>
    </row>
    <row r="66" spans="1:14" ht="14.5">
      <c r="A66" s="3" t="s">
        <v>2848</v>
      </c>
      <c r="B66" s="15" t="s">
        <v>1</v>
      </c>
      <c r="C66" s="15" t="s">
        <v>727</v>
      </c>
      <c r="D66" s="15" t="s">
        <v>9322</v>
      </c>
      <c r="E66" s="15" t="s">
        <v>1619</v>
      </c>
      <c r="F66" s="15">
        <v>35</v>
      </c>
      <c r="G66" s="15">
        <v>2</v>
      </c>
      <c r="H66" s="15">
        <v>100</v>
      </c>
      <c r="I66" s="15">
        <v>50</v>
      </c>
      <c r="J66" s="15">
        <v>0.95</v>
      </c>
      <c r="K66" s="15">
        <v>1</v>
      </c>
      <c r="L66" s="15">
        <v>150</v>
      </c>
      <c r="M66" s="15">
        <v>1</v>
      </c>
      <c r="N66" s="15" t="s">
        <v>3</v>
      </c>
    </row>
    <row r="67" spans="1:14" ht="14.5">
      <c r="A67" s="3" t="s">
        <v>2849</v>
      </c>
      <c r="B67" s="15" t="s">
        <v>1</v>
      </c>
      <c r="C67" s="15" t="s">
        <v>1018</v>
      </c>
      <c r="D67" s="15" t="s">
        <v>9322</v>
      </c>
      <c r="E67" s="15" t="s">
        <v>1619</v>
      </c>
      <c r="F67" s="15">
        <v>35</v>
      </c>
      <c r="G67" s="15">
        <v>2</v>
      </c>
      <c r="H67" s="15">
        <v>100</v>
      </c>
      <c r="I67" s="15">
        <v>50</v>
      </c>
      <c r="J67" s="15">
        <v>0.95</v>
      </c>
      <c r="K67" s="15">
        <v>1</v>
      </c>
      <c r="L67" s="15">
        <v>150</v>
      </c>
      <c r="M67" s="15">
        <v>1</v>
      </c>
      <c r="N67" s="15" t="s">
        <v>910</v>
      </c>
    </row>
    <row r="68" spans="1:14" ht="14.5">
      <c r="A68" s="3" t="s">
        <v>2850</v>
      </c>
      <c r="B68" s="15" t="s">
        <v>1</v>
      </c>
      <c r="C68" s="15" t="s">
        <v>1018</v>
      </c>
      <c r="D68" s="15" t="s">
        <v>9322</v>
      </c>
      <c r="E68" s="15" t="s">
        <v>1619</v>
      </c>
      <c r="F68" s="15">
        <v>35</v>
      </c>
      <c r="G68" s="15">
        <v>2</v>
      </c>
      <c r="H68" s="15">
        <v>100</v>
      </c>
      <c r="I68" s="15">
        <v>50</v>
      </c>
      <c r="J68" s="15">
        <v>0.95</v>
      </c>
      <c r="K68" s="15">
        <v>1</v>
      </c>
      <c r="L68" s="15">
        <v>150</v>
      </c>
      <c r="M68" s="15">
        <v>1</v>
      </c>
      <c r="N68" s="15" t="s">
        <v>3</v>
      </c>
    </row>
    <row r="69" spans="1:14" ht="14.5">
      <c r="A69" s="3" t="s">
        <v>2851</v>
      </c>
      <c r="B69" s="15" t="s">
        <v>1</v>
      </c>
      <c r="C69" s="15" t="s">
        <v>5</v>
      </c>
      <c r="D69" s="15" t="s">
        <v>9322</v>
      </c>
      <c r="E69" s="15" t="s">
        <v>1619</v>
      </c>
      <c r="F69" s="15">
        <v>35</v>
      </c>
      <c r="G69" s="15">
        <v>2</v>
      </c>
      <c r="H69" s="15">
        <v>100</v>
      </c>
      <c r="I69" s="15">
        <v>50</v>
      </c>
      <c r="J69" s="15">
        <v>0.95</v>
      </c>
      <c r="K69" s="15">
        <v>10</v>
      </c>
      <c r="L69" s="15">
        <v>150</v>
      </c>
      <c r="M69" s="15">
        <v>1</v>
      </c>
      <c r="N69" s="15" t="s">
        <v>3</v>
      </c>
    </row>
    <row r="70" spans="1:14" ht="14.5">
      <c r="A70" s="3" t="s">
        <v>2852</v>
      </c>
      <c r="B70" s="15" t="s">
        <v>1</v>
      </c>
      <c r="C70" s="15" t="s">
        <v>5</v>
      </c>
      <c r="D70" s="15" t="s">
        <v>9322</v>
      </c>
      <c r="E70" s="15" t="s">
        <v>1619</v>
      </c>
      <c r="F70" s="15">
        <v>35</v>
      </c>
      <c r="G70" s="15">
        <v>2</v>
      </c>
      <c r="H70" s="15">
        <v>150</v>
      </c>
      <c r="I70" s="15">
        <v>50</v>
      </c>
      <c r="J70" s="15">
        <v>0.95</v>
      </c>
      <c r="K70" s="15">
        <v>10</v>
      </c>
      <c r="L70" s="15">
        <v>150</v>
      </c>
      <c r="M70" s="15">
        <v>1</v>
      </c>
      <c r="N70" s="15" t="s">
        <v>910</v>
      </c>
    </row>
    <row r="71" spans="1:14" ht="14.5">
      <c r="A71" s="3" t="s">
        <v>2853</v>
      </c>
      <c r="B71" s="15" t="s">
        <v>1</v>
      </c>
      <c r="C71" s="15" t="s">
        <v>4</v>
      </c>
      <c r="D71" s="15" t="s">
        <v>9322</v>
      </c>
      <c r="E71" s="15" t="s">
        <v>1619</v>
      </c>
      <c r="F71" s="15">
        <v>35</v>
      </c>
      <c r="G71" s="15">
        <v>2</v>
      </c>
      <c r="H71" s="15">
        <v>150</v>
      </c>
      <c r="I71" s="15">
        <v>50</v>
      </c>
      <c r="J71" s="15">
        <v>0.95</v>
      </c>
      <c r="K71" s="15">
        <v>10</v>
      </c>
      <c r="L71" s="15">
        <v>150</v>
      </c>
      <c r="M71" s="15">
        <v>1</v>
      </c>
      <c r="N71" s="15" t="s">
        <v>910</v>
      </c>
    </row>
    <row r="72" spans="1:14" ht="14.5">
      <c r="A72" s="3" t="s">
        <v>2854</v>
      </c>
      <c r="B72" s="15" t="s">
        <v>1</v>
      </c>
      <c r="C72" s="15" t="s">
        <v>4</v>
      </c>
      <c r="D72" s="15" t="s">
        <v>9322</v>
      </c>
      <c r="E72" s="15" t="s">
        <v>1619</v>
      </c>
      <c r="F72" s="15">
        <v>35</v>
      </c>
      <c r="G72" s="15">
        <v>2</v>
      </c>
      <c r="H72" s="15">
        <v>150</v>
      </c>
      <c r="I72" s="15">
        <v>50</v>
      </c>
      <c r="J72" s="15">
        <v>0.95</v>
      </c>
      <c r="K72" s="15">
        <v>10</v>
      </c>
      <c r="L72" s="15">
        <v>150</v>
      </c>
      <c r="M72" s="15">
        <v>1</v>
      </c>
      <c r="N72" s="15" t="s">
        <v>3</v>
      </c>
    </row>
    <row r="73" spans="1:14" ht="14.5">
      <c r="A73" s="3" t="s">
        <v>2855</v>
      </c>
      <c r="B73" s="15" t="s">
        <v>1</v>
      </c>
      <c r="C73" s="15" t="s">
        <v>5</v>
      </c>
      <c r="D73" s="15" t="s">
        <v>9322</v>
      </c>
      <c r="E73" s="15" t="s">
        <v>1619</v>
      </c>
      <c r="F73" s="15">
        <v>35</v>
      </c>
      <c r="G73" s="15">
        <v>2</v>
      </c>
      <c r="H73" s="15">
        <v>150</v>
      </c>
      <c r="I73" s="15">
        <v>50</v>
      </c>
      <c r="J73" s="15">
        <v>0.95</v>
      </c>
      <c r="K73" s="15">
        <v>10</v>
      </c>
      <c r="L73" s="15">
        <v>150</v>
      </c>
      <c r="M73" s="15">
        <v>1</v>
      </c>
      <c r="N73" s="15" t="s">
        <v>3</v>
      </c>
    </row>
    <row r="74" spans="1:14" ht="14.5">
      <c r="A74" s="3" t="s">
        <v>2856</v>
      </c>
      <c r="B74" s="15" t="s">
        <v>1</v>
      </c>
      <c r="C74" s="15" t="s">
        <v>5</v>
      </c>
      <c r="D74" s="15" t="s">
        <v>9322</v>
      </c>
      <c r="E74" s="15" t="s">
        <v>1619</v>
      </c>
      <c r="F74" s="15">
        <v>35</v>
      </c>
      <c r="G74" s="15">
        <v>2</v>
      </c>
      <c r="H74" s="15">
        <v>200</v>
      </c>
      <c r="I74" s="15">
        <v>50</v>
      </c>
      <c r="J74" s="15">
        <v>0.95</v>
      </c>
      <c r="K74" s="15">
        <v>10</v>
      </c>
      <c r="L74" s="15">
        <v>150</v>
      </c>
      <c r="M74" s="15">
        <v>1</v>
      </c>
      <c r="N74" s="15" t="s">
        <v>910</v>
      </c>
    </row>
    <row r="75" spans="1:14" ht="14.5">
      <c r="A75" s="3" t="s">
        <v>2857</v>
      </c>
      <c r="B75" s="15" t="s">
        <v>1</v>
      </c>
      <c r="C75" s="15" t="s">
        <v>4</v>
      </c>
      <c r="D75" s="15" t="s">
        <v>9322</v>
      </c>
      <c r="E75" s="15" t="s">
        <v>1619</v>
      </c>
      <c r="F75" s="15">
        <v>35</v>
      </c>
      <c r="G75" s="15">
        <v>2</v>
      </c>
      <c r="H75" s="15">
        <v>200</v>
      </c>
      <c r="I75" s="15">
        <v>50</v>
      </c>
      <c r="J75" s="15">
        <v>0.95</v>
      </c>
      <c r="K75" s="15">
        <v>10</v>
      </c>
      <c r="L75" s="15">
        <v>150</v>
      </c>
      <c r="M75" s="15">
        <v>1</v>
      </c>
      <c r="N75" s="15" t="s">
        <v>910</v>
      </c>
    </row>
    <row r="76" spans="1:14" ht="14.5">
      <c r="A76" s="3" t="s">
        <v>2858</v>
      </c>
      <c r="B76" s="15" t="s">
        <v>1</v>
      </c>
      <c r="C76" s="15" t="s">
        <v>1774</v>
      </c>
      <c r="D76" s="15" t="s">
        <v>9322</v>
      </c>
      <c r="E76" s="15" t="s">
        <v>1619</v>
      </c>
      <c r="F76" s="15">
        <v>35</v>
      </c>
      <c r="G76" s="15">
        <v>2</v>
      </c>
      <c r="H76" s="15">
        <v>200</v>
      </c>
      <c r="I76" s="15">
        <v>50</v>
      </c>
      <c r="J76" s="15">
        <v>0.95</v>
      </c>
      <c r="K76" s="15">
        <v>5</v>
      </c>
      <c r="L76" s="15">
        <v>150</v>
      </c>
      <c r="M76" s="15">
        <v>1</v>
      </c>
      <c r="N76" s="15" t="s">
        <v>910</v>
      </c>
    </row>
    <row r="77" spans="1:14" ht="14.5">
      <c r="A77" s="3" t="s">
        <v>2859</v>
      </c>
      <c r="B77" s="15" t="s">
        <v>1</v>
      </c>
      <c r="C77" s="15" t="s">
        <v>4</v>
      </c>
      <c r="D77" s="15" t="s">
        <v>9322</v>
      </c>
      <c r="E77" s="15" t="s">
        <v>1619</v>
      </c>
      <c r="F77" s="15">
        <v>35</v>
      </c>
      <c r="G77" s="15">
        <v>2</v>
      </c>
      <c r="H77" s="15">
        <v>200</v>
      </c>
      <c r="I77" s="15">
        <v>50</v>
      </c>
      <c r="J77" s="15">
        <v>0.95</v>
      </c>
      <c r="K77" s="15">
        <v>10</v>
      </c>
      <c r="L77" s="15">
        <v>150</v>
      </c>
      <c r="M77" s="15">
        <v>1</v>
      </c>
      <c r="N77" s="15" t="s">
        <v>3</v>
      </c>
    </row>
    <row r="78" spans="1:14" ht="14.5">
      <c r="A78" s="3" t="s">
        <v>2860</v>
      </c>
      <c r="B78" s="15" t="s">
        <v>1</v>
      </c>
      <c r="C78" s="15" t="s">
        <v>727</v>
      </c>
      <c r="D78" s="15" t="s">
        <v>9322</v>
      </c>
      <c r="E78" s="15" t="s">
        <v>1619</v>
      </c>
      <c r="F78" s="15">
        <v>35</v>
      </c>
      <c r="G78" s="15">
        <v>2</v>
      </c>
      <c r="H78" s="15">
        <v>200</v>
      </c>
      <c r="I78" s="15">
        <v>50</v>
      </c>
      <c r="J78" s="15">
        <v>0.95</v>
      </c>
      <c r="K78" s="15">
        <v>1</v>
      </c>
      <c r="L78" s="15">
        <v>150</v>
      </c>
      <c r="M78" s="15">
        <v>1</v>
      </c>
      <c r="N78" s="15" t="s">
        <v>910</v>
      </c>
    </row>
    <row r="79" spans="1:14" ht="14.5">
      <c r="A79" s="3" t="s">
        <v>2861</v>
      </c>
      <c r="B79" s="15" t="s">
        <v>1</v>
      </c>
      <c r="C79" s="15" t="s">
        <v>727</v>
      </c>
      <c r="D79" s="15" t="s">
        <v>9322</v>
      </c>
      <c r="E79" s="15" t="s">
        <v>1619</v>
      </c>
      <c r="F79" s="15">
        <v>35</v>
      </c>
      <c r="G79" s="15">
        <v>2</v>
      </c>
      <c r="H79" s="15">
        <v>200</v>
      </c>
      <c r="I79" s="15">
        <v>50</v>
      </c>
      <c r="J79" s="15">
        <v>0.95</v>
      </c>
      <c r="K79" s="15">
        <v>1</v>
      </c>
      <c r="L79" s="15">
        <v>150</v>
      </c>
      <c r="M79" s="15">
        <v>1</v>
      </c>
      <c r="N79" s="15" t="s">
        <v>3</v>
      </c>
    </row>
    <row r="80" spans="1:14" ht="14.5">
      <c r="A80" s="3" t="s">
        <v>2862</v>
      </c>
      <c r="B80" s="15" t="s">
        <v>1</v>
      </c>
      <c r="C80" s="15" t="s">
        <v>4</v>
      </c>
      <c r="D80" s="15" t="s">
        <v>9322</v>
      </c>
      <c r="E80" s="15" t="s">
        <v>1619</v>
      </c>
      <c r="F80" s="15">
        <v>35</v>
      </c>
      <c r="G80" s="15">
        <v>2</v>
      </c>
      <c r="H80" s="15">
        <v>200</v>
      </c>
      <c r="I80" s="15">
        <v>50</v>
      </c>
      <c r="J80" s="15">
        <v>0.95</v>
      </c>
      <c r="K80" s="15">
        <v>5</v>
      </c>
      <c r="L80" s="15">
        <v>150</v>
      </c>
      <c r="M80" s="15">
        <v>1</v>
      </c>
      <c r="N80" s="15" t="s">
        <v>910</v>
      </c>
    </row>
    <row r="81" spans="1:14" ht="14.5">
      <c r="A81" s="3" t="s">
        <v>2863</v>
      </c>
      <c r="B81" s="15" t="s">
        <v>1</v>
      </c>
      <c r="C81" s="15" t="s">
        <v>1859</v>
      </c>
      <c r="D81" s="15" t="s">
        <v>9322</v>
      </c>
      <c r="E81" s="15" t="s">
        <v>1619</v>
      </c>
      <c r="F81" s="15">
        <v>35</v>
      </c>
      <c r="G81" s="15">
        <v>2</v>
      </c>
      <c r="H81" s="15">
        <v>200</v>
      </c>
      <c r="I81" s="15">
        <v>40</v>
      </c>
      <c r="J81" s="15">
        <v>1</v>
      </c>
      <c r="K81" s="15">
        <v>5</v>
      </c>
      <c r="L81" s="15">
        <v>150</v>
      </c>
      <c r="M81" s="15">
        <v>1</v>
      </c>
      <c r="N81" s="15" t="s">
        <v>910</v>
      </c>
    </row>
    <row r="82" spans="1:14" ht="14.5">
      <c r="A82" s="3" t="s">
        <v>2864</v>
      </c>
      <c r="B82" s="15" t="s">
        <v>1</v>
      </c>
      <c r="C82" s="15" t="s">
        <v>1018</v>
      </c>
      <c r="D82" s="15" t="s">
        <v>9322</v>
      </c>
      <c r="E82" s="15" t="s">
        <v>1619</v>
      </c>
      <c r="F82" s="15">
        <v>35</v>
      </c>
      <c r="G82" s="15">
        <v>2</v>
      </c>
      <c r="H82" s="15">
        <v>200</v>
      </c>
      <c r="I82" s="15">
        <v>50</v>
      </c>
      <c r="J82" s="15">
        <v>0.95</v>
      </c>
      <c r="K82" s="15">
        <v>1</v>
      </c>
      <c r="L82" s="15">
        <v>150</v>
      </c>
      <c r="M82" s="15">
        <v>1</v>
      </c>
      <c r="N82" s="15" t="s">
        <v>910</v>
      </c>
    </row>
    <row r="83" spans="1:14" ht="14.5">
      <c r="A83" s="3" t="s">
        <v>2865</v>
      </c>
      <c r="B83" s="15" t="s">
        <v>1</v>
      </c>
      <c r="C83" s="15" t="s">
        <v>1018</v>
      </c>
      <c r="D83" s="15" t="s">
        <v>9322</v>
      </c>
      <c r="E83" s="15" t="s">
        <v>1619</v>
      </c>
      <c r="F83" s="15">
        <v>35</v>
      </c>
      <c r="G83" s="15">
        <v>2</v>
      </c>
      <c r="H83" s="15">
        <v>200</v>
      </c>
      <c r="I83" s="15">
        <v>50</v>
      </c>
      <c r="J83" s="15">
        <v>0.95</v>
      </c>
      <c r="K83" s="15">
        <v>1</v>
      </c>
      <c r="L83" s="15">
        <v>150</v>
      </c>
      <c r="M83" s="15">
        <v>1</v>
      </c>
      <c r="N83" s="15" t="s">
        <v>3</v>
      </c>
    </row>
    <row r="84" spans="1:14" ht="14.5">
      <c r="A84" s="3" t="s">
        <v>2866</v>
      </c>
      <c r="B84" s="15" t="s">
        <v>1</v>
      </c>
      <c r="C84" s="15" t="s">
        <v>5</v>
      </c>
      <c r="D84" s="15" t="s">
        <v>9322</v>
      </c>
      <c r="E84" s="15" t="s">
        <v>1619</v>
      </c>
      <c r="F84" s="15">
        <v>35</v>
      </c>
      <c r="G84" s="15">
        <v>2</v>
      </c>
      <c r="H84" s="15">
        <v>200</v>
      </c>
      <c r="I84" s="15">
        <v>50</v>
      </c>
      <c r="J84" s="15">
        <v>0.95</v>
      </c>
      <c r="K84" s="15">
        <v>10</v>
      </c>
      <c r="L84" s="15">
        <v>150</v>
      </c>
      <c r="M84" s="15">
        <v>1</v>
      </c>
      <c r="N84" s="15" t="s">
        <v>3</v>
      </c>
    </row>
    <row r="85" spans="1:14" ht="14.5">
      <c r="A85" s="3" t="s">
        <v>2867</v>
      </c>
      <c r="B85" s="15" t="s">
        <v>1</v>
      </c>
      <c r="C85" s="15" t="s">
        <v>5</v>
      </c>
      <c r="D85" s="15" t="s">
        <v>9322</v>
      </c>
      <c r="E85" s="15" t="s">
        <v>1619</v>
      </c>
      <c r="F85" s="15">
        <v>35</v>
      </c>
      <c r="G85" s="15">
        <v>2</v>
      </c>
      <c r="H85" s="15">
        <v>200</v>
      </c>
      <c r="I85" s="15">
        <v>50</v>
      </c>
      <c r="J85" s="15">
        <v>0.95</v>
      </c>
      <c r="K85" s="15">
        <v>10</v>
      </c>
      <c r="L85" s="15">
        <v>150</v>
      </c>
      <c r="M85" s="15">
        <v>1</v>
      </c>
      <c r="N85" s="15" t="s">
        <v>910</v>
      </c>
    </row>
    <row r="86" spans="1:14" ht="14.5">
      <c r="A86" s="3" t="s">
        <v>2868</v>
      </c>
      <c r="B86" s="15" t="s">
        <v>1</v>
      </c>
      <c r="C86" s="15" t="s">
        <v>5</v>
      </c>
      <c r="D86" s="15" t="s">
        <v>9322</v>
      </c>
      <c r="E86" s="15" t="s">
        <v>1619</v>
      </c>
      <c r="F86" s="15">
        <v>35</v>
      </c>
      <c r="G86" s="15">
        <v>2</v>
      </c>
      <c r="H86" s="15">
        <v>300</v>
      </c>
      <c r="I86" s="15">
        <v>50</v>
      </c>
      <c r="J86" s="15">
        <v>1.3</v>
      </c>
      <c r="K86" s="15">
        <v>10</v>
      </c>
      <c r="L86" s="15">
        <v>150</v>
      </c>
      <c r="M86" s="15">
        <v>1</v>
      </c>
      <c r="N86" s="15" t="s">
        <v>910</v>
      </c>
    </row>
    <row r="87" spans="1:14" ht="14.5">
      <c r="A87" s="3" t="s">
        <v>2869</v>
      </c>
      <c r="B87" s="15" t="s">
        <v>1</v>
      </c>
      <c r="C87" s="15" t="s">
        <v>4</v>
      </c>
      <c r="D87" s="15" t="s">
        <v>9322</v>
      </c>
      <c r="E87" s="15" t="s">
        <v>1619</v>
      </c>
      <c r="F87" s="15">
        <v>35</v>
      </c>
      <c r="G87" s="15">
        <v>2</v>
      </c>
      <c r="H87" s="15">
        <v>300</v>
      </c>
      <c r="I87" s="15">
        <v>50</v>
      </c>
      <c r="J87" s="15">
        <v>1.3</v>
      </c>
      <c r="K87" s="15">
        <v>10</v>
      </c>
      <c r="L87" s="15">
        <v>150</v>
      </c>
      <c r="M87" s="15">
        <v>1</v>
      </c>
      <c r="N87" s="15" t="s">
        <v>910</v>
      </c>
    </row>
    <row r="88" spans="1:14" ht="14.5">
      <c r="A88" s="3" t="s">
        <v>2870</v>
      </c>
      <c r="B88" s="15" t="s">
        <v>1</v>
      </c>
      <c r="C88" s="15" t="s">
        <v>4</v>
      </c>
      <c r="D88" s="15" t="s">
        <v>9322</v>
      </c>
      <c r="E88" s="15" t="s">
        <v>1619</v>
      </c>
      <c r="F88" s="15">
        <v>35</v>
      </c>
      <c r="G88" s="15">
        <v>2</v>
      </c>
      <c r="H88" s="15">
        <v>300</v>
      </c>
      <c r="I88" s="15">
        <v>50</v>
      </c>
      <c r="J88" s="15">
        <v>1.3</v>
      </c>
      <c r="K88" s="15">
        <v>10</v>
      </c>
      <c r="L88" s="15">
        <v>150</v>
      </c>
      <c r="M88" s="15">
        <v>1</v>
      </c>
      <c r="N88" s="15" t="s">
        <v>3</v>
      </c>
    </row>
    <row r="89" spans="1:14" ht="14.5">
      <c r="A89" s="3" t="s">
        <v>2871</v>
      </c>
      <c r="B89" s="15" t="s">
        <v>1</v>
      </c>
      <c r="C89" s="15" t="s">
        <v>5</v>
      </c>
      <c r="D89" s="15" t="s">
        <v>9322</v>
      </c>
      <c r="E89" s="15" t="s">
        <v>1619</v>
      </c>
      <c r="F89" s="15">
        <v>35</v>
      </c>
      <c r="G89" s="15">
        <v>2</v>
      </c>
      <c r="H89" s="15">
        <v>300</v>
      </c>
      <c r="I89" s="15">
        <v>50</v>
      </c>
      <c r="J89" s="15">
        <v>1.3</v>
      </c>
      <c r="K89" s="15">
        <v>10</v>
      </c>
      <c r="L89" s="15">
        <v>150</v>
      </c>
      <c r="M89" s="15">
        <v>1</v>
      </c>
      <c r="N89" s="15" t="s">
        <v>3</v>
      </c>
    </row>
    <row r="90" spans="1:14" ht="14.5">
      <c r="A90" s="3" t="s">
        <v>2872</v>
      </c>
      <c r="B90" s="15" t="s">
        <v>1</v>
      </c>
      <c r="C90" s="15" t="s">
        <v>5</v>
      </c>
      <c r="D90" s="15" t="s">
        <v>9322</v>
      </c>
      <c r="E90" s="15" t="s">
        <v>1619</v>
      </c>
      <c r="F90" s="15">
        <v>35</v>
      </c>
      <c r="G90" s="15">
        <v>2</v>
      </c>
      <c r="H90" s="15">
        <v>400</v>
      </c>
      <c r="I90" s="15">
        <v>50</v>
      </c>
      <c r="J90" s="15">
        <v>1.3</v>
      </c>
      <c r="K90" s="15">
        <v>10</v>
      </c>
      <c r="L90" s="15">
        <v>150</v>
      </c>
      <c r="M90" s="15">
        <v>1</v>
      </c>
      <c r="N90" s="15" t="s">
        <v>910</v>
      </c>
    </row>
    <row r="91" spans="1:14" ht="14.5">
      <c r="A91" s="3" t="s">
        <v>2873</v>
      </c>
      <c r="B91" s="15" t="s">
        <v>1</v>
      </c>
      <c r="C91" s="15" t="s">
        <v>4</v>
      </c>
      <c r="D91" s="15" t="s">
        <v>9322</v>
      </c>
      <c r="E91" s="15" t="s">
        <v>1619</v>
      </c>
      <c r="F91" s="15">
        <v>35</v>
      </c>
      <c r="G91" s="15">
        <v>2</v>
      </c>
      <c r="H91" s="15">
        <v>400</v>
      </c>
      <c r="I91" s="15">
        <v>50</v>
      </c>
      <c r="J91" s="15">
        <v>1.3</v>
      </c>
      <c r="K91" s="15">
        <v>10</v>
      </c>
      <c r="L91" s="15">
        <v>150</v>
      </c>
      <c r="M91" s="15">
        <v>1</v>
      </c>
      <c r="N91" s="15" t="s">
        <v>910</v>
      </c>
    </row>
    <row r="92" spans="1:14" ht="14.5">
      <c r="A92" s="3" t="s">
        <v>2874</v>
      </c>
      <c r="B92" s="15" t="s">
        <v>1</v>
      </c>
      <c r="C92" s="15" t="s">
        <v>1774</v>
      </c>
      <c r="D92" s="15" t="s">
        <v>9322</v>
      </c>
      <c r="E92" s="15" t="s">
        <v>1619</v>
      </c>
      <c r="F92" s="15">
        <v>35</v>
      </c>
      <c r="G92" s="15">
        <v>2</v>
      </c>
      <c r="H92" s="15">
        <v>400</v>
      </c>
      <c r="I92" s="15">
        <v>50</v>
      </c>
      <c r="J92" s="15">
        <v>1.25</v>
      </c>
      <c r="K92" s="15">
        <v>5</v>
      </c>
      <c r="L92" s="15">
        <v>150</v>
      </c>
      <c r="M92" s="15">
        <v>1</v>
      </c>
      <c r="N92" s="15" t="s">
        <v>910</v>
      </c>
    </row>
    <row r="93" spans="1:14" ht="14.5">
      <c r="A93" s="3" t="s">
        <v>2875</v>
      </c>
      <c r="B93" s="15" t="s">
        <v>1</v>
      </c>
      <c r="C93" s="15" t="s">
        <v>4</v>
      </c>
      <c r="D93" s="15" t="s">
        <v>9322</v>
      </c>
      <c r="E93" s="15" t="s">
        <v>1619</v>
      </c>
      <c r="F93" s="15">
        <v>35</v>
      </c>
      <c r="G93" s="15">
        <v>2</v>
      </c>
      <c r="H93" s="15">
        <v>400</v>
      </c>
      <c r="I93" s="15">
        <v>50</v>
      </c>
      <c r="J93" s="15">
        <v>1.3</v>
      </c>
      <c r="K93" s="15">
        <v>10</v>
      </c>
      <c r="L93" s="15">
        <v>150</v>
      </c>
      <c r="M93" s="15">
        <v>1</v>
      </c>
      <c r="N93" s="15" t="s">
        <v>3</v>
      </c>
    </row>
    <row r="94" spans="1:14" ht="14.5">
      <c r="A94" s="3" t="s">
        <v>2876</v>
      </c>
      <c r="B94" s="15" t="s">
        <v>1</v>
      </c>
      <c r="C94" s="15" t="s">
        <v>727</v>
      </c>
      <c r="D94" s="15" t="s">
        <v>9322</v>
      </c>
      <c r="E94" s="15" t="s">
        <v>1619</v>
      </c>
      <c r="F94" s="15">
        <v>35</v>
      </c>
      <c r="G94" s="15">
        <v>2</v>
      </c>
      <c r="H94" s="15">
        <v>400</v>
      </c>
      <c r="I94" s="15">
        <v>50</v>
      </c>
      <c r="J94" s="15">
        <v>1.3</v>
      </c>
      <c r="K94" s="15">
        <v>1</v>
      </c>
      <c r="L94" s="15">
        <v>150</v>
      </c>
      <c r="M94" s="15">
        <v>1</v>
      </c>
      <c r="N94" s="15" t="s">
        <v>910</v>
      </c>
    </row>
    <row r="95" spans="1:14" ht="14.5">
      <c r="A95" s="3" t="s">
        <v>2877</v>
      </c>
      <c r="B95" s="15" t="s">
        <v>1</v>
      </c>
      <c r="C95" s="15" t="s">
        <v>727</v>
      </c>
      <c r="D95" s="15" t="s">
        <v>9322</v>
      </c>
      <c r="E95" s="15" t="s">
        <v>1619</v>
      </c>
      <c r="F95" s="15">
        <v>35</v>
      </c>
      <c r="G95" s="15">
        <v>2</v>
      </c>
      <c r="H95" s="15">
        <v>400</v>
      </c>
      <c r="I95" s="15">
        <v>50</v>
      </c>
      <c r="J95" s="15">
        <v>1.3</v>
      </c>
      <c r="K95" s="15">
        <v>1</v>
      </c>
      <c r="L95" s="15">
        <v>150</v>
      </c>
      <c r="M95" s="15">
        <v>1</v>
      </c>
      <c r="N95" s="15" t="s">
        <v>3</v>
      </c>
    </row>
    <row r="96" spans="1:14" ht="14.5">
      <c r="A96" s="3" t="s">
        <v>2878</v>
      </c>
      <c r="B96" s="15" t="s">
        <v>1</v>
      </c>
      <c r="C96" s="15" t="s">
        <v>4</v>
      </c>
      <c r="D96" s="15" t="s">
        <v>9322</v>
      </c>
      <c r="E96" s="15" t="s">
        <v>1619</v>
      </c>
      <c r="F96" s="15">
        <v>35</v>
      </c>
      <c r="G96" s="15">
        <v>2</v>
      </c>
      <c r="H96" s="15">
        <v>400</v>
      </c>
      <c r="I96" s="15">
        <v>50</v>
      </c>
      <c r="J96" s="15">
        <v>1.25</v>
      </c>
      <c r="K96" s="15">
        <v>5</v>
      </c>
      <c r="L96" s="15">
        <v>150</v>
      </c>
      <c r="M96" s="15">
        <v>1</v>
      </c>
      <c r="N96" s="15" t="s">
        <v>910</v>
      </c>
    </row>
    <row r="97" spans="1:14" ht="14.5">
      <c r="A97" s="3" t="s">
        <v>2879</v>
      </c>
      <c r="B97" s="15" t="s">
        <v>1</v>
      </c>
      <c r="C97" s="15" t="s">
        <v>1859</v>
      </c>
      <c r="D97" s="15" t="s">
        <v>9322</v>
      </c>
      <c r="E97" s="15" t="s">
        <v>1619</v>
      </c>
      <c r="F97" s="15">
        <v>35</v>
      </c>
      <c r="G97" s="15">
        <v>2</v>
      </c>
      <c r="H97" s="15">
        <v>400</v>
      </c>
      <c r="I97" s="15">
        <v>40</v>
      </c>
      <c r="J97" s="15">
        <v>1.3</v>
      </c>
      <c r="K97" s="15">
        <v>5</v>
      </c>
      <c r="L97" s="15">
        <v>150</v>
      </c>
      <c r="M97" s="15">
        <v>1</v>
      </c>
      <c r="N97" s="15" t="s">
        <v>910</v>
      </c>
    </row>
    <row r="98" spans="1:14" ht="14.5">
      <c r="A98" s="3" t="s">
        <v>2880</v>
      </c>
      <c r="B98" s="15" t="s">
        <v>1</v>
      </c>
      <c r="C98" s="15" t="s">
        <v>1018</v>
      </c>
      <c r="D98" s="15" t="s">
        <v>9322</v>
      </c>
      <c r="E98" s="15" t="s">
        <v>1619</v>
      </c>
      <c r="F98" s="15">
        <v>35</v>
      </c>
      <c r="G98" s="15">
        <v>2</v>
      </c>
      <c r="H98" s="15">
        <v>400</v>
      </c>
      <c r="I98" s="15">
        <v>50</v>
      </c>
      <c r="J98" s="15">
        <v>1.3</v>
      </c>
      <c r="K98" s="15">
        <v>1</v>
      </c>
      <c r="L98" s="15">
        <v>150</v>
      </c>
      <c r="M98" s="15">
        <v>1</v>
      </c>
      <c r="N98" s="15" t="s">
        <v>910</v>
      </c>
    </row>
    <row r="99" spans="1:14" ht="14.5">
      <c r="A99" s="3" t="s">
        <v>2881</v>
      </c>
      <c r="B99" s="15" t="s">
        <v>1</v>
      </c>
      <c r="C99" s="15" t="s">
        <v>1018</v>
      </c>
      <c r="D99" s="15" t="s">
        <v>9322</v>
      </c>
      <c r="E99" s="15" t="s">
        <v>1619</v>
      </c>
      <c r="F99" s="15">
        <v>35</v>
      </c>
      <c r="G99" s="15">
        <v>2</v>
      </c>
      <c r="H99" s="15">
        <v>400</v>
      </c>
      <c r="I99" s="15">
        <v>50</v>
      </c>
      <c r="J99" s="15">
        <v>1.3</v>
      </c>
      <c r="K99" s="15">
        <v>1</v>
      </c>
      <c r="L99" s="15">
        <v>150</v>
      </c>
      <c r="M99" s="15">
        <v>1</v>
      </c>
      <c r="N99" s="15" t="s">
        <v>3</v>
      </c>
    </row>
    <row r="100" spans="1:14" ht="14.5">
      <c r="A100" s="3" t="s">
        <v>2882</v>
      </c>
      <c r="B100" s="15" t="s">
        <v>1</v>
      </c>
      <c r="C100" s="15" t="s">
        <v>5</v>
      </c>
      <c r="D100" s="15" t="s">
        <v>9322</v>
      </c>
      <c r="E100" s="15" t="s">
        <v>1619</v>
      </c>
      <c r="F100" s="15">
        <v>35</v>
      </c>
      <c r="G100" s="15">
        <v>2</v>
      </c>
      <c r="H100" s="15">
        <v>400</v>
      </c>
      <c r="I100" s="15">
        <v>50</v>
      </c>
      <c r="J100" s="15">
        <v>1.3</v>
      </c>
      <c r="K100" s="15">
        <v>10</v>
      </c>
      <c r="L100" s="15">
        <v>150</v>
      </c>
      <c r="M100" s="15">
        <v>1</v>
      </c>
      <c r="N100" s="15" t="s">
        <v>3</v>
      </c>
    </row>
    <row r="101" spans="1:14" ht="14.5">
      <c r="A101" s="3" t="s">
        <v>2883</v>
      </c>
      <c r="B101" s="15" t="s">
        <v>1</v>
      </c>
      <c r="C101" s="15" t="s">
        <v>5</v>
      </c>
      <c r="D101" s="15" t="s">
        <v>9322</v>
      </c>
      <c r="E101" s="15" t="s">
        <v>1619</v>
      </c>
      <c r="F101" s="15">
        <v>35</v>
      </c>
      <c r="G101" s="15">
        <v>2</v>
      </c>
      <c r="H101" s="15">
        <v>400</v>
      </c>
      <c r="I101" s="15">
        <v>50</v>
      </c>
      <c r="J101" s="15">
        <v>1.3</v>
      </c>
      <c r="K101" s="15">
        <v>10</v>
      </c>
      <c r="L101" s="15">
        <v>150</v>
      </c>
      <c r="M101" s="15">
        <v>1</v>
      </c>
      <c r="N101" s="15" t="s">
        <v>910</v>
      </c>
    </row>
    <row r="102" spans="1:14" ht="14.5">
      <c r="A102" s="3" t="s">
        <v>2884</v>
      </c>
      <c r="B102" s="15" t="s">
        <v>1</v>
      </c>
      <c r="C102" s="15" t="s">
        <v>5</v>
      </c>
      <c r="D102" s="15" t="s">
        <v>9322</v>
      </c>
      <c r="E102" s="15" t="s">
        <v>1619</v>
      </c>
      <c r="F102" s="15">
        <v>35</v>
      </c>
      <c r="G102" s="15">
        <v>2</v>
      </c>
      <c r="H102" s="15">
        <v>500</v>
      </c>
      <c r="I102" s="15">
        <v>50</v>
      </c>
      <c r="J102" s="15">
        <v>1.7</v>
      </c>
      <c r="K102" s="15">
        <v>10</v>
      </c>
      <c r="L102" s="15">
        <v>150</v>
      </c>
      <c r="M102" s="15">
        <v>1</v>
      </c>
      <c r="N102" s="15" t="s">
        <v>910</v>
      </c>
    </row>
    <row r="103" spans="1:14" ht="14.5">
      <c r="A103" s="3" t="s">
        <v>2885</v>
      </c>
      <c r="B103" s="15" t="s">
        <v>1</v>
      </c>
      <c r="C103" s="15" t="s">
        <v>4</v>
      </c>
      <c r="D103" s="15" t="s">
        <v>9322</v>
      </c>
      <c r="E103" s="15" t="s">
        <v>1619</v>
      </c>
      <c r="F103" s="15">
        <v>35</v>
      </c>
      <c r="G103" s="15">
        <v>2</v>
      </c>
      <c r="H103" s="15">
        <v>500</v>
      </c>
      <c r="I103" s="15">
        <v>50</v>
      </c>
      <c r="J103" s="15">
        <v>1.7</v>
      </c>
      <c r="K103" s="15">
        <v>10</v>
      </c>
      <c r="L103" s="15">
        <v>150</v>
      </c>
      <c r="M103" s="15">
        <v>1</v>
      </c>
      <c r="N103" s="15" t="s">
        <v>910</v>
      </c>
    </row>
    <row r="104" spans="1:14" ht="14.5">
      <c r="A104" s="3" t="s">
        <v>2886</v>
      </c>
      <c r="B104" s="15" t="s">
        <v>1</v>
      </c>
      <c r="C104" s="15" t="s">
        <v>4</v>
      </c>
      <c r="D104" s="15" t="s">
        <v>9322</v>
      </c>
      <c r="E104" s="15" t="s">
        <v>1619</v>
      </c>
      <c r="F104" s="15">
        <v>35</v>
      </c>
      <c r="G104" s="15">
        <v>2</v>
      </c>
      <c r="H104" s="15">
        <v>500</v>
      </c>
      <c r="I104" s="15">
        <v>50</v>
      </c>
      <c r="J104" s="15">
        <v>1.7</v>
      </c>
      <c r="K104" s="15">
        <v>10</v>
      </c>
      <c r="L104" s="15">
        <v>150</v>
      </c>
      <c r="M104" s="15">
        <v>1</v>
      </c>
      <c r="N104" s="15" t="s">
        <v>3</v>
      </c>
    </row>
    <row r="105" spans="1:14" ht="14.5">
      <c r="A105" s="3" t="s">
        <v>2887</v>
      </c>
      <c r="B105" s="15" t="s">
        <v>1</v>
      </c>
      <c r="C105" s="15" t="s">
        <v>5</v>
      </c>
      <c r="D105" s="15" t="s">
        <v>9322</v>
      </c>
      <c r="E105" s="15" t="s">
        <v>1619</v>
      </c>
      <c r="F105" s="15">
        <v>35</v>
      </c>
      <c r="G105" s="15">
        <v>2</v>
      </c>
      <c r="H105" s="15">
        <v>500</v>
      </c>
      <c r="I105" s="15">
        <v>50</v>
      </c>
      <c r="J105" s="15">
        <v>1.7</v>
      </c>
      <c r="K105" s="15">
        <v>10</v>
      </c>
      <c r="L105" s="15">
        <v>150</v>
      </c>
      <c r="M105" s="15">
        <v>1</v>
      </c>
      <c r="N105" s="15" t="s">
        <v>3</v>
      </c>
    </row>
    <row r="106" spans="1:14" ht="14.5">
      <c r="A106" s="3" t="s">
        <v>2888</v>
      </c>
      <c r="B106" s="15" t="s">
        <v>1</v>
      </c>
      <c r="C106" s="15" t="s">
        <v>5</v>
      </c>
      <c r="D106" s="15" t="s">
        <v>9322</v>
      </c>
      <c r="E106" s="15" t="s">
        <v>1619</v>
      </c>
      <c r="F106" s="15">
        <v>35</v>
      </c>
      <c r="G106" s="15">
        <v>2</v>
      </c>
      <c r="H106" s="15">
        <v>600</v>
      </c>
      <c r="I106" s="15">
        <v>50</v>
      </c>
      <c r="J106" s="15">
        <v>1.7</v>
      </c>
      <c r="K106" s="15">
        <v>10</v>
      </c>
      <c r="L106" s="15">
        <v>150</v>
      </c>
      <c r="M106" s="15">
        <v>1</v>
      </c>
      <c r="N106" s="15" t="s">
        <v>910</v>
      </c>
    </row>
    <row r="107" spans="1:14" ht="14.5">
      <c r="A107" s="3" t="s">
        <v>2889</v>
      </c>
      <c r="B107" s="15" t="s">
        <v>1</v>
      </c>
      <c r="C107" s="15" t="s">
        <v>4</v>
      </c>
      <c r="D107" s="15" t="s">
        <v>9322</v>
      </c>
      <c r="E107" s="15" t="s">
        <v>1619</v>
      </c>
      <c r="F107" s="15">
        <v>35</v>
      </c>
      <c r="G107" s="15">
        <v>2</v>
      </c>
      <c r="H107" s="15">
        <v>600</v>
      </c>
      <c r="I107" s="15">
        <v>50</v>
      </c>
      <c r="J107" s="15">
        <v>1.7</v>
      </c>
      <c r="K107" s="15">
        <v>10</v>
      </c>
      <c r="L107" s="15">
        <v>150</v>
      </c>
      <c r="M107" s="15">
        <v>1</v>
      </c>
      <c r="N107" s="15" t="s">
        <v>910</v>
      </c>
    </row>
    <row r="108" spans="1:14" ht="14.5">
      <c r="A108" s="3" t="s">
        <v>2890</v>
      </c>
      <c r="B108" s="15" t="s">
        <v>1</v>
      </c>
      <c r="C108" s="15" t="s">
        <v>1774</v>
      </c>
      <c r="D108" s="15" t="s">
        <v>9322</v>
      </c>
      <c r="E108" s="15" t="s">
        <v>1619</v>
      </c>
      <c r="F108" s="15">
        <v>35</v>
      </c>
      <c r="G108" s="15">
        <v>2</v>
      </c>
      <c r="H108" s="15">
        <v>600</v>
      </c>
      <c r="I108" s="15">
        <v>50</v>
      </c>
      <c r="J108" s="15">
        <v>1.7</v>
      </c>
      <c r="K108" s="15">
        <v>5</v>
      </c>
      <c r="L108" s="15">
        <v>150</v>
      </c>
      <c r="M108" s="15">
        <v>1</v>
      </c>
      <c r="N108" s="15" t="s">
        <v>910</v>
      </c>
    </row>
    <row r="109" spans="1:14" ht="14.5">
      <c r="A109" s="3" t="s">
        <v>2891</v>
      </c>
      <c r="B109" s="15" t="s">
        <v>1</v>
      </c>
      <c r="C109" s="15" t="s">
        <v>4</v>
      </c>
      <c r="D109" s="15" t="s">
        <v>9322</v>
      </c>
      <c r="E109" s="15" t="s">
        <v>1619</v>
      </c>
      <c r="F109" s="15">
        <v>35</v>
      </c>
      <c r="G109" s="15">
        <v>2</v>
      </c>
      <c r="H109" s="15">
        <v>600</v>
      </c>
      <c r="I109" s="15">
        <v>50</v>
      </c>
      <c r="J109" s="15">
        <v>1.7</v>
      </c>
      <c r="K109" s="15">
        <v>10</v>
      </c>
      <c r="L109" s="15">
        <v>150</v>
      </c>
      <c r="M109" s="15">
        <v>1</v>
      </c>
      <c r="N109" s="15" t="s">
        <v>3</v>
      </c>
    </row>
    <row r="110" spans="1:14" ht="14.5">
      <c r="A110" s="3" t="s">
        <v>2892</v>
      </c>
      <c r="B110" s="15" t="s">
        <v>1</v>
      </c>
      <c r="C110" s="15" t="s">
        <v>727</v>
      </c>
      <c r="D110" s="15" t="s">
        <v>9322</v>
      </c>
      <c r="E110" s="15" t="s">
        <v>1619</v>
      </c>
      <c r="F110" s="15">
        <v>35</v>
      </c>
      <c r="G110" s="15">
        <v>2</v>
      </c>
      <c r="H110" s="15">
        <v>600</v>
      </c>
      <c r="I110" s="15">
        <v>50</v>
      </c>
      <c r="J110" s="15">
        <v>1.7</v>
      </c>
      <c r="K110" s="15">
        <v>1</v>
      </c>
      <c r="L110" s="15">
        <v>150</v>
      </c>
      <c r="M110" s="15">
        <v>1</v>
      </c>
      <c r="N110" s="15" t="s">
        <v>910</v>
      </c>
    </row>
    <row r="111" spans="1:14" ht="14.5">
      <c r="A111" s="3" t="s">
        <v>2893</v>
      </c>
      <c r="B111" s="15" t="s">
        <v>1</v>
      </c>
      <c r="C111" s="15" t="s">
        <v>727</v>
      </c>
      <c r="D111" s="15" t="s">
        <v>9322</v>
      </c>
      <c r="E111" s="15" t="s">
        <v>1619</v>
      </c>
      <c r="F111" s="15">
        <v>35</v>
      </c>
      <c r="G111" s="15">
        <v>2</v>
      </c>
      <c r="H111" s="15">
        <v>600</v>
      </c>
      <c r="I111" s="15">
        <v>50</v>
      </c>
      <c r="J111" s="15">
        <v>1.7</v>
      </c>
      <c r="K111" s="15">
        <v>1</v>
      </c>
      <c r="L111" s="15">
        <v>150</v>
      </c>
      <c r="M111" s="15">
        <v>1</v>
      </c>
      <c r="N111" s="15" t="s">
        <v>3</v>
      </c>
    </row>
    <row r="112" spans="1:14" ht="14.5">
      <c r="A112" s="3" t="s">
        <v>2894</v>
      </c>
      <c r="B112" s="15" t="s">
        <v>1</v>
      </c>
      <c r="C112" s="15" t="s">
        <v>4</v>
      </c>
      <c r="D112" s="15" t="s">
        <v>9322</v>
      </c>
      <c r="E112" s="15" t="s">
        <v>1619</v>
      </c>
      <c r="F112" s="15">
        <v>35</v>
      </c>
      <c r="G112" s="15">
        <v>2</v>
      </c>
      <c r="H112" s="15">
        <v>600</v>
      </c>
      <c r="I112" s="15">
        <v>50</v>
      </c>
      <c r="J112" s="15">
        <v>1.7</v>
      </c>
      <c r="K112" s="15">
        <v>5</v>
      </c>
      <c r="L112" s="15">
        <v>150</v>
      </c>
      <c r="M112" s="15">
        <v>1</v>
      </c>
      <c r="N112" s="15" t="s">
        <v>910</v>
      </c>
    </row>
    <row r="113" spans="1:14" ht="14.5">
      <c r="A113" s="3" t="s">
        <v>2895</v>
      </c>
      <c r="B113" s="15" t="s">
        <v>1</v>
      </c>
      <c r="C113" s="15" t="s">
        <v>1859</v>
      </c>
      <c r="D113" s="15" t="s">
        <v>9322</v>
      </c>
      <c r="E113" s="15" t="s">
        <v>1619</v>
      </c>
      <c r="F113" s="15">
        <v>35</v>
      </c>
      <c r="G113" s="15">
        <v>2</v>
      </c>
      <c r="H113" s="15">
        <v>600</v>
      </c>
      <c r="I113" s="15">
        <v>40</v>
      </c>
      <c r="J113" s="15">
        <v>1.7</v>
      </c>
      <c r="K113" s="15">
        <v>5</v>
      </c>
      <c r="L113" s="15">
        <v>150</v>
      </c>
      <c r="M113" s="15">
        <v>1</v>
      </c>
      <c r="N113" s="15" t="s">
        <v>910</v>
      </c>
    </row>
    <row r="114" spans="1:14" ht="14.5">
      <c r="A114" s="3" t="s">
        <v>2896</v>
      </c>
      <c r="B114" s="15" t="s">
        <v>1</v>
      </c>
      <c r="C114" s="15" t="s">
        <v>1018</v>
      </c>
      <c r="D114" s="15" t="s">
        <v>9322</v>
      </c>
      <c r="E114" s="15" t="s">
        <v>1619</v>
      </c>
      <c r="F114" s="15">
        <v>35</v>
      </c>
      <c r="G114" s="15">
        <v>2</v>
      </c>
      <c r="H114" s="15">
        <v>600</v>
      </c>
      <c r="I114" s="15">
        <v>50</v>
      </c>
      <c r="J114" s="15">
        <v>1.7</v>
      </c>
      <c r="K114" s="15">
        <v>1</v>
      </c>
      <c r="L114" s="15">
        <v>150</v>
      </c>
      <c r="M114" s="15">
        <v>1</v>
      </c>
      <c r="N114" s="15" t="s">
        <v>910</v>
      </c>
    </row>
    <row r="115" spans="1:14" ht="14.5">
      <c r="A115" s="3" t="s">
        <v>2897</v>
      </c>
      <c r="B115" s="15" t="s">
        <v>1</v>
      </c>
      <c r="C115" s="15" t="s">
        <v>1018</v>
      </c>
      <c r="D115" s="15" t="s">
        <v>9322</v>
      </c>
      <c r="E115" s="15" t="s">
        <v>1619</v>
      </c>
      <c r="F115" s="15">
        <v>35</v>
      </c>
      <c r="G115" s="15">
        <v>2</v>
      </c>
      <c r="H115" s="15">
        <v>600</v>
      </c>
      <c r="I115" s="15">
        <v>50</v>
      </c>
      <c r="J115" s="15">
        <v>1.7</v>
      </c>
      <c r="K115" s="15">
        <v>1</v>
      </c>
      <c r="L115" s="15">
        <v>150</v>
      </c>
      <c r="M115" s="15">
        <v>1</v>
      </c>
      <c r="N115" s="15" t="s">
        <v>3</v>
      </c>
    </row>
    <row r="116" spans="1:14" ht="14.5">
      <c r="A116" s="3" t="s">
        <v>2898</v>
      </c>
      <c r="B116" s="15" t="s">
        <v>1</v>
      </c>
      <c r="C116" s="15" t="s">
        <v>5</v>
      </c>
      <c r="D116" s="15" t="s">
        <v>9322</v>
      </c>
      <c r="E116" s="15" t="s">
        <v>1619</v>
      </c>
      <c r="F116" s="15">
        <v>35</v>
      </c>
      <c r="G116" s="15">
        <v>2</v>
      </c>
      <c r="H116" s="15">
        <v>600</v>
      </c>
      <c r="I116" s="15">
        <v>50</v>
      </c>
      <c r="J116" s="15">
        <v>1.7</v>
      </c>
      <c r="K116" s="15">
        <v>10</v>
      </c>
      <c r="L116" s="15">
        <v>150</v>
      </c>
      <c r="M116" s="15">
        <v>1</v>
      </c>
      <c r="N116" s="15" t="s">
        <v>3</v>
      </c>
    </row>
    <row r="117" spans="1:14" ht="14.5">
      <c r="A117" s="3" t="s">
        <v>2899</v>
      </c>
      <c r="B117" s="15" t="s">
        <v>1</v>
      </c>
      <c r="C117" s="15" t="s">
        <v>5</v>
      </c>
      <c r="D117" s="15" t="s">
        <v>9322</v>
      </c>
      <c r="E117" s="15" t="s">
        <v>1619</v>
      </c>
      <c r="F117" s="15">
        <v>35</v>
      </c>
      <c r="G117" s="15">
        <v>2</v>
      </c>
      <c r="H117" s="15">
        <v>600</v>
      </c>
      <c r="I117" s="15">
        <v>50</v>
      </c>
      <c r="J117" s="15">
        <v>1.7</v>
      </c>
      <c r="K117" s="15">
        <v>10</v>
      </c>
      <c r="L117" s="15">
        <v>150</v>
      </c>
      <c r="M117" s="15">
        <v>1</v>
      </c>
      <c r="N117" s="15" t="s">
        <v>910</v>
      </c>
    </row>
    <row r="118" spans="1:14" ht="14.5">
      <c r="A118" s="3" t="s">
        <v>2900</v>
      </c>
      <c r="B118" s="15" t="s">
        <v>1</v>
      </c>
      <c r="C118" s="15" t="s">
        <v>5</v>
      </c>
      <c r="D118" s="15" t="s">
        <v>9322</v>
      </c>
      <c r="E118" s="15" t="s">
        <v>1619</v>
      </c>
      <c r="F118" s="15">
        <v>35</v>
      </c>
      <c r="G118" s="15">
        <v>2</v>
      </c>
      <c r="H118" s="15">
        <v>400</v>
      </c>
      <c r="I118" s="15">
        <v>50</v>
      </c>
      <c r="J118" s="15">
        <v>1.3</v>
      </c>
      <c r="K118" s="15">
        <v>10</v>
      </c>
      <c r="L118" s="15">
        <v>150</v>
      </c>
      <c r="M118" s="15">
        <v>1</v>
      </c>
      <c r="N118" s="15" t="s">
        <v>910</v>
      </c>
    </row>
    <row r="119" spans="1:14" ht="14.5">
      <c r="A119" s="3" t="s">
        <v>2901</v>
      </c>
      <c r="B119" s="15" t="s">
        <v>1</v>
      </c>
      <c r="C119" s="15" t="s">
        <v>5</v>
      </c>
      <c r="D119" s="15" t="s">
        <v>9322</v>
      </c>
      <c r="E119" s="15" t="s">
        <v>1619</v>
      </c>
      <c r="F119" s="15">
        <v>35</v>
      </c>
      <c r="G119" s="15">
        <v>2</v>
      </c>
      <c r="H119" s="15">
        <v>400</v>
      </c>
      <c r="I119" s="15">
        <v>50</v>
      </c>
      <c r="J119" s="15">
        <v>1.3</v>
      </c>
      <c r="K119" s="15">
        <v>10</v>
      </c>
      <c r="L119" s="15">
        <v>150</v>
      </c>
      <c r="M119" s="15">
        <v>1</v>
      </c>
      <c r="N119" s="15" t="s">
        <v>3</v>
      </c>
    </row>
    <row r="120" spans="1:14" ht="14.5">
      <c r="A120" s="3" t="s">
        <v>2902</v>
      </c>
      <c r="B120" s="15" t="s">
        <v>1</v>
      </c>
      <c r="C120" s="15" t="s">
        <v>6</v>
      </c>
      <c r="D120" s="15" t="s">
        <v>9322</v>
      </c>
      <c r="E120" s="15" t="s">
        <v>1619</v>
      </c>
      <c r="F120" s="15">
        <v>35</v>
      </c>
      <c r="G120" s="15">
        <v>3</v>
      </c>
      <c r="H120" s="15">
        <v>50</v>
      </c>
      <c r="I120" s="15">
        <v>100</v>
      </c>
      <c r="J120" s="15">
        <v>0.95</v>
      </c>
      <c r="K120" s="15">
        <v>10</v>
      </c>
      <c r="L120" s="15">
        <v>150</v>
      </c>
      <c r="M120" s="15">
        <v>1</v>
      </c>
      <c r="N120" s="15" t="s">
        <v>910</v>
      </c>
    </row>
    <row r="121" spans="1:14" ht="14.5">
      <c r="A121" s="3" t="s">
        <v>2903</v>
      </c>
      <c r="B121" s="15" t="s">
        <v>1</v>
      </c>
      <c r="C121" s="15" t="s">
        <v>5</v>
      </c>
      <c r="D121" s="15" t="s">
        <v>9322</v>
      </c>
      <c r="E121" s="15" t="s">
        <v>1619</v>
      </c>
      <c r="F121" s="15">
        <v>35</v>
      </c>
      <c r="G121" s="15">
        <v>3</v>
      </c>
      <c r="H121" s="15">
        <v>50</v>
      </c>
      <c r="I121" s="15">
        <v>100</v>
      </c>
      <c r="J121" s="15">
        <v>1</v>
      </c>
      <c r="K121" s="15">
        <v>10</v>
      </c>
      <c r="L121" s="15">
        <v>150</v>
      </c>
      <c r="M121" s="15">
        <v>1</v>
      </c>
      <c r="N121" s="15" t="s">
        <v>910</v>
      </c>
    </row>
    <row r="122" spans="1:14" ht="14.5">
      <c r="A122" s="3" t="s">
        <v>2904</v>
      </c>
      <c r="B122" s="15" t="s">
        <v>1</v>
      </c>
      <c r="C122" s="15" t="s">
        <v>5</v>
      </c>
      <c r="D122" s="15" t="s">
        <v>9322</v>
      </c>
      <c r="E122" s="15" t="s">
        <v>1619</v>
      </c>
      <c r="F122" s="15">
        <v>35</v>
      </c>
      <c r="G122" s="15">
        <v>3</v>
      </c>
      <c r="H122" s="15">
        <v>50</v>
      </c>
      <c r="I122" s="15">
        <v>100</v>
      </c>
      <c r="J122" s="15">
        <v>1</v>
      </c>
      <c r="K122" s="15">
        <v>10</v>
      </c>
      <c r="L122" s="15">
        <v>150</v>
      </c>
      <c r="M122" s="15">
        <v>1</v>
      </c>
      <c r="N122" s="15" t="s">
        <v>3</v>
      </c>
    </row>
    <row r="123" spans="1:14" ht="14.5">
      <c r="A123" s="3" t="s">
        <v>2905</v>
      </c>
      <c r="B123" s="15" t="s">
        <v>1</v>
      </c>
      <c r="C123" s="15" t="s">
        <v>6</v>
      </c>
      <c r="D123" s="15" t="s">
        <v>9322</v>
      </c>
      <c r="E123" s="15" t="s">
        <v>1619</v>
      </c>
      <c r="F123" s="15">
        <v>35</v>
      </c>
      <c r="G123" s="15">
        <v>3</v>
      </c>
      <c r="H123" s="15">
        <v>50</v>
      </c>
      <c r="I123" s="15">
        <v>100</v>
      </c>
      <c r="J123" s="15">
        <v>0.95</v>
      </c>
      <c r="K123" s="15">
        <v>10</v>
      </c>
      <c r="L123" s="15">
        <v>150</v>
      </c>
      <c r="M123" s="15">
        <v>1</v>
      </c>
      <c r="N123" s="15" t="s">
        <v>3</v>
      </c>
    </row>
    <row r="124" spans="1:14" ht="14.5">
      <c r="A124" s="3" t="s">
        <v>2906</v>
      </c>
      <c r="B124" s="15" t="s">
        <v>1</v>
      </c>
      <c r="C124" s="15" t="s">
        <v>6</v>
      </c>
      <c r="D124" s="15" t="s">
        <v>9322</v>
      </c>
      <c r="E124" s="15" t="s">
        <v>1619</v>
      </c>
      <c r="F124" s="15">
        <v>35</v>
      </c>
      <c r="G124" s="15">
        <v>3</v>
      </c>
      <c r="H124" s="15">
        <v>100</v>
      </c>
      <c r="I124" s="15">
        <v>100</v>
      </c>
      <c r="J124" s="15">
        <v>0.95</v>
      </c>
      <c r="K124" s="15">
        <v>10</v>
      </c>
      <c r="L124" s="15">
        <v>150</v>
      </c>
      <c r="M124" s="15">
        <v>1</v>
      </c>
      <c r="N124" s="15" t="s">
        <v>910</v>
      </c>
    </row>
    <row r="125" spans="1:14" ht="14.5">
      <c r="A125" s="3" t="s">
        <v>2907</v>
      </c>
      <c r="B125" s="15" t="s">
        <v>1</v>
      </c>
      <c r="C125" s="15" t="s">
        <v>5</v>
      </c>
      <c r="D125" s="15" t="s">
        <v>9322</v>
      </c>
      <c r="E125" s="15" t="s">
        <v>1619</v>
      </c>
      <c r="F125" s="15">
        <v>35</v>
      </c>
      <c r="G125" s="15">
        <v>3</v>
      </c>
      <c r="H125" s="15">
        <v>100</v>
      </c>
      <c r="I125" s="15">
        <v>100</v>
      </c>
      <c r="J125" s="15">
        <v>1</v>
      </c>
      <c r="K125" s="15">
        <v>10</v>
      </c>
      <c r="L125" s="15">
        <v>150</v>
      </c>
      <c r="M125" s="15">
        <v>1</v>
      </c>
      <c r="N125" s="15" t="s">
        <v>910</v>
      </c>
    </row>
    <row r="126" spans="1:14" ht="14.5">
      <c r="A126" s="3" t="s">
        <v>2908</v>
      </c>
      <c r="B126" s="15" t="s">
        <v>1</v>
      </c>
      <c r="C126" s="15" t="s">
        <v>5</v>
      </c>
      <c r="D126" s="15" t="s">
        <v>9322</v>
      </c>
      <c r="E126" s="15" t="s">
        <v>1619</v>
      </c>
      <c r="F126" s="15">
        <v>35</v>
      </c>
      <c r="G126" s="15">
        <v>3</v>
      </c>
      <c r="H126" s="15">
        <v>100</v>
      </c>
      <c r="I126" s="15">
        <v>100</v>
      </c>
      <c r="J126" s="15">
        <v>1</v>
      </c>
      <c r="K126" s="15">
        <v>10</v>
      </c>
      <c r="L126" s="15">
        <v>150</v>
      </c>
      <c r="M126" s="15">
        <v>1</v>
      </c>
      <c r="N126" s="15" t="s">
        <v>3</v>
      </c>
    </row>
    <row r="127" spans="1:14" ht="14.5">
      <c r="A127" s="3" t="s">
        <v>2909</v>
      </c>
      <c r="B127" s="15" t="s">
        <v>1</v>
      </c>
      <c r="C127" s="15" t="s">
        <v>6</v>
      </c>
      <c r="D127" s="15" t="s">
        <v>9322</v>
      </c>
      <c r="E127" s="15" t="s">
        <v>1619</v>
      </c>
      <c r="F127" s="15">
        <v>35</v>
      </c>
      <c r="G127" s="15">
        <v>3</v>
      </c>
      <c r="H127" s="15">
        <v>100</v>
      </c>
      <c r="I127" s="15">
        <v>100</v>
      </c>
      <c r="J127" s="15">
        <v>0.95</v>
      </c>
      <c r="K127" s="15">
        <v>10</v>
      </c>
      <c r="L127" s="15">
        <v>150</v>
      </c>
      <c r="M127" s="15">
        <v>1</v>
      </c>
      <c r="N127" s="15" t="s">
        <v>3</v>
      </c>
    </row>
    <row r="128" spans="1:14" ht="14.5">
      <c r="A128" s="3" t="s">
        <v>2910</v>
      </c>
      <c r="B128" s="15" t="s">
        <v>1</v>
      </c>
      <c r="C128" s="15" t="s">
        <v>6</v>
      </c>
      <c r="D128" s="15" t="s">
        <v>9322</v>
      </c>
      <c r="E128" s="15" t="s">
        <v>1619</v>
      </c>
      <c r="F128" s="15">
        <v>35</v>
      </c>
      <c r="G128" s="15">
        <v>3</v>
      </c>
      <c r="H128" s="15">
        <v>150</v>
      </c>
      <c r="I128" s="15">
        <v>100</v>
      </c>
      <c r="J128" s="15">
        <v>0.95</v>
      </c>
      <c r="K128" s="15">
        <v>10</v>
      </c>
      <c r="L128" s="15">
        <v>150</v>
      </c>
      <c r="M128" s="15">
        <v>1</v>
      </c>
      <c r="N128" s="15" t="s">
        <v>910</v>
      </c>
    </row>
    <row r="129" spans="1:14" ht="14.5">
      <c r="A129" s="3" t="s">
        <v>2911</v>
      </c>
      <c r="B129" s="15" t="s">
        <v>1</v>
      </c>
      <c r="C129" s="15" t="s">
        <v>5</v>
      </c>
      <c r="D129" s="15" t="s">
        <v>9322</v>
      </c>
      <c r="E129" s="15" t="s">
        <v>1619</v>
      </c>
      <c r="F129" s="15">
        <v>35</v>
      </c>
      <c r="G129" s="15">
        <v>3</v>
      </c>
      <c r="H129" s="15">
        <v>150</v>
      </c>
      <c r="I129" s="15">
        <v>100</v>
      </c>
      <c r="J129" s="15">
        <v>1</v>
      </c>
      <c r="K129" s="15">
        <v>10</v>
      </c>
      <c r="L129" s="15">
        <v>150</v>
      </c>
      <c r="M129" s="15">
        <v>1</v>
      </c>
      <c r="N129" s="15" t="s">
        <v>910</v>
      </c>
    </row>
    <row r="130" spans="1:14" ht="14.5">
      <c r="A130" s="3" t="s">
        <v>2912</v>
      </c>
      <c r="B130" s="15" t="s">
        <v>1</v>
      </c>
      <c r="C130" s="15" t="s">
        <v>5</v>
      </c>
      <c r="D130" s="15" t="s">
        <v>9322</v>
      </c>
      <c r="E130" s="15" t="s">
        <v>1619</v>
      </c>
      <c r="F130" s="15">
        <v>35</v>
      </c>
      <c r="G130" s="15">
        <v>3</v>
      </c>
      <c r="H130" s="15">
        <v>150</v>
      </c>
      <c r="I130" s="15">
        <v>100</v>
      </c>
      <c r="J130" s="15">
        <v>1</v>
      </c>
      <c r="K130" s="15">
        <v>10</v>
      </c>
      <c r="L130" s="15">
        <v>150</v>
      </c>
      <c r="M130" s="15">
        <v>1</v>
      </c>
      <c r="N130" s="15" t="s">
        <v>3</v>
      </c>
    </row>
    <row r="131" spans="1:14" ht="14.5">
      <c r="A131" s="3" t="s">
        <v>2913</v>
      </c>
      <c r="B131" s="15" t="s">
        <v>1</v>
      </c>
      <c r="C131" s="15" t="s">
        <v>6</v>
      </c>
      <c r="D131" s="15" t="s">
        <v>9322</v>
      </c>
      <c r="E131" s="15" t="s">
        <v>1619</v>
      </c>
      <c r="F131" s="15">
        <v>35</v>
      </c>
      <c r="G131" s="15">
        <v>3</v>
      </c>
      <c r="H131" s="15">
        <v>150</v>
      </c>
      <c r="I131" s="15">
        <v>100</v>
      </c>
      <c r="J131" s="15">
        <v>0.95</v>
      </c>
      <c r="K131" s="15">
        <v>10</v>
      </c>
      <c r="L131" s="15">
        <v>150</v>
      </c>
      <c r="M131" s="15">
        <v>1</v>
      </c>
      <c r="N131" s="15" t="s">
        <v>3</v>
      </c>
    </row>
    <row r="132" spans="1:14" ht="14.5">
      <c r="A132" s="3" t="s">
        <v>2914</v>
      </c>
      <c r="B132" s="15" t="s">
        <v>1</v>
      </c>
      <c r="C132" s="15" t="s">
        <v>6</v>
      </c>
      <c r="D132" s="15" t="s">
        <v>9322</v>
      </c>
      <c r="E132" s="15" t="s">
        <v>1619</v>
      </c>
      <c r="F132" s="15">
        <v>35</v>
      </c>
      <c r="G132" s="15">
        <v>3</v>
      </c>
      <c r="H132" s="15">
        <v>200</v>
      </c>
      <c r="I132" s="15">
        <v>100</v>
      </c>
      <c r="J132" s="15">
        <v>0.95</v>
      </c>
      <c r="K132" s="15">
        <v>10</v>
      </c>
      <c r="L132" s="15">
        <v>150</v>
      </c>
      <c r="M132" s="15">
        <v>1</v>
      </c>
      <c r="N132" s="15" t="s">
        <v>910</v>
      </c>
    </row>
    <row r="133" spans="1:14" ht="14.5">
      <c r="A133" s="3" t="s">
        <v>2915</v>
      </c>
      <c r="B133" s="15" t="s">
        <v>1</v>
      </c>
      <c r="C133" s="15" t="s">
        <v>6</v>
      </c>
      <c r="D133" s="15" t="s">
        <v>9322</v>
      </c>
      <c r="E133" s="15" t="s">
        <v>1619</v>
      </c>
      <c r="F133" s="15">
        <v>35</v>
      </c>
      <c r="G133" s="15">
        <v>3</v>
      </c>
      <c r="H133" s="15">
        <v>200</v>
      </c>
      <c r="I133" s="15">
        <v>88</v>
      </c>
      <c r="J133" s="15">
        <v>0.95</v>
      </c>
      <c r="K133" s="15">
        <v>5</v>
      </c>
      <c r="L133" s="15">
        <v>150</v>
      </c>
      <c r="M133" s="15">
        <v>1</v>
      </c>
      <c r="N133" s="15" t="s">
        <v>910</v>
      </c>
    </row>
    <row r="134" spans="1:14" ht="14.5">
      <c r="A134" s="3" t="s">
        <v>2916</v>
      </c>
      <c r="B134" s="15" t="s">
        <v>1</v>
      </c>
      <c r="C134" s="15" t="s">
        <v>5</v>
      </c>
      <c r="D134" s="15" t="s">
        <v>9322</v>
      </c>
      <c r="E134" s="15" t="s">
        <v>1619</v>
      </c>
      <c r="F134" s="15">
        <v>35</v>
      </c>
      <c r="G134" s="15">
        <v>3</v>
      </c>
      <c r="H134" s="15">
        <v>200</v>
      </c>
      <c r="I134" s="15">
        <v>100</v>
      </c>
      <c r="J134" s="15">
        <v>1</v>
      </c>
      <c r="K134" s="15">
        <v>10</v>
      </c>
      <c r="L134" s="15">
        <v>150</v>
      </c>
      <c r="M134" s="15">
        <v>1</v>
      </c>
      <c r="N134" s="15" t="s">
        <v>910</v>
      </c>
    </row>
    <row r="135" spans="1:14" ht="14.5">
      <c r="A135" s="3" t="s">
        <v>2917</v>
      </c>
      <c r="B135" s="15" t="s">
        <v>1</v>
      </c>
      <c r="C135" s="15" t="s">
        <v>5</v>
      </c>
      <c r="D135" s="15" t="s">
        <v>9322</v>
      </c>
      <c r="E135" s="15" t="s">
        <v>1619</v>
      </c>
      <c r="F135" s="15">
        <v>35</v>
      </c>
      <c r="G135" s="15">
        <v>3</v>
      </c>
      <c r="H135" s="15">
        <v>200</v>
      </c>
      <c r="I135" s="15">
        <v>80</v>
      </c>
      <c r="J135" s="15">
        <v>0.95</v>
      </c>
      <c r="K135" s="15">
        <v>5</v>
      </c>
      <c r="L135" s="15">
        <v>150</v>
      </c>
      <c r="M135" s="15">
        <v>1</v>
      </c>
      <c r="N135" s="15" t="s">
        <v>910</v>
      </c>
    </row>
    <row r="136" spans="1:14" ht="14.5">
      <c r="A136" s="3" t="s">
        <v>2918</v>
      </c>
      <c r="B136" s="15" t="s">
        <v>1</v>
      </c>
      <c r="C136" s="15" t="s">
        <v>5</v>
      </c>
      <c r="D136" s="15" t="s">
        <v>9322</v>
      </c>
      <c r="E136" s="15" t="s">
        <v>1619</v>
      </c>
      <c r="F136" s="15">
        <v>35</v>
      </c>
      <c r="G136" s="15">
        <v>3</v>
      </c>
      <c r="H136" s="15">
        <v>200</v>
      </c>
      <c r="I136" s="15">
        <v>100</v>
      </c>
      <c r="J136" s="15">
        <v>1</v>
      </c>
      <c r="K136" s="15">
        <v>10</v>
      </c>
      <c r="L136" s="15">
        <v>150</v>
      </c>
      <c r="M136" s="15">
        <v>1</v>
      </c>
      <c r="N136" s="15" t="s">
        <v>3</v>
      </c>
    </row>
    <row r="137" spans="1:14" ht="14.5">
      <c r="A137" s="3" t="s">
        <v>2919</v>
      </c>
      <c r="B137" s="15" t="s">
        <v>1</v>
      </c>
      <c r="C137" s="15" t="s">
        <v>6</v>
      </c>
      <c r="D137" s="15" t="s">
        <v>9322</v>
      </c>
      <c r="E137" s="15" t="s">
        <v>1619</v>
      </c>
      <c r="F137" s="15">
        <v>35</v>
      </c>
      <c r="G137" s="15">
        <v>3</v>
      </c>
      <c r="H137" s="15">
        <v>200</v>
      </c>
      <c r="I137" s="15">
        <v>100</v>
      </c>
      <c r="J137" s="15">
        <v>0.95</v>
      </c>
      <c r="K137" s="15">
        <v>10</v>
      </c>
      <c r="L137" s="15">
        <v>150</v>
      </c>
      <c r="M137" s="15">
        <v>1</v>
      </c>
      <c r="N137" s="15" t="s">
        <v>3</v>
      </c>
    </row>
    <row r="138" spans="1:14" ht="14.5">
      <c r="A138" s="3" t="s">
        <v>2920</v>
      </c>
      <c r="B138" s="15" t="s">
        <v>1</v>
      </c>
      <c r="C138" s="15" t="s">
        <v>6</v>
      </c>
      <c r="D138" s="15" t="s">
        <v>9322</v>
      </c>
      <c r="E138" s="15" t="s">
        <v>1619</v>
      </c>
      <c r="F138" s="15">
        <v>35</v>
      </c>
      <c r="G138" s="15">
        <v>3</v>
      </c>
      <c r="H138" s="15">
        <v>300</v>
      </c>
      <c r="I138" s="15">
        <v>100</v>
      </c>
      <c r="J138" s="15">
        <v>1.3</v>
      </c>
      <c r="K138" s="15">
        <v>10</v>
      </c>
      <c r="L138" s="15">
        <v>150</v>
      </c>
      <c r="M138" s="15">
        <v>1</v>
      </c>
      <c r="N138" s="15" t="s">
        <v>910</v>
      </c>
    </row>
    <row r="139" spans="1:14" ht="14.5">
      <c r="A139" s="3" t="s">
        <v>2921</v>
      </c>
      <c r="B139" s="15" t="s">
        <v>1</v>
      </c>
      <c r="C139" s="15" t="s">
        <v>5</v>
      </c>
      <c r="D139" s="15" t="s">
        <v>9322</v>
      </c>
      <c r="E139" s="15" t="s">
        <v>1619</v>
      </c>
      <c r="F139" s="15">
        <v>35</v>
      </c>
      <c r="G139" s="15">
        <v>3</v>
      </c>
      <c r="H139" s="15">
        <v>300</v>
      </c>
      <c r="I139" s="15">
        <v>100</v>
      </c>
      <c r="J139" s="15">
        <v>1.1299999999999999</v>
      </c>
      <c r="K139" s="15">
        <v>10</v>
      </c>
      <c r="L139" s="15">
        <v>150</v>
      </c>
      <c r="M139" s="15">
        <v>1</v>
      </c>
      <c r="N139" s="15" t="s">
        <v>910</v>
      </c>
    </row>
    <row r="140" spans="1:14" ht="14.5">
      <c r="A140" s="3" t="s">
        <v>2922</v>
      </c>
      <c r="B140" s="15" t="s">
        <v>1</v>
      </c>
      <c r="C140" s="15" t="s">
        <v>5</v>
      </c>
      <c r="D140" s="15" t="s">
        <v>9322</v>
      </c>
      <c r="E140" s="15" t="s">
        <v>1619</v>
      </c>
      <c r="F140" s="15">
        <v>35</v>
      </c>
      <c r="G140" s="15">
        <v>3</v>
      </c>
      <c r="H140" s="15">
        <v>300</v>
      </c>
      <c r="I140" s="15">
        <v>100</v>
      </c>
      <c r="J140" s="15">
        <v>1.1299999999999999</v>
      </c>
      <c r="K140" s="15">
        <v>10</v>
      </c>
      <c r="L140" s="15">
        <v>150</v>
      </c>
      <c r="M140" s="15">
        <v>1</v>
      </c>
      <c r="N140" s="15" t="s">
        <v>3</v>
      </c>
    </row>
    <row r="141" spans="1:14" ht="14.5">
      <c r="A141" s="3" t="s">
        <v>2923</v>
      </c>
      <c r="B141" s="15" t="s">
        <v>1</v>
      </c>
      <c r="C141" s="15" t="s">
        <v>6</v>
      </c>
      <c r="D141" s="15" t="s">
        <v>9322</v>
      </c>
      <c r="E141" s="15" t="s">
        <v>1619</v>
      </c>
      <c r="F141" s="15">
        <v>35</v>
      </c>
      <c r="G141" s="15">
        <v>3</v>
      </c>
      <c r="H141" s="15">
        <v>300</v>
      </c>
      <c r="I141" s="15">
        <v>100</v>
      </c>
      <c r="J141" s="15">
        <v>1.3</v>
      </c>
      <c r="K141" s="15">
        <v>10</v>
      </c>
      <c r="L141" s="15">
        <v>150</v>
      </c>
      <c r="M141" s="15">
        <v>1</v>
      </c>
      <c r="N141" s="15" t="s">
        <v>3</v>
      </c>
    </row>
    <row r="142" spans="1:14" ht="14.5">
      <c r="A142" s="3" t="s">
        <v>2924</v>
      </c>
      <c r="B142" s="15" t="s">
        <v>1</v>
      </c>
      <c r="C142" s="15" t="s">
        <v>6</v>
      </c>
      <c r="D142" s="15" t="s">
        <v>9322</v>
      </c>
      <c r="E142" s="15" t="s">
        <v>1619</v>
      </c>
      <c r="F142" s="15">
        <v>35</v>
      </c>
      <c r="G142" s="15">
        <v>3</v>
      </c>
      <c r="H142" s="15">
        <v>400</v>
      </c>
      <c r="I142" s="15">
        <v>100</v>
      </c>
      <c r="J142" s="15">
        <v>1.3</v>
      </c>
      <c r="K142" s="15">
        <v>10</v>
      </c>
      <c r="L142" s="15">
        <v>150</v>
      </c>
      <c r="M142" s="15">
        <v>1</v>
      </c>
      <c r="N142" s="15" t="s">
        <v>910</v>
      </c>
    </row>
    <row r="143" spans="1:14" ht="14.5">
      <c r="A143" s="3" t="s">
        <v>2925</v>
      </c>
      <c r="B143" s="15" t="s">
        <v>1</v>
      </c>
      <c r="C143" s="15" t="s">
        <v>6</v>
      </c>
      <c r="D143" s="15" t="s">
        <v>9322</v>
      </c>
      <c r="E143" s="15" t="s">
        <v>1619</v>
      </c>
      <c r="F143" s="15">
        <v>35</v>
      </c>
      <c r="G143" s="15">
        <v>3</v>
      </c>
      <c r="H143" s="15">
        <v>400</v>
      </c>
      <c r="I143" s="15">
        <v>88</v>
      </c>
      <c r="J143" s="15">
        <v>1.3</v>
      </c>
      <c r="K143" s="15">
        <v>5</v>
      </c>
      <c r="L143" s="15">
        <v>150</v>
      </c>
      <c r="M143" s="15">
        <v>1</v>
      </c>
      <c r="N143" s="15" t="s">
        <v>910</v>
      </c>
    </row>
    <row r="144" spans="1:14" ht="14.5">
      <c r="A144" s="3" t="s">
        <v>2926</v>
      </c>
      <c r="B144" s="15" t="s">
        <v>1</v>
      </c>
      <c r="C144" s="15" t="s">
        <v>5</v>
      </c>
      <c r="D144" s="15" t="s">
        <v>9322</v>
      </c>
      <c r="E144" s="15" t="s">
        <v>1619</v>
      </c>
      <c r="F144" s="15">
        <v>35</v>
      </c>
      <c r="G144" s="15">
        <v>3</v>
      </c>
      <c r="H144" s="15">
        <v>400</v>
      </c>
      <c r="I144" s="15">
        <v>100</v>
      </c>
      <c r="J144" s="15">
        <v>1.1299999999999999</v>
      </c>
      <c r="K144" s="15">
        <v>10</v>
      </c>
      <c r="L144" s="15">
        <v>150</v>
      </c>
      <c r="M144" s="15">
        <v>1</v>
      </c>
      <c r="N144" s="15" t="s">
        <v>910</v>
      </c>
    </row>
    <row r="145" spans="1:14" ht="14.5">
      <c r="A145" s="3" t="s">
        <v>2927</v>
      </c>
      <c r="B145" s="15" t="s">
        <v>1</v>
      </c>
      <c r="C145" s="15" t="s">
        <v>5</v>
      </c>
      <c r="D145" s="15" t="s">
        <v>9322</v>
      </c>
      <c r="E145" s="15" t="s">
        <v>1619</v>
      </c>
      <c r="F145" s="15">
        <v>35</v>
      </c>
      <c r="G145" s="15">
        <v>3</v>
      </c>
      <c r="H145" s="15">
        <v>400</v>
      </c>
      <c r="I145" s="15">
        <v>80</v>
      </c>
      <c r="J145" s="15">
        <v>1.25</v>
      </c>
      <c r="K145" s="15">
        <v>5</v>
      </c>
      <c r="L145" s="15">
        <v>150</v>
      </c>
      <c r="M145" s="15">
        <v>1</v>
      </c>
      <c r="N145" s="15" t="s">
        <v>910</v>
      </c>
    </row>
    <row r="146" spans="1:14" ht="14.5">
      <c r="A146" s="3" t="s">
        <v>2928</v>
      </c>
      <c r="B146" s="15" t="s">
        <v>1</v>
      </c>
      <c r="C146" s="15" t="s">
        <v>5</v>
      </c>
      <c r="D146" s="15" t="s">
        <v>9322</v>
      </c>
      <c r="E146" s="15" t="s">
        <v>1619</v>
      </c>
      <c r="F146" s="15">
        <v>35</v>
      </c>
      <c r="G146" s="15">
        <v>3</v>
      </c>
      <c r="H146" s="15">
        <v>400</v>
      </c>
      <c r="I146" s="15">
        <v>100</v>
      </c>
      <c r="J146" s="15">
        <v>1.1299999999999999</v>
      </c>
      <c r="K146" s="15">
        <v>10</v>
      </c>
      <c r="L146" s="15">
        <v>150</v>
      </c>
      <c r="M146" s="15">
        <v>1</v>
      </c>
      <c r="N146" s="15" t="s">
        <v>3</v>
      </c>
    </row>
    <row r="147" spans="1:14" ht="14.5">
      <c r="A147" s="3" t="s">
        <v>2929</v>
      </c>
      <c r="B147" s="15" t="s">
        <v>1</v>
      </c>
      <c r="C147" s="15" t="s">
        <v>6</v>
      </c>
      <c r="D147" s="15" t="s">
        <v>9322</v>
      </c>
      <c r="E147" s="15" t="s">
        <v>1619</v>
      </c>
      <c r="F147" s="15">
        <v>35</v>
      </c>
      <c r="G147" s="15">
        <v>3</v>
      </c>
      <c r="H147" s="15">
        <v>400</v>
      </c>
      <c r="I147" s="15">
        <v>100</v>
      </c>
      <c r="J147" s="15">
        <v>1.3</v>
      </c>
      <c r="K147" s="15">
        <v>10</v>
      </c>
      <c r="L147" s="15">
        <v>150</v>
      </c>
      <c r="M147" s="15">
        <v>1</v>
      </c>
      <c r="N147" s="15" t="s">
        <v>3</v>
      </c>
    </row>
    <row r="148" spans="1:14" ht="14.5">
      <c r="A148" s="3" t="s">
        <v>2930</v>
      </c>
      <c r="B148" s="15" t="s">
        <v>1</v>
      </c>
      <c r="C148" s="15" t="s">
        <v>6</v>
      </c>
      <c r="D148" s="15" t="s">
        <v>9322</v>
      </c>
      <c r="E148" s="15" t="s">
        <v>1619</v>
      </c>
      <c r="F148" s="15">
        <v>35</v>
      </c>
      <c r="G148" s="15">
        <v>3</v>
      </c>
      <c r="H148" s="15">
        <v>500</v>
      </c>
      <c r="I148" s="15">
        <v>100</v>
      </c>
      <c r="J148" s="15">
        <v>1.7</v>
      </c>
      <c r="K148" s="15">
        <v>10</v>
      </c>
      <c r="L148" s="15">
        <v>150</v>
      </c>
      <c r="M148" s="15">
        <v>1</v>
      </c>
      <c r="N148" s="15" t="s">
        <v>910</v>
      </c>
    </row>
    <row r="149" spans="1:14" ht="14.5">
      <c r="A149" s="3" t="s">
        <v>2931</v>
      </c>
      <c r="B149" s="15" t="s">
        <v>1</v>
      </c>
      <c r="C149" s="15" t="s">
        <v>5</v>
      </c>
      <c r="D149" s="15" t="s">
        <v>9322</v>
      </c>
      <c r="E149" s="15" t="s">
        <v>1619</v>
      </c>
      <c r="F149" s="15">
        <v>35</v>
      </c>
      <c r="G149" s="15">
        <v>3</v>
      </c>
      <c r="H149" s="15">
        <v>500</v>
      </c>
      <c r="I149" s="15">
        <v>100</v>
      </c>
      <c r="J149" s="15">
        <v>1.45</v>
      </c>
      <c r="K149" s="15">
        <v>10</v>
      </c>
      <c r="L149" s="15">
        <v>150</v>
      </c>
      <c r="M149" s="15">
        <v>1</v>
      </c>
      <c r="N149" s="15" t="s">
        <v>910</v>
      </c>
    </row>
    <row r="150" spans="1:14" ht="14.5">
      <c r="A150" s="3" t="s">
        <v>2932</v>
      </c>
      <c r="B150" s="15" t="s">
        <v>1</v>
      </c>
      <c r="C150" s="15" t="s">
        <v>5</v>
      </c>
      <c r="D150" s="15" t="s">
        <v>9322</v>
      </c>
      <c r="E150" s="15" t="s">
        <v>1619</v>
      </c>
      <c r="F150" s="15">
        <v>35</v>
      </c>
      <c r="G150" s="15">
        <v>3</v>
      </c>
      <c r="H150" s="15">
        <v>500</v>
      </c>
      <c r="I150" s="15">
        <v>100</v>
      </c>
      <c r="J150" s="15">
        <v>1.45</v>
      </c>
      <c r="K150" s="15">
        <v>10</v>
      </c>
      <c r="L150" s="15">
        <v>150</v>
      </c>
      <c r="M150" s="15">
        <v>1</v>
      </c>
      <c r="N150" s="15" t="s">
        <v>3</v>
      </c>
    </row>
    <row r="151" spans="1:14" ht="14.5">
      <c r="A151" s="3" t="s">
        <v>2933</v>
      </c>
      <c r="B151" s="15" t="s">
        <v>1</v>
      </c>
      <c r="C151" s="15" t="s">
        <v>6</v>
      </c>
      <c r="D151" s="15" t="s">
        <v>9322</v>
      </c>
      <c r="E151" s="15" t="s">
        <v>1619</v>
      </c>
      <c r="F151" s="15">
        <v>35</v>
      </c>
      <c r="G151" s="15">
        <v>3</v>
      </c>
      <c r="H151" s="15">
        <v>500</v>
      </c>
      <c r="I151" s="15">
        <v>100</v>
      </c>
      <c r="J151" s="15">
        <v>1.7</v>
      </c>
      <c r="K151" s="15">
        <v>10</v>
      </c>
      <c r="L151" s="15">
        <v>150</v>
      </c>
      <c r="M151" s="15">
        <v>1</v>
      </c>
      <c r="N151" s="15" t="s">
        <v>3</v>
      </c>
    </row>
    <row r="152" spans="1:14" ht="14.5">
      <c r="A152" s="3" t="s">
        <v>2934</v>
      </c>
      <c r="B152" s="15" t="s">
        <v>1</v>
      </c>
      <c r="C152" s="15" t="s">
        <v>6</v>
      </c>
      <c r="D152" s="15" t="s">
        <v>9322</v>
      </c>
      <c r="E152" s="15" t="s">
        <v>1619</v>
      </c>
      <c r="F152" s="15">
        <v>35</v>
      </c>
      <c r="G152" s="15">
        <v>3</v>
      </c>
      <c r="H152" s="15">
        <v>600</v>
      </c>
      <c r="I152" s="15">
        <v>100</v>
      </c>
      <c r="J152" s="15">
        <v>1.7</v>
      </c>
      <c r="K152" s="15">
        <v>10</v>
      </c>
      <c r="L152" s="15">
        <v>150</v>
      </c>
      <c r="M152" s="15">
        <v>1</v>
      </c>
      <c r="N152" s="15" t="s">
        <v>910</v>
      </c>
    </row>
    <row r="153" spans="1:14" ht="14.5">
      <c r="A153" s="3" t="s">
        <v>2935</v>
      </c>
      <c r="B153" s="15" t="s">
        <v>1</v>
      </c>
      <c r="C153" s="15" t="s">
        <v>6</v>
      </c>
      <c r="D153" s="15" t="s">
        <v>9322</v>
      </c>
      <c r="E153" s="15" t="s">
        <v>1619</v>
      </c>
      <c r="F153" s="15">
        <v>35</v>
      </c>
      <c r="G153" s="15">
        <v>3</v>
      </c>
      <c r="H153" s="15">
        <v>600</v>
      </c>
      <c r="I153" s="15">
        <v>88</v>
      </c>
      <c r="J153" s="15">
        <v>1.7</v>
      </c>
      <c r="K153" s="15">
        <v>5</v>
      </c>
      <c r="L153" s="15">
        <v>150</v>
      </c>
      <c r="M153" s="15">
        <v>1</v>
      </c>
      <c r="N153" s="15" t="s">
        <v>910</v>
      </c>
    </row>
    <row r="154" spans="1:14" ht="14.5">
      <c r="A154" s="3" t="s">
        <v>2936</v>
      </c>
      <c r="B154" s="15" t="s">
        <v>1</v>
      </c>
      <c r="C154" s="15" t="s">
        <v>5</v>
      </c>
      <c r="D154" s="15" t="s">
        <v>9322</v>
      </c>
      <c r="E154" s="15" t="s">
        <v>1619</v>
      </c>
      <c r="F154" s="15">
        <v>35</v>
      </c>
      <c r="G154" s="15">
        <v>3</v>
      </c>
      <c r="H154" s="15">
        <v>600</v>
      </c>
      <c r="I154" s="15">
        <v>100</v>
      </c>
      <c r="J154" s="15">
        <v>1.45</v>
      </c>
      <c r="K154" s="15">
        <v>10</v>
      </c>
      <c r="L154" s="15">
        <v>150</v>
      </c>
      <c r="M154" s="15">
        <v>1</v>
      </c>
      <c r="N154" s="15" t="s">
        <v>910</v>
      </c>
    </row>
    <row r="155" spans="1:14" ht="14.5">
      <c r="A155" s="3" t="s">
        <v>2937</v>
      </c>
      <c r="B155" s="15" t="s">
        <v>1</v>
      </c>
      <c r="C155" s="15" t="s">
        <v>5</v>
      </c>
      <c r="D155" s="15" t="s">
        <v>9322</v>
      </c>
      <c r="E155" s="15" t="s">
        <v>1619</v>
      </c>
      <c r="F155" s="15">
        <v>35</v>
      </c>
      <c r="G155" s="15">
        <v>3</v>
      </c>
      <c r="H155" s="15">
        <v>600</v>
      </c>
      <c r="I155" s="15">
        <v>80</v>
      </c>
      <c r="J155" s="15">
        <v>1.7</v>
      </c>
      <c r="K155" s="15">
        <v>5</v>
      </c>
      <c r="L155" s="15">
        <v>150</v>
      </c>
      <c r="M155" s="15">
        <v>1</v>
      </c>
      <c r="N155" s="15" t="s">
        <v>910</v>
      </c>
    </row>
    <row r="156" spans="1:14" ht="14.5">
      <c r="A156" s="3" t="s">
        <v>2938</v>
      </c>
      <c r="B156" s="15" t="s">
        <v>1</v>
      </c>
      <c r="C156" s="15" t="s">
        <v>5</v>
      </c>
      <c r="D156" s="15" t="s">
        <v>9322</v>
      </c>
      <c r="E156" s="15" t="s">
        <v>1619</v>
      </c>
      <c r="F156" s="15">
        <v>35</v>
      </c>
      <c r="G156" s="15">
        <v>3</v>
      </c>
      <c r="H156" s="15">
        <v>600</v>
      </c>
      <c r="I156" s="15">
        <v>100</v>
      </c>
      <c r="J156" s="15">
        <v>1.45</v>
      </c>
      <c r="K156" s="15">
        <v>10</v>
      </c>
      <c r="L156" s="15">
        <v>150</v>
      </c>
      <c r="M156" s="15">
        <v>1</v>
      </c>
      <c r="N156" s="15" t="s">
        <v>3</v>
      </c>
    </row>
    <row r="157" spans="1:14" ht="14.5">
      <c r="A157" s="3" t="s">
        <v>2939</v>
      </c>
      <c r="B157" s="15" t="s">
        <v>1</v>
      </c>
      <c r="C157" s="15" t="s">
        <v>6</v>
      </c>
      <c r="D157" s="15" t="s">
        <v>9322</v>
      </c>
      <c r="E157" s="15" t="s">
        <v>1619</v>
      </c>
      <c r="F157" s="15">
        <v>35</v>
      </c>
      <c r="G157" s="15">
        <v>3</v>
      </c>
      <c r="H157" s="15">
        <v>600</v>
      </c>
      <c r="I157" s="15">
        <v>100</v>
      </c>
      <c r="J157" s="15">
        <v>1.7</v>
      </c>
      <c r="K157" s="15">
        <v>10</v>
      </c>
      <c r="L157" s="15">
        <v>150</v>
      </c>
      <c r="M157" s="15">
        <v>1</v>
      </c>
      <c r="N157" s="15" t="s">
        <v>3</v>
      </c>
    </row>
    <row r="158" spans="1:14" ht="14.5">
      <c r="A158" s="3" t="s">
        <v>2940</v>
      </c>
      <c r="B158" s="15" t="s">
        <v>1</v>
      </c>
      <c r="C158" s="15" t="s">
        <v>6</v>
      </c>
      <c r="D158" s="15" t="s">
        <v>9322</v>
      </c>
      <c r="E158" s="15" t="s">
        <v>1619</v>
      </c>
      <c r="F158" s="15">
        <v>35</v>
      </c>
      <c r="G158" s="15">
        <v>5</v>
      </c>
      <c r="H158" s="15">
        <v>200</v>
      </c>
      <c r="I158" s="15">
        <v>164</v>
      </c>
      <c r="J158" s="15">
        <v>0.95</v>
      </c>
      <c r="K158" s="15">
        <v>10</v>
      </c>
      <c r="L158" s="15">
        <v>150</v>
      </c>
      <c r="M158" s="15">
        <v>1</v>
      </c>
      <c r="N158" s="15" t="s">
        <v>910</v>
      </c>
    </row>
    <row r="159" spans="1:14" ht="14.5">
      <c r="A159" s="3" t="s">
        <v>2941</v>
      </c>
      <c r="B159" s="15" t="s">
        <v>1</v>
      </c>
      <c r="C159" s="15" t="s">
        <v>6</v>
      </c>
      <c r="D159" s="15" t="s">
        <v>9322</v>
      </c>
      <c r="E159" s="15" t="s">
        <v>1619</v>
      </c>
      <c r="F159" s="15">
        <v>35</v>
      </c>
      <c r="G159" s="15">
        <v>5</v>
      </c>
      <c r="H159" s="15">
        <v>400</v>
      </c>
      <c r="I159" s="15">
        <v>164</v>
      </c>
      <c r="J159" s="15">
        <v>1.3</v>
      </c>
      <c r="K159" s="15">
        <v>10</v>
      </c>
      <c r="L159" s="15">
        <v>150</v>
      </c>
      <c r="M159" s="15">
        <v>1</v>
      </c>
      <c r="N159" s="15" t="s">
        <v>910</v>
      </c>
    </row>
    <row r="160" spans="1:14" ht="14.5">
      <c r="A160" s="3" t="s">
        <v>2942</v>
      </c>
      <c r="B160" s="15" t="s">
        <v>1</v>
      </c>
      <c r="C160" s="15" t="s">
        <v>6</v>
      </c>
      <c r="D160" s="15" t="s">
        <v>9322</v>
      </c>
      <c r="E160" s="15" t="s">
        <v>1619</v>
      </c>
      <c r="F160" s="15">
        <v>35</v>
      </c>
      <c r="G160" s="15">
        <v>5</v>
      </c>
      <c r="H160" s="15">
        <v>600</v>
      </c>
      <c r="I160" s="15">
        <v>164</v>
      </c>
      <c r="J160" s="15">
        <v>1.7</v>
      </c>
      <c r="K160" s="15">
        <v>10</v>
      </c>
      <c r="L160" s="15">
        <v>150</v>
      </c>
      <c r="M160" s="15">
        <v>1</v>
      </c>
      <c r="N160" s="15" t="s">
        <v>910</v>
      </c>
    </row>
    <row r="161" spans="1:14" ht="14.5">
      <c r="A161" s="3" t="s">
        <v>2943</v>
      </c>
      <c r="B161" s="15" t="s">
        <v>1</v>
      </c>
      <c r="C161" s="15" t="s">
        <v>8</v>
      </c>
      <c r="D161" s="15" t="s">
        <v>9322</v>
      </c>
      <c r="E161" s="15" t="s">
        <v>1619</v>
      </c>
      <c r="F161" s="15">
        <v>35</v>
      </c>
      <c r="G161" s="15">
        <v>0.8</v>
      </c>
      <c r="H161" s="15">
        <v>200</v>
      </c>
      <c r="I161" s="15">
        <v>20</v>
      </c>
      <c r="J161" s="15">
        <v>0.95</v>
      </c>
      <c r="K161" s="15">
        <v>1</v>
      </c>
      <c r="L161" s="15">
        <v>150</v>
      </c>
      <c r="M161" s="15">
        <v>1</v>
      </c>
      <c r="N161" s="15" t="s">
        <v>910</v>
      </c>
    </row>
    <row r="162" spans="1:14" ht="14.5">
      <c r="A162" s="3" t="s">
        <v>2944</v>
      </c>
      <c r="B162" s="15" t="s">
        <v>1</v>
      </c>
      <c r="C162" s="15" t="s">
        <v>8</v>
      </c>
      <c r="D162" s="15" t="s">
        <v>9322</v>
      </c>
      <c r="E162" s="15" t="s">
        <v>1619</v>
      </c>
      <c r="F162" s="15">
        <v>35</v>
      </c>
      <c r="G162" s="15">
        <v>0.8</v>
      </c>
      <c r="H162" s="15">
        <v>200</v>
      </c>
      <c r="I162" s="15">
        <v>20</v>
      </c>
      <c r="J162" s="15">
        <v>0.95</v>
      </c>
      <c r="K162" s="15">
        <v>1</v>
      </c>
      <c r="L162" s="15">
        <v>150</v>
      </c>
      <c r="M162" s="15">
        <v>1</v>
      </c>
      <c r="N162" s="15" t="s">
        <v>3</v>
      </c>
    </row>
    <row r="163" spans="1:14" ht="14.5">
      <c r="A163" s="3" t="s">
        <v>2945</v>
      </c>
      <c r="B163" s="15" t="s">
        <v>1</v>
      </c>
      <c r="C163" s="15" t="s">
        <v>8</v>
      </c>
      <c r="D163" s="15" t="s">
        <v>9322</v>
      </c>
      <c r="E163" s="15" t="s">
        <v>1619</v>
      </c>
      <c r="F163" s="15">
        <v>35</v>
      </c>
      <c r="G163" s="15">
        <v>0.8</v>
      </c>
      <c r="H163" s="15">
        <v>400</v>
      </c>
      <c r="I163" s="15">
        <v>20</v>
      </c>
      <c r="J163" s="15">
        <v>1.3</v>
      </c>
      <c r="K163" s="15">
        <v>1</v>
      </c>
      <c r="L163" s="15">
        <v>150</v>
      </c>
      <c r="M163" s="15">
        <v>1</v>
      </c>
      <c r="N163" s="15" t="s">
        <v>910</v>
      </c>
    </row>
    <row r="164" spans="1:14" ht="14.5">
      <c r="A164" s="3" t="s">
        <v>2946</v>
      </c>
      <c r="B164" s="15" t="s">
        <v>1</v>
      </c>
      <c r="C164" s="15" t="s">
        <v>8</v>
      </c>
      <c r="D164" s="15" t="s">
        <v>9322</v>
      </c>
      <c r="E164" s="15" t="s">
        <v>1619</v>
      </c>
      <c r="F164" s="15">
        <v>35</v>
      </c>
      <c r="G164" s="15">
        <v>0.8</v>
      </c>
      <c r="H164" s="15">
        <v>400</v>
      </c>
      <c r="I164" s="15">
        <v>20</v>
      </c>
      <c r="J164" s="15">
        <v>1.3</v>
      </c>
      <c r="K164" s="15">
        <v>1</v>
      </c>
      <c r="L164" s="15">
        <v>150</v>
      </c>
      <c r="M164" s="15">
        <v>1</v>
      </c>
      <c r="N164" s="15" t="s">
        <v>3</v>
      </c>
    </row>
    <row r="165" spans="1:14" ht="14.5">
      <c r="A165" s="3" t="s">
        <v>2947</v>
      </c>
      <c r="B165" s="15" t="s">
        <v>1</v>
      </c>
      <c r="C165" s="15" t="s">
        <v>8</v>
      </c>
      <c r="D165" s="15" t="s">
        <v>9322</v>
      </c>
      <c r="E165" s="15" t="s">
        <v>1619</v>
      </c>
      <c r="F165" s="15">
        <v>35</v>
      </c>
      <c r="G165" s="15">
        <v>0.8</v>
      </c>
      <c r="H165" s="15">
        <v>600</v>
      </c>
      <c r="I165" s="15">
        <v>20</v>
      </c>
      <c r="J165" s="15">
        <v>1.7</v>
      </c>
      <c r="K165" s="15">
        <v>1</v>
      </c>
      <c r="L165" s="15">
        <v>150</v>
      </c>
      <c r="M165" s="15">
        <v>1</v>
      </c>
      <c r="N165" s="15" t="s">
        <v>910</v>
      </c>
    </row>
    <row r="166" spans="1:14" ht="14.5">
      <c r="A166" s="3" t="s">
        <v>2948</v>
      </c>
      <c r="B166" s="15" t="s">
        <v>1</v>
      </c>
      <c r="C166" s="15" t="s">
        <v>8</v>
      </c>
      <c r="D166" s="15" t="s">
        <v>9322</v>
      </c>
      <c r="E166" s="15" t="s">
        <v>1619</v>
      </c>
      <c r="F166" s="15">
        <v>35</v>
      </c>
      <c r="G166" s="15">
        <v>0.8</v>
      </c>
      <c r="H166" s="15">
        <v>600</v>
      </c>
      <c r="I166" s="15">
        <v>20</v>
      </c>
      <c r="J166" s="15">
        <v>1.7</v>
      </c>
      <c r="K166" s="15">
        <v>1</v>
      </c>
      <c r="L166" s="15">
        <v>150</v>
      </c>
      <c r="M166" s="15">
        <v>1</v>
      </c>
      <c r="N166" s="15" t="s">
        <v>3</v>
      </c>
    </row>
    <row r="167" spans="1:14" ht="14.5">
      <c r="A167" s="3" t="s">
        <v>2949</v>
      </c>
      <c r="B167" s="15" t="s">
        <v>1</v>
      </c>
      <c r="C167" s="15" t="s">
        <v>21</v>
      </c>
      <c r="D167" s="15" t="s">
        <v>9322</v>
      </c>
      <c r="E167" s="15" t="s">
        <v>1619</v>
      </c>
      <c r="F167" s="15">
        <v>35</v>
      </c>
      <c r="G167" s="15">
        <v>10</v>
      </c>
      <c r="H167" s="15">
        <v>50</v>
      </c>
      <c r="I167" s="15">
        <v>125</v>
      </c>
      <c r="J167" s="15">
        <v>0.97499999999999998</v>
      </c>
      <c r="K167" s="15">
        <v>10</v>
      </c>
      <c r="L167" s="15">
        <v>150</v>
      </c>
      <c r="M167" s="15" t="s">
        <v>9479</v>
      </c>
      <c r="N167" s="15" t="s">
        <v>3</v>
      </c>
    </row>
    <row r="168" spans="1:14" ht="14.5">
      <c r="A168" s="3" t="s">
        <v>2950</v>
      </c>
      <c r="B168" s="15" t="s">
        <v>1</v>
      </c>
      <c r="C168" s="15" t="s">
        <v>21</v>
      </c>
      <c r="D168" s="15" t="s">
        <v>9322</v>
      </c>
      <c r="E168" s="15" t="s">
        <v>1619</v>
      </c>
      <c r="F168" s="15">
        <v>35</v>
      </c>
      <c r="G168" s="15">
        <v>10</v>
      </c>
      <c r="H168" s="15">
        <v>100</v>
      </c>
      <c r="I168" s="15">
        <v>125</v>
      </c>
      <c r="J168" s="15">
        <v>0.97499999999999998</v>
      </c>
      <c r="K168" s="15">
        <v>10</v>
      </c>
      <c r="L168" s="15">
        <v>150</v>
      </c>
      <c r="M168" s="15" t="s">
        <v>9479</v>
      </c>
      <c r="N168" s="15" t="s">
        <v>3</v>
      </c>
    </row>
    <row r="169" spans="1:14" ht="14.5">
      <c r="A169" s="3" t="s">
        <v>2951</v>
      </c>
      <c r="B169" s="15" t="s">
        <v>1</v>
      </c>
      <c r="C169" s="15" t="s">
        <v>21</v>
      </c>
      <c r="D169" s="15" t="s">
        <v>9322</v>
      </c>
      <c r="E169" s="15" t="s">
        <v>1619</v>
      </c>
      <c r="F169" s="15">
        <v>35</v>
      </c>
      <c r="G169" s="15">
        <v>10</v>
      </c>
      <c r="H169" s="15">
        <v>150</v>
      </c>
      <c r="I169" s="15">
        <v>125</v>
      </c>
      <c r="J169" s="15">
        <v>0.97499999999999998</v>
      </c>
      <c r="K169" s="15">
        <v>10</v>
      </c>
      <c r="L169" s="15">
        <v>150</v>
      </c>
      <c r="M169" s="15" t="s">
        <v>9479</v>
      </c>
      <c r="N169" s="15" t="s">
        <v>3</v>
      </c>
    </row>
    <row r="170" spans="1:14" ht="14.5">
      <c r="A170" s="3" t="s">
        <v>2952</v>
      </c>
      <c r="B170" s="15" t="s">
        <v>1</v>
      </c>
      <c r="C170" s="15" t="s">
        <v>21</v>
      </c>
      <c r="D170" s="15" t="s">
        <v>9322</v>
      </c>
      <c r="E170" s="15" t="s">
        <v>1619</v>
      </c>
      <c r="F170" s="15">
        <v>35</v>
      </c>
      <c r="G170" s="15">
        <v>10</v>
      </c>
      <c r="H170" s="15">
        <v>200</v>
      </c>
      <c r="I170" s="15">
        <v>125</v>
      </c>
      <c r="J170" s="15">
        <v>0.97499999999999998</v>
      </c>
      <c r="K170" s="15">
        <v>10</v>
      </c>
      <c r="L170" s="15">
        <v>150</v>
      </c>
      <c r="M170" s="15" t="s">
        <v>9479</v>
      </c>
      <c r="N170" s="15" t="s">
        <v>3</v>
      </c>
    </row>
    <row r="171" spans="1:14" ht="14.5">
      <c r="A171" s="3" t="s">
        <v>2953</v>
      </c>
      <c r="B171" s="15" t="s">
        <v>1</v>
      </c>
      <c r="C171" s="15" t="s">
        <v>21</v>
      </c>
      <c r="D171" s="15" t="s">
        <v>9322</v>
      </c>
      <c r="E171" s="15" t="s">
        <v>1619</v>
      </c>
      <c r="F171" s="15">
        <v>35</v>
      </c>
      <c r="G171" s="15">
        <v>10</v>
      </c>
      <c r="H171" s="15">
        <v>300</v>
      </c>
      <c r="I171" s="15">
        <v>125</v>
      </c>
      <c r="J171" s="15">
        <v>1.3</v>
      </c>
      <c r="K171" s="15">
        <v>10</v>
      </c>
      <c r="L171" s="15">
        <v>150</v>
      </c>
      <c r="M171" s="15" t="s">
        <v>9479</v>
      </c>
      <c r="N171" s="15" t="s">
        <v>3</v>
      </c>
    </row>
    <row r="172" spans="1:14" ht="14.5">
      <c r="A172" s="3" t="s">
        <v>2954</v>
      </c>
      <c r="B172" s="15" t="s">
        <v>1</v>
      </c>
      <c r="C172" s="15" t="s">
        <v>21</v>
      </c>
      <c r="D172" s="15" t="s">
        <v>9322</v>
      </c>
      <c r="E172" s="15" t="s">
        <v>1619</v>
      </c>
      <c r="F172" s="15">
        <v>35</v>
      </c>
      <c r="G172" s="15">
        <v>10</v>
      </c>
      <c r="H172" s="15">
        <v>400</v>
      </c>
      <c r="I172" s="15">
        <v>125</v>
      </c>
      <c r="J172" s="15">
        <v>1.3</v>
      </c>
      <c r="K172" s="15">
        <v>10</v>
      </c>
      <c r="L172" s="15">
        <v>150</v>
      </c>
      <c r="M172" s="15" t="s">
        <v>9479</v>
      </c>
      <c r="N172" s="15" t="s">
        <v>3</v>
      </c>
    </row>
    <row r="173" spans="1:14" ht="14.5">
      <c r="A173" s="3" t="s">
        <v>2955</v>
      </c>
      <c r="B173" s="15" t="s">
        <v>1</v>
      </c>
      <c r="C173" s="15" t="s">
        <v>21</v>
      </c>
      <c r="D173" s="15" t="s">
        <v>9322</v>
      </c>
      <c r="E173" s="15" t="s">
        <v>1619</v>
      </c>
      <c r="F173" s="15">
        <v>35</v>
      </c>
      <c r="G173" s="15">
        <v>10</v>
      </c>
      <c r="H173" s="15">
        <v>500</v>
      </c>
      <c r="I173" s="15">
        <v>125</v>
      </c>
      <c r="J173" s="15">
        <v>1.7</v>
      </c>
      <c r="K173" s="15">
        <v>10</v>
      </c>
      <c r="L173" s="15">
        <v>150</v>
      </c>
      <c r="M173" s="15" t="s">
        <v>9479</v>
      </c>
      <c r="N173" s="15" t="s">
        <v>3</v>
      </c>
    </row>
    <row r="174" spans="1:14" ht="14.5">
      <c r="A174" s="3" t="s">
        <v>2956</v>
      </c>
      <c r="B174" s="15" t="s">
        <v>1</v>
      </c>
      <c r="C174" s="15" t="s">
        <v>21</v>
      </c>
      <c r="D174" s="15" t="s">
        <v>9322</v>
      </c>
      <c r="E174" s="15" t="s">
        <v>1619</v>
      </c>
      <c r="F174" s="15">
        <v>35</v>
      </c>
      <c r="G174" s="15">
        <v>10</v>
      </c>
      <c r="H174" s="15">
        <v>600</v>
      </c>
      <c r="I174" s="15">
        <v>125</v>
      </c>
      <c r="J174" s="15">
        <v>1.7</v>
      </c>
      <c r="K174" s="15">
        <v>10</v>
      </c>
      <c r="L174" s="15">
        <v>150</v>
      </c>
      <c r="M174" s="15" t="s">
        <v>9479</v>
      </c>
      <c r="N174" s="15" t="s">
        <v>3</v>
      </c>
    </row>
    <row r="175" spans="1:14" ht="14.5">
      <c r="A175" s="3" t="s">
        <v>2957</v>
      </c>
      <c r="B175" s="15" t="s">
        <v>1</v>
      </c>
      <c r="C175" s="15" t="s">
        <v>2</v>
      </c>
      <c r="D175" s="15" t="s">
        <v>9322</v>
      </c>
      <c r="E175" s="15" t="s">
        <v>1619</v>
      </c>
      <c r="F175" s="15">
        <v>35</v>
      </c>
      <c r="G175" s="15">
        <v>1</v>
      </c>
      <c r="H175" s="15">
        <v>50</v>
      </c>
      <c r="I175" s="15">
        <v>30</v>
      </c>
      <c r="J175" s="15">
        <v>0.95</v>
      </c>
      <c r="K175" s="15">
        <v>5</v>
      </c>
      <c r="L175" s="15">
        <v>150</v>
      </c>
      <c r="M175" s="15" t="s">
        <v>9479</v>
      </c>
      <c r="N175" s="15" t="s">
        <v>3</v>
      </c>
    </row>
    <row r="176" spans="1:14" ht="14.5">
      <c r="A176" s="3" t="s">
        <v>2958</v>
      </c>
      <c r="B176" s="15" t="s">
        <v>1</v>
      </c>
      <c r="C176" s="15" t="s">
        <v>2</v>
      </c>
      <c r="D176" s="15" t="s">
        <v>9322</v>
      </c>
      <c r="E176" s="15" t="s">
        <v>1619</v>
      </c>
      <c r="F176" s="15">
        <v>35</v>
      </c>
      <c r="G176" s="15">
        <v>1</v>
      </c>
      <c r="H176" s="15">
        <v>50</v>
      </c>
      <c r="I176" s="15">
        <v>30</v>
      </c>
      <c r="J176" s="15">
        <v>0.95</v>
      </c>
      <c r="K176" s="15">
        <v>5</v>
      </c>
      <c r="L176" s="15">
        <v>150</v>
      </c>
      <c r="M176" s="15" t="s">
        <v>9479</v>
      </c>
      <c r="N176" s="15" t="s">
        <v>910</v>
      </c>
    </row>
    <row r="177" spans="1:14" ht="14.5">
      <c r="A177" s="3" t="s">
        <v>2959</v>
      </c>
      <c r="B177" s="15" t="s">
        <v>1</v>
      </c>
      <c r="C177" s="15" t="s">
        <v>2</v>
      </c>
      <c r="D177" s="15" t="s">
        <v>9322</v>
      </c>
      <c r="E177" s="15" t="s">
        <v>1619</v>
      </c>
      <c r="F177" s="15">
        <v>35</v>
      </c>
      <c r="G177" s="15">
        <v>1</v>
      </c>
      <c r="H177" s="15">
        <v>100</v>
      </c>
      <c r="I177" s="15">
        <v>30</v>
      </c>
      <c r="J177" s="15">
        <v>0.95</v>
      </c>
      <c r="K177" s="15">
        <v>5</v>
      </c>
      <c r="L177" s="15">
        <v>150</v>
      </c>
      <c r="M177" s="15" t="s">
        <v>9479</v>
      </c>
      <c r="N177" s="15" t="s">
        <v>3</v>
      </c>
    </row>
    <row r="178" spans="1:14" ht="14.5">
      <c r="A178" s="3" t="s">
        <v>2960</v>
      </c>
      <c r="B178" s="15" t="s">
        <v>1</v>
      </c>
      <c r="C178" s="15" t="s">
        <v>2</v>
      </c>
      <c r="D178" s="15" t="s">
        <v>9322</v>
      </c>
      <c r="E178" s="15" t="s">
        <v>1619</v>
      </c>
      <c r="F178" s="15">
        <v>35</v>
      </c>
      <c r="G178" s="15">
        <v>1</v>
      </c>
      <c r="H178" s="15">
        <v>100</v>
      </c>
      <c r="I178" s="15">
        <v>30</v>
      </c>
      <c r="J178" s="15">
        <v>0.95</v>
      </c>
      <c r="K178" s="15">
        <v>5</v>
      </c>
      <c r="L178" s="15">
        <v>150</v>
      </c>
      <c r="M178" s="15" t="s">
        <v>9479</v>
      </c>
      <c r="N178" s="15" t="s">
        <v>910</v>
      </c>
    </row>
    <row r="179" spans="1:14" ht="14.5">
      <c r="A179" s="3" t="s">
        <v>2961</v>
      </c>
      <c r="B179" s="15" t="s">
        <v>1</v>
      </c>
      <c r="C179" s="15" t="s">
        <v>2</v>
      </c>
      <c r="D179" s="15" t="s">
        <v>9322</v>
      </c>
      <c r="E179" s="15" t="s">
        <v>1619</v>
      </c>
      <c r="F179" s="15">
        <v>35</v>
      </c>
      <c r="G179" s="15">
        <v>1</v>
      </c>
      <c r="H179" s="15">
        <v>150</v>
      </c>
      <c r="I179" s="15">
        <v>30</v>
      </c>
      <c r="J179" s="15">
        <v>0.95</v>
      </c>
      <c r="K179" s="15">
        <v>5</v>
      </c>
      <c r="L179" s="15">
        <v>150</v>
      </c>
      <c r="M179" s="15" t="s">
        <v>9479</v>
      </c>
      <c r="N179" s="15" t="s">
        <v>3</v>
      </c>
    </row>
    <row r="180" spans="1:14" ht="14.5">
      <c r="A180" s="3" t="s">
        <v>2962</v>
      </c>
      <c r="B180" s="15" t="s">
        <v>1</v>
      </c>
      <c r="C180" s="15" t="s">
        <v>2</v>
      </c>
      <c r="D180" s="15" t="s">
        <v>9322</v>
      </c>
      <c r="E180" s="15" t="s">
        <v>1619</v>
      </c>
      <c r="F180" s="15">
        <v>35</v>
      </c>
      <c r="G180" s="15">
        <v>1</v>
      </c>
      <c r="H180" s="15">
        <v>150</v>
      </c>
      <c r="I180" s="15">
        <v>30</v>
      </c>
      <c r="J180" s="15">
        <v>0.95</v>
      </c>
      <c r="K180" s="15">
        <v>5</v>
      </c>
      <c r="L180" s="15">
        <v>150</v>
      </c>
      <c r="M180" s="15" t="s">
        <v>9479</v>
      </c>
      <c r="N180" s="15" t="s">
        <v>910</v>
      </c>
    </row>
    <row r="181" spans="1:14" ht="14.5">
      <c r="A181" s="3" t="s">
        <v>2963</v>
      </c>
      <c r="B181" s="15" t="s">
        <v>1</v>
      </c>
      <c r="C181" s="15" t="s">
        <v>2</v>
      </c>
      <c r="D181" s="15" t="s">
        <v>9322</v>
      </c>
      <c r="E181" s="15" t="s">
        <v>1619</v>
      </c>
      <c r="F181" s="15">
        <v>35</v>
      </c>
      <c r="G181" s="15">
        <v>1</v>
      </c>
      <c r="H181" s="15">
        <v>200</v>
      </c>
      <c r="I181" s="15">
        <v>30</v>
      </c>
      <c r="J181" s="15">
        <v>0.95</v>
      </c>
      <c r="K181" s="15">
        <v>5</v>
      </c>
      <c r="L181" s="15">
        <v>150</v>
      </c>
      <c r="M181" s="15" t="s">
        <v>9479</v>
      </c>
      <c r="N181" s="15" t="s">
        <v>3</v>
      </c>
    </row>
    <row r="182" spans="1:14" ht="14.5">
      <c r="A182" s="3" t="s">
        <v>2964</v>
      </c>
      <c r="B182" s="15" t="s">
        <v>1</v>
      </c>
      <c r="C182" s="15" t="s">
        <v>2</v>
      </c>
      <c r="D182" s="15" t="s">
        <v>9322</v>
      </c>
      <c r="E182" s="15" t="s">
        <v>1619</v>
      </c>
      <c r="F182" s="15">
        <v>35</v>
      </c>
      <c r="G182" s="15">
        <v>1</v>
      </c>
      <c r="H182" s="15">
        <v>200</v>
      </c>
      <c r="I182" s="15">
        <v>30</v>
      </c>
      <c r="J182" s="15">
        <v>0.95</v>
      </c>
      <c r="K182" s="15">
        <v>5</v>
      </c>
      <c r="L182" s="15">
        <v>150</v>
      </c>
      <c r="M182" s="15" t="s">
        <v>9479</v>
      </c>
      <c r="N182" s="15" t="s">
        <v>910</v>
      </c>
    </row>
    <row r="183" spans="1:14" ht="14.5">
      <c r="A183" s="3" t="s">
        <v>2965</v>
      </c>
      <c r="B183" s="15" t="s">
        <v>1</v>
      </c>
      <c r="C183" s="15" t="s">
        <v>2</v>
      </c>
      <c r="D183" s="15" t="s">
        <v>9322</v>
      </c>
      <c r="E183" s="15" t="s">
        <v>1619</v>
      </c>
      <c r="F183" s="15">
        <v>35</v>
      </c>
      <c r="G183" s="15">
        <v>1</v>
      </c>
      <c r="H183" s="15">
        <v>300</v>
      </c>
      <c r="I183" s="15">
        <v>30</v>
      </c>
      <c r="J183" s="15">
        <v>1.3</v>
      </c>
      <c r="K183" s="15">
        <v>5</v>
      </c>
      <c r="L183" s="15">
        <v>150</v>
      </c>
      <c r="M183" s="15" t="s">
        <v>9479</v>
      </c>
      <c r="N183" s="15" t="s">
        <v>3</v>
      </c>
    </row>
    <row r="184" spans="1:14" ht="14.5">
      <c r="A184" s="3" t="s">
        <v>2966</v>
      </c>
      <c r="B184" s="15" t="s">
        <v>1</v>
      </c>
      <c r="C184" s="15" t="s">
        <v>2</v>
      </c>
      <c r="D184" s="15" t="s">
        <v>9322</v>
      </c>
      <c r="E184" s="15" t="s">
        <v>1619</v>
      </c>
      <c r="F184" s="15">
        <v>35</v>
      </c>
      <c r="G184" s="15">
        <v>1</v>
      </c>
      <c r="H184" s="15">
        <v>300</v>
      </c>
      <c r="I184" s="15">
        <v>30</v>
      </c>
      <c r="J184" s="15">
        <v>1.3</v>
      </c>
      <c r="K184" s="15">
        <v>5</v>
      </c>
      <c r="L184" s="15">
        <v>150</v>
      </c>
      <c r="M184" s="15" t="s">
        <v>9479</v>
      </c>
      <c r="N184" s="15" t="s">
        <v>910</v>
      </c>
    </row>
    <row r="185" spans="1:14" ht="14.5">
      <c r="A185" s="3" t="s">
        <v>2967</v>
      </c>
      <c r="B185" s="15" t="s">
        <v>1</v>
      </c>
      <c r="C185" s="15" t="s">
        <v>21</v>
      </c>
      <c r="D185" s="15" t="s">
        <v>9322</v>
      </c>
      <c r="E185" s="15" t="s">
        <v>1619</v>
      </c>
      <c r="F185" s="15">
        <v>35</v>
      </c>
      <c r="G185" s="15">
        <v>16</v>
      </c>
      <c r="H185" s="15">
        <v>50</v>
      </c>
      <c r="I185" s="15">
        <v>125</v>
      </c>
      <c r="J185" s="15">
        <v>0.97499999999999998</v>
      </c>
      <c r="K185" s="15">
        <v>10</v>
      </c>
      <c r="L185" s="15">
        <v>150</v>
      </c>
      <c r="M185" s="15" t="s">
        <v>9479</v>
      </c>
      <c r="N185" s="15" t="s">
        <v>3</v>
      </c>
    </row>
    <row r="186" spans="1:14" ht="14.5">
      <c r="A186" s="3" t="s">
        <v>2968</v>
      </c>
      <c r="B186" s="15" t="s">
        <v>1</v>
      </c>
      <c r="C186" s="15" t="s">
        <v>67</v>
      </c>
      <c r="D186" s="15" t="s">
        <v>9322</v>
      </c>
      <c r="E186" s="15" t="s">
        <v>1619</v>
      </c>
      <c r="F186" s="15">
        <v>35</v>
      </c>
      <c r="G186" s="15">
        <v>16</v>
      </c>
      <c r="H186" s="15">
        <v>50</v>
      </c>
      <c r="I186" s="15">
        <v>150</v>
      </c>
      <c r="J186" s="15">
        <v>0.95</v>
      </c>
      <c r="K186" s="15">
        <v>10</v>
      </c>
      <c r="L186" s="15">
        <v>150</v>
      </c>
      <c r="M186" s="15" t="s">
        <v>9479</v>
      </c>
      <c r="N186" s="15" t="s">
        <v>3</v>
      </c>
    </row>
    <row r="187" spans="1:14" ht="14.5">
      <c r="A187" s="3" t="s">
        <v>2969</v>
      </c>
      <c r="B187" s="15" t="s">
        <v>1</v>
      </c>
      <c r="C187" s="15" t="s">
        <v>21</v>
      </c>
      <c r="D187" s="15" t="s">
        <v>9322</v>
      </c>
      <c r="E187" s="15" t="s">
        <v>1619</v>
      </c>
      <c r="F187" s="15">
        <v>35</v>
      </c>
      <c r="G187" s="15">
        <v>16</v>
      </c>
      <c r="H187" s="15">
        <v>100</v>
      </c>
      <c r="I187" s="15">
        <v>125</v>
      </c>
      <c r="J187" s="15">
        <v>0.97499999999999998</v>
      </c>
      <c r="K187" s="15">
        <v>10</v>
      </c>
      <c r="L187" s="15">
        <v>150</v>
      </c>
      <c r="M187" s="15" t="s">
        <v>9479</v>
      </c>
      <c r="N187" s="15" t="s">
        <v>3</v>
      </c>
    </row>
    <row r="188" spans="1:14" ht="14.5">
      <c r="A188" s="3" t="s">
        <v>2970</v>
      </c>
      <c r="B188" s="15" t="s">
        <v>1</v>
      </c>
      <c r="C188" s="15" t="s">
        <v>67</v>
      </c>
      <c r="D188" s="15" t="s">
        <v>9322</v>
      </c>
      <c r="E188" s="15" t="s">
        <v>1619</v>
      </c>
      <c r="F188" s="15">
        <v>35</v>
      </c>
      <c r="G188" s="15">
        <v>16</v>
      </c>
      <c r="H188" s="15">
        <v>100</v>
      </c>
      <c r="I188" s="15">
        <v>150</v>
      </c>
      <c r="J188" s="15">
        <v>0.95</v>
      </c>
      <c r="K188" s="15">
        <v>10</v>
      </c>
      <c r="L188" s="15">
        <v>150</v>
      </c>
      <c r="M188" s="15" t="s">
        <v>9479</v>
      </c>
      <c r="N188" s="15" t="s">
        <v>3</v>
      </c>
    </row>
    <row r="189" spans="1:14" ht="14.5">
      <c r="A189" s="3" t="s">
        <v>2971</v>
      </c>
      <c r="B189" s="15" t="s">
        <v>1</v>
      </c>
      <c r="C189" s="15" t="s">
        <v>21</v>
      </c>
      <c r="D189" s="15" t="s">
        <v>9322</v>
      </c>
      <c r="E189" s="15" t="s">
        <v>1619</v>
      </c>
      <c r="F189" s="15">
        <v>35</v>
      </c>
      <c r="G189" s="15">
        <v>16</v>
      </c>
      <c r="H189" s="15">
        <v>150</v>
      </c>
      <c r="I189" s="15">
        <v>125</v>
      </c>
      <c r="J189" s="15">
        <v>0.97499999999999998</v>
      </c>
      <c r="K189" s="15">
        <v>10</v>
      </c>
      <c r="L189" s="15">
        <v>150</v>
      </c>
      <c r="M189" s="15" t="s">
        <v>9479</v>
      </c>
      <c r="N189" s="15" t="s">
        <v>3</v>
      </c>
    </row>
    <row r="190" spans="1:14" ht="14.5">
      <c r="A190" s="3" t="s">
        <v>2972</v>
      </c>
      <c r="B190" s="15" t="s">
        <v>1</v>
      </c>
      <c r="C190" s="15" t="s">
        <v>67</v>
      </c>
      <c r="D190" s="15" t="s">
        <v>9322</v>
      </c>
      <c r="E190" s="15" t="s">
        <v>1619</v>
      </c>
      <c r="F190" s="15">
        <v>35</v>
      </c>
      <c r="G190" s="15">
        <v>16</v>
      </c>
      <c r="H190" s="15">
        <v>150</v>
      </c>
      <c r="I190" s="15">
        <v>150</v>
      </c>
      <c r="J190" s="15">
        <v>0.95</v>
      </c>
      <c r="K190" s="15">
        <v>10</v>
      </c>
      <c r="L190" s="15">
        <v>150</v>
      </c>
      <c r="M190" s="15" t="s">
        <v>9479</v>
      </c>
      <c r="N190" s="15" t="s">
        <v>3</v>
      </c>
    </row>
    <row r="191" spans="1:14" ht="14.5">
      <c r="A191" s="3" t="s">
        <v>2973</v>
      </c>
      <c r="B191" s="15" t="s">
        <v>1</v>
      </c>
      <c r="C191" s="15" t="s">
        <v>21</v>
      </c>
      <c r="D191" s="15" t="s">
        <v>9322</v>
      </c>
      <c r="E191" s="15" t="s">
        <v>1619</v>
      </c>
      <c r="F191" s="15">
        <v>35</v>
      </c>
      <c r="G191" s="15">
        <v>16</v>
      </c>
      <c r="H191" s="15">
        <v>200</v>
      </c>
      <c r="I191" s="15">
        <v>125</v>
      </c>
      <c r="J191" s="15">
        <v>0.97499999999999998</v>
      </c>
      <c r="K191" s="15">
        <v>10</v>
      </c>
      <c r="L191" s="15">
        <v>150</v>
      </c>
      <c r="M191" s="15" t="s">
        <v>9479</v>
      </c>
      <c r="N191" s="15" t="s">
        <v>3</v>
      </c>
    </row>
    <row r="192" spans="1:14" ht="14.5">
      <c r="A192" s="3" t="s">
        <v>2974</v>
      </c>
      <c r="B192" s="15" t="s">
        <v>1</v>
      </c>
      <c r="C192" s="15" t="s">
        <v>67</v>
      </c>
      <c r="D192" s="15" t="s">
        <v>9322</v>
      </c>
      <c r="E192" s="15" t="s">
        <v>1619</v>
      </c>
      <c r="F192" s="15">
        <v>35</v>
      </c>
      <c r="G192" s="15">
        <v>16</v>
      </c>
      <c r="H192" s="15">
        <v>200</v>
      </c>
      <c r="I192" s="15">
        <v>150</v>
      </c>
      <c r="J192" s="15">
        <v>0.95</v>
      </c>
      <c r="K192" s="15">
        <v>10</v>
      </c>
      <c r="L192" s="15">
        <v>150</v>
      </c>
      <c r="M192" s="15" t="s">
        <v>9479</v>
      </c>
      <c r="N192" s="15" t="s">
        <v>3</v>
      </c>
    </row>
    <row r="193" spans="1:14" ht="14.5">
      <c r="A193" s="3" t="s">
        <v>2975</v>
      </c>
      <c r="B193" s="15" t="s">
        <v>1</v>
      </c>
      <c r="C193" s="15" t="s">
        <v>21</v>
      </c>
      <c r="D193" s="15" t="s">
        <v>9322</v>
      </c>
      <c r="E193" s="15" t="s">
        <v>1619</v>
      </c>
      <c r="F193" s="15">
        <v>35</v>
      </c>
      <c r="G193" s="15">
        <v>16</v>
      </c>
      <c r="H193" s="15">
        <v>300</v>
      </c>
      <c r="I193" s="15">
        <v>125</v>
      </c>
      <c r="J193" s="15">
        <v>1.3</v>
      </c>
      <c r="K193" s="15">
        <v>10</v>
      </c>
      <c r="L193" s="15">
        <v>150</v>
      </c>
      <c r="M193" s="15" t="s">
        <v>9479</v>
      </c>
      <c r="N193" s="15" t="s">
        <v>3</v>
      </c>
    </row>
    <row r="194" spans="1:14" ht="14.5">
      <c r="A194" s="3" t="s">
        <v>2976</v>
      </c>
      <c r="B194" s="15" t="s">
        <v>1</v>
      </c>
      <c r="C194" s="15" t="s">
        <v>67</v>
      </c>
      <c r="D194" s="15" t="s">
        <v>9322</v>
      </c>
      <c r="E194" s="15" t="s">
        <v>1619</v>
      </c>
      <c r="F194" s="15">
        <v>35</v>
      </c>
      <c r="G194" s="15">
        <v>16</v>
      </c>
      <c r="H194" s="15">
        <v>300</v>
      </c>
      <c r="I194" s="15">
        <v>150</v>
      </c>
      <c r="J194" s="15">
        <v>1.3</v>
      </c>
      <c r="K194" s="15">
        <v>10</v>
      </c>
      <c r="L194" s="15">
        <v>150</v>
      </c>
      <c r="M194" s="15" t="s">
        <v>9479</v>
      </c>
      <c r="N194" s="15" t="s">
        <v>3</v>
      </c>
    </row>
    <row r="195" spans="1:14" ht="14.5">
      <c r="A195" s="3" t="s">
        <v>2977</v>
      </c>
      <c r="B195" s="15" t="s">
        <v>1</v>
      </c>
      <c r="C195" s="15" t="s">
        <v>21</v>
      </c>
      <c r="D195" s="15" t="s">
        <v>9322</v>
      </c>
      <c r="E195" s="15" t="s">
        <v>1619</v>
      </c>
      <c r="F195" s="15">
        <v>35</v>
      </c>
      <c r="G195" s="15">
        <v>16</v>
      </c>
      <c r="H195" s="15">
        <v>400</v>
      </c>
      <c r="I195" s="15">
        <v>125</v>
      </c>
      <c r="J195" s="15">
        <v>1.3</v>
      </c>
      <c r="K195" s="15">
        <v>10</v>
      </c>
      <c r="L195" s="15">
        <v>150</v>
      </c>
      <c r="M195" s="15" t="s">
        <v>9479</v>
      </c>
      <c r="N195" s="15" t="s">
        <v>3</v>
      </c>
    </row>
    <row r="196" spans="1:14" ht="14.5">
      <c r="A196" s="3" t="s">
        <v>2978</v>
      </c>
      <c r="B196" s="15" t="s">
        <v>1</v>
      </c>
      <c r="C196" s="15" t="s">
        <v>67</v>
      </c>
      <c r="D196" s="15" t="s">
        <v>9322</v>
      </c>
      <c r="E196" s="15" t="s">
        <v>1619</v>
      </c>
      <c r="F196" s="15">
        <v>35</v>
      </c>
      <c r="G196" s="15">
        <v>16</v>
      </c>
      <c r="H196" s="15">
        <v>400</v>
      </c>
      <c r="I196" s="15">
        <v>150</v>
      </c>
      <c r="J196" s="15">
        <v>1.3</v>
      </c>
      <c r="K196" s="15">
        <v>10</v>
      </c>
      <c r="L196" s="15">
        <v>150</v>
      </c>
      <c r="M196" s="15" t="s">
        <v>9479</v>
      </c>
      <c r="N196" s="15" t="s">
        <v>3</v>
      </c>
    </row>
    <row r="197" spans="1:14" ht="14.5">
      <c r="A197" s="3" t="s">
        <v>2979</v>
      </c>
      <c r="B197" s="15" t="s">
        <v>1</v>
      </c>
      <c r="C197" s="15" t="s">
        <v>21</v>
      </c>
      <c r="D197" s="15" t="s">
        <v>9322</v>
      </c>
      <c r="E197" s="15" t="s">
        <v>1619</v>
      </c>
      <c r="F197" s="15">
        <v>35</v>
      </c>
      <c r="G197" s="15">
        <v>16</v>
      </c>
      <c r="H197" s="15">
        <v>500</v>
      </c>
      <c r="I197" s="15">
        <v>125</v>
      </c>
      <c r="J197" s="15">
        <v>1.7</v>
      </c>
      <c r="K197" s="15">
        <v>10</v>
      </c>
      <c r="L197" s="15">
        <v>150</v>
      </c>
      <c r="M197" s="15" t="s">
        <v>9479</v>
      </c>
      <c r="N197" s="15" t="s">
        <v>3</v>
      </c>
    </row>
    <row r="198" spans="1:14" ht="14.5">
      <c r="A198" s="3" t="s">
        <v>2980</v>
      </c>
      <c r="B198" s="15" t="s">
        <v>1</v>
      </c>
      <c r="C198" s="15" t="s">
        <v>67</v>
      </c>
      <c r="D198" s="15" t="s">
        <v>9322</v>
      </c>
      <c r="E198" s="15" t="s">
        <v>1619</v>
      </c>
      <c r="F198" s="15">
        <v>35</v>
      </c>
      <c r="G198" s="15">
        <v>16</v>
      </c>
      <c r="H198" s="15">
        <v>500</v>
      </c>
      <c r="I198" s="15">
        <v>150</v>
      </c>
      <c r="J198" s="15">
        <v>1.7</v>
      </c>
      <c r="K198" s="15">
        <v>10</v>
      </c>
      <c r="L198" s="15">
        <v>150</v>
      </c>
      <c r="M198" s="15" t="s">
        <v>9479</v>
      </c>
      <c r="N198" s="15" t="s">
        <v>3</v>
      </c>
    </row>
    <row r="199" spans="1:14" ht="14.5">
      <c r="A199" s="3" t="s">
        <v>2981</v>
      </c>
      <c r="B199" s="15" t="s">
        <v>1</v>
      </c>
      <c r="C199" s="15" t="s">
        <v>21</v>
      </c>
      <c r="D199" s="15" t="s">
        <v>9322</v>
      </c>
      <c r="E199" s="15" t="s">
        <v>1619</v>
      </c>
      <c r="F199" s="15">
        <v>35</v>
      </c>
      <c r="G199" s="15">
        <v>16</v>
      </c>
      <c r="H199" s="15">
        <v>600</v>
      </c>
      <c r="I199" s="15">
        <v>125</v>
      </c>
      <c r="J199" s="15">
        <v>1.7</v>
      </c>
      <c r="K199" s="15">
        <v>10</v>
      </c>
      <c r="L199" s="15">
        <v>150</v>
      </c>
      <c r="M199" s="15" t="s">
        <v>9479</v>
      </c>
      <c r="N199" s="15" t="s">
        <v>3</v>
      </c>
    </row>
    <row r="200" spans="1:14" ht="14.5">
      <c r="A200" s="3" t="s">
        <v>2982</v>
      </c>
      <c r="B200" s="15" t="s">
        <v>1</v>
      </c>
      <c r="C200" s="15" t="s">
        <v>67</v>
      </c>
      <c r="D200" s="15" t="s">
        <v>9322</v>
      </c>
      <c r="E200" s="15" t="s">
        <v>1619</v>
      </c>
      <c r="F200" s="15">
        <v>35</v>
      </c>
      <c r="G200" s="15">
        <v>16</v>
      </c>
      <c r="H200" s="15">
        <v>600</v>
      </c>
      <c r="I200" s="15">
        <v>150</v>
      </c>
      <c r="J200" s="15">
        <v>1.7</v>
      </c>
      <c r="K200" s="15">
        <v>10</v>
      </c>
      <c r="L200" s="15">
        <v>150</v>
      </c>
      <c r="M200" s="15" t="s">
        <v>9479</v>
      </c>
      <c r="N200" s="15" t="s">
        <v>3</v>
      </c>
    </row>
    <row r="201" spans="1:14" ht="14.5">
      <c r="A201" s="3" t="s">
        <v>2983</v>
      </c>
      <c r="B201" s="15" t="s">
        <v>1</v>
      </c>
      <c r="C201" s="15" t="s">
        <v>2</v>
      </c>
      <c r="D201" s="15" t="s">
        <v>9322</v>
      </c>
      <c r="E201" s="15" t="s">
        <v>1619</v>
      </c>
      <c r="F201" s="15">
        <v>35</v>
      </c>
      <c r="G201" s="15">
        <v>1</v>
      </c>
      <c r="H201" s="15">
        <v>400</v>
      </c>
      <c r="I201" s="15">
        <v>30</v>
      </c>
      <c r="J201" s="15">
        <v>1.3</v>
      </c>
      <c r="K201" s="15">
        <v>5</v>
      </c>
      <c r="L201" s="15">
        <v>150</v>
      </c>
      <c r="M201" s="15" t="s">
        <v>9479</v>
      </c>
      <c r="N201" s="15" t="s">
        <v>3</v>
      </c>
    </row>
    <row r="202" spans="1:14" ht="14.5">
      <c r="A202" s="3" t="s">
        <v>2984</v>
      </c>
      <c r="B202" s="15" t="s">
        <v>1</v>
      </c>
      <c r="C202" s="15" t="s">
        <v>2</v>
      </c>
      <c r="D202" s="15" t="s">
        <v>9322</v>
      </c>
      <c r="E202" s="15" t="s">
        <v>1619</v>
      </c>
      <c r="F202" s="15">
        <v>35</v>
      </c>
      <c r="G202" s="15">
        <v>1</v>
      </c>
      <c r="H202" s="15">
        <v>400</v>
      </c>
      <c r="I202" s="15">
        <v>30</v>
      </c>
      <c r="J202" s="15">
        <v>1.3</v>
      </c>
      <c r="K202" s="15">
        <v>5</v>
      </c>
      <c r="L202" s="15">
        <v>150</v>
      </c>
      <c r="M202" s="15" t="s">
        <v>9479</v>
      </c>
      <c r="N202" s="15" t="s">
        <v>910</v>
      </c>
    </row>
    <row r="203" spans="1:14" ht="14.5">
      <c r="A203" s="3" t="s">
        <v>2985</v>
      </c>
      <c r="B203" s="15" t="s">
        <v>1</v>
      </c>
      <c r="C203" s="15" t="s">
        <v>2</v>
      </c>
      <c r="D203" s="15" t="s">
        <v>9322</v>
      </c>
      <c r="E203" s="15" t="s">
        <v>1619</v>
      </c>
      <c r="F203" s="15">
        <v>35</v>
      </c>
      <c r="G203" s="15">
        <v>1</v>
      </c>
      <c r="H203" s="15">
        <v>500</v>
      </c>
      <c r="I203" s="15">
        <v>30</v>
      </c>
      <c r="J203" s="15">
        <v>1.7</v>
      </c>
      <c r="K203" s="15">
        <v>5</v>
      </c>
      <c r="L203" s="15">
        <v>150</v>
      </c>
      <c r="M203" s="15" t="s">
        <v>9479</v>
      </c>
      <c r="N203" s="15" t="s">
        <v>3</v>
      </c>
    </row>
    <row r="204" spans="1:14" ht="14.5">
      <c r="A204" s="3" t="s">
        <v>2986</v>
      </c>
      <c r="B204" s="15" t="s">
        <v>1</v>
      </c>
      <c r="C204" s="15" t="s">
        <v>2</v>
      </c>
      <c r="D204" s="15" t="s">
        <v>9322</v>
      </c>
      <c r="E204" s="15" t="s">
        <v>1619</v>
      </c>
      <c r="F204" s="15">
        <v>35</v>
      </c>
      <c r="G204" s="15">
        <v>1</v>
      </c>
      <c r="H204" s="15">
        <v>500</v>
      </c>
      <c r="I204" s="15">
        <v>30</v>
      </c>
      <c r="J204" s="15">
        <v>1.7</v>
      </c>
      <c r="K204" s="15">
        <v>5</v>
      </c>
      <c r="L204" s="15">
        <v>150</v>
      </c>
      <c r="M204" s="15" t="s">
        <v>9479</v>
      </c>
      <c r="N204" s="15" t="s">
        <v>910</v>
      </c>
    </row>
    <row r="205" spans="1:14" ht="14.5">
      <c r="A205" s="3" t="s">
        <v>2987</v>
      </c>
      <c r="B205" s="15" t="s">
        <v>1</v>
      </c>
      <c r="C205" s="15" t="s">
        <v>2</v>
      </c>
      <c r="D205" s="15" t="s">
        <v>9322</v>
      </c>
      <c r="E205" s="15" t="s">
        <v>1619</v>
      </c>
      <c r="F205" s="15">
        <v>35</v>
      </c>
      <c r="G205" s="15">
        <v>1</v>
      </c>
      <c r="H205" s="15">
        <v>600</v>
      </c>
      <c r="I205" s="15">
        <v>30</v>
      </c>
      <c r="J205" s="15">
        <v>1.7</v>
      </c>
      <c r="K205" s="15">
        <v>5</v>
      </c>
      <c r="L205" s="15">
        <v>150</v>
      </c>
      <c r="M205" s="15" t="s">
        <v>9479</v>
      </c>
      <c r="N205" s="15" t="s">
        <v>3</v>
      </c>
    </row>
    <row r="206" spans="1:14" ht="14.5">
      <c r="A206" s="3" t="s">
        <v>2988</v>
      </c>
      <c r="B206" s="15" t="s">
        <v>1</v>
      </c>
      <c r="C206" s="15" t="s">
        <v>2</v>
      </c>
      <c r="D206" s="15" t="s">
        <v>9322</v>
      </c>
      <c r="E206" s="15" t="s">
        <v>1619</v>
      </c>
      <c r="F206" s="15">
        <v>35</v>
      </c>
      <c r="G206" s="15">
        <v>1</v>
      </c>
      <c r="H206" s="15">
        <v>600</v>
      </c>
      <c r="I206" s="15">
        <v>30</v>
      </c>
      <c r="J206" s="15">
        <v>1.7</v>
      </c>
      <c r="K206" s="15">
        <v>5</v>
      </c>
      <c r="L206" s="15">
        <v>150</v>
      </c>
      <c r="M206" s="15" t="s">
        <v>9479</v>
      </c>
      <c r="N206" s="15" t="s">
        <v>910</v>
      </c>
    </row>
    <row r="207" spans="1:14" ht="14.5">
      <c r="A207" s="3" t="s">
        <v>2989</v>
      </c>
      <c r="B207" s="15" t="s">
        <v>1</v>
      </c>
      <c r="C207" s="15" t="s">
        <v>21</v>
      </c>
      <c r="D207" s="15" t="s">
        <v>9322</v>
      </c>
      <c r="E207" s="15" t="s">
        <v>1619</v>
      </c>
      <c r="F207" s="15">
        <v>35</v>
      </c>
      <c r="G207" s="15">
        <v>20</v>
      </c>
      <c r="H207" s="15">
        <v>50</v>
      </c>
      <c r="I207" s="15">
        <v>150</v>
      </c>
      <c r="J207" s="15">
        <v>0.97499999999999998</v>
      </c>
      <c r="K207" s="15">
        <v>5</v>
      </c>
      <c r="L207" s="15">
        <v>150</v>
      </c>
      <c r="M207" s="15" t="s">
        <v>9479</v>
      </c>
      <c r="N207" s="15" t="s">
        <v>3</v>
      </c>
    </row>
    <row r="208" spans="1:14" ht="14.5">
      <c r="A208" s="3" t="s">
        <v>2990</v>
      </c>
      <c r="B208" s="15" t="s">
        <v>1</v>
      </c>
      <c r="C208" s="15" t="s">
        <v>67</v>
      </c>
      <c r="D208" s="15" t="s">
        <v>9322</v>
      </c>
      <c r="E208" s="15" t="s">
        <v>1619</v>
      </c>
      <c r="F208" s="15">
        <v>35</v>
      </c>
      <c r="G208" s="15">
        <v>20</v>
      </c>
      <c r="H208" s="15">
        <v>50</v>
      </c>
      <c r="I208" s="15">
        <v>280</v>
      </c>
      <c r="J208" s="15">
        <v>1.1000000000000001</v>
      </c>
      <c r="K208" s="15">
        <v>10</v>
      </c>
      <c r="L208" s="15">
        <v>150</v>
      </c>
      <c r="M208" s="15" t="s">
        <v>9479</v>
      </c>
      <c r="N208" s="15" t="s">
        <v>3</v>
      </c>
    </row>
    <row r="209" spans="1:14" ht="14.5">
      <c r="A209" s="3" t="s">
        <v>2991</v>
      </c>
      <c r="B209" s="15" t="s">
        <v>1</v>
      </c>
      <c r="C209" s="15" t="s">
        <v>21</v>
      </c>
      <c r="D209" s="15" t="s">
        <v>9322</v>
      </c>
      <c r="E209" s="15" t="s">
        <v>1619</v>
      </c>
      <c r="F209" s="15">
        <v>35</v>
      </c>
      <c r="G209" s="15">
        <v>20</v>
      </c>
      <c r="H209" s="15">
        <v>100</v>
      </c>
      <c r="I209" s="15">
        <v>150</v>
      </c>
      <c r="J209" s="15">
        <v>0.97499999999999998</v>
      </c>
      <c r="K209" s="15">
        <v>5</v>
      </c>
      <c r="L209" s="15">
        <v>150</v>
      </c>
      <c r="M209" s="15" t="s">
        <v>9479</v>
      </c>
      <c r="N209" s="15" t="s">
        <v>3</v>
      </c>
    </row>
    <row r="210" spans="1:14" ht="14.5">
      <c r="A210" s="3" t="s">
        <v>2992</v>
      </c>
      <c r="B210" s="15" t="s">
        <v>1</v>
      </c>
      <c r="C210" s="15" t="s">
        <v>67</v>
      </c>
      <c r="D210" s="15" t="s">
        <v>9322</v>
      </c>
      <c r="E210" s="15" t="s">
        <v>1619</v>
      </c>
      <c r="F210" s="15">
        <v>35</v>
      </c>
      <c r="G210" s="15">
        <v>20</v>
      </c>
      <c r="H210" s="15">
        <v>100</v>
      </c>
      <c r="I210" s="15">
        <v>280</v>
      </c>
      <c r="J210" s="15">
        <v>1.1000000000000001</v>
      </c>
      <c r="K210" s="15">
        <v>10</v>
      </c>
      <c r="L210" s="15">
        <v>150</v>
      </c>
      <c r="M210" s="15" t="s">
        <v>9479</v>
      </c>
      <c r="N210" s="15" t="s">
        <v>3</v>
      </c>
    </row>
    <row r="211" spans="1:14" ht="14.5">
      <c r="A211" s="3" t="s">
        <v>2993</v>
      </c>
      <c r="B211" s="15" t="s">
        <v>1</v>
      </c>
      <c r="C211" s="15" t="s">
        <v>21</v>
      </c>
      <c r="D211" s="15" t="s">
        <v>9322</v>
      </c>
      <c r="E211" s="15" t="s">
        <v>1619</v>
      </c>
      <c r="F211" s="15">
        <v>35</v>
      </c>
      <c r="G211" s="15">
        <v>20</v>
      </c>
      <c r="H211" s="15">
        <v>150</v>
      </c>
      <c r="I211" s="15">
        <v>150</v>
      </c>
      <c r="J211" s="15">
        <v>0.97499999999999998</v>
      </c>
      <c r="K211" s="15">
        <v>5</v>
      </c>
      <c r="L211" s="15">
        <v>150</v>
      </c>
      <c r="M211" s="15" t="s">
        <v>9479</v>
      </c>
      <c r="N211" s="15" t="s">
        <v>3</v>
      </c>
    </row>
    <row r="212" spans="1:14" ht="14.5">
      <c r="A212" s="3" t="s">
        <v>2994</v>
      </c>
      <c r="B212" s="15" t="s">
        <v>1</v>
      </c>
      <c r="C212" s="15" t="s">
        <v>67</v>
      </c>
      <c r="D212" s="15" t="s">
        <v>9322</v>
      </c>
      <c r="E212" s="15" t="s">
        <v>1619</v>
      </c>
      <c r="F212" s="15">
        <v>35</v>
      </c>
      <c r="G212" s="15">
        <v>20</v>
      </c>
      <c r="H212" s="15">
        <v>150</v>
      </c>
      <c r="I212" s="15">
        <v>280</v>
      </c>
      <c r="J212" s="15">
        <v>1.1000000000000001</v>
      </c>
      <c r="K212" s="15">
        <v>10</v>
      </c>
      <c r="L212" s="15">
        <v>150</v>
      </c>
      <c r="M212" s="15" t="s">
        <v>9479</v>
      </c>
      <c r="N212" s="15" t="s">
        <v>3</v>
      </c>
    </row>
    <row r="213" spans="1:14" ht="14.5">
      <c r="A213" s="3" t="s">
        <v>2995</v>
      </c>
      <c r="B213" s="15" t="s">
        <v>1</v>
      </c>
      <c r="C213" s="15" t="s">
        <v>21</v>
      </c>
      <c r="D213" s="15" t="s">
        <v>9322</v>
      </c>
      <c r="E213" s="15" t="s">
        <v>1619</v>
      </c>
      <c r="F213" s="15">
        <v>35</v>
      </c>
      <c r="G213" s="15">
        <v>20</v>
      </c>
      <c r="H213" s="15">
        <v>200</v>
      </c>
      <c r="I213" s="15">
        <v>150</v>
      </c>
      <c r="J213" s="15">
        <v>0.97499999999999998</v>
      </c>
      <c r="K213" s="15">
        <v>5</v>
      </c>
      <c r="L213" s="15">
        <v>150</v>
      </c>
      <c r="M213" s="15" t="s">
        <v>9479</v>
      </c>
      <c r="N213" s="15" t="s">
        <v>3</v>
      </c>
    </row>
    <row r="214" spans="1:14" ht="14.5">
      <c r="A214" s="3" t="s">
        <v>2996</v>
      </c>
      <c r="B214" s="15" t="s">
        <v>1</v>
      </c>
      <c r="C214" s="15" t="s">
        <v>67</v>
      </c>
      <c r="D214" s="15" t="s">
        <v>9322</v>
      </c>
      <c r="E214" s="15" t="s">
        <v>1619</v>
      </c>
      <c r="F214" s="15">
        <v>35</v>
      </c>
      <c r="G214" s="15">
        <v>20</v>
      </c>
      <c r="H214" s="15">
        <v>200</v>
      </c>
      <c r="I214" s="15">
        <v>280</v>
      </c>
      <c r="J214" s="15">
        <v>1.1000000000000001</v>
      </c>
      <c r="K214" s="15">
        <v>10</v>
      </c>
      <c r="L214" s="15">
        <v>150</v>
      </c>
      <c r="M214" s="15" t="s">
        <v>9479</v>
      </c>
      <c r="N214" s="15" t="s">
        <v>3</v>
      </c>
    </row>
    <row r="215" spans="1:14" ht="14.5">
      <c r="A215" s="3" t="s">
        <v>2997</v>
      </c>
      <c r="B215" s="15" t="s">
        <v>1</v>
      </c>
      <c r="C215" s="15" t="s">
        <v>21</v>
      </c>
      <c r="D215" s="15" t="s">
        <v>9322</v>
      </c>
      <c r="E215" s="15" t="s">
        <v>1619</v>
      </c>
      <c r="F215" s="15">
        <v>35</v>
      </c>
      <c r="G215" s="15">
        <v>20</v>
      </c>
      <c r="H215" s="15">
        <v>300</v>
      </c>
      <c r="I215" s="15">
        <v>150</v>
      </c>
      <c r="J215" s="15">
        <v>1.3</v>
      </c>
      <c r="K215" s="15">
        <v>5</v>
      </c>
      <c r="L215" s="15">
        <v>150</v>
      </c>
      <c r="M215" s="15" t="s">
        <v>9479</v>
      </c>
      <c r="N215" s="15" t="s">
        <v>3</v>
      </c>
    </row>
    <row r="216" spans="1:14" ht="14.5">
      <c r="A216" s="3" t="s">
        <v>2998</v>
      </c>
      <c r="B216" s="15" t="s">
        <v>1</v>
      </c>
      <c r="C216" s="15" t="s">
        <v>67</v>
      </c>
      <c r="D216" s="15" t="s">
        <v>9322</v>
      </c>
      <c r="E216" s="15" t="s">
        <v>1619</v>
      </c>
      <c r="F216" s="15">
        <v>35</v>
      </c>
      <c r="G216" s="15">
        <v>20</v>
      </c>
      <c r="H216" s="15">
        <v>300</v>
      </c>
      <c r="I216" s="15">
        <v>280</v>
      </c>
      <c r="J216" s="15">
        <v>1.5</v>
      </c>
      <c r="K216" s="15">
        <v>10</v>
      </c>
      <c r="L216" s="15">
        <v>150</v>
      </c>
      <c r="M216" s="15" t="s">
        <v>9479</v>
      </c>
      <c r="N216" s="15" t="s">
        <v>3</v>
      </c>
    </row>
    <row r="217" spans="1:14" ht="14.5">
      <c r="A217" s="3" t="s">
        <v>2999</v>
      </c>
      <c r="B217" s="15" t="s">
        <v>1</v>
      </c>
      <c r="C217" s="15" t="s">
        <v>21</v>
      </c>
      <c r="D217" s="15" t="s">
        <v>9322</v>
      </c>
      <c r="E217" s="15" t="s">
        <v>1619</v>
      </c>
      <c r="F217" s="15">
        <v>35</v>
      </c>
      <c r="G217" s="15">
        <v>20</v>
      </c>
      <c r="H217" s="15">
        <v>400</v>
      </c>
      <c r="I217" s="15">
        <v>150</v>
      </c>
      <c r="J217" s="15">
        <v>1.3</v>
      </c>
      <c r="K217" s="15">
        <v>5</v>
      </c>
      <c r="L217" s="15">
        <v>150</v>
      </c>
      <c r="M217" s="15" t="s">
        <v>9479</v>
      </c>
      <c r="N217" s="15" t="s">
        <v>3</v>
      </c>
    </row>
    <row r="218" spans="1:14" ht="14.5">
      <c r="A218" s="3" t="s">
        <v>3000</v>
      </c>
      <c r="B218" s="15" t="s">
        <v>1</v>
      </c>
      <c r="C218" s="15" t="s">
        <v>67</v>
      </c>
      <c r="D218" s="15" t="s">
        <v>9322</v>
      </c>
      <c r="E218" s="15" t="s">
        <v>1619</v>
      </c>
      <c r="F218" s="15">
        <v>35</v>
      </c>
      <c r="G218" s="15">
        <v>20</v>
      </c>
      <c r="H218" s="15">
        <v>400</v>
      </c>
      <c r="I218" s="15">
        <v>280</v>
      </c>
      <c r="J218" s="15">
        <v>1.5</v>
      </c>
      <c r="K218" s="15">
        <v>10</v>
      </c>
      <c r="L218" s="15">
        <v>150</v>
      </c>
      <c r="M218" s="15" t="s">
        <v>9479</v>
      </c>
      <c r="N218" s="15" t="s">
        <v>3</v>
      </c>
    </row>
    <row r="219" spans="1:14" ht="14.5">
      <c r="A219" s="3" t="s">
        <v>3001</v>
      </c>
      <c r="B219" s="15" t="s">
        <v>1</v>
      </c>
      <c r="C219" s="15" t="s">
        <v>21</v>
      </c>
      <c r="D219" s="15" t="s">
        <v>9322</v>
      </c>
      <c r="E219" s="15" t="s">
        <v>1619</v>
      </c>
      <c r="F219" s="15">
        <v>35</v>
      </c>
      <c r="G219" s="15">
        <v>20</v>
      </c>
      <c r="H219" s="15">
        <v>500</v>
      </c>
      <c r="I219" s="15">
        <v>150</v>
      </c>
      <c r="J219" s="15">
        <v>1.7</v>
      </c>
      <c r="K219" s="15">
        <v>5</v>
      </c>
      <c r="L219" s="15">
        <v>150</v>
      </c>
      <c r="M219" s="15" t="s">
        <v>9479</v>
      </c>
      <c r="N219" s="15" t="s">
        <v>3</v>
      </c>
    </row>
    <row r="220" spans="1:14" ht="14.5">
      <c r="A220" s="3" t="s">
        <v>3002</v>
      </c>
      <c r="B220" s="15" t="s">
        <v>1</v>
      </c>
      <c r="C220" s="15" t="s">
        <v>67</v>
      </c>
      <c r="D220" s="15" t="s">
        <v>9322</v>
      </c>
      <c r="E220" s="15" t="s">
        <v>1619</v>
      </c>
      <c r="F220" s="15">
        <v>35</v>
      </c>
      <c r="G220" s="15">
        <v>20</v>
      </c>
      <c r="H220" s="15">
        <v>500</v>
      </c>
      <c r="I220" s="15">
        <v>280</v>
      </c>
      <c r="J220" s="15">
        <v>1.9</v>
      </c>
      <c r="K220" s="15">
        <v>10</v>
      </c>
      <c r="L220" s="15">
        <v>150</v>
      </c>
      <c r="M220" s="15" t="s">
        <v>9479</v>
      </c>
      <c r="N220" s="15" t="s">
        <v>3</v>
      </c>
    </row>
    <row r="221" spans="1:14" ht="14.5">
      <c r="A221" s="3" t="s">
        <v>3003</v>
      </c>
      <c r="B221" s="15" t="s">
        <v>1</v>
      </c>
      <c r="C221" s="15" t="s">
        <v>21</v>
      </c>
      <c r="D221" s="15" t="s">
        <v>9322</v>
      </c>
      <c r="E221" s="15" t="s">
        <v>1619</v>
      </c>
      <c r="F221" s="15">
        <v>35</v>
      </c>
      <c r="G221" s="15">
        <v>20</v>
      </c>
      <c r="H221" s="15">
        <v>600</v>
      </c>
      <c r="I221" s="15">
        <v>150</v>
      </c>
      <c r="J221" s="15">
        <v>1.7</v>
      </c>
      <c r="K221" s="15">
        <v>5</v>
      </c>
      <c r="L221" s="15">
        <v>150</v>
      </c>
      <c r="M221" s="15" t="s">
        <v>9479</v>
      </c>
      <c r="N221" s="15" t="s">
        <v>3</v>
      </c>
    </row>
    <row r="222" spans="1:14" ht="14.5">
      <c r="A222" s="3" t="s">
        <v>3004</v>
      </c>
      <c r="B222" s="15" t="s">
        <v>1</v>
      </c>
      <c r="C222" s="15" t="s">
        <v>67</v>
      </c>
      <c r="D222" s="15" t="s">
        <v>9322</v>
      </c>
      <c r="E222" s="15" t="s">
        <v>1619</v>
      </c>
      <c r="F222" s="15">
        <v>35</v>
      </c>
      <c r="G222" s="15">
        <v>20</v>
      </c>
      <c r="H222" s="15">
        <v>600</v>
      </c>
      <c r="I222" s="15">
        <v>280</v>
      </c>
      <c r="J222" s="15">
        <v>1.9</v>
      </c>
      <c r="K222" s="15">
        <v>10</v>
      </c>
      <c r="L222" s="15">
        <v>150</v>
      </c>
      <c r="M222" s="15" t="s">
        <v>9479</v>
      </c>
      <c r="N222" s="15" t="s">
        <v>3</v>
      </c>
    </row>
    <row r="223" spans="1:14" ht="14.5">
      <c r="A223" s="3" t="s">
        <v>3005</v>
      </c>
      <c r="B223" s="15" t="s">
        <v>1</v>
      </c>
      <c r="C223" s="15" t="s">
        <v>7</v>
      </c>
      <c r="D223" s="15" t="s">
        <v>9322</v>
      </c>
      <c r="E223" s="15" t="s">
        <v>1619</v>
      </c>
      <c r="F223" s="15">
        <v>35</v>
      </c>
      <c r="G223" s="15">
        <v>2</v>
      </c>
      <c r="H223" s="15">
        <v>50</v>
      </c>
      <c r="I223" s="15">
        <v>50</v>
      </c>
      <c r="J223" s="15">
        <v>0.95</v>
      </c>
      <c r="K223" s="15">
        <v>5</v>
      </c>
      <c r="L223" s="15">
        <v>150</v>
      </c>
      <c r="M223" s="15" t="s">
        <v>9479</v>
      </c>
      <c r="N223" s="15" t="s">
        <v>3</v>
      </c>
    </row>
    <row r="224" spans="1:14" ht="14.5">
      <c r="A224" s="3" t="s">
        <v>3006</v>
      </c>
      <c r="B224" s="15" t="s">
        <v>1</v>
      </c>
      <c r="C224" s="15" t="s">
        <v>7</v>
      </c>
      <c r="D224" s="15" t="s">
        <v>9322</v>
      </c>
      <c r="E224" s="15" t="s">
        <v>1619</v>
      </c>
      <c r="F224" s="15">
        <v>35</v>
      </c>
      <c r="G224" s="15">
        <v>2</v>
      </c>
      <c r="H224" s="15">
        <v>50</v>
      </c>
      <c r="I224" s="15">
        <v>50</v>
      </c>
      <c r="J224" s="15">
        <v>0.95</v>
      </c>
      <c r="K224" s="15">
        <v>5</v>
      </c>
      <c r="L224" s="15">
        <v>150</v>
      </c>
      <c r="M224" s="15" t="s">
        <v>9479</v>
      </c>
      <c r="N224" s="15" t="s">
        <v>910</v>
      </c>
    </row>
    <row r="225" spans="1:14" ht="14.5">
      <c r="A225" s="3" t="s">
        <v>3007</v>
      </c>
      <c r="B225" s="15" t="s">
        <v>1</v>
      </c>
      <c r="C225" s="15" t="s">
        <v>7</v>
      </c>
      <c r="D225" s="15" t="s">
        <v>9322</v>
      </c>
      <c r="E225" s="15" t="s">
        <v>1619</v>
      </c>
      <c r="F225" s="15">
        <v>35</v>
      </c>
      <c r="G225" s="15">
        <v>2</v>
      </c>
      <c r="H225" s="15">
        <v>100</v>
      </c>
      <c r="I225" s="15">
        <v>50</v>
      </c>
      <c r="J225" s="15">
        <v>0.95</v>
      </c>
      <c r="K225" s="15">
        <v>5</v>
      </c>
      <c r="L225" s="15">
        <v>150</v>
      </c>
      <c r="M225" s="15" t="s">
        <v>9479</v>
      </c>
      <c r="N225" s="15" t="s">
        <v>3</v>
      </c>
    </row>
    <row r="226" spans="1:14" ht="14.5">
      <c r="A226" s="3" t="s">
        <v>3008</v>
      </c>
      <c r="B226" s="15" t="s">
        <v>1</v>
      </c>
      <c r="C226" s="15" t="s">
        <v>7</v>
      </c>
      <c r="D226" s="15" t="s">
        <v>9322</v>
      </c>
      <c r="E226" s="15" t="s">
        <v>1619</v>
      </c>
      <c r="F226" s="15">
        <v>35</v>
      </c>
      <c r="G226" s="15">
        <v>2</v>
      </c>
      <c r="H226" s="15">
        <v>100</v>
      </c>
      <c r="I226" s="15">
        <v>50</v>
      </c>
      <c r="J226" s="15">
        <v>0.95</v>
      </c>
      <c r="K226" s="15">
        <v>5</v>
      </c>
      <c r="L226" s="15">
        <v>150</v>
      </c>
      <c r="M226" s="15" t="s">
        <v>9479</v>
      </c>
      <c r="N226" s="15" t="s">
        <v>910</v>
      </c>
    </row>
    <row r="227" spans="1:14" ht="14.5">
      <c r="A227" s="3" t="s">
        <v>3009</v>
      </c>
      <c r="B227" s="15" t="s">
        <v>1</v>
      </c>
      <c r="C227" s="15" t="s">
        <v>7</v>
      </c>
      <c r="D227" s="15" t="s">
        <v>9322</v>
      </c>
      <c r="E227" s="15" t="s">
        <v>1619</v>
      </c>
      <c r="F227" s="15">
        <v>35</v>
      </c>
      <c r="G227" s="15">
        <v>2</v>
      </c>
      <c r="H227" s="15">
        <v>150</v>
      </c>
      <c r="I227" s="15">
        <v>50</v>
      </c>
      <c r="J227" s="15">
        <v>0.95</v>
      </c>
      <c r="K227" s="15">
        <v>5</v>
      </c>
      <c r="L227" s="15">
        <v>150</v>
      </c>
      <c r="M227" s="15" t="s">
        <v>9479</v>
      </c>
      <c r="N227" s="15" t="s">
        <v>3</v>
      </c>
    </row>
    <row r="228" spans="1:14" ht="14.5">
      <c r="A228" s="3" t="s">
        <v>3010</v>
      </c>
      <c r="B228" s="15" t="s">
        <v>1</v>
      </c>
      <c r="C228" s="15" t="s">
        <v>7</v>
      </c>
      <c r="D228" s="15" t="s">
        <v>9322</v>
      </c>
      <c r="E228" s="15" t="s">
        <v>1619</v>
      </c>
      <c r="F228" s="15">
        <v>35</v>
      </c>
      <c r="G228" s="15">
        <v>2</v>
      </c>
      <c r="H228" s="15">
        <v>150</v>
      </c>
      <c r="I228" s="15">
        <v>50</v>
      </c>
      <c r="J228" s="15">
        <v>0.95</v>
      </c>
      <c r="K228" s="15">
        <v>5</v>
      </c>
      <c r="L228" s="15">
        <v>150</v>
      </c>
      <c r="M228" s="15" t="s">
        <v>9479</v>
      </c>
      <c r="N228" s="15" t="s">
        <v>910</v>
      </c>
    </row>
    <row r="229" spans="1:14" ht="14.5">
      <c r="A229" s="3" t="s">
        <v>3011</v>
      </c>
      <c r="B229" s="15" t="s">
        <v>1</v>
      </c>
      <c r="C229" s="15" t="s">
        <v>7</v>
      </c>
      <c r="D229" s="15" t="s">
        <v>9322</v>
      </c>
      <c r="E229" s="15" t="s">
        <v>1619</v>
      </c>
      <c r="F229" s="15">
        <v>35</v>
      </c>
      <c r="G229" s="15">
        <v>2</v>
      </c>
      <c r="H229" s="15">
        <v>200</v>
      </c>
      <c r="I229" s="15">
        <v>50</v>
      </c>
      <c r="J229" s="15">
        <v>0.95</v>
      </c>
      <c r="K229" s="15">
        <v>5</v>
      </c>
      <c r="L229" s="15">
        <v>150</v>
      </c>
      <c r="M229" s="15" t="s">
        <v>9479</v>
      </c>
      <c r="N229" s="15" t="s">
        <v>3</v>
      </c>
    </row>
    <row r="230" spans="1:14" ht="14.5">
      <c r="A230" s="3" t="s">
        <v>3012</v>
      </c>
      <c r="B230" s="15" t="s">
        <v>1</v>
      </c>
      <c r="C230" s="15" t="s">
        <v>7</v>
      </c>
      <c r="D230" s="15" t="s">
        <v>9322</v>
      </c>
      <c r="E230" s="15" t="s">
        <v>1619</v>
      </c>
      <c r="F230" s="15">
        <v>35</v>
      </c>
      <c r="G230" s="15">
        <v>2</v>
      </c>
      <c r="H230" s="15">
        <v>200</v>
      </c>
      <c r="I230" s="15">
        <v>50</v>
      </c>
      <c r="J230" s="15">
        <v>0.95</v>
      </c>
      <c r="K230" s="15">
        <v>5</v>
      </c>
      <c r="L230" s="15">
        <v>150</v>
      </c>
      <c r="M230" s="15" t="s">
        <v>9479</v>
      </c>
      <c r="N230" s="15" t="s">
        <v>910</v>
      </c>
    </row>
    <row r="231" spans="1:14" ht="14.5">
      <c r="A231" s="3" t="s">
        <v>3013</v>
      </c>
      <c r="B231" s="15" t="s">
        <v>1</v>
      </c>
      <c r="C231" s="15" t="s">
        <v>7</v>
      </c>
      <c r="D231" s="15" t="s">
        <v>9322</v>
      </c>
      <c r="E231" s="15" t="s">
        <v>1619</v>
      </c>
      <c r="F231" s="15">
        <v>35</v>
      </c>
      <c r="G231" s="15">
        <v>2</v>
      </c>
      <c r="H231" s="15">
        <v>300</v>
      </c>
      <c r="I231" s="15">
        <v>50</v>
      </c>
      <c r="J231" s="15">
        <v>1.3</v>
      </c>
      <c r="K231" s="15">
        <v>5</v>
      </c>
      <c r="L231" s="15">
        <v>150</v>
      </c>
      <c r="M231" s="15" t="s">
        <v>9479</v>
      </c>
      <c r="N231" s="15" t="s">
        <v>3</v>
      </c>
    </row>
    <row r="232" spans="1:14" ht="14.5">
      <c r="A232" s="3" t="s">
        <v>3014</v>
      </c>
      <c r="B232" s="15" t="s">
        <v>1</v>
      </c>
      <c r="C232" s="15" t="s">
        <v>7</v>
      </c>
      <c r="D232" s="15" t="s">
        <v>9322</v>
      </c>
      <c r="E232" s="15" t="s">
        <v>1619</v>
      </c>
      <c r="F232" s="15">
        <v>35</v>
      </c>
      <c r="G232" s="15">
        <v>2</v>
      </c>
      <c r="H232" s="15">
        <v>300</v>
      </c>
      <c r="I232" s="15">
        <v>50</v>
      </c>
      <c r="J232" s="15">
        <v>1.3</v>
      </c>
      <c r="K232" s="15">
        <v>5</v>
      </c>
      <c r="L232" s="15">
        <v>150</v>
      </c>
      <c r="M232" s="15" t="s">
        <v>9479</v>
      </c>
      <c r="N232" s="15" t="s">
        <v>910</v>
      </c>
    </row>
    <row r="233" spans="1:14" ht="14.5">
      <c r="A233" s="3" t="s">
        <v>3015</v>
      </c>
      <c r="B233" s="15" t="s">
        <v>1</v>
      </c>
      <c r="C233" s="15" t="s">
        <v>7</v>
      </c>
      <c r="D233" s="15" t="s">
        <v>9322</v>
      </c>
      <c r="E233" s="15" t="s">
        <v>1619</v>
      </c>
      <c r="F233" s="15">
        <v>35</v>
      </c>
      <c r="G233" s="15">
        <v>2</v>
      </c>
      <c r="H233" s="15">
        <v>400</v>
      </c>
      <c r="I233" s="15">
        <v>50</v>
      </c>
      <c r="J233" s="15">
        <v>1.3</v>
      </c>
      <c r="K233" s="15">
        <v>5</v>
      </c>
      <c r="L233" s="15">
        <v>150</v>
      </c>
      <c r="M233" s="15" t="s">
        <v>9479</v>
      </c>
      <c r="N233" s="15" t="s">
        <v>3</v>
      </c>
    </row>
    <row r="234" spans="1:14" ht="14.5">
      <c r="A234" s="3" t="s">
        <v>3016</v>
      </c>
      <c r="B234" s="15" t="s">
        <v>1</v>
      </c>
      <c r="C234" s="15" t="s">
        <v>7</v>
      </c>
      <c r="D234" s="15" t="s">
        <v>9322</v>
      </c>
      <c r="E234" s="15" t="s">
        <v>1619</v>
      </c>
      <c r="F234" s="15">
        <v>35</v>
      </c>
      <c r="G234" s="15">
        <v>2</v>
      </c>
      <c r="H234" s="15">
        <v>400</v>
      </c>
      <c r="I234" s="15">
        <v>50</v>
      </c>
      <c r="J234" s="15">
        <v>1.3</v>
      </c>
      <c r="K234" s="15">
        <v>5</v>
      </c>
      <c r="L234" s="15">
        <v>150</v>
      </c>
      <c r="M234" s="15" t="s">
        <v>9479</v>
      </c>
      <c r="N234" s="15" t="s">
        <v>910</v>
      </c>
    </row>
    <row r="235" spans="1:14" ht="14.5">
      <c r="A235" s="3" t="s">
        <v>3017</v>
      </c>
      <c r="B235" s="15" t="s">
        <v>1</v>
      </c>
      <c r="C235" s="15" t="s">
        <v>7</v>
      </c>
      <c r="D235" s="15" t="s">
        <v>9322</v>
      </c>
      <c r="E235" s="15" t="s">
        <v>1619</v>
      </c>
      <c r="F235" s="15">
        <v>35</v>
      </c>
      <c r="G235" s="15">
        <v>2</v>
      </c>
      <c r="H235" s="15">
        <v>500</v>
      </c>
      <c r="I235" s="15">
        <v>50</v>
      </c>
      <c r="J235" s="15">
        <v>1.7</v>
      </c>
      <c r="K235" s="15">
        <v>5</v>
      </c>
      <c r="L235" s="15">
        <v>150</v>
      </c>
      <c r="M235" s="15" t="s">
        <v>9479</v>
      </c>
      <c r="N235" s="15" t="s">
        <v>3</v>
      </c>
    </row>
    <row r="236" spans="1:14" ht="14.5">
      <c r="A236" s="3" t="s">
        <v>3018</v>
      </c>
      <c r="B236" s="15" t="s">
        <v>1</v>
      </c>
      <c r="C236" s="15" t="s">
        <v>7</v>
      </c>
      <c r="D236" s="15" t="s">
        <v>9322</v>
      </c>
      <c r="E236" s="15" t="s">
        <v>1619</v>
      </c>
      <c r="F236" s="15">
        <v>35</v>
      </c>
      <c r="G236" s="15">
        <v>2</v>
      </c>
      <c r="H236" s="15">
        <v>500</v>
      </c>
      <c r="I236" s="15">
        <v>50</v>
      </c>
      <c r="J236" s="15">
        <v>1.7</v>
      </c>
      <c r="K236" s="15">
        <v>5</v>
      </c>
      <c r="L236" s="15">
        <v>150</v>
      </c>
      <c r="M236" s="15" t="s">
        <v>9479</v>
      </c>
      <c r="N236" s="15" t="s">
        <v>910</v>
      </c>
    </row>
    <row r="237" spans="1:14" ht="14.5">
      <c r="A237" s="3" t="s">
        <v>3019</v>
      </c>
      <c r="B237" s="15" t="s">
        <v>1</v>
      </c>
      <c r="C237" s="15" t="s">
        <v>7</v>
      </c>
      <c r="D237" s="15" t="s">
        <v>9322</v>
      </c>
      <c r="E237" s="15" t="s">
        <v>1619</v>
      </c>
      <c r="F237" s="15">
        <v>35</v>
      </c>
      <c r="G237" s="15">
        <v>2</v>
      </c>
      <c r="H237" s="15">
        <v>600</v>
      </c>
      <c r="I237" s="15">
        <v>50</v>
      </c>
      <c r="J237" s="15">
        <v>1.7</v>
      </c>
      <c r="K237" s="15">
        <v>5</v>
      </c>
      <c r="L237" s="15">
        <v>150</v>
      </c>
      <c r="M237" s="15" t="s">
        <v>9479</v>
      </c>
      <c r="N237" s="15" t="s">
        <v>3</v>
      </c>
    </row>
    <row r="238" spans="1:14" ht="14.5">
      <c r="A238" s="3" t="s">
        <v>3020</v>
      </c>
      <c r="B238" s="15" t="s">
        <v>1</v>
      </c>
      <c r="C238" s="15" t="s">
        <v>7</v>
      </c>
      <c r="D238" s="15" t="s">
        <v>9322</v>
      </c>
      <c r="E238" s="15" t="s">
        <v>1619</v>
      </c>
      <c r="F238" s="15">
        <v>35</v>
      </c>
      <c r="G238" s="15">
        <v>2</v>
      </c>
      <c r="H238" s="15">
        <v>600</v>
      </c>
      <c r="I238" s="15">
        <v>50</v>
      </c>
      <c r="J238" s="15">
        <v>1.7</v>
      </c>
      <c r="K238" s="15">
        <v>5</v>
      </c>
      <c r="L238" s="15">
        <v>150</v>
      </c>
      <c r="M238" s="15" t="s">
        <v>9479</v>
      </c>
      <c r="N238" s="15" t="s">
        <v>910</v>
      </c>
    </row>
    <row r="239" spans="1:14" ht="14.5">
      <c r="A239" s="3" t="s">
        <v>3021</v>
      </c>
      <c r="B239" s="15" t="s">
        <v>1</v>
      </c>
      <c r="C239" s="15" t="s">
        <v>7</v>
      </c>
      <c r="D239" s="15" t="s">
        <v>9322</v>
      </c>
      <c r="E239" s="15" t="s">
        <v>1619</v>
      </c>
      <c r="F239" s="15">
        <v>35</v>
      </c>
      <c r="G239" s="15">
        <v>2</v>
      </c>
      <c r="H239" s="15">
        <v>200</v>
      </c>
      <c r="I239" s="15">
        <v>50</v>
      </c>
      <c r="J239" s="15">
        <v>0.95</v>
      </c>
      <c r="K239" s="15">
        <v>1</v>
      </c>
      <c r="L239" s="15">
        <v>150</v>
      </c>
      <c r="M239" s="15" t="s">
        <v>9479</v>
      </c>
      <c r="N239" s="15" t="s">
        <v>3</v>
      </c>
    </row>
    <row r="240" spans="1:14" ht="14.5">
      <c r="A240" s="3" t="s">
        <v>3022</v>
      </c>
      <c r="B240" s="15" t="s">
        <v>1</v>
      </c>
      <c r="C240" s="15" t="s">
        <v>7</v>
      </c>
      <c r="D240" s="15" t="s">
        <v>9322</v>
      </c>
      <c r="E240" s="15" t="s">
        <v>1619</v>
      </c>
      <c r="F240" s="15">
        <v>35</v>
      </c>
      <c r="G240" s="15">
        <v>2</v>
      </c>
      <c r="H240" s="15">
        <v>400</v>
      </c>
      <c r="I240" s="15">
        <v>50</v>
      </c>
      <c r="J240" s="15">
        <v>1.3</v>
      </c>
      <c r="K240" s="15">
        <v>1</v>
      </c>
      <c r="L240" s="15">
        <v>150</v>
      </c>
      <c r="M240" s="15" t="s">
        <v>9479</v>
      </c>
      <c r="N240" s="15" t="s">
        <v>3</v>
      </c>
    </row>
    <row r="241" spans="1:14" ht="14.5">
      <c r="A241" s="3" t="s">
        <v>3023</v>
      </c>
      <c r="B241" s="15" t="s">
        <v>1</v>
      </c>
      <c r="C241" s="15" t="s">
        <v>7</v>
      </c>
      <c r="D241" s="15" t="s">
        <v>9322</v>
      </c>
      <c r="E241" s="15" t="s">
        <v>1619</v>
      </c>
      <c r="F241" s="15">
        <v>35</v>
      </c>
      <c r="G241" s="15">
        <v>2</v>
      </c>
      <c r="H241" s="15">
        <v>600</v>
      </c>
      <c r="I241" s="15">
        <v>40</v>
      </c>
      <c r="J241" s="15">
        <v>1.7</v>
      </c>
      <c r="K241" s="15">
        <v>1</v>
      </c>
      <c r="L241" s="15">
        <v>150</v>
      </c>
      <c r="M241" s="15" t="s">
        <v>9479</v>
      </c>
      <c r="N241" s="15" t="s">
        <v>3</v>
      </c>
    </row>
    <row r="242" spans="1:14" ht="14.5">
      <c r="A242" s="3" t="s">
        <v>3024</v>
      </c>
      <c r="B242" s="15" t="s">
        <v>1</v>
      </c>
      <c r="C242" s="15" t="s">
        <v>67</v>
      </c>
      <c r="D242" s="15" t="s">
        <v>9322</v>
      </c>
      <c r="E242" s="15" t="s">
        <v>1619</v>
      </c>
      <c r="F242" s="15">
        <v>35</v>
      </c>
      <c r="G242" s="15">
        <v>30</v>
      </c>
      <c r="H242" s="15">
        <v>50</v>
      </c>
      <c r="I242" s="15">
        <v>300</v>
      </c>
      <c r="J242" s="15">
        <v>0.95</v>
      </c>
      <c r="K242" s="15">
        <v>10</v>
      </c>
      <c r="L242" s="15">
        <v>150</v>
      </c>
      <c r="M242" s="15" t="s">
        <v>9479</v>
      </c>
      <c r="N242" s="15" t="s">
        <v>3</v>
      </c>
    </row>
    <row r="243" spans="1:14" ht="14.5">
      <c r="A243" s="3" t="s">
        <v>3025</v>
      </c>
      <c r="B243" s="15" t="s">
        <v>1</v>
      </c>
      <c r="C243" s="15" t="s">
        <v>67</v>
      </c>
      <c r="D243" s="15" t="s">
        <v>9322</v>
      </c>
      <c r="E243" s="15" t="s">
        <v>1619</v>
      </c>
      <c r="F243" s="15">
        <v>35</v>
      </c>
      <c r="G243" s="15">
        <v>30</v>
      </c>
      <c r="H243" s="15">
        <v>100</v>
      </c>
      <c r="I243" s="15">
        <v>300</v>
      </c>
      <c r="J243" s="15">
        <v>0.95</v>
      </c>
      <c r="K243" s="15">
        <v>10</v>
      </c>
      <c r="L243" s="15">
        <v>150</v>
      </c>
      <c r="M243" s="15" t="s">
        <v>9479</v>
      </c>
      <c r="N243" s="15" t="s">
        <v>3</v>
      </c>
    </row>
    <row r="244" spans="1:14" ht="14.5">
      <c r="A244" s="3" t="s">
        <v>3026</v>
      </c>
      <c r="B244" s="15" t="s">
        <v>1</v>
      </c>
      <c r="C244" s="15" t="s">
        <v>67</v>
      </c>
      <c r="D244" s="15" t="s">
        <v>9322</v>
      </c>
      <c r="E244" s="15" t="s">
        <v>1619</v>
      </c>
      <c r="F244" s="15">
        <v>35</v>
      </c>
      <c r="G244" s="15">
        <v>30</v>
      </c>
      <c r="H244" s="15">
        <v>150</v>
      </c>
      <c r="I244" s="15">
        <v>300</v>
      </c>
      <c r="J244" s="15">
        <v>0.95</v>
      </c>
      <c r="K244" s="15">
        <v>10</v>
      </c>
      <c r="L244" s="15">
        <v>150</v>
      </c>
      <c r="M244" s="15" t="s">
        <v>9479</v>
      </c>
      <c r="N244" s="15" t="s">
        <v>3</v>
      </c>
    </row>
    <row r="245" spans="1:14" ht="14.5">
      <c r="A245" s="3" t="s">
        <v>3027</v>
      </c>
      <c r="B245" s="15" t="s">
        <v>1</v>
      </c>
      <c r="C245" s="15" t="s">
        <v>67</v>
      </c>
      <c r="D245" s="15" t="s">
        <v>9322</v>
      </c>
      <c r="E245" s="15" t="s">
        <v>1619</v>
      </c>
      <c r="F245" s="15">
        <v>35</v>
      </c>
      <c r="G245" s="15">
        <v>30</v>
      </c>
      <c r="H245" s="15">
        <v>200</v>
      </c>
      <c r="I245" s="15">
        <v>300</v>
      </c>
      <c r="J245" s="15">
        <v>0.95</v>
      </c>
      <c r="K245" s="15">
        <v>10</v>
      </c>
      <c r="L245" s="15">
        <v>150</v>
      </c>
      <c r="M245" s="15" t="s">
        <v>9479</v>
      </c>
      <c r="N245" s="15" t="s">
        <v>3</v>
      </c>
    </row>
    <row r="246" spans="1:14" ht="14.5">
      <c r="A246" s="3" t="s">
        <v>3028</v>
      </c>
      <c r="B246" s="15" t="s">
        <v>1</v>
      </c>
      <c r="C246" s="15" t="s">
        <v>67</v>
      </c>
      <c r="D246" s="15" t="s">
        <v>9322</v>
      </c>
      <c r="E246" s="15" t="s">
        <v>1619</v>
      </c>
      <c r="F246" s="15">
        <v>35</v>
      </c>
      <c r="G246" s="15">
        <v>30</v>
      </c>
      <c r="H246" s="15">
        <v>300</v>
      </c>
      <c r="I246" s="15">
        <v>300</v>
      </c>
      <c r="J246" s="15">
        <v>1.3</v>
      </c>
      <c r="K246" s="15">
        <v>10</v>
      </c>
      <c r="L246" s="15">
        <v>150</v>
      </c>
      <c r="M246" s="15" t="s">
        <v>9479</v>
      </c>
      <c r="N246" s="15" t="s">
        <v>3</v>
      </c>
    </row>
    <row r="247" spans="1:14" ht="14.5">
      <c r="A247" s="3" t="s">
        <v>3029</v>
      </c>
      <c r="B247" s="15" t="s">
        <v>1</v>
      </c>
      <c r="C247" s="15" t="s">
        <v>67</v>
      </c>
      <c r="D247" s="15" t="s">
        <v>9322</v>
      </c>
      <c r="E247" s="15" t="s">
        <v>1619</v>
      </c>
      <c r="F247" s="15">
        <v>35</v>
      </c>
      <c r="G247" s="15">
        <v>30</v>
      </c>
      <c r="H247" s="15">
        <v>400</v>
      </c>
      <c r="I247" s="15">
        <v>300</v>
      </c>
      <c r="J247" s="15">
        <v>1.3</v>
      </c>
      <c r="K247" s="15">
        <v>10</v>
      </c>
      <c r="L247" s="15">
        <v>150</v>
      </c>
      <c r="M247" s="15" t="s">
        <v>9479</v>
      </c>
      <c r="N247" s="15" t="s">
        <v>3</v>
      </c>
    </row>
    <row r="248" spans="1:14" ht="14.5">
      <c r="A248" s="3" t="s">
        <v>3030</v>
      </c>
      <c r="B248" s="15" t="s">
        <v>1</v>
      </c>
      <c r="C248" s="15" t="s">
        <v>67</v>
      </c>
      <c r="D248" s="15" t="s">
        <v>9322</v>
      </c>
      <c r="E248" s="15" t="s">
        <v>1619</v>
      </c>
      <c r="F248" s="15">
        <v>35</v>
      </c>
      <c r="G248" s="15">
        <v>30</v>
      </c>
      <c r="H248" s="15">
        <v>600</v>
      </c>
      <c r="I248" s="15">
        <v>300</v>
      </c>
      <c r="J248" s="15">
        <v>1.7</v>
      </c>
      <c r="K248" s="15">
        <v>10</v>
      </c>
      <c r="L248" s="15">
        <v>150</v>
      </c>
      <c r="M248" s="15" t="s">
        <v>9479</v>
      </c>
      <c r="N248" s="15" t="s">
        <v>3</v>
      </c>
    </row>
    <row r="249" spans="1:14" ht="14.5">
      <c r="A249" s="3" t="s">
        <v>3031</v>
      </c>
      <c r="B249" s="15" t="s">
        <v>1</v>
      </c>
      <c r="C249" s="15" t="s">
        <v>15</v>
      </c>
      <c r="D249" s="15" t="s">
        <v>9322</v>
      </c>
      <c r="E249" s="15" t="s">
        <v>1619</v>
      </c>
      <c r="F249" s="15">
        <v>35</v>
      </c>
      <c r="G249" s="15">
        <v>3</v>
      </c>
      <c r="H249" s="15">
        <v>50</v>
      </c>
      <c r="I249" s="15">
        <v>125</v>
      </c>
      <c r="J249" s="15">
        <v>0.95</v>
      </c>
      <c r="K249" s="15">
        <v>5</v>
      </c>
      <c r="L249" s="15">
        <v>150</v>
      </c>
      <c r="M249" s="15" t="s">
        <v>9479</v>
      </c>
      <c r="N249" s="15" t="s">
        <v>3</v>
      </c>
    </row>
    <row r="250" spans="1:14" ht="14.5">
      <c r="A250" s="3" t="s">
        <v>3032</v>
      </c>
      <c r="B250" s="15" t="s">
        <v>1</v>
      </c>
      <c r="C250" s="15" t="s">
        <v>15</v>
      </c>
      <c r="D250" s="15" t="s">
        <v>9322</v>
      </c>
      <c r="E250" s="15" t="s">
        <v>1619</v>
      </c>
      <c r="F250" s="15">
        <v>35</v>
      </c>
      <c r="G250" s="15">
        <v>3</v>
      </c>
      <c r="H250" s="15">
        <v>50</v>
      </c>
      <c r="I250" s="15">
        <v>125</v>
      </c>
      <c r="J250" s="15">
        <v>0.95</v>
      </c>
      <c r="K250" s="15">
        <v>5</v>
      </c>
      <c r="L250" s="15">
        <v>150</v>
      </c>
      <c r="M250" s="15" t="s">
        <v>9479</v>
      </c>
      <c r="N250" s="15" t="s">
        <v>910</v>
      </c>
    </row>
    <row r="251" spans="1:14" ht="14.5">
      <c r="A251" s="3" t="s">
        <v>3033</v>
      </c>
      <c r="B251" s="15" t="s">
        <v>1</v>
      </c>
      <c r="C251" s="15" t="s">
        <v>15</v>
      </c>
      <c r="D251" s="15" t="s">
        <v>9322</v>
      </c>
      <c r="E251" s="15" t="s">
        <v>1619</v>
      </c>
      <c r="F251" s="15">
        <v>35</v>
      </c>
      <c r="G251" s="15">
        <v>3</v>
      </c>
      <c r="H251" s="15">
        <v>100</v>
      </c>
      <c r="I251" s="15">
        <v>125</v>
      </c>
      <c r="J251" s="15">
        <v>0.95</v>
      </c>
      <c r="K251" s="15">
        <v>5</v>
      </c>
      <c r="L251" s="15">
        <v>150</v>
      </c>
      <c r="M251" s="15" t="s">
        <v>9479</v>
      </c>
      <c r="N251" s="15" t="s">
        <v>3</v>
      </c>
    </row>
    <row r="252" spans="1:14" ht="14.5">
      <c r="A252" s="3" t="s">
        <v>3034</v>
      </c>
      <c r="B252" s="15" t="s">
        <v>1</v>
      </c>
      <c r="C252" s="15" t="s">
        <v>15</v>
      </c>
      <c r="D252" s="15" t="s">
        <v>9322</v>
      </c>
      <c r="E252" s="15" t="s">
        <v>1619</v>
      </c>
      <c r="F252" s="15">
        <v>35</v>
      </c>
      <c r="G252" s="15">
        <v>3</v>
      </c>
      <c r="H252" s="15">
        <v>100</v>
      </c>
      <c r="I252" s="15">
        <v>125</v>
      </c>
      <c r="J252" s="15">
        <v>0.95</v>
      </c>
      <c r="K252" s="15">
        <v>5</v>
      </c>
      <c r="L252" s="15">
        <v>150</v>
      </c>
      <c r="M252" s="15" t="s">
        <v>9479</v>
      </c>
      <c r="N252" s="15" t="s">
        <v>910</v>
      </c>
    </row>
    <row r="253" spans="1:14" ht="14.5">
      <c r="A253" s="3" t="s">
        <v>3035</v>
      </c>
      <c r="B253" s="15" t="s">
        <v>1</v>
      </c>
      <c r="C253" s="15" t="s">
        <v>15</v>
      </c>
      <c r="D253" s="15" t="s">
        <v>9322</v>
      </c>
      <c r="E253" s="15" t="s">
        <v>1619</v>
      </c>
      <c r="F253" s="15">
        <v>35</v>
      </c>
      <c r="G253" s="15">
        <v>3</v>
      </c>
      <c r="H253" s="15">
        <v>150</v>
      </c>
      <c r="I253" s="15">
        <v>125</v>
      </c>
      <c r="J253" s="15">
        <v>0.95</v>
      </c>
      <c r="K253" s="15">
        <v>5</v>
      </c>
      <c r="L253" s="15">
        <v>150</v>
      </c>
      <c r="M253" s="15" t="s">
        <v>9479</v>
      </c>
      <c r="N253" s="15" t="s">
        <v>3</v>
      </c>
    </row>
    <row r="254" spans="1:14" ht="14.5">
      <c r="A254" s="3" t="s">
        <v>3036</v>
      </c>
      <c r="B254" s="15" t="s">
        <v>1</v>
      </c>
      <c r="C254" s="15" t="s">
        <v>15</v>
      </c>
      <c r="D254" s="15" t="s">
        <v>9322</v>
      </c>
      <c r="E254" s="15" t="s">
        <v>1619</v>
      </c>
      <c r="F254" s="15">
        <v>35</v>
      </c>
      <c r="G254" s="15">
        <v>3</v>
      </c>
      <c r="H254" s="15">
        <v>150</v>
      </c>
      <c r="I254" s="15">
        <v>125</v>
      </c>
      <c r="J254" s="15">
        <v>0.95</v>
      </c>
      <c r="K254" s="15">
        <v>5</v>
      </c>
      <c r="L254" s="15">
        <v>150</v>
      </c>
      <c r="M254" s="15" t="s">
        <v>9479</v>
      </c>
      <c r="N254" s="15" t="s">
        <v>910</v>
      </c>
    </row>
    <row r="255" spans="1:14" ht="14.5">
      <c r="A255" s="3" t="s">
        <v>3037</v>
      </c>
      <c r="B255" s="15" t="s">
        <v>1</v>
      </c>
      <c r="C255" s="15" t="s">
        <v>15</v>
      </c>
      <c r="D255" s="15" t="s">
        <v>9322</v>
      </c>
      <c r="E255" s="15" t="s">
        <v>1619</v>
      </c>
      <c r="F255" s="15">
        <v>35</v>
      </c>
      <c r="G255" s="15">
        <v>3</v>
      </c>
      <c r="H255" s="15">
        <v>200</v>
      </c>
      <c r="I255" s="15">
        <v>125</v>
      </c>
      <c r="J255" s="15">
        <v>0.95</v>
      </c>
      <c r="K255" s="15">
        <v>5</v>
      </c>
      <c r="L255" s="15">
        <v>150</v>
      </c>
      <c r="M255" s="15" t="s">
        <v>9479</v>
      </c>
      <c r="N255" s="15" t="s">
        <v>3</v>
      </c>
    </row>
    <row r="256" spans="1:14" ht="14.5">
      <c r="A256" s="3" t="s">
        <v>3038</v>
      </c>
      <c r="B256" s="15" t="s">
        <v>1</v>
      </c>
      <c r="C256" s="15" t="s">
        <v>15</v>
      </c>
      <c r="D256" s="15" t="s">
        <v>9322</v>
      </c>
      <c r="E256" s="15" t="s">
        <v>1619</v>
      </c>
      <c r="F256" s="15">
        <v>35</v>
      </c>
      <c r="G256" s="15">
        <v>3</v>
      </c>
      <c r="H256" s="15">
        <v>200</v>
      </c>
      <c r="I256" s="15">
        <v>125</v>
      </c>
      <c r="J256" s="15">
        <v>0.95</v>
      </c>
      <c r="K256" s="15">
        <v>5</v>
      </c>
      <c r="L256" s="15">
        <v>150</v>
      </c>
      <c r="M256" s="15" t="s">
        <v>9479</v>
      </c>
      <c r="N256" s="15" t="s">
        <v>910</v>
      </c>
    </row>
    <row r="257" spans="1:14" ht="14.5">
      <c r="A257" s="3" t="s">
        <v>3039</v>
      </c>
      <c r="B257" s="15" t="s">
        <v>1</v>
      </c>
      <c r="C257" s="15" t="s">
        <v>15</v>
      </c>
      <c r="D257" s="15" t="s">
        <v>9322</v>
      </c>
      <c r="E257" s="15" t="s">
        <v>1619</v>
      </c>
      <c r="F257" s="15">
        <v>35</v>
      </c>
      <c r="G257" s="15">
        <v>3</v>
      </c>
      <c r="H257" s="15">
        <v>300</v>
      </c>
      <c r="I257" s="15">
        <v>125</v>
      </c>
      <c r="J257" s="15">
        <v>1.3</v>
      </c>
      <c r="K257" s="15">
        <v>5</v>
      </c>
      <c r="L257" s="15">
        <v>150</v>
      </c>
      <c r="M257" s="15" t="s">
        <v>9479</v>
      </c>
      <c r="N257" s="15" t="s">
        <v>3</v>
      </c>
    </row>
    <row r="258" spans="1:14" ht="14.5">
      <c r="A258" s="3" t="s">
        <v>3040</v>
      </c>
      <c r="B258" s="15" t="s">
        <v>1</v>
      </c>
      <c r="C258" s="15" t="s">
        <v>15</v>
      </c>
      <c r="D258" s="15" t="s">
        <v>9322</v>
      </c>
      <c r="E258" s="15" t="s">
        <v>1619</v>
      </c>
      <c r="F258" s="15">
        <v>35</v>
      </c>
      <c r="G258" s="15">
        <v>3</v>
      </c>
      <c r="H258" s="15">
        <v>300</v>
      </c>
      <c r="I258" s="15">
        <v>125</v>
      </c>
      <c r="J258" s="15">
        <v>1.3</v>
      </c>
      <c r="K258" s="15">
        <v>5</v>
      </c>
      <c r="L258" s="15">
        <v>150</v>
      </c>
      <c r="M258" s="15" t="s">
        <v>9479</v>
      </c>
      <c r="N258" s="15" t="s">
        <v>910</v>
      </c>
    </row>
    <row r="259" spans="1:14" ht="14.5">
      <c r="A259" s="3" t="s">
        <v>3041</v>
      </c>
      <c r="B259" s="15" t="s">
        <v>1</v>
      </c>
      <c r="C259" s="15" t="s">
        <v>15</v>
      </c>
      <c r="D259" s="15" t="s">
        <v>9322</v>
      </c>
      <c r="E259" s="15" t="s">
        <v>1619</v>
      </c>
      <c r="F259" s="15">
        <v>35</v>
      </c>
      <c r="G259" s="15">
        <v>3</v>
      </c>
      <c r="H259" s="15">
        <v>400</v>
      </c>
      <c r="I259" s="15">
        <v>125</v>
      </c>
      <c r="J259" s="15">
        <v>1.3</v>
      </c>
      <c r="K259" s="15">
        <v>5</v>
      </c>
      <c r="L259" s="15">
        <v>150</v>
      </c>
      <c r="M259" s="15" t="s">
        <v>9479</v>
      </c>
      <c r="N259" s="15" t="s">
        <v>3</v>
      </c>
    </row>
    <row r="260" spans="1:14" ht="14.5">
      <c r="A260" s="3" t="s">
        <v>3042</v>
      </c>
      <c r="B260" s="15" t="s">
        <v>1</v>
      </c>
      <c r="C260" s="15" t="s">
        <v>15</v>
      </c>
      <c r="D260" s="15" t="s">
        <v>9322</v>
      </c>
      <c r="E260" s="15" t="s">
        <v>1619</v>
      </c>
      <c r="F260" s="15">
        <v>35</v>
      </c>
      <c r="G260" s="15">
        <v>3</v>
      </c>
      <c r="H260" s="15">
        <v>400</v>
      </c>
      <c r="I260" s="15">
        <v>125</v>
      </c>
      <c r="J260" s="15">
        <v>1.3</v>
      </c>
      <c r="K260" s="15">
        <v>5</v>
      </c>
      <c r="L260" s="15">
        <v>150</v>
      </c>
      <c r="M260" s="15" t="s">
        <v>9479</v>
      </c>
      <c r="N260" s="15" t="s">
        <v>910</v>
      </c>
    </row>
    <row r="261" spans="1:14" ht="14.5">
      <c r="A261" s="3" t="s">
        <v>3043</v>
      </c>
      <c r="B261" s="15" t="s">
        <v>1</v>
      </c>
      <c r="C261" s="15" t="s">
        <v>15</v>
      </c>
      <c r="D261" s="15" t="s">
        <v>9322</v>
      </c>
      <c r="E261" s="15" t="s">
        <v>1619</v>
      </c>
      <c r="F261" s="15">
        <v>35</v>
      </c>
      <c r="G261" s="15">
        <v>3</v>
      </c>
      <c r="H261" s="15">
        <v>500</v>
      </c>
      <c r="I261" s="15">
        <v>125</v>
      </c>
      <c r="J261" s="15">
        <v>1.7</v>
      </c>
      <c r="K261" s="15">
        <v>5</v>
      </c>
      <c r="L261" s="15">
        <v>150</v>
      </c>
      <c r="M261" s="15" t="s">
        <v>9479</v>
      </c>
      <c r="N261" s="15" t="s">
        <v>3</v>
      </c>
    </row>
    <row r="262" spans="1:14" ht="14.5">
      <c r="A262" s="3" t="s">
        <v>3044</v>
      </c>
      <c r="B262" s="15" t="s">
        <v>1</v>
      </c>
      <c r="C262" s="15" t="s">
        <v>15</v>
      </c>
      <c r="D262" s="15" t="s">
        <v>9322</v>
      </c>
      <c r="E262" s="15" t="s">
        <v>1619</v>
      </c>
      <c r="F262" s="15">
        <v>35</v>
      </c>
      <c r="G262" s="15">
        <v>3</v>
      </c>
      <c r="H262" s="15">
        <v>500</v>
      </c>
      <c r="I262" s="15">
        <v>125</v>
      </c>
      <c r="J262" s="15">
        <v>1.7</v>
      </c>
      <c r="K262" s="15">
        <v>5</v>
      </c>
      <c r="L262" s="15">
        <v>150</v>
      </c>
      <c r="M262" s="15" t="s">
        <v>9479</v>
      </c>
      <c r="N262" s="15" t="s">
        <v>910</v>
      </c>
    </row>
    <row r="263" spans="1:14" ht="14.5">
      <c r="A263" s="3" t="s">
        <v>3045</v>
      </c>
      <c r="B263" s="15" t="s">
        <v>1</v>
      </c>
      <c r="C263" s="15" t="s">
        <v>15</v>
      </c>
      <c r="D263" s="15" t="s">
        <v>9322</v>
      </c>
      <c r="E263" s="15" t="s">
        <v>1619</v>
      </c>
      <c r="F263" s="15">
        <v>35</v>
      </c>
      <c r="G263" s="15">
        <v>3</v>
      </c>
      <c r="H263" s="15">
        <v>600</v>
      </c>
      <c r="I263" s="15">
        <v>125</v>
      </c>
      <c r="J263" s="15">
        <v>1.7</v>
      </c>
      <c r="K263" s="15">
        <v>5</v>
      </c>
      <c r="L263" s="15">
        <v>150</v>
      </c>
      <c r="M263" s="15" t="s">
        <v>9479</v>
      </c>
      <c r="N263" s="15" t="s">
        <v>3</v>
      </c>
    </row>
    <row r="264" spans="1:14" ht="14.5">
      <c r="A264" s="3" t="s">
        <v>3046</v>
      </c>
      <c r="B264" s="15" t="s">
        <v>1</v>
      </c>
      <c r="C264" s="15" t="s">
        <v>15</v>
      </c>
      <c r="D264" s="15" t="s">
        <v>9322</v>
      </c>
      <c r="E264" s="15" t="s">
        <v>1619</v>
      </c>
      <c r="F264" s="15">
        <v>35</v>
      </c>
      <c r="G264" s="15">
        <v>3</v>
      </c>
      <c r="H264" s="15">
        <v>600</v>
      </c>
      <c r="I264" s="15">
        <v>125</v>
      </c>
      <c r="J264" s="15">
        <v>1.7</v>
      </c>
      <c r="K264" s="15">
        <v>5</v>
      </c>
      <c r="L264" s="15">
        <v>150</v>
      </c>
      <c r="M264" s="15" t="s">
        <v>9479</v>
      </c>
      <c r="N264" s="15" t="s">
        <v>910</v>
      </c>
    </row>
    <row r="265" spans="1:14" ht="14.5">
      <c r="A265" s="3" t="s">
        <v>3047</v>
      </c>
      <c r="B265" s="15" t="s">
        <v>1</v>
      </c>
      <c r="C265" s="15" t="s">
        <v>15</v>
      </c>
      <c r="D265" s="15" t="s">
        <v>9322</v>
      </c>
      <c r="E265" s="15" t="s">
        <v>1619</v>
      </c>
      <c r="F265" s="15">
        <v>35</v>
      </c>
      <c r="G265" s="15">
        <v>4</v>
      </c>
      <c r="H265" s="15">
        <v>50</v>
      </c>
      <c r="I265" s="15">
        <v>125</v>
      </c>
      <c r="J265" s="15" t="s">
        <v>3048</v>
      </c>
      <c r="K265" s="15">
        <v>5</v>
      </c>
      <c r="L265" s="15">
        <v>150</v>
      </c>
      <c r="M265" s="15" t="s">
        <v>9479</v>
      </c>
      <c r="N265" s="15" t="s">
        <v>3</v>
      </c>
    </row>
    <row r="266" spans="1:14" ht="14.5">
      <c r="A266" s="3" t="s">
        <v>3049</v>
      </c>
      <c r="B266" s="15" t="s">
        <v>1</v>
      </c>
      <c r="C266" s="15" t="s">
        <v>15</v>
      </c>
      <c r="D266" s="15" t="s">
        <v>9322</v>
      </c>
      <c r="E266" s="15" t="s">
        <v>1619</v>
      </c>
      <c r="F266" s="15">
        <v>35</v>
      </c>
      <c r="G266" s="15">
        <v>4</v>
      </c>
      <c r="H266" s="15">
        <v>100</v>
      </c>
      <c r="I266" s="15">
        <v>125</v>
      </c>
      <c r="J266" s="15" t="s">
        <v>3048</v>
      </c>
      <c r="K266" s="15">
        <v>5</v>
      </c>
      <c r="L266" s="15">
        <v>150</v>
      </c>
      <c r="M266" s="15" t="s">
        <v>9479</v>
      </c>
      <c r="N266" s="15" t="s">
        <v>3</v>
      </c>
    </row>
    <row r="267" spans="1:14" ht="14.5">
      <c r="A267" s="3" t="s">
        <v>3050</v>
      </c>
      <c r="B267" s="15" t="s">
        <v>1</v>
      </c>
      <c r="C267" s="15" t="s">
        <v>15</v>
      </c>
      <c r="D267" s="15" t="s">
        <v>9322</v>
      </c>
      <c r="E267" s="15" t="s">
        <v>1619</v>
      </c>
      <c r="F267" s="15">
        <v>35</v>
      </c>
      <c r="G267" s="15">
        <v>4</v>
      </c>
      <c r="H267" s="15">
        <v>150</v>
      </c>
      <c r="I267" s="15">
        <v>125</v>
      </c>
      <c r="J267" s="15" t="s">
        <v>3048</v>
      </c>
      <c r="K267" s="15">
        <v>5</v>
      </c>
      <c r="L267" s="15">
        <v>150</v>
      </c>
      <c r="M267" s="15" t="s">
        <v>9479</v>
      </c>
      <c r="N267" s="15" t="s">
        <v>3</v>
      </c>
    </row>
    <row r="268" spans="1:14" ht="14.5">
      <c r="A268" s="3" t="s">
        <v>3051</v>
      </c>
      <c r="B268" s="15" t="s">
        <v>1</v>
      </c>
      <c r="C268" s="15" t="s">
        <v>15</v>
      </c>
      <c r="D268" s="15" t="s">
        <v>9322</v>
      </c>
      <c r="E268" s="15" t="s">
        <v>1619</v>
      </c>
      <c r="F268" s="15">
        <v>35</v>
      </c>
      <c r="G268" s="15">
        <v>4</v>
      </c>
      <c r="H268" s="15">
        <v>200</v>
      </c>
      <c r="I268" s="15">
        <v>125</v>
      </c>
      <c r="J268" s="15" t="s">
        <v>3048</v>
      </c>
      <c r="K268" s="15">
        <v>5</v>
      </c>
      <c r="L268" s="15">
        <v>150</v>
      </c>
      <c r="M268" s="15" t="s">
        <v>9479</v>
      </c>
      <c r="N268" s="15" t="s">
        <v>3</v>
      </c>
    </row>
    <row r="269" spans="1:14" ht="14.5">
      <c r="A269" s="3" t="s">
        <v>3052</v>
      </c>
      <c r="B269" s="15" t="s">
        <v>1</v>
      </c>
      <c r="C269" s="15" t="s">
        <v>15</v>
      </c>
      <c r="D269" s="15" t="s">
        <v>9322</v>
      </c>
      <c r="E269" s="15" t="s">
        <v>1619</v>
      </c>
      <c r="F269" s="15">
        <v>35</v>
      </c>
      <c r="G269" s="15">
        <v>4</v>
      </c>
      <c r="H269" s="15">
        <v>300</v>
      </c>
      <c r="I269" s="15">
        <v>125</v>
      </c>
      <c r="J269" s="15">
        <v>1.3</v>
      </c>
      <c r="K269" s="15">
        <v>5</v>
      </c>
      <c r="L269" s="15">
        <v>150</v>
      </c>
      <c r="M269" s="15" t="s">
        <v>9479</v>
      </c>
      <c r="N269" s="15" t="s">
        <v>3</v>
      </c>
    </row>
    <row r="270" spans="1:14" ht="14.5">
      <c r="A270" s="3" t="s">
        <v>3053</v>
      </c>
      <c r="B270" s="15" t="s">
        <v>1</v>
      </c>
      <c r="C270" s="15" t="s">
        <v>15</v>
      </c>
      <c r="D270" s="15" t="s">
        <v>9322</v>
      </c>
      <c r="E270" s="15" t="s">
        <v>1619</v>
      </c>
      <c r="F270" s="15">
        <v>35</v>
      </c>
      <c r="G270" s="15">
        <v>4</v>
      </c>
      <c r="H270" s="15">
        <v>400</v>
      </c>
      <c r="I270" s="15">
        <v>125</v>
      </c>
      <c r="J270" s="15">
        <v>1.3</v>
      </c>
      <c r="K270" s="15">
        <v>5</v>
      </c>
      <c r="L270" s="15">
        <v>150</v>
      </c>
      <c r="M270" s="15" t="s">
        <v>9479</v>
      </c>
      <c r="N270" s="15" t="s">
        <v>3</v>
      </c>
    </row>
    <row r="271" spans="1:14" ht="14.5">
      <c r="A271" s="3" t="s">
        <v>3054</v>
      </c>
      <c r="B271" s="15" t="s">
        <v>1</v>
      </c>
      <c r="C271" s="15" t="s">
        <v>15</v>
      </c>
      <c r="D271" s="15" t="s">
        <v>9322</v>
      </c>
      <c r="E271" s="15" t="s">
        <v>1619</v>
      </c>
      <c r="F271" s="15">
        <v>35</v>
      </c>
      <c r="G271" s="15">
        <v>4</v>
      </c>
      <c r="H271" s="15">
        <v>500</v>
      </c>
      <c r="I271" s="15">
        <v>125</v>
      </c>
      <c r="J271" s="15">
        <v>1.7</v>
      </c>
      <c r="K271" s="15">
        <v>5</v>
      </c>
      <c r="L271" s="15">
        <v>150</v>
      </c>
      <c r="M271" s="15" t="s">
        <v>9479</v>
      </c>
      <c r="N271" s="15" t="s">
        <v>3</v>
      </c>
    </row>
    <row r="272" spans="1:14" ht="14.5">
      <c r="A272" s="3" t="s">
        <v>3055</v>
      </c>
      <c r="B272" s="15" t="s">
        <v>1</v>
      </c>
      <c r="C272" s="15" t="s">
        <v>15</v>
      </c>
      <c r="D272" s="15" t="s">
        <v>9322</v>
      </c>
      <c r="E272" s="15" t="s">
        <v>1619</v>
      </c>
      <c r="F272" s="15">
        <v>35</v>
      </c>
      <c r="G272" s="15">
        <v>4</v>
      </c>
      <c r="H272" s="15">
        <v>600</v>
      </c>
      <c r="I272" s="15">
        <v>125</v>
      </c>
      <c r="J272" s="15">
        <v>1.7</v>
      </c>
      <c r="K272" s="15">
        <v>5</v>
      </c>
      <c r="L272" s="15">
        <v>150</v>
      </c>
      <c r="M272" s="15" t="s">
        <v>9479</v>
      </c>
      <c r="N272" s="15" t="s">
        <v>3</v>
      </c>
    </row>
    <row r="273" spans="1:14" ht="14.5">
      <c r="A273" s="3" t="s">
        <v>3056</v>
      </c>
      <c r="B273" s="15" t="s">
        <v>1</v>
      </c>
      <c r="C273" s="15" t="s">
        <v>15</v>
      </c>
      <c r="D273" s="15" t="s">
        <v>9322</v>
      </c>
      <c r="E273" s="15" t="s">
        <v>1619</v>
      </c>
      <c r="F273" s="15">
        <v>35</v>
      </c>
      <c r="G273" s="15">
        <v>6</v>
      </c>
      <c r="H273" s="15">
        <v>50</v>
      </c>
      <c r="I273" s="15">
        <v>150</v>
      </c>
      <c r="J273" s="15">
        <v>0.97499999999999998</v>
      </c>
      <c r="K273" s="15">
        <v>5</v>
      </c>
      <c r="L273" s="15">
        <v>150</v>
      </c>
      <c r="M273" s="15" t="s">
        <v>9479</v>
      </c>
      <c r="N273" s="15" t="s">
        <v>3</v>
      </c>
    </row>
    <row r="274" spans="1:14" ht="14.5">
      <c r="A274" s="3" t="s">
        <v>3057</v>
      </c>
      <c r="B274" s="15" t="s">
        <v>1</v>
      </c>
      <c r="C274" s="15" t="s">
        <v>15</v>
      </c>
      <c r="D274" s="15" t="s">
        <v>9322</v>
      </c>
      <c r="E274" s="15" t="s">
        <v>1619</v>
      </c>
      <c r="F274" s="15">
        <v>35</v>
      </c>
      <c r="G274" s="15">
        <v>6</v>
      </c>
      <c r="H274" s="15">
        <v>100</v>
      </c>
      <c r="I274" s="15">
        <v>150</v>
      </c>
      <c r="J274" s="15">
        <v>0.97499999999999998</v>
      </c>
      <c r="K274" s="15">
        <v>5</v>
      </c>
      <c r="L274" s="15">
        <v>150</v>
      </c>
      <c r="M274" s="15" t="s">
        <v>9479</v>
      </c>
      <c r="N274" s="15" t="s">
        <v>3</v>
      </c>
    </row>
    <row r="275" spans="1:14" ht="14.5">
      <c r="A275" s="3" t="s">
        <v>3058</v>
      </c>
      <c r="B275" s="15" t="s">
        <v>1</v>
      </c>
      <c r="C275" s="15" t="s">
        <v>15</v>
      </c>
      <c r="D275" s="15" t="s">
        <v>9322</v>
      </c>
      <c r="E275" s="15" t="s">
        <v>1619</v>
      </c>
      <c r="F275" s="15">
        <v>35</v>
      </c>
      <c r="G275" s="15">
        <v>6</v>
      </c>
      <c r="H275" s="15">
        <v>150</v>
      </c>
      <c r="I275" s="15">
        <v>150</v>
      </c>
      <c r="J275" s="15">
        <v>0.97499999999999998</v>
      </c>
      <c r="K275" s="15">
        <v>5</v>
      </c>
      <c r="L275" s="15">
        <v>150</v>
      </c>
      <c r="M275" s="15" t="s">
        <v>9479</v>
      </c>
      <c r="N275" s="15" t="s">
        <v>3</v>
      </c>
    </row>
    <row r="276" spans="1:14" ht="14.5">
      <c r="A276" s="3" t="s">
        <v>3059</v>
      </c>
      <c r="B276" s="15" t="s">
        <v>1</v>
      </c>
      <c r="C276" s="15" t="s">
        <v>15</v>
      </c>
      <c r="D276" s="15" t="s">
        <v>9322</v>
      </c>
      <c r="E276" s="15" t="s">
        <v>1619</v>
      </c>
      <c r="F276" s="15">
        <v>35</v>
      </c>
      <c r="G276" s="15">
        <v>6</v>
      </c>
      <c r="H276" s="15">
        <v>200</v>
      </c>
      <c r="I276" s="15">
        <v>150</v>
      </c>
      <c r="J276" s="15">
        <v>0.97499999999999998</v>
      </c>
      <c r="K276" s="15">
        <v>5</v>
      </c>
      <c r="L276" s="15">
        <v>150</v>
      </c>
      <c r="M276" s="15" t="s">
        <v>9479</v>
      </c>
      <c r="N276" s="15" t="s">
        <v>3</v>
      </c>
    </row>
    <row r="277" spans="1:14" ht="14.5">
      <c r="A277" s="3" t="s">
        <v>3060</v>
      </c>
      <c r="B277" s="15" t="s">
        <v>1</v>
      </c>
      <c r="C277" s="15" t="s">
        <v>15</v>
      </c>
      <c r="D277" s="15" t="s">
        <v>9322</v>
      </c>
      <c r="E277" s="15" t="s">
        <v>1619</v>
      </c>
      <c r="F277" s="15">
        <v>35</v>
      </c>
      <c r="G277" s="15">
        <v>6</v>
      </c>
      <c r="H277" s="15">
        <v>300</v>
      </c>
      <c r="I277" s="15">
        <v>150</v>
      </c>
      <c r="J277" s="15">
        <v>1.3</v>
      </c>
      <c r="K277" s="15">
        <v>5</v>
      </c>
      <c r="L277" s="15">
        <v>150</v>
      </c>
      <c r="M277" s="15" t="s">
        <v>9479</v>
      </c>
      <c r="N277" s="15" t="s">
        <v>3</v>
      </c>
    </row>
    <row r="278" spans="1:14" ht="14.5">
      <c r="A278" s="3" t="s">
        <v>3061</v>
      </c>
      <c r="B278" s="15" t="s">
        <v>1</v>
      </c>
      <c r="C278" s="15" t="s">
        <v>15</v>
      </c>
      <c r="D278" s="15" t="s">
        <v>9322</v>
      </c>
      <c r="E278" s="15" t="s">
        <v>1619</v>
      </c>
      <c r="F278" s="15">
        <v>35</v>
      </c>
      <c r="G278" s="15">
        <v>6</v>
      </c>
      <c r="H278" s="15">
        <v>400</v>
      </c>
      <c r="I278" s="15">
        <v>150</v>
      </c>
      <c r="J278" s="15">
        <v>1.3</v>
      </c>
      <c r="K278" s="15">
        <v>5</v>
      </c>
      <c r="L278" s="15">
        <v>150</v>
      </c>
      <c r="M278" s="15" t="s">
        <v>9479</v>
      </c>
      <c r="N278" s="15" t="s">
        <v>3</v>
      </c>
    </row>
    <row r="279" spans="1:14" ht="14.5">
      <c r="A279" s="3" t="s">
        <v>3062</v>
      </c>
      <c r="B279" s="15" t="s">
        <v>1</v>
      </c>
      <c r="C279" s="15" t="s">
        <v>15</v>
      </c>
      <c r="D279" s="15" t="s">
        <v>9322</v>
      </c>
      <c r="E279" s="15" t="s">
        <v>1619</v>
      </c>
      <c r="F279" s="15">
        <v>35</v>
      </c>
      <c r="G279" s="15">
        <v>6</v>
      </c>
      <c r="H279" s="15">
        <v>500</v>
      </c>
      <c r="I279" s="15">
        <v>150</v>
      </c>
      <c r="J279" s="15">
        <v>1.7</v>
      </c>
      <c r="K279" s="15">
        <v>5</v>
      </c>
      <c r="L279" s="15">
        <v>150</v>
      </c>
      <c r="M279" s="15" t="s">
        <v>9479</v>
      </c>
      <c r="N279" s="15" t="s">
        <v>3</v>
      </c>
    </row>
    <row r="280" spans="1:14" ht="14.5">
      <c r="A280" s="3" t="s">
        <v>3063</v>
      </c>
      <c r="B280" s="15" t="s">
        <v>1</v>
      </c>
      <c r="C280" s="15" t="s">
        <v>15</v>
      </c>
      <c r="D280" s="15" t="s">
        <v>9322</v>
      </c>
      <c r="E280" s="15" t="s">
        <v>1619</v>
      </c>
      <c r="F280" s="15">
        <v>35</v>
      </c>
      <c r="G280" s="15">
        <v>6</v>
      </c>
      <c r="H280" s="15">
        <v>600</v>
      </c>
      <c r="I280" s="15">
        <v>150</v>
      </c>
      <c r="J280" s="15">
        <v>1.7</v>
      </c>
      <c r="K280" s="15">
        <v>5</v>
      </c>
      <c r="L280" s="15">
        <v>150</v>
      </c>
      <c r="M280" s="15" t="s">
        <v>9479</v>
      </c>
      <c r="N280" s="15" t="s">
        <v>3</v>
      </c>
    </row>
    <row r="281" spans="1:14" ht="14.5">
      <c r="A281" s="3" t="s">
        <v>3064</v>
      </c>
      <c r="B281" s="15" t="s">
        <v>1</v>
      </c>
      <c r="C281" s="15" t="s">
        <v>21</v>
      </c>
      <c r="D281" s="15" t="s">
        <v>9322</v>
      </c>
      <c r="E281" s="15" t="s">
        <v>1619</v>
      </c>
      <c r="F281" s="15">
        <v>35</v>
      </c>
      <c r="G281" s="15">
        <v>8</v>
      </c>
      <c r="H281" s="15">
        <v>50</v>
      </c>
      <c r="I281" s="15">
        <v>125</v>
      </c>
      <c r="J281" s="15">
        <v>0.97499999999999998</v>
      </c>
      <c r="K281" s="15">
        <v>10</v>
      </c>
      <c r="L281" s="15">
        <v>150</v>
      </c>
      <c r="M281" s="15" t="s">
        <v>9479</v>
      </c>
      <c r="N281" s="15" t="s">
        <v>3</v>
      </c>
    </row>
    <row r="282" spans="1:14" ht="14.5">
      <c r="A282" s="3" t="s">
        <v>3065</v>
      </c>
      <c r="B282" s="15" t="s">
        <v>1</v>
      </c>
      <c r="C282" s="15" t="s">
        <v>21</v>
      </c>
      <c r="D282" s="15" t="s">
        <v>9322</v>
      </c>
      <c r="E282" s="15" t="s">
        <v>1619</v>
      </c>
      <c r="F282" s="15">
        <v>35</v>
      </c>
      <c r="G282" s="15">
        <v>8</v>
      </c>
      <c r="H282" s="15">
        <v>100</v>
      </c>
      <c r="I282" s="15">
        <v>125</v>
      </c>
      <c r="J282" s="15">
        <v>0.97499999999999998</v>
      </c>
      <c r="K282" s="15">
        <v>10</v>
      </c>
      <c r="L282" s="15">
        <v>150</v>
      </c>
      <c r="M282" s="15" t="s">
        <v>9479</v>
      </c>
      <c r="N282" s="15" t="s">
        <v>3</v>
      </c>
    </row>
    <row r="283" spans="1:14" ht="14.5">
      <c r="A283" s="3" t="s">
        <v>3066</v>
      </c>
      <c r="B283" s="15" t="s">
        <v>1</v>
      </c>
      <c r="C283" s="15" t="s">
        <v>21</v>
      </c>
      <c r="D283" s="15" t="s">
        <v>9322</v>
      </c>
      <c r="E283" s="15" t="s">
        <v>1619</v>
      </c>
      <c r="F283" s="15">
        <v>35</v>
      </c>
      <c r="G283" s="15">
        <v>8</v>
      </c>
      <c r="H283" s="15">
        <v>150</v>
      </c>
      <c r="I283" s="15">
        <v>125</v>
      </c>
      <c r="J283" s="15">
        <v>0.97499999999999998</v>
      </c>
      <c r="K283" s="15">
        <v>10</v>
      </c>
      <c r="L283" s="15">
        <v>150</v>
      </c>
      <c r="M283" s="15" t="s">
        <v>9479</v>
      </c>
      <c r="N283" s="15" t="s">
        <v>3</v>
      </c>
    </row>
    <row r="284" spans="1:14" ht="14.5">
      <c r="A284" s="3" t="s">
        <v>3067</v>
      </c>
      <c r="B284" s="15" t="s">
        <v>1</v>
      </c>
      <c r="C284" s="15" t="s">
        <v>21</v>
      </c>
      <c r="D284" s="15" t="s">
        <v>9322</v>
      </c>
      <c r="E284" s="15" t="s">
        <v>1619</v>
      </c>
      <c r="F284" s="15">
        <v>35</v>
      </c>
      <c r="G284" s="15">
        <v>8</v>
      </c>
      <c r="H284" s="15">
        <v>200</v>
      </c>
      <c r="I284" s="15">
        <v>125</v>
      </c>
      <c r="J284" s="15">
        <v>0.97499999999999998</v>
      </c>
      <c r="K284" s="15">
        <v>10</v>
      </c>
      <c r="L284" s="15">
        <v>150</v>
      </c>
      <c r="M284" s="15" t="s">
        <v>9479</v>
      </c>
      <c r="N284" s="15" t="s">
        <v>3</v>
      </c>
    </row>
    <row r="285" spans="1:14" ht="14.5">
      <c r="A285" s="3" t="s">
        <v>3068</v>
      </c>
      <c r="B285" s="15" t="s">
        <v>1</v>
      </c>
      <c r="C285" s="15" t="s">
        <v>21</v>
      </c>
      <c r="D285" s="15" t="s">
        <v>9322</v>
      </c>
      <c r="E285" s="15" t="s">
        <v>1619</v>
      </c>
      <c r="F285" s="15">
        <v>35</v>
      </c>
      <c r="G285" s="15">
        <v>8</v>
      </c>
      <c r="H285" s="15">
        <v>300</v>
      </c>
      <c r="I285" s="15">
        <v>125</v>
      </c>
      <c r="J285" s="15">
        <v>1.3</v>
      </c>
      <c r="K285" s="15">
        <v>10</v>
      </c>
      <c r="L285" s="15">
        <v>150</v>
      </c>
      <c r="M285" s="15" t="s">
        <v>9479</v>
      </c>
      <c r="N285" s="15" t="s">
        <v>3</v>
      </c>
    </row>
    <row r="286" spans="1:14" ht="14.5">
      <c r="A286" s="3" t="s">
        <v>3069</v>
      </c>
      <c r="B286" s="15" t="s">
        <v>1</v>
      </c>
      <c r="C286" s="15" t="s">
        <v>21</v>
      </c>
      <c r="D286" s="15" t="s">
        <v>9322</v>
      </c>
      <c r="E286" s="15" t="s">
        <v>1619</v>
      </c>
      <c r="F286" s="15">
        <v>35</v>
      </c>
      <c r="G286" s="15">
        <v>8</v>
      </c>
      <c r="H286" s="15">
        <v>400</v>
      </c>
      <c r="I286" s="15">
        <v>125</v>
      </c>
      <c r="J286" s="15">
        <v>1.3</v>
      </c>
      <c r="K286" s="15">
        <v>10</v>
      </c>
      <c r="L286" s="15">
        <v>150</v>
      </c>
      <c r="M286" s="15" t="s">
        <v>9479</v>
      </c>
      <c r="N286" s="15" t="s">
        <v>3</v>
      </c>
    </row>
    <row r="287" spans="1:14" ht="14.5">
      <c r="A287" s="3" t="s">
        <v>3070</v>
      </c>
      <c r="B287" s="15" t="s">
        <v>1</v>
      </c>
      <c r="C287" s="15" t="s">
        <v>21</v>
      </c>
      <c r="D287" s="15" t="s">
        <v>9322</v>
      </c>
      <c r="E287" s="15" t="s">
        <v>1619</v>
      </c>
      <c r="F287" s="15">
        <v>35</v>
      </c>
      <c r="G287" s="15">
        <v>8</v>
      </c>
      <c r="H287" s="15">
        <v>500</v>
      </c>
      <c r="I287" s="15">
        <v>125</v>
      </c>
      <c r="J287" s="15">
        <v>1.7</v>
      </c>
      <c r="K287" s="15">
        <v>10</v>
      </c>
      <c r="L287" s="15">
        <v>150</v>
      </c>
      <c r="M287" s="15" t="s">
        <v>9479</v>
      </c>
      <c r="N287" s="15" t="s">
        <v>3</v>
      </c>
    </row>
    <row r="288" spans="1:14" ht="14.5">
      <c r="A288" s="3" t="s">
        <v>3071</v>
      </c>
      <c r="B288" s="15" t="s">
        <v>1</v>
      </c>
      <c r="C288" s="15" t="s">
        <v>21</v>
      </c>
      <c r="D288" s="15" t="s">
        <v>9322</v>
      </c>
      <c r="E288" s="15" t="s">
        <v>1619</v>
      </c>
      <c r="F288" s="15">
        <v>35</v>
      </c>
      <c r="G288" s="15">
        <v>8</v>
      </c>
      <c r="H288" s="15">
        <v>600</v>
      </c>
      <c r="I288" s="15">
        <v>125</v>
      </c>
      <c r="J288" s="15">
        <v>1.7</v>
      </c>
      <c r="K288" s="15">
        <v>10</v>
      </c>
      <c r="L288" s="15">
        <v>150</v>
      </c>
      <c r="M288" s="15" t="s">
        <v>9479</v>
      </c>
      <c r="N288" s="15" t="s">
        <v>3</v>
      </c>
    </row>
    <row r="289" spans="1:14" ht="14.5">
      <c r="A289" s="3" t="s">
        <v>3072</v>
      </c>
      <c r="B289" s="15" t="s">
        <v>1</v>
      </c>
      <c r="C289" s="15" t="s">
        <v>19</v>
      </c>
      <c r="D289" s="15" t="s">
        <v>9322</v>
      </c>
      <c r="E289" s="15" t="s">
        <v>1619</v>
      </c>
      <c r="F289" s="15">
        <v>35</v>
      </c>
      <c r="G289" s="15">
        <v>10</v>
      </c>
      <c r="H289" s="15">
        <v>50</v>
      </c>
      <c r="I289" s="15">
        <v>125</v>
      </c>
      <c r="J289" s="15">
        <v>0.97499999999999998</v>
      </c>
      <c r="K289" s="15">
        <v>10</v>
      </c>
      <c r="L289" s="15">
        <v>150</v>
      </c>
      <c r="M289" s="15" t="s">
        <v>9479</v>
      </c>
      <c r="N289" s="15" t="s">
        <v>3</v>
      </c>
    </row>
    <row r="290" spans="1:14" ht="14.5">
      <c r="A290" s="3" t="s">
        <v>3073</v>
      </c>
      <c r="B290" s="15" t="s">
        <v>1</v>
      </c>
      <c r="C290" s="15" t="s">
        <v>19</v>
      </c>
      <c r="D290" s="15" t="s">
        <v>9322</v>
      </c>
      <c r="E290" s="15" t="s">
        <v>1619</v>
      </c>
      <c r="F290" s="15">
        <v>35</v>
      </c>
      <c r="G290" s="15">
        <v>10</v>
      </c>
      <c r="H290" s="15">
        <v>100</v>
      </c>
      <c r="I290" s="15">
        <v>125</v>
      </c>
      <c r="J290" s="15">
        <v>0.97499999999999998</v>
      </c>
      <c r="K290" s="15">
        <v>10</v>
      </c>
      <c r="L290" s="15">
        <v>150</v>
      </c>
      <c r="M290" s="15" t="s">
        <v>9479</v>
      </c>
      <c r="N290" s="15" t="s">
        <v>3</v>
      </c>
    </row>
    <row r="291" spans="1:14" ht="14.5">
      <c r="A291" s="3" t="s">
        <v>3074</v>
      </c>
      <c r="B291" s="15" t="s">
        <v>1</v>
      </c>
      <c r="C291" s="15" t="s">
        <v>19</v>
      </c>
      <c r="D291" s="15" t="s">
        <v>9322</v>
      </c>
      <c r="E291" s="15" t="s">
        <v>1619</v>
      </c>
      <c r="F291" s="15">
        <v>35</v>
      </c>
      <c r="G291" s="15">
        <v>10</v>
      </c>
      <c r="H291" s="15">
        <v>150</v>
      </c>
      <c r="I291" s="15">
        <v>125</v>
      </c>
      <c r="J291" s="15">
        <v>0.97499999999999998</v>
      </c>
      <c r="K291" s="15">
        <v>10</v>
      </c>
      <c r="L291" s="15">
        <v>150</v>
      </c>
      <c r="M291" s="15" t="s">
        <v>9479</v>
      </c>
      <c r="N291" s="15" t="s">
        <v>3</v>
      </c>
    </row>
    <row r="292" spans="1:14" ht="14.5">
      <c r="A292" s="3" t="s">
        <v>3075</v>
      </c>
      <c r="B292" s="15" t="s">
        <v>1</v>
      </c>
      <c r="C292" s="15" t="s">
        <v>19</v>
      </c>
      <c r="D292" s="15" t="s">
        <v>9322</v>
      </c>
      <c r="E292" s="15" t="s">
        <v>1619</v>
      </c>
      <c r="F292" s="15">
        <v>35</v>
      </c>
      <c r="G292" s="15">
        <v>10</v>
      </c>
      <c r="H292" s="15">
        <v>200</v>
      </c>
      <c r="I292" s="15">
        <v>125</v>
      </c>
      <c r="J292" s="15">
        <v>0.97499999999999998</v>
      </c>
      <c r="K292" s="15">
        <v>10</v>
      </c>
      <c r="L292" s="15">
        <v>150</v>
      </c>
      <c r="M292" s="15" t="s">
        <v>9479</v>
      </c>
      <c r="N292" s="15" t="s">
        <v>3</v>
      </c>
    </row>
    <row r="293" spans="1:14" ht="14.5">
      <c r="A293" s="3" t="s">
        <v>3076</v>
      </c>
      <c r="B293" s="15" t="s">
        <v>1</v>
      </c>
      <c r="C293" s="15" t="s">
        <v>19</v>
      </c>
      <c r="D293" s="15" t="s">
        <v>9322</v>
      </c>
      <c r="E293" s="15" t="s">
        <v>1619</v>
      </c>
      <c r="F293" s="15">
        <v>35</v>
      </c>
      <c r="G293" s="15">
        <v>10</v>
      </c>
      <c r="H293" s="15">
        <v>300</v>
      </c>
      <c r="I293" s="15">
        <v>125</v>
      </c>
      <c r="J293" s="15">
        <v>1.3</v>
      </c>
      <c r="K293" s="15">
        <v>10</v>
      </c>
      <c r="L293" s="15">
        <v>150</v>
      </c>
      <c r="M293" s="15" t="s">
        <v>9479</v>
      </c>
      <c r="N293" s="15" t="s">
        <v>3</v>
      </c>
    </row>
    <row r="294" spans="1:14" ht="14.5">
      <c r="A294" s="3" t="s">
        <v>3077</v>
      </c>
      <c r="B294" s="15" t="s">
        <v>1</v>
      </c>
      <c r="C294" s="15" t="s">
        <v>19</v>
      </c>
      <c r="D294" s="15" t="s">
        <v>9322</v>
      </c>
      <c r="E294" s="15" t="s">
        <v>1619</v>
      </c>
      <c r="F294" s="15">
        <v>35</v>
      </c>
      <c r="G294" s="15">
        <v>10</v>
      </c>
      <c r="H294" s="15">
        <v>400</v>
      </c>
      <c r="I294" s="15">
        <v>125</v>
      </c>
      <c r="J294" s="15">
        <v>1.3</v>
      </c>
      <c r="K294" s="15">
        <v>10</v>
      </c>
      <c r="L294" s="15">
        <v>150</v>
      </c>
      <c r="M294" s="15" t="s">
        <v>9479</v>
      </c>
      <c r="N294" s="15" t="s">
        <v>3</v>
      </c>
    </row>
    <row r="295" spans="1:14" ht="14.5">
      <c r="A295" s="3" t="s">
        <v>3078</v>
      </c>
      <c r="B295" s="15" t="s">
        <v>1</v>
      </c>
      <c r="C295" s="15" t="s">
        <v>19</v>
      </c>
      <c r="D295" s="15" t="s">
        <v>9322</v>
      </c>
      <c r="E295" s="15" t="s">
        <v>1619</v>
      </c>
      <c r="F295" s="15">
        <v>35</v>
      </c>
      <c r="G295" s="15">
        <v>10</v>
      </c>
      <c r="H295" s="15">
        <v>500</v>
      </c>
      <c r="I295" s="15">
        <v>125</v>
      </c>
      <c r="J295" s="15">
        <v>1.7</v>
      </c>
      <c r="K295" s="15">
        <v>10</v>
      </c>
      <c r="L295" s="15">
        <v>150</v>
      </c>
      <c r="M295" s="15" t="s">
        <v>9479</v>
      </c>
      <c r="N295" s="15" t="s">
        <v>3</v>
      </c>
    </row>
    <row r="296" spans="1:14" ht="14.5">
      <c r="A296" s="3" t="s">
        <v>3079</v>
      </c>
      <c r="B296" s="15" t="s">
        <v>1</v>
      </c>
      <c r="C296" s="15" t="s">
        <v>19</v>
      </c>
      <c r="D296" s="15" t="s">
        <v>9322</v>
      </c>
      <c r="E296" s="15" t="s">
        <v>1619</v>
      </c>
      <c r="F296" s="15">
        <v>35</v>
      </c>
      <c r="G296" s="15">
        <v>10</v>
      </c>
      <c r="H296" s="15">
        <v>600</v>
      </c>
      <c r="I296" s="15">
        <v>125</v>
      </c>
      <c r="J296" s="15">
        <v>1.7</v>
      </c>
      <c r="K296" s="15">
        <v>10</v>
      </c>
      <c r="L296" s="15">
        <v>150</v>
      </c>
      <c r="M296" s="15" t="s">
        <v>9479</v>
      </c>
      <c r="N296" s="15" t="s">
        <v>3</v>
      </c>
    </row>
    <row r="297" spans="1:14" ht="14.5">
      <c r="A297" s="3" t="s">
        <v>3080</v>
      </c>
      <c r="B297" s="15" t="s">
        <v>1</v>
      </c>
      <c r="C297" s="15" t="s">
        <v>19</v>
      </c>
      <c r="D297" s="15" t="s">
        <v>9322</v>
      </c>
      <c r="E297" s="15" t="s">
        <v>1619</v>
      </c>
      <c r="F297" s="15">
        <v>35</v>
      </c>
      <c r="G297" s="15">
        <v>8</v>
      </c>
      <c r="H297" s="15">
        <v>50</v>
      </c>
      <c r="I297" s="15">
        <v>125</v>
      </c>
      <c r="J297" s="15">
        <v>0.97499999999999998</v>
      </c>
      <c r="K297" s="15">
        <v>10</v>
      </c>
      <c r="L297" s="15">
        <v>150</v>
      </c>
      <c r="M297" s="15" t="s">
        <v>9479</v>
      </c>
      <c r="N297" s="15" t="s">
        <v>3</v>
      </c>
    </row>
    <row r="298" spans="1:14" ht="14.5">
      <c r="A298" s="3" t="s">
        <v>3081</v>
      </c>
      <c r="B298" s="15" t="s">
        <v>1</v>
      </c>
      <c r="C298" s="15" t="s">
        <v>19</v>
      </c>
      <c r="D298" s="15" t="s">
        <v>9322</v>
      </c>
      <c r="E298" s="15" t="s">
        <v>1619</v>
      </c>
      <c r="F298" s="15">
        <v>35</v>
      </c>
      <c r="G298" s="15">
        <v>8</v>
      </c>
      <c r="H298" s="15">
        <v>100</v>
      </c>
      <c r="I298" s="15">
        <v>125</v>
      </c>
      <c r="J298" s="15">
        <v>0.97499999999999998</v>
      </c>
      <c r="K298" s="15">
        <v>10</v>
      </c>
      <c r="L298" s="15">
        <v>150</v>
      </c>
      <c r="M298" s="15" t="s">
        <v>9479</v>
      </c>
      <c r="N298" s="15" t="s">
        <v>3</v>
      </c>
    </row>
    <row r="299" spans="1:14" ht="14.5">
      <c r="A299" s="3" t="s">
        <v>3082</v>
      </c>
      <c r="B299" s="15" t="s">
        <v>1</v>
      </c>
      <c r="C299" s="15" t="s">
        <v>19</v>
      </c>
      <c r="D299" s="15" t="s">
        <v>9322</v>
      </c>
      <c r="E299" s="15" t="s">
        <v>1619</v>
      </c>
      <c r="F299" s="15">
        <v>35</v>
      </c>
      <c r="G299" s="15">
        <v>8</v>
      </c>
      <c r="H299" s="15">
        <v>150</v>
      </c>
      <c r="I299" s="15">
        <v>125</v>
      </c>
      <c r="J299" s="15">
        <v>0.97499999999999998</v>
      </c>
      <c r="K299" s="15">
        <v>10</v>
      </c>
      <c r="L299" s="15">
        <v>150</v>
      </c>
      <c r="M299" s="15" t="s">
        <v>9479</v>
      </c>
      <c r="N299" s="15" t="s">
        <v>3</v>
      </c>
    </row>
    <row r="300" spans="1:14" ht="14.5">
      <c r="A300" s="3" t="s">
        <v>3083</v>
      </c>
      <c r="B300" s="15" t="s">
        <v>1</v>
      </c>
      <c r="C300" s="15" t="s">
        <v>19</v>
      </c>
      <c r="D300" s="15" t="s">
        <v>9322</v>
      </c>
      <c r="E300" s="15" t="s">
        <v>1619</v>
      </c>
      <c r="F300" s="15">
        <v>35</v>
      </c>
      <c r="G300" s="15">
        <v>8</v>
      </c>
      <c r="H300" s="15">
        <v>200</v>
      </c>
      <c r="I300" s="15">
        <v>125</v>
      </c>
      <c r="J300" s="15">
        <v>0.97499999999999998</v>
      </c>
      <c r="K300" s="15">
        <v>10</v>
      </c>
      <c r="L300" s="15">
        <v>150</v>
      </c>
      <c r="M300" s="15" t="s">
        <v>9479</v>
      </c>
      <c r="N300" s="15" t="s">
        <v>3</v>
      </c>
    </row>
    <row r="301" spans="1:14" ht="14.5">
      <c r="A301" s="3" t="s">
        <v>3084</v>
      </c>
      <c r="B301" s="15" t="s">
        <v>1</v>
      </c>
      <c r="C301" s="15" t="s">
        <v>19</v>
      </c>
      <c r="D301" s="15" t="s">
        <v>9322</v>
      </c>
      <c r="E301" s="15" t="s">
        <v>1619</v>
      </c>
      <c r="F301" s="15">
        <v>35</v>
      </c>
      <c r="G301" s="15">
        <v>8</v>
      </c>
      <c r="H301" s="15">
        <v>300</v>
      </c>
      <c r="I301" s="15">
        <v>125</v>
      </c>
      <c r="J301" s="15">
        <v>1.3</v>
      </c>
      <c r="K301" s="15">
        <v>10</v>
      </c>
      <c r="L301" s="15">
        <v>150</v>
      </c>
      <c r="M301" s="15" t="s">
        <v>9479</v>
      </c>
      <c r="N301" s="15" t="s">
        <v>3</v>
      </c>
    </row>
    <row r="302" spans="1:14" ht="14.5">
      <c r="A302" s="3" t="s">
        <v>3085</v>
      </c>
      <c r="B302" s="15" t="s">
        <v>1</v>
      </c>
      <c r="C302" s="15" t="s">
        <v>19</v>
      </c>
      <c r="D302" s="15" t="s">
        <v>9322</v>
      </c>
      <c r="E302" s="15" t="s">
        <v>1619</v>
      </c>
      <c r="F302" s="15">
        <v>35</v>
      </c>
      <c r="G302" s="15">
        <v>8</v>
      </c>
      <c r="H302" s="15">
        <v>400</v>
      </c>
      <c r="I302" s="15">
        <v>125</v>
      </c>
      <c r="J302" s="15">
        <v>1.3</v>
      </c>
      <c r="K302" s="15">
        <v>10</v>
      </c>
      <c r="L302" s="15">
        <v>150</v>
      </c>
      <c r="M302" s="15" t="s">
        <v>9479</v>
      </c>
      <c r="N302" s="15" t="s">
        <v>3</v>
      </c>
    </row>
    <row r="303" spans="1:14" ht="14.5">
      <c r="A303" s="3" t="s">
        <v>3086</v>
      </c>
      <c r="B303" s="15" t="s">
        <v>1</v>
      </c>
      <c r="C303" s="15" t="s">
        <v>19</v>
      </c>
      <c r="D303" s="15" t="s">
        <v>9322</v>
      </c>
      <c r="E303" s="15" t="s">
        <v>1619</v>
      </c>
      <c r="F303" s="15">
        <v>35</v>
      </c>
      <c r="G303" s="15">
        <v>8</v>
      </c>
      <c r="H303" s="15">
        <v>500</v>
      </c>
      <c r="I303" s="15">
        <v>125</v>
      </c>
      <c r="J303" s="15">
        <v>1.7</v>
      </c>
      <c r="K303" s="15">
        <v>10</v>
      </c>
      <c r="L303" s="15">
        <v>150</v>
      </c>
      <c r="M303" s="15" t="s">
        <v>9479</v>
      </c>
      <c r="N303" s="15" t="s">
        <v>3</v>
      </c>
    </row>
    <row r="304" spans="1:14" ht="14.5">
      <c r="A304" s="3" t="s">
        <v>3087</v>
      </c>
      <c r="B304" s="15" t="s">
        <v>1</v>
      </c>
      <c r="C304" s="15" t="s">
        <v>19</v>
      </c>
      <c r="D304" s="15" t="s">
        <v>9322</v>
      </c>
      <c r="E304" s="15" t="s">
        <v>1619</v>
      </c>
      <c r="F304" s="15">
        <v>35</v>
      </c>
      <c r="G304" s="15">
        <v>8</v>
      </c>
      <c r="H304" s="15">
        <v>600</v>
      </c>
      <c r="I304" s="15">
        <v>125</v>
      </c>
      <c r="J304" s="15">
        <v>1.7</v>
      </c>
      <c r="K304" s="15">
        <v>10</v>
      </c>
      <c r="L304" s="15">
        <v>150</v>
      </c>
      <c r="M304" s="15" t="s">
        <v>9479</v>
      </c>
      <c r="N304" s="15" t="s">
        <v>3</v>
      </c>
    </row>
    <row r="305" spans="1:14" ht="14.5">
      <c r="A305" s="3" t="s">
        <v>3088</v>
      </c>
      <c r="B305" s="15" t="s">
        <v>1</v>
      </c>
      <c r="C305" s="15" t="s">
        <v>182</v>
      </c>
      <c r="D305" s="15" t="s">
        <v>9322</v>
      </c>
      <c r="E305" s="15" t="s">
        <v>1619</v>
      </c>
      <c r="F305" s="15">
        <v>35</v>
      </c>
      <c r="G305" s="15">
        <v>10</v>
      </c>
      <c r="H305" s="15">
        <v>50</v>
      </c>
      <c r="I305" s="15">
        <v>150</v>
      </c>
      <c r="J305" s="15">
        <v>0.97499999999999998</v>
      </c>
      <c r="K305" s="15">
        <v>10</v>
      </c>
      <c r="L305" s="15">
        <v>150</v>
      </c>
      <c r="M305" s="15" t="s">
        <v>9479</v>
      </c>
      <c r="N305" s="15" t="s">
        <v>3</v>
      </c>
    </row>
    <row r="306" spans="1:14" ht="14.5">
      <c r="A306" s="3" t="s">
        <v>3089</v>
      </c>
      <c r="B306" s="15" t="s">
        <v>1</v>
      </c>
      <c r="C306" s="15" t="s">
        <v>182</v>
      </c>
      <c r="D306" s="15" t="s">
        <v>9322</v>
      </c>
      <c r="E306" s="15" t="s">
        <v>1619</v>
      </c>
      <c r="F306" s="15">
        <v>35</v>
      </c>
      <c r="G306" s="15">
        <v>10</v>
      </c>
      <c r="H306" s="15">
        <v>100</v>
      </c>
      <c r="I306" s="15">
        <v>150</v>
      </c>
      <c r="J306" s="15">
        <v>0.97499999999999998</v>
      </c>
      <c r="K306" s="15">
        <v>10</v>
      </c>
      <c r="L306" s="15">
        <v>150</v>
      </c>
      <c r="M306" s="15" t="s">
        <v>9479</v>
      </c>
      <c r="N306" s="15" t="s">
        <v>3</v>
      </c>
    </row>
    <row r="307" spans="1:14" ht="14.5">
      <c r="A307" s="3" t="s">
        <v>3090</v>
      </c>
      <c r="B307" s="15" t="s">
        <v>1</v>
      </c>
      <c r="C307" s="15" t="s">
        <v>182</v>
      </c>
      <c r="D307" s="15" t="s">
        <v>9322</v>
      </c>
      <c r="E307" s="15" t="s">
        <v>1619</v>
      </c>
      <c r="F307" s="15">
        <v>35</v>
      </c>
      <c r="G307" s="15">
        <v>10</v>
      </c>
      <c r="H307" s="15">
        <v>150</v>
      </c>
      <c r="I307" s="15">
        <v>150</v>
      </c>
      <c r="J307" s="15">
        <v>0.97499999999999998</v>
      </c>
      <c r="K307" s="15">
        <v>10</v>
      </c>
      <c r="L307" s="15">
        <v>150</v>
      </c>
      <c r="M307" s="15" t="s">
        <v>9479</v>
      </c>
      <c r="N307" s="15" t="s">
        <v>3</v>
      </c>
    </row>
    <row r="308" spans="1:14" ht="14.5">
      <c r="A308" s="3" t="s">
        <v>3091</v>
      </c>
      <c r="B308" s="15" t="s">
        <v>1</v>
      </c>
      <c r="C308" s="15" t="s">
        <v>182</v>
      </c>
      <c r="D308" s="15" t="s">
        <v>9322</v>
      </c>
      <c r="E308" s="15" t="s">
        <v>1619</v>
      </c>
      <c r="F308" s="15">
        <v>35</v>
      </c>
      <c r="G308" s="15">
        <v>10</v>
      </c>
      <c r="H308" s="15">
        <v>200</v>
      </c>
      <c r="I308" s="15">
        <v>150</v>
      </c>
      <c r="J308" s="15">
        <v>0.97499999999999998</v>
      </c>
      <c r="K308" s="15">
        <v>10</v>
      </c>
      <c r="L308" s="15">
        <v>150</v>
      </c>
      <c r="M308" s="15" t="s">
        <v>9479</v>
      </c>
      <c r="N308" s="15" t="s">
        <v>3</v>
      </c>
    </row>
    <row r="309" spans="1:14" ht="14.5">
      <c r="A309" s="3" t="s">
        <v>3092</v>
      </c>
      <c r="B309" s="15" t="s">
        <v>1</v>
      </c>
      <c r="C309" s="15" t="s">
        <v>182</v>
      </c>
      <c r="D309" s="15" t="s">
        <v>9322</v>
      </c>
      <c r="E309" s="15" t="s">
        <v>1619</v>
      </c>
      <c r="F309" s="15">
        <v>35</v>
      </c>
      <c r="G309" s="15">
        <v>10</v>
      </c>
      <c r="H309" s="15">
        <v>300</v>
      </c>
      <c r="I309" s="15">
        <v>150</v>
      </c>
      <c r="J309" s="15">
        <v>1.3</v>
      </c>
      <c r="K309" s="15">
        <v>10</v>
      </c>
      <c r="L309" s="15">
        <v>150</v>
      </c>
      <c r="M309" s="15" t="s">
        <v>9479</v>
      </c>
      <c r="N309" s="15" t="s">
        <v>3</v>
      </c>
    </row>
    <row r="310" spans="1:14" ht="14.5">
      <c r="A310" s="3" t="s">
        <v>3093</v>
      </c>
      <c r="B310" s="15" t="s">
        <v>1</v>
      </c>
      <c r="C310" s="15" t="s">
        <v>182</v>
      </c>
      <c r="D310" s="15" t="s">
        <v>9322</v>
      </c>
      <c r="E310" s="15" t="s">
        <v>1619</v>
      </c>
      <c r="F310" s="15">
        <v>35</v>
      </c>
      <c r="G310" s="15">
        <v>10</v>
      </c>
      <c r="H310" s="15">
        <v>400</v>
      </c>
      <c r="I310" s="15">
        <v>150</v>
      </c>
      <c r="J310" s="15">
        <v>1.3</v>
      </c>
      <c r="K310" s="15">
        <v>10</v>
      </c>
      <c r="L310" s="15">
        <v>150</v>
      </c>
      <c r="M310" s="15" t="s">
        <v>9479</v>
      </c>
      <c r="N310" s="15" t="s">
        <v>3</v>
      </c>
    </row>
    <row r="311" spans="1:14" ht="14.5">
      <c r="A311" s="3" t="s">
        <v>3094</v>
      </c>
      <c r="B311" s="15" t="s">
        <v>1</v>
      </c>
      <c r="C311" s="15" t="s">
        <v>182</v>
      </c>
      <c r="D311" s="15" t="s">
        <v>9322</v>
      </c>
      <c r="E311" s="15" t="s">
        <v>1619</v>
      </c>
      <c r="F311" s="15">
        <v>35</v>
      </c>
      <c r="G311" s="15">
        <v>10</v>
      </c>
      <c r="H311" s="15">
        <v>500</v>
      </c>
      <c r="I311" s="15">
        <v>150</v>
      </c>
      <c r="J311" s="15">
        <v>1.7</v>
      </c>
      <c r="K311" s="15">
        <v>10</v>
      </c>
      <c r="L311" s="15">
        <v>150</v>
      </c>
      <c r="M311" s="15" t="s">
        <v>9479</v>
      </c>
      <c r="N311" s="15" t="s">
        <v>3</v>
      </c>
    </row>
    <row r="312" spans="1:14" ht="14.5">
      <c r="A312" s="3" t="s">
        <v>3095</v>
      </c>
      <c r="B312" s="15" t="s">
        <v>1</v>
      </c>
      <c r="C312" s="15" t="s">
        <v>182</v>
      </c>
      <c r="D312" s="15" t="s">
        <v>9322</v>
      </c>
      <c r="E312" s="15" t="s">
        <v>1619</v>
      </c>
      <c r="F312" s="15">
        <v>35</v>
      </c>
      <c r="G312" s="15">
        <v>10</v>
      </c>
      <c r="H312" s="15">
        <v>600</v>
      </c>
      <c r="I312" s="15">
        <v>150</v>
      </c>
      <c r="J312" s="15">
        <v>1.7</v>
      </c>
      <c r="K312" s="15">
        <v>10</v>
      </c>
      <c r="L312" s="15">
        <v>150</v>
      </c>
      <c r="M312" s="15" t="s">
        <v>9479</v>
      </c>
      <c r="N312" s="15" t="s">
        <v>3</v>
      </c>
    </row>
    <row r="313" spans="1:14" ht="14.5">
      <c r="A313" s="3" t="s">
        <v>3096</v>
      </c>
      <c r="B313" s="15" t="s">
        <v>1</v>
      </c>
      <c r="C313" s="15" t="s">
        <v>182</v>
      </c>
      <c r="D313" s="15" t="s">
        <v>9322</v>
      </c>
      <c r="E313" s="15" t="s">
        <v>1619</v>
      </c>
      <c r="F313" s="15">
        <v>35</v>
      </c>
      <c r="G313" s="15">
        <v>16</v>
      </c>
      <c r="H313" s="15">
        <v>50</v>
      </c>
      <c r="I313" s="15">
        <v>200</v>
      </c>
      <c r="J313" s="15">
        <v>0.97499999999999998</v>
      </c>
      <c r="K313" s="15">
        <v>10</v>
      </c>
      <c r="L313" s="15">
        <v>150</v>
      </c>
      <c r="M313" s="15" t="s">
        <v>9479</v>
      </c>
      <c r="N313" s="15" t="s">
        <v>3</v>
      </c>
    </row>
    <row r="314" spans="1:14" ht="14.5">
      <c r="A314" s="3" t="s">
        <v>3097</v>
      </c>
      <c r="B314" s="15" t="s">
        <v>1</v>
      </c>
      <c r="C314" s="15" t="s">
        <v>182</v>
      </c>
      <c r="D314" s="15" t="s">
        <v>9322</v>
      </c>
      <c r="E314" s="15" t="s">
        <v>1619</v>
      </c>
      <c r="F314" s="15">
        <v>35</v>
      </c>
      <c r="G314" s="15">
        <v>16</v>
      </c>
      <c r="H314" s="15">
        <v>100</v>
      </c>
      <c r="I314" s="15">
        <v>200</v>
      </c>
      <c r="J314" s="15">
        <v>0.97499999999999998</v>
      </c>
      <c r="K314" s="15">
        <v>10</v>
      </c>
      <c r="L314" s="15">
        <v>150</v>
      </c>
      <c r="M314" s="15" t="s">
        <v>9479</v>
      </c>
      <c r="N314" s="15" t="s">
        <v>3</v>
      </c>
    </row>
    <row r="315" spans="1:14" ht="14.5">
      <c r="A315" s="3" t="s">
        <v>3098</v>
      </c>
      <c r="B315" s="15" t="s">
        <v>1</v>
      </c>
      <c r="C315" s="15" t="s">
        <v>182</v>
      </c>
      <c r="D315" s="15" t="s">
        <v>9322</v>
      </c>
      <c r="E315" s="15" t="s">
        <v>1619</v>
      </c>
      <c r="F315" s="15">
        <v>35</v>
      </c>
      <c r="G315" s="15">
        <v>16</v>
      </c>
      <c r="H315" s="15">
        <v>150</v>
      </c>
      <c r="I315" s="15">
        <v>200</v>
      </c>
      <c r="J315" s="15">
        <v>0.97499999999999998</v>
      </c>
      <c r="K315" s="15">
        <v>10</v>
      </c>
      <c r="L315" s="15">
        <v>150</v>
      </c>
      <c r="M315" s="15" t="s">
        <v>9479</v>
      </c>
      <c r="N315" s="15" t="s">
        <v>3</v>
      </c>
    </row>
    <row r="316" spans="1:14" ht="14.5">
      <c r="A316" s="3" t="s">
        <v>3099</v>
      </c>
      <c r="B316" s="15" t="s">
        <v>1</v>
      </c>
      <c r="C316" s="15" t="s">
        <v>182</v>
      </c>
      <c r="D316" s="15" t="s">
        <v>9322</v>
      </c>
      <c r="E316" s="15" t="s">
        <v>1619</v>
      </c>
      <c r="F316" s="15">
        <v>35</v>
      </c>
      <c r="G316" s="15">
        <v>16</v>
      </c>
      <c r="H316" s="15">
        <v>200</v>
      </c>
      <c r="I316" s="15">
        <v>200</v>
      </c>
      <c r="J316" s="15">
        <v>0.97499999999999998</v>
      </c>
      <c r="K316" s="15">
        <v>10</v>
      </c>
      <c r="L316" s="15">
        <v>150</v>
      </c>
      <c r="M316" s="15" t="s">
        <v>9479</v>
      </c>
      <c r="N316" s="15" t="s">
        <v>3</v>
      </c>
    </row>
    <row r="317" spans="1:14" ht="14.5">
      <c r="A317" s="3" t="s">
        <v>3100</v>
      </c>
      <c r="B317" s="15" t="s">
        <v>1</v>
      </c>
      <c r="C317" s="15" t="s">
        <v>182</v>
      </c>
      <c r="D317" s="15" t="s">
        <v>9322</v>
      </c>
      <c r="E317" s="15" t="s">
        <v>1619</v>
      </c>
      <c r="F317" s="15">
        <v>35</v>
      </c>
      <c r="G317" s="15">
        <v>16</v>
      </c>
      <c r="H317" s="15">
        <v>300</v>
      </c>
      <c r="I317" s="15">
        <v>200</v>
      </c>
      <c r="J317" s="15">
        <v>1.3</v>
      </c>
      <c r="K317" s="15">
        <v>10</v>
      </c>
      <c r="L317" s="15">
        <v>150</v>
      </c>
      <c r="M317" s="15" t="s">
        <v>9479</v>
      </c>
      <c r="N317" s="15" t="s">
        <v>3</v>
      </c>
    </row>
    <row r="318" spans="1:14" ht="14.5">
      <c r="A318" s="3" t="s">
        <v>3101</v>
      </c>
      <c r="B318" s="15" t="s">
        <v>1</v>
      </c>
      <c r="C318" s="15" t="s">
        <v>182</v>
      </c>
      <c r="D318" s="15" t="s">
        <v>9322</v>
      </c>
      <c r="E318" s="15" t="s">
        <v>1619</v>
      </c>
      <c r="F318" s="15">
        <v>35</v>
      </c>
      <c r="G318" s="15">
        <v>16</v>
      </c>
      <c r="H318" s="15">
        <v>400</v>
      </c>
      <c r="I318" s="15">
        <v>200</v>
      </c>
      <c r="J318" s="15">
        <v>1.3</v>
      </c>
      <c r="K318" s="15">
        <v>10</v>
      </c>
      <c r="L318" s="15">
        <v>150</v>
      </c>
      <c r="M318" s="15" t="s">
        <v>9479</v>
      </c>
      <c r="N318" s="15" t="s">
        <v>3</v>
      </c>
    </row>
    <row r="319" spans="1:14" ht="14.5">
      <c r="A319" s="3" t="s">
        <v>3102</v>
      </c>
      <c r="B319" s="15" t="s">
        <v>1</v>
      </c>
      <c r="C319" s="15" t="s">
        <v>182</v>
      </c>
      <c r="D319" s="15" t="s">
        <v>9322</v>
      </c>
      <c r="E319" s="15" t="s">
        <v>1619</v>
      </c>
      <c r="F319" s="15">
        <v>35</v>
      </c>
      <c r="G319" s="15">
        <v>16</v>
      </c>
      <c r="H319" s="15">
        <v>500</v>
      </c>
      <c r="I319" s="15">
        <v>200</v>
      </c>
      <c r="J319" s="15">
        <v>1.7</v>
      </c>
      <c r="K319" s="15">
        <v>10</v>
      </c>
      <c r="L319" s="15">
        <v>150</v>
      </c>
      <c r="M319" s="15" t="s">
        <v>9479</v>
      </c>
      <c r="N319" s="15" t="s">
        <v>3</v>
      </c>
    </row>
    <row r="320" spans="1:14" ht="14.5">
      <c r="A320" s="3" t="s">
        <v>3103</v>
      </c>
      <c r="B320" s="15" t="s">
        <v>1</v>
      </c>
      <c r="C320" s="15" t="s">
        <v>182</v>
      </c>
      <c r="D320" s="15" t="s">
        <v>9322</v>
      </c>
      <c r="E320" s="15" t="s">
        <v>1619</v>
      </c>
      <c r="F320" s="15">
        <v>35</v>
      </c>
      <c r="G320" s="15">
        <v>16</v>
      </c>
      <c r="H320" s="15">
        <v>600</v>
      </c>
      <c r="I320" s="15">
        <v>200</v>
      </c>
      <c r="J320" s="15">
        <v>1.7</v>
      </c>
      <c r="K320" s="15">
        <v>10</v>
      </c>
      <c r="L320" s="15">
        <v>150</v>
      </c>
      <c r="M320" s="15" t="s">
        <v>9479</v>
      </c>
      <c r="N320" s="15" t="s">
        <v>3</v>
      </c>
    </row>
    <row r="321" spans="1:14" ht="14.5">
      <c r="A321" s="3" t="s">
        <v>3104</v>
      </c>
      <c r="B321" s="15" t="s">
        <v>1</v>
      </c>
      <c r="C321" s="15" t="s">
        <v>182</v>
      </c>
      <c r="D321" s="15" t="s">
        <v>9322</v>
      </c>
      <c r="E321" s="15" t="s">
        <v>1619</v>
      </c>
      <c r="F321" s="15">
        <v>35</v>
      </c>
      <c r="G321" s="15">
        <v>20</v>
      </c>
      <c r="H321" s="15">
        <v>50</v>
      </c>
      <c r="I321" s="15">
        <v>200</v>
      </c>
      <c r="J321" s="15">
        <v>0.97499999999999998</v>
      </c>
      <c r="K321" s="15">
        <v>10</v>
      </c>
      <c r="L321" s="15">
        <v>150</v>
      </c>
      <c r="M321" s="15" t="s">
        <v>9479</v>
      </c>
      <c r="N321" s="15" t="s">
        <v>910</v>
      </c>
    </row>
    <row r="322" spans="1:14" ht="14.5">
      <c r="A322" s="3" t="s">
        <v>3105</v>
      </c>
      <c r="B322" s="15" t="s">
        <v>1</v>
      </c>
      <c r="C322" s="15" t="s">
        <v>182</v>
      </c>
      <c r="D322" s="15" t="s">
        <v>9322</v>
      </c>
      <c r="E322" s="15" t="s">
        <v>1619</v>
      </c>
      <c r="F322" s="15">
        <v>35</v>
      </c>
      <c r="G322" s="15">
        <v>20</v>
      </c>
      <c r="H322" s="15">
        <v>50</v>
      </c>
      <c r="I322" s="15">
        <v>200</v>
      </c>
      <c r="J322" s="15">
        <v>0.97499999999999998</v>
      </c>
      <c r="K322" s="15">
        <v>10</v>
      </c>
      <c r="L322" s="15">
        <v>150</v>
      </c>
      <c r="M322" s="15" t="s">
        <v>9479</v>
      </c>
      <c r="N322" s="15" t="s">
        <v>3</v>
      </c>
    </row>
    <row r="323" spans="1:14" ht="14.5">
      <c r="A323" s="3" t="s">
        <v>3106</v>
      </c>
      <c r="B323" s="15" t="s">
        <v>1</v>
      </c>
      <c r="C323" s="15" t="s">
        <v>182</v>
      </c>
      <c r="D323" s="15" t="s">
        <v>9322</v>
      </c>
      <c r="E323" s="15" t="s">
        <v>1619</v>
      </c>
      <c r="F323" s="15">
        <v>35</v>
      </c>
      <c r="G323" s="15">
        <v>20</v>
      </c>
      <c r="H323" s="15">
        <v>100</v>
      </c>
      <c r="I323" s="15">
        <v>200</v>
      </c>
      <c r="J323" s="15">
        <v>0.97499999999999998</v>
      </c>
      <c r="K323" s="15">
        <v>10</v>
      </c>
      <c r="L323" s="15">
        <v>150</v>
      </c>
      <c r="M323" s="15" t="s">
        <v>9479</v>
      </c>
      <c r="N323" s="15" t="s">
        <v>910</v>
      </c>
    </row>
    <row r="324" spans="1:14" ht="14.5">
      <c r="A324" s="3" t="s">
        <v>3107</v>
      </c>
      <c r="B324" s="15" t="s">
        <v>1</v>
      </c>
      <c r="C324" s="15" t="s">
        <v>182</v>
      </c>
      <c r="D324" s="15" t="s">
        <v>9322</v>
      </c>
      <c r="E324" s="15" t="s">
        <v>1619</v>
      </c>
      <c r="F324" s="15">
        <v>35</v>
      </c>
      <c r="G324" s="15">
        <v>20</v>
      </c>
      <c r="H324" s="15">
        <v>100</v>
      </c>
      <c r="I324" s="15">
        <v>200</v>
      </c>
      <c r="J324" s="15">
        <v>0.97499999999999998</v>
      </c>
      <c r="K324" s="15">
        <v>10</v>
      </c>
      <c r="L324" s="15">
        <v>150</v>
      </c>
      <c r="M324" s="15" t="s">
        <v>9479</v>
      </c>
      <c r="N324" s="15" t="s">
        <v>3</v>
      </c>
    </row>
    <row r="325" spans="1:14" ht="14.5">
      <c r="A325" s="3" t="s">
        <v>3108</v>
      </c>
      <c r="B325" s="15" t="s">
        <v>1</v>
      </c>
      <c r="C325" s="15" t="s">
        <v>182</v>
      </c>
      <c r="D325" s="15" t="s">
        <v>9322</v>
      </c>
      <c r="E325" s="15" t="s">
        <v>1619</v>
      </c>
      <c r="F325" s="15">
        <v>35</v>
      </c>
      <c r="G325" s="15">
        <v>20</v>
      </c>
      <c r="H325" s="15">
        <v>150</v>
      </c>
      <c r="I325" s="15">
        <v>200</v>
      </c>
      <c r="J325" s="15">
        <v>0.97499999999999998</v>
      </c>
      <c r="K325" s="15">
        <v>10</v>
      </c>
      <c r="L325" s="15">
        <v>150</v>
      </c>
      <c r="M325" s="15" t="s">
        <v>9479</v>
      </c>
      <c r="N325" s="15" t="s">
        <v>910</v>
      </c>
    </row>
    <row r="326" spans="1:14" ht="14.5">
      <c r="A326" s="3" t="s">
        <v>3109</v>
      </c>
      <c r="B326" s="15" t="s">
        <v>1</v>
      </c>
      <c r="C326" s="15" t="s">
        <v>182</v>
      </c>
      <c r="D326" s="15" t="s">
        <v>9322</v>
      </c>
      <c r="E326" s="15" t="s">
        <v>1619</v>
      </c>
      <c r="F326" s="15">
        <v>35</v>
      </c>
      <c r="G326" s="15">
        <v>20</v>
      </c>
      <c r="H326" s="15">
        <v>150</v>
      </c>
      <c r="I326" s="15">
        <v>200</v>
      </c>
      <c r="J326" s="15">
        <v>0.97499999999999998</v>
      </c>
      <c r="K326" s="15">
        <v>10</v>
      </c>
      <c r="L326" s="15">
        <v>150</v>
      </c>
      <c r="M326" s="15" t="s">
        <v>9479</v>
      </c>
      <c r="N326" s="15" t="s">
        <v>3</v>
      </c>
    </row>
    <row r="327" spans="1:14" ht="14.5">
      <c r="A327" s="3" t="s">
        <v>3110</v>
      </c>
      <c r="B327" s="15" t="s">
        <v>1</v>
      </c>
      <c r="C327" s="15" t="s">
        <v>182</v>
      </c>
      <c r="D327" s="15" t="s">
        <v>9322</v>
      </c>
      <c r="E327" s="15" t="s">
        <v>1619</v>
      </c>
      <c r="F327" s="15">
        <v>35</v>
      </c>
      <c r="G327" s="15">
        <v>20</v>
      </c>
      <c r="H327" s="15">
        <v>200</v>
      </c>
      <c r="I327" s="15">
        <v>200</v>
      </c>
      <c r="J327" s="15">
        <v>0.97499999999999998</v>
      </c>
      <c r="K327" s="15">
        <v>10</v>
      </c>
      <c r="L327" s="15">
        <v>150</v>
      </c>
      <c r="M327" s="15" t="s">
        <v>9479</v>
      </c>
      <c r="N327" s="15" t="s">
        <v>910</v>
      </c>
    </row>
    <row r="328" spans="1:14" ht="14.5">
      <c r="A328" s="3" t="s">
        <v>3111</v>
      </c>
      <c r="B328" s="15" t="s">
        <v>1</v>
      </c>
      <c r="C328" s="15" t="s">
        <v>182</v>
      </c>
      <c r="D328" s="15" t="s">
        <v>9322</v>
      </c>
      <c r="E328" s="15" t="s">
        <v>1619</v>
      </c>
      <c r="F328" s="15">
        <v>35</v>
      </c>
      <c r="G328" s="15">
        <v>20</v>
      </c>
      <c r="H328" s="15">
        <v>200</v>
      </c>
      <c r="I328" s="15">
        <v>200</v>
      </c>
      <c r="J328" s="15">
        <v>0.97499999999999998</v>
      </c>
      <c r="K328" s="15">
        <v>10</v>
      </c>
      <c r="L328" s="15">
        <v>150</v>
      </c>
      <c r="M328" s="15" t="s">
        <v>9479</v>
      </c>
      <c r="N328" s="15" t="s">
        <v>3</v>
      </c>
    </row>
    <row r="329" spans="1:14" ht="14.5">
      <c r="A329" s="3" t="s">
        <v>3112</v>
      </c>
      <c r="B329" s="15" t="s">
        <v>1</v>
      </c>
      <c r="C329" s="15" t="s">
        <v>182</v>
      </c>
      <c r="D329" s="15" t="s">
        <v>9322</v>
      </c>
      <c r="E329" s="15" t="s">
        <v>1619</v>
      </c>
      <c r="F329" s="15">
        <v>35</v>
      </c>
      <c r="G329" s="15">
        <v>20</v>
      </c>
      <c r="H329" s="15">
        <v>300</v>
      </c>
      <c r="I329" s="15">
        <v>200</v>
      </c>
      <c r="J329" s="15">
        <v>1.3</v>
      </c>
      <c r="K329" s="15">
        <v>10</v>
      </c>
      <c r="L329" s="15">
        <v>150</v>
      </c>
      <c r="M329" s="15" t="s">
        <v>9479</v>
      </c>
      <c r="N329" s="15" t="s">
        <v>910</v>
      </c>
    </row>
    <row r="330" spans="1:14" ht="14.5">
      <c r="A330" s="3" t="s">
        <v>3113</v>
      </c>
      <c r="B330" s="15" t="s">
        <v>1</v>
      </c>
      <c r="C330" s="15" t="s">
        <v>182</v>
      </c>
      <c r="D330" s="15" t="s">
        <v>9322</v>
      </c>
      <c r="E330" s="15" t="s">
        <v>1619</v>
      </c>
      <c r="F330" s="15">
        <v>35</v>
      </c>
      <c r="G330" s="15">
        <v>20</v>
      </c>
      <c r="H330" s="15">
        <v>300</v>
      </c>
      <c r="I330" s="15">
        <v>200</v>
      </c>
      <c r="J330" s="15">
        <v>1.3</v>
      </c>
      <c r="K330" s="15">
        <v>10</v>
      </c>
      <c r="L330" s="15">
        <v>150</v>
      </c>
      <c r="M330" s="15" t="s">
        <v>9479</v>
      </c>
      <c r="N330" s="15" t="s">
        <v>3</v>
      </c>
    </row>
    <row r="331" spans="1:14" ht="14.5">
      <c r="A331" s="3" t="s">
        <v>3114</v>
      </c>
      <c r="B331" s="15" t="s">
        <v>1</v>
      </c>
      <c r="C331" s="15" t="s">
        <v>182</v>
      </c>
      <c r="D331" s="15" t="s">
        <v>9322</v>
      </c>
      <c r="E331" s="15" t="s">
        <v>1619</v>
      </c>
      <c r="F331" s="15">
        <v>35</v>
      </c>
      <c r="G331" s="15">
        <v>20</v>
      </c>
      <c r="H331" s="15">
        <v>400</v>
      </c>
      <c r="I331" s="15">
        <v>200</v>
      </c>
      <c r="J331" s="15">
        <v>1.3</v>
      </c>
      <c r="K331" s="15">
        <v>10</v>
      </c>
      <c r="L331" s="15">
        <v>150</v>
      </c>
      <c r="M331" s="15" t="s">
        <v>9479</v>
      </c>
      <c r="N331" s="15" t="s">
        <v>910</v>
      </c>
    </row>
    <row r="332" spans="1:14" ht="14.5">
      <c r="A332" s="3" t="s">
        <v>3115</v>
      </c>
      <c r="B332" s="15" t="s">
        <v>1</v>
      </c>
      <c r="C332" s="15" t="s">
        <v>182</v>
      </c>
      <c r="D332" s="15" t="s">
        <v>9322</v>
      </c>
      <c r="E332" s="15" t="s">
        <v>1619</v>
      </c>
      <c r="F332" s="15">
        <v>35</v>
      </c>
      <c r="G332" s="15">
        <v>20</v>
      </c>
      <c r="H332" s="15">
        <v>400</v>
      </c>
      <c r="I332" s="15">
        <v>200</v>
      </c>
      <c r="J332" s="15">
        <v>1.3</v>
      </c>
      <c r="K332" s="15">
        <v>10</v>
      </c>
      <c r="L332" s="15">
        <v>150</v>
      </c>
      <c r="M332" s="15" t="s">
        <v>9479</v>
      </c>
      <c r="N332" s="15" t="s">
        <v>3</v>
      </c>
    </row>
    <row r="333" spans="1:14" ht="14.5">
      <c r="A333" s="3" t="s">
        <v>3116</v>
      </c>
      <c r="B333" s="15" t="s">
        <v>1</v>
      </c>
      <c r="C333" s="15" t="s">
        <v>182</v>
      </c>
      <c r="D333" s="15" t="s">
        <v>9322</v>
      </c>
      <c r="E333" s="15" t="s">
        <v>1619</v>
      </c>
      <c r="F333" s="15">
        <v>35</v>
      </c>
      <c r="G333" s="15">
        <v>20</v>
      </c>
      <c r="H333" s="15">
        <v>500</v>
      </c>
      <c r="I333" s="15">
        <v>200</v>
      </c>
      <c r="J333" s="15">
        <v>1.7</v>
      </c>
      <c r="K333" s="15">
        <v>10</v>
      </c>
      <c r="L333" s="15">
        <v>150</v>
      </c>
      <c r="M333" s="15" t="s">
        <v>9479</v>
      </c>
      <c r="N333" s="15" t="s">
        <v>910</v>
      </c>
    </row>
    <row r="334" spans="1:14" ht="14.5">
      <c r="A334" s="3" t="s">
        <v>3117</v>
      </c>
      <c r="B334" s="15" t="s">
        <v>1</v>
      </c>
      <c r="C334" s="15" t="s">
        <v>182</v>
      </c>
      <c r="D334" s="15" t="s">
        <v>9322</v>
      </c>
      <c r="E334" s="15" t="s">
        <v>1619</v>
      </c>
      <c r="F334" s="15">
        <v>35</v>
      </c>
      <c r="G334" s="15">
        <v>20</v>
      </c>
      <c r="H334" s="15">
        <v>500</v>
      </c>
      <c r="I334" s="15">
        <v>200</v>
      </c>
      <c r="J334" s="15">
        <v>1.7</v>
      </c>
      <c r="K334" s="15">
        <v>10</v>
      </c>
      <c r="L334" s="15">
        <v>150</v>
      </c>
      <c r="M334" s="15" t="s">
        <v>9479</v>
      </c>
      <c r="N334" s="15" t="s">
        <v>3</v>
      </c>
    </row>
    <row r="335" spans="1:14" ht="14.5">
      <c r="A335" s="3" t="s">
        <v>3118</v>
      </c>
      <c r="B335" s="15" t="s">
        <v>1</v>
      </c>
      <c r="C335" s="15" t="s">
        <v>182</v>
      </c>
      <c r="D335" s="15" t="s">
        <v>9322</v>
      </c>
      <c r="E335" s="15" t="s">
        <v>1619</v>
      </c>
      <c r="F335" s="15">
        <v>35</v>
      </c>
      <c r="G335" s="15">
        <v>20</v>
      </c>
      <c r="H335" s="15">
        <v>600</v>
      </c>
      <c r="I335" s="15">
        <v>200</v>
      </c>
      <c r="J335" s="15">
        <v>1.7</v>
      </c>
      <c r="K335" s="15">
        <v>10</v>
      </c>
      <c r="L335" s="15">
        <v>150</v>
      </c>
      <c r="M335" s="15" t="s">
        <v>9479</v>
      </c>
      <c r="N335" s="15" t="s">
        <v>3</v>
      </c>
    </row>
    <row r="336" spans="1:14" ht="14.5">
      <c r="A336" s="3" t="s">
        <v>3119</v>
      </c>
      <c r="B336" s="15" t="s">
        <v>1</v>
      </c>
      <c r="C336" s="15" t="s">
        <v>182</v>
      </c>
      <c r="D336" s="15" t="s">
        <v>9322</v>
      </c>
      <c r="E336" s="15" t="s">
        <v>1619</v>
      </c>
      <c r="F336" s="15">
        <v>35</v>
      </c>
      <c r="G336" s="15">
        <v>5</v>
      </c>
      <c r="H336" s="15">
        <v>50</v>
      </c>
      <c r="I336" s="15">
        <v>125</v>
      </c>
      <c r="J336" s="15">
        <v>0.97499999999999998</v>
      </c>
      <c r="K336" s="15">
        <v>10</v>
      </c>
      <c r="L336" s="15">
        <v>150</v>
      </c>
      <c r="M336" s="15" t="s">
        <v>9479</v>
      </c>
      <c r="N336" s="15" t="s">
        <v>3</v>
      </c>
    </row>
    <row r="337" spans="1:14" ht="14.5">
      <c r="A337" s="3" t="s">
        <v>3120</v>
      </c>
      <c r="B337" s="15" t="s">
        <v>1</v>
      </c>
      <c r="C337" s="15" t="s">
        <v>182</v>
      </c>
      <c r="D337" s="15" t="s">
        <v>9322</v>
      </c>
      <c r="E337" s="15" t="s">
        <v>1619</v>
      </c>
      <c r="F337" s="15">
        <v>35</v>
      </c>
      <c r="G337" s="15">
        <v>5</v>
      </c>
      <c r="H337" s="15">
        <v>100</v>
      </c>
      <c r="I337" s="15">
        <v>125</v>
      </c>
      <c r="J337" s="15">
        <v>0.97499999999999998</v>
      </c>
      <c r="K337" s="15">
        <v>10</v>
      </c>
      <c r="L337" s="15">
        <v>150</v>
      </c>
      <c r="M337" s="15" t="s">
        <v>9479</v>
      </c>
      <c r="N337" s="15" t="s">
        <v>3</v>
      </c>
    </row>
    <row r="338" spans="1:14" ht="14.5">
      <c r="A338" s="3" t="s">
        <v>3121</v>
      </c>
      <c r="B338" s="15" t="s">
        <v>1</v>
      </c>
      <c r="C338" s="15" t="s">
        <v>182</v>
      </c>
      <c r="D338" s="15" t="s">
        <v>9322</v>
      </c>
      <c r="E338" s="15" t="s">
        <v>1619</v>
      </c>
      <c r="F338" s="15">
        <v>35</v>
      </c>
      <c r="G338" s="15">
        <v>5</v>
      </c>
      <c r="H338" s="15">
        <v>150</v>
      </c>
      <c r="I338" s="15">
        <v>125</v>
      </c>
      <c r="J338" s="15">
        <v>0.97499999999999998</v>
      </c>
      <c r="K338" s="15">
        <v>10</v>
      </c>
      <c r="L338" s="15">
        <v>150</v>
      </c>
      <c r="M338" s="15" t="s">
        <v>9479</v>
      </c>
      <c r="N338" s="15" t="s">
        <v>3</v>
      </c>
    </row>
    <row r="339" spans="1:14" ht="14.5">
      <c r="A339" s="3" t="s">
        <v>3122</v>
      </c>
      <c r="B339" s="15" t="s">
        <v>1</v>
      </c>
      <c r="C339" s="15" t="s">
        <v>182</v>
      </c>
      <c r="D339" s="15" t="s">
        <v>9322</v>
      </c>
      <c r="E339" s="15" t="s">
        <v>1619</v>
      </c>
      <c r="F339" s="15">
        <v>35</v>
      </c>
      <c r="G339" s="15">
        <v>5</v>
      </c>
      <c r="H339" s="15">
        <v>200</v>
      </c>
      <c r="I339" s="15">
        <v>125</v>
      </c>
      <c r="J339" s="15">
        <v>0.97499999999999998</v>
      </c>
      <c r="K339" s="15">
        <v>10</v>
      </c>
      <c r="L339" s="15">
        <v>150</v>
      </c>
      <c r="M339" s="15" t="s">
        <v>9479</v>
      </c>
      <c r="N339" s="15" t="s">
        <v>3</v>
      </c>
    </row>
    <row r="340" spans="1:14" ht="14.5">
      <c r="A340" s="3" t="s">
        <v>3123</v>
      </c>
      <c r="B340" s="15" t="s">
        <v>1</v>
      </c>
      <c r="C340" s="15" t="s">
        <v>182</v>
      </c>
      <c r="D340" s="15" t="s">
        <v>9322</v>
      </c>
      <c r="E340" s="15" t="s">
        <v>1619</v>
      </c>
      <c r="F340" s="15">
        <v>35</v>
      </c>
      <c r="G340" s="15">
        <v>5</v>
      </c>
      <c r="H340" s="15">
        <v>300</v>
      </c>
      <c r="I340" s="15">
        <v>125</v>
      </c>
      <c r="J340" s="15">
        <v>1.3</v>
      </c>
      <c r="K340" s="15">
        <v>10</v>
      </c>
      <c r="L340" s="15">
        <v>150</v>
      </c>
      <c r="M340" s="15" t="s">
        <v>9479</v>
      </c>
      <c r="N340" s="15" t="s">
        <v>3</v>
      </c>
    </row>
    <row r="341" spans="1:14" ht="14.5">
      <c r="A341" s="3" t="s">
        <v>3124</v>
      </c>
      <c r="B341" s="15" t="s">
        <v>1</v>
      </c>
      <c r="C341" s="15" t="s">
        <v>182</v>
      </c>
      <c r="D341" s="15" t="s">
        <v>9322</v>
      </c>
      <c r="E341" s="15" t="s">
        <v>1619</v>
      </c>
      <c r="F341" s="15">
        <v>35</v>
      </c>
      <c r="G341" s="15">
        <v>5</v>
      </c>
      <c r="H341" s="15">
        <v>400</v>
      </c>
      <c r="I341" s="15">
        <v>125</v>
      </c>
      <c r="J341" s="15">
        <v>1.3</v>
      </c>
      <c r="K341" s="15">
        <v>10</v>
      </c>
      <c r="L341" s="15">
        <v>150</v>
      </c>
      <c r="M341" s="15" t="s">
        <v>9479</v>
      </c>
      <c r="N341" s="15" t="s">
        <v>3</v>
      </c>
    </row>
    <row r="342" spans="1:14" ht="14.5">
      <c r="A342" s="3" t="s">
        <v>3125</v>
      </c>
      <c r="B342" s="15" t="s">
        <v>1</v>
      </c>
      <c r="C342" s="15" t="s">
        <v>182</v>
      </c>
      <c r="D342" s="15" t="s">
        <v>9322</v>
      </c>
      <c r="E342" s="15" t="s">
        <v>1619</v>
      </c>
      <c r="F342" s="15">
        <v>35</v>
      </c>
      <c r="G342" s="15">
        <v>5</v>
      </c>
      <c r="H342" s="15">
        <v>500</v>
      </c>
      <c r="I342" s="15">
        <v>125</v>
      </c>
      <c r="J342" s="15">
        <v>1.7</v>
      </c>
      <c r="K342" s="15">
        <v>10</v>
      </c>
      <c r="L342" s="15">
        <v>150</v>
      </c>
      <c r="M342" s="15" t="s">
        <v>9479</v>
      </c>
      <c r="N342" s="15" t="s">
        <v>3</v>
      </c>
    </row>
    <row r="343" spans="1:14" ht="14.5">
      <c r="A343" s="3" t="s">
        <v>3126</v>
      </c>
      <c r="B343" s="15" t="s">
        <v>1</v>
      </c>
      <c r="C343" s="15" t="s">
        <v>182</v>
      </c>
      <c r="D343" s="15" t="s">
        <v>9322</v>
      </c>
      <c r="E343" s="15" t="s">
        <v>1619</v>
      </c>
      <c r="F343" s="15">
        <v>35</v>
      </c>
      <c r="G343" s="15">
        <v>5</v>
      </c>
      <c r="H343" s="15">
        <v>600</v>
      </c>
      <c r="I343" s="15">
        <v>125</v>
      </c>
      <c r="J343" s="15">
        <v>1.7</v>
      </c>
      <c r="K343" s="15">
        <v>10</v>
      </c>
      <c r="L343" s="15">
        <v>150</v>
      </c>
      <c r="M343" s="15" t="s">
        <v>9479</v>
      </c>
      <c r="N343" s="15" t="s">
        <v>3</v>
      </c>
    </row>
    <row r="344" spans="1:14" ht="14.5">
      <c r="A344" s="3" t="s">
        <v>3127</v>
      </c>
      <c r="B344" s="15" t="s">
        <v>1</v>
      </c>
      <c r="C344" s="15" t="s">
        <v>182</v>
      </c>
      <c r="D344" s="15" t="s">
        <v>9322</v>
      </c>
      <c r="E344" s="15" t="s">
        <v>1619</v>
      </c>
      <c r="F344" s="15">
        <v>35</v>
      </c>
      <c r="G344" s="15">
        <v>8</v>
      </c>
      <c r="H344" s="15">
        <v>50</v>
      </c>
      <c r="I344" s="15">
        <v>125</v>
      </c>
      <c r="J344" s="15">
        <v>0.95</v>
      </c>
      <c r="K344" s="15">
        <v>10</v>
      </c>
      <c r="L344" s="15">
        <v>150</v>
      </c>
      <c r="M344" s="15" t="s">
        <v>9479</v>
      </c>
      <c r="N344" s="15" t="s">
        <v>3</v>
      </c>
    </row>
    <row r="345" spans="1:14" ht="14.5">
      <c r="A345" s="3" t="s">
        <v>3128</v>
      </c>
      <c r="B345" s="15" t="s">
        <v>1</v>
      </c>
      <c r="C345" s="15" t="s">
        <v>182</v>
      </c>
      <c r="D345" s="15" t="s">
        <v>9322</v>
      </c>
      <c r="E345" s="15" t="s">
        <v>1619</v>
      </c>
      <c r="F345" s="15">
        <v>35</v>
      </c>
      <c r="G345" s="15">
        <v>8</v>
      </c>
      <c r="H345" s="15">
        <v>100</v>
      </c>
      <c r="I345" s="15">
        <v>125</v>
      </c>
      <c r="J345" s="15">
        <v>0.95</v>
      </c>
      <c r="K345" s="15">
        <v>10</v>
      </c>
      <c r="L345" s="15">
        <v>150</v>
      </c>
      <c r="M345" s="15" t="s">
        <v>9479</v>
      </c>
      <c r="N345" s="15" t="s">
        <v>3</v>
      </c>
    </row>
    <row r="346" spans="1:14" ht="14.5">
      <c r="A346" s="3" t="s">
        <v>3129</v>
      </c>
      <c r="B346" s="15" t="s">
        <v>1</v>
      </c>
      <c r="C346" s="15" t="s">
        <v>182</v>
      </c>
      <c r="D346" s="15" t="s">
        <v>9322</v>
      </c>
      <c r="E346" s="15" t="s">
        <v>1619</v>
      </c>
      <c r="F346" s="15">
        <v>35</v>
      </c>
      <c r="G346" s="15">
        <v>8</v>
      </c>
      <c r="H346" s="15">
        <v>150</v>
      </c>
      <c r="I346" s="15">
        <v>125</v>
      </c>
      <c r="J346" s="15">
        <v>0.95</v>
      </c>
      <c r="K346" s="15">
        <v>10</v>
      </c>
      <c r="L346" s="15">
        <v>150</v>
      </c>
      <c r="M346" s="15" t="s">
        <v>9479</v>
      </c>
      <c r="N346" s="15" t="s">
        <v>3</v>
      </c>
    </row>
    <row r="347" spans="1:14" ht="14.5">
      <c r="A347" s="3" t="s">
        <v>3130</v>
      </c>
      <c r="B347" s="15" t="s">
        <v>1</v>
      </c>
      <c r="C347" s="15" t="s">
        <v>182</v>
      </c>
      <c r="D347" s="15" t="s">
        <v>9322</v>
      </c>
      <c r="E347" s="15" t="s">
        <v>1619</v>
      </c>
      <c r="F347" s="15">
        <v>35</v>
      </c>
      <c r="G347" s="15">
        <v>8</v>
      </c>
      <c r="H347" s="15">
        <v>200</v>
      </c>
      <c r="I347" s="15">
        <v>125</v>
      </c>
      <c r="J347" s="15">
        <v>0.95</v>
      </c>
      <c r="K347" s="15">
        <v>10</v>
      </c>
      <c r="L347" s="15">
        <v>150</v>
      </c>
      <c r="M347" s="15" t="s">
        <v>9479</v>
      </c>
      <c r="N347" s="15" t="s">
        <v>3</v>
      </c>
    </row>
    <row r="348" spans="1:14" ht="14.5">
      <c r="A348" s="3" t="s">
        <v>3131</v>
      </c>
      <c r="B348" s="15" t="s">
        <v>1</v>
      </c>
      <c r="C348" s="15" t="s">
        <v>182</v>
      </c>
      <c r="D348" s="15" t="s">
        <v>9322</v>
      </c>
      <c r="E348" s="15" t="s">
        <v>1619</v>
      </c>
      <c r="F348" s="15">
        <v>35</v>
      </c>
      <c r="G348" s="15">
        <v>8</v>
      </c>
      <c r="H348" s="15">
        <v>300</v>
      </c>
      <c r="I348" s="15">
        <v>125</v>
      </c>
      <c r="J348" s="15">
        <v>1.3</v>
      </c>
      <c r="K348" s="15">
        <v>10</v>
      </c>
      <c r="L348" s="15">
        <v>150</v>
      </c>
      <c r="M348" s="15" t="s">
        <v>9479</v>
      </c>
      <c r="N348" s="15" t="s">
        <v>3</v>
      </c>
    </row>
    <row r="349" spans="1:14" ht="14.5">
      <c r="A349" s="3" t="s">
        <v>3132</v>
      </c>
      <c r="B349" s="15" t="s">
        <v>1</v>
      </c>
      <c r="C349" s="15" t="s">
        <v>182</v>
      </c>
      <c r="D349" s="15" t="s">
        <v>9322</v>
      </c>
      <c r="E349" s="15" t="s">
        <v>1619</v>
      </c>
      <c r="F349" s="15">
        <v>35</v>
      </c>
      <c r="G349" s="15">
        <v>8</v>
      </c>
      <c r="H349" s="15">
        <v>400</v>
      </c>
      <c r="I349" s="15">
        <v>125</v>
      </c>
      <c r="J349" s="15">
        <v>1.3</v>
      </c>
      <c r="K349" s="15">
        <v>10</v>
      </c>
      <c r="L349" s="15">
        <v>150</v>
      </c>
      <c r="M349" s="15" t="s">
        <v>9479</v>
      </c>
      <c r="N349" s="15" t="s">
        <v>3</v>
      </c>
    </row>
    <row r="350" spans="1:14" ht="14.5">
      <c r="A350" s="3" t="s">
        <v>3133</v>
      </c>
      <c r="B350" s="15" t="s">
        <v>1</v>
      </c>
      <c r="C350" s="15" t="s">
        <v>182</v>
      </c>
      <c r="D350" s="15" t="s">
        <v>9322</v>
      </c>
      <c r="E350" s="15" t="s">
        <v>1619</v>
      </c>
      <c r="F350" s="15">
        <v>35</v>
      </c>
      <c r="G350" s="15">
        <v>8</v>
      </c>
      <c r="H350" s="15">
        <v>500</v>
      </c>
      <c r="I350" s="15">
        <v>125</v>
      </c>
      <c r="J350" s="15">
        <v>1.7</v>
      </c>
      <c r="K350" s="15">
        <v>10</v>
      </c>
      <c r="L350" s="15">
        <v>150</v>
      </c>
      <c r="M350" s="15" t="s">
        <v>9479</v>
      </c>
      <c r="N350" s="15" t="s">
        <v>3</v>
      </c>
    </row>
    <row r="351" spans="1:14" ht="14.5">
      <c r="A351" s="3" t="s">
        <v>3134</v>
      </c>
      <c r="B351" s="15" t="s">
        <v>1</v>
      </c>
      <c r="C351" s="15" t="s">
        <v>182</v>
      </c>
      <c r="D351" s="15" t="s">
        <v>9322</v>
      </c>
      <c r="E351" s="15" t="s">
        <v>1619</v>
      </c>
      <c r="F351" s="15">
        <v>35</v>
      </c>
      <c r="G351" s="15">
        <v>8</v>
      </c>
      <c r="H351" s="15">
        <v>600</v>
      </c>
      <c r="I351" s="15">
        <v>125</v>
      </c>
      <c r="J351" s="15">
        <v>1.7</v>
      </c>
      <c r="K351" s="15">
        <v>10</v>
      </c>
      <c r="L351" s="15">
        <v>150</v>
      </c>
      <c r="M351" s="15" t="s">
        <v>9479</v>
      </c>
      <c r="N351" s="15" t="s">
        <v>3</v>
      </c>
    </row>
    <row r="352" spans="1:14" ht="14.5">
      <c r="A352" s="3" t="s">
        <v>3135</v>
      </c>
      <c r="B352" s="15" t="s">
        <v>1</v>
      </c>
      <c r="C352" s="15" t="s">
        <v>297</v>
      </c>
      <c r="D352" s="15" t="s">
        <v>9322</v>
      </c>
      <c r="E352" s="15" t="s">
        <v>1619</v>
      </c>
      <c r="F352" s="15">
        <v>35</v>
      </c>
      <c r="G352" s="15">
        <v>10</v>
      </c>
      <c r="H352" s="15">
        <v>600</v>
      </c>
      <c r="I352" s="15">
        <v>125</v>
      </c>
      <c r="J352" s="15">
        <v>1.7</v>
      </c>
      <c r="K352" s="15">
        <v>10</v>
      </c>
      <c r="L352" s="15">
        <v>150</v>
      </c>
      <c r="M352" s="15">
        <v>1</v>
      </c>
      <c r="N352" s="15" t="s">
        <v>910</v>
      </c>
    </row>
    <row r="353" spans="1:14" ht="14.5">
      <c r="A353" s="3" t="s">
        <v>3136</v>
      </c>
      <c r="B353" s="15" t="s">
        <v>1</v>
      </c>
      <c r="C353" s="15" t="s">
        <v>297</v>
      </c>
      <c r="D353" s="15" t="s">
        <v>9322</v>
      </c>
      <c r="E353" s="15" t="s">
        <v>1619</v>
      </c>
      <c r="F353" s="15">
        <v>35</v>
      </c>
      <c r="G353" s="15">
        <v>10</v>
      </c>
      <c r="H353" s="15">
        <v>600</v>
      </c>
      <c r="I353" s="15">
        <v>125</v>
      </c>
      <c r="J353" s="15">
        <v>1.7</v>
      </c>
      <c r="K353" s="15">
        <v>10</v>
      </c>
      <c r="L353" s="15">
        <v>150</v>
      </c>
      <c r="M353" s="15">
        <v>1</v>
      </c>
      <c r="N353" s="15" t="s">
        <v>3</v>
      </c>
    </row>
    <row r="354" spans="1:14" ht="14.5">
      <c r="A354" s="3" t="s">
        <v>3137</v>
      </c>
      <c r="B354" s="15" t="s">
        <v>1</v>
      </c>
      <c r="C354" s="15" t="s">
        <v>297</v>
      </c>
      <c r="D354" s="15" t="s">
        <v>9322</v>
      </c>
      <c r="E354" s="15" t="s">
        <v>1619</v>
      </c>
      <c r="F354" s="15">
        <v>35</v>
      </c>
      <c r="G354" s="15">
        <v>8</v>
      </c>
      <c r="H354" s="15">
        <v>50</v>
      </c>
      <c r="I354" s="15">
        <v>125</v>
      </c>
      <c r="J354" s="15">
        <v>0.95</v>
      </c>
      <c r="K354" s="15">
        <v>10</v>
      </c>
      <c r="L354" s="15">
        <v>150</v>
      </c>
      <c r="M354" s="15">
        <v>1</v>
      </c>
      <c r="N354" s="15" t="s">
        <v>910</v>
      </c>
    </row>
    <row r="355" spans="1:14" ht="14.5">
      <c r="A355" s="3" t="s">
        <v>3138</v>
      </c>
      <c r="B355" s="15" t="s">
        <v>1</v>
      </c>
      <c r="C355" s="15" t="s">
        <v>297</v>
      </c>
      <c r="D355" s="15" t="s">
        <v>9322</v>
      </c>
      <c r="E355" s="15" t="s">
        <v>1619</v>
      </c>
      <c r="F355" s="15">
        <v>35</v>
      </c>
      <c r="G355" s="15">
        <v>8</v>
      </c>
      <c r="H355" s="15">
        <v>50</v>
      </c>
      <c r="I355" s="15">
        <v>125</v>
      </c>
      <c r="J355" s="15">
        <v>0.95</v>
      </c>
      <c r="K355" s="15">
        <v>10</v>
      </c>
      <c r="L355" s="15">
        <v>150</v>
      </c>
      <c r="M355" s="15">
        <v>1</v>
      </c>
      <c r="N355" s="15" t="s">
        <v>3</v>
      </c>
    </row>
    <row r="356" spans="1:14" ht="14.5">
      <c r="A356" s="3" t="s">
        <v>3139</v>
      </c>
      <c r="B356" s="15" t="s">
        <v>1</v>
      </c>
      <c r="C356" s="15" t="s">
        <v>297</v>
      </c>
      <c r="D356" s="15" t="s">
        <v>9322</v>
      </c>
      <c r="E356" s="15" t="s">
        <v>1619</v>
      </c>
      <c r="F356" s="15">
        <v>35</v>
      </c>
      <c r="G356" s="15">
        <v>8</v>
      </c>
      <c r="H356" s="15">
        <v>100</v>
      </c>
      <c r="I356" s="15">
        <v>125</v>
      </c>
      <c r="J356" s="15">
        <v>0.95</v>
      </c>
      <c r="K356" s="15">
        <v>10</v>
      </c>
      <c r="L356" s="15">
        <v>150</v>
      </c>
      <c r="M356" s="15">
        <v>1</v>
      </c>
      <c r="N356" s="15" t="s">
        <v>910</v>
      </c>
    </row>
    <row r="357" spans="1:14" ht="14.5">
      <c r="A357" s="3" t="s">
        <v>3140</v>
      </c>
      <c r="B357" s="15" t="s">
        <v>1</v>
      </c>
      <c r="C357" s="15" t="s">
        <v>297</v>
      </c>
      <c r="D357" s="15" t="s">
        <v>9322</v>
      </c>
      <c r="E357" s="15" t="s">
        <v>1619</v>
      </c>
      <c r="F357" s="15">
        <v>35</v>
      </c>
      <c r="G357" s="15">
        <v>8</v>
      </c>
      <c r="H357" s="15">
        <v>100</v>
      </c>
      <c r="I357" s="15">
        <v>125</v>
      </c>
      <c r="J357" s="15">
        <v>0.95</v>
      </c>
      <c r="K357" s="15">
        <v>10</v>
      </c>
      <c r="L357" s="15">
        <v>150</v>
      </c>
      <c r="M357" s="15">
        <v>1</v>
      </c>
      <c r="N357" s="15" t="s">
        <v>3</v>
      </c>
    </row>
    <row r="358" spans="1:14" ht="14.5">
      <c r="A358" s="3" t="s">
        <v>3141</v>
      </c>
      <c r="B358" s="15" t="s">
        <v>1</v>
      </c>
      <c r="C358" s="15" t="s">
        <v>297</v>
      </c>
      <c r="D358" s="15" t="s">
        <v>9322</v>
      </c>
      <c r="E358" s="15" t="s">
        <v>1619</v>
      </c>
      <c r="F358" s="15">
        <v>35</v>
      </c>
      <c r="G358" s="15">
        <v>8</v>
      </c>
      <c r="H358" s="15">
        <v>150</v>
      </c>
      <c r="I358" s="15">
        <v>125</v>
      </c>
      <c r="J358" s="15">
        <v>0.95</v>
      </c>
      <c r="K358" s="15">
        <v>10</v>
      </c>
      <c r="L358" s="15">
        <v>150</v>
      </c>
      <c r="M358" s="15">
        <v>1</v>
      </c>
      <c r="N358" s="15" t="s">
        <v>910</v>
      </c>
    </row>
    <row r="359" spans="1:14" ht="14.5">
      <c r="A359" s="3" t="s">
        <v>3142</v>
      </c>
      <c r="B359" s="15" t="s">
        <v>1</v>
      </c>
      <c r="C359" s="15" t="s">
        <v>297</v>
      </c>
      <c r="D359" s="15" t="s">
        <v>9322</v>
      </c>
      <c r="E359" s="15" t="s">
        <v>1619</v>
      </c>
      <c r="F359" s="15">
        <v>35</v>
      </c>
      <c r="G359" s="15">
        <v>8</v>
      </c>
      <c r="H359" s="15">
        <v>150</v>
      </c>
      <c r="I359" s="15">
        <v>125</v>
      </c>
      <c r="J359" s="15">
        <v>0.95</v>
      </c>
      <c r="K359" s="15">
        <v>10</v>
      </c>
      <c r="L359" s="15">
        <v>150</v>
      </c>
      <c r="M359" s="15">
        <v>1</v>
      </c>
      <c r="N359" s="15" t="s">
        <v>3</v>
      </c>
    </row>
    <row r="360" spans="1:14" ht="14.5">
      <c r="A360" s="3" t="s">
        <v>3143</v>
      </c>
      <c r="B360" s="15" t="s">
        <v>1</v>
      </c>
      <c r="C360" s="15" t="s">
        <v>297</v>
      </c>
      <c r="D360" s="15" t="s">
        <v>9322</v>
      </c>
      <c r="E360" s="15" t="s">
        <v>1619</v>
      </c>
      <c r="F360" s="15">
        <v>35</v>
      </c>
      <c r="G360" s="15">
        <v>8</v>
      </c>
      <c r="H360" s="15">
        <v>200</v>
      </c>
      <c r="I360" s="15">
        <v>125</v>
      </c>
      <c r="J360" s="15">
        <v>0.95</v>
      </c>
      <c r="K360" s="15">
        <v>10</v>
      </c>
      <c r="L360" s="15">
        <v>150</v>
      </c>
      <c r="M360" s="15">
        <v>1</v>
      </c>
      <c r="N360" s="15" t="s">
        <v>910</v>
      </c>
    </row>
    <row r="361" spans="1:14" ht="14.5">
      <c r="A361" s="3" t="s">
        <v>3144</v>
      </c>
      <c r="B361" s="15" t="s">
        <v>1</v>
      </c>
      <c r="C361" s="15" t="s">
        <v>297</v>
      </c>
      <c r="D361" s="15" t="s">
        <v>9322</v>
      </c>
      <c r="E361" s="15" t="s">
        <v>1619</v>
      </c>
      <c r="F361" s="15">
        <v>35</v>
      </c>
      <c r="G361" s="15">
        <v>8</v>
      </c>
      <c r="H361" s="15">
        <v>200</v>
      </c>
      <c r="I361" s="15">
        <v>125</v>
      </c>
      <c r="J361" s="15">
        <v>0.95</v>
      </c>
      <c r="K361" s="15">
        <v>10</v>
      </c>
      <c r="L361" s="15">
        <v>150</v>
      </c>
      <c r="M361" s="15">
        <v>1</v>
      </c>
      <c r="N361" s="15" t="s">
        <v>3</v>
      </c>
    </row>
    <row r="362" spans="1:14" ht="14.5">
      <c r="A362" s="3" t="s">
        <v>3145</v>
      </c>
      <c r="B362" s="15" t="s">
        <v>1</v>
      </c>
      <c r="C362" s="15" t="s">
        <v>297</v>
      </c>
      <c r="D362" s="15" t="s">
        <v>9322</v>
      </c>
      <c r="E362" s="15" t="s">
        <v>1619</v>
      </c>
      <c r="F362" s="15">
        <v>35</v>
      </c>
      <c r="G362" s="15">
        <v>8</v>
      </c>
      <c r="H362" s="15">
        <v>300</v>
      </c>
      <c r="I362" s="15">
        <v>125</v>
      </c>
      <c r="J362" s="15">
        <v>1.3</v>
      </c>
      <c r="K362" s="15">
        <v>10</v>
      </c>
      <c r="L362" s="15">
        <v>150</v>
      </c>
      <c r="M362" s="15">
        <v>1</v>
      </c>
      <c r="N362" s="15" t="s">
        <v>910</v>
      </c>
    </row>
    <row r="363" spans="1:14" ht="14.5">
      <c r="A363" s="3" t="s">
        <v>3146</v>
      </c>
      <c r="B363" s="15" t="s">
        <v>1</v>
      </c>
      <c r="C363" s="15" t="s">
        <v>297</v>
      </c>
      <c r="D363" s="15" t="s">
        <v>9322</v>
      </c>
      <c r="E363" s="15" t="s">
        <v>1619</v>
      </c>
      <c r="F363" s="15">
        <v>35</v>
      </c>
      <c r="G363" s="15">
        <v>8</v>
      </c>
      <c r="H363" s="15">
        <v>300</v>
      </c>
      <c r="I363" s="15">
        <v>125</v>
      </c>
      <c r="J363" s="15">
        <v>1.3</v>
      </c>
      <c r="K363" s="15">
        <v>10</v>
      </c>
      <c r="L363" s="15">
        <v>150</v>
      </c>
      <c r="M363" s="15">
        <v>1</v>
      </c>
      <c r="N363" s="15" t="s">
        <v>3</v>
      </c>
    </row>
    <row r="364" spans="1:14" ht="14.5">
      <c r="A364" s="3" t="s">
        <v>3147</v>
      </c>
      <c r="B364" s="15" t="s">
        <v>1</v>
      </c>
      <c r="C364" s="15" t="s">
        <v>297</v>
      </c>
      <c r="D364" s="15" t="s">
        <v>9322</v>
      </c>
      <c r="E364" s="15" t="s">
        <v>1619</v>
      </c>
      <c r="F364" s="15">
        <v>35</v>
      </c>
      <c r="G364" s="15">
        <v>8</v>
      </c>
      <c r="H364" s="15">
        <v>400</v>
      </c>
      <c r="I364" s="15">
        <v>125</v>
      </c>
      <c r="J364" s="15">
        <v>1.3</v>
      </c>
      <c r="K364" s="15">
        <v>10</v>
      </c>
      <c r="L364" s="15">
        <v>150</v>
      </c>
      <c r="M364" s="15">
        <v>1</v>
      </c>
      <c r="N364" s="15" t="s">
        <v>910</v>
      </c>
    </row>
    <row r="365" spans="1:14" ht="14.5">
      <c r="A365" s="3" t="s">
        <v>3148</v>
      </c>
      <c r="B365" s="15" t="s">
        <v>1</v>
      </c>
      <c r="C365" s="15" t="s">
        <v>297</v>
      </c>
      <c r="D365" s="15" t="s">
        <v>9322</v>
      </c>
      <c r="E365" s="15" t="s">
        <v>1619</v>
      </c>
      <c r="F365" s="15">
        <v>35</v>
      </c>
      <c r="G365" s="15">
        <v>8</v>
      </c>
      <c r="H365" s="15">
        <v>400</v>
      </c>
      <c r="I365" s="15">
        <v>125</v>
      </c>
      <c r="J365" s="15">
        <v>1.3</v>
      </c>
      <c r="K365" s="15">
        <v>10</v>
      </c>
      <c r="L365" s="15">
        <v>150</v>
      </c>
      <c r="M365" s="15">
        <v>1</v>
      </c>
      <c r="N365" s="15" t="s">
        <v>3</v>
      </c>
    </row>
    <row r="366" spans="1:14" ht="14.5">
      <c r="A366" s="3" t="s">
        <v>3149</v>
      </c>
      <c r="B366" s="15" t="s">
        <v>1</v>
      </c>
      <c r="C366" s="15" t="s">
        <v>297</v>
      </c>
      <c r="D366" s="15" t="s">
        <v>9322</v>
      </c>
      <c r="E366" s="15" t="s">
        <v>1619</v>
      </c>
      <c r="F366" s="15">
        <v>35</v>
      </c>
      <c r="G366" s="15">
        <v>8</v>
      </c>
      <c r="H366" s="15">
        <v>500</v>
      </c>
      <c r="I366" s="15">
        <v>125</v>
      </c>
      <c r="J366" s="15">
        <v>1.7</v>
      </c>
      <c r="K366" s="15">
        <v>10</v>
      </c>
      <c r="L366" s="15">
        <v>150</v>
      </c>
      <c r="M366" s="15">
        <v>1</v>
      </c>
      <c r="N366" s="15" t="s">
        <v>910</v>
      </c>
    </row>
    <row r="367" spans="1:14" ht="14.5">
      <c r="A367" s="3" t="s">
        <v>3150</v>
      </c>
      <c r="B367" s="15" t="s">
        <v>1</v>
      </c>
      <c r="C367" s="15" t="s">
        <v>297</v>
      </c>
      <c r="D367" s="15" t="s">
        <v>9322</v>
      </c>
      <c r="E367" s="15" t="s">
        <v>1619</v>
      </c>
      <c r="F367" s="15">
        <v>35</v>
      </c>
      <c r="G367" s="15">
        <v>8</v>
      </c>
      <c r="H367" s="15">
        <v>500</v>
      </c>
      <c r="I367" s="15">
        <v>125</v>
      </c>
      <c r="J367" s="15">
        <v>1.7</v>
      </c>
      <c r="K367" s="15">
        <v>10</v>
      </c>
      <c r="L367" s="15">
        <v>150</v>
      </c>
      <c r="M367" s="15">
        <v>1</v>
      </c>
      <c r="N367" s="15" t="s">
        <v>3</v>
      </c>
    </row>
    <row r="368" spans="1:14" ht="14.5">
      <c r="A368" s="3" t="s">
        <v>3151</v>
      </c>
      <c r="B368" s="15" t="s">
        <v>1</v>
      </c>
      <c r="C368" s="15" t="s">
        <v>297</v>
      </c>
      <c r="D368" s="15" t="s">
        <v>9322</v>
      </c>
      <c r="E368" s="15" t="s">
        <v>1619</v>
      </c>
      <c r="F368" s="15">
        <v>35</v>
      </c>
      <c r="G368" s="15">
        <v>8</v>
      </c>
      <c r="H368" s="15">
        <v>600</v>
      </c>
      <c r="I368" s="15">
        <v>125</v>
      </c>
      <c r="J368" s="15">
        <v>1.7</v>
      </c>
      <c r="K368" s="15">
        <v>10</v>
      </c>
      <c r="L368" s="15">
        <v>150</v>
      </c>
      <c r="M368" s="15">
        <v>1</v>
      </c>
      <c r="N368" s="15" t="s">
        <v>910</v>
      </c>
    </row>
    <row r="369" spans="1:14" ht="14.5">
      <c r="A369" s="3" t="s">
        <v>3152</v>
      </c>
      <c r="B369" s="15" t="s">
        <v>1</v>
      </c>
      <c r="C369" s="15" t="s">
        <v>297</v>
      </c>
      <c r="D369" s="15" t="s">
        <v>9322</v>
      </c>
      <c r="E369" s="15" t="s">
        <v>1619</v>
      </c>
      <c r="F369" s="15">
        <v>35</v>
      </c>
      <c r="G369" s="15">
        <v>8</v>
      </c>
      <c r="H369" s="15">
        <v>600</v>
      </c>
      <c r="I369" s="15">
        <v>125</v>
      </c>
      <c r="J369" s="15">
        <v>1.7</v>
      </c>
      <c r="K369" s="15">
        <v>10</v>
      </c>
      <c r="L369" s="15">
        <v>150</v>
      </c>
      <c r="M369" s="15">
        <v>1</v>
      </c>
      <c r="N369" s="15" t="s">
        <v>3</v>
      </c>
    </row>
    <row r="370" spans="1:14" ht="14.5">
      <c r="A370" s="3" t="s">
        <v>3153</v>
      </c>
      <c r="B370" s="15" t="s">
        <v>1</v>
      </c>
      <c r="C370" s="15" t="s">
        <v>184</v>
      </c>
      <c r="D370" s="15" t="s">
        <v>9322</v>
      </c>
      <c r="E370" s="15" t="s">
        <v>1619</v>
      </c>
      <c r="F370" s="15">
        <v>35</v>
      </c>
      <c r="G370" s="15">
        <v>10</v>
      </c>
      <c r="H370" s="15">
        <v>50</v>
      </c>
      <c r="I370" s="15">
        <v>125</v>
      </c>
      <c r="J370" s="15">
        <v>0.97499999999999998</v>
      </c>
      <c r="K370" s="15">
        <v>10</v>
      </c>
      <c r="L370" s="15">
        <v>150</v>
      </c>
      <c r="M370" s="15" t="s">
        <v>9479</v>
      </c>
      <c r="N370" s="15" t="s">
        <v>3</v>
      </c>
    </row>
    <row r="371" spans="1:14" ht="14.5">
      <c r="A371" s="3" t="s">
        <v>3154</v>
      </c>
      <c r="B371" s="15" t="s">
        <v>1</v>
      </c>
      <c r="C371" s="15" t="s">
        <v>184</v>
      </c>
      <c r="D371" s="15" t="s">
        <v>9322</v>
      </c>
      <c r="E371" s="15" t="s">
        <v>1619</v>
      </c>
      <c r="F371" s="15">
        <v>35</v>
      </c>
      <c r="G371" s="15">
        <v>10</v>
      </c>
      <c r="H371" s="15">
        <v>50</v>
      </c>
      <c r="I371" s="15">
        <v>125</v>
      </c>
      <c r="J371" s="15">
        <v>0.97499999999999998</v>
      </c>
      <c r="K371" s="15">
        <v>10</v>
      </c>
      <c r="L371" s="15">
        <v>150</v>
      </c>
      <c r="M371" s="15" t="s">
        <v>9479</v>
      </c>
      <c r="N371" s="15" t="s">
        <v>3</v>
      </c>
    </row>
    <row r="372" spans="1:14" ht="14.5">
      <c r="A372" s="3" t="s">
        <v>3155</v>
      </c>
      <c r="B372" s="15" t="s">
        <v>1</v>
      </c>
      <c r="C372" s="15" t="s">
        <v>184</v>
      </c>
      <c r="D372" s="15" t="s">
        <v>9322</v>
      </c>
      <c r="E372" s="15" t="s">
        <v>1619</v>
      </c>
      <c r="F372" s="15">
        <v>35</v>
      </c>
      <c r="G372" s="15">
        <v>10</v>
      </c>
      <c r="H372" s="15">
        <v>100</v>
      </c>
      <c r="I372" s="15">
        <v>125</v>
      </c>
      <c r="J372" s="15">
        <v>0.97499999999999998</v>
      </c>
      <c r="K372" s="15">
        <v>10</v>
      </c>
      <c r="L372" s="15">
        <v>150</v>
      </c>
      <c r="M372" s="15" t="s">
        <v>9479</v>
      </c>
      <c r="N372" s="15" t="s">
        <v>3</v>
      </c>
    </row>
    <row r="373" spans="1:14" ht="14.5">
      <c r="A373" s="3" t="s">
        <v>3156</v>
      </c>
      <c r="B373" s="15" t="s">
        <v>1</v>
      </c>
      <c r="C373" s="15" t="s">
        <v>184</v>
      </c>
      <c r="D373" s="15" t="s">
        <v>9322</v>
      </c>
      <c r="E373" s="15" t="s">
        <v>1619</v>
      </c>
      <c r="F373" s="15">
        <v>35</v>
      </c>
      <c r="G373" s="15">
        <v>10</v>
      </c>
      <c r="H373" s="15">
        <v>100</v>
      </c>
      <c r="I373" s="15">
        <v>125</v>
      </c>
      <c r="J373" s="15">
        <v>0.97499999999999998</v>
      </c>
      <c r="K373" s="15">
        <v>10</v>
      </c>
      <c r="L373" s="15">
        <v>150</v>
      </c>
      <c r="M373" s="15" t="s">
        <v>9479</v>
      </c>
      <c r="N373" s="15" t="s">
        <v>3</v>
      </c>
    </row>
    <row r="374" spans="1:14" ht="14.5">
      <c r="A374" s="3" t="s">
        <v>3157</v>
      </c>
      <c r="B374" s="15" t="s">
        <v>1</v>
      </c>
      <c r="C374" s="15" t="s">
        <v>184</v>
      </c>
      <c r="D374" s="15" t="s">
        <v>9322</v>
      </c>
      <c r="E374" s="15" t="s">
        <v>1619</v>
      </c>
      <c r="F374" s="15">
        <v>35</v>
      </c>
      <c r="G374" s="15">
        <v>10</v>
      </c>
      <c r="H374" s="15">
        <v>150</v>
      </c>
      <c r="I374" s="15">
        <v>125</v>
      </c>
      <c r="J374" s="15">
        <v>0.97499999999999998</v>
      </c>
      <c r="K374" s="15">
        <v>10</v>
      </c>
      <c r="L374" s="15">
        <v>150</v>
      </c>
      <c r="M374" s="15" t="s">
        <v>9479</v>
      </c>
      <c r="N374" s="15" t="s">
        <v>3</v>
      </c>
    </row>
    <row r="375" spans="1:14" ht="14.5">
      <c r="A375" s="3" t="s">
        <v>3158</v>
      </c>
      <c r="B375" s="15" t="s">
        <v>1</v>
      </c>
      <c r="C375" s="15" t="s">
        <v>184</v>
      </c>
      <c r="D375" s="15" t="s">
        <v>9322</v>
      </c>
      <c r="E375" s="15" t="s">
        <v>1619</v>
      </c>
      <c r="F375" s="15">
        <v>35</v>
      </c>
      <c r="G375" s="15">
        <v>10</v>
      </c>
      <c r="H375" s="15">
        <v>150</v>
      </c>
      <c r="I375" s="15">
        <v>125</v>
      </c>
      <c r="J375" s="15">
        <v>0.97499999999999998</v>
      </c>
      <c r="K375" s="15">
        <v>10</v>
      </c>
      <c r="L375" s="15">
        <v>150</v>
      </c>
      <c r="M375" s="15" t="s">
        <v>9479</v>
      </c>
      <c r="N375" s="15" t="s">
        <v>3</v>
      </c>
    </row>
    <row r="376" spans="1:14" ht="14.5">
      <c r="A376" s="3" t="s">
        <v>3159</v>
      </c>
      <c r="B376" s="15" t="s">
        <v>1</v>
      </c>
      <c r="C376" s="15" t="s">
        <v>184</v>
      </c>
      <c r="D376" s="15" t="s">
        <v>9322</v>
      </c>
      <c r="E376" s="15" t="s">
        <v>1619</v>
      </c>
      <c r="F376" s="15">
        <v>35</v>
      </c>
      <c r="G376" s="15">
        <v>10</v>
      </c>
      <c r="H376" s="15">
        <v>200</v>
      </c>
      <c r="I376" s="15">
        <v>125</v>
      </c>
      <c r="J376" s="15">
        <v>0.97499999999999998</v>
      </c>
      <c r="K376" s="15">
        <v>10</v>
      </c>
      <c r="L376" s="15">
        <v>150</v>
      </c>
      <c r="M376" s="15" t="s">
        <v>9479</v>
      </c>
      <c r="N376" s="15" t="s">
        <v>3</v>
      </c>
    </row>
    <row r="377" spans="1:14" ht="14.5">
      <c r="A377" s="3" t="s">
        <v>3160</v>
      </c>
      <c r="B377" s="15" t="s">
        <v>1</v>
      </c>
      <c r="C377" s="15" t="s">
        <v>184</v>
      </c>
      <c r="D377" s="15" t="s">
        <v>9322</v>
      </c>
      <c r="E377" s="15" t="s">
        <v>1619</v>
      </c>
      <c r="F377" s="15">
        <v>35</v>
      </c>
      <c r="G377" s="15">
        <v>10</v>
      </c>
      <c r="H377" s="15">
        <v>200</v>
      </c>
      <c r="I377" s="15">
        <v>125</v>
      </c>
      <c r="J377" s="15">
        <v>0.97499999999999998</v>
      </c>
      <c r="K377" s="15">
        <v>10</v>
      </c>
      <c r="L377" s="15">
        <v>150</v>
      </c>
      <c r="M377" s="15" t="s">
        <v>9479</v>
      </c>
      <c r="N377" s="15" t="s">
        <v>3</v>
      </c>
    </row>
    <row r="378" spans="1:14" ht="14.5">
      <c r="A378" s="3" t="s">
        <v>3161</v>
      </c>
      <c r="B378" s="15" t="s">
        <v>1</v>
      </c>
      <c r="C378" s="15" t="s">
        <v>184</v>
      </c>
      <c r="D378" s="15" t="s">
        <v>9322</v>
      </c>
      <c r="E378" s="15" t="s">
        <v>1619</v>
      </c>
      <c r="F378" s="15">
        <v>35</v>
      </c>
      <c r="G378" s="15">
        <v>10</v>
      </c>
      <c r="H378" s="15">
        <v>300</v>
      </c>
      <c r="I378" s="15">
        <v>125</v>
      </c>
      <c r="J378" s="15">
        <v>1.3</v>
      </c>
      <c r="K378" s="15">
        <v>10</v>
      </c>
      <c r="L378" s="15">
        <v>150</v>
      </c>
      <c r="M378" s="15" t="s">
        <v>9479</v>
      </c>
      <c r="N378" s="15" t="s">
        <v>3</v>
      </c>
    </row>
    <row r="379" spans="1:14" ht="14.5">
      <c r="A379" s="3" t="s">
        <v>3162</v>
      </c>
      <c r="B379" s="15" t="s">
        <v>1</v>
      </c>
      <c r="C379" s="15" t="s">
        <v>184</v>
      </c>
      <c r="D379" s="15" t="s">
        <v>9322</v>
      </c>
      <c r="E379" s="15" t="s">
        <v>1619</v>
      </c>
      <c r="F379" s="15">
        <v>35</v>
      </c>
      <c r="G379" s="15">
        <v>10</v>
      </c>
      <c r="H379" s="15">
        <v>300</v>
      </c>
      <c r="I379" s="15">
        <v>125</v>
      </c>
      <c r="J379" s="15">
        <v>1.3</v>
      </c>
      <c r="K379" s="15">
        <v>10</v>
      </c>
      <c r="L379" s="15">
        <v>150</v>
      </c>
      <c r="M379" s="15" t="s">
        <v>9479</v>
      </c>
      <c r="N379" s="15" t="s">
        <v>3</v>
      </c>
    </row>
    <row r="380" spans="1:14" ht="14.5">
      <c r="A380" s="3" t="s">
        <v>3163</v>
      </c>
      <c r="B380" s="15" t="s">
        <v>1</v>
      </c>
      <c r="C380" s="15" t="s">
        <v>184</v>
      </c>
      <c r="D380" s="15" t="s">
        <v>9322</v>
      </c>
      <c r="E380" s="15" t="s">
        <v>1619</v>
      </c>
      <c r="F380" s="15">
        <v>35</v>
      </c>
      <c r="G380" s="15">
        <v>10</v>
      </c>
      <c r="H380" s="15">
        <v>400</v>
      </c>
      <c r="I380" s="15">
        <v>125</v>
      </c>
      <c r="J380" s="15">
        <v>1.3</v>
      </c>
      <c r="K380" s="15">
        <v>10</v>
      </c>
      <c r="L380" s="15">
        <v>150</v>
      </c>
      <c r="M380" s="15" t="s">
        <v>9479</v>
      </c>
      <c r="N380" s="15" t="s">
        <v>3</v>
      </c>
    </row>
    <row r="381" spans="1:14" ht="14.5">
      <c r="A381" s="3" t="s">
        <v>3164</v>
      </c>
      <c r="B381" s="15" t="s">
        <v>1</v>
      </c>
      <c r="C381" s="15" t="s">
        <v>184</v>
      </c>
      <c r="D381" s="15" t="s">
        <v>9322</v>
      </c>
      <c r="E381" s="15" t="s">
        <v>1619</v>
      </c>
      <c r="F381" s="15">
        <v>35</v>
      </c>
      <c r="G381" s="15">
        <v>10</v>
      </c>
      <c r="H381" s="15">
        <v>400</v>
      </c>
      <c r="I381" s="15">
        <v>125</v>
      </c>
      <c r="J381" s="15">
        <v>1.3</v>
      </c>
      <c r="K381" s="15">
        <v>10</v>
      </c>
      <c r="L381" s="15">
        <v>150</v>
      </c>
      <c r="M381" s="15" t="s">
        <v>9479</v>
      </c>
      <c r="N381" s="15" t="s">
        <v>3</v>
      </c>
    </row>
    <row r="382" spans="1:14" ht="14.5">
      <c r="A382" s="3" t="s">
        <v>3165</v>
      </c>
      <c r="B382" s="15" t="s">
        <v>1</v>
      </c>
      <c r="C382" s="15" t="s">
        <v>184</v>
      </c>
      <c r="D382" s="15" t="s">
        <v>9322</v>
      </c>
      <c r="E382" s="15" t="s">
        <v>1619</v>
      </c>
      <c r="F382" s="15">
        <v>35</v>
      </c>
      <c r="G382" s="15">
        <v>10</v>
      </c>
      <c r="H382" s="15">
        <v>500</v>
      </c>
      <c r="I382" s="15">
        <v>125</v>
      </c>
      <c r="J382" s="15">
        <v>1.7</v>
      </c>
      <c r="K382" s="15">
        <v>10</v>
      </c>
      <c r="L382" s="15">
        <v>150</v>
      </c>
      <c r="M382" s="15" t="s">
        <v>9479</v>
      </c>
      <c r="N382" s="15" t="s">
        <v>3</v>
      </c>
    </row>
    <row r="383" spans="1:14" ht="14.5">
      <c r="A383" s="3" t="s">
        <v>3166</v>
      </c>
      <c r="B383" s="15" t="s">
        <v>1</v>
      </c>
      <c r="C383" s="15" t="s">
        <v>184</v>
      </c>
      <c r="D383" s="15" t="s">
        <v>9322</v>
      </c>
      <c r="E383" s="15" t="s">
        <v>1619</v>
      </c>
      <c r="F383" s="15">
        <v>35</v>
      </c>
      <c r="G383" s="15">
        <v>10</v>
      </c>
      <c r="H383" s="15">
        <v>500</v>
      </c>
      <c r="I383" s="15">
        <v>125</v>
      </c>
      <c r="J383" s="15">
        <v>1.7</v>
      </c>
      <c r="K383" s="15">
        <v>10</v>
      </c>
      <c r="L383" s="15">
        <v>150</v>
      </c>
      <c r="M383" s="15" t="s">
        <v>9479</v>
      </c>
      <c r="N383" s="15" t="s">
        <v>3</v>
      </c>
    </row>
    <row r="384" spans="1:14" ht="14.5">
      <c r="A384" s="3" t="s">
        <v>3167</v>
      </c>
      <c r="B384" s="15" t="s">
        <v>1</v>
      </c>
      <c r="C384" s="15" t="s">
        <v>184</v>
      </c>
      <c r="D384" s="15" t="s">
        <v>9322</v>
      </c>
      <c r="E384" s="15" t="s">
        <v>1619</v>
      </c>
      <c r="F384" s="15">
        <v>35</v>
      </c>
      <c r="G384" s="15">
        <v>10</v>
      </c>
      <c r="H384" s="15">
        <v>600</v>
      </c>
      <c r="I384" s="15">
        <v>125</v>
      </c>
      <c r="J384" s="15">
        <v>1.7</v>
      </c>
      <c r="K384" s="15">
        <v>10</v>
      </c>
      <c r="L384" s="15">
        <v>150</v>
      </c>
      <c r="M384" s="15" t="s">
        <v>9479</v>
      </c>
      <c r="N384" s="15" t="s">
        <v>3</v>
      </c>
    </row>
    <row r="385" spans="1:14" ht="14.5">
      <c r="A385" s="3" t="s">
        <v>3168</v>
      </c>
      <c r="B385" s="15" t="s">
        <v>1</v>
      </c>
      <c r="C385" s="15" t="s">
        <v>184</v>
      </c>
      <c r="D385" s="15" t="s">
        <v>9322</v>
      </c>
      <c r="E385" s="15" t="s">
        <v>1619</v>
      </c>
      <c r="F385" s="15">
        <v>35</v>
      </c>
      <c r="G385" s="15">
        <v>10</v>
      </c>
      <c r="H385" s="15">
        <v>600</v>
      </c>
      <c r="I385" s="15">
        <v>125</v>
      </c>
      <c r="J385" s="15">
        <v>1.7</v>
      </c>
      <c r="K385" s="15">
        <v>10</v>
      </c>
      <c r="L385" s="15">
        <v>150</v>
      </c>
      <c r="M385" s="15" t="s">
        <v>9479</v>
      </c>
      <c r="N385" s="15" t="s">
        <v>3</v>
      </c>
    </row>
    <row r="386" spans="1:14" ht="14.5">
      <c r="A386" s="3" t="s">
        <v>3169</v>
      </c>
      <c r="B386" s="15" t="s">
        <v>1</v>
      </c>
      <c r="C386" s="15" t="s">
        <v>184</v>
      </c>
      <c r="D386" s="15" t="s">
        <v>9322</v>
      </c>
      <c r="E386" s="15" t="s">
        <v>1619</v>
      </c>
      <c r="F386" s="15">
        <v>35</v>
      </c>
      <c r="G386" s="15">
        <v>10</v>
      </c>
      <c r="H386" s="15">
        <v>200</v>
      </c>
      <c r="I386" s="15">
        <v>125</v>
      </c>
      <c r="J386" s="15">
        <v>0.98</v>
      </c>
      <c r="K386" s="15">
        <v>10</v>
      </c>
      <c r="L386" s="15">
        <v>150</v>
      </c>
      <c r="M386" s="15" t="s">
        <v>9479</v>
      </c>
      <c r="N386" s="15" t="s">
        <v>3</v>
      </c>
    </row>
    <row r="387" spans="1:14" ht="14.5">
      <c r="A387" s="3" t="s">
        <v>3170</v>
      </c>
      <c r="B387" s="15" t="s">
        <v>1</v>
      </c>
      <c r="C387" s="15" t="s">
        <v>184</v>
      </c>
      <c r="D387" s="15" t="s">
        <v>9322</v>
      </c>
      <c r="E387" s="15" t="s">
        <v>1619</v>
      </c>
      <c r="F387" s="15">
        <v>35</v>
      </c>
      <c r="G387" s="15">
        <v>10</v>
      </c>
      <c r="H387" s="15">
        <v>200</v>
      </c>
      <c r="I387" s="15">
        <v>125</v>
      </c>
      <c r="J387" s="15">
        <v>0.98</v>
      </c>
      <c r="K387" s="15">
        <v>10</v>
      </c>
      <c r="L387" s="15">
        <v>150</v>
      </c>
      <c r="M387" s="15" t="s">
        <v>9479</v>
      </c>
      <c r="N387" s="15" t="s">
        <v>3</v>
      </c>
    </row>
    <row r="388" spans="1:14" ht="14.5">
      <c r="A388" s="3" t="s">
        <v>3171</v>
      </c>
      <c r="B388" s="15" t="s">
        <v>1</v>
      </c>
      <c r="C388" s="15" t="s">
        <v>184</v>
      </c>
      <c r="D388" s="15" t="s">
        <v>9322</v>
      </c>
      <c r="E388" s="15" t="s">
        <v>1619</v>
      </c>
      <c r="F388" s="15">
        <v>35</v>
      </c>
      <c r="G388" s="15">
        <v>10</v>
      </c>
      <c r="H388" s="15">
        <v>300</v>
      </c>
      <c r="I388" s="15">
        <v>80</v>
      </c>
      <c r="J388" s="15">
        <v>1.3</v>
      </c>
      <c r="K388" s="15">
        <v>10</v>
      </c>
      <c r="L388" s="15">
        <v>150</v>
      </c>
      <c r="M388" s="15" t="s">
        <v>9479</v>
      </c>
      <c r="N388" s="15" t="s">
        <v>3</v>
      </c>
    </row>
    <row r="389" spans="1:14" ht="14.5">
      <c r="A389" s="3" t="s">
        <v>3172</v>
      </c>
      <c r="B389" s="15" t="s">
        <v>1</v>
      </c>
      <c r="C389" s="15" t="s">
        <v>184</v>
      </c>
      <c r="D389" s="15" t="s">
        <v>9322</v>
      </c>
      <c r="E389" s="15" t="s">
        <v>1619</v>
      </c>
      <c r="F389" s="15">
        <v>35</v>
      </c>
      <c r="G389" s="15">
        <v>10</v>
      </c>
      <c r="H389" s="15">
        <v>300</v>
      </c>
      <c r="I389" s="15">
        <v>80</v>
      </c>
      <c r="J389" s="15">
        <v>1.3</v>
      </c>
      <c r="K389" s="15">
        <v>10</v>
      </c>
      <c r="L389" s="15">
        <v>150</v>
      </c>
      <c r="M389" s="15" t="s">
        <v>9479</v>
      </c>
      <c r="N389" s="15" t="s">
        <v>3</v>
      </c>
    </row>
    <row r="390" spans="1:14" ht="14.5">
      <c r="A390" s="3" t="s">
        <v>3173</v>
      </c>
      <c r="B390" s="15" t="s">
        <v>1</v>
      </c>
      <c r="C390" s="15" t="s">
        <v>184</v>
      </c>
      <c r="D390" s="15" t="s">
        <v>9322</v>
      </c>
      <c r="E390" s="15" t="s">
        <v>1619</v>
      </c>
      <c r="F390" s="15">
        <v>35</v>
      </c>
      <c r="G390" s="15">
        <v>10</v>
      </c>
      <c r="H390" s="15">
        <v>400</v>
      </c>
      <c r="I390" s="15">
        <v>80</v>
      </c>
      <c r="J390" s="15">
        <v>1.3</v>
      </c>
      <c r="K390" s="15">
        <v>10</v>
      </c>
      <c r="L390" s="15">
        <v>150</v>
      </c>
      <c r="M390" s="15" t="s">
        <v>9479</v>
      </c>
      <c r="N390" s="15" t="s">
        <v>3</v>
      </c>
    </row>
    <row r="391" spans="1:14" ht="14.5">
      <c r="A391" s="3" t="s">
        <v>3174</v>
      </c>
      <c r="B391" s="15" t="s">
        <v>1</v>
      </c>
      <c r="C391" s="15" t="s">
        <v>184</v>
      </c>
      <c r="D391" s="15" t="s">
        <v>9322</v>
      </c>
      <c r="E391" s="15" t="s">
        <v>1619</v>
      </c>
      <c r="F391" s="15">
        <v>35</v>
      </c>
      <c r="G391" s="15">
        <v>10</v>
      </c>
      <c r="H391" s="15">
        <v>400</v>
      </c>
      <c r="I391" s="15">
        <v>80</v>
      </c>
      <c r="J391" s="15">
        <v>1.3</v>
      </c>
      <c r="K391" s="15">
        <v>10</v>
      </c>
      <c r="L391" s="15">
        <v>150</v>
      </c>
      <c r="M391" s="15" t="s">
        <v>9479</v>
      </c>
      <c r="N391" s="15" t="s">
        <v>3</v>
      </c>
    </row>
    <row r="392" spans="1:14" ht="14.5">
      <c r="A392" s="3" t="s">
        <v>3175</v>
      </c>
      <c r="B392" s="15" t="s">
        <v>1</v>
      </c>
      <c r="C392" s="15" t="s">
        <v>184</v>
      </c>
      <c r="D392" s="15" t="s">
        <v>9322</v>
      </c>
      <c r="E392" s="15" t="s">
        <v>1619</v>
      </c>
      <c r="F392" s="15">
        <v>35</v>
      </c>
      <c r="G392" s="15">
        <v>10</v>
      </c>
      <c r="H392" s="15">
        <v>600</v>
      </c>
      <c r="I392" s="15">
        <v>80</v>
      </c>
      <c r="J392" s="15">
        <v>1.7</v>
      </c>
      <c r="K392" s="15">
        <v>10</v>
      </c>
      <c r="L392" s="15">
        <v>150</v>
      </c>
      <c r="M392" s="15" t="s">
        <v>9479</v>
      </c>
      <c r="N392" s="15" t="s">
        <v>3</v>
      </c>
    </row>
    <row r="393" spans="1:14" ht="14.5">
      <c r="A393" s="3" t="s">
        <v>3176</v>
      </c>
      <c r="B393" s="15" t="s">
        <v>1</v>
      </c>
      <c r="C393" s="15" t="s">
        <v>184</v>
      </c>
      <c r="D393" s="15" t="s">
        <v>9322</v>
      </c>
      <c r="E393" s="15" t="s">
        <v>1619</v>
      </c>
      <c r="F393" s="15">
        <v>35</v>
      </c>
      <c r="G393" s="15">
        <v>10</v>
      </c>
      <c r="H393" s="15">
        <v>600</v>
      </c>
      <c r="I393" s="15">
        <v>80</v>
      </c>
      <c r="J393" s="15">
        <v>1.7</v>
      </c>
      <c r="K393" s="15">
        <v>10</v>
      </c>
      <c r="L393" s="15">
        <v>150</v>
      </c>
      <c r="M393" s="15" t="s">
        <v>9479</v>
      </c>
      <c r="N393" s="15" t="s">
        <v>3</v>
      </c>
    </row>
    <row r="394" spans="1:14" ht="14.5">
      <c r="A394" s="3" t="s">
        <v>3177</v>
      </c>
      <c r="B394" s="15" t="s">
        <v>1</v>
      </c>
      <c r="C394" s="15" t="s">
        <v>184</v>
      </c>
      <c r="D394" s="15" t="s">
        <v>9322</v>
      </c>
      <c r="E394" s="15" t="s">
        <v>1619</v>
      </c>
      <c r="F394" s="15">
        <v>35</v>
      </c>
      <c r="G394" s="15">
        <v>16</v>
      </c>
      <c r="H394" s="15">
        <v>50</v>
      </c>
      <c r="I394" s="15">
        <v>125</v>
      </c>
      <c r="J394" s="15">
        <v>0.97499999999999998</v>
      </c>
      <c r="K394" s="15">
        <v>10</v>
      </c>
      <c r="L394" s="15">
        <v>150</v>
      </c>
      <c r="M394" s="15" t="s">
        <v>9479</v>
      </c>
      <c r="N394" s="15" t="s">
        <v>3</v>
      </c>
    </row>
    <row r="395" spans="1:14" ht="14.5">
      <c r="A395" s="3" t="s">
        <v>3178</v>
      </c>
      <c r="B395" s="15" t="s">
        <v>1</v>
      </c>
      <c r="C395" s="15" t="s">
        <v>184</v>
      </c>
      <c r="D395" s="15" t="s">
        <v>9322</v>
      </c>
      <c r="E395" s="15" t="s">
        <v>1619</v>
      </c>
      <c r="F395" s="15">
        <v>35</v>
      </c>
      <c r="G395" s="15">
        <v>16</v>
      </c>
      <c r="H395" s="15">
        <v>100</v>
      </c>
      <c r="I395" s="15">
        <v>125</v>
      </c>
      <c r="J395" s="15">
        <v>0.97499999999999998</v>
      </c>
      <c r="K395" s="15">
        <v>10</v>
      </c>
      <c r="L395" s="15">
        <v>150</v>
      </c>
      <c r="M395" s="15" t="s">
        <v>9479</v>
      </c>
      <c r="N395" s="15" t="s">
        <v>3</v>
      </c>
    </row>
    <row r="396" spans="1:14" ht="14.5">
      <c r="A396" s="3" t="s">
        <v>3179</v>
      </c>
      <c r="B396" s="15" t="s">
        <v>1</v>
      </c>
      <c r="C396" s="15" t="s">
        <v>184</v>
      </c>
      <c r="D396" s="15" t="s">
        <v>9322</v>
      </c>
      <c r="E396" s="15" t="s">
        <v>1619</v>
      </c>
      <c r="F396" s="15">
        <v>35</v>
      </c>
      <c r="G396" s="15">
        <v>16</v>
      </c>
      <c r="H396" s="15">
        <v>150</v>
      </c>
      <c r="I396" s="15">
        <v>125</v>
      </c>
      <c r="J396" s="15">
        <v>0.97499999999999998</v>
      </c>
      <c r="K396" s="15">
        <v>10</v>
      </c>
      <c r="L396" s="15">
        <v>150</v>
      </c>
      <c r="M396" s="15" t="s">
        <v>9479</v>
      </c>
      <c r="N396" s="15" t="s">
        <v>3</v>
      </c>
    </row>
    <row r="397" spans="1:14" ht="14.5">
      <c r="A397" s="3" t="s">
        <v>3180</v>
      </c>
      <c r="B397" s="15" t="s">
        <v>1</v>
      </c>
      <c r="C397" s="15" t="s">
        <v>184</v>
      </c>
      <c r="D397" s="15" t="s">
        <v>9322</v>
      </c>
      <c r="E397" s="15" t="s">
        <v>1619</v>
      </c>
      <c r="F397" s="15">
        <v>35</v>
      </c>
      <c r="G397" s="15">
        <v>16</v>
      </c>
      <c r="H397" s="15">
        <v>200</v>
      </c>
      <c r="I397" s="15">
        <v>125</v>
      </c>
      <c r="J397" s="15">
        <v>0.97499999999999998</v>
      </c>
      <c r="K397" s="15">
        <v>10</v>
      </c>
      <c r="L397" s="15">
        <v>150</v>
      </c>
      <c r="M397" s="15" t="s">
        <v>9479</v>
      </c>
      <c r="N397" s="15" t="s">
        <v>3</v>
      </c>
    </row>
    <row r="398" spans="1:14" ht="14.5">
      <c r="A398" s="3" t="s">
        <v>3181</v>
      </c>
      <c r="B398" s="15" t="s">
        <v>1</v>
      </c>
      <c r="C398" s="15" t="s">
        <v>184</v>
      </c>
      <c r="D398" s="15" t="s">
        <v>9322</v>
      </c>
      <c r="E398" s="15" t="s">
        <v>1619</v>
      </c>
      <c r="F398" s="15">
        <v>35</v>
      </c>
      <c r="G398" s="15">
        <v>16</v>
      </c>
      <c r="H398" s="15">
        <v>300</v>
      </c>
      <c r="I398" s="15">
        <v>125</v>
      </c>
      <c r="J398" s="15">
        <v>1.3</v>
      </c>
      <c r="K398" s="15">
        <v>10</v>
      </c>
      <c r="L398" s="15">
        <v>150</v>
      </c>
      <c r="M398" s="15" t="s">
        <v>9479</v>
      </c>
      <c r="N398" s="15" t="s">
        <v>3</v>
      </c>
    </row>
    <row r="399" spans="1:14" ht="14.5">
      <c r="A399" s="3" t="s">
        <v>3182</v>
      </c>
      <c r="B399" s="15" t="s">
        <v>1</v>
      </c>
      <c r="C399" s="15" t="s">
        <v>184</v>
      </c>
      <c r="D399" s="15" t="s">
        <v>9322</v>
      </c>
      <c r="E399" s="15" t="s">
        <v>1619</v>
      </c>
      <c r="F399" s="15">
        <v>35</v>
      </c>
      <c r="G399" s="15">
        <v>16</v>
      </c>
      <c r="H399" s="15">
        <v>400</v>
      </c>
      <c r="I399" s="15">
        <v>125</v>
      </c>
      <c r="J399" s="15">
        <v>1.3</v>
      </c>
      <c r="K399" s="15">
        <v>10</v>
      </c>
      <c r="L399" s="15">
        <v>150</v>
      </c>
      <c r="M399" s="15" t="s">
        <v>9479</v>
      </c>
      <c r="N399" s="15" t="s">
        <v>3</v>
      </c>
    </row>
    <row r="400" spans="1:14" ht="14.5">
      <c r="A400" s="3" t="s">
        <v>3183</v>
      </c>
      <c r="B400" s="15" t="s">
        <v>1</v>
      </c>
      <c r="C400" s="15" t="s">
        <v>184</v>
      </c>
      <c r="D400" s="15" t="s">
        <v>9322</v>
      </c>
      <c r="E400" s="15" t="s">
        <v>1619</v>
      </c>
      <c r="F400" s="15">
        <v>35</v>
      </c>
      <c r="G400" s="15">
        <v>16</v>
      </c>
      <c r="H400" s="15">
        <v>500</v>
      </c>
      <c r="I400" s="15">
        <v>125</v>
      </c>
      <c r="J400" s="15">
        <v>1.7</v>
      </c>
      <c r="K400" s="15">
        <v>10</v>
      </c>
      <c r="L400" s="15">
        <v>150</v>
      </c>
      <c r="M400" s="15" t="s">
        <v>9479</v>
      </c>
      <c r="N400" s="15" t="s">
        <v>3</v>
      </c>
    </row>
    <row r="401" spans="1:14" ht="14.5">
      <c r="A401" s="3" t="s">
        <v>3184</v>
      </c>
      <c r="B401" s="15" t="s">
        <v>1</v>
      </c>
      <c r="C401" s="15" t="s">
        <v>184</v>
      </c>
      <c r="D401" s="15" t="s">
        <v>9322</v>
      </c>
      <c r="E401" s="15" t="s">
        <v>1619</v>
      </c>
      <c r="F401" s="15">
        <v>35</v>
      </c>
      <c r="G401" s="15">
        <v>16</v>
      </c>
      <c r="H401" s="15">
        <v>600</v>
      </c>
      <c r="I401" s="15">
        <v>125</v>
      </c>
      <c r="J401" s="15">
        <v>1.7</v>
      </c>
      <c r="K401" s="15">
        <v>10</v>
      </c>
      <c r="L401" s="15">
        <v>150</v>
      </c>
      <c r="M401" s="15" t="s">
        <v>9479</v>
      </c>
      <c r="N401" s="15" t="s">
        <v>3</v>
      </c>
    </row>
    <row r="402" spans="1:14" ht="14.5">
      <c r="A402" s="3" t="s">
        <v>3185</v>
      </c>
      <c r="B402" s="15" t="s">
        <v>1</v>
      </c>
      <c r="C402" s="15" t="s">
        <v>184</v>
      </c>
      <c r="D402" s="15" t="s">
        <v>9322</v>
      </c>
      <c r="E402" s="15" t="s">
        <v>1619</v>
      </c>
      <c r="F402" s="15">
        <v>35</v>
      </c>
      <c r="G402" s="15">
        <v>20</v>
      </c>
      <c r="H402" s="15">
        <v>50</v>
      </c>
      <c r="I402" s="15">
        <v>150</v>
      </c>
      <c r="J402" s="15">
        <v>0.97499999999999998</v>
      </c>
      <c r="K402" s="15">
        <v>10</v>
      </c>
      <c r="L402" s="15">
        <v>150</v>
      </c>
      <c r="M402" s="15" t="s">
        <v>9479</v>
      </c>
      <c r="N402" s="15" t="s">
        <v>3</v>
      </c>
    </row>
    <row r="403" spans="1:14" ht="14.5">
      <c r="A403" s="3" t="s">
        <v>3186</v>
      </c>
      <c r="B403" s="15" t="s">
        <v>1</v>
      </c>
      <c r="C403" s="15" t="s">
        <v>184</v>
      </c>
      <c r="D403" s="15" t="s">
        <v>9322</v>
      </c>
      <c r="E403" s="15" t="s">
        <v>1619</v>
      </c>
      <c r="F403" s="15">
        <v>35</v>
      </c>
      <c r="G403" s="15">
        <v>20</v>
      </c>
      <c r="H403" s="15">
        <v>100</v>
      </c>
      <c r="I403" s="15">
        <v>150</v>
      </c>
      <c r="J403" s="15">
        <v>0.97499999999999998</v>
      </c>
      <c r="K403" s="15">
        <v>10</v>
      </c>
      <c r="L403" s="15">
        <v>150</v>
      </c>
      <c r="M403" s="15" t="s">
        <v>9479</v>
      </c>
      <c r="N403" s="15" t="s">
        <v>3</v>
      </c>
    </row>
    <row r="404" spans="1:14" ht="14.5">
      <c r="A404" s="3" t="s">
        <v>3187</v>
      </c>
      <c r="B404" s="15" t="s">
        <v>1</v>
      </c>
      <c r="C404" s="15" t="s">
        <v>184</v>
      </c>
      <c r="D404" s="15" t="s">
        <v>9322</v>
      </c>
      <c r="E404" s="15" t="s">
        <v>1619</v>
      </c>
      <c r="F404" s="15">
        <v>35</v>
      </c>
      <c r="G404" s="15">
        <v>20</v>
      </c>
      <c r="H404" s="15">
        <v>150</v>
      </c>
      <c r="I404" s="15">
        <v>150</v>
      </c>
      <c r="J404" s="15">
        <v>0.97499999999999998</v>
      </c>
      <c r="K404" s="15">
        <v>10</v>
      </c>
      <c r="L404" s="15">
        <v>150</v>
      </c>
      <c r="M404" s="15" t="s">
        <v>9479</v>
      </c>
      <c r="N404" s="15" t="s">
        <v>3</v>
      </c>
    </row>
    <row r="405" spans="1:14" ht="14.5">
      <c r="A405" s="3" t="s">
        <v>3188</v>
      </c>
      <c r="B405" s="15" t="s">
        <v>1</v>
      </c>
      <c r="C405" s="15" t="s">
        <v>184</v>
      </c>
      <c r="D405" s="15" t="s">
        <v>9322</v>
      </c>
      <c r="E405" s="15" t="s">
        <v>1619</v>
      </c>
      <c r="F405" s="15">
        <v>35</v>
      </c>
      <c r="G405" s="15">
        <v>20</v>
      </c>
      <c r="H405" s="15">
        <v>200</v>
      </c>
      <c r="I405" s="15">
        <v>150</v>
      </c>
      <c r="J405" s="15">
        <v>0.97499999999999998</v>
      </c>
      <c r="K405" s="15">
        <v>10</v>
      </c>
      <c r="L405" s="15">
        <v>150</v>
      </c>
      <c r="M405" s="15" t="s">
        <v>9479</v>
      </c>
      <c r="N405" s="15" t="s">
        <v>3</v>
      </c>
    </row>
    <row r="406" spans="1:14" ht="14.5">
      <c r="A406" s="3" t="s">
        <v>3189</v>
      </c>
      <c r="B406" s="15" t="s">
        <v>1</v>
      </c>
      <c r="C406" s="15" t="s">
        <v>184</v>
      </c>
      <c r="D406" s="15" t="s">
        <v>9322</v>
      </c>
      <c r="E406" s="15" t="s">
        <v>1619</v>
      </c>
      <c r="F406" s="15">
        <v>35</v>
      </c>
      <c r="G406" s="15">
        <v>20</v>
      </c>
      <c r="H406" s="15">
        <v>200</v>
      </c>
      <c r="I406" s="15">
        <v>150</v>
      </c>
      <c r="J406" s="15">
        <v>0.97499999999999998</v>
      </c>
      <c r="K406" s="15">
        <v>10</v>
      </c>
      <c r="L406" s="15">
        <v>150</v>
      </c>
      <c r="M406" s="15" t="s">
        <v>9479</v>
      </c>
      <c r="N406" s="15" t="s">
        <v>3</v>
      </c>
    </row>
    <row r="407" spans="1:14" ht="14.5">
      <c r="A407" s="3" t="s">
        <v>3190</v>
      </c>
      <c r="B407" s="15" t="s">
        <v>1</v>
      </c>
      <c r="C407" s="15" t="s">
        <v>184</v>
      </c>
      <c r="D407" s="15" t="s">
        <v>9322</v>
      </c>
      <c r="E407" s="15" t="s">
        <v>1619</v>
      </c>
      <c r="F407" s="15">
        <v>35</v>
      </c>
      <c r="G407" s="15">
        <v>20</v>
      </c>
      <c r="H407" s="15">
        <v>300</v>
      </c>
      <c r="I407" s="15">
        <v>150</v>
      </c>
      <c r="J407" s="15">
        <v>1.3</v>
      </c>
      <c r="K407" s="15">
        <v>10</v>
      </c>
      <c r="L407" s="15">
        <v>150</v>
      </c>
      <c r="M407" s="15" t="s">
        <v>9479</v>
      </c>
      <c r="N407" s="15" t="s">
        <v>3</v>
      </c>
    </row>
    <row r="408" spans="1:14" ht="14.5">
      <c r="A408" s="3" t="s">
        <v>3191</v>
      </c>
      <c r="B408" s="15" t="s">
        <v>1</v>
      </c>
      <c r="C408" s="15" t="s">
        <v>184</v>
      </c>
      <c r="D408" s="15" t="s">
        <v>9322</v>
      </c>
      <c r="E408" s="15" t="s">
        <v>1619</v>
      </c>
      <c r="F408" s="15">
        <v>35</v>
      </c>
      <c r="G408" s="15">
        <v>20</v>
      </c>
      <c r="H408" s="15">
        <v>300</v>
      </c>
      <c r="I408" s="15">
        <v>150</v>
      </c>
      <c r="J408" s="15">
        <v>1.3</v>
      </c>
      <c r="K408" s="15">
        <v>10</v>
      </c>
      <c r="L408" s="15">
        <v>150</v>
      </c>
      <c r="M408" s="15" t="s">
        <v>9479</v>
      </c>
      <c r="N408" s="15" t="s">
        <v>3</v>
      </c>
    </row>
    <row r="409" spans="1:14" ht="14.5">
      <c r="A409" s="3" t="s">
        <v>3192</v>
      </c>
      <c r="B409" s="15" t="s">
        <v>1</v>
      </c>
      <c r="C409" s="15" t="s">
        <v>184</v>
      </c>
      <c r="D409" s="15" t="s">
        <v>9322</v>
      </c>
      <c r="E409" s="15" t="s">
        <v>1619</v>
      </c>
      <c r="F409" s="15">
        <v>35</v>
      </c>
      <c r="G409" s="15">
        <v>20</v>
      </c>
      <c r="H409" s="15">
        <v>400</v>
      </c>
      <c r="I409" s="15">
        <v>150</v>
      </c>
      <c r="J409" s="15">
        <v>1.3</v>
      </c>
      <c r="K409" s="15">
        <v>10</v>
      </c>
      <c r="L409" s="15">
        <v>150</v>
      </c>
      <c r="M409" s="15" t="s">
        <v>9479</v>
      </c>
      <c r="N409" s="15" t="s">
        <v>3</v>
      </c>
    </row>
    <row r="410" spans="1:14" ht="14.5">
      <c r="A410" s="3" t="s">
        <v>3193</v>
      </c>
      <c r="B410" s="15" t="s">
        <v>1</v>
      </c>
      <c r="C410" s="15" t="s">
        <v>184</v>
      </c>
      <c r="D410" s="15" t="s">
        <v>9322</v>
      </c>
      <c r="E410" s="15" t="s">
        <v>1619</v>
      </c>
      <c r="F410" s="15">
        <v>35</v>
      </c>
      <c r="G410" s="15">
        <v>20</v>
      </c>
      <c r="H410" s="15">
        <v>400</v>
      </c>
      <c r="I410" s="15">
        <v>150</v>
      </c>
      <c r="J410" s="15">
        <v>1.3</v>
      </c>
      <c r="K410" s="15">
        <v>10</v>
      </c>
      <c r="L410" s="15">
        <v>150</v>
      </c>
      <c r="M410" s="15" t="s">
        <v>9479</v>
      </c>
      <c r="N410" s="15" t="s">
        <v>3</v>
      </c>
    </row>
    <row r="411" spans="1:14" ht="14.5">
      <c r="A411" s="3" t="s">
        <v>3194</v>
      </c>
      <c r="B411" s="15" t="s">
        <v>1</v>
      </c>
      <c r="C411" s="15" t="s">
        <v>184</v>
      </c>
      <c r="D411" s="15" t="s">
        <v>9322</v>
      </c>
      <c r="E411" s="15" t="s">
        <v>1619</v>
      </c>
      <c r="F411" s="15">
        <v>35</v>
      </c>
      <c r="G411" s="15">
        <v>20</v>
      </c>
      <c r="H411" s="15">
        <v>500</v>
      </c>
      <c r="I411" s="15">
        <v>150</v>
      </c>
      <c r="J411" s="15">
        <v>1.7</v>
      </c>
      <c r="K411" s="15">
        <v>10</v>
      </c>
      <c r="L411" s="15">
        <v>150</v>
      </c>
      <c r="M411" s="15" t="s">
        <v>9479</v>
      </c>
      <c r="N411" s="15" t="s">
        <v>3</v>
      </c>
    </row>
    <row r="412" spans="1:14" ht="14.5">
      <c r="A412" s="3" t="s">
        <v>3195</v>
      </c>
      <c r="B412" s="15" t="s">
        <v>1</v>
      </c>
      <c r="C412" s="15" t="s">
        <v>184</v>
      </c>
      <c r="D412" s="15" t="s">
        <v>9322</v>
      </c>
      <c r="E412" s="15" t="s">
        <v>1619</v>
      </c>
      <c r="F412" s="15">
        <v>35</v>
      </c>
      <c r="G412" s="15">
        <v>20</v>
      </c>
      <c r="H412" s="15">
        <v>600</v>
      </c>
      <c r="I412" s="15">
        <v>150</v>
      </c>
      <c r="J412" s="15">
        <v>1.7</v>
      </c>
      <c r="K412" s="15">
        <v>10</v>
      </c>
      <c r="L412" s="15">
        <v>150</v>
      </c>
      <c r="M412" s="15" t="s">
        <v>9479</v>
      </c>
      <c r="N412" s="15" t="s">
        <v>3</v>
      </c>
    </row>
    <row r="413" spans="1:14" ht="14.5">
      <c r="A413" s="3" t="s">
        <v>3196</v>
      </c>
      <c r="B413" s="15" t="s">
        <v>1</v>
      </c>
      <c r="C413" s="15" t="s">
        <v>184</v>
      </c>
      <c r="D413" s="15" t="s">
        <v>9322</v>
      </c>
      <c r="E413" s="15" t="s">
        <v>1619</v>
      </c>
      <c r="F413" s="15">
        <v>35</v>
      </c>
      <c r="G413" s="15">
        <v>20</v>
      </c>
      <c r="H413" s="15">
        <v>600</v>
      </c>
      <c r="I413" s="15">
        <v>150</v>
      </c>
      <c r="J413" s="15">
        <v>1.7</v>
      </c>
      <c r="K413" s="15">
        <v>10</v>
      </c>
      <c r="L413" s="15">
        <v>150</v>
      </c>
      <c r="M413" s="15" t="s">
        <v>9479</v>
      </c>
      <c r="N413" s="15" t="s">
        <v>3</v>
      </c>
    </row>
    <row r="414" spans="1:14" ht="14.5">
      <c r="A414" s="3" t="s">
        <v>3197</v>
      </c>
      <c r="B414" s="15" t="s">
        <v>1</v>
      </c>
      <c r="C414" s="15" t="s">
        <v>184</v>
      </c>
      <c r="D414" s="15" t="s">
        <v>9322</v>
      </c>
      <c r="E414" s="15" t="s">
        <v>1619</v>
      </c>
      <c r="F414" s="15">
        <v>35</v>
      </c>
      <c r="G414" s="15">
        <v>5</v>
      </c>
      <c r="H414" s="15">
        <v>50</v>
      </c>
      <c r="I414" s="15">
        <v>70</v>
      </c>
      <c r="J414" s="15">
        <v>0.98</v>
      </c>
      <c r="K414" s="15">
        <v>10</v>
      </c>
      <c r="L414" s="15">
        <v>150</v>
      </c>
      <c r="M414" s="15" t="s">
        <v>9479</v>
      </c>
      <c r="N414" s="15" t="s">
        <v>3</v>
      </c>
    </row>
    <row r="415" spans="1:14" ht="14.5">
      <c r="A415" s="3" t="s">
        <v>3198</v>
      </c>
      <c r="B415" s="15" t="s">
        <v>1</v>
      </c>
      <c r="C415" s="15" t="s">
        <v>184</v>
      </c>
      <c r="D415" s="15" t="s">
        <v>9322</v>
      </c>
      <c r="E415" s="15" t="s">
        <v>1619</v>
      </c>
      <c r="F415" s="15">
        <v>35</v>
      </c>
      <c r="G415" s="15">
        <v>5</v>
      </c>
      <c r="H415" s="15">
        <v>100</v>
      </c>
      <c r="I415" s="15">
        <v>70</v>
      </c>
      <c r="J415" s="15">
        <v>0.98</v>
      </c>
      <c r="K415" s="15">
        <v>10</v>
      </c>
      <c r="L415" s="15">
        <v>150</v>
      </c>
      <c r="M415" s="15" t="s">
        <v>9479</v>
      </c>
      <c r="N415" s="15" t="s">
        <v>3</v>
      </c>
    </row>
    <row r="416" spans="1:14" ht="14.5">
      <c r="A416" s="3" t="s">
        <v>3199</v>
      </c>
      <c r="B416" s="15" t="s">
        <v>1</v>
      </c>
      <c r="C416" s="15" t="s">
        <v>184</v>
      </c>
      <c r="D416" s="15" t="s">
        <v>9322</v>
      </c>
      <c r="E416" s="15" t="s">
        <v>1619</v>
      </c>
      <c r="F416" s="15">
        <v>35</v>
      </c>
      <c r="G416" s="15">
        <v>5</v>
      </c>
      <c r="H416" s="15">
        <v>150</v>
      </c>
      <c r="I416" s="15">
        <v>70</v>
      </c>
      <c r="J416" s="15">
        <v>0.98</v>
      </c>
      <c r="K416" s="15">
        <v>10</v>
      </c>
      <c r="L416" s="15">
        <v>150</v>
      </c>
      <c r="M416" s="15" t="s">
        <v>9479</v>
      </c>
      <c r="N416" s="15" t="s">
        <v>3</v>
      </c>
    </row>
    <row r="417" spans="1:14" ht="14.5">
      <c r="A417" s="3" t="s">
        <v>3200</v>
      </c>
      <c r="B417" s="15" t="s">
        <v>1</v>
      </c>
      <c r="C417" s="15" t="s">
        <v>184</v>
      </c>
      <c r="D417" s="15" t="s">
        <v>9322</v>
      </c>
      <c r="E417" s="15" t="s">
        <v>1619</v>
      </c>
      <c r="F417" s="15">
        <v>35</v>
      </c>
      <c r="G417" s="15">
        <v>5</v>
      </c>
      <c r="H417" s="15">
        <v>200</v>
      </c>
      <c r="I417" s="15">
        <v>70</v>
      </c>
      <c r="J417" s="15">
        <v>0.98</v>
      </c>
      <c r="K417" s="15">
        <v>10</v>
      </c>
      <c r="L417" s="15">
        <v>150</v>
      </c>
      <c r="M417" s="15" t="s">
        <v>9479</v>
      </c>
      <c r="N417" s="15" t="s">
        <v>3</v>
      </c>
    </row>
    <row r="418" spans="1:14" ht="14.5">
      <c r="A418" s="3" t="s">
        <v>3201</v>
      </c>
      <c r="B418" s="15" t="s">
        <v>1</v>
      </c>
      <c r="C418" s="15" t="s">
        <v>184</v>
      </c>
      <c r="D418" s="15" t="s">
        <v>9322</v>
      </c>
      <c r="E418" s="15" t="s">
        <v>1619</v>
      </c>
      <c r="F418" s="15">
        <v>35</v>
      </c>
      <c r="G418" s="15">
        <v>5</v>
      </c>
      <c r="H418" s="15">
        <v>300</v>
      </c>
      <c r="I418" s="15">
        <v>70</v>
      </c>
      <c r="J418" s="15">
        <v>1.3</v>
      </c>
      <c r="K418" s="15">
        <v>10</v>
      </c>
      <c r="L418" s="15">
        <v>150</v>
      </c>
      <c r="M418" s="15" t="s">
        <v>9479</v>
      </c>
      <c r="N418" s="15" t="s">
        <v>3</v>
      </c>
    </row>
    <row r="419" spans="1:14" ht="14.5">
      <c r="A419" s="3" t="s">
        <v>3202</v>
      </c>
      <c r="B419" s="15" t="s">
        <v>1</v>
      </c>
      <c r="C419" s="15" t="s">
        <v>184</v>
      </c>
      <c r="D419" s="15" t="s">
        <v>9322</v>
      </c>
      <c r="E419" s="15" t="s">
        <v>1619</v>
      </c>
      <c r="F419" s="15">
        <v>35</v>
      </c>
      <c r="G419" s="15">
        <v>5</v>
      </c>
      <c r="H419" s="15">
        <v>400</v>
      </c>
      <c r="I419" s="15">
        <v>70</v>
      </c>
      <c r="J419" s="15">
        <v>1.3</v>
      </c>
      <c r="K419" s="15">
        <v>10</v>
      </c>
      <c r="L419" s="15">
        <v>150</v>
      </c>
      <c r="M419" s="15" t="s">
        <v>9479</v>
      </c>
      <c r="N419" s="15" t="s">
        <v>3</v>
      </c>
    </row>
    <row r="420" spans="1:14" ht="14.5">
      <c r="A420" s="3" t="s">
        <v>3203</v>
      </c>
      <c r="B420" s="15" t="s">
        <v>1</v>
      </c>
      <c r="C420" s="15" t="s">
        <v>184</v>
      </c>
      <c r="D420" s="15" t="s">
        <v>9322</v>
      </c>
      <c r="E420" s="15" t="s">
        <v>1619</v>
      </c>
      <c r="F420" s="15">
        <v>35</v>
      </c>
      <c r="G420" s="15">
        <v>5</v>
      </c>
      <c r="H420" s="15">
        <v>500</v>
      </c>
      <c r="I420" s="15">
        <v>70</v>
      </c>
      <c r="J420" s="15">
        <v>1.7</v>
      </c>
      <c r="K420" s="15">
        <v>10</v>
      </c>
      <c r="L420" s="15">
        <v>150</v>
      </c>
      <c r="M420" s="15" t="s">
        <v>9479</v>
      </c>
      <c r="N420" s="15" t="s">
        <v>3</v>
      </c>
    </row>
    <row r="421" spans="1:14" ht="14.5">
      <c r="A421" s="3" t="s">
        <v>3204</v>
      </c>
      <c r="B421" s="15" t="s">
        <v>1</v>
      </c>
      <c r="C421" s="15" t="s">
        <v>184</v>
      </c>
      <c r="D421" s="15" t="s">
        <v>9322</v>
      </c>
      <c r="E421" s="15" t="s">
        <v>1619</v>
      </c>
      <c r="F421" s="15">
        <v>35</v>
      </c>
      <c r="G421" s="15">
        <v>5</v>
      </c>
      <c r="H421" s="15">
        <v>600</v>
      </c>
      <c r="I421" s="15">
        <v>70</v>
      </c>
      <c r="J421" s="15">
        <v>1.7</v>
      </c>
      <c r="K421" s="15">
        <v>10</v>
      </c>
      <c r="L421" s="15">
        <v>150</v>
      </c>
      <c r="M421" s="15" t="s">
        <v>9479</v>
      </c>
      <c r="N421" s="15" t="s">
        <v>3</v>
      </c>
    </row>
    <row r="422" spans="1:14" ht="14.5">
      <c r="A422" s="3" t="s">
        <v>3205</v>
      </c>
      <c r="B422" s="15" t="s">
        <v>1</v>
      </c>
      <c r="C422" s="15" t="s">
        <v>297</v>
      </c>
      <c r="D422" s="15" t="s">
        <v>9322</v>
      </c>
      <c r="E422" s="15" t="s">
        <v>1619</v>
      </c>
      <c r="F422" s="15">
        <v>35</v>
      </c>
      <c r="G422" s="15">
        <v>10</v>
      </c>
      <c r="H422" s="15">
        <v>50</v>
      </c>
      <c r="I422" s="15">
        <v>125</v>
      </c>
      <c r="J422" s="15">
        <v>0.97499999999999998</v>
      </c>
      <c r="K422" s="15">
        <v>1</v>
      </c>
      <c r="L422" s="15">
        <v>150</v>
      </c>
      <c r="M422" s="15">
        <v>1</v>
      </c>
      <c r="N422" s="15" t="s">
        <v>910</v>
      </c>
    </row>
    <row r="423" spans="1:14" ht="14.5">
      <c r="A423" s="3" t="s">
        <v>3206</v>
      </c>
      <c r="B423" s="15" t="s">
        <v>1</v>
      </c>
      <c r="C423" s="15" t="s">
        <v>297</v>
      </c>
      <c r="D423" s="15" t="s">
        <v>9322</v>
      </c>
      <c r="E423" s="15" t="s">
        <v>1619</v>
      </c>
      <c r="F423" s="15">
        <v>35</v>
      </c>
      <c r="G423" s="15">
        <v>10</v>
      </c>
      <c r="H423" s="15">
        <v>50</v>
      </c>
      <c r="I423" s="15">
        <v>125</v>
      </c>
      <c r="J423" s="15">
        <v>0.97499999999999998</v>
      </c>
      <c r="K423" s="15">
        <v>1</v>
      </c>
      <c r="L423" s="15">
        <v>150</v>
      </c>
      <c r="M423" s="15">
        <v>1</v>
      </c>
      <c r="N423" s="15" t="s">
        <v>3</v>
      </c>
    </row>
    <row r="424" spans="1:14" ht="14.5">
      <c r="A424" s="3" t="s">
        <v>3207</v>
      </c>
      <c r="B424" s="15" t="s">
        <v>1</v>
      </c>
      <c r="C424" s="15" t="s">
        <v>297</v>
      </c>
      <c r="D424" s="15" t="s">
        <v>9322</v>
      </c>
      <c r="E424" s="15" t="s">
        <v>1619</v>
      </c>
      <c r="F424" s="15">
        <v>35</v>
      </c>
      <c r="G424" s="15">
        <v>10</v>
      </c>
      <c r="H424" s="15">
        <v>100</v>
      </c>
      <c r="I424" s="15">
        <v>125</v>
      </c>
      <c r="J424" s="15">
        <v>0.97499999999999998</v>
      </c>
      <c r="K424" s="15">
        <v>1</v>
      </c>
      <c r="L424" s="15">
        <v>150</v>
      </c>
      <c r="M424" s="15">
        <v>1</v>
      </c>
      <c r="N424" s="15" t="s">
        <v>910</v>
      </c>
    </row>
    <row r="425" spans="1:14" ht="14.5">
      <c r="A425" s="3" t="s">
        <v>3208</v>
      </c>
      <c r="B425" s="15" t="s">
        <v>1</v>
      </c>
      <c r="C425" s="15" t="s">
        <v>297</v>
      </c>
      <c r="D425" s="15" t="s">
        <v>9322</v>
      </c>
      <c r="E425" s="15" t="s">
        <v>1619</v>
      </c>
      <c r="F425" s="15">
        <v>35</v>
      </c>
      <c r="G425" s="15">
        <v>10</v>
      </c>
      <c r="H425" s="15">
        <v>100</v>
      </c>
      <c r="I425" s="15">
        <v>125</v>
      </c>
      <c r="J425" s="15">
        <v>0.97499999999999998</v>
      </c>
      <c r="K425" s="15">
        <v>1</v>
      </c>
      <c r="L425" s="15">
        <v>150</v>
      </c>
      <c r="M425" s="15">
        <v>1</v>
      </c>
      <c r="N425" s="15" t="s">
        <v>3</v>
      </c>
    </row>
    <row r="426" spans="1:14" ht="14.5">
      <c r="A426" s="3" t="s">
        <v>3209</v>
      </c>
      <c r="B426" s="15" t="s">
        <v>1</v>
      </c>
      <c r="C426" s="15" t="s">
        <v>297</v>
      </c>
      <c r="D426" s="15" t="s">
        <v>9322</v>
      </c>
      <c r="E426" s="15" t="s">
        <v>1619</v>
      </c>
      <c r="F426" s="15">
        <v>35</v>
      </c>
      <c r="G426" s="15">
        <v>10</v>
      </c>
      <c r="H426" s="15">
        <v>150</v>
      </c>
      <c r="I426" s="15">
        <v>125</v>
      </c>
      <c r="J426" s="15">
        <v>0.97499999999999998</v>
      </c>
      <c r="K426" s="15">
        <v>1</v>
      </c>
      <c r="L426" s="15">
        <v>150</v>
      </c>
      <c r="M426" s="15">
        <v>1</v>
      </c>
      <c r="N426" s="15" t="s">
        <v>910</v>
      </c>
    </row>
    <row r="427" spans="1:14" ht="14.5">
      <c r="A427" s="3" t="s">
        <v>3210</v>
      </c>
      <c r="B427" s="15" t="s">
        <v>1</v>
      </c>
      <c r="C427" s="15" t="s">
        <v>297</v>
      </c>
      <c r="D427" s="15" t="s">
        <v>9322</v>
      </c>
      <c r="E427" s="15" t="s">
        <v>1619</v>
      </c>
      <c r="F427" s="15">
        <v>35</v>
      </c>
      <c r="G427" s="15">
        <v>10</v>
      </c>
      <c r="H427" s="15">
        <v>150</v>
      </c>
      <c r="I427" s="15">
        <v>125</v>
      </c>
      <c r="J427" s="15">
        <v>0.97499999999999998</v>
      </c>
      <c r="K427" s="15">
        <v>1</v>
      </c>
      <c r="L427" s="15">
        <v>150</v>
      </c>
      <c r="M427" s="15">
        <v>1</v>
      </c>
      <c r="N427" s="15" t="s">
        <v>3</v>
      </c>
    </row>
    <row r="428" spans="1:14" ht="14.5">
      <c r="A428" s="3" t="s">
        <v>3211</v>
      </c>
      <c r="B428" s="15" t="s">
        <v>1</v>
      </c>
      <c r="C428" s="15" t="s">
        <v>297</v>
      </c>
      <c r="D428" s="15" t="s">
        <v>9322</v>
      </c>
      <c r="E428" s="15" t="s">
        <v>1619</v>
      </c>
      <c r="F428" s="15">
        <v>35</v>
      </c>
      <c r="G428" s="15">
        <v>10</v>
      </c>
      <c r="H428" s="15">
        <v>200</v>
      </c>
      <c r="I428" s="15">
        <v>125</v>
      </c>
      <c r="J428" s="15">
        <v>0.97499999999999998</v>
      </c>
      <c r="K428" s="15">
        <v>1</v>
      </c>
      <c r="L428" s="15">
        <v>150</v>
      </c>
      <c r="M428" s="15">
        <v>1</v>
      </c>
      <c r="N428" s="15" t="s">
        <v>910</v>
      </c>
    </row>
    <row r="429" spans="1:14" ht="14.5">
      <c r="A429" s="3" t="s">
        <v>3212</v>
      </c>
      <c r="B429" s="15" t="s">
        <v>1</v>
      </c>
      <c r="C429" s="15" t="s">
        <v>297</v>
      </c>
      <c r="D429" s="15" t="s">
        <v>9322</v>
      </c>
      <c r="E429" s="15" t="s">
        <v>1619</v>
      </c>
      <c r="F429" s="15">
        <v>35</v>
      </c>
      <c r="G429" s="15">
        <v>10</v>
      </c>
      <c r="H429" s="15">
        <v>200</v>
      </c>
      <c r="I429" s="15">
        <v>125</v>
      </c>
      <c r="J429" s="15">
        <v>0.97499999999999998</v>
      </c>
      <c r="K429" s="15">
        <v>1</v>
      </c>
      <c r="L429" s="15">
        <v>150</v>
      </c>
      <c r="M429" s="15">
        <v>1</v>
      </c>
      <c r="N429" s="15" t="s">
        <v>3</v>
      </c>
    </row>
    <row r="430" spans="1:14" ht="14.5">
      <c r="A430" s="3" t="s">
        <v>3213</v>
      </c>
      <c r="B430" s="15" t="s">
        <v>1</v>
      </c>
      <c r="C430" s="15" t="s">
        <v>297</v>
      </c>
      <c r="D430" s="15" t="s">
        <v>9322</v>
      </c>
      <c r="E430" s="15" t="s">
        <v>1619</v>
      </c>
      <c r="F430" s="15">
        <v>35</v>
      </c>
      <c r="G430" s="15">
        <v>10</v>
      </c>
      <c r="H430" s="15">
        <v>300</v>
      </c>
      <c r="I430" s="15">
        <v>125</v>
      </c>
      <c r="J430" s="15">
        <v>1.3</v>
      </c>
      <c r="K430" s="15">
        <v>1</v>
      </c>
      <c r="L430" s="15">
        <v>150</v>
      </c>
      <c r="M430" s="15">
        <v>1</v>
      </c>
      <c r="N430" s="15" t="s">
        <v>910</v>
      </c>
    </row>
    <row r="431" spans="1:14" ht="14.5">
      <c r="A431" s="3" t="s">
        <v>3214</v>
      </c>
      <c r="B431" s="15" t="s">
        <v>1</v>
      </c>
      <c r="C431" s="15" t="s">
        <v>297</v>
      </c>
      <c r="D431" s="15" t="s">
        <v>9322</v>
      </c>
      <c r="E431" s="15" t="s">
        <v>1619</v>
      </c>
      <c r="F431" s="15">
        <v>35</v>
      </c>
      <c r="G431" s="15">
        <v>10</v>
      </c>
      <c r="H431" s="15">
        <v>300</v>
      </c>
      <c r="I431" s="15">
        <v>125</v>
      </c>
      <c r="J431" s="15">
        <v>1.3</v>
      </c>
      <c r="K431" s="15">
        <v>1</v>
      </c>
      <c r="L431" s="15">
        <v>150</v>
      </c>
      <c r="M431" s="15">
        <v>1</v>
      </c>
      <c r="N431" s="15" t="s">
        <v>3</v>
      </c>
    </row>
    <row r="432" spans="1:14" ht="14.5">
      <c r="A432" s="3" t="s">
        <v>3215</v>
      </c>
      <c r="B432" s="15" t="s">
        <v>1</v>
      </c>
      <c r="C432" s="15" t="s">
        <v>297</v>
      </c>
      <c r="D432" s="15" t="s">
        <v>9322</v>
      </c>
      <c r="E432" s="15" t="s">
        <v>1619</v>
      </c>
      <c r="F432" s="15">
        <v>35</v>
      </c>
      <c r="G432" s="15">
        <v>10</v>
      </c>
      <c r="H432" s="15">
        <v>400</v>
      </c>
      <c r="I432" s="15">
        <v>125</v>
      </c>
      <c r="J432" s="15">
        <v>1.3</v>
      </c>
      <c r="K432" s="15">
        <v>1</v>
      </c>
      <c r="L432" s="15">
        <v>150</v>
      </c>
      <c r="M432" s="15">
        <v>1</v>
      </c>
      <c r="N432" s="15" t="s">
        <v>910</v>
      </c>
    </row>
    <row r="433" spans="1:14" ht="14.5">
      <c r="A433" s="3" t="s">
        <v>3216</v>
      </c>
      <c r="B433" s="15" t="s">
        <v>1</v>
      </c>
      <c r="C433" s="15" t="s">
        <v>297</v>
      </c>
      <c r="D433" s="15" t="s">
        <v>9322</v>
      </c>
      <c r="E433" s="15" t="s">
        <v>1619</v>
      </c>
      <c r="F433" s="15">
        <v>35</v>
      </c>
      <c r="G433" s="15">
        <v>10</v>
      </c>
      <c r="H433" s="15">
        <v>400</v>
      </c>
      <c r="I433" s="15">
        <v>125</v>
      </c>
      <c r="J433" s="15">
        <v>1.3</v>
      </c>
      <c r="K433" s="15">
        <v>1</v>
      </c>
      <c r="L433" s="15">
        <v>150</v>
      </c>
      <c r="M433" s="15">
        <v>1</v>
      </c>
      <c r="N433" s="15" t="s">
        <v>3</v>
      </c>
    </row>
    <row r="434" spans="1:14" ht="14.5">
      <c r="A434" s="3" t="s">
        <v>3217</v>
      </c>
      <c r="B434" s="15" t="s">
        <v>1</v>
      </c>
      <c r="C434" s="15" t="s">
        <v>297</v>
      </c>
      <c r="D434" s="15" t="s">
        <v>9322</v>
      </c>
      <c r="E434" s="15" t="s">
        <v>1619</v>
      </c>
      <c r="F434" s="15">
        <v>35</v>
      </c>
      <c r="G434" s="15">
        <v>10</v>
      </c>
      <c r="H434" s="15">
        <v>500</v>
      </c>
      <c r="I434" s="15">
        <v>125</v>
      </c>
      <c r="J434" s="15">
        <v>1.7</v>
      </c>
      <c r="K434" s="15">
        <v>1</v>
      </c>
      <c r="L434" s="15">
        <v>150</v>
      </c>
      <c r="M434" s="15">
        <v>1</v>
      </c>
      <c r="N434" s="15" t="s">
        <v>910</v>
      </c>
    </row>
    <row r="435" spans="1:14" ht="14.5">
      <c r="A435" s="3" t="s">
        <v>3218</v>
      </c>
      <c r="B435" s="15" t="s">
        <v>1</v>
      </c>
      <c r="C435" s="15" t="s">
        <v>297</v>
      </c>
      <c r="D435" s="15" t="s">
        <v>9322</v>
      </c>
      <c r="E435" s="15" t="s">
        <v>1619</v>
      </c>
      <c r="F435" s="15">
        <v>35</v>
      </c>
      <c r="G435" s="15">
        <v>10</v>
      </c>
      <c r="H435" s="15">
        <v>500</v>
      </c>
      <c r="I435" s="15">
        <v>125</v>
      </c>
      <c r="J435" s="15">
        <v>1.7</v>
      </c>
      <c r="K435" s="15">
        <v>1</v>
      </c>
      <c r="L435" s="15">
        <v>150</v>
      </c>
      <c r="M435" s="15">
        <v>1</v>
      </c>
      <c r="N435" s="15" t="s">
        <v>3</v>
      </c>
    </row>
    <row r="436" spans="1:14" ht="14.5">
      <c r="A436" s="3" t="s">
        <v>3219</v>
      </c>
      <c r="B436" s="15" t="s">
        <v>1</v>
      </c>
      <c r="C436" s="15" t="s">
        <v>297</v>
      </c>
      <c r="D436" s="15" t="s">
        <v>9322</v>
      </c>
      <c r="E436" s="15" t="s">
        <v>1619</v>
      </c>
      <c r="F436" s="15">
        <v>35</v>
      </c>
      <c r="G436" s="15">
        <v>10</v>
      </c>
      <c r="H436" s="15">
        <v>600</v>
      </c>
      <c r="I436" s="15">
        <v>125</v>
      </c>
      <c r="J436" s="15">
        <v>1.7</v>
      </c>
      <c r="K436" s="15">
        <v>1</v>
      </c>
      <c r="L436" s="15">
        <v>150</v>
      </c>
      <c r="M436" s="15">
        <v>1</v>
      </c>
      <c r="N436" s="15" t="s">
        <v>910</v>
      </c>
    </row>
    <row r="437" spans="1:14" ht="14.5">
      <c r="A437" s="3" t="s">
        <v>3220</v>
      </c>
      <c r="B437" s="15" t="s">
        <v>1</v>
      </c>
      <c r="C437" s="15" t="s">
        <v>297</v>
      </c>
      <c r="D437" s="15" t="s">
        <v>9322</v>
      </c>
      <c r="E437" s="15" t="s">
        <v>1619</v>
      </c>
      <c r="F437" s="15">
        <v>35</v>
      </c>
      <c r="G437" s="15">
        <v>10</v>
      </c>
      <c r="H437" s="15">
        <v>600</v>
      </c>
      <c r="I437" s="15">
        <v>125</v>
      </c>
      <c r="J437" s="15">
        <v>1.7</v>
      </c>
      <c r="K437" s="15">
        <v>1</v>
      </c>
      <c r="L437" s="15">
        <v>150</v>
      </c>
      <c r="M437" s="15">
        <v>1</v>
      </c>
      <c r="N437" s="15" t="s">
        <v>3</v>
      </c>
    </row>
    <row r="438" spans="1:14" ht="14.5">
      <c r="A438" s="3" t="s">
        <v>3221</v>
      </c>
      <c r="B438" s="15" t="s">
        <v>1</v>
      </c>
      <c r="C438" s="15" t="s">
        <v>297</v>
      </c>
      <c r="D438" s="15" t="s">
        <v>9322</v>
      </c>
      <c r="E438" s="15" t="s">
        <v>1619</v>
      </c>
      <c r="F438" s="15">
        <v>35</v>
      </c>
      <c r="G438" s="15">
        <v>16</v>
      </c>
      <c r="H438" s="15">
        <v>50</v>
      </c>
      <c r="I438" s="15">
        <v>125</v>
      </c>
      <c r="J438" s="15">
        <v>0.97499999999999998</v>
      </c>
      <c r="K438" s="15">
        <v>10</v>
      </c>
      <c r="L438" s="15">
        <v>150</v>
      </c>
      <c r="M438" s="15">
        <v>1</v>
      </c>
      <c r="N438" s="15" t="s">
        <v>910</v>
      </c>
    </row>
    <row r="439" spans="1:14" ht="14.5">
      <c r="A439" s="3" t="s">
        <v>3222</v>
      </c>
      <c r="B439" s="15" t="s">
        <v>1</v>
      </c>
      <c r="C439" s="15" t="s">
        <v>297</v>
      </c>
      <c r="D439" s="15" t="s">
        <v>9322</v>
      </c>
      <c r="E439" s="15" t="s">
        <v>1619</v>
      </c>
      <c r="F439" s="15">
        <v>35</v>
      </c>
      <c r="G439" s="15">
        <v>16</v>
      </c>
      <c r="H439" s="15">
        <v>50</v>
      </c>
      <c r="I439" s="15">
        <v>125</v>
      </c>
      <c r="J439" s="15">
        <v>0.97499999999999998</v>
      </c>
      <c r="K439" s="15">
        <v>10</v>
      </c>
      <c r="L439" s="15">
        <v>150</v>
      </c>
      <c r="M439" s="15">
        <v>1</v>
      </c>
      <c r="N439" s="15" t="s">
        <v>3</v>
      </c>
    </row>
    <row r="440" spans="1:14" ht="14.5">
      <c r="A440" s="3" t="s">
        <v>3223</v>
      </c>
      <c r="B440" s="15" t="s">
        <v>1</v>
      </c>
      <c r="C440" s="15" t="s">
        <v>297</v>
      </c>
      <c r="D440" s="15" t="s">
        <v>9322</v>
      </c>
      <c r="E440" s="15" t="s">
        <v>1619</v>
      </c>
      <c r="F440" s="15">
        <v>35</v>
      </c>
      <c r="G440" s="15">
        <v>16</v>
      </c>
      <c r="H440" s="15">
        <v>100</v>
      </c>
      <c r="I440" s="15">
        <v>125</v>
      </c>
      <c r="J440" s="15">
        <v>0.97499999999999998</v>
      </c>
      <c r="K440" s="15">
        <v>10</v>
      </c>
      <c r="L440" s="15">
        <v>150</v>
      </c>
      <c r="M440" s="15">
        <v>1</v>
      </c>
      <c r="N440" s="15" t="s">
        <v>910</v>
      </c>
    </row>
    <row r="441" spans="1:14" ht="14.5">
      <c r="A441" s="3" t="s">
        <v>3224</v>
      </c>
      <c r="B441" s="15" t="s">
        <v>1</v>
      </c>
      <c r="C441" s="15" t="s">
        <v>297</v>
      </c>
      <c r="D441" s="15" t="s">
        <v>9322</v>
      </c>
      <c r="E441" s="15" t="s">
        <v>1619</v>
      </c>
      <c r="F441" s="15">
        <v>35</v>
      </c>
      <c r="G441" s="15">
        <v>16</v>
      </c>
      <c r="H441" s="15">
        <v>100</v>
      </c>
      <c r="I441" s="15">
        <v>125</v>
      </c>
      <c r="J441" s="15">
        <v>0.97499999999999998</v>
      </c>
      <c r="K441" s="15">
        <v>10</v>
      </c>
      <c r="L441" s="15">
        <v>150</v>
      </c>
      <c r="M441" s="15">
        <v>1</v>
      </c>
      <c r="N441" s="15" t="s">
        <v>3</v>
      </c>
    </row>
    <row r="442" spans="1:14" ht="14.5">
      <c r="A442" s="3" t="s">
        <v>3225</v>
      </c>
      <c r="B442" s="15" t="s">
        <v>1</v>
      </c>
      <c r="C442" s="15" t="s">
        <v>297</v>
      </c>
      <c r="D442" s="15" t="s">
        <v>9322</v>
      </c>
      <c r="E442" s="15" t="s">
        <v>1619</v>
      </c>
      <c r="F442" s="15">
        <v>35</v>
      </c>
      <c r="G442" s="15">
        <v>16</v>
      </c>
      <c r="H442" s="15">
        <v>150</v>
      </c>
      <c r="I442" s="15">
        <v>125</v>
      </c>
      <c r="J442" s="15">
        <v>0.97499999999999998</v>
      </c>
      <c r="K442" s="15">
        <v>10</v>
      </c>
      <c r="L442" s="15">
        <v>150</v>
      </c>
      <c r="M442" s="15">
        <v>1</v>
      </c>
      <c r="N442" s="15" t="s">
        <v>910</v>
      </c>
    </row>
    <row r="443" spans="1:14" ht="14.5">
      <c r="A443" s="3" t="s">
        <v>3226</v>
      </c>
      <c r="B443" s="15" t="s">
        <v>1</v>
      </c>
      <c r="C443" s="15" t="s">
        <v>297</v>
      </c>
      <c r="D443" s="15" t="s">
        <v>9322</v>
      </c>
      <c r="E443" s="15" t="s">
        <v>1619</v>
      </c>
      <c r="F443" s="15">
        <v>35</v>
      </c>
      <c r="G443" s="15">
        <v>16</v>
      </c>
      <c r="H443" s="15">
        <v>150</v>
      </c>
      <c r="I443" s="15">
        <v>125</v>
      </c>
      <c r="J443" s="15">
        <v>0.97499999999999998</v>
      </c>
      <c r="K443" s="15">
        <v>10</v>
      </c>
      <c r="L443" s="15">
        <v>150</v>
      </c>
      <c r="M443" s="15">
        <v>1</v>
      </c>
      <c r="N443" s="15" t="s">
        <v>3</v>
      </c>
    </row>
    <row r="444" spans="1:14" ht="14.5">
      <c r="A444" s="3" t="s">
        <v>3227</v>
      </c>
      <c r="B444" s="15" t="s">
        <v>1</v>
      </c>
      <c r="C444" s="15" t="s">
        <v>297</v>
      </c>
      <c r="D444" s="15" t="s">
        <v>9322</v>
      </c>
      <c r="E444" s="15" t="s">
        <v>1619</v>
      </c>
      <c r="F444" s="15">
        <v>35</v>
      </c>
      <c r="G444" s="15">
        <v>16</v>
      </c>
      <c r="H444" s="15">
        <v>200</v>
      </c>
      <c r="I444" s="15">
        <v>125</v>
      </c>
      <c r="J444" s="15">
        <v>0.97499999999999998</v>
      </c>
      <c r="K444" s="15">
        <v>10</v>
      </c>
      <c r="L444" s="15">
        <v>150</v>
      </c>
      <c r="M444" s="15">
        <v>1</v>
      </c>
      <c r="N444" s="15" t="s">
        <v>910</v>
      </c>
    </row>
    <row r="445" spans="1:14" ht="14.5">
      <c r="A445" s="3" t="s">
        <v>3228</v>
      </c>
      <c r="B445" s="15" t="s">
        <v>1</v>
      </c>
      <c r="C445" s="15" t="s">
        <v>297</v>
      </c>
      <c r="D445" s="15" t="s">
        <v>9322</v>
      </c>
      <c r="E445" s="15" t="s">
        <v>1619</v>
      </c>
      <c r="F445" s="15">
        <v>35</v>
      </c>
      <c r="G445" s="15">
        <v>16</v>
      </c>
      <c r="H445" s="15">
        <v>200</v>
      </c>
      <c r="I445" s="15">
        <v>125</v>
      </c>
      <c r="J445" s="15">
        <v>0.97499999999999998</v>
      </c>
      <c r="K445" s="15">
        <v>10</v>
      </c>
      <c r="L445" s="15">
        <v>150</v>
      </c>
      <c r="M445" s="15">
        <v>1</v>
      </c>
      <c r="N445" s="15" t="s">
        <v>3</v>
      </c>
    </row>
    <row r="446" spans="1:14" ht="14.5">
      <c r="A446" s="3" t="s">
        <v>3229</v>
      </c>
      <c r="B446" s="15" t="s">
        <v>1</v>
      </c>
      <c r="C446" s="15" t="s">
        <v>297</v>
      </c>
      <c r="D446" s="15" t="s">
        <v>9322</v>
      </c>
      <c r="E446" s="15" t="s">
        <v>1619</v>
      </c>
      <c r="F446" s="15">
        <v>35</v>
      </c>
      <c r="G446" s="15">
        <v>16</v>
      </c>
      <c r="H446" s="15">
        <v>300</v>
      </c>
      <c r="I446" s="15">
        <v>125</v>
      </c>
      <c r="J446" s="15">
        <v>1.3</v>
      </c>
      <c r="K446" s="15">
        <v>10</v>
      </c>
      <c r="L446" s="15">
        <v>150</v>
      </c>
      <c r="M446" s="15">
        <v>1</v>
      </c>
      <c r="N446" s="15" t="s">
        <v>910</v>
      </c>
    </row>
    <row r="447" spans="1:14" ht="14.5">
      <c r="A447" s="3" t="s">
        <v>3230</v>
      </c>
      <c r="B447" s="15" t="s">
        <v>1</v>
      </c>
      <c r="C447" s="15" t="s">
        <v>297</v>
      </c>
      <c r="D447" s="15" t="s">
        <v>9322</v>
      </c>
      <c r="E447" s="15" t="s">
        <v>1619</v>
      </c>
      <c r="F447" s="15">
        <v>35</v>
      </c>
      <c r="G447" s="15">
        <v>16</v>
      </c>
      <c r="H447" s="15">
        <v>300</v>
      </c>
      <c r="I447" s="15">
        <v>125</v>
      </c>
      <c r="J447" s="15">
        <v>1.3</v>
      </c>
      <c r="K447" s="15">
        <v>10</v>
      </c>
      <c r="L447" s="15">
        <v>150</v>
      </c>
      <c r="M447" s="15">
        <v>1</v>
      </c>
      <c r="N447" s="15" t="s">
        <v>3</v>
      </c>
    </row>
    <row r="448" spans="1:14" ht="14.5">
      <c r="A448" s="3" t="s">
        <v>3231</v>
      </c>
      <c r="B448" s="15" t="s">
        <v>1</v>
      </c>
      <c r="C448" s="15" t="s">
        <v>297</v>
      </c>
      <c r="D448" s="15" t="s">
        <v>9322</v>
      </c>
      <c r="E448" s="15" t="s">
        <v>1619</v>
      </c>
      <c r="F448" s="15">
        <v>35</v>
      </c>
      <c r="G448" s="15">
        <v>16</v>
      </c>
      <c r="H448" s="15">
        <v>400</v>
      </c>
      <c r="I448" s="15">
        <v>125</v>
      </c>
      <c r="J448" s="15">
        <v>1.3</v>
      </c>
      <c r="K448" s="15">
        <v>10</v>
      </c>
      <c r="L448" s="15">
        <v>150</v>
      </c>
      <c r="M448" s="15">
        <v>1</v>
      </c>
      <c r="N448" s="15" t="s">
        <v>910</v>
      </c>
    </row>
    <row r="449" spans="1:14" ht="14.5">
      <c r="A449" s="3" t="s">
        <v>3232</v>
      </c>
      <c r="B449" s="15" t="s">
        <v>1</v>
      </c>
      <c r="C449" s="15" t="s">
        <v>297</v>
      </c>
      <c r="D449" s="15" t="s">
        <v>9322</v>
      </c>
      <c r="E449" s="15" t="s">
        <v>1619</v>
      </c>
      <c r="F449" s="15">
        <v>35</v>
      </c>
      <c r="G449" s="15">
        <v>16</v>
      </c>
      <c r="H449" s="15">
        <v>400</v>
      </c>
      <c r="I449" s="15">
        <v>125</v>
      </c>
      <c r="J449" s="15">
        <v>1.3</v>
      </c>
      <c r="K449" s="15">
        <v>10</v>
      </c>
      <c r="L449" s="15">
        <v>150</v>
      </c>
      <c r="M449" s="15">
        <v>1</v>
      </c>
      <c r="N449" s="15" t="s">
        <v>3</v>
      </c>
    </row>
    <row r="450" spans="1:14" ht="14.5">
      <c r="A450" s="3" t="s">
        <v>3233</v>
      </c>
      <c r="B450" s="15" t="s">
        <v>1</v>
      </c>
      <c r="C450" s="15" t="s">
        <v>297</v>
      </c>
      <c r="D450" s="15" t="s">
        <v>9322</v>
      </c>
      <c r="E450" s="15" t="s">
        <v>1619</v>
      </c>
      <c r="F450" s="15">
        <v>35</v>
      </c>
      <c r="G450" s="15">
        <v>16</v>
      </c>
      <c r="H450" s="15">
        <v>500</v>
      </c>
      <c r="I450" s="15">
        <v>125</v>
      </c>
      <c r="J450" s="15">
        <v>1.7</v>
      </c>
      <c r="K450" s="15">
        <v>10</v>
      </c>
      <c r="L450" s="15">
        <v>150</v>
      </c>
      <c r="M450" s="15">
        <v>1</v>
      </c>
      <c r="N450" s="15" t="s">
        <v>910</v>
      </c>
    </row>
    <row r="451" spans="1:14" ht="14.5">
      <c r="A451" s="3" t="s">
        <v>3234</v>
      </c>
      <c r="B451" s="15" t="s">
        <v>1</v>
      </c>
      <c r="C451" s="15" t="s">
        <v>297</v>
      </c>
      <c r="D451" s="15" t="s">
        <v>9322</v>
      </c>
      <c r="E451" s="15" t="s">
        <v>1619</v>
      </c>
      <c r="F451" s="15">
        <v>35</v>
      </c>
      <c r="G451" s="15">
        <v>16</v>
      </c>
      <c r="H451" s="15">
        <v>500</v>
      </c>
      <c r="I451" s="15">
        <v>125</v>
      </c>
      <c r="J451" s="15">
        <v>1.7</v>
      </c>
      <c r="K451" s="15">
        <v>10</v>
      </c>
      <c r="L451" s="15">
        <v>150</v>
      </c>
      <c r="M451" s="15">
        <v>1</v>
      </c>
      <c r="N451" s="15" t="s">
        <v>3</v>
      </c>
    </row>
    <row r="452" spans="1:14" ht="14.5">
      <c r="A452" s="3" t="s">
        <v>3235</v>
      </c>
      <c r="B452" s="15" t="s">
        <v>1</v>
      </c>
      <c r="C452" s="15" t="s">
        <v>297</v>
      </c>
      <c r="D452" s="15" t="s">
        <v>9322</v>
      </c>
      <c r="E452" s="15" t="s">
        <v>1619</v>
      </c>
      <c r="F452" s="15">
        <v>35</v>
      </c>
      <c r="G452" s="15">
        <v>16</v>
      </c>
      <c r="H452" s="15">
        <v>600</v>
      </c>
      <c r="I452" s="15">
        <v>125</v>
      </c>
      <c r="J452" s="15">
        <v>1.7</v>
      </c>
      <c r="K452" s="15">
        <v>10</v>
      </c>
      <c r="L452" s="15">
        <v>150</v>
      </c>
      <c r="M452" s="15">
        <v>1</v>
      </c>
      <c r="N452" s="15" t="s">
        <v>910</v>
      </c>
    </row>
    <row r="453" spans="1:14" ht="14.5">
      <c r="A453" s="3" t="s">
        <v>3236</v>
      </c>
      <c r="B453" s="15" t="s">
        <v>1</v>
      </c>
      <c r="C453" s="15" t="s">
        <v>297</v>
      </c>
      <c r="D453" s="15" t="s">
        <v>9322</v>
      </c>
      <c r="E453" s="15" t="s">
        <v>1619</v>
      </c>
      <c r="F453" s="15">
        <v>35</v>
      </c>
      <c r="G453" s="15">
        <v>16</v>
      </c>
      <c r="H453" s="15">
        <v>600</v>
      </c>
      <c r="I453" s="15">
        <v>125</v>
      </c>
      <c r="J453" s="15">
        <v>1.7</v>
      </c>
      <c r="K453" s="15">
        <v>10</v>
      </c>
      <c r="L453" s="15">
        <v>150</v>
      </c>
      <c r="M453" s="15">
        <v>1</v>
      </c>
      <c r="N453" s="15" t="s">
        <v>3</v>
      </c>
    </row>
    <row r="454" spans="1:14" ht="14.5">
      <c r="A454" s="3" t="s">
        <v>3237</v>
      </c>
      <c r="B454" s="15" t="s">
        <v>1</v>
      </c>
      <c r="C454" s="15" t="s">
        <v>718</v>
      </c>
      <c r="D454" s="15" t="s">
        <v>9322</v>
      </c>
      <c r="E454" s="15" t="s">
        <v>1619</v>
      </c>
      <c r="F454" s="15">
        <v>35</v>
      </c>
      <c r="G454" s="15">
        <v>1</v>
      </c>
      <c r="H454" s="15">
        <v>50</v>
      </c>
      <c r="I454" s="15">
        <v>30</v>
      </c>
      <c r="J454" s="15">
        <v>0.95</v>
      </c>
      <c r="K454" s="15">
        <v>5</v>
      </c>
      <c r="L454" s="15">
        <v>150</v>
      </c>
      <c r="M454" s="15" t="s">
        <v>9479</v>
      </c>
      <c r="N454" s="15" t="s">
        <v>3</v>
      </c>
    </row>
    <row r="455" spans="1:14" ht="14.5">
      <c r="A455" s="3" t="s">
        <v>3238</v>
      </c>
      <c r="B455" s="15" t="s">
        <v>1</v>
      </c>
      <c r="C455" s="15" t="s">
        <v>718</v>
      </c>
      <c r="D455" s="15" t="s">
        <v>9322</v>
      </c>
      <c r="E455" s="15" t="s">
        <v>1619</v>
      </c>
      <c r="F455" s="15">
        <v>35</v>
      </c>
      <c r="G455" s="15">
        <v>1</v>
      </c>
      <c r="H455" s="15">
        <v>100</v>
      </c>
      <c r="I455" s="15">
        <v>30</v>
      </c>
      <c r="J455" s="15">
        <v>0.95</v>
      </c>
      <c r="K455" s="15">
        <v>5</v>
      </c>
      <c r="L455" s="15">
        <v>150</v>
      </c>
      <c r="M455" s="15" t="s">
        <v>9479</v>
      </c>
      <c r="N455" s="15" t="s">
        <v>3</v>
      </c>
    </row>
    <row r="456" spans="1:14" ht="14.5">
      <c r="A456" s="3" t="s">
        <v>3239</v>
      </c>
      <c r="B456" s="15" t="s">
        <v>1</v>
      </c>
      <c r="C456" s="15" t="s">
        <v>718</v>
      </c>
      <c r="D456" s="15" t="s">
        <v>9322</v>
      </c>
      <c r="E456" s="15" t="s">
        <v>1619</v>
      </c>
      <c r="F456" s="15">
        <v>35</v>
      </c>
      <c r="G456" s="15">
        <v>1</v>
      </c>
      <c r="H456" s="15">
        <v>150</v>
      </c>
      <c r="I456" s="15">
        <v>30</v>
      </c>
      <c r="J456" s="15">
        <v>0.95</v>
      </c>
      <c r="K456" s="15">
        <v>5</v>
      </c>
      <c r="L456" s="15">
        <v>150</v>
      </c>
      <c r="M456" s="15" t="s">
        <v>9479</v>
      </c>
      <c r="N456" s="15" t="s">
        <v>3</v>
      </c>
    </row>
    <row r="457" spans="1:14" ht="14.5">
      <c r="A457" s="3" t="s">
        <v>3240</v>
      </c>
      <c r="B457" s="15" t="s">
        <v>1</v>
      </c>
      <c r="C457" s="15" t="s">
        <v>718</v>
      </c>
      <c r="D457" s="15" t="s">
        <v>9322</v>
      </c>
      <c r="E457" s="15" t="s">
        <v>1619</v>
      </c>
      <c r="F457" s="15">
        <v>35</v>
      </c>
      <c r="G457" s="15">
        <v>1</v>
      </c>
      <c r="H457" s="15">
        <v>200</v>
      </c>
      <c r="I457" s="15">
        <v>30</v>
      </c>
      <c r="J457" s="15">
        <v>0.95</v>
      </c>
      <c r="K457" s="15">
        <v>5</v>
      </c>
      <c r="L457" s="15">
        <v>150</v>
      </c>
      <c r="M457" s="15" t="s">
        <v>9479</v>
      </c>
      <c r="N457" s="15" t="s">
        <v>3</v>
      </c>
    </row>
    <row r="458" spans="1:14" ht="14.5">
      <c r="A458" s="3" t="s">
        <v>3241</v>
      </c>
      <c r="B458" s="15" t="s">
        <v>1</v>
      </c>
      <c r="C458" s="15" t="s">
        <v>718</v>
      </c>
      <c r="D458" s="15" t="s">
        <v>9322</v>
      </c>
      <c r="E458" s="15" t="s">
        <v>1619</v>
      </c>
      <c r="F458" s="15">
        <v>35</v>
      </c>
      <c r="G458" s="15">
        <v>1</v>
      </c>
      <c r="H458" s="15">
        <v>300</v>
      </c>
      <c r="I458" s="15">
        <v>30</v>
      </c>
      <c r="J458" s="15">
        <v>1.3</v>
      </c>
      <c r="K458" s="15">
        <v>5</v>
      </c>
      <c r="L458" s="15">
        <v>150</v>
      </c>
      <c r="M458" s="15" t="s">
        <v>9479</v>
      </c>
      <c r="N458" s="15" t="s">
        <v>3</v>
      </c>
    </row>
    <row r="459" spans="1:14" ht="14.5">
      <c r="A459" s="3" t="s">
        <v>3242</v>
      </c>
      <c r="B459" s="15" t="s">
        <v>1</v>
      </c>
      <c r="C459" s="15" t="s">
        <v>718</v>
      </c>
      <c r="D459" s="15" t="s">
        <v>9322</v>
      </c>
      <c r="E459" s="15" t="s">
        <v>1619</v>
      </c>
      <c r="F459" s="15">
        <v>35</v>
      </c>
      <c r="G459" s="15">
        <v>1</v>
      </c>
      <c r="H459" s="15">
        <v>400</v>
      </c>
      <c r="I459" s="15">
        <v>30</v>
      </c>
      <c r="J459" s="15">
        <v>1.3</v>
      </c>
      <c r="K459" s="15">
        <v>5</v>
      </c>
      <c r="L459" s="15">
        <v>150</v>
      </c>
      <c r="M459" s="15" t="s">
        <v>9479</v>
      </c>
      <c r="N459" s="15" t="s">
        <v>3</v>
      </c>
    </row>
    <row r="460" spans="1:14" ht="14.5">
      <c r="A460" s="3" t="s">
        <v>3243</v>
      </c>
      <c r="B460" s="15" t="s">
        <v>1</v>
      </c>
      <c r="C460" s="15" t="s">
        <v>718</v>
      </c>
      <c r="D460" s="15" t="s">
        <v>9322</v>
      </c>
      <c r="E460" s="15" t="s">
        <v>1619</v>
      </c>
      <c r="F460" s="15">
        <v>35</v>
      </c>
      <c r="G460" s="15">
        <v>1</v>
      </c>
      <c r="H460" s="15">
        <v>500</v>
      </c>
      <c r="I460" s="15">
        <v>30</v>
      </c>
      <c r="J460" s="15">
        <v>1.7</v>
      </c>
      <c r="K460" s="15">
        <v>5</v>
      </c>
      <c r="L460" s="15">
        <v>150</v>
      </c>
      <c r="M460" s="15" t="s">
        <v>9479</v>
      </c>
      <c r="N460" s="15" t="s">
        <v>3</v>
      </c>
    </row>
    <row r="461" spans="1:14" ht="14.5">
      <c r="A461" s="3" t="s">
        <v>3244</v>
      </c>
      <c r="B461" s="15" t="s">
        <v>1</v>
      </c>
      <c r="C461" s="15" t="s">
        <v>718</v>
      </c>
      <c r="D461" s="15" t="s">
        <v>9322</v>
      </c>
      <c r="E461" s="15" t="s">
        <v>1619</v>
      </c>
      <c r="F461" s="15">
        <v>35</v>
      </c>
      <c r="G461" s="15">
        <v>1</v>
      </c>
      <c r="H461" s="15">
        <v>600</v>
      </c>
      <c r="I461" s="15">
        <v>30</v>
      </c>
      <c r="J461" s="15">
        <v>1.7</v>
      </c>
      <c r="K461" s="15">
        <v>5</v>
      </c>
      <c r="L461" s="15">
        <v>150</v>
      </c>
      <c r="M461" s="15" t="s">
        <v>9479</v>
      </c>
      <c r="N461" s="15" t="s">
        <v>3</v>
      </c>
    </row>
    <row r="462" spans="1:14" ht="14.5">
      <c r="A462" s="3" t="s">
        <v>3245</v>
      </c>
      <c r="B462" s="15" t="s">
        <v>1</v>
      </c>
      <c r="C462" s="15" t="s">
        <v>1090</v>
      </c>
      <c r="D462" s="15" t="s">
        <v>9322</v>
      </c>
      <c r="E462" s="15" t="s">
        <v>1619</v>
      </c>
      <c r="F462" s="15">
        <v>35</v>
      </c>
      <c r="G462" s="15">
        <v>10</v>
      </c>
      <c r="H462" s="15">
        <v>200</v>
      </c>
      <c r="I462" s="15">
        <v>150</v>
      </c>
      <c r="J462" s="15">
        <v>0.95</v>
      </c>
      <c r="K462" s="15">
        <v>5</v>
      </c>
      <c r="L462" s="15">
        <v>175</v>
      </c>
      <c r="M462" s="15">
        <v>1</v>
      </c>
      <c r="N462" s="15" t="s">
        <v>910</v>
      </c>
    </row>
    <row r="463" spans="1:14" ht="14.5">
      <c r="A463" s="3" t="s">
        <v>3246</v>
      </c>
      <c r="B463" s="15" t="s">
        <v>1</v>
      </c>
      <c r="C463" s="15" t="s">
        <v>1090</v>
      </c>
      <c r="D463" s="15" t="s">
        <v>9322</v>
      </c>
      <c r="E463" s="15" t="s">
        <v>1619</v>
      </c>
      <c r="F463" s="15">
        <v>35</v>
      </c>
      <c r="G463" s="15">
        <v>10</v>
      </c>
      <c r="H463" s="15">
        <v>200</v>
      </c>
      <c r="I463" s="15">
        <v>150</v>
      </c>
      <c r="J463" s="15">
        <v>0.95</v>
      </c>
      <c r="K463" s="15">
        <v>5</v>
      </c>
      <c r="L463" s="15">
        <v>175</v>
      </c>
      <c r="M463" s="15">
        <v>1</v>
      </c>
      <c r="N463" s="15" t="s">
        <v>3</v>
      </c>
    </row>
    <row r="464" spans="1:14" ht="14.5">
      <c r="A464" s="3" t="s">
        <v>3247</v>
      </c>
      <c r="B464" s="15" t="s">
        <v>1</v>
      </c>
      <c r="C464" s="15" t="s">
        <v>1090</v>
      </c>
      <c r="D464" s="15" t="s">
        <v>9322</v>
      </c>
      <c r="E464" s="15" t="s">
        <v>1619</v>
      </c>
      <c r="F464" s="15">
        <v>35</v>
      </c>
      <c r="G464" s="15">
        <v>10</v>
      </c>
      <c r="H464" s="15">
        <v>400</v>
      </c>
      <c r="I464" s="15">
        <v>150</v>
      </c>
      <c r="J464" s="15">
        <v>1.2</v>
      </c>
      <c r="K464" s="15">
        <v>10</v>
      </c>
      <c r="L464" s="15">
        <v>175</v>
      </c>
      <c r="M464" s="15">
        <v>1</v>
      </c>
      <c r="N464" s="15" t="s">
        <v>910</v>
      </c>
    </row>
    <row r="465" spans="1:14" ht="14.5">
      <c r="A465" s="3" t="s">
        <v>3248</v>
      </c>
      <c r="B465" s="15" t="s">
        <v>1</v>
      </c>
      <c r="C465" s="15" t="s">
        <v>1090</v>
      </c>
      <c r="D465" s="15" t="s">
        <v>9322</v>
      </c>
      <c r="E465" s="15" t="s">
        <v>1619</v>
      </c>
      <c r="F465" s="15">
        <v>35</v>
      </c>
      <c r="G465" s="15">
        <v>10</v>
      </c>
      <c r="H465" s="15">
        <v>400</v>
      </c>
      <c r="I465" s="15">
        <v>150</v>
      </c>
      <c r="J465" s="15">
        <v>1.2</v>
      </c>
      <c r="K465" s="15">
        <v>10</v>
      </c>
      <c r="L465" s="15">
        <v>175</v>
      </c>
      <c r="M465" s="15">
        <v>1</v>
      </c>
      <c r="N465" s="15" t="s">
        <v>3</v>
      </c>
    </row>
    <row r="466" spans="1:14" ht="14.5">
      <c r="A466" s="3" t="s">
        <v>3249</v>
      </c>
      <c r="B466" s="15" t="s">
        <v>1</v>
      </c>
      <c r="C466" s="15" t="s">
        <v>1090</v>
      </c>
      <c r="D466" s="15" t="s">
        <v>9322</v>
      </c>
      <c r="E466" s="15" t="s">
        <v>1619</v>
      </c>
      <c r="F466" s="15">
        <v>40</v>
      </c>
      <c r="G466" s="15">
        <v>10</v>
      </c>
      <c r="H466" s="15">
        <v>600</v>
      </c>
      <c r="I466" s="15">
        <v>150</v>
      </c>
      <c r="J466" s="15">
        <v>1.8</v>
      </c>
      <c r="K466" s="15">
        <v>10</v>
      </c>
      <c r="L466" s="15">
        <v>175</v>
      </c>
      <c r="M466" s="15">
        <v>1</v>
      </c>
      <c r="N466" s="15" t="s">
        <v>910</v>
      </c>
    </row>
    <row r="467" spans="1:14" ht="14.5">
      <c r="A467" s="3" t="s">
        <v>3250</v>
      </c>
      <c r="B467" s="15" t="s">
        <v>1</v>
      </c>
      <c r="C467" s="15" t="s">
        <v>1090</v>
      </c>
      <c r="D467" s="15" t="s">
        <v>9322</v>
      </c>
      <c r="E467" s="15" t="s">
        <v>1619</v>
      </c>
      <c r="F467" s="15">
        <v>40</v>
      </c>
      <c r="G467" s="15">
        <v>10</v>
      </c>
      <c r="H467" s="15">
        <v>600</v>
      </c>
      <c r="I467" s="15">
        <v>150</v>
      </c>
      <c r="J467" s="15">
        <v>1.8</v>
      </c>
      <c r="K467" s="15">
        <v>10</v>
      </c>
      <c r="L467" s="15">
        <v>175</v>
      </c>
      <c r="M467" s="15">
        <v>1</v>
      </c>
      <c r="N467" s="15" t="s">
        <v>3</v>
      </c>
    </row>
    <row r="468" spans="1:14" ht="14.5">
      <c r="A468" s="3" t="s">
        <v>3251</v>
      </c>
      <c r="B468" s="15" t="s">
        <v>1</v>
      </c>
      <c r="C468" s="15" t="s">
        <v>1090</v>
      </c>
      <c r="D468" s="15" t="s">
        <v>9322</v>
      </c>
      <c r="E468" s="15" t="s">
        <v>1619</v>
      </c>
      <c r="F468" s="15">
        <v>35</v>
      </c>
      <c r="G468" s="15">
        <v>6</v>
      </c>
      <c r="H468" s="15">
        <v>400</v>
      </c>
      <c r="I468" s="15">
        <v>100</v>
      </c>
      <c r="J468" s="15">
        <v>1.2</v>
      </c>
      <c r="K468" s="15">
        <v>10</v>
      </c>
      <c r="L468" s="15">
        <v>175</v>
      </c>
      <c r="M468" s="15">
        <v>1</v>
      </c>
      <c r="N468" s="15" t="s">
        <v>910</v>
      </c>
    </row>
    <row r="469" spans="1:14" ht="14.5">
      <c r="A469" s="3" t="s">
        <v>3252</v>
      </c>
      <c r="B469" s="15" t="s">
        <v>1</v>
      </c>
      <c r="C469" s="15" t="s">
        <v>1090</v>
      </c>
      <c r="D469" s="15" t="s">
        <v>9322</v>
      </c>
      <c r="E469" s="15" t="s">
        <v>1619</v>
      </c>
      <c r="F469" s="15">
        <v>35</v>
      </c>
      <c r="G469" s="15">
        <v>6</v>
      </c>
      <c r="H469" s="15">
        <v>400</v>
      </c>
      <c r="I469" s="15">
        <v>100</v>
      </c>
      <c r="J469" s="15">
        <v>1.2</v>
      </c>
      <c r="K469" s="15">
        <v>10</v>
      </c>
      <c r="L469" s="15">
        <v>175</v>
      </c>
      <c r="M469" s="15">
        <v>1</v>
      </c>
      <c r="N469" s="15" t="s">
        <v>3</v>
      </c>
    </row>
    <row r="470" spans="1:14" ht="14.5">
      <c r="A470" s="3" t="s">
        <v>3253</v>
      </c>
      <c r="B470" s="15" t="s">
        <v>1</v>
      </c>
      <c r="C470" s="15" t="s">
        <v>1090</v>
      </c>
      <c r="D470" s="15" t="s">
        <v>9322</v>
      </c>
      <c r="E470" s="15" t="s">
        <v>1619</v>
      </c>
      <c r="F470" s="15">
        <v>40</v>
      </c>
      <c r="G470" s="15">
        <v>6</v>
      </c>
      <c r="H470" s="15">
        <v>600</v>
      </c>
      <c r="I470" s="15">
        <v>100</v>
      </c>
      <c r="J470" s="15">
        <v>1.8</v>
      </c>
      <c r="K470" s="15">
        <v>10</v>
      </c>
      <c r="L470" s="15">
        <v>175</v>
      </c>
      <c r="M470" s="15">
        <v>1</v>
      </c>
      <c r="N470" s="15" t="s">
        <v>910</v>
      </c>
    </row>
    <row r="471" spans="1:14" ht="14.5">
      <c r="A471" s="3" t="s">
        <v>3254</v>
      </c>
      <c r="B471" s="15" t="s">
        <v>1</v>
      </c>
      <c r="C471" s="15" t="s">
        <v>1090</v>
      </c>
      <c r="D471" s="15" t="s">
        <v>9322</v>
      </c>
      <c r="E471" s="15" t="s">
        <v>1619</v>
      </c>
      <c r="F471" s="15">
        <v>40</v>
      </c>
      <c r="G471" s="15">
        <v>6</v>
      </c>
      <c r="H471" s="15">
        <v>600</v>
      </c>
      <c r="I471" s="15">
        <v>100</v>
      </c>
      <c r="J471" s="15">
        <v>1.8</v>
      </c>
      <c r="K471" s="15">
        <v>10</v>
      </c>
      <c r="L471" s="15">
        <v>175</v>
      </c>
      <c r="M471" s="15">
        <v>1</v>
      </c>
      <c r="N471" s="15" t="s">
        <v>3</v>
      </c>
    </row>
    <row r="472" spans="1:14" ht="14.5">
      <c r="A472" s="3" t="s">
        <v>9455</v>
      </c>
      <c r="B472" s="15" t="s">
        <v>1</v>
      </c>
      <c r="C472" s="15" t="s">
        <v>915</v>
      </c>
      <c r="D472" s="15" t="s">
        <v>9322</v>
      </c>
      <c r="E472" s="15" t="s">
        <v>9457</v>
      </c>
      <c r="F472" s="15">
        <v>35</v>
      </c>
      <c r="G472" s="15">
        <v>15</v>
      </c>
      <c r="H472" s="15">
        <v>600</v>
      </c>
      <c r="I472" s="15">
        <v>240</v>
      </c>
      <c r="J472" s="15">
        <v>1.5</v>
      </c>
      <c r="K472" s="15">
        <v>5</v>
      </c>
      <c r="L472" s="15">
        <v>175</v>
      </c>
      <c r="M472" s="15">
        <v>1</v>
      </c>
      <c r="N472" s="15" t="s">
        <v>910</v>
      </c>
    </row>
    <row r="473" spans="1:14" ht="14.5">
      <c r="A473" s="3" t="s">
        <v>9456</v>
      </c>
      <c r="B473" s="15" t="s">
        <v>1</v>
      </c>
      <c r="C473" s="15" t="s">
        <v>915</v>
      </c>
      <c r="D473" s="15" t="s">
        <v>9322</v>
      </c>
      <c r="E473" s="15" t="s">
        <v>9457</v>
      </c>
      <c r="F473" s="15">
        <v>35</v>
      </c>
      <c r="G473" s="15">
        <v>15</v>
      </c>
      <c r="H473" s="15">
        <v>600</v>
      </c>
      <c r="I473" s="15">
        <v>240</v>
      </c>
      <c r="J473" s="15">
        <v>1.5</v>
      </c>
      <c r="K473" s="15">
        <v>5</v>
      </c>
      <c r="L473" s="15">
        <v>175</v>
      </c>
      <c r="M473" s="15">
        <v>1</v>
      </c>
      <c r="N473" s="15" t="s">
        <v>3</v>
      </c>
    </row>
    <row r="476" spans="1:14" ht="14.5"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</row>
  </sheetData>
  <sheetProtection algorithmName="SHA-512" hashValue="wq8ATg6IcgnmfVd0twTNlvXL0RuTASthCizl+ERBLmeDA9EXHaM/RRxTnewXlzPYbA1FJdk7Jc56xq2JDtluxg==" saltValue="RuWZfI6HcpdA40b6ks7v2g==" spinCount="100000" sheet="1" objects="1" scenarios="1" sort="0" autoFilter="0"/>
  <autoFilter ref="A2:N2" xr:uid="{7F5C173E-F85C-40F1-9109-04BCB7A4DEC0}"/>
  <phoneticPr fontId="5" type="noConversion"/>
  <hyperlinks>
    <hyperlink ref="A3" r:id="rId1" xr:uid="{EF5ABBFE-FA09-4BBB-8279-740B0EB62F24}"/>
    <hyperlink ref="A4" r:id="rId2" xr:uid="{0326B245-A201-4493-BAA3-B1F50A857083}"/>
    <hyperlink ref="A5" r:id="rId3" xr:uid="{784CA35D-9AB8-4A6A-B95A-5A9CDCFA9DF9}"/>
    <hyperlink ref="A6" r:id="rId4" xr:uid="{C95D89B3-770F-4951-877A-BCE473025FE3}"/>
    <hyperlink ref="A7" r:id="rId5" xr:uid="{C00CD38B-C1FD-4E9C-9D9A-3B801ABA0541}"/>
    <hyperlink ref="A8" r:id="rId6" xr:uid="{46B5970A-4DFB-45DC-A7AD-FE10DB263614}"/>
    <hyperlink ref="A9" r:id="rId7" xr:uid="{96D48B84-B90B-4A4C-BB69-CCC80E48EA1C}"/>
    <hyperlink ref="A10" r:id="rId8" xr:uid="{86CA1738-4CF3-475A-9B37-93333CB389B8}"/>
    <hyperlink ref="A11" r:id="rId9" xr:uid="{047C8FB6-A72F-4516-A05F-542B36DFF27A}"/>
    <hyperlink ref="A12" r:id="rId10" xr:uid="{D4A02ABE-5E86-4B2C-B9B7-2C2E6C8DFD7E}"/>
    <hyperlink ref="A13" r:id="rId11" xr:uid="{5A238388-1730-4FD0-86B1-D2919A196D80}"/>
    <hyperlink ref="A14" r:id="rId12" xr:uid="{E7C4675F-73E5-44D7-9021-7C502F666370}"/>
    <hyperlink ref="A15" r:id="rId13" xr:uid="{18869FE1-466A-4024-BFDA-FB2647064245}"/>
    <hyperlink ref="A16" r:id="rId14" xr:uid="{3803915F-8260-4E3E-A947-6269FD8C28FF}"/>
    <hyperlink ref="A17" r:id="rId15" xr:uid="{BD7C5ED5-DB02-43ED-8E12-43639858E1FD}"/>
    <hyperlink ref="A18" r:id="rId16" xr:uid="{4D43A5FC-EA14-4A87-AFDD-F5B293598ECC}"/>
    <hyperlink ref="A19" r:id="rId17" xr:uid="{0556FF7C-6B87-4810-A174-60223A7D3F70}"/>
    <hyperlink ref="A20" r:id="rId18" xr:uid="{348CE15D-A7D6-47DA-81FB-E49C33BDA5C5}"/>
    <hyperlink ref="A21" r:id="rId19" xr:uid="{A0928962-4697-4CF2-89D3-6FB4E828A69B}"/>
    <hyperlink ref="A22" r:id="rId20" xr:uid="{B9EDE519-5265-45EF-A871-BC2D3FDD290B}"/>
    <hyperlink ref="A23" r:id="rId21" xr:uid="{BA2714C4-25A6-4A55-B31C-0EE4BB37605E}"/>
    <hyperlink ref="A24" r:id="rId22" xr:uid="{FF05B895-83BE-49AF-9451-A7BD5A955ECA}"/>
    <hyperlink ref="A25" r:id="rId23" xr:uid="{9BDD1495-389C-405F-AEFE-C6622E366D47}"/>
    <hyperlink ref="A26" r:id="rId24" xr:uid="{96427359-D866-4C8C-BC74-097099BC18D7}"/>
    <hyperlink ref="A27" r:id="rId25" xr:uid="{19D0FD02-57F0-47D5-A76A-B0D829B8F25D}"/>
    <hyperlink ref="A28" r:id="rId26" xr:uid="{27DE8D63-DC9C-4291-9C6F-716899204BF3}"/>
    <hyperlink ref="A29" r:id="rId27" xr:uid="{0C089E33-1470-4AD1-A918-AF88758BA46D}"/>
    <hyperlink ref="A30" r:id="rId28" xr:uid="{DFADFCAD-0B8C-4B46-B3C1-117A21E833DA}"/>
    <hyperlink ref="A31" r:id="rId29" xr:uid="{19C40C57-F0E9-48E5-95B0-8B5CF501E5B8}"/>
    <hyperlink ref="A32" r:id="rId30" xr:uid="{695BC340-6E5D-4F17-98ED-F2FDD2F15F10}"/>
    <hyperlink ref="A33" r:id="rId31" xr:uid="{A65E7C49-8495-4355-B8B2-243E9CFF3C4F}"/>
    <hyperlink ref="A34" r:id="rId32" xr:uid="{C7CC914B-CC2A-4092-B7A1-7566FCCD5964}"/>
    <hyperlink ref="A35" r:id="rId33" xr:uid="{3DFEC895-5C8F-4559-9583-F5FB4AC39870}"/>
    <hyperlink ref="A36" r:id="rId34" xr:uid="{6417C5AF-09AC-4C90-BB82-86C868AB744A}"/>
    <hyperlink ref="A37" r:id="rId35" xr:uid="{F800D920-D7EE-46E3-B03B-9B8743461284}"/>
    <hyperlink ref="A38" r:id="rId36" xr:uid="{E9E4672E-8BA5-4041-881E-058761869CC5}"/>
    <hyperlink ref="A39" r:id="rId37" xr:uid="{073FB8A5-E1DD-4F91-B5A4-0FEDA1B46CA5}"/>
    <hyperlink ref="A40" r:id="rId38" xr:uid="{08251C30-B392-41C6-988E-D9A6BEE59F3E}"/>
    <hyperlink ref="A41" r:id="rId39" xr:uid="{C667ABC6-D90F-40A3-8CF3-CB38B34F929D}"/>
    <hyperlink ref="A42" r:id="rId40" xr:uid="{0B1432D1-ABCE-449C-B937-799A1CEFBBD7}"/>
    <hyperlink ref="A43" r:id="rId41" xr:uid="{90ACE2E6-CAEC-4240-8D5C-4E8549D679FC}"/>
    <hyperlink ref="A44" r:id="rId42" xr:uid="{CB82A39E-9A6A-4314-89C4-1FBD133C708D}"/>
    <hyperlink ref="A45" r:id="rId43" xr:uid="{704273E7-C959-4496-B3CE-CB3B6CEF2D38}"/>
    <hyperlink ref="A46" r:id="rId44" xr:uid="{60F41FA8-1F27-48F3-9D9D-CFF2790D1EF7}"/>
    <hyperlink ref="A47" r:id="rId45" xr:uid="{C51D54C0-7B4F-42C8-A81B-D347CF0F80BF}"/>
    <hyperlink ref="A48" r:id="rId46" xr:uid="{9994805D-6835-460E-9A20-BFFD639823B2}"/>
    <hyperlink ref="A49" r:id="rId47" xr:uid="{652F9AE2-9EF3-4B0E-8D6D-430ADDC2D806}"/>
    <hyperlink ref="A50" r:id="rId48" xr:uid="{D1A611C7-F240-42B5-AB7A-0334D43DE4F2}"/>
    <hyperlink ref="A51" r:id="rId49" xr:uid="{524F5A4A-7433-44E1-AB4B-0EBC861280BE}"/>
    <hyperlink ref="A52" r:id="rId50" xr:uid="{2F871BE5-A1C9-4DA0-A5A3-19159CA36012}"/>
    <hyperlink ref="A53" r:id="rId51" xr:uid="{5261A2AF-082A-46BE-80C7-505A7B257D95}"/>
    <hyperlink ref="A54" r:id="rId52" xr:uid="{988C0F41-9716-4FF6-AD86-86AAC349C67E}"/>
    <hyperlink ref="A55" r:id="rId53" xr:uid="{B6E4847B-EB8F-4F09-A797-AC6DEC62FB9F}"/>
    <hyperlink ref="A56" r:id="rId54" xr:uid="{D80B4958-514E-4309-B4AE-8CEDC8FFE940}"/>
    <hyperlink ref="A57" r:id="rId55" xr:uid="{A10289DF-055A-4BC9-A861-5AFBA866D28B}"/>
    <hyperlink ref="A58" r:id="rId56" xr:uid="{572CD1DC-C020-42DE-B990-161353D711C0}"/>
    <hyperlink ref="A59" r:id="rId57" xr:uid="{2BF06716-112C-47E2-A088-7E74167B8539}"/>
    <hyperlink ref="A60" r:id="rId58" xr:uid="{2F9BB2FC-6457-4A31-9D0D-D3F868FC3B77}"/>
    <hyperlink ref="A61" r:id="rId59" xr:uid="{F5907D59-012B-4E86-8889-A866AE514BE4}"/>
    <hyperlink ref="A62" r:id="rId60" xr:uid="{C668D05C-1FD8-4CD2-9D8D-06200E48C127}"/>
    <hyperlink ref="A63" r:id="rId61" xr:uid="{5982E0E1-518E-4C7A-B578-510A0DAAAAE1}"/>
    <hyperlink ref="A64" r:id="rId62" xr:uid="{DC529E2C-60F3-4E8D-A431-63EAC859C9BB}"/>
    <hyperlink ref="A65" r:id="rId63" xr:uid="{5A0910F4-0E8E-4AA8-9AAA-98E91D70DBD7}"/>
    <hyperlink ref="A66" r:id="rId64" xr:uid="{AF7A4E9B-B821-4CC1-888A-CED4B42EF64F}"/>
    <hyperlink ref="A67" r:id="rId65" xr:uid="{B61A75F5-40F5-48D2-93A9-0BF63F7319E3}"/>
    <hyperlink ref="A68" r:id="rId66" xr:uid="{3D470D0A-E20D-42C4-8033-41C66F045E5D}"/>
    <hyperlink ref="A69" r:id="rId67" xr:uid="{5B9E5B23-E240-4B6F-A81E-01544D04337C}"/>
    <hyperlink ref="A70" r:id="rId68" xr:uid="{39E01BFC-A93A-4E00-B737-6E396AA8BE5E}"/>
    <hyperlink ref="A71" r:id="rId69" xr:uid="{026A48F1-4F1D-454E-9C2D-FEBAF79015DF}"/>
    <hyperlink ref="A72" r:id="rId70" xr:uid="{E3C1D9BE-C713-41FA-9571-A580765DA6F4}"/>
    <hyperlink ref="A73" r:id="rId71" xr:uid="{79F26B67-52EA-458C-8BB8-078CF37CFC6A}"/>
    <hyperlink ref="A74" r:id="rId72" xr:uid="{EC76DD1D-9627-4AB8-89FC-85A941CCF9E8}"/>
    <hyperlink ref="A75" r:id="rId73" xr:uid="{787A65D5-8158-4A43-AF22-ADE058F6D3AE}"/>
    <hyperlink ref="A76" r:id="rId74" xr:uid="{F18E9830-4279-4AA0-99D9-2A454BECD5B6}"/>
    <hyperlink ref="A77" r:id="rId75" xr:uid="{B50C315B-7983-4F61-9DE2-3E7B77B4BAEC}"/>
    <hyperlink ref="A78" r:id="rId76" xr:uid="{C6AB944D-62A4-4BFC-9068-795B4C727825}"/>
    <hyperlink ref="A79" r:id="rId77" xr:uid="{9A7FF880-8603-4385-A086-047F80AD7BB5}"/>
    <hyperlink ref="A80" r:id="rId78" xr:uid="{A35ED8B5-312A-4191-9F11-497302168F1F}"/>
    <hyperlink ref="A81" r:id="rId79" xr:uid="{0234525D-F20C-4460-8769-2A00B31834F2}"/>
    <hyperlink ref="A82" r:id="rId80" xr:uid="{02590B21-09F4-4F8B-AC7C-15453FF20D0C}"/>
    <hyperlink ref="A83" r:id="rId81" xr:uid="{297D701A-A6A2-4394-BA22-FF4540D936E2}"/>
    <hyperlink ref="A84" r:id="rId82" xr:uid="{542EDF93-9F5F-4EA8-8669-419571E13ECA}"/>
    <hyperlink ref="A85" r:id="rId83" xr:uid="{467031C1-9B2D-4AAD-AC3B-6DCB29BCE906}"/>
    <hyperlink ref="A86" r:id="rId84" xr:uid="{2CFCFA94-104B-4862-8747-32CF59EAEE85}"/>
    <hyperlink ref="A87" r:id="rId85" xr:uid="{766177D3-C9D9-4D25-84C4-3572AE540BBE}"/>
    <hyperlink ref="A88" r:id="rId86" xr:uid="{13CF03B7-89E0-428D-9113-D1EB14D0FD33}"/>
    <hyperlink ref="A89" r:id="rId87" xr:uid="{4239E43C-54D8-4565-94FB-7B46907586DF}"/>
    <hyperlink ref="A90" r:id="rId88" xr:uid="{A73842CC-7F6D-40DB-A865-51391ED79C88}"/>
    <hyperlink ref="A91" r:id="rId89" xr:uid="{CE5B0F41-07F7-4F0D-8AB3-934EBE5FD5F7}"/>
    <hyperlink ref="A92" r:id="rId90" xr:uid="{DFFE4505-99C0-4DA4-960A-00FD7D1E91D9}"/>
    <hyperlink ref="A93" r:id="rId91" xr:uid="{E79F346C-2FC9-49AB-BD2C-BD55495934C0}"/>
    <hyperlink ref="A94" r:id="rId92" xr:uid="{DBCBE394-6E44-48A8-AA8D-454C1F80504A}"/>
    <hyperlink ref="A95" r:id="rId93" xr:uid="{872B0DF0-0B3C-4DD1-9792-6F7CA0110796}"/>
    <hyperlink ref="A96" r:id="rId94" xr:uid="{6510AC72-B40E-4E7A-BB4B-631D1A37C5C1}"/>
    <hyperlink ref="A97" r:id="rId95" xr:uid="{A6A487C7-E009-4D83-A110-9763B1C16A57}"/>
    <hyperlink ref="A98" r:id="rId96" xr:uid="{CB170ED2-D1B4-4388-9A6E-6F1F04886994}"/>
    <hyperlink ref="A99" r:id="rId97" xr:uid="{941A2D97-CAFD-4638-B61F-14479466DDF2}"/>
    <hyperlink ref="A100" r:id="rId98" xr:uid="{42ABE5C7-6A32-416A-9ACA-13DDA1DEC42D}"/>
    <hyperlink ref="A101" r:id="rId99" xr:uid="{76DEE4DF-B662-4268-A559-FEFFCB5C7F24}"/>
    <hyperlink ref="A102" r:id="rId100" xr:uid="{31CC15D5-5307-46DE-800D-DCD681107613}"/>
    <hyperlink ref="A103" r:id="rId101" xr:uid="{6416AA8C-1BFE-4251-81E0-05CF8FB141A7}"/>
    <hyperlink ref="A104" r:id="rId102" xr:uid="{9314C16E-8A37-4EDA-9872-4B82A0090E71}"/>
    <hyperlink ref="A105" r:id="rId103" xr:uid="{464825CA-C6A7-426E-AE2B-BB25792F28BE}"/>
    <hyperlink ref="A106" r:id="rId104" xr:uid="{18D453AF-5721-43FA-B027-770C3090CD34}"/>
    <hyperlink ref="A107" r:id="rId105" xr:uid="{679A823E-9CA4-4BCB-B184-1ADF2E3D0D4C}"/>
    <hyperlink ref="A108" r:id="rId106" xr:uid="{2D4D0537-AF15-4502-826B-7FE723AD6272}"/>
    <hyperlink ref="A109" r:id="rId107" xr:uid="{CE69388D-E137-4988-A1A8-9A69C4AEB2ED}"/>
    <hyperlink ref="A110" r:id="rId108" xr:uid="{9B0C4AC0-3397-44D2-8433-7C2AC027EF04}"/>
    <hyperlink ref="A111" r:id="rId109" xr:uid="{63359517-3945-4650-9F16-3CEB46AD4796}"/>
    <hyperlink ref="A112" r:id="rId110" xr:uid="{1DAF999D-B4E0-401C-892D-8F3EEB82525E}"/>
    <hyperlink ref="A113" r:id="rId111" xr:uid="{D45CB0BE-F211-4FBD-B598-905C2AC84C64}"/>
    <hyperlink ref="A114" r:id="rId112" xr:uid="{21988069-3B93-4DB0-B723-F0B5E5D8070F}"/>
    <hyperlink ref="A115" r:id="rId113" xr:uid="{07437BA2-FF45-418A-A592-17400E0D5BA2}"/>
    <hyperlink ref="A116" r:id="rId114" xr:uid="{2111AAE0-99CC-44F9-8E09-785874A1C67F}"/>
    <hyperlink ref="A117" r:id="rId115" xr:uid="{A00898AC-0D64-499A-B439-3E4495EF6FF0}"/>
    <hyperlink ref="A118" r:id="rId116" xr:uid="{E09FF8EA-6143-4FC3-9C8B-F75BB81E06E5}"/>
    <hyperlink ref="A119" r:id="rId117" xr:uid="{12548175-AA15-49CC-8ECF-E71FFB78CE65}"/>
    <hyperlink ref="A120" r:id="rId118" xr:uid="{079318CB-F0EA-43C8-9339-6022B7E8EF52}"/>
    <hyperlink ref="A121" r:id="rId119" xr:uid="{77D95169-3F3D-408D-B665-8890A13F17BA}"/>
    <hyperlink ref="A122" r:id="rId120" xr:uid="{58C99D66-CE2C-4B75-8066-D875EE00BEA6}"/>
    <hyperlink ref="A123" r:id="rId121" xr:uid="{B3292EAA-737B-4F4A-B666-2AB4F7CBD573}"/>
    <hyperlink ref="A124" r:id="rId122" xr:uid="{07152543-B20C-494B-BE73-D0D13EFE8711}"/>
    <hyperlink ref="A125" r:id="rId123" xr:uid="{1D1FF342-E065-456D-A5F9-EBFC70C92575}"/>
    <hyperlink ref="A126" r:id="rId124" xr:uid="{E5F5CBB3-9717-4FA6-8D62-D02BFD6F6F52}"/>
    <hyperlink ref="A127" r:id="rId125" xr:uid="{B9F025F9-DEFC-4236-9C3F-8B5023103FA8}"/>
    <hyperlink ref="A128" r:id="rId126" xr:uid="{353C23F3-E674-42C8-BA10-9F2E914D95D8}"/>
    <hyperlink ref="A129" r:id="rId127" xr:uid="{97A03239-8C28-4EE0-96E6-8B3310E99115}"/>
    <hyperlink ref="A130" r:id="rId128" xr:uid="{80EEA16A-9C81-480B-8DB4-41701580329D}"/>
    <hyperlink ref="A131" r:id="rId129" xr:uid="{D880A243-798E-49F8-B964-A6335DC196C3}"/>
    <hyperlink ref="A132" r:id="rId130" xr:uid="{74CD97E2-2F2F-41AB-B195-D2C5FA00DD5A}"/>
    <hyperlink ref="A133" r:id="rId131" xr:uid="{945350BC-453A-46E0-9A24-DA822ABD799B}"/>
    <hyperlink ref="A134" r:id="rId132" xr:uid="{64ACDE86-E2C0-456E-89FB-32A6CFBC0392}"/>
    <hyperlink ref="A135" r:id="rId133" xr:uid="{E6CAAA79-0AD0-4FDD-84AF-52783CD8F84E}"/>
    <hyperlink ref="A136" r:id="rId134" xr:uid="{AC6BF05A-CB97-408A-BDCC-3696EAC4218B}"/>
    <hyperlink ref="A137" r:id="rId135" xr:uid="{15A27D3C-18B2-4DF1-B759-8E030C9F49D9}"/>
    <hyperlink ref="A138" r:id="rId136" xr:uid="{A4EA3349-0D78-4304-94B8-0ABBEBA2240F}"/>
    <hyperlink ref="A139" r:id="rId137" xr:uid="{C7538B4D-8293-4B1F-BC61-33593CC66A29}"/>
    <hyperlink ref="A140" r:id="rId138" xr:uid="{37B39E6A-915C-406A-8B93-6ED4797B385C}"/>
    <hyperlink ref="A141" r:id="rId139" xr:uid="{4F1D1B68-50FA-4F91-96CE-8BDA69932E5C}"/>
    <hyperlink ref="A142" r:id="rId140" xr:uid="{3BFA1180-48F9-4F2B-B6AE-3EAD635A6367}"/>
    <hyperlink ref="A143" r:id="rId141" xr:uid="{E756AC59-6B00-44A7-A496-15DA365A214B}"/>
    <hyperlink ref="A144" r:id="rId142" xr:uid="{22C60A9B-84E2-4282-9A60-ACC073BC4947}"/>
    <hyperlink ref="A145" r:id="rId143" xr:uid="{288C6900-8B5D-4A68-9583-B5EF7CC15D3F}"/>
    <hyperlink ref="A146" r:id="rId144" xr:uid="{7BC47DD5-340E-456C-BDA7-DCB49DC278A1}"/>
    <hyperlink ref="A147" r:id="rId145" xr:uid="{54F440A4-6EDB-49F2-81E0-EF840270B9E2}"/>
    <hyperlink ref="A148" r:id="rId146" xr:uid="{2C98B17A-B6B0-4AC8-8E55-30B5D6FEDCBE}"/>
    <hyperlink ref="A149" r:id="rId147" xr:uid="{1087B335-E608-4ECB-AFE7-6C2B66F1836D}"/>
    <hyperlink ref="A150" r:id="rId148" xr:uid="{16B70DBF-1FF9-45EA-B49A-E513AC2E9BDC}"/>
    <hyperlink ref="A151" r:id="rId149" xr:uid="{74AEEFD8-1415-4A85-BDAF-575CBDB1C80D}"/>
    <hyperlink ref="A152" r:id="rId150" xr:uid="{69BCC9A0-542E-4DBA-90E0-B089BE99638B}"/>
    <hyperlink ref="A153" r:id="rId151" xr:uid="{4D5AFCB9-32CF-4949-8545-3866A89A404F}"/>
    <hyperlink ref="A154" r:id="rId152" xr:uid="{D71F51B1-A364-40CD-9E3C-0CB5B5F8BF35}"/>
    <hyperlink ref="A155" r:id="rId153" xr:uid="{F1018458-0EB2-4014-9F33-8BFA37C18F37}"/>
    <hyperlink ref="A156" r:id="rId154" xr:uid="{3FCBDF8B-A0F3-45CE-AC7E-DAE322423B1D}"/>
    <hyperlink ref="A157" r:id="rId155" xr:uid="{B0D57820-FDB1-4E5B-85AA-641C99C64A5C}"/>
    <hyperlink ref="A158" r:id="rId156" xr:uid="{A399F81C-8643-476E-83FC-492638C0002A}"/>
    <hyperlink ref="A159" r:id="rId157" xr:uid="{6F325D48-6886-40C9-8C33-0835E8BE9300}"/>
    <hyperlink ref="A160" r:id="rId158" xr:uid="{23204142-0586-4BE9-8B05-F7CD4D225E41}"/>
    <hyperlink ref="A161" r:id="rId159" xr:uid="{F1F5CFA7-47E5-405B-9E26-ACE8254D0152}"/>
    <hyperlink ref="A162" r:id="rId160" xr:uid="{D1104D44-3340-4C39-944D-38B54DA3F794}"/>
    <hyperlink ref="A163" r:id="rId161" xr:uid="{8516C9E5-BE0A-48B2-9472-D79707D99C9D}"/>
    <hyperlink ref="A164" r:id="rId162" xr:uid="{EE8B030E-18FF-4A88-9A69-310A3F71821D}"/>
    <hyperlink ref="A165" r:id="rId163" xr:uid="{80BD984A-B101-46AD-8F79-F9A66B6A6AF8}"/>
    <hyperlink ref="A166" r:id="rId164" xr:uid="{6C237C69-7428-4CCE-8AA7-E2A689829E05}"/>
    <hyperlink ref="A167" r:id="rId165" xr:uid="{110C65B6-4CE9-41F0-857D-ACC8E07E1A5C}"/>
    <hyperlink ref="A168" r:id="rId166" xr:uid="{176209FD-441F-402C-9C27-288BD1215E03}"/>
    <hyperlink ref="A169" r:id="rId167" xr:uid="{BE95A848-9040-4EEA-87E9-5E5FCD54E953}"/>
    <hyperlink ref="A170" r:id="rId168" xr:uid="{CDB4C1C9-E7AE-401E-AB0D-8625F5514312}"/>
    <hyperlink ref="A171" r:id="rId169" xr:uid="{2707C2F6-EF7A-4943-8804-38F6D9296C5F}"/>
    <hyperlink ref="A172" r:id="rId170" xr:uid="{A0AD5849-CA06-4269-B201-9E806B34A7F1}"/>
    <hyperlink ref="A173" r:id="rId171" xr:uid="{023B4EFC-C21C-4D86-92BB-A59BDF389BB2}"/>
    <hyperlink ref="A174" r:id="rId172" xr:uid="{E86E4633-D230-4550-8B19-F9D8544180F9}"/>
    <hyperlink ref="A175" r:id="rId173" xr:uid="{6EF82700-D435-42CD-A43C-71B935EEEF78}"/>
    <hyperlink ref="A176" r:id="rId174" xr:uid="{50631495-E7DB-4BC8-A590-B58C7B00FE20}"/>
    <hyperlink ref="A177" r:id="rId175" xr:uid="{6F66AA7F-E323-4A11-8A34-737A43D653AC}"/>
    <hyperlink ref="A178" r:id="rId176" xr:uid="{EF5741C1-8BF8-48C3-A48A-EC88BBAB7BE8}"/>
    <hyperlink ref="A179" r:id="rId177" xr:uid="{BDA4EC81-7949-4C57-8314-A0F942CECC5F}"/>
    <hyperlink ref="A180" r:id="rId178" xr:uid="{C326978D-DEB4-4A24-B5D6-D63A9047A31A}"/>
    <hyperlink ref="A181" r:id="rId179" xr:uid="{BADBBD03-A05B-40D6-9A7B-CF82DAFEE9BB}"/>
    <hyperlink ref="A182" r:id="rId180" xr:uid="{EF09DC99-32D2-43BB-B4D3-003E717B1C65}"/>
    <hyperlink ref="A183" r:id="rId181" xr:uid="{F8B34921-72AD-4725-9A29-CAFC91D44FAB}"/>
    <hyperlink ref="A184" r:id="rId182" xr:uid="{4B1ACECE-DC7B-4C99-94A0-683D663B8522}"/>
    <hyperlink ref="A185" r:id="rId183" xr:uid="{5FA5CB94-0370-4B44-8610-E63C9A56A6A9}"/>
    <hyperlink ref="A186" r:id="rId184" xr:uid="{BF716F7F-CF5B-4AB0-A949-4C0F6874DB4C}"/>
    <hyperlink ref="A187" r:id="rId185" xr:uid="{A7E0C01F-73E5-4767-862A-B590BC504721}"/>
    <hyperlink ref="A188" r:id="rId186" xr:uid="{9B09FBE7-BEA7-443E-98FF-69A80EA81279}"/>
    <hyperlink ref="A189" r:id="rId187" xr:uid="{58D310CD-4BE4-4448-B137-05E729396815}"/>
    <hyperlink ref="A190" r:id="rId188" xr:uid="{EB9D0C55-76BC-4EA2-B562-96B4423ABE23}"/>
    <hyperlink ref="A191" r:id="rId189" xr:uid="{10256747-4887-488A-B8F2-18DB75670A2E}"/>
    <hyperlink ref="A192" r:id="rId190" xr:uid="{A910732C-D4C0-423B-A81E-502A08ACBA65}"/>
    <hyperlink ref="A193" r:id="rId191" xr:uid="{828FB485-1DF2-4D64-B98C-8F69C611A482}"/>
    <hyperlink ref="A194" r:id="rId192" xr:uid="{A9F262AB-11F5-4FEC-8C81-6A3551F54E06}"/>
    <hyperlink ref="A195" r:id="rId193" xr:uid="{77B98FAB-B573-405B-BE99-C5ACC0426A43}"/>
    <hyperlink ref="A196" r:id="rId194" xr:uid="{8F1BFE26-2ED8-4B61-A447-7EA7C9CAB150}"/>
    <hyperlink ref="A197" r:id="rId195" xr:uid="{44CABE4F-B93A-4677-AFF5-CC22CFB89665}"/>
    <hyperlink ref="A198" r:id="rId196" xr:uid="{6FB524FC-B995-4E49-AB6B-8393F7BF1419}"/>
    <hyperlink ref="A199" r:id="rId197" xr:uid="{E68D5045-93F4-4067-A08F-B99856EFD4F4}"/>
    <hyperlink ref="A200" r:id="rId198" xr:uid="{33E2D203-645B-4B56-8200-FADDBD8DAFA2}"/>
    <hyperlink ref="A201" r:id="rId199" xr:uid="{E6572BD8-106B-4FF4-A662-BCA671ACBC3D}"/>
    <hyperlink ref="A202" r:id="rId200" xr:uid="{3DC4BE16-CEF1-416C-B8CA-6F25E26755C9}"/>
    <hyperlink ref="A203" r:id="rId201" xr:uid="{F228BCFD-D912-4532-B7E1-3616459526B7}"/>
    <hyperlink ref="A204" r:id="rId202" xr:uid="{89D4534B-9CAA-4E58-8EF5-B4F6377A5BAD}"/>
    <hyperlink ref="A205" r:id="rId203" xr:uid="{7BE87DE5-08FE-4D48-820B-2D4B2838C196}"/>
    <hyperlink ref="A206" r:id="rId204" xr:uid="{B5965350-380D-4C2D-A088-F1A1BA34BB02}"/>
    <hyperlink ref="A207" r:id="rId205" xr:uid="{AA67433F-93B7-498D-9D89-62F5CA2B1BE9}"/>
    <hyperlink ref="A208" r:id="rId206" xr:uid="{D2040EAB-3603-45F2-BD29-C1BE9A3E3BBC}"/>
    <hyperlink ref="A209" r:id="rId207" xr:uid="{E9327602-2209-4A77-92DF-0E77B7EA17FF}"/>
    <hyperlink ref="A210" r:id="rId208" xr:uid="{74A86FB6-8368-40ED-8147-3B6DD42C7D00}"/>
    <hyperlink ref="A211" r:id="rId209" xr:uid="{E24E4E26-13E5-471D-8552-D7029F5B3A3B}"/>
    <hyperlink ref="A212" r:id="rId210" xr:uid="{26646E7F-A832-4CC8-AA18-7EC0EAF3E098}"/>
    <hyperlink ref="A213" r:id="rId211" xr:uid="{DB71513D-0AFD-4B42-8F7B-9428332FE792}"/>
    <hyperlink ref="A214" r:id="rId212" xr:uid="{548EBBCB-071E-4827-81E9-6A63A594C039}"/>
    <hyperlink ref="A215" r:id="rId213" xr:uid="{FA0A87A5-A555-4BD0-99E9-895EA29BBC58}"/>
    <hyperlink ref="A216" r:id="rId214" xr:uid="{9069F6A4-E427-4A8B-9DAB-B183E497E758}"/>
    <hyperlink ref="A217" r:id="rId215" xr:uid="{13FFD15E-C5F3-4262-BB4E-3EC67788266C}"/>
    <hyperlink ref="A218" r:id="rId216" xr:uid="{435CF359-1C44-4602-99ED-9F8B1DE961B5}"/>
    <hyperlink ref="A219" r:id="rId217" xr:uid="{D655C4BB-AE66-41B5-B4D3-1DAD3A6825A1}"/>
    <hyperlink ref="A220" r:id="rId218" xr:uid="{A802299F-324C-4282-B6D0-E7E59B799609}"/>
    <hyperlink ref="A221" r:id="rId219" xr:uid="{50360868-C0E2-4D84-B7FF-AB9BE511BCE8}"/>
    <hyperlink ref="A222" r:id="rId220" xr:uid="{A66AE9BE-AE31-4948-BD83-ECAF4EFAB7F0}"/>
    <hyperlink ref="A223" r:id="rId221" xr:uid="{FD370D42-F1F7-48A6-817E-670723AA83F8}"/>
    <hyperlink ref="A224" r:id="rId222" xr:uid="{810518C3-E8B4-44C8-B6DA-EA5CC44413AD}"/>
    <hyperlink ref="A225" r:id="rId223" xr:uid="{FAB01A19-318E-4495-9D21-E3403E1C9807}"/>
    <hyperlink ref="A226" r:id="rId224" xr:uid="{FAF662BB-A19D-4CD2-8537-4CECFA8B3D87}"/>
    <hyperlink ref="A227" r:id="rId225" xr:uid="{812E3A1B-A4B2-4EE8-855C-02CFA71D677E}"/>
    <hyperlink ref="A228" r:id="rId226" xr:uid="{58DB4CE3-9478-454F-8925-19070607F9EF}"/>
    <hyperlink ref="A229" r:id="rId227" xr:uid="{FE4D0FFF-BD7C-4340-92C7-F6344E7CA953}"/>
    <hyperlink ref="A230" r:id="rId228" xr:uid="{000CFFCA-DA76-4BD1-A634-75AD897B6C1E}"/>
    <hyperlink ref="A231" r:id="rId229" xr:uid="{26730A84-2B9D-42AE-9ABB-112FEEE91ABA}"/>
    <hyperlink ref="A232" r:id="rId230" xr:uid="{AFCFAF8A-95AC-4FE7-95D5-045D5A33A1A8}"/>
    <hyperlink ref="A233" r:id="rId231" xr:uid="{2A18189B-A65C-4C4B-A64C-71C2D2D85808}"/>
    <hyperlink ref="A234" r:id="rId232" xr:uid="{31A53949-F8F0-4400-96A4-097DCC4EDDDC}"/>
    <hyperlink ref="A235" r:id="rId233" xr:uid="{FEFA4D51-D067-4780-9943-B28A2C556595}"/>
    <hyperlink ref="A236" r:id="rId234" xr:uid="{1EF227F3-B2B0-4F57-8A2C-73FAAC7F8698}"/>
    <hyperlink ref="A237" r:id="rId235" xr:uid="{CD3851BF-AE82-4367-AAEB-DEADC3EB6F56}"/>
    <hyperlink ref="A238" r:id="rId236" xr:uid="{46A38E19-F88D-45D0-9EC2-F071D9070D48}"/>
    <hyperlink ref="A239" r:id="rId237" xr:uid="{E585FB78-D312-43D4-BC11-7021C963E4A1}"/>
    <hyperlink ref="A240" r:id="rId238" xr:uid="{F9527BDD-BBDE-4428-93D4-FE72C37320E4}"/>
    <hyperlink ref="A241" r:id="rId239" xr:uid="{ED3B73C7-589B-40C3-96B1-C8D4649A6C87}"/>
    <hyperlink ref="A242" r:id="rId240" xr:uid="{CCE6F29A-92D1-4C75-AD42-7D2D603A6851}"/>
    <hyperlink ref="A243" r:id="rId241" xr:uid="{7CCCA4E4-14CA-40F9-9134-E7B86525CF39}"/>
    <hyperlink ref="A244" r:id="rId242" xr:uid="{B0184B40-E161-442C-B3E5-D6DD05298EFE}"/>
    <hyperlink ref="A245" r:id="rId243" xr:uid="{BF38E3EC-2EC8-4597-BAC4-723E874BDAC1}"/>
    <hyperlink ref="A246" r:id="rId244" xr:uid="{F1AA6E32-0BB2-4E0D-899D-2701053E8EAA}"/>
    <hyperlink ref="A247" r:id="rId245" xr:uid="{2D793DD7-5D59-42C5-A629-BB4AEA934221}"/>
    <hyperlink ref="A248" r:id="rId246" xr:uid="{B3AC5536-75E9-4216-8AB2-9D02B6838C07}"/>
    <hyperlink ref="A249" r:id="rId247" xr:uid="{098A4A2F-A448-40C1-81E4-DA4F27E38280}"/>
    <hyperlink ref="A250" r:id="rId248" xr:uid="{3334BE58-00D0-4A8A-9EF0-5E40B14A5CA9}"/>
    <hyperlink ref="A251" r:id="rId249" xr:uid="{BCBC4A4D-E005-45D5-91A6-E032A3246CA0}"/>
    <hyperlink ref="A252" r:id="rId250" xr:uid="{14A8D010-9174-4B77-A3AF-25225DA7F75F}"/>
    <hyperlink ref="A253" r:id="rId251" xr:uid="{0359AD87-D5E9-4310-9599-8EB26E66BC48}"/>
    <hyperlink ref="A254" r:id="rId252" xr:uid="{F136C8AC-A416-4919-AC1B-01226D4CBDEF}"/>
    <hyperlink ref="A255" r:id="rId253" xr:uid="{9C084172-D495-408B-8720-A7DEBA4050FB}"/>
    <hyperlink ref="A256" r:id="rId254" xr:uid="{542EEB17-55B1-4D62-B612-1F82BC3A0B6E}"/>
    <hyperlink ref="A257" r:id="rId255" xr:uid="{2101360B-9136-4FC5-B6E4-B06476176CCD}"/>
    <hyperlink ref="A258" r:id="rId256" xr:uid="{C1E58B0A-9172-40A3-B5EA-664D0DB2D3FA}"/>
    <hyperlink ref="A259" r:id="rId257" xr:uid="{F26D6A97-CD40-48CC-A225-FAAA805E0A66}"/>
    <hyperlink ref="A260" r:id="rId258" xr:uid="{0A064F0C-CF2C-4059-A548-7669687D725F}"/>
    <hyperlink ref="A261" r:id="rId259" xr:uid="{87F25488-780C-498A-9F57-02224A02FED8}"/>
    <hyperlink ref="A262" r:id="rId260" xr:uid="{00B55FB3-A805-4929-B3EB-84D0E6D5A428}"/>
    <hyperlink ref="A263" r:id="rId261" xr:uid="{DB3A305B-BA11-46D6-B6E1-9A33718CF170}"/>
    <hyperlink ref="A264" r:id="rId262" xr:uid="{F5C9C129-6097-4D47-B8E6-8818E7DE8BD8}"/>
    <hyperlink ref="A265" r:id="rId263" xr:uid="{4F9940DA-BCF0-4A20-BD26-19E18BAAA6BF}"/>
    <hyperlink ref="A266" r:id="rId264" xr:uid="{AD974B86-6739-481D-894F-DDEF2EF114C5}"/>
    <hyperlink ref="A267" r:id="rId265" xr:uid="{8DE80383-0CAC-4815-84E9-6E8CB2AC1274}"/>
    <hyperlink ref="A268" r:id="rId266" xr:uid="{02B4D979-7B12-4B1B-B63C-F4EDFF4ED89B}"/>
    <hyperlink ref="A269" r:id="rId267" xr:uid="{388AFEB9-DE7A-4C34-9078-791DA6AC94CF}"/>
    <hyperlink ref="A270" r:id="rId268" xr:uid="{5B24F384-4E9F-417A-88D4-766AD7ACA535}"/>
    <hyperlink ref="A271" r:id="rId269" xr:uid="{6C1AC16E-15DE-48DE-B0E8-FFE0323A74C2}"/>
    <hyperlink ref="A272" r:id="rId270" xr:uid="{EF4F6F1F-AEBA-4333-9836-446EAFE1100F}"/>
    <hyperlink ref="A273" r:id="rId271" xr:uid="{2AD31B03-89FE-480B-A714-9103DB98CFF8}"/>
    <hyperlink ref="A274" r:id="rId272" xr:uid="{FBEF3C99-F4ED-422C-B583-0A23B5D385D5}"/>
    <hyperlink ref="A275" r:id="rId273" xr:uid="{9519E027-8889-4540-9FF8-54742CF02E65}"/>
    <hyperlink ref="A276" r:id="rId274" xr:uid="{06898158-2CB5-4350-94AA-1CE6B6ED71AA}"/>
    <hyperlink ref="A277" r:id="rId275" xr:uid="{11CCB4B7-D898-4787-A512-14D58230B0DE}"/>
    <hyperlink ref="A278" r:id="rId276" xr:uid="{7F4425EF-5C0A-498C-AEC4-9B7B4C107DF7}"/>
    <hyperlink ref="A279" r:id="rId277" xr:uid="{FF14F71A-52B7-4806-8EDB-F0DA527E1D8F}"/>
    <hyperlink ref="A280" r:id="rId278" xr:uid="{9596D736-443C-45DC-B7D2-1DFCFE8B7CC1}"/>
    <hyperlink ref="A281" r:id="rId279" xr:uid="{E79CB60A-563D-4524-AA9A-B7F69245242A}"/>
    <hyperlink ref="A282" r:id="rId280" xr:uid="{CF217B00-E9FA-410C-B8A9-F1EA14C6A912}"/>
    <hyperlink ref="A283" r:id="rId281" xr:uid="{DB5475DA-8349-4E90-908C-1CBB6C04CD73}"/>
    <hyperlink ref="A284" r:id="rId282" xr:uid="{01EB5732-B220-4B52-B304-E8FB3EEC7165}"/>
    <hyperlink ref="A285" r:id="rId283" xr:uid="{0398130D-CFBD-4238-A0DC-A3A60760E6CA}"/>
    <hyperlink ref="A286" r:id="rId284" xr:uid="{4FB127E0-7409-4137-A388-99463257BA4D}"/>
    <hyperlink ref="A287" r:id="rId285" xr:uid="{702BB702-0116-4811-A113-2CAD5B0D93BC}"/>
    <hyperlink ref="A288" r:id="rId286" xr:uid="{603B91AE-6B8B-468F-A80E-258E927010A2}"/>
    <hyperlink ref="A289" r:id="rId287" xr:uid="{B287AE9D-93EA-48ED-89E4-8E665AF8A6A9}"/>
    <hyperlink ref="A290" r:id="rId288" xr:uid="{4CC8F655-BE6C-4977-9D1E-7E291C93707F}"/>
    <hyperlink ref="A291" r:id="rId289" xr:uid="{85713170-E68D-47C8-9236-CFEDCB4E82BB}"/>
    <hyperlink ref="A292" r:id="rId290" xr:uid="{D41178C2-8C37-4CD2-9A4E-A8025F3846CC}"/>
    <hyperlink ref="A293" r:id="rId291" xr:uid="{54CE6E99-922B-4566-9FCF-D058D13F4F98}"/>
    <hyperlink ref="A294" r:id="rId292" xr:uid="{6A946C5D-0C44-498D-84CD-B00B21A92155}"/>
    <hyperlink ref="A295" r:id="rId293" xr:uid="{7781FBCC-4B7B-4626-AC17-324372106E04}"/>
    <hyperlink ref="A296" r:id="rId294" xr:uid="{74869B8C-28AE-4B04-BFF2-CDDA5058919E}"/>
    <hyperlink ref="A297" r:id="rId295" xr:uid="{294B37A5-7C03-426B-BCB2-776DD69F3F7E}"/>
    <hyperlink ref="A298" r:id="rId296" xr:uid="{8A0C768D-6641-4DBE-8199-7AC2D9A2DA43}"/>
    <hyperlink ref="A299" r:id="rId297" xr:uid="{68B9E630-59F1-46E9-97B1-33AC4D225317}"/>
    <hyperlink ref="A300" r:id="rId298" xr:uid="{B56E6D86-A571-41FB-9E80-1B248EB6D1FF}"/>
    <hyperlink ref="A301" r:id="rId299" xr:uid="{B6BA860F-4AB8-495F-9C66-CA0790856BAA}"/>
    <hyperlink ref="A302" r:id="rId300" xr:uid="{50F3CB2A-D796-44EF-B7F0-361752A7D058}"/>
    <hyperlink ref="A303" r:id="rId301" xr:uid="{F7EB9B8F-4872-4D8D-9781-BC9B9FDA1D6A}"/>
    <hyperlink ref="A304" r:id="rId302" xr:uid="{86E2D70D-0624-48AF-A0FD-3D9EC811BA8C}"/>
    <hyperlink ref="A305" r:id="rId303" xr:uid="{00262314-2A56-4031-BAB4-D152C4C22C0D}"/>
    <hyperlink ref="A306" r:id="rId304" xr:uid="{D56E82D6-0E07-4382-AF1F-CA840A132F7D}"/>
    <hyperlink ref="A307" r:id="rId305" xr:uid="{F63335CE-ADA8-4E42-8B96-432693644647}"/>
    <hyperlink ref="A308" r:id="rId306" xr:uid="{D07EADC0-EBE3-431F-B1A9-28E6EAF656A7}"/>
    <hyperlink ref="A309" r:id="rId307" xr:uid="{6597B51B-96B3-461F-B074-9C1B465A4E6A}"/>
    <hyperlink ref="A310" r:id="rId308" xr:uid="{24900437-7683-4459-995D-CC8916EDBDD4}"/>
    <hyperlink ref="A311" r:id="rId309" xr:uid="{B2035B43-8C0B-4346-BE6A-C0546B498B37}"/>
    <hyperlink ref="A312" r:id="rId310" xr:uid="{45B9F010-AFC1-4FED-8A17-ACD012DBE7C6}"/>
    <hyperlink ref="A313" r:id="rId311" xr:uid="{578F95EA-54BE-4004-9944-CD75ADFF63D0}"/>
    <hyperlink ref="A314" r:id="rId312" xr:uid="{B8E622F4-B683-43F5-AF79-C34E8045691A}"/>
    <hyperlink ref="A315" r:id="rId313" xr:uid="{BC4BAA64-CEAF-43CD-8443-CAB0B21867CD}"/>
    <hyperlink ref="A316" r:id="rId314" xr:uid="{149661EB-7F47-4A27-BAE2-42D0C790877A}"/>
    <hyperlink ref="A317" r:id="rId315" xr:uid="{E49F0F9A-BF58-47D1-9018-8AD9436DF24A}"/>
    <hyperlink ref="A318" r:id="rId316" xr:uid="{1D288E88-CD46-4D73-9E6E-14BA6880E8BC}"/>
    <hyperlink ref="A319" r:id="rId317" xr:uid="{1D3DEC00-1D3B-4F36-A7E4-C03EE7E3071C}"/>
    <hyperlink ref="A320" r:id="rId318" xr:uid="{E21B95F1-7762-4146-A72E-4552CFDC0865}"/>
    <hyperlink ref="A321" r:id="rId319" xr:uid="{3BB47E56-013D-4EB0-A5E5-A85C5209C762}"/>
    <hyperlink ref="A322" r:id="rId320" xr:uid="{6DEF4297-C2E5-4BCD-A670-6C0B9AB30412}"/>
    <hyperlink ref="A323" r:id="rId321" xr:uid="{A06DD5B7-F177-495F-A776-7E0EB1FF0300}"/>
    <hyperlink ref="A324" r:id="rId322" xr:uid="{02636B91-9CD9-4E4A-9AF1-D03919126066}"/>
    <hyperlink ref="A325" r:id="rId323" xr:uid="{1312B322-5D03-4EAE-8597-EA7BAC6AA9D9}"/>
    <hyperlink ref="A326" r:id="rId324" xr:uid="{6EDA2222-7247-43D9-9261-8765FACD1726}"/>
    <hyperlink ref="A327" r:id="rId325" xr:uid="{680290DD-7C82-422E-A61F-6A245D26F162}"/>
    <hyperlink ref="A328" r:id="rId326" xr:uid="{F7C66C2E-C17F-4BF2-A23B-2CB23AE6C242}"/>
    <hyperlink ref="A329" r:id="rId327" xr:uid="{23FEFD23-2B22-4602-BAE3-72E15620BFE4}"/>
    <hyperlink ref="A330" r:id="rId328" xr:uid="{4FBFD1C9-F60C-4F2E-90D7-0C3462E8CB8C}"/>
    <hyperlink ref="A331" r:id="rId329" xr:uid="{4920FFC3-8982-4979-ACB0-7AB987FAE9A3}"/>
    <hyperlink ref="A332" r:id="rId330" xr:uid="{E9F0272A-4828-4457-98F4-2E283B20FA82}"/>
    <hyperlink ref="A333" r:id="rId331" xr:uid="{15A55864-692B-480E-A866-4D119E7A4F7E}"/>
    <hyperlink ref="A334" r:id="rId332" xr:uid="{01A0C206-41AF-4FB3-AC63-D90FF6901EDD}"/>
    <hyperlink ref="A335" r:id="rId333" xr:uid="{0A1839CE-3A59-4910-BDFC-3D3B56A902EF}"/>
    <hyperlink ref="A336" r:id="rId334" xr:uid="{F83CC45F-76CC-48E9-8653-2B99DEDA363F}"/>
    <hyperlink ref="A337" r:id="rId335" xr:uid="{F6175CE0-038A-42E3-A7C2-81CFA8D7835E}"/>
    <hyperlink ref="A338" r:id="rId336" xr:uid="{3CC76ADA-85CC-4869-ADBD-3823AF29543D}"/>
    <hyperlink ref="A339" r:id="rId337" xr:uid="{7A4DD1E7-450F-4602-B9C4-FE1D569B27E8}"/>
    <hyperlink ref="A340" r:id="rId338" xr:uid="{A6266AFE-312B-4909-9BCA-3102149629A6}"/>
    <hyperlink ref="A341" r:id="rId339" xr:uid="{7FF07859-D16C-4F9A-B921-82B6A5CFDC8D}"/>
    <hyperlink ref="A342" r:id="rId340" xr:uid="{041D3A07-CD39-4116-803A-D0581E78F1C2}"/>
    <hyperlink ref="A343" r:id="rId341" xr:uid="{391ECB6C-7BB3-464F-BA68-251B943D30EB}"/>
    <hyperlink ref="A344" r:id="rId342" xr:uid="{34F7C066-4522-4116-B062-2E53FA5E8DDB}"/>
    <hyperlink ref="A345" r:id="rId343" xr:uid="{944D5B4D-B648-4029-9996-4C7EE33DDB4C}"/>
    <hyperlink ref="A346" r:id="rId344" xr:uid="{973FC230-0D0D-45C1-86B5-AA58EC476727}"/>
    <hyperlink ref="A347" r:id="rId345" xr:uid="{149E3CE8-6140-45CC-A43A-4DD6681A41FC}"/>
    <hyperlink ref="A348" r:id="rId346" xr:uid="{561699E9-29A9-474F-B659-FA4B796B6AF6}"/>
    <hyperlink ref="A349" r:id="rId347" xr:uid="{709C9460-432B-4C2D-B5B6-3C68778B419D}"/>
    <hyperlink ref="A350" r:id="rId348" xr:uid="{D313AEEE-D360-435B-B7FA-4D7D36D43720}"/>
    <hyperlink ref="A351" r:id="rId349" xr:uid="{E0D72995-62F5-44F7-833C-00CAF8F2516E}"/>
    <hyperlink ref="A352" r:id="rId350" xr:uid="{A89E0F16-1AAF-43C7-8760-016264B0F72E}"/>
    <hyperlink ref="A353" r:id="rId351" xr:uid="{861807B5-0C6D-410E-B60D-A7AC3265C858}"/>
    <hyperlink ref="A354" r:id="rId352" xr:uid="{A9AD68CD-EC52-4EA5-91CE-A78597E141ED}"/>
    <hyperlink ref="A355" r:id="rId353" xr:uid="{F3CB167F-D993-43CD-9450-11482B2A8B8D}"/>
    <hyperlink ref="A356" r:id="rId354" xr:uid="{BE41FC7F-8969-42CE-A067-5CC1E490A030}"/>
    <hyperlink ref="A357" r:id="rId355" xr:uid="{D2F5B623-6269-4FA2-BF53-8699CDD9B4A3}"/>
    <hyperlink ref="A358" r:id="rId356" xr:uid="{BE5D8756-12C6-4378-8016-3815F20A705C}"/>
    <hyperlink ref="A359" r:id="rId357" xr:uid="{1A5E7871-89F8-453D-839B-6EF35523A3C5}"/>
    <hyperlink ref="A360" r:id="rId358" xr:uid="{9E351B35-A6D6-4BBB-90E9-09F56DAB477F}"/>
    <hyperlink ref="A361" r:id="rId359" xr:uid="{34421619-257B-4BD4-B067-EF16143D84D7}"/>
    <hyperlink ref="A362" r:id="rId360" xr:uid="{D835F32E-8338-4197-B914-BEBBEBBDEFAD}"/>
    <hyperlink ref="A363" r:id="rId361" xr:uid="{95B87BB7-4366-4A60-A362-F0EB191A741A}"/>
    <hyperlink ref="A364" r:id="rId362" xr:uid="{7DEF21F7-C7A1-43B5-BE8D-FAD91F6C1E45}"/>
    <hyperlink ref="A365" r:id="rId363" xr:uid="{E151ABAB-1070-45B2-B5B5-A3A6791E9CA6}"/>
    <hyperlink ref="A366" r:id="rId364" xr:uid="{A5C14761-4846-43F3-9910-8860AB844CE8}"/>
    <hyperlink ref="A367" r:id="rId365" xr:uid="{844ABF1C-F496-493D-B231-FCA3E90C1971}"/>
    <hyperlink ref="A368" r:id="rId366" xr:uid="{44EC4C47-992E-4E23-AB00-0A76FBD97CB5}"/>
    <hyperlink ref="A369" r:id="rId367" xr:uid="{7C1333AB-3323-45F8-819C-39E4ED198BFD}"/>
    <hyperlink ref="A370" r:id="rId368" xr:uid="{81634A8E-09DB-4EAD-B76A-FEAC68F57161}"/>
    <hyperlink ref="A371" r:id="rId369" xr:uid="{5D383F26-CA0A-493D-8A78-C20F4A6271B3}"/>
    <hyperlink ref="A372" r:id="rId370" xr:uid="{7732FB94-EBE7-4748-A6EB-F4F1BED090CD}"/>
    <hyperlink ref="A373" r:id="rId371" xr:uid="{539AFF5B-A8FC-43C1-9259-3F7A2D30504E}"/>
    <hyperlink ref="A374" r:id="rId372" xr:uid="{FFB5F993-3FE5-4AA6-89F0-AB06675565F5}"/>
    <hyperlink ref="A375" r:id="rId373" xr:uid="{2DA84712-ED53-40AB-82C1-85FC9D075006}"/>
    <hyperlink ref="A376" r:id="rId374" xr:uid="{058DA8B7-CE7A-4FEB-957F-6FAFBA228AD4}"/>
    <hyperlink ref="A377" r:id="rId375" xr:uid="{FDCCF3E9-3F66-4D9C-AE3D-16114397999A}"/>
    <hyperlink ref="A378" r:id="rId376" xr:uid="{991A95B6-C750-4213-B525-3D12998D313E}"/>
    <hyperlink ref="A379" r:id="rId377" xr:uid="{73D77D8D-4BDA-4E77-AF9D-D59794DD3BCA}"/>
    <hyperlink ref="A380" r:id="rId378" xr:uid="{32A72C85-3D7F-4615-B8F0-4E04FDE2E1C1}"/>
    <hyperlink ref="A381" r:id="rId379" xr:uid="{11E0AC03-7EB2-496C-B6A9-B57914330B83}"/>
    <hyperlink ref="A382" r:id="rId380" xr:uid="{8F8665F8-3FE9-478C-A2D2-5DE5A13C3419}"/>
    <hyperlink ref="A383" r:id="rId381" xr:uid="{DBFF387D-1E3E-459A-81B0-2E6FE2583129}"/>
    <hyperlink ref="A384" r:id="rId382" xr:uid="{C7E0CB63-A195-4E62-A218-C1A971FCD1A4}"/>
    <hyperlink ref="A385" r:id="rId383" xr:uid="{DF414809-4D48-4BF4-ADB3-8AE8BB76D588}"/>
    <hyperlink ref="A386" r:id="rId384" xr:uid="{957E6816-32FD-4F72-8CA4-0E943D31F2E1}"/>
    <hyperlink ref="A387" r:id="rId385" xr:uid="{8D3E63B0-A2C3-4DF0-A4D7-AAC8CD826A90}"/>
    <hyperlink ref="A388" r:id="rId386" xr:uid="{6AE8B042-3B36-4311-A9F0-6E57495ED54B}"/>
    <hyperlink ref="A389" r:id="rId387" xr:uid="{A15BF963-5756-48A6-AADB-08F2CD9E136E}"/>
    <hyperlink ref="A390" r:id="rId388" xr:uid="{A3A52413-7C5E-4A17-80AB-BC2780052752}"/>
    <hyperlink ref="A391" r:id="rId389" xr:uid="{F7800AD3-20CA-4434-AB46-FBC9D5D645DC}"/>
    <hyperlink ref="A392" r:id="rId390" xr:uid="{6C43C7DB-AC0E-410B-AB90-7557CD82C129}"/>
    <hyperlink ref="A393" r:id="rId391" xr:uid="{747596D0-18EE-4E33-AFBC-E41F7CFDC45C}"/>
    <hyperlink ref="A394" r:id="rId392" xr:uid="{AD7DAF87-792C-45F2-B359-19734566BD2C}"/>
    <hyperlink ref="A395" r:id="rId393" xr:uid="{2E33E96A-0313-412F-A03C-9A6C43BEFFEE}"/>
    <hyperlink ref="A396" r:id="rId394" xr:uid="{008C79CE-41DC-42F5-9E4F-008F590923C7}"/>
    <hyperlink ref="A397" r:id="rId395" xr:uid="{862CDB78-6FAF-4A2A-BE97-C9A41C734CC4}"/>
    <hyperlink ref="A398" r:id="rId396" xr:uid="{60C16278-95A5-42BB-9A55-3844C9320EC5}"/>
    <hyperlink ref="A399" r:id="rId397" xr:uid="{C841F968-84C8-4CA6-BB09-B6AD99199853}"/>
    <hyperlink ref="A400" r:id="rId398" xr:uid="{E7059BCF-50D6-4978-9776-F822E21849F9}"/>
    <hyperlink ref="A401" r:id="rId399" xr:uid="{17CAB4BB-5345-424B-96B3-62A0CDB53773}"/>
    <hyperlink ref="A402" r:id="rId400" xr:uid="{3C244AD2-B954-4426-AC37-B4235EDC914B}"/>
    <hyperlink ref="A403" r:id="rId401" xr:uid="{5E03B3C3-E38D-4A1F-91D1-B4D575B902A8}"/>
    <hyperlink ref="A404" r:id="rId402" xr:uid="{AE502D73-20AC-43F9-AD52-FA0568AC28D6}"/>
    <hyperlink ref="A405" r:id="rId403" xr:uid="{CCF0A3A9-4D26-44F1-BE3E-A3BFA314D954}"/>
    <hyperlink ref="A406" r:id="rId404" xr:uid="{B6E24D35-5EF6-42CD-AEB2-2880DCD926B7}"/>
    <hyperlink ref="A407" r:id="rId405" xr:uid="{36B1BF2D-D543-48C1-BAE4-CEC18AAF688C}"/>
    <hyperlink ref="A408" r:id="rId406" xr:uid="{126A3C98-2CFC-4A93-B2CD-73DEED358AB0}"/>
    <hyperlink ref="A409" r:id="rId407" xr:uid="{65074119-14DE-44FD-B009-DCD3AC2F9F74}"/>
    <hyperlink ref="A410" r:id="rId408" xr:uid="{872ECB9D-C198-4079-B8B6-C98A25FE9A1B}"/>
    <hyperlink ref="A411" r:id="rId409" xr:uid="{07CA8112-B58E-4AD2-9DE2-8D0667E987AD}"/>
    <hyperlink ref="A412" r:id="rId410" xr:uid="{8709FA0B-D61C-4CC2-A280-BD606B2558C9}"/>
    <hyperlink ref="A413" r:id="rId411" xr:uid="{8DE290C4-C8D2-4881-BAAF-6B7517667178}"/>
    <hyperlink ref="A414" r:id="rId412" xr:uid="{3C217D75-1825-47F2-BF8E-7626F8373FFB}"/>
    <hyperlink ref="A415" r:id="rId413" xr:uid="{FE4E54DE-77E2-417C-A5FD-AEAC895BF928}"/>
    <hyperlink ref="A416" r:id="rId414" xr:uid="{5AD6687D-4C43-48C3-AA1E-A1444C6A7C5A}"/>
    <hyperlink ref="A417" r:id="rId415" xr:uid="{ABB6260E-2818-47E7-86AC-BA0687C9D02A}"/>
    <hyperlink ref="A418" r:id="rId416" xr:uid="{892AFC52-4C6E-4932-8368-0A7B3A4CC46C}"/>
    <hyperlink ref="A419" r:id="rId417" xr:uid="{CA7221B0-F566-4E2F-80FD-BEB05783B73B}"/>
    <hyperlink ref="A420" r:id="rId418" xr:uid="{DA506BF2-7AE9-42E3-B38C-981AB6719A0A}"/>
    <hyperlink ref="A421" r:id="rId419" xr:uid="{DCD89CBC-0144-49D7-8BE2-B7ED8C147297}"/>
    <hyperlink ref="A422" r:id="rId420" xr:uid="{AE6B620A-A7D0-4B2E-80E1-A5EB0202D40E}"/>
    <hyperlink ref="A423" r:id="rId421" xr:uid="{8861FACB-3B48-41DB-88AA-CCA0F78D74E0}"/>
    <hyperlink ref="A424" r:id="rId422" xr:uid="{161B0296-0D6C-4F9C-B3C0-32BCF99975B9}"/>
    <hyperlink ref="A425" r:id="rId423" xr:uid="{3F2A7FE6-C391-4C94-AB65-42C5BB529F30}"/>
    <hyperlink ref="A426" r:id="rId424" xr:uid="{886CF1E8-DA2A-432C-98DB-2C246392736A}"/>
    <hyperlink ref="A427" r:id="rId425" xr:uid="{A53A4E7F-B4D0-483D-9882-4096A11FF056}"/>
    <hyperlink ref="A428" r:id="rId426" xr:uid="{F4B80D9A-EAE1-4C13-A406-FA0CA1EC0707}"/>
    <hyperlink ref="A429" r:id="rId427" xr:uid="{8611235B-2431-4130-A168-50C0EA6ACA7B}"/>
    <hyperlink ref="A430" r:id="rId428" xr:uid="{B05353DC-3E91-42E4-BEC5-21AC43780E5C}"/>
    <hyperlink ref="A431" r:id="rId429" xr:uid="{05BF7B5A-AD11-40BE-BC58-DEF21DD90DB3}"/>
    <hyperlink ref="A432" r:id="rId430" xr:uid="{F8C30E7F-A6C3-468C-9D66-D8B2E4D57EB5}"/>
    <hyperlink ref="A433" r:id="rId431" xr:uid="{47547092-6D04-43E9-8363-10780AF9F334}"/>
    <hyperlink ref="A434" r:id="rId432" xr:uid="{CA4C7524-E415-4735-8859-B145C90B544D}"/>
    <hyperlink ref="A435" r:id="rId433" xr:uid="{1C08CD22-955A-4E67-9506-B2B8C7C85226}"/>
    <hyperlink ref="A436" r:id="rId434" xr:uid="{7F820EE0-65B5-4495-87F2-F622EE917CF6}"/>
    <hyperlink ref="A437" r:id="rId435" xr:uid="{A4F03FC9-9DB8-44A9-A06E-12D1EEB06440}"/>
    <hyperlink ref="A438" r:id="rId436" xr:uid="{A8E1C711-340E-4AF7-A591-100E0ED0452C}"/>
    <hyperlink ref="A439" r:id="rId437" xr:uid="{11B84AB6-76BD-4586-BBB8-B7D89EE4BA4D}"/>
    <hyperlink ref="A440" r:id="rId438" xr:uid="{17A063AF-E548-45FB-A608-87BE28C33D09}"/>
    <hyperlink ref="A441" r:id="rId439" xr:uid="{FABD6EAC-75EA-421B-8F8D-E0A439DABE29}"/>
    <hyperlink ref="A442" r:id="rId440" xr:uid="{DA0F3F02-78CD-42F9-84D9-33026EEFEB9D}"/>
    <hyperlink ref="A443" r:id="rId441" xr:uid="{03226ECB-87DD-485F-9688-E8F7DED4EE07}"/>
    <hyperlink ref="A444" r:id="rId442" xr:uid="{57811398-9104-4AAB-9B76-405867B599A1}"/>
    <hyperlink ref="A445" r:id="rId443" xr:uid="{9C622EB5-29D2-4070-B586-975B0CE32FF2}"/>
    <hyperlink ref="A446" r:id="rId444" xr:uid="{32DAA446-17B1-410D-8EB1-EBAAE78260B5}"/>
    <hyperlink ref="A447" r:id="rId445" xr:uid="{9FD2A095-E259-41A9-A1E1-8C87BD639850}"/>
    <hyperlink ref="A448" r:id="rId446" xr:uid="{0F970AEB-B44C-4F35-A0B9-9567BFD353FE}"/>
    <hyperlink ref="A449" r:id="rId447" xr:uid="{C7431731-FAFF-4970-92C7-59199F3CCD11}"/>
    <hyperlink ref="A450" r:id="rId448" xr:uid="{F3D32BDB-FFF3-4C0F-99E9-79A727861C0D}"/>
    <hyperlink ref="A451" r:id="rId449" xr:uid="{93BB70EC-06B4-43CE-9B79-3C1527E53F22}"/>
    <hyperlink ref="A452" r:id="rId450" xr:uid="{0902864E-DEEA-4EDD-A838-3576AF5308B6}"/>
    <hyperlink ref="A453" r:id="rId451" xr:uid="{4AC785FB-93B5-4469-BE8B-FDD5187FF77D}"/>
    <hyperlink ref="A454" r:id="rId452" xr:uid="{A9FB68F1-B11D-4FD7-9E01-20E667E58600}"/>
    <hyperlink ref="A455" r:id="rId453" xr:uid="{5D705E28-BB06-46D6-A434-AE699E427B5B}"/>
    <hyperlink ref="A456" r:id="rId454" xr:uid="{DDD2F69D-A8E6-488A-960D-CEB2EC057DFA}"/>
    <hyperlink ref="A457" r:id="rId455" xr:uid="{A2FBB4FB-E4C7-473B-8007-D136A62F1B43}"/>
    <hyperlink ref="A458" r:id="rId456" xr:uid="{146532BA-7812-4A5F-BC44-12981B966078}"/>
    <hyperlink ref="A459" r:id="rId457" xr:uid="{94C1255B-92B3-4EBC-A91B-211354C742D4}"/>
    <hyperlink ref="A460" r:id="rId458" xr:uid="{3E8333C0-239F-4897-B952-2581E3624C84}"/>
    <hyperlink ref="A461" r:id="rId459" xr:uid="{E5E700C9-3E37-4F9C-9247-81B88CF07E22}"/>
    <hyperlink ref="A462" r:id="rId460" xr:uid="{50217B2B-B7EE-4B37-B7FF-24DD7D636AB0}"/>
    <hyperlink ref="A463" r:id="rId461" xr:uid="{D23877A9-6FEB-41B6-A389-E30C3EFBD1B2}"/>
    <hyperlink ref="A464" r:id="rId462" xr:uid="{D3B71F8E-AFF6-4E12-A6F8-2A15B41DDD67}"/>
    <hyperlink ref="A465" r:id="rId463" xr:uid="{0C38B57C-7458-4FB0-9E94-EFCA6DC0A10B}"/>
    <hyperlink ref="A466" r:id="rId464" xr:uid="{8CD258AC-0252-44F3-81B9-8D8FA32D2824}"/>
    <hyperlink ref="A467" r:id="rId465" xr:uid="{E9C8900D-8C31-4E83-8865-473681062CE3}"/>
    <hyperlink ref="A468" r:id="rId466" xr:uid="{D32246AC-8B76-46BE-9AAA-B9323D7A44E2}"/>
    <hyperlink ref="A469" r:id="rId467" xr:uid="{51501D46-27BE-498A-9035-3F7478398FA4}"/>
    <hyperlink ref="A470" r:id="rId468" xr:uid="{BB817972-1103-422E-B9EA-3FFF951BF986}"/>
    <hyperlink ref="A471" r:id="rId469" xr:uid="{8AA7612C-5919-473A-89B7-15DA49D02748}"/>
    <hyperlink ref="A472" r:id="rId470" xr:uid="{6615B8DD-41E0-4739-A46A-5FAFFFD88467}"/>
    <hyperlink ref="A473" r:id="rId471" xr:uid="{4A5A100A-7A79-49BA-AA3E-C7076C13F8EC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F6DB1-6084-420C-AACD-A3FE781A4017}">
  <sheetPr codeName="工作表12"/>
  <dimension ref="A1:N303"/>
  <sheetViews>
    <sheetView zoomScale="98" zoomScaleNormal="98" workbookViewId="0">
      <pane xSplit="2" ySplit="2" topLeftCell="C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ColWidth="12.54296875" defaultRowHeight="12.5"/>
  <cols>
    <col min="1" max="1" width="13.36328125" style="16" customWidth="1"/>
    <col min="2" max="2" width="17" style="16" customWidth="1"/>
    <col min="3" max="3" width="20.1796875" style="16" customWidth="1"/>
    <col min="4" max="4" width="19.26953125" style="16" customWidth="1"/>
    <col min="5" max="8" width="10.36328125" style="16" customWidth="1"/>
    <col min="9" max="9" width="10.6328125" style="16" customWidth="1"/>
    <col min="10" max="10" width="10.36328125" style="22" customWidth="1"/>
    <col min="11" max="12" width="10.36328125" style="16" customWidth="1"/>
    <col min="13" max="13" width="9" style="16" customWidth="1"/>
    <col min="14" max="14" width="11" style="16" customWidth="1"/>
    <col min="15" max="15" width="13.1796875" style="16" customWidth="1"/>
    <col min="16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10133</v>
      </c>
      <c r="E2" s="17" t="s">
        <v>10145</v>
      </c>
      <c r="F2" s="17" t="s">
        <v>10135</v>
      </c>
      <c r="G2" s="17" t="s">
        <v>10136</v>
      </c>
      <c r="H2" s="17" t="s">
        <v>10137</v>
      </c>
      <c r="I2" s="17" t="s">
        <v>10138</v>
      </c>
      <c r="J2" s="17" t="s">
        <v>10140</v>
      </c>
      <c r="K2" s="17" t="s">
        <v>10141</v>
      </c>
      <c r="L2" s="17" t="s">
        <v>10134</v>
      </c>
      <c r="M2" s="17" t="s">
        <v>10142</v>
      </c>
      <c r="N2" s="17" t="s">
        <v>10143</v>
      </c>
    </row>
    <row r="3" spans="1:14" ht="14.5">
      <c r="A3" s="3" t="s">
        <v>3255</v>
      </c>
      <c r="B3" s="15" t="s">
        <v>1</v>
      </c>
      <c r="C3" s="15" t="s">
        <v>4</v>
      </c>
      <c r="D3" s="15" t="s">
        <v>9324</v>
      </c>
      <c r="E3" s="15">
        <v>15</v>
      </c>
      <c r="F3" s="15">
        <v>1</v>
      </c>
      <c r="G3" s="15">
        <v>200</v>
      </c>
      <c r="H3" s="15">
        <v>30</v>
      </c>
      <c r="I3" s="15">
        <v>0.92</v>
      </c>
      <c r="J3" s="15">
        <v>5</v>
      </c>
      <c r="K3" s="15">
        <v>150</v>
      </c>
      <c r="L3" s="15" t="s">
        <v>1619</v>
      </c>
      <c r="M3" s="15">
        <v>1</v>
      </c>
      <c r="N3" s="15" t="s">
        <v>910</v>
      </c>
    </row>
    <row r="4" spans="1:14" ht="14.5">
      <c r="A4" s="3" t="s">
        <v>3256</v>
      </c>
      <c r="B4" s="15" t="s">
        <v>1</v>
      </c>
      <c r="C4" s="15" t="s">
        <v>4</v>
      </c>
      <c r="D4" s="15" t="s">
        <v>9324</v>
      </c>
      <c r="E4" s="15">
        <v>15</v>
      </c>
      <c r="F4" s="15">
        <v>1</v>
      </c>
      <c r="G4" s="15">
        <v>200</v>
      </c>
      <c r="H4" s="15">
        <v>30</v>
      </c>
      <c r="I4" s="15">
        <v>0.92</v>
      </c>
      <c r="J4" s="15">
        <v>5</v>
      </c>
      <c r="K4" s="15">
        <v>150</v>
      </c>
      <c r="L4" s="15" t="s">
        <v>1619</v>
      </c>
      <c r="M4" s="15">
        <v>1</v>
      </c>
      <c r="N4" s="15" t="s">
        <v>3</v>
      </c>
    </row>
    <row r="5" spans="1:14" ht="14.5">
      <c r="A5" s="3" t="s">
        <v>3257</v>
      </c>
      <c r="B5" s="15" t="s">
        <v>1</v>
      </c>
      <c r="C5" s="15" t="s">
        <v>5</v>
      </c>
      <c r="D5" s="15" t="s">
        <v>9324</v>
      </c>
      <c r="E5" s="15">
        <v>20</v>
      </c>
      <c r="F5" s="15">
        <v>2</v>
      </c>
      <c r="G5" s="15">
        <v>200</v>
      </c>
      <c r="H5" s="15">
        <v>50</v>
      </c>
      <c r="I5" s="15">
        <v>0.9</v>
      </c>
      <c r="J5" s="15">
        <v>10</v>
      </c>
      <c r="K5" s="15">
        <v>150</v>
      </c>
      <c r="L5" s="15" t="s">
        <v>1619</v>
      </c>
      <c r="M5" s="15">
        <v>1</v>
      </c>
      <c r="N5" s="15" t="s">
        <v>910</v>
      </c>
    </row>
    <row r="6" spans="1:14" ht="14.5">
      <c r="A6" s="3" t="s">
        <v>3457</v>
      </c>
      <c r="B6" s="15" t="s">
        <v>1</v>
      </c>
      <c r="C6" s="15" t="s">
        <v>5</v>
      </c>
      <c r="D6" s="15" t="s">
        <v>9324</v>
      </c>
      <c r="E6" s="15">
        <v>20</v>
      </c>
      <c r="F6" s="15">
        <v>2</v>
      </c>
      <c r="G6" s="15">
        <v>200</v>
      </c>
      <c r="H6" s="15">
        <v>50</v>
      </c>
      <c r="I6" s="15">
        <v>0.9</v>
      </c>
      <c r="J6" s="15">
        <v>10</v>
      </c>
      <c r="K6" s="15">
        <v>150</v>
      </c>
      <c r="L6" s="15" t="s">
        <v>1619</v>
      </c>
      <c r="M6" s="15">
        <v>1</v>
      </c>
      <c r="N6" s="15" t="s">
        <v>3</v>
      </c>
    </row>
    <row r="7" spans="1:14" ht="14.5">
      <c r="A7" s="3" t="s">
        <v>3258</v>
      </c>
      <c r="B7" s="15" t="s">
        <v>1</v>
      </c>
      <c r="C7" s="15" t="s">
        <v>6</v>
      </c>
      <c r="D7" s="15" t="s">
        <v>9324</v>
      </c>
      <c r="E7" s="15">
        <v>20</v>
      </c>
      <c r="F7" s="15">
        <v>3</v>
      </c>
      <c r="G7" s="15">
        <v>200</v>
      </c>
      <c r="H7" s="15">
        <v>100</v>
      </c>
      <c r="I7" s="15">
        <v>0.9</v>
      </c>
      <c r="J7" s="15">
        <v>10</v>
      </c>
      <c r="K7" s="15">
        <v>150</v>
      </c>
      <c r="L7" s="15" t="s">
        <v>1619</v>
      </c>
      <c r="M7" s="15">
        <v>1</v>
      </c>
      <c r="N7" s="15" t="s">
        <v>910</v>
      </c>
    </row>
    <row r="8" spans="1:14" ht="14.5">
      <c r="A8" s="3" t="s">
        <v>3259</v>
      </c>
      <c r="B8" s="15" t="s">
        <v>1</v>
      </c>
      <c r="C8" s="15" t="s">
        <v>6</v>
      </c>
      <c r="D8" s="15" t="s">
        <v>9324</v>
      </c>
      <c r="E8" s="15">
        <v>20</v>
      </c>
      <c r="F8" s="15">
        <v>3</v>
      </c>
      <c r="G8" s="15">
        <v>200</v>
      </c>
      <c r="H8" s="15">
        <v>100</v>
      </c>
      <c r="I8" s="15">
        <v>0.9</v>
      </c>
      <c r="J8" s="15">
        <v>10</v>
      </c>
      <c r="K8" s="15">
        <v>150</v>
      </c>
      <c r="L8" s="15" t="s">
        <v>1619</v>
      </c>
      <c r="M8" s="15">
        <v>1</v>
      </c>
      <c r="N8" s="15" t="s">
        <v>3</v>
      </c>
    </row>
    <row r="9" spans="1:14" ht="14.5">
      <c r="A9" s="3" t="s">
        <v>3260</v>
      </c>
      <c r="B9" s="15" t="s">
        <v>1</v>
      </c>
      <c r="C9" s="15" t="s">
        <v>4</v>
      </c>
      <c r="D9" s="15" t="s">
        <v>9324</v>
      </c>
      <c r="E9" s="15">
        <v>15</v>
      </c>
      <c r="F9" s="15">
        <v>1</v>
      </c>
      <c r="G9" s="15">
        <v>100</v>
      </c>
      <c r="H9" s="15">
        <v>30</v>
      </c>
      <c r="I9" s="15">
        <v>0.9</v>
      </c>
      <c r="J9" s="15">
        <v>1</v>
      </c>
      <c r="K9" s="15">
        <v>175</v>
      </c>
      <c r="L9" s="15" t="s">
        <v>1619</v>
      </c>
      <c r="M9" s="15">
        <v>1</v>
      </c>
      <c r="N9" s="15" t="s">
        <v>910</v>
      </c>
    </row>
    <row r="10" spans="1:14" ht="14.5">
      <c r="A10" s="3" t="s">
        <v>3261</v>
      </c>
      <c r="B10" s="15" t="s">
        <v>1</v>
      </c>
      <c r="C10" s="15" t="s">
        <v>4</v>
      </c>
      <c r="D10" s="15" t="s">
        <v>9324</v>
      </c>
      <c r="E10" s="15">
        <v>15</v>
      </c>
      <c r="F10" s="15">
        <v>1</v>
      </c>
      <c r="G10" s="15">
        <v>100</v>
      </c>
      <c r="H10" s="15">
        <v>30</v>
      </c>
      <c r="I10" s="15">
        <v>0.9</v>
      </c>
      <c r="J10" s="15">
        <v>1</v>
      </c>
      <c r="K10" s="15">
        <v>175</v>
      </c>
      <c r="L10" s="15" t="s">
        <v>1619</v>
      </c>
      <c r="M10" s="15">
        <v>1</v>
      </c>
      <c r="N10" s="15" t="s">
        <v>3</v>
      </c>
    </row>
    <row r="11" spans="1:14" ht="14.5">
      <c r="A11" s="3" t="s">
        <v>3262</v>
      </c>
      <c r="B11" s="15" t="s">
        <v>1</v>
      </c>
      <c r="C11" s="15" t="s">
        <v>4</v>
      </c>
      <c r="D11" s="15" t="s">
        <v>9324</v>
      </c>
      <c r="E11" s="15">
        <v>15</v>
      </c>
      <c r="F11" s="15">
        <v>1</v>
      </c>
      <c r="G11" s="15">
        <v>150</v>
      </c>
      <c r="H11" s="15">
        <v>30</v>
      </c>
      <c r="I11" s="15">
        <v>0.9</v>
      </c>
      <c r="J11" s="15">
        <v>1</v>
      </c>
      <c r="K11" s="15">
        <v>175</v>
      </c>
      <c r="L11" s="15" t="s">
        <v>1619</v>
      </c>
      <c r="M11" s="15">
        <v>1</v>
      </c>
      <c r="N11" s="15" t="s">
        <v>910</v>
      </c>
    </row>
    <row r="12" spans="1:14" ht="14.5">
      <c r="A12" s="3" t="s">
        <v>3263</v>
      </c>
      <c r="B12" s="15" t="s">
        <v>1</v>
      </c>
      <c r="C12" s="15" t="s">
        <v>4</v>
      </c>
      <c r="D12" s="15" t="s">
        <v>9324</v>
      </c>
      <c r="E12" s="15">
        <v>15</v>
      </c>
      <c r="F12" s="15">
        <v>1</v>
      </c>
      <c r="G12" s="15">
        <v>150</v>
      </c>
      <c r="H12" s="15">
        <v>30</v>
      </c>
      <c r="I12" s="15">
        <v>0.9</v>
      </c>
      <c r="J12" s="15">
        <v>1</v>
      </c>
      <c r="K12" s="15">
        <v>175</v>
      </c>
      <c r="L12" s="15" t="s">
        <v>1619</v>
      </c>
      <c r="M12" s="15">
        <v>1</v>
      </c>
      <c r="N12" s="15" t="s">
        <v>3</v>
      </c>
    </row>
    <row r="13" spans="1:14" ht="14.5">
      <c r="A13" s="3" t="s">
        <v>3264</v>
      </c>
      <c r="B13" s="15" t="s">
        <v>1</v>
      </c>
      <c r="C13" s="15" t="s">
        <v>4</v>
      </c>
      <c r="D13" s="15" t="s">
        <v>9324</v>
      </c>
      <c r="E13" s="15">
        <v>15</v>
      </c>
      <c r="F13" s="15">
        <v>1</v>
      </c>
      <c r="G13" s="15">
        <v>200</v>
      </c>
      <c r="H13" s="15">
        <v>30</v>
      </c>
      <c r="I13" s="15">
        <v>0.9</v>
      </c>
      <c r="J13" s="15">
        <v>1</v>
      </c>
      <c r="K13" s="15">
        <v>175</v>
      </c>
      <c r="L13" s="15" t="s">
        <v>1619</v>
      </c>
      <c r="M13" s="15">
        <v>1</v>
      </c>
      <c r="N13" s="15" t="s">
        <v>910</v>
      </c>
    </row>
    <row r="14" spans="1:14" ht="14.5">
      <c r="A14" s="3" t="s">
        <v>3265</v>
      </c>
      <c r="B14" s="15" t="s">
        <v>1</v>
      </c>
      <c r="C14" s="15" t="s">
        <v>1018</v>
      </c>
      <c r="D14" s="15" t="s">
        <v>9324</v>
      </c>
      <c r="E14" s="15">
        <v>25</v>
      </c>
      <c r="F14" s="15">
        <v>1</v>
      </c>
      <c r="G14" s="15">
        <v>200</v>
      </c>
      <c r="H14" s="15">
        <v>60</v>
      </c>
      <c r="I14" s="15">
        <v>0.94</v>
      </c>
      <c r="J14" s="15">
        <v>5</v>
      </c>
      <c r="K14" s="15">
        <v>175</v>
      </c>
      <c r="L14" s="15" t="s">
        <v>1619</v>
      </c>
      <c r="M14" s="15">
        <v>1</v>
      </c>
      <c r="N14" s="15" t="s">
        <v>3</v>
      </c>
    </row>
    <row r="15" spans="1:14" ht="14.5">
      <c r="A15" s="3" t="s">
        <v>3266</v>
      </c>
      <c r="B15" s="15" t="s">
        <v>1</v>
      </c>
      <c r="C15" s="15" t="s">
        <v>4</v>
      </c>
      <c r="D15" s="15" t="s">
        <v>9324</v>
      </c>
      <c r="E15" s="15">
        <v>15</v>
      </c>
      <c r="F15" s="15">
        <v>1</v>
      </c>
      <c r="G15" s="15">
        <v>200</v>
      </c>
      <c r="H15" s="15">
        <v>30</v>
      </c>
      <c r="I15" s="15">
        <v>0.9</v>
      </c>
      <c r="J15" s="15">
        <v>1</v>
      </c>
      <c r="K15" s="15">
        <v>175</v>
      </c>
      <c r="L15" s="15" t="s">
        <v>1619</v>
      </c>
      <c r="M15" s="15">
        <v>1</v>
      </c>
      <c r="N15" s="15" t="s">
        <v>3</v>
      </c>
    </row>
    <row r="16" spans="1:14" ht="14.5">
      <c r="A16" s="3" t="s">
        <v>3267</v>
      </c>
      <c r="B16" s="15" t="s">
        <v>1</v>
      </c>
      <c r="C16" s="15" t="s">
        <v>756</v>
      </c>
      <c r="D16" s="15" t="s">
        <v>9324</v>
      </c>
      <c r="E16" s="15">
        <v>25</v>
      </c>
      <c r="F16" s="15">
        <v>1</v>
      </c>
      <c r="G16" s="15">
        <v>200</v>
      </c>
      <c r="H16" s="15">
        <v>15</v>
      </c>
      <c r="I16" s="15">
        <v>1.5</v>
      </c>
      <c r="J16" s="15">
        <v>1</v>
      </c>
      <c r="K16" s="15">
        <v>150</v>
      </c>
      <c r="L16" s="15" t="s">
        <v>2764</v>
      </c>
      <c r="M16" s="15">
        <v>1</v>
      </c>
      <c r="N16" s="15" t="s">
        <v>910</v>
      </c>
    </row>
    <row r="17" spans="1:14" ht="14.5">
      <c r="A17" s="3" t="s">
        <v>3458</v>
      </c>
      <c r="B17" s="15" t="s">
        <v>1</v>
      </c>
      <c r="C17" s="15" t="s">
        <v>756</v>
      </c>
      <c r="D17" s="15" t="s">
        <v>9324</v>
      </c>
      <c r="E17" s="15">
        <v>25</v>
      </c>
      <c r="F17" s="15">
        <v>1</v>
      </c>
      <c r="G17" s="15">
        <v>200</v>
      </c>
      <c r="H17" s="15">
        <v>15</v>
      </c>
      <c r="I17" s="15">
        <v>1.5</v>
      </c>
      <c r="J17" s="15">
        <v>1</v>
      </c>
      <c r="K17" s="15">
        <v>150</v>
      </c>
      <c r="L17" s="15" t="s">
        <v>2764</v>
      </c>
      <c r="M17" s="15">
        <v>1</v>
      </c>
      <c r="N17" s="15" t="s">
        <v>3</v>
      </c>
    </row>
    <row r="18" spans="1:14" ht="14.5">
      <c r="A18" s="3" t="s">
        <v>3268</v>
      </c>
      <c r="B18" s="15" t="s">
        <v>1</v>
      </c>
      <c r="C18" s="15" t="s">
        <v>5</v>
      </c>
      <c r="D18" s="15" t="s">
        <v>9324</v>
      </c>
      <c r="E18" s="15">
        <v>20</v>
      </c>
      <c r="F18" s="15">
        <v>2</v>
      </c>
      <c r="G18" s="15">
        <v>100</v>
      </c>
      <c r="H18" s="15">
        <v>60</v>
      </c>
      <c r="I18" s="15">
        <v>0.9</v>
      </c>
      <c r="J18" s="15">
        <v>2</v>
      </c>
      <c r="K18" s="15">
        <v>175</v>
      </c>
      <c r="L18" s="15" t="s">
        <v>1619</v>
      </c>
      <c r="M18" s="15">
        <v>1</v>
      </c>
      <c r="N18" s="15" t="s">
        <v>910</v>
      </c>
    </row>
    <row r="19" spans="1:14" ht="14.5">
      <c r="A19" s="3" t="s">
        <v>3269</v>
      </c>
      <c r="B19" s="15" t="s">
        <v>1</v>
      </c>
      <c r="C19" s="15" t="s">
        <v>4</v>
      </c>
      <c r="D19" s="15" t="s">
        <v>9324</v>
      </c>
      <c r="E19" s="15">
        <v>25</v>
      </c>
      <c r="F19" s="15">
        <v>1</v>
      </c>
      <c r="G19" s="15">
        <v>100</v>
      </c>
      <c r="H19" s="15">
        <v>50</v>
      </c>
      <c r="I19" s="15">
        <v>0.9</v>
      </c>
      <c r="J19" s="15">
        <v>1</v>
      </c>
      <c r="K19" s="15">
        <v>175</v>
      </c>
      <c r="L19" s="15" t="s">
        <v>1619</v>
      </c>
      <c r="M19" s="15">
        <v>1</v>
      </c>
      <c r="N19" s="15" t="s">
        <v>910</v>
      </c>
    </row>
    <row r="20" spans="1:14" ht="14.5">
      <c r="A20" s="3" t="s">
        <v>3270</v>
      </c>
      <c r="B20" s="15" t="s">
        <v>1</v>
      </c>
      <c r="C20" s="15" t="s">
        <v>4</v>
      </c>
      <c r="D20" s="15" t="s">
        <v>9324</v>
      </c>
      <c r="E20" s="15">
        <v>25</v>
      </c>
      <c r="F20" s="15">
        <v>1</v>
      </c>
      <c r="G20" s="15">
        <v>100</v>
      </c>
      <c r="H20" s="15">
        <v>50</v>
      </c>
      <c r="I20" s="15">
        <v>0.9</v>
      </c>
      <c r="J20" s="15">
        <v>1</v>
      </c>
      <c r="K20" s="15">
        <v>175</v>
      </c>
      <c r="L20" s="15" t="s">
        <v>1619</v>
      </c>
      <c r="M20" s="15">
        <v>1</v>
      </c>
      <c r="N20" s="15" t="s">
        <v>3</v>
      </c>
    </row>
    <row r="21" spans="1:14" ht="14.5">
      <c r="A21" s="3" t="s">
        <v>3271</v>
      </c>
      <c r="B21" s="15" t="s">
        <v>1</v>
      </c>
      <c r="C21" s="15" t="s">
        <v>5</v>
      </c>
      <c r="D21" s="15" t="s">
        <v>9324</v>
      </c>
      <c r="E21" s="15">
        <v>20</v>
      </c>
      <c r="F21" s="15">
        <v>2</v>
      </c>
      <c r="G21" s="15">
        <v>100</v>
      </c>
      <c r="H21" s="15">
        <v>60</v>
      </c>
      <c r="I21" s="15">
        <v>0.9</v>
      </c>
      <c r="J21" s="15">
        <v>2</v>
      </c>
      <c r="K21" s="15">
        <v>175</v>
      </c>
      <c r="L21" s="15" t="s">
        <v>1619</v>
      </c>
      <c r="M21" s="15">
        <v>1</v>
      </c>
      <c r="N21" s="15" t="s">
        <v>3</v>
      </c>
    </row>
    <row r="22" spans="1:14" ht="14.5">
      <c r="A22" s="3" t="s">
        <v>3272</v>
      </c>
      <c r="B22" s="15" t="s">
        <v>1</v>
      </c>
      <c r="C22" s="15" t="s">
        <v>5</v>
      </c>
      <c r="D22" s="15" t="s">
        <v>9324</v>
      </c>
      <c r="E22" s="15">
        <v>20</v>
      </c>
      <c r="F22" s="15">
        <v>2</v>
      </c>
      <c r="G22" s="15">
        <v>150</v>
      </c>
      <c r="H22" s="15">
        <v>60</v>
      </c>
      <c r="I22" s="15">
        <v>0.9</v>
      </c>
      <c r="J22" s="15">
        <v>2</v>
      </c>
      <c r="K22" s="15">
        <v>175</v>
      </c>
      <c r="L22" s="15" t="s">
        <v>1619</v>
      </c>
      <c r="M22" s="15">
        <v>1</v>
      </c>
      <c r="N22" s="15" t="s">
        <v>910</v>
      </c>
    </row>
    <row r="23" spans="1:14" ht="14.5">
      <c r="A23" s="3" t="s">
        <v>3273</v>
      </c>
      <c r="B23" s="15" t="s">
        <v>1</v>
      </c>
      <c r="C23" s="15" t="s">
        <v>4</v>
      </c>
      <c r="D23" s="15" t="s">
        <v>9324</v>
      </c>
      <c r="E23" s="15">
        <v>25</v>
      </c>
      <c r="F23" s="15">
        <v>1</v>
      </c>
      <c r="G23" s="15">
        <v>150</v>
      </c>
      <c r="H23" s="15">
        <v>50</v>
      </c>
      <c r="I23" s="15">
        <v>0.9</v>
      </c>
      <c r="J23" s="15">
        <v>1</v>
      </c>
      <c r="K23" s="15">
        <v>175</v>
      </c>
      <c r="L23" s="15" t="s">
        <v>1619</v>
      </c>
      <c r="M23" s="15">
        <v>1</v>
      </c>
      <c r="N23" s="15" t="s">
        <v>910</v>
      </c>
    </row>
    <row r="24" spans="1:14" ht="14.5">
      <c r="A24" s="3" t="s">
        <v>3274</v>
      </c>
      <c r="B24" s="15" t="s">
        <v>1</v>
      </c>
      <c r="C24" s="15" t="s">
        <v>4</v>
      </c>
      <c r="D24" s="15" t="s">
        <v>9324</v>
      </c>
      <c r="E24" s="15">
        <v>25</v>
      </c>
      <c r="F24" s="15">
        <v>1</v>
      </c>
      <c r="G24" s="15">
        <v>150</v>
      </c>
      <c r="H24" s="15">
        <v>50</v>
      </c>
      <c r="I24" s="15">
        <v>0.9</v>
      </c>
      <c r="J24" s="15">
        <v>1</v>
      </c>
      <c r="K24" s="15">
        <v>175</v>
      </c>
      <c r="L24" s="15" t="s">
        <v>1619</v>
      </c>
      <c r="M24" s="15">
        <v>1</v>
      </c>
      <c r="N24" s="15" t="s">
        <v>3</v>
      </c>
    </row>
    <row r="25" spans="1:14" ht="14.5">
      <c r="A25" s="3" t="s">
        <v>3275</v>
      </c>
      <c r="B25" s="15" t="s">
        <v>1</v>
      </c>
      <c r="C25" s="15" t="s">
        <v>5</v>
      </c>
      <c r="D25" s="15" t="s">
        <v>9324</v>
      </c>
      <c r="E25" s="15">
        <v>20</v>
      </c>
      <c r="F25" s="15">
        <v>2</v>
      </c>
      <c r="G25" s="15">
        <v>150</v>
      </c>
      <c r="H25" s="15">
        <v>60</v>
      </c>
      <c r="I25" s="15">
        <v>0.9</v>
      </c>
      <c r="J25" s="15">
        <v>2</v>
      </c>
      <c r="K25" s="15">
        <v>175</v>
      </c>
      <c r="L25" s="15" t="s">
        <v>1619</v>
      </c>
      <c r="M25" s="15">
        <v>1</v>
      </c>
      <c r="N25" s="15" t="s">
        <v>3</v>
      </c>
    </row>
    <row r="26" spans="1:14" ht="14.5">
      <c r="A26" s="3" t="s">
        <v>3276</v>
      </c>
      <c r="B26" s="15" t="s">
        <v>1</v>
      </c>
      <c r="C26" s="15" t="s">
        <v>5</v>
      </c>
      <c r="D26" s="15" t="s">
        <v>9324</v>
      </c>
      <c r="E26" s="15">
        <v>20</v>
      </c>
      <c r="F26" s="15">
        <v>2</v>
      </c>
      <c r="G26" s="15">
        <v>200</v>
      </c>
      <c r="H26" s="15">
        <v>60</v>
      </c>
      <c r="I26" s="15">
        <v>0.9</v>
      </c>
      <c r="J26" s="15">
        <v>2</v>
      </c>
      <c r="K26" s="15">
        <v>175</v>
      </c>
      <c r="L26" s="15" t="s">
        <v>1619</v>
      </c>
      <c r="M26" s="15">
        <v>1</v>
      </c>
      <c r="N26" s="15" t="s">
        <v>910</v>
      </c>
    </row>
    <row r="27" spans="1:14" ht="14.5">
      <c r="A27" s="3" t="s">
        <v>3277</v>
      </c>
      <c r="B27" s="15" t="s">
        <v>1</v>
      </c>
      <c r="C27" s="15" t="s">
        <v>4</v>
      </c>
      <c r="D27" s="15" t="s">
        <v>9324</v>
      </c>
      <c r="E27" s="15">
        <v>25</v>
      </c>
      <c r="F27" s="15">
        <v>1</v>
      </c>
      <c r="G27" s="15">
        <v>200</v>
      </c>
      <c r="H27" s="15">
        <v>50</v>
      </c>
      <c r="I27" s="15">
        <v>0.9</v>
      </c>
      <c r="J27" s="15">
        <v>1</v>
      </c>
      <c r="K27" s="15">
        <v>175</v>
      </c>
      <c r="L27" s="15" t="s">
        <v>1619</v>
      </c>
      <c r="M27" s="15">
        <v>1</v>
      </c>
      <c r="N27" s="15" t="s">
        <v>910</v>
      </c>
    </row>
    <row r="28" spans="1:14" ht="14.5">
      <c r="A28" s="3" t="s">
        <v>3278</v>
      </c>
      <c r="B28" s="15" t="s">
        <v>1</v>
      </c>
      <c r="C28" s="15" t="s">
        <v>4</v>
      </c>
      <c r="D28" s="15" t="s">
        <v>9324</v>
      </c>
      <c r="E28" s="15">
        <v>25</v>
      </c>
      <c r="F28" s="15">
        <v>1</v>
      </c>
      <c r="G28" s="15">
        <v>200</v>
      </c>
      <c r="H28" s="15">
        <v>50</v>
      </c>
      <c r="I28" s="15">
        <v>0.9</v>
      </c>
      <c r="J28" s="15">
        <v>1</v>
      </c>
      <c r="K28" s="15">
        <v>175</v>
      </c>
      <c r="L28" s="15" t="s">
        <v>1619</v>
      </c>
      <c r="M28" s="15">
        <v>1</v>
      </c>
      <c r="N28" s="15" t="s">
        <v>3</v>
      </c>
    </row>
    <row r="29" spans="1:14" ht="14.5">
      <c r="A29" s="3" t="s">
        <v>3279</v>
      </c>
      <c r="B29" s="15" t="s">
        <v>1</v>
      </c>
      <c r="C29" s="15" t="s">
        <v>1018</v>
      </c>
      <c r="D29" s="15" t="s">
        <v>9324</v>
      </c>
      <c r="E29" s="15">
        <v>25</v>
      </c>
      <c r="F29" s="15">
        <v>2</v>
      </c>
      <c r="G29" s="15">
        <v>200</v>
      </c>
      <c r="H29" s="15">
        <v>80</v>
      </c>
      <c r="I29" s="15">
        <v>0.96</v>
      </c>
      <c r="J29" s="15">
        <v>5</v>
      </c>
      <c r="K29" s="15">
        <v>175</v>
      </c>
      <c r="L29" s="15" t="s">
        <v>1619</v>
      </c>
      <c r="M29" s="15">
        <v>1</v>
      </c>
      <c r="N29" s="15" t="s">
        <v>3</v>
      </c>
    </row>
    <row r="30" spans="1:14" ht="14.5">
      <c r="A30" s="3" t="s">
        <v>3280</v>
      </c>
      <c r="B30" s="15" t="s">
        <v>1</v>
      </c>
      <c r="C30" s="15" t="s">
        <v>5</v>
      </c>
      <c r="D30" s="15" t="s">
        <v>9324</v>
      </c>
      <c r="E30" s="15">
        <v>20</v>
      </c>
      <c r="F30" s="15">
        <v>2</v>
      </c>
      <c r="G30" s="15">
        <v>200</v>
      </c>
      <c r="H30" s="15">
        <v>60</v>
      </c>
      <c r="I30" s="15">
        <v>0.9</v>
      </c>
      <c r="J30" s="15">
        <v>2</v>
      </c>
      <c r="K30" s="15">
        <v>175</v>
      </c>
      <c r="L30" s="15" t="s">
        <v>1619</v>
      </c>
      <c r="M30" s="15">
        <v>1</v>
      </c>
      <c r="N30" s="15" t="s">
        <v>3</v>
      </c>
    </row>
    <row r="31" spans="1:14" ht="14.5">
      <c r="A31" s="3" t="s">
        <v>3281</v>
      </c>
      <c r="B31" s="15" t="s">
        <v>1</v>
      </c>
      <c r="C31" s="15" t="s">
        <v>6</v>
      </c>
      <c r="D31" s="15" t="s">
        <v>9324</v>
      </c>
      <c r="E31" s="15">
        <v>20</v>
      </c>
      <c r="F31" s="15">
        <v>3</v>
      </c>
      <c r="G31" s="15">
        <v>100</v>
      </c>
      <c r="H31" s="15">
        <v>125</v>
      </c>
      <c r="I31" s="15">
        <v>0.9</v>
      </c>
      <c r="J31" s="15">
        <v>5</v>
      </c>
      <c r="K31" s="15">
        <v>175</v>
      </c>
      <c r="L31" s="15" t="s">
        <v>1619</v>
      </c>
      <c r="M31" s="15">
        <v>1</v>
      </c>
      <c r="N31" s="15" t="s">
        <v>910</v>
      </c>
    </row>
    <row r="32" spans="1:14" ht="14.5">
      <c r="A32" s="3" t="s">
        <v>3282</v>
      </c>
      <c r="B32" s="15" t="s">
        <v>1</v>
      </c>
      <c r="C32" s="15" t="s">
        <v>6</v>
      </c>
      <c r="D32" s="15" t="s">
        <v>9324</v>
      </c>
      <c r="E32" s="15">
        <v>20</v>
      </c>
      <c r="F32" s="15">
        <v>3</v>
      </c>
      <c r="G32" s="15">
        <v>100</v>
      </c>
      <c r="H32" s="15">
        <v>125</v>
      </c>
      <c r="I32" s="15">
        <v>0.9</v>
      </c>
      <c r="J32" s="15">
        <v>5</v>
      </c>
      <c r="K32" s="15">
        <v>175</v>
      </c>
      <c r="L32" s="15" t="s">
        <v>1619</v>
      </c>
      <c r="M32" s="15">
        <v>1</v>
      </c>
      <c r="N32" s="15" t="s">
        <v>3</v>
      </c>
    </row>
    <row r="33" spans="1:14" ht="14.5">
      <c r="A33" s="3" t="s">
        <v>3283</v>
      </c>
      <c r="B33" s="15" t="s">
        <v>1</v>
      </c>
      <c r="C33" s="15" t="s">
        <v>6</v>
      </c>
      <c r="D33" s="15" t="s">
        <v>9324</v>
      </c>
      <c r="E33" s="15">
        <v>20</v>
      </c>
      <c r="F33" s="15">
        <v>3</v>
      </c>
      <c r="G33" s="15">
        <v>150</v>
      </c>
      <c r="H33" s="15">
        <v>125</v>
      </c>
      <c r="I33" s="15">
        <v>0.9</v>
      </c>
      <c r="J33" s="15">
        <v>5</v>
      </c>
      <c r="K33" s="15">
        <v>175</v>
      </c>
      <c r="L33" s="15" t="s">
        <v>1619</v>
      </c>
      <c r="M33" s="15">
        <v>1</v>
      </c>
      <c r="N33" s="15" t="s">
        <v>910</v>
      </c>
    </row>
    <row r="34" spans="1:14" ht="14.5">
      <c r="A34" s="3" t="s">
        <v>3284</v>
      </c>
      <c r="B34" s="15" t="s">
        <v>1</v>
      </c>
      <c r="C34" s="15" t="s">
        <v>6</v>
      </c>
      <c r="D34" s="15" t="s">
        <v>9324</v>
      </c>
      <c r="E34" s="15">
        <v>20</v>
      </c>
      <c r="F34" s="15">
        <v>3</v>
      </c>
      <c r="G34" s="15">
        <v>150</v>
      </c>
      <c r="H34" s="15">
        <v>125</v>
      </c>
      <c r="I34" s="15">
        <v>0.9</v>
      </c>
      <c r="J34" s="15">
        <v>5</v>
      </c>
      <c r="K34" s="15">
        <v>175</v>
      </c>
      <c r="L34" s="15" t="s">
        <v>1619</v>
      </c>
      <c r="M34" s="15">
        <v>1</v>
      </c>
      <c r="N34" s="15" t="s">
        <v>3</v>
      </c>
    </row>
    <row r="35" spans="1:14" ht="14.5">
      <c r="A35" s="3" t="s">
        <v>3285</v>
      </c>
      <c r="B35" s="15" t="s">
        <v>1</v>
      </c>
      <c r="C35" s="15" t="s">
        <v>6</v>
      </c>
      <c r="D35" s="15" t="s">
        <v>9324</v>
      </c>
      <c r="E35" s="15">
        <v>20</v>
      </c>
      <c r="F35" s="15">
        <v>3</v>
      </c>
      <c r="G35" s="15">
        <v>200</v>
      </c>
      <c r="H35" s="15">
        <v>125</v>
      </c>
      <c r="I35" s="15">
        <v>0.9</v>
      </c>
      <c r="J35" s="15">
        <v>5</v>
      </c>
      <c r="K35" s="15">
        <v>175</v>
      </c>
      <c r="L35" s="15" t="s">
        <v>1619</v>
      </c>
      <c r="M35" s="15">
        <v>1</v>
      </c>
      <c r="N35" s="15" t="s">
        <v>910</v>
      </c>
    </row>
    <row r="36" spans="1:14" ht="14.5">
      <c r="A36" s="3" t="s">
        <v>3286</v>
      </c>
      <c r="B36" s="15" t="s">
        <v>1</v>
      </c>
      <c r="C36" s="15" t="s">
        <v>1018</v>
      </c>
      <c r="D36" s="15" t="s">
        <v>9324</v>
      </c>
      <c r="E36" s="15">
        <v>25</v>
      </c>
      <c r="F36" s="15">
        <v>3</v>
      </c>
      <c r="G36" s="15">
        <v>200</v>
      </c>
      <c r="H36" s="15">
        <v>132</v>
      </c>
      <c r="I36" s="15">
        <v>0.95</v>
      </c>
      <c r="J36" s="15">
        <v>5</v>
      </c>
      <c r="K36" s="15">
        <v>175</v>
      </c>
      <c r="L36" s="15" t="s">
        <v>1619</v>
      </c>
      <c r="M36" s="15">
        <v>1</v>
      </c>
      <c r="N36" s="15" t="s">
        <v>3</v>
      </c>
    </row>
    <row r="37" spans="1:14" ht="14.5">
      <c r="A37" s="3" t="s">
        <v>3287</v>
      </c>
      <c r="B37" s="15" t="s">
        <v>1</v>
      </c>
      <c r="C37" s="15" t="s">
        <v>6</v>
      </c>
      <c r="D37" s="15" t="s">
        <v>9324</v>
      </c>
      <c r="E37" s="15">
        <v>20</v>
      </c>
      <c r="F37" s="15">
        <v>3</v>
      </c>
      <c r="G37" s="15">
        <v>200</v>
      </c>
      <c r="H37" s="15">
        <v>125</v>
      </c>
      <c r="I37" s="15">
        <v>0.9</v>
      </c>
      <c r="J37" s="15">
        <v>5</v>
      </c>
      <c r="K37" s="15">
        <v>175</v>
      </c>
      <c r="L37" s="15" t="s">
        <v>1619</v>
      </c>
      <c r="M37" s="15">
        <v>1</v>
      </c>
      <c r="N37" s="15" t="s">
        <v>3</v>
      </c>
    </row>
    <row r="38" spans="1:14" ht="14.5">
      <c r="A38" s="3" t="s">
        <v>3288</v>
      </c>
      <c r="B38" s="15" t="s">
        <v>1</v>
      </c>
      <c r="C38" s="15" t="s">
        <v>5</v>
      </c>
      <c r="D38" s="15" t="s">
        <v>9324</v>
      </c>
      <c r="E38" s="15">
        <v>25</v>
      </c>
      <c r="F38" s="15">
        <v>1</v>
      </c>
      <c r="G38" s="15">
        <v>50</v>
      </c>
      <c r="H38" s="15">
        <v>40</v>
      </c>
      <c r="I38" s="15">
        <v>0.875</v>
      </c>
      <c r="J38" s="15">
        <v>2</v>
      </c>
      <c r="K38" s="15">
        <v>175</v>
      </c>
      <c r="L38" s="15" t="s">
        <v>1619</v>
      </c>
      <c r="M38" s="15">
        <v>1</v>
      </c>
      <c r="N38" s="15" t="s">
        <v>910</v>
      </c>
    </row>
    <row r="39" spans="1:14" ht="14.5">
      <c r="A39" s="3" t="s">
        <v>3289</v>
      </c>
      <c r="B39" s="15" t="s">
        <v>1</v>
      </c>
      <c r="C39" s="15" t="s">
        <v>5</v>
      </c>
      <c r="D39" s="15" t="s">
        <v>9324</v>
      </c>
      <c r="E39" s="15">
        <v>25</v>
      </c>
      <c r="F39" s="15">
        <v>1</v>
      </c>
      <c r="G39" s="15">
        <v>50</v>
      </c>
      <c r="H39" s="15">
        <v>40</v>
      </c>
      <c r="I39" s="15">
        <v>0.875</v>
      </c>
      <c r="J39" s="15">
        <v>2</v>
      </c>
      <c r="K39" s="15">
        <v>175</v>
      </c>
      <c r="L39" s="15" t="s">
        <v>1619</v>
      </c>
      <c r="M39" s="15">
        <v>1</v>
      </c>
      <c r="N39" s="15" t="s">
        <v>3</v>
      </c>
    </row>
    <row r="40" spans="1:14" ht="14.5">
      <c r="A40" s="3" t="s">
        <v>3290</v>
      </c>
      <c r="B40" s="15" t="s">
        <v>1</v>
      </c>
      <c r="C40" s="15" t="s">
        <v>5</v>
      </c>
      <c r="D40" s="15" t="s">
        <v>9324</v>
      </c>
      <c r="E40" s="15">
        <v>25</v>
      </c>
      <c r="F40" s="15">
        <v>1</v>
      </c>
      <c r="G40" s="15">
        <v>100</v>
      </c>
      <c r="H40" s="15">
        <v>40</v>
      </c>
      <c r="I40" s="15">
        <v>0.875</v>
      </c>
      <c r="J40" s="15">
        <v>2</v>
      </c>
      <c r="K40" s="15">
        <v>175</v>
      </c>
      <c r="L40" s="15" t="s">
        <v>1619</v>
      </c>
      <c r="M40" s="15">
        <v>1</v>
      </c>
      <c r="N40" s="15" t="s">
        <v>910</v>
      </c>
    </row>
    <row r="41" spans="1:14" ht="14.5">
      <c r="A41" s="3" t="s">
        <v>3291</v>
      </c>
      <c r="B41" s="15" t="s">
        <v>1</v>
      </c>
      <c r="C41" s="15" t="s">
        <v>5</v>
      </c>
      <c r="D41" s="15" t="s">
        <v>9324</v>
      </c>
      <c r="E41" s="15">
        <v>25</v>
      </c>
      <c r="F41" s="15">
        <v>1</v>
      </c>
      <c r="G41" s="15">
        <v>100</v>
      </c>
      <c r="H41" s="15">
        <v>40</v>
      </c>
      <c r="I41" s="15">
        <v>0.875</v>
      </c>
      <c r="J41" s="15">
        <v>2</v>
      </c>
      <c r="K41" s="15">
        <v>175</v>
      </c>
      <c r="L41" s="15" t="s">
        <v>1619</v>
      </c>
      <c r="M41" s="15">
        <v>1</v>
      </c>
      <c r="N41" s="15" t="s">
        <v>3</v>
      </c>
    </row>
    <row r="42" spans="1:14" ht="14.5">
      <c r="A42" s="3" t="s">
        <v>3292</v>
      </c>
      <c r="B42" s="15" t="s">
        <v>1</v>
      </c>
      <c r="C42" s="15" t="s">
        <v>5</v>
      </c>
      <c r="D42" s="15" t="s">
        <v>9324</v>
      </c>
      <c r="E42" s="15">
        <v>25</v>
      </c>
      <c r="F42" s="15">
        <v>1</v>
      </c>
      <c r="G42" s="15">
        <v>150</v>
      </c>
      <c r="H42" s="15">
        <v>40</v>
      </c>
      <c r="I42" s="15">
        <v>0.875</v>
      </c>
      <c r="J42" s="15">
        <v>2</v>
      </c>
      <c r="K42" s="15">
        <v>175</v>
      </c>
      <c r="L42" s="15" t="s">
        <v>1619</v>
      </c>
      <c r="M42" s="15">
        <v>1</v>
      </c>
      <c r="N42" s="15" t="s">
        <v>910</v>
      </c>
    </row>
    <row r="43" spans="1:14" ht="14.5">
      <c r="A43" s="3" t="s">
        <v>3293</v>
      </c>
      <c r="B43" s="15" t="s">
        <v>1</v>
      </c>
      <c r="C43" s="15" t="s">
        <v>5</v>
      </c>
      <c r="D43" s="15" t="s">
        <v>9324</v>
      </c>
      <c r="E43" s="15">
        <v>25</v>
      </c>
      <c r="F43" s="15">
        <v>1</v>
      </c>
      <c r="G43" s="15">
        <v>150</v>
      </c>
      <c r="H43" s="15">
        <v>40</v>
      </c>
      <c r="I43" s="15">
        <v>0.875</v>
      </c>
      <c r="J43" s="15">
        <v>2</v>
      </c>
      <c r="K43" s="15">
        <v>175</v>
      </c>
      <c r="L43" s="15" t="s">
        <v>1619</v>
      </c>
      <c r="M43" s="15">
        <v>1</v>
      </c>
      <c r="N43" s="15" t="s">
        <v>3</v>
      </c>
    </row>
    <row r="44" spans="1:14" ht="14.5">
      <c r="A44" s="3" t="s">
        <v>3294</v>
      </c>
      <c r="B44" s="15" t="s">
        <v>1</v>
      </c>
      <c r="C44" s="15" t="s">
        <v>5</v>
      </c>
      <c r="D44" s="15" t="s">
        <v>9324</v>
      </c>
      <c r="E44" s="15">
        <v>25</v>
      </c>
      <c r="F44" s="15">
        <v>1</v>
      </c>
      <c r="G44" s="15">
        <v>200</v>
      </c>
      <c r="H44" s="15">
        <v>40</v>
      </c>
      <c r="I44" s="15">
        <v>0.875</v>
      </c>
      <c r="J44" s="15">
        <v>2</v>
      </c>
      <c r="K44" s="15">
        <v>175</v>
      </c>
      <c r="L44" s="15" t="s">
        <v>1619</v>
      </c>
      <c r="M44" s="15">
        <v>1</v>
      </c>
      <c r="N44" s="15" t="s">
        <v>910</v>
      </c>
    </row>
    <row r="45" spans="1:14" ht="14.5">
      <c r="A45" s="3" t="s">
        <v>3295</v>
      </c>
      <c r="B45" s="15" t="s">
        <v>1</v>
      </c>
      <c r="C45" s="15" t="s">
        <v>5</v>
      </c>
      <c r="D45" s="15" t="s">
        <v>9324</v>
      </c>
      <c r="E45" s="15">
        <v>25</v>
      </c>
      <c r="F45" s="15">
        <v>1</v>
      </c>
      <c r="G45" s="15">
        <v>200</v>
      </c>
      <c r="H45" s="15">
        <v>40</v>
      </c>
      <c r="I45" s="15">
        <v>0.875</v>
      </c>
      <c r="J45" s="15">
        <v>2</v>
      </c>
      <c r="K45" s="15">
        <v>175</v>
      </c>
      <c r="L45" s="15" t="s">
        <v>1619</v>
      </c>
      <c r="M45" s="15">
        <v>1</v>
      </c>
      <c r="N45" s="15" t="s">
        <v>3</v>
      </c>
    </row>
    <row r="46" spans="1:14" ht="14.5">
      <c r="A46" s="3" t="s">
        <v>3296</v>
      </c>
      <c r="B46" s="15" t="s">
        <v>1</v>
      </c>
      <c r="C46" s="15" t="s">
        <v>21</v>
      </c>
      <c r="D46" s="15" t="s">
        <v>9324</v>
      </c>
      <c r="E46" s="15">
        <v>25</v>
      </c>
      <c r="F46" s="15">
        <v>16</v>
      </c>
      <c r="G46" s="15">
        <v>200</v>
      </c>
      <c r="H46" s="15">
        <v>100</v>
      </c>
      <c r="I46" s="15">
        <v>0.97499999999999998</v>
      </c>
      <c r="J46" s="15">
        <v>5</v>
      </c>
      <c r="K46" s="15">
        <v>175</v>
      </c>
      <c r="L46" s="15" t="s">
        <v>1619</v>
      </c>
      <c r="M46" s="15" t="s">
        <v>9479</v>
      </c>
      <c r="N46" s="15" t="s">
        <v>3</v>
      </c>
    </row>
    <row r="47" spans="1:14" ht="14.5">
      <c r="A47" s="3" t="s">
        <v>3297</v>
      </c>
      <c r="B47" s="15" t="s">
        <v>1</v>
      </c>
      <c r="C47" s="15" t="s">
        <v>6</v>
      </c>
      <c r="D47" s="15" t="s">
        <v>9324</v>
      </c>
      <c r="E47" s="15">
        <v>25</v>
      </c>
      <c r="F47" s="15">
        <v>3</v>
      </c>
      <c r="G47" s="15">
        <v>50</v>
      </c>
      <c r="H47" s="15">
        <v>75</v>
      </c>
      <c r="I47" s="15">
        <v>0.875</v>
      </c>
      <c r="J47" s="15">
        <v>5</v>
      </c>
      <c r="K47" s="15">
        <v>175</v>
      </c>
      <c r="L47" s="15" t="s">
        <v>1619</v>
      </c>
      <c r="M47" s="15">
        <v>1</v>
      </c>
      <c r="N47" s="15" t="s">
        <v>910</v>
      </c>
    </row>
    <row r="48" spans="1:14" ht="14.5">
      <c r="A48" s="3" t="s">
        <v>3298</v>
      </c>
      <c r="B48" s="15" t="s">
        <v>1</v>
      </c>
      <c r="C48" s="15" t="s">
        <v>5</v>
      </c>
      <c r="D48" s="15" t="s">
        <v>9324</v>
      </c>
      <c r="E48" s="15">
        <v>25</v>
      </c>
      <c r="F48" s="15">
        <v>3</v>
      </c>
      <c r="G48" s="15">
        <v>50</v>
      </c>
      <c r="H48" s="15">
        <v>75</v>
      </c>
      <c r="I48" s="15">
        <v>0.9</v>
      </c>
      <c r="J48" s="15">
        <v>5</v>
      </c>
      <c r="K48" s="15">
        <v>175</v>
      </c>
      <c r="L48" s="15" t="s">
        <v>1619</v>
      </c>
      <c r="M48" s="15">
        <v>1</v>
      </c>
      <c r="N48" s="15" t="s">
        <v>910</v>
      </c>
    </row>
    <row r="49" spans="1:14" ht="14.5">
      <c r="A49" s="3" t="s">
        <v>3299</v>
      </c>
      <c r="B49" s="15" t="s">
        <v>1</v>
      </c>
      <c r="C49" s="15" t="s">
        <v>5</v>
      </c>
      <c r="D49" s="15" t="s">
        <v>9324</v>
      </c>
      <c r="E49" s="15">
        <v>25</v>
      </c>
      <c r="F49" s="15">
        <v>3</v>
      </c>
      <c r="G49" s="15">
        <v>50</v>
      </c>
      <c r="H49" s="15">
        <v>75</v>
      </c>
      <c r="I49" s="15">
        <v>0.9</v>
      </c>
      <c r="J49" s="15">
        <v>5</v>
      </c>
      <c r="K49" s="15">
        <v>175</v>
      </c>
      <c r="L49" s="15" t="s">
        <v>1619</v>
      </c>
      <c r="M49" s="15">
        <v>1</v>
      </c>
      <c r="N49" s="15" t="s">
        <v>3</v>
      </c>
    </row>
    <row r="50" spans="1:14" ht="14.5">
      <c r="A50" s="3" t="s">
        <v>3300</v>
      </c>
      <c r="B50" s="15" t="s">
        <v>1</v>
      </c>
      <c r="C50" s="15" t="s">
        <v>6</v>
      </c>
      <c r="D50" s="15" t="s">
        <v>9324</v>
      </c>
      <c r="E50" s="15">
        <v>25</v>
      </c>
      <c r="F50" s="15">
        <v>3</v>
      </c>
      <c r="G50" s="15">
        <v>50</v>
      </c>
      <c r="H50" s="15">
        <v>75</v>
      </c>
      <c r="I50" s="15">
        <v>0.875</v>
      </c>
      <c r="J50" s="15">
        <v>5</v>
      </c>
      <c r="K50" s="15">
        <v>175</v>
      </c>
      <c r="L50" s="15" t="s">
        <v>1619</v>
      </c>
      <c r="M50" s="15">
        <v>1</v>
      </c>
      <c r="N50" s="15" t="s">
        <v>3</v>
      </c>
    </row>
    <row r="51" spans="1:14" ht="14.5">
      <c r="A51" s="3" t="s">
        <v>3301</v>
      </c>
      <c r="B51" s="15" t="s">
        <v>1</v>
      </c>
      <c r="C51" s="15" t="s">
        <v>6</v>
      </c>
      <c r="D51" s="15" t="s">
        <v>9324</v>
      </c>
      <c r="E51" s="15">
        <v>25</v>
      </c>
      <c r="F51" s="15">
        <v>3</v>
      </c>
      <c r="G51" s="15">
        <v>100</v>
      </c>
      <c r="H51" s="15">
        <v>75</v>
      </c>
      <c r="I51" s="15">
        <v>0.875</v>
      </c>
      <c r="J51" s="15">
        <v>5</v>
      </c>
      <c r="K51" s="15">
        <v>175</v>
      </c>
      <c r="L51" s="15" t="s">
        <v>1619</v>
      </c>
      <c r="M51" s="15">
        <v>1</v>
      </c>
      <c r="N51" s="15" t="s">
        <v>910</v>
      </c>
    </row>
    <row r="52" spans="1:14" ht="14.5">
      <c r="A52" s="3" t="s">
        <v>3302</v>
      </c>
      <c r="B52" s="15" t="s">
        <v>1</v>
      </c>
      <c r="C52" s="15" t="s">
        <v>5</v>
      </c>
      <c r="D52" s="15" t="s">
        <v>9324</v>
      </c>
      <c r="E52" s="15">
        <v>25</v>
      </c>
      <c r="F52" s="15">
        <v>3</v>
      </c>
      <c r="G52" s="15">
        <v>100</v>
      </c>
      <c r="H52" s="15">
        <v>75</v>
      </c>
      <c r="I52" s="15">
        <v>0.9</v>
      </c>
      <c r="J52" s="15">
        <v>5</v>
      </c>
      <c r="K52" s="15">
        <v>175</v>
      </c>
      <c r="L52" s="15" t="s">
        <v>1619</v>
      </c>
      <c r="M52" s="15">
        <v>1</v>
      </c>
      <c r="N52" s="15" t="s">
        <v>910</v>
      </c>
    </row>
    <row r="53" spans="1:14" ht="14.5">
      <c r="A53" s="3" t="s">
        <v>3303</v>
      </c>
      <c r="B53" s="15" t="s">
        <v>1</v>
      </c>
      <c r="C53" s="15" t="s">
        <v>5</v>
      </c>
      <c r="D53" s="15" t="s">
        <v>9324</v>
      </c>
      <c r="E53" s="15">
        <v>25</v>
      </c>
      <c r="F53" s="15">
        <v>3</v>
      </c>
      <c r="G53" s="15">
        <v>100</v>
      </c>
      <c r="H53" s="15">
        <v>75</v>
      </c>
      <c r="I53" s="15">
        <v>0.9</v>
      </c>
      <c r="J53" s="15">
        <v>5</v>
      </c>
      <c r="K53" s="15">
        <v>175</v>
      </c>
      <c r="L53" s="15" t="s">
        <v>1619</v>
      </c>
      <c r="M53" s="15">
        <v>1</v>
      </c>
      <c r="N53" s="15" t="s">
        <v>3</v>
      </c>
    </row>
    <row r="54" spans="1:14" ht="14.5">
      <c r="A54" s="3" t="s">
        <v>3304</v>
      </c>
      <c r="B54" s="15" t="s">
        <v>1</v>
      </c>
      <c r="C54" s="15" t="s">
        <v>6</v>
      </c>
      <c r="D54" s="15" t="s">
        <v>9324</v>
      </c>
      <c r="E54" s="15">
        <v>25</v>
      </c>
      <c r="F54" s="15">
        <v>3</v>
      </c>
      <c r="G54" s="15">
        <v>100</v>
      </c>
      <c r="H54" s="15">
        <v>75</v>
      </c>
      <c r="I54" s="15">
        <v>0.875</v>
      </c>
      <c r="J54" s="15">
        <v>5</v>
      </c>
      <c r="K54" s="15">
        <v>175</v>
      </c>
      <c r="L54" s="15" t="s">
        <v>1619</v>
      </c>
      <c r="M54" s="15">
        <v>1</v>
      </c>
      <c r="N54" s="15" t="s">
        <v>3</v>
      </c>
    </row>
    <row r="55" spans="1:14" ht="14.5">
      <c r="A55" s="3" t="s">
        <v>3305</v>
      </c>
      <c r="B55" s="15" t="s">
        <v>1</v>
      </c>
      <c r="C55" s="15" t="s">
        <v>6</v>
      </c>
      <c r="D55" s="15" t="s">
        <v>9324</v>
      </c>
      <c r="E55" s="15">
        <v>25</v>
      </c>
      <c r="F55" s="15">
        <v>3</v>
      </c>
      <c r="G55" s="15">
        <v>150</v>
      </c>
      <c r="H55" s="15">
        <v>75</v>
      </c>
      <c r="I55" s="15">
        <v>0.875</v>
      </c>
      <c r="J55" s="15">
        <v>5</v>
      </c>
      <c r="K55" s="15">
        <v>175</v>
      </c>
      <c r="L55" s="15" t="s">
        <v>1619</v>
      </c>
      <c r="M55" s="15">
        <v>1</v>
      </c>
      <c r="N55" s="15" t="s">
        <v>910</v>
      </c>
    </row>
    <row r="56" spans="1:14" ht="14.5">
      <c r="A56" s="3" t="s">
        <v>3306</v>
      </c>
      <c r="B56" s="15" t="s">
        <v>1</v>
      </c>
      <c r="C56" s="15" t="s">
        <v>5</v>
      </c>
      <c r="D56" s="15" t="s">
        <v>9324</v>
      </c>
      <c r="E56" s="15">
        <v>25</v>
      </c>
      <c r="F56" s="15">
        <v>3</v>
      </c>
      <c r="G56" s="15">
        <v>150</v>
      </c>
      <c r="H56" s="15">
        <v>75</v>
      </c>
      <c r="I56" s="15">
        <v>0.9</v>
      </c>
      <c r="J56" s="15">
        <v>5</v>
      </c>
      <c r="K56" s="15">
        <v>175</v>
      </c>
      <c r="L56" s="15" t="s">
        <v>1619</v>
      </c>
      <c r="M56" s="15">
        <v>1</v>
      </c>
      <c r="N56" s="15" t="s">
        <v>910</v>
      </c>
    </row>
    <row r="57" spans="1:14" ht="14.5">
      <c r="A57" s="3" t="s">
        <v>3307</v>
      </c>
      <c r="B57" s="15" t="s">
        <v>1</v>
      </c>
      <c r="C57" s="15" t="s">
        <v>5</v>
      </c>
      <c r="D57" s="15" t="s">
        <v>9324</v>
      </c>
      <c r="E57" s="15">
        <v>25</v>
      </c>
      <c r="F57" s="15">
        <v>3</v>
      </c>
      <c r="G57" s="15">
        <v>150</v>
      </c>
      <c r="H57" s="15">
        <v>75</v>
      </c>
      <c r="I57" s="15">
        <v>0.9</v>
      </c>
      <c r="J57" s="15">
        <v>5</v>
      </c>
      <c r="K57" s="15">
        <v>175</v>
      </c>
      <c r="L57" s="15" t="s">
        <v>1619</v>
      </c>
      <c r="M57" s="15">
        <v>1</v>
      </c>
      <c r="N57" s="15" t="s">
        <v>3</v>
      </c>
    </row>
    <row r="58" spans="1:14" ht="14.5">
      <c r="A58" s="3" t="s">
        <v>3308</v>
      </c>
      <c r="B58" s="15" t="s">
        <v>1</v>
      </c>
      <c r="C58" s="15" t="s">
        <v>6</v>
      </c>
      <c r="D58" s="15" t="s">
        <v>9324</v>
      </c>
      <c r="E58" s="15">
        <v>25</v>
      </c>
      <c r="F58" s="15">
        <v>3</v>
      </c>
      <c r="G58" s="15">
        <v>150</v>
      </c>
      <c r="H58" s="15">
        <v>75</v>
      </c>
      <c r="I58" s="15">
        <v>0.875</v>
      </c>
      <c r="J58" s="15">
        <v>5</v>
      </c>
      <c r="K58" s="15">
        <v>175</v>
      </c>
      <c r="L58" s="15" t="s">
        <v>1619</v>
      </c>
      <c r="M58" s="15">
        <v>1</v>
      </c>
      <c r="N58" s="15" t="s">
        <v>3</v>
      </c>
    </row>
    <row r="59" spans="1:14" ht="14.5">
      <c r="A59" s="3" t="s">
        <v>3309</v>
      </c>
      <c r="B59" s="15" t="s">
        <v>1</v>
      </c>
      <c r="C59" s="15" t="s">
        <v>6</v>
      </c>
      <c r="D59" s="15" t="s">
        <v>9324</v>
      </c>
      <c r="E59" s="15">
        <v>25</v>
      </c>
      <c r="F59" s="15">
        <v>3</v>
      </c>
      <c r="G59" s="15">
        <v>200</v>
      </c>
      <c r="H59" s="15">
        <v>75</v>
      </c>
      <c r="I59" s="15">
        <v>0.875</v>
      </c>
      <c r="J59" s="15">
        <v>5</v>
      </c>
      <c r="K59" s="15">
        <v>175</v>
      </c>
      <c r="L59" s="15" t="s">
        <v>1619</v>
      </c>
      <c r="M59" s="15">
        <v>1</v>
      </c>
      <c r="N59" s="15" t="s">
        <v>910</v>
      </c>
    </row>
    <row r="60" spans="1:14" ht="14.5">
      <c r="A60" s="3" t="s">
        <v>3310</v>
      </c>
      <c r="B60" s="15" t="s">
        <v>1</v>
      </c>
      <c r="C60" s="15" t="s">
        <v>5</v>
      </c>
      <c r="D60" s="15" t="s">
        <v>9324</v>
      </c>
      <c r="E60" s="15">
        <v>25</v>
      </c>
      <c r="F60" s="15">
        <v>3</v>
      </c>
      <c r="G60" s="15">
        <v>200</v>
      </c>
      <c r="H60" s="15">
        <v>75</v>
      </c>
      <c r="I60" s="15">
        <v>0.9</v>
      </c>
      <c r="J60" s="15">
        <v>5</v>
      </c>
      <c r="K60" s="15">
        <v>175</v>
      </c>
      <c r="L60" s="15" t="s">
        <v>1619</v>
      </c>
      <c r="M60" s="15">
        <v>1</v>
      </c>
      <c r="N60" s="15" t="s">
        <v>910</v>
      </c>
    </row>
    <row r="61" spans="1:14" ht="14.5">
      <c r="A61" s="3" t="s">
        <v>3311</v>
      </c>
      <c r="B61" s="15" t="s">
        <v>1</v>
      </c>
      <c r="C61" s="15" t="s">
        <v>5</v>
      </c>
      <c r="D61" s="15" t="s">
        <v>9324</v>
      </c>
      <c r="E61" s="15">
        <v>25</v>
      </c>
      <c r="F61" s="15">
        <v>3</v>
      </c>
      <c r="G61" s="15">
        <v>200</v>
      </c>
      <c r="H61" s="15">
        <v>75</v>
      </c>
      <c r="I61" s="15">
        <v>0.9</v>
      </c>
      <c r="J61" s="15">
        <v>5</v>
      </c>
      <c r="K61" s="15">
        <v>175</v>
      </c>
      <c r="L61" s="15" t="s">
        <v>1619</v>
      </c>
      <c r="M61" s="15">
        <v>1</v>
      </c>
      <c r="N61" s="15" t="s">
        <v>3</v>
      </c>
    </row>
    <row r="62" spans="1:14" ht="14.5">
      <c r="A62" s="3" t="s">
        <v>3312</v>
      </c>
      <c r="B62" s="15" t="s">
        <v>1</v>
      </c>
      <c r="C62" s="15" t="s">
        <v>6</v>
      </c>
      <c r="D62" s="15" t="s">
        <v>9324</v>
      </c>
      <c r="E62" s="15">
        <v>25</v>
      </c>
      <c r="F62" s="15">
        <v>3</v>
      </c>
      <c r="G62" s="15">
        <v>200</v>
      </c>
      <c r="H62" s="15">
        <v>75</v>
      </c>
      <c r="I62" s="15">
        <v>0.875</v>
      </c>
      <c r="J62" s="15">
        <v>5</v>
      </c>
      <c r="K62" s="15">
        <v>175</v>
      </c>
      <c r="L62" s="15" t="s">
        <v>1619</v>
      </c>
      <c r="M62" s="15">
        <v>1</v>
      </c>
      <c r="N62" s="15" t="s">
        <v>3</v>
      </c>
    </row>
    <row r="63" spans="1:14" ht="14.5">
      <c r="A63" s="3" t="s">
        <v>3313</v>
      </c>
      <c r="B63" s="15" t="s">
        <v>1</v>
      </c>
      <c r="C63" s="15" t="s">
        <v>15</v>
      </c>
      <c r="D63" s="15" t="s">
        <v>9324</v>
      </c>
      <c r="E63" s="15">
        <v>25</v>
      </c>
      <c r="F63" s="15">
        <v>4</v>
      </c>
      <c r="G63" s="15">
        <v>200</v>
      </c>
      <c r="H63" s="15">
        <v>125</v>
      </c>
      <c r="I63" s="15">
        <v>0.89</v>
      </c>
      <c r="J63" s="15">
        <v>5</v>
      </c>
      <c r="K63" s="15">
        <v>175</v>
      </c>
      <c r="L63" s="15" t="s">
        <v>1619</v>
      </c>
      <c r="M63" s="15" t="s">
        <v>9479</v>
      </c>
      <c r="N63" s="15" t="s">
        <v>3</v>
      </c>
    </row>
    <row r="64" spans="1:14" ht="14.5">
      <c r="A64" s="3" t="s">
        <v>3314</v>
      </c>
      <c r="B64" s="15" t="s">
        <v>1</v>
      </c>
      <c r="C64" s="15" t="s">
        <v>6</v>
      </c>
      <c r="D64" s="15" t="s">
        <v>9324</v>
      </c>
      <c r="E64" s="15">
        <v>25</v>
      </c>
      <c r="F64" s="15">
        <v>4</v>
      </c>
      <c r="G64" s="15">
        <v>200</v>
      </c>
      <c r="H64" s="15">
        <v>75</v>
      </c>
      <c r="I64" s="15">
        <v>0.875</v>
      </c>
      <c r="J64" s="15">
        <v>5</v>
      </c>
      <c r="K64" s="15">
        <v>175</v>
      </c>
      <c r="L64" s="15" t="s">
        <v>1619</v>
      </c>
      <c r="M64" s="15">
        <v>1</v>
      </c>
      <c r="N64" s="15" t="s">
        <v>910</v>
      </c>
    </row>
    <row r="65" spans="1:14" ht="14.5">
      <c r="A65" s="3" t="s">
        <v>3459</v>
      </c>
      <c r="B65" s="15" t="s">
        <v>1</v>
      </c>
      <c r="C65" s="15" t="s">
        <v>6</v>
      </c>
      <c r="D65" s="15" t="s">
        <v>9324</v>
      </c>
      <c r="E65" s="15">
        <v>25</v>
      </c>
      <c r="F65" s="15">
        <v>4</v>
      </c>
      <c r="G65" s="15">
        <v>200</v>
      </c>
      <c r="H65" s="15">
        <v>75</v>
      </c>
      <c r="I65" s="15">
        <v>0.875</v>
      </c>
      <c r="J65" s="15">
        <v>5</v>
      </c>
      <c r="K65" s="15">
        <v>175</v>
      </c>
      <c r="L65" s="15" t="s">
        <v>1619</v>
      </c>
      <c r="M65" s="15">
        <v>1</v>
      </c>
      <c r="N65" s="15" t="s">
        <v>3</v>
      </c>
    </row>
    <row r="66" spans="1:14" ht="14.5">
      <c r="A66" s="3" t="s">
        <v>3315</v>
      </c>
      <c r="B66" s="15" t="s">
        <v>1</v>
      </c>
      <c r="C66" s="15" t="s">
        <v>15</v>
      </c>
      <c r="D66" s="15" t="s">
        <v>9324</v>
      </c>
      <c r="E66" s="15">
        <v>25</v>
      </c>
      <c r="F66" s="15">
        <v>4</v>
      </c>
      <c r="G66" s="15">
        <v>200</v>
      </c>
      <c r="H66" s="15">
        <v>125</v>
      </c>
      <c r="I66" s="15">
        <v>0.89</v>
      </c>
      <c r="J66" s="15">
        <v>5</v>
      </c>
      <c r="K66" s="15">
        <v>175</v>
      </c>
      <c r="L66" s="15" t="s">
        <v>1619</v>
      </c>
      <c r="M66" s="15" t="s">
        <v>9479</v>
      </c>
      <c r="N66" s="15" t="s">
        <v>3</v>
      </c>
    </row>
    <row r="67" spans="1:14" ht="14.5">
      <c r="A67" s="3" t="s">
        <v>3316</v>
      </c>
      <c r="B67" s="15" t="s">
        <v>1</v>
      </c>
      <c r="C67" s="15" t="s">
        <v>19</v>
      </c>
      <c r="D67" s="15" t="s">
        <v>9324</v>
      </c>
      <c r="E67" s="15">
        <v>25</v>
      </c>
      <c r="F67" s="15">
        <v>8</v>
      </c>
      <c r="G67" s="15">
        <v>200</v>
      </c>
      <c r="H67" s="15">
        <v>100</v>
      </c>
      <c r="I67" s="15">
        <v>0.97499999999999998</v>
      </c>
      <c r="J67" s="15">
        <v>5</v>
      </c>
      <c r="K67" s="15">
        <v>175</v>
      </c>
      <c r="L67" s="15" t="s">
        <v>1619</v>
      </c>
      <c r="M67" s="15" t="s">
        <v>9479</v>
      </c>
      <c r="N67" s="15" t="s">
        <v>3</v>
      </c>
    </row>
    <row r="68" spans="1:14" ht="14.5">
      <c r="A68" s="3" t="s">
        <v>3317</v>
      </c>
      <c r="B68" s="15" t="s">
        <v>1</v>
      </c>
      <c r="C68" s="15" t="s">
        <v>184</v>
      </c>
      <c r="D68" s="15" t="s">
        <v>9324</v>
      </c>
      <c r="E68" s="15">
        <v>25</v>
      </c>
      <c r="F68" s="15">
        <v>16</v>
      </c>
      <c r="G68" s="15">
        <v>200</v>
      </c>
      <c r="H68" s="15">
        <v>100</v>
      </c>
      <c r="I68" s="15">
        <v>0.97499999999999998</v>
      </c>
      <c r="J68" s="15">
        <v>5</v>
      </c>
      <c r="K68" s="15">
        <v>150</v>
      </c>
      <c r="L68" s="15" t="s">
        <v>1619</v>
      </c>
      <c r="M68" s="15" t="s">
        <v>9479</v>
      </c>
      <c r="N68" s="15" t="s">
        <v>3</v>
      </c>
    </row>
    <row r="69" spans="1:14" ht="14.5">
      <c r="A69" s="3" t="s">
        <v>3318</v>
      </c>
      <c r="B69" s="15" t="s">
        <v>1</v>
      </c>
      <c r="C69" s="15" t="s">
        <v>182</v>
      </c>
      <c r="D69" s="15" t="s">
        <v>9324</v>
      </c>
      <c r="E69" s="15">
        <v>25</v>
      </c>
      <c r="F69" s="15">
        <v>8</v>
      </c>
      <c r="G69" s="15">
        <v>800</v>
      </c>
      <c r="H69" s="15">
        <v>100</v>
      </c>
      <c r="I69" s="15">
        <v>2.2999999999999998</v>
      </c>
      <c r="J69" s="15">
        <v>1</v>
      </c>
      <c r="K69" s="15">
        <v>175</v>
      </c>
      <c r="L69" s="15" t="s">
        <v>1619</v>
      </c>
      <c r="M69" s="15" t="s">
        <v>9479</v>
      </c>
      <c r="N69" s="15" t="s">
        <v>910</v>
      </c>
    </row>
    <row r="70" spans="1:14" ht="14.5">
      <c r="A70" s="3" t="s">
        <v>3319</v>
      </c>
      <c r="B70" s="15" t="s">
        <v>1</v>
      </c>
      <c r="C70" s="15" t="s">
        <v>4</v>
      </c>
      <c r="D70" s="15" t="s">
        <v>9324</v>
      </c>
      <c r="E70" s="15">
        <v>15</v>
      </c>
      <c r="F70" s="15">
        <v>1</v>
      </c>
      <c r="G70" s="15">
        <v>100</v>
      </c>
      <c r="H70" s="15">
        <v>30</v>
      </c>
      <c r="I70" s="15">
        <v>0.92</v>
      </c>
      <c r="J70" s="15">
        <v>2</v>
      </c>
      <c r="K70" s="15">
        <v>175</v>
      </c>
      <c r="L70" s="15" t="s">
        <v>2764</v>
      </c>
      <c r="M70" s="15">
        <v>1</v>
      </c>
      <c r="N70" s="15" t="s">
        <v>910</v>
      </c>
    </row>
    <row r="71" spans="1:14" ht="14.5">
      <c r="A71" s="3" t="s">
        <v>3320</v>
      </c>
      <c r="B71" s="15" t="s">
        <v>1</v>
      </c>
      <c r="C71" s="15" t="s">
        <v>4</v>
      </c>
      <c r="D71" s="15" t="s">
        <v>9324</v>
      </c>
      <c r="E71" s="15">
        <v>15</v>
      </c>
      <c r="F71" s="15">
        <v>1</v>
      </c>
      <c r="G71" s="15">
        <v>100</v>
      </c>
      <c r="H71" s="15">
        <v>30</v>
      </c>
      <c r="I71" s="15">
        <v>0.92</v>
      </c>
      <c r="J71" s="15">
        <v>2</v>
      </c>
      <c r="K71" s="15">
        <v>175</v>
      </c>
      <c r="L71" s="15" t="s">
        <v>2764</v>
      </c>
      <c r="M71" s="15">
        <v>1</v>
      </c>
      <c r="N71" s="15" t="s">
        <v>3</v>
      </c>
    </row>
    <row r="72" spans="1:14" ht="14.5">
      <c r="A72" s="3" t="s">
        <v>3321</v>
      </c>
      <c r="B72" s="15" t="s">
        <v>1</v>
      </c>
      <c r="C72" s="15" t="s">
        <v>4</v>
      </c>
      <c r="D72" s="15" t="s">
        <v>9324</v>
      </c>
      <c r="E72" s="15">
        <v>15</v>
      </c>
      <c r="F72" s="15">
        <v>1</v>
      </c>
      <c r="G72" s="15">
        <v>200</v>
      </c>
      <c r="H72" s="15">
        <v>30</v>
      </c>
      <c r="I72" s="15">
        <v>0.92</v>
      </c>
      <c r="J72" s="15">
        <v>2</v>
      </c>
      <c r="K72" s="15">
        <v>175</v>
      </c>
      <c r="L72" s="15" t="s">
        <v>2764</v>
      </c>
      <c r="M72" s="15">
        <v>1</v>
      </c>
      <c r="N72" s="15" t="s">
        <v>910</v>
      </c>
    </row>
    <row r="73" spans="1:14" ht="14.5">
      <c r="A73" s="3" t="s">
        <v>3322</v>
      </c>
      <c r="B73" s="15" t="s">
        <v>1</v>
      </c>
      <c r="C73" s="15" t="s">
        <v>4</v>
      </c>
      <c r="D73" s="15" t="s">
        <v>9324</v>
      </c>
      <c r="E73" s="15">
        <v>15</v>
      </c>
      <c r="F73" s="15">
        <v>1</v>
      </c>
      <c r="G73" s="15">
        <v>200</v>
      </c>
      <c r="H73" s="15">
        <v>30</v>
      </c>
      <c r="I73" s="15">
        <v>0.92</v>
      </c>
      <c r="J73" s="15">
        <v>2</v>
      </c>
      <c r="K73" s="15">
        <v>175</v>
      </c>
      <c r="L73" s="15" t="s">
        <v>2764</v>
      </c>
      <c r="M73" s="15">
        <v>1</v>
      </c>
      <c r="N73" s="15" t="s">
        <v>3</v>
      </c>
    </row>
    <row r="74" spans="1:14" ht="14.5">
      <c r="A74" s="3" t="s">
        <v>3323</v>
      </c>
      <c r="B74" s="15" t="s">
        <v>1</v>
      </c>
      <c r="C74" s="15" t="s">
        <v>5</v>
      </c>
      <c r="D74" s="15" t="s">
        <v>9324</v>
      </c>
      <c r="E74" s="15">
        <v>20</v>
      </c>
      <c r="F74" s="15">
        <v>2</v>
      </c>
      <c r="G74" s="15">
        <v>100</v>
      </c>
      <c r="H74" s="15">
        <v>50</v>
      </c>
      <c r="I74" s="15">
        <v>0.9</v>
      </c>
      <c r="J74" s="15">
        <v>2</v>
      </c>
      <c r="K74" s="15">
        <v>175</v>
      </c>
      <c r="L74" s="15" t="s">
        <v>2764</v>
      </c>
      <c r="M74" s="15">
        <v>1</v>
      </c>
      <c r="N74" s="15" t="s">
        <v>910</v>
      </c>
    </row>
    <row r="75" spans="1:14" ht="14.5">
      <c r="A75" s="3" t="s">
        <v>3324</v>
      </c>
      <c r="B75" s="15" t="s">
        <v>1</v>
      </c>
      <c r="C75" s="15" t="s">
        <v>5</v>
      </c>
      <c r="D75" s="15" t="s">
        <v>9324</v>
      </c>
      <c r="E75" s="15">
        <v>20</v>
      </c>
      <c r="F75" s="15">
        <v>2</v>
      </c>
      <c r="G75" s="15">
        <v>100</v>
      </c>
      <c r="H75" s="15">
        <v>50</v>
      </c>
      <c r="I75" s="15">
        <v>0.9</v>
      </c>
      <c r="J75" s="15">
        <v>2</v>
      </c>
      <c r="K75" s="15">
        <v>175</v>
      </c>
      <c r="L75" s="15" t="s">
        <v>2764</v>
      </c>
      <c r="M75" s="15">
        <v>1</v>
      </c>
      <c r="N75" s="15" t="s">
        <v>3</v>
      </c>
    </row>
    <row r="76" spans="1:14" ht="14.5">
      <c r="A76" s="3" t="s">
        <v>3460</v>
      </c>
      <c r="B76" s="15" t="s">
        <v>1</v>
      </c>
      <c r="C76" s="15" t="s">
        <v>5</v>
      </c>
      <c r="D76" s="15" t="s">
        <v>9324</v>
      </c>
      <c r="E76" s="15">
        <v>20</v>
      </c>
      <c r="F76" s="15">
        <v>2</v>
      </c>
      <c r="G76" s="15">
        <v>200</v>
      </c>
      <c r="H76" s="15">
        <v>50</v>
      </c>
      <c r="I76" s="15">
        <v>0.9</v>
      </c>
      <c r="J76" s="15">
        <v>2</v>
      </c>
      <c r="K76" s="15">
        <v>175</v>
      </c>
      <c r="L76" s="15" t="s">
        <v>2764</v>
      </c>
      <c r="M76" s="15">
        <v>1</v>
      </c>
      <c r="N76" s="15" t="s">
        <v>910</v>
      </c>
    </row>
    <row r="77" spans="1:14" ht="14.5">
      <c r="A77" s="3" t="s">
        <v>3325</v>
      </c>
      <c r="B77" s="15" t="s">
        <v>1</v>
      </c>
      <c r="C77" s="15" t="s">
        <v>5</v>
      </c>
      <c r="D77" s="15" t="s">
        <v>9324</v>
      </c>
      <c r="E77" s="15">
        <v>20</v>
      </c>
      <c r="F77" s="15">
        <v>2</v>
      </c>
      <c r="G77" s="15">
        <v>200</v>
      </c>
      <c r="H77" s="15">
        <v>50</v>
      </c>
      <c r="I77" s="15">
        <v>0.9</v>
      </c>
      <c r="J77" s="15">
        <v>2</v>
      </c>
      <c r="K77" s="15">
        <v>175</v>
      </c>
      <c r="L77" s="15" t="s">
        <v>2764</v>
      </c>
      <c r="M77" s="15">
        <v>1</v>
      </c>
      <c r="N77" s="15" t="s">
        <v>3</v>
      </c>
    </row>
    <row r="78" spans="1:14" ht="14.5">
      <c r="A78" s="3" t="s">
        <v>3326</v>
      </c>
      <c r="B78" s="15" t="s">
        <v>1</v>
      </c>
      <c r="C78" s="15" t="s">
        <v>6</v>
      </c>
      <c r="D78" s="15" t="s">
        <v>9324</v>
      </c>
      <c r="E78" s="15">
        <v>20</v>
      </c>
      <c r="F78" s="15">
        <v>4</v>
      </c>
      <c r="G78" s="15">
        <v>100</v>
      </c>
      <c r="H78" s="15">
        <v>130</v>
      </c>
      <c r="I78" s="15">
        <v>0.93</v>
      </c>
      <c r="J78" s="15">
        <v>2</v>
      </c>
      <c r="K78" s="15">
        <v>175</v>
      </c>
      <c r="L78" s="15" t="s">
        <v>2764</v>
      </c>
      <c r="M78" s="15">
        <v>1</v>
      </c>
      <c r="N78" s="15" t="s">
        <v>910</v>
      </c>
    </row>
    <row r="79" spans="1:14" ht="14.5">
      <c r="A79" s="3" t="s">
        <v>3461</v>
      </c>
      <c r="B79" s="15" t="s">
        <v>1</v>
      </c>
      <c r="C79" s="15" t="s">
        <v>6</v>
      </c>
      <c r="D79" s="15" t="s">
        <v>9324</v>
      </c>
      <c r="E79" s="15">
        <v>20</v>
      </c>
      <c r="F79" s="15">
        <v>4</v>
      </c>
      <c r="G79" s="15">
        <v>100</v>
      </c>
      <c r="H79" s="15">
        <v>130</v>
      </c>
      <c r="I79" s="15">
        <v>0.93</v>
      </c>
      <c r="J79" s="15">
        <v>2</v>
      </c>
      <c r="K79" s="15">
        <v>175</v>
      </c>
      <c r="L79" s="15" t="s">
        <v>2764</v>
      </c>
      <c r="M79" s="15">
        <v>1</v>
      </c>
      <c r="N79" s="15" t="s">
        <v>3</v>
      </c>
    </row>
    <row r="80" spans="1:14" ht="14.5">
      <c r="A80" s="3" t="s">
        <v>3327</v>
      </c>
      <c r="B80" s="15" t="s">
        <v>1</v>
      </c>
      <c r="C80" s="15" t="s">
        <v>6</v>
      </c>
      <c r="D80" s="15" t="s">
        <v>9324</v>
      </c>
      <c r="E80" s="15">
        <v>20</v>
      </c>
      <c r="F80" s="15">
        <v>4</v>
      </c>
      <c r="G80" s="15">
        <v>200</v>
      </c>
      <c r="H80" s="15">
        <v>130</v>
      </c>
      <c r="I80" s="15">
        <v>0.93</v>
      </c>
      <c r="J80" s="15">
        <v>2</v>
      </c>
      <c r="K80" s="15">
        <v>175</v>
      </c>
      <c r="L80" s="15" t="s">
        <v>2764</v>
      </c>
      <c r="M80" s="15">
        <v>1</v>
      </c>
      <c r="N80" s="15" t="s">
        <v>910</v>
      </c>
    </row>
    <row r="81" spans="1:14" ht="14.5">
      <c r="A81" s="3" t="s">
        <v>3328</v>
      </c>
      <c r="B81" s="15" t="s">
        <v>1</v>
      </c>
      <c r="C81" s="15" t="s">
        <v>6</v>
      </c>
      <c r="D81" s="15" t="s">
        <v>9324</v>
      </c>
      <c r="E81" s="15">
        <v>20</v>
      </c>
      <c r="F81" s="15">
        <v>4</v>
      </c>
      <c r="G81" s="15">
        <v>200</v>
      </c>
      <c r="H81" s="15">
        <v>130</v>
      </c>
      <c r="I81" s="15">
        <v>0.93</v>
      </c>
      <c r="J81" s="15">
        <v>2</v>
      </c>
      <c r="K81" s="15">
        <v>175</v>
      </c>
      <c r="L81" s="15" t="s">
        <v>2764</v>
      </c>
      <c r="M81" s="15">
        <v>1</v>
      </c>
      <c r="N81" s="15" t="s">
        <v>3</v>
      </c>
    </row>
    <row r="82" spans="1:14" ht="14.5">
      <c r="A82" s="3" t="s">
        <v>3462</v>
      </c>
      <c r="B82" s="15" t="s">
        <v>1</v>
      </c>
      <c r="C82" s="15" t="s">
        <v>4</v>
      </c>
      <c r="D82" s="15" t="s">
        <v>9324</v>
      </c>
      <c r="E82" s="15">
        <v>25</v>
      </c>
      <c r="F82" s="15">
        <v>1</v>
      </c>
      <c r="G82" s="15">
        <v>100</v>
      </c>
      <c r="H82" s="15">
        <v>45</v>
      </c>
      <c r="I82" s="15">
        <v>0.93</v>
      </c>
      <c r="J82" s="15">
        <v>2</v>
      </c>
      <c r="K82" s="15">
        <v>175</v>
      </c>
      <c r="L82" s="15" t="s">
        <v>2764</v>
      </c>
      <c r="M82" s="15">
        <v>1</v>
      </c>
      <c r="N82" s="15" t="s">
        <v>910</v>
      </c>
    </row>
    <row r="83" spans="1:14" ht="14.5">
      <c r="A83" s="3" t="s">
        <v>3329</v>
      </c>
      <c r="B83" s="15" t="s">
        <v>1</v>
      </c>
      <c r="C83" s="15" t="s">
        <v>4</v>
      </c>
      <c r="D83" s="15" t="s">
        <v>9324</v>
      </c>
      <c r="E83" s="15">
        <v>25</v>
      </c>
      <c r="F83" s="15">
        <v>1</v>
      </c>
      <c r="G83" s="15">
        <v>100</v>
      </c>
      <c r="H83" s="15">
        <v>45</v>
      </c>
      <c r="I83" s="15">
        <v>0.93</v>
      </c>
      <c r="J83" s="15">
        <v>2</v>
      </c>
      <c r="K83" s="15">
        <v>175</v>
      </c>
      <c r="L83" s="15" t="s">
        <v>2764</v>
      </c>
      <c r="M83" s="15">
        <v>1</v>
      </c>
      <c r="N83" s="15" t="s">
        <v>3</v>
      </c>
    </row>
    <row r="84" spans="1:14" ht="14.5">
      <c r="A84" s="3" t="s">
        <v>3463</v>
      </c>
      <c r="B84" s="15" t="s">
        <v>1</v>
      </c>
      <c r="C84" s="15" t="s">
        <v>1018</v>
      </c>
      <c r="D84" s="15" t="s">
        <v>9324</v>
      </c>
      <c r="E84" s="15">
        <v>25</v>
      </c>
      <c r="F84" s="15">
        <v>1</v>
      </c>
      <c r="G84" s="15">
        <v>100</v>
      </c>
      <c r="H84" s="15">
        <v>45</v>
      </c>
      <c r="I84" s="15">
        <v>0.93</v>
      </c>
      <c r="J84" s="15">
        <v>2</v>
      </c>
      <c r="K84" s="15">
        <v>175</v>
      </c>
      <c r="L84" s="15" t="s">
        <v>2764</v>
      </c>
      <c r="M84" s="15">
        <v>1</v>
      </c>
      <c r="N84" s="15" t="s">
        <v>910</v>
      </c>
    </row>
    <row r="85" spans="1:14" ht="14.5">
      <c r="A85" s="3" t="s">
        <v>3330</v>
      </c>
      <c r="B85" s="15" t="s">
        <v>1</v>
      </c>
      <c r="C85" s="15" t="s">
        <v>1018</v>
      </c>
      <c r="D85" s="15" t="s">
        <v>9324</v>
      </c>
      <c r="E85" s="15">
        <v>25</v>
      </c>
      <c r="F85" s="15">
        <v>1</v>
      </c>
      <c r="G85" s="15">
        <v>100</v>
      </c>
      <c r="H85" s="15">
        <v>45</v>
      </c>
      <c r="I85" s="15">
        <v>0.93</v>
      </c>
      <c r="J85" s="15">
        <v>2</v>
      </c>
      <c r="K85" s="15">
        <v>175</v>
      </c>
      <c r="L85" s="15" t="s">
        <v>2764</v>
      </c>
      <c r="M85" s="15">
        <v>1</v>
      </c>
      <c r="N85" s="15" t="s">
        <v>3</v>
      </c>
    </row>
    <row r="86" spans="1:14" ht="14.5">
      <c r="A86" s="3" t="s">
        <v>3331</v>
      </c>
      <c r="B86" s="15" t="s">
        <v>1</v>
      </c>
      <c r="C86" s="15" t="s">
        <v>779</v>
      </c>
      <c r="D86" s="15" t="s">
        <v>9324</v>
      </c>
      <c r="E86" s="15">
        <v>25</v>
      </c>
      <c r="F86" s="15">
        <v>1</v>
      </c>
      <c r="G86" s="15">
        <v>100</v>
      </c>
      <c r="H86" s="15">
        <v>45</v>
      </c>
      <c r="I86" s="15">
        <v>0.93</v>
      </c>
      <c r="J86" s="15">
        <v>2</v>
      </c>
      <c r="K86" s="15">
        <v>175</v>
      </c>
      <c r="L86" s="15" t="s">
        <v>2764</v>
      </c>
      <c r="M86" s="15">
        <v>1</v>
      </c>
      <c r="N86" s="15" t="s">
        <v>910</v>
      </c>
    </row>
    <row r="87" spans="1:14" ht="14.5">
      <c r="A87" s="3" t="s">
        <v>3332</v>
      </c>
      <c r="B87" s="15" t="s">
        <v>1</v>
      </c>
      <c r="C87" s="15" t="s">
        <v>779</v>
      </c>
      <c r="D87" s="15" t="s">
        <v>9324</v>
      </c>
      <c r="E87" s="15">
        <v>25</v>
      </c>
      <c r="F87" s="15">
        <v>1</v>
      </c>
      <c r="G87" s="15">
        <v>100</v>
      </c>
      <c r="H87" s="15">
        <v>45</v>
      </c>
      <c r="I87" s="15">
        <v>0.93</v>
      </c>
      <c r="J87" s="15">
        <v>2</v>
      </c>
      <c r="K87" s="15">
        <v>175</v>
      </c>
      <c r="L87" s="15" t="s">
        <v>2764</v>
      </c>
      <c r="M87" s="15">
        <v>1</v>
      </c>
      <c r="N87" s="15" t="s">
        <v>3</v>
      </c>
    </row>
    <row r="88" spans="1:14" ht="14.5">
      <c r="A88" s="3" t="s">
        <v>3464</v>
      </c>
      <c r="B88" s="15" t="s">
        <v>1</v>
      </c>
      <c r="C88" s="15" t="s">
        <v>8</v>
      </c>
      <c r="D88" s="15" t="s">
        <v>9324</v>
      </c>
      <c r="E88" s="15">
        <v>25</v>
      </c>
      <c r="F88" s="15">
        <v>1</v>
      </c>
      <c r="G88" s="15">
        <v>100</v>
      </c>
      <c r="H88" s="15">
        <v>45</v>
      </c>
      <c r="I88" s="15">
        <v>0.93</v>
      </c>
      <c r="J88" s="15">
        <v>2</v>
      </c>
      <c r="K88" s="15">
        <v>175</v>
      </c>
      <c r="L88" s="15" t="s">
        <v>2764</v>
      </c>
      <c r="M88" s="15">
        <v>1</v>
      </c>
      <c r="N88" s="15" t="s">
        <v>910</v>
      </c>
    </row>
    <row r="89" spans="1:14" ht="14.5">
      <c r="A89" s="3" t="s">
        <v>3333</v>
      </c>
      <c r="B89" s="15" t="s">
        <v>1</v>
      </c>
      <c r="C89" s="15" t="s">
        <v>8</v>
      </c>
      <c r="D89" s="15" t="s">
        <v>9324</v>
      </c>
      <c r="E89" s="15">
        <v>25</v>
      </c>
      <c r="F89" s="15">
        <v>1</v>
      </c>
      <c r="G89" s="15">
        <v>100</v>
      </c>
      <c r="H89" s="15">
        <v>45</v>
      </c>
      <c r="I89" s="15">
        <v>0.93</v>
      </c>
      <c r="J89" s="15">
        <v>2</v>
      </c>
      <c r="K89" s="15">
        <v>175</v>
      </c>
      <c r="L89" s="15" t="s">
        <v>2764</v>
      </c>
      <c r="M89" s="15">
        <v>1</v>
      </c>
      <c r="N89" s="15" t="s">
        <v>3</v>
      </c>
    </row>
    <row r="90" spans="1:14" ht="14.5">
      <c r="A90" s="3" t="s">
        <v>3334</v>
      </c>
      <c r="B90" s="15" t="s">
        <v>1</v>
      </c>
      <c r="C90" s="15" t="s">
        <v>756</v>
      </c>
      <c r="D90" s="15" t="s">
        <v>9324</v>
      </c>
      <c r="E90" s="15">
        <v>25</v>
      </c>
      <c r="F90" s="15">
        <v>1</v>
      </c>
      <c r="G90" s="15">
        <v>100</v>
      </c>
      <c r="H90" s="15">
        <v>28</v>
      </c>
      <c r="I90" s="15">
        <v>1.05</v>
      </c>
      <c r="J90" s="15">
        <v>1</v>
      </c>
      <c r="K90" s="15">
        <v>175</v>
      </c>
      <c r="L90" s="15" t="s">
        <v>2764</v>
      </c>
      <c r="M90" s="15">
        <v>1</v>
      </c>
      <c r="N90" s="15" t="s">
        <v>910</v>
      </c>
    </row>
    <row r="91" spans="1:14" ht="14.5">
      <c r="A91" s="3" t="s">
        <v>3335</v>
      </c>
      <c r="B91" s="15" t="s">
        <v>1</v>
      </c>
      <c r="C91" s="15" t="s">
        <v>756</v>
      </c>
      <c r="D91" s="15" t="s">
        <v>9324</v>
      </c>
      <c r="E91" s="15">
        <v>25</v>
      </c>
      <c r="F91" s="15">
        <v>1</v>
      </c>
      <c r="G91" s="15">
        <v>100</v>
      </c>
      <c r="H91" s="15">
        <v>28</v>
      </c>
      <c r="I91" s="15">
        <v>1.05</v>
      </c>
      <c r="J91" s="15">
        <v>1</v>
      </c>
      <c r="K91" s="15">
        <v>175</v>
      </c>
      <c r="L91" s="15" t="s">
        <v>2764</v>
      </c>
      <c r="M91" s="15">
        <v>1</v>
      </c>
      <c r="N91" s="15" t="s">
        <v>3</v>
      </c>
    </row>
    <row r="92" spans="1:14" ht="14.5">
      <c r="A92" s="3" t="s">
        <v>3336</v>
      </c>
      <c r="B92" s="15" t="s">
        <v>1</v>
      </c>
      <c r="C92" s="15" t="s">
        <v>4</v>
      </c>
      <c r="D92" s="15" t="s">
        <v>9324</v>
      </c>
      <c r="E92" s="15">
        <v>25</v>
      </c>
      <c r="F92" s="15">
        <v>1</v>
      </c>
      <c r="G92" s="15">
        <v>200</v>
      </c>
      <c r="H92" s="15">
        <v>45</v>
      </c>
      <c r="I92" s="15">
        <v>0.93</v>
      </c>
      <c r="J92" s="15">
        <v>2</v>
      </c>
      <c r="K92" s="15">
        <v>175</v>
      </c>
      <c r="L92" s="15" t="s">
        <v>2764</v>
      </c>
      <c r="M92" s="15">
        <v>1</v>
      </c>
      <c r="N92" s="15" t="s">
        <v>910</v>
      </c>
    </row>
    <row r="93" spans="1:14" ht="14.5">
      <c r="A93" s="3" t="s">
        <v>3337</v>
      </c>
      <c r="B93" s="15" t="s">
        <v>1</v>
      </c>
      <c r="C93" s="15" t="s">
        <v>4</v>
      </c>
      <c r="D93" s="15" t="s">
        <v>9324</v>
      </c>
      <c r="E93" s="15">
        <v>25</v>
      </c>
      <c r="F93" s="15">
        <v>1</v>
      </c>
      <c r="G93" s="15">
        <v>200</v>
      </c>
      <c r="H93" s="15">
        <v>45</v>
      </c>
      <c r="I93" s="15">
        <v>0.93</v>
      </c>
      <c r="J93" s="15">
        <v>2</v>
      </c>
      <c r="K93" s="15">
        <v>175</v>
      </c>
      <c r="L93" s="15" t="s">
        <v>2764</v>
      </c>
      <c r="M93" s="15">
        <v>1</v>
      </c>
      <c r="N93" s="15" t="s">
        <v>3</v>
      </c>
    </row>
    <row r="94" spans="1:14" ht="14.5">
      <c r="A94" s="3" t="s">
        <v>3338</v>
      </c>
      <c r="B94" s="15" t="s">
        <v>1</v>
      </c>
      <c r="C94" s="15" t="s">
        <v>1018</v>
      </c>
      <c r="D94" s="15" t="s">
        <v>9324</v>
      </c>
      <c r="E94" s="15">
        <v>25</v>
      </c>
      <c r="F94" s="15">
        <v>1</v>
      </c>
      <c r="G94" s="15">
        <v>200</v>
      </c>
      <c r="H94" s="15">
        <v>45</v>
      </c>
      <c r="I94" s="15">
        <v>0.93</v>
      </c>
      <c r="J94" s="15">
        <v>2</v>
      </c>
      <c r="K94" s="15">
        <v>175</v>
      </c>
      <c r="L94" s="15" t="s">
        <v>2764</v>
      </c>
      <c r="M94" s="15">
        <v>1</v>
      </c>
      <c r="N94" s="15" t="s">
        <v>910</v>
      </c>
    </row>
    <row r="95" spans="1:14" ht="14.5">
      <c r="A95" s="3" t="s">
        <v>3339</v>
      </c>
      <c r="B95" s="15" t="s">
        <v>1</v>
      </c>
      <c r="C95" s="15" t="s">
        <v>1018</v>
      </c>
      <c r="D95" s="15" t="s">
        <v>9324</v>
      </c>
      <c r="E95" s="15">
        <v>25</v>
      </c>
      <c r="F95" s="15">
        <v>1</v>
      </c>
      <c r="G95" s="15">
        <v>200</v>
      </c>
      <c r="H95" s="15">
        <v>45</v>
      </c>
      <c r="I95" s="15">
        <v>0.93</v>
      </c>
      <c r="J95" s="15">
        <v>2</v>
      </c>
      <c r="K95" s="15">
        <v>175</v>
      </c>
      <c r="L95" s="15" t="s">
        <v>2764</v>
      </c>
      <c r="M95" s="15">
        <v>1</v>
      </c>
      <c r="N95" s="15" t="s">
        <v>3</v>
      </c>
    </row>
    <row r="96" spans="1:14" ht="14.5">
      <c r="A96" s="3" t="s">
        <v>3465</v>
      </c>
      <c r="B96" s="15" t="s">
        <v>1</v>
      </c>
      <c r="C96" s="15" t="s">
        <v>779</v>
      </c>
      <c r="D96" s="15" t="s">
        <v>9324</v>
      </c>
      <c r="E96" s="15">
        <v>25</v>
      </c>
      <c r="F96" s="15">
        <v>1</v>
      </c>
      <c r="G96" s="15">
        <v>200</v>
      </c>
      <c r="H96" s="15">
        <v>45</v>
      </c>
      <c r="I96" s="15">
        <v>0.93</v>
      </c>
      <c r="J96" s="15">
        <v>2</v>
      </c>
      <c r="K96" s="15">
        <v>175</v>
      </c>
      <c r="L96" s="15" t="s">
        <v>2764</v>
      </c>
      <c r="M96" s="15">
        <v>1</v>
      </c>
      <c r="N96" s="15" t="s">
        <v>910</v>
      </c>
    </row>
    <row r="97" spans="1:14" ht="14.5">
      <c r="A97" s="3" t="s">
        <v>3340</v>
      </c>
      <c r="B97" s="15" t="s">
        <v>1</v>
      </c>
      <c r="C97" s="15" t="s">
        <v>779</v>
      </c>
      <c r="D97" s="15" t="s">
        <v>9324</v>
      </c>
      <c r="E97" s="15">
        <v>25</v>
      </c>
      <c r="F97" s="15">
        <v>1</v>
      </c>
      <c r="G97" s="15">
        <v>200</v>
      </c>
      <c r="H97" s="15">
        <v>45</v>
      </c>
      <c r="I97" s="15">
        <v>0.93</v>
      </c>
      <c r="J97" s="15">
        <v>2</v>
      </c>
      <c r="K97" s="15">
        <v>175</v>
      </c>
      <c r="L97" s="15" t="s">
        <v>2764</v>
      </c>
      <c r="M97" s="15">
        <v>1</v>
      </c>
      <c r="N97" s="15" t="s">
        <v>3</v>
      </c>
    </row>
    <row r="98" spans="1:14" ht="14.5">
      <c r="A98" s="3" t="s">
        <v>2811</v>
      </c>
      <c r="B98" s="15" t="s">
        <v>1</v>
      </c>
      <c r="C98" s="15" t="s">
        <v>8</v>
      </c>
      <c r="D98" s="15" t="s">
        <v>9324</v>
      </c>
      <c r="E98" s="15">
        <v>25</v>
      </c>
      <c r="F98" s="15">
        <v>1</v>
      </c>
      <c r="G98" s="15">
        <v>200</v>
      </c>
      <c r="H98" s="15">
        <v>45</v>
      </c>
      <c r="I98" s="15">
        <v>0.93</v>
      </c>
      <c r="J98" s="15">
        <v>2</v>
      </c>
      <c r="K98" s="15">
        <v>175</v>
      </c>
      <c r="L98" s="15" t="s">
        <v>2764</v>
      </c>
      <c r="M98" s="15">
        <v>1</v>
      </c>
      <c r="N98" s="15" t="s">
        <v>910</v>
      </c>
    </row>
    <row r="99" spans="1:14" ht="14.5">
      <c r="A99" s="3" t="s">
        <v>2812</v>
      </c>
      <c r="B99" s="15" t="s">
        <v>1</v>
      </c>
      <c r="C99" s="15" t="s">
        <v>8</v>
      </c>
      <c r="D99" s="15" t="s">
        <v>9324</v>
      </c>
      <c r="E99" s="15">
        <v>25</v>
      </c>
      <c r="F99" s="15">
        <v>1</v>
      </c>
      <c r="G99" s="15">
        <v>200</v>
      </c>
      <c r="H99" s="15">
        <v>45</v>
      </c>
      <c r="I99" s="15">
        <v>0.93</v>
      </c>
      <c r="J99" s="15">
        <v>2</v>
      </c>
      <c r="K99" s="15">
        <v>175</v>
      </c>
      <c r="L99" s="15" t="s">
        <v>2764</v>
      </c>
      <c r="M99" s="15">
        <v>1</v>
      </c>
      <c r="N99" s="15" t="s">
        <v>3</v>
      </c>
    </row>
    <row r="100" spans="1:14" ht="14.5">
      <c r="A100" s="3" t="s">
        <v>3341</v>
      </c>
      <c r="B100" s="15" t="s">
        <v>1</v>
      </c>
      <c r="C100" s="15" t="s">
        <v>756</v>
      </c>
      <c r="D100" s="15" t="s">
        <v>9324</v>
      </c>
      <c r="E100" s="15">
        <v>25</v>
      </c>
      <c r="F100" s="15">
        <v>1</v>
      </c>
      <c r="G100" s="15">
        <v>200</v>
      </c>
      <c r="H100" s="15">
        <v>28</v>
      </c>
      <c r="I100" s="15">
        <v>1.05</v>
      </c>
      <c r="J100" s="15">
        <v>1</v>
      </c>
      <c r="K100" s="15">
        <v>175</v>
      </c>
      <c r="L100" s="15" t="s">
        <v>2764</v>
      </c>
      <c r="M100" s="15">
        <v>1</v>
      </c>
      <c r="N100" s="15" t="s">
        <v>910</v>
      </c>
    </row>
    <row r="101" spans="1:14" ht="14.5">
      <c r="A101" s="3" t="s">
        <v>3342</v>
      </c>
      <c r="B101" s="15" t="s">
        <v>1</v>
      </c>
      <c r="C101" s="15" t="s">
        <v>756</v>
      </c>
      <c r="D101" s="15" t="s">
        <v>9324</v>
      </c>
      <c r="E101" s="15">
        <v>25</v>
      </c>
      <c r="F101" s="15">
        <v>1</v>
      </c>
      <c r="G101" s="15">
        <v>200</v>
      </c>
      <c r="H101" s="15">
        <v>28</v>
      </c>
      <c r="I101" s="15">
        <v>1.05</v>
      </c>
      <c r="J101" s="15">
        <v>1</v>
      </c>
      <c r="K101" s="15">
        <v>175</v>
      </c>
      <c r="L101" s="15" t="s">
        <v>2764</v>
      </c>
      <c r="M101" s="15">
        <v>1</v>
      </c>
      <c r="N101" s="15" t="s">
        <v>3</v>
      </c>
    </row>
    <row r="102" spans="1:14" ht="14.5">
      <c r="A102" s="3" t="s">
        <v>3466</v>
      </c>
      <c r="B102" s="15" t="s">
        <v>1</v>
      </c>
      <c r="C102" s="15" t="s">
        <v>4</v>
      </c>
      <c r="D102" s="15" t="s">
        <v>9324</v>
      </c>
      <c r="E102" s="15">
        <v>25</v>
      </c>
      <c r="F102" s="15">
        <v>1</v>
      </c>
      <c r="G102" s="15">
        <v>600</v>
      </c>
      <c r="H102" s="15">
        <v>20</v>
      </c>
      <c r="I102" s="15">
        <v>1.5</v>
      </c>
      <c r="J102" s="15">
        <v>1</v>
      </c>
      <c r="K102" s="15">
        <v>175</v>
      </c>
      <c r="L102" s="15" t="s">
        <v>2764</v>
      </c>
      <c r="M102" s="15">
        <v>1</v>
      </c>
      <c r="N102" s="15" t="s">
        <v>910</v>
      </c>
    </row>
    <row r="103" spans="1:14" ht="14.5">
      <c r="A103" s="3" t="s">
        <v>9413</v>
      </c>
      <c r="B103" s="15" t="s">
        <v>1</v>
      </c>
      <c r="C103" s="15" t="s">
        <v>4</v>
      </c>
      <c r="D103" s="15" t="s">
        <v>9324</v>
      </c>
      <c r="E103" s="15">
        <v>25</v>
      </c>
      <c r="F103" s="15">
        <v>1</v>
      </c>
      <c r="G103" s="15">
        <v>600</v>
      </c>
      <c r="H103" s="15">
        <v>20</v>
      </c>
      <c r="I103" s="15">
        <v>1.5</v>
      </c>
      <c r="J103" s="15">
        <v>1</v>
      </c>
      <c r="K103" s="15">
        <v>175</v>
      </c>
      <c r="L103" s="15" t="s">
        <v>2764</v>
      </c>
      <c r="M103" s="15">
        <v>1</v>
      </c>
      <c r="N103" s="15" t="s">
        <v>3</v>
      </c>
    </row>
    <row r="104" spans="1:14" ht="14.5">
      <c r="A104" s="3" t="s">
        <v>3467</v>
      </c>
      <c r="B104" s="15" t="s">
        <v>1</v>
      </c>
      <c r="C104" s="15" t="s">
        <v>1018</v>
      </c>
      <c r="D104" s="15" t="s">
        <v>9324</v>
      </c>
      <c r="E104" s="15">
        <v>25</v>
      </c>
      <c r="F104" s="15">
        <v>1</v>
      </c>
      <c r="G104" s="15">
        <v>600</v>
      </c>
      <c r="H104" s="15">
        <v>20</v>
      </c>
      <c r="I104" s="15">
        <v>1.5</v>
      </c>
      <c r="J104" s="15">
        <v>1</v>
      </c>
      <c r="K104" s="15">
        <v>175</v>
      </c>
      <c r="L104" s="15" t="s">
        <v>2764</v>
      </c>
      <c r="M104" s="15">
        <v>1</v>
      </c>
      <c r="N104" s="15" t="s">
        <v>910</v>
      </c>
    </row>
    <row r="105" spans="1:14" ht="14.5">
      <c r="A105" s="3" t="s">
        <v>9414</v>
      </c>
      <c r="B105" s="15" t="s">
        <v>1</v>
      </c>
      <c r="C105" s="15" t="s">
        <v>1018</v>
      </c>
      <c r="D105" s="15" t="s">
        <v>9324</v>
      </c>
      <c r="E105" s="15">
        <v>25</v>
      </c>
      <c r="F105" s="15">
        <v>1</v>
      </c>
      <c r="G105" s="15">
        <v>600</v>
      </c>
      <c r="H105" s="15">
        <v>20</v>
      </c>
      <c r="I105" s="15">
        <v>1.5</v>
      </c>
      <c r="J105" s="15">
        <v>1</v>
      </c>
      <c r="K105" s="15">
        <v>175</v>
      </c>
      <c r="L105" s="15" t="s">
        <v>2764</v>
      </c>
      <c r="M105" s="15">
        <v>1</v>
      </c>
      <c r="N105" s="15" t="s">
        <v>3</v>
      </c>
    </row>
    <row r="106" spans="1:14" ht="14.5">
      <c r="A106" s="3" t="s">
        <v>3468</v>
      </c>
      <c r="B106" s="15" t="s">
        <v>1</v>
      </c>
      <c r="C106" s="15" t="s">
        <v>779</v>
      </c>
      <c r="D106" s="15" t="s">
        <v>9324</v>
      </c>
      <c r="E106" s="15">
        <v>25</v>
      </c>
      <c r="F106" s="15">
        <v>1</v>
      </c>
      <c r="G106" s="15">
        <v>600</v>
      </c>
      <c r="H106" s="15">
        <v>20</v>
      </c>
      <c r="I106" s="15">
        <v>1.5</v>
      </c>
      <c r="J106" s="15">
        <v>1</v>
      </c>
      <c r="K106" s="15">
        <v>175</v>
      </c>
      <c r="L106" s="15" t="s">
        <v>2764</v>
      </c>
      <c r="M106" s="15">
        <v>1</v>
      </c>
      <c r="N106" s="15" t="s">
        <v>910</v>
      </c>
    </row>
    <row r="107" spans="1:14" ht="14.5">
      <c r="A107" s="3" t="s">
        <v>9415</v>
      </c>
      <c r="B107" s="15" t="s">
        <v>1</v>
      </c>
      <c r="C107" s="15" t="s">
        <v>779</v>
      </c>
      <c r="D107" s="15" t="s">
        <v>9324</v>
      </c>
      <c r="E107" s="15">
        <v>25</v>
      </c>
      <c r="F107" s="15">
        <v>1</v>
      </c>
      <c r="G107" s="15">
        <v>600</v>
      </c>
      <c r="H107" s="15">
        <v>20</v>
      </c>
      <c r="I107" s="15">
        <v>1.5</v>
      </c>
      <c r="J107" s="15">
        <v>1</v>
      </c>
      <c r="K107" s="15">
        <v>175</v>
      </c>
      <c r="L107" s="15" t="s">
        <v>2764</v>
      </c>
      <c r="M107" s="15">
        <v>1</v>
      </c>
      <c r="N107" s="15" t="s">
        <v>3</v>
      </c>
    </row>
    <row r="108" spans="1:14" ht="14.5">
      <c r="A108" s="3" t="s">
        <v>3469</v>
      </c>
      <c r="B108" s="15" t="s">
        <v>1</v>
      </c>
      <c r="C108" s="15" t="s">
        <v>8</v>
      </c>
      <c r="D108" s="15" t="s">
        <v>9324</v>
      </c>
      <c r="E108" s="15">
        <v>25</v>
      </c>
      <c r="F108" s="15">
        <v>1</v>
      </c>
      <c r="G108" s="15">
        <v>600</v>
      </c>
      <c r="H108" s="15">
        <v>20</v>
      </c>
      <c r="I108" s="15">
        <v>1.5</v>
      </c>
      <c r="J108" s="15">
        <v>1</v>
      </c>
      <c r="K108" s="15">
        <v>175</v>
      </c>
      <c r="L108" s="15" t="s">
        <v>2764</v>
      </c>
      <c r="M108" s="15">
        <v>1</v>
      </c>
      <c r="N108" s="15" t="s">
        <v>910</v>
      </c>
    </row>
    <row r="109" spans="1:14" ht="14.5">
      <c r="A109" s="3" t="s">
        <v>9416</v>
      </c>
      <c r="B109" s="15" t="s">
        <v>1</v>
      </c>
      <c r="C109" s="15" t="s">
        <v>8</v>
      </c>
      <c r="D109" s="15" t="s">
        <v>9324</v>
      </c>
      <c r="E109" s="15">
        <v>25</v>
      </c>
      <c r="F109" s="15">
        <v>1</v>
      </c>
      <c r="G109" s="15">
        <v>600</v>
      </c>
      <c r="H109" s="15">
        <v>20</v>
      </c>
      <c r="I109" s="15">
        <v>1.5</v>
      </c>
      <c r="J109" s="15">
        <v>1</v>
      </c>
      <c r="K109" s="15">
        <v>175</v>
      </c>
      <c r="L109" s="15" t="s">
        <v>2764</v>
      </c>
      <c r="M109" s="15">
        <v>1</v>
      </c>
      <c r="N109" s="15" t="s">
        <v>3</v>
      </c>
    </row>
    <row r="110" spans="1:14" ht="14.5">
      <c r="A110" s="3" t="s">
        <v>3343</v>
      </c>
      <c r="B110" s="15" t="s">
        <v>1</v>
      </c>
      <c r="C110" s="15" t="s">
        <v>4</v>
      </c>
      <c r="D110" s="15" t="s">
        <v>9324</v>
      </c>
      <c r="E110" s="15">
        <v>25</v>
      </c>
      <c r="F110" s="15">
        <v>2</v>
      </c>
      <c r="G110" s="15">
        <v>100</v>
      </c>
      <c r="H110" s="15">
        <v>50</v>
      </c>
      <c r="I110" s="15">
        <v>0.93</v>
      </c>
      <c r="J110" s="15">
        <v>2</v>
      </c>
      <c r="K110" s="15">
        <v>175</v>
      </c>
      <c r="L110" s="15" t="s">
        <v>2764</v>
      </c>
      <c r="M110" s="15">
        <v>1</v>
      </c>
      <c r="N110" s="15" t="s">
        <v>910</v>
      </c>
    </row>
    <row r="111" spans="1:14" ht="14.5">
      <c r="A111" s="3" t="s">
        <v>3344</v>
      </c>
      <c r="B111" s="15" t="s">
        <v>1</v>
      </c>
      <c r="C111" s="15" t="s">
        <v>4</v>
      </c>
      <c r="D111" s="15" t="s">
        <v>9324</v>
      </c>
      <c r="E111" s="15">
        <v>25</v>
      </c>
      <c r="F111" s="15">
        <v>2</v>
      </c>
      <c r="G111" s="15">
        <v>100</v>
      </c>
      <c r="H111" s="15">
        <v>50</v>
      </c>
      <c r="I111" s="15">
        <v>0.93</v>
      </c>
      <c r="J111" s="15">
        <v>2</v>
      </c>
      <c r="K111" s="15">
        <v>175</v>
      </c>
      <c r="L111" s="15" t="s">
        <v>2764</v>
      </c>
      <c r="M111" s="15">
        <v>1</v>
      </c>
      <c r="N111" s="15" t="s">
        <v>3</v>
      </c>
    </row>
    <row r="112" spans="1:14" ht="14.5">
      <c r="A112" s="3" t="s">
        <v>3345</v>
      </c>
      <c r="B112" s="15" t="s">
        <v>1</v>
      </c>
      <c r="C112" s="15" t="s">
        <v>5</v>
      </c>
      <c r="D112" s="15" t="s">
        <v>9324</v>
      </c>
      <c r="E112" s="15">
        <v>25</v>
      </c>
      <c r="F112" s="15">
        <v>2</v>
      </c>
      <c r="G112" s="15">
        <v>100</v>
      </c>
      <c r="H112" s="15">
        <v>50</v>
      </c>
      <c r="I112" s="15">
        <v>0.93</v>
      </c>
      <c r="J112" s="15">
        <v>2</v>
      </c>
      <c r="K112" s="15">
        <v>175</v>
      </c>
      <c r="L112" s="15" t="s">
        <v>2764</v>
      </c>
      <c r="M112" s="15">
        <v>1</v>
      </c>
      <c r="N112" s="15" t="s">
        <v>910</v>
      </c>
    </row>
    <row r="113" spans="1:14" ht="14.5">
      <c r="A113" s="3" t="s">
        <v>3346</v>
      </c>
      <c r="B113" s="15" t="s">
        <v>1</v>
      </c>
      <c r="C113" s="15" t="s">
        <v>5</v>
      </c>
      <c r="D113" s="15" t="s">
        <v>9324</v>
      </c>
      <c r="E113" s="15">
        <v>25</v>
      </c>
      <c r="F113" s="15">
        <v>2</v>
      </c>
      <c r="G113" s="15">
        <v>100</v>
      </c>
      <c r="H113" s="15">
        <v>50</v>
      </c>
      <c r="I113" s="15">
        <v>0.93</v>
      </c>
      <c r="J113" s="15">
        <v>2</v>
      </c>
      <c r="K113" s="15">
        <v>175</v>
      </c>
      <c r="L113" s="15" t="s">
        <v>2764</v>
      </c>
      <c r="M113" s="15">
        <v>1</v>
      </c>
      <c r="N113" s="15" t="s">
        <v>3</v>
      </c>
    </row>
    <row r="114" spans="1:14" ht="14.5">
      <c r="A114" s="3" t="s">
        <v>3470</v>
      </c>
      <c r="B114" s="15" t="s">
        <v>1</v>
      </c>
      <c r="C114" s="15" t="s">
        <v>1018</v>
      </c>
      <c r="D114" s="15" t="s">
        <v>9324</v>
      </c>
      <c r="E114" s="15">
        <v>25</v>
      </c>
      <c r="F114" s="15">
        <v>2</v>
      </c>
      <c r="G114" s="15">
        <v>100</v>
      </c>
      <c r="H114" s="15">
        <v>50</v>
      </c>
      <c r="I114" s="15">
        <v>0.93</v>
      </c>
      <c r="J114" s="15">
        <v>2</v>
      </c>
      <c r="K114" s="15">
        <v>175</v>
      </c>
      <c r="L114" s="15" t="s">
        <v>2764</v>
      </c>
      <c r="M114" s="15">
        <v>1</v>
      </c>
      <c r="N114" s="15" t="s">
        <v>910</v>
      </c>
    </row>
    <row r="115" spans="1:14" ht="14.5">
      <c r="A115" s="3" t="s">
        <v>3347</v>
      </c>
      <c r="B115" s="15" t="s">
        <v>1</v>
      </c>
      <c r="C115" s="15" t="s">
        <v>1018</v>
      </c>
      <c r="D115" s="15" t="s">
        <v>9324</v>
      </c>
      <c r="E115" s="15">
        <v>25</v>
      </c>
      <c r="F115" s="15">
        <v>2</v>
      </c>
      <c r="G115" s="15">
        <v>100</v>
      </c>
      <c r="H115" s="15">
        <v>50</v>
      </c>
      <c r="I115" s="15">
        <v>0.93</v>
      </c>
      <c r="J115" s="15">
        <v>2</v>
      </c>
      <c r="K115" s="15">
        <v>175</v>
      </c>
      <c r="L115" s="15" t="s">
        <v>2764</v>
      </c>
      <c r="M115" s="15">
        <v>1</v>
      </c>
      <c r="N115" s="15" t="s">
        <v>3</v>
      </c>
    </row>
    <row r="116" spans="1:14" ht="14.5">
      <c r="A116" s="3" t="s">
        <v>3348</v>
      </c>
      <c r="B116" s="15" t="s">
        <v>1</v>
      </c>
      <c r="C116" s="15" t="s">
        <v>779</v>
      </c>
      <c r="D116" s="15" t="s">
        <v>9324</v>
      </c>
      <c r="E116" s="15">
        <v>25</v>
      </c>
      <c r="F116" s="15">
        <v>2</v>
      </c>
      <c r="G116" s="15">
        <v>200</v>
      </c>
      <c r="H116" s="15">
        <v>50</v>
      </c>
      <c r="I116" s="15">
        <v>0.93</v>
      </c>
      <c r="J116" s="15">
        <v>2</v>
      </c>
      <c r="K116" s="15">
        <v>175</v>
      </c>
      <c r="L116" s="15" t="s">
        <v>2764</v>
      </c>
      <c r="M116" s="15">
        <v>1</v>
      </c>
      <c r="N116" s="15" t="s">
        <v>910</v>
      </c>
    </row>
    <row r="117" spans="1:14" ht="14.5">
      <c r="A117" s="3" t="s">
        <v>3349</v>
      </c>
      <c r="B117" s="15" t="s">
        <v>1</v>
      </c>
      <c r="C117" s="15" t="s">
        <v>779</v>
      </c>
      <c r="D117" s="15" t="s">
        <v>9324</v>
      </c>
      <c r="E117" s="15">
        <v>25</v>
      </c>
      <c r="F117" s="15">
        <v>2</v>
      </c>
      <c r="G117" s="15">
        <v>100</v>
      </c>
      <c r="H117" s="15">
        <v>50</v>
      </c>
      <c r="I117" s="15">
        <v>0.93</v>
      </c>
      <c r="J117" s="15">
        <v>2</v>
      </c>
      <c r="K117" s="15">
        <v>175</v>
      </c>
      <c r="L117" s="15" t="s">
        <v>2764</v>
      </c>
      <c r="M117" s="15">
        <v>1</v>
      </c>
      <c r="N117" s="15" t="s">
        <v>3</v>
      </c>
    </row>
    <row r="118" spans="1:14" ht="14.5">
      <c r="A118" s="3" t="s">
        <v>3471</v>
      </c>
      <c r="B118" s="15" t="s">
        <v>1</v>
      </c>
      <c r="C118" s="15" t="s">
        <v>8</v>
      </c>
      <c r="D118" s="15" t="s">
        <v>9324</v>
      </c>
      <c r="E118" s="15">
        <v>25</v>
      </c>
      <c r="F118" s="15">
        <v>2</v>
      </c>
      <c r="G118" s="15">
        <v>100</v>
      </c>
      <c r="H118" s="15">
        <v>50</v>
      </c>
      <c r="I118" s="15">
        <v>0.93</v>
      </c>
      <c r="J118" s="15">
        <v>2</v>
      </c>
      <c r="K118" s="15">
        <v>175</v>
      </c>
      <c r="L118" s="15" t="s">
        <v>2764</v>
      </c>
      <c r="M118" s="15">
        <v>1</v>
      </c>
      <c r="N118" s="15" t="s">
        <v>910</v>
      </c>
    </row>
    <row r="119" spans="1:14" ht="14.5">
      <c r="A119" s="3" t="s">
        <v>3350</v>
      </c>
      <c r="B119" s="15" t="s">
        <v>1</v>
      </c>
      <c r="C119" s="15" t="s">
        <v>8</v>
      </c>
      <c r="D119" s="15" t="s">
        <v>9324</v>
      </c>
      <c r="E119" s="15">
        <v>25</v>
      </c>
      <c r="F119" s="15">
        <v>2</v>
      </c>
      <c r="G119" s="15">
        <v>100</v>
      </c>
      <c r="H119" s="15">
        <v>50</v>
      </c>
      <c r="I119" s="15">
        <v>0.93</v>
      </c>
      <c r="J119" s="15">
        <v>2</v>
      </c>
      <c r="K119" s="15">
        <v>175</v>
      </c>
      <c r="L119" s="15" t="s">
        <v>2764</v>
      </c>
      <c r="M119" s="15">
        <v>1</v>
      </c>
      <c r="N119" s="15" t="s">
        <v>3</v>
      </c>
    </row>
    <row r="120" spans="1:14" ht="14.5">
      <c r="A120" s="3" t="s">
        <v>3351</v>
      </c>
      <c r="B120" s="15" t="s">
        <v>1</v>
      </c>
      <c r="C120" s="15" t="s">
        <v>756</v>
      </c>
      <c r="D120" s="15" t="s">
        <v>9324</v>
      </c>
      <c r="E120" s="15">
        <v>25</v>
      </c>
      <c r="F120" s="15">
        <v>2</v>
      </c>
      <c r="G120" s="15">
        <v>100</v>
      </c>
      <c r="H120" s="15">
        <v>28</v>
      </c>
      <c r="I120" s="15">
        <v>1.05</v>
      </c>
      <c r="J120" s="15">
        <v>1</v>
      </c>
      <c r="K120" s="15">
        <v>175</v>
      </c>
      <c r="L120" s="15" t="s">
        <v>2764</v>
      </c>
      <c r="M120" s="15">
        <v>1</v>
      </c>
      <c r="N120" s="15" t="s">
        <v>910</v>
      </c>
    </row>
    <row r="121" spans="1:14" ht="14.5">
      <c r="A121" s="3" t="s">
        <v>3352</v>
      </c>
      <c r="B121" s="15" t="s">
        <v>1</v>
      </c>
      <c r="C121" s="15" t="s">
        <v>756</v>
      </c>
      <c r="D121" s="15" t="s">
        <v>9324</v>
      </c>
      <c r="E121" s="15">
        <v>25</v>
      </c>
      <c r="F121" s="15">
        <v>2</v>
      </c>
      <c r="G121" s="15">
        <v>100</v>
      </c>
      <c r="H121" s="15">
        <v>28</v>
      </c>
      <c r="I121" s="15">
        <v>1.05</v>
      </c>
      <c r="J121" s="15">
        <v>1</v>
      </c>
      <c r="K121" s="15">
        <v>175</v>
      </c>
      <c r="L121" s="15" t="s">
        <v>2764</v>
      </c>
      <c r="M121" s="15">
        <v>1</v>
      </c>
      <c r="N121" s="15" t="s">
        <v>3</v>
      </c>
    </row>
    <row r="122" spans="1:14" ht="14.5">
      <c r="A122" s="3" t="s">
        <v>3472</v>
      </c>
      <c r="B122" s="15" t="s">
        <v>1</v>
      </c>
      <c r="C122" s="15" t="s">
        <v>4</v>
      </c>
      <c r="D122" s="15" t="s">
        <v>9324</v>
      </c>
      <c r="E122" s="15">
        <v>25</v>
      </c>
      <c r="F122" s="15">
        <v>2</v>
      </c>
      <c r="G122" s="15">
        <v>200</v>
      </c>
      <c r="H122" s="15">
        <v>50</v>
      </c>
      <c r="I122" s="15">
        <v>0.93</v>
      </c>
      <c r="J122" s="15">
        <v>2</v>
      </c>
      <c r="K122" s="15">
        <v>175</v>
      </c>
      <c r="L122" s="15" t="s">
        <v>2764</v>
      </c>
      <c r="M122" s="15">
        <v>1</v>
      </c>
      <c r="N122" s="15" t="s">
        <v>910</v>
      </c>
    </row>
    <row r="123" spans="1:14" ht="14.5">
      <c r="A123" s="3" t="s">
        <v>3353</v>
      </c>
      <c r="B123" s="15" t="s">
        <v>1</v>
      </c>
      <c r="C123" s="15" t="s">
        <v>4</v>
      </c>
      <c r="D123" s="15" t="s">
        <v>9324</v>
      </c>
      <c r="E123" s="15">
        <v>25</v>
      </c>
      <c r="F123" s="15">
        <v>2</v>
      </c>
      <c r="G123" s="15">
        <v>200</v>
      </c>
      <c r="H123" s="15">
        <v>50</v>
      </c>
      <c r="I123" s="15">
        <v>0.93</v>
      </c>
      <c r="J123" s="15">
        <v>2</v>
      </c>
      <c r="K123" s="15">
        <v>175</v>
      </c>
      <c r="L123" s="15" t="s">
        <v>2764</v>
      </c>
      <c r="M123" s="15">
        <v>1</v>
      </c>
      <c r="N123" s="15" t="s">
        <v>3</v>
      </c>
    </row>
    <row r="124" spans="1:14" ht="14.5">
      <c r="A124" s="3" t="s">
        <v>3473</v>
      </c>
      <c r="B124" s="15" t="s">
        <v>1</v>
      </c>
      <c r="C124" s="15" t="s">
        <v>5</v>
      </c>
      <c r="D124" s="15" t="s">
        <v>9324</v>
      </c>
      <c r="E124" s="15">
        <v>25</v>
      </c>
      <c r="F124" s="15">
        <v>2</v>
      </c>
      <c r="G124" s="15">
        <v>200</v>
      </c>
      <c r="H124" s="15">
        <v>50</v>
      </c>
      <c r="I124" s="15">
        <v>0.93</v>
      </c>
      <c r="J124" s="15">
        <v>2</v>
      </c>
      <c r="K124" s="15">
        <v>175</v>
      </c>
      <c r="L124" s="15" t="s">
        <v>2764</v>
      </c>
      <c r="M124" s="15">
        <v>1</v>
      </c>
      <c r="N124" s="15" t="s">
        <v>910</v>
      </c>
    </row>
    <row r="125" spans="1:14" ht="14.5">
      <c r="A125" s="3" t="s">
        <v>3354</v>
      </c>
      <c r="B125" s="15" t="s">
        <v>1</v>
      </c>
      <c r="C125" s="15" t="s">
        <v>5</v>
      </c>
      <c r="D125" s="15" t="s">
        <v>9324</v>
      </c>
      <c r="E125" s="15">
        <v>25</v>
      </c>
      <c r="F125" s="15">
        <v>2</v>
      </c>
      <c r="G125" s="15">
        <v>200</v>
      </c>
      <c r="H125" s="15">
        <v>50</v>
      </c>
      <c r="I125" s="15">
        <v>0.93</v>
      </c>
      <c r="J125" s="15">
        <v>2</v>
      </c>
      <c r="K125" s="15">
        <v>175</v>
      </c>
      <c r="L125" s="15" t="s">
        <v>2764</v>
      </c>
      <c r="M125" s="15">
        <v>1</v>
      </c>
      <c r="N125" s="15" t="s">
        <v>3</v>
      </c>
    </row>
    <row r="126" spans="1:14" ht="14.5">
      <c r="A126" s="3" t="s">
        <v>3474</v>
      </c>
      <c r="B126" s="15" t="s">
        <v>1</v>
      </c>
      <c r="C126" s="15" t="s">
        <v>1018</v>
      </c>
      <c r="D126" s="15" t="s">
        <v>9324</v>
      </c>
      <c r="E126" s="15">
        <v>25</v>
      </c>
      <c r="F126" s="15">
        <v>2</v>
      </c>
      <c r="G126" s="15">
        <v>200</v>
      </c>
      <c r="H126" s="15">
        <v>50</v>
      </c>
      <c r="I126" s="15">
        <v>0.93</v>
      </c>
      <c r="J126" s="15">
        <v>2</v>
      </c>
      <c r="K126" s="15">
        <v>175</v>
      </c>
      <c r="L126" s="15" t="s">
        <v>2764</v>
      </c>
      <c r="M126" s="15">
        <v>1</v>
      </c>
      <c r="N126" s="15" t="s">
        <v>910</v>
      </c>
    </row>
    <row r="127" spans="1:14" ht="14.5">
      <c r="A127" s="3" t="s">
        <v>3355</v>
      </c>
      <c r="B127" s="15" t="s">
        <v>1</v>
      </c>
      <c r="C127" s="15" t="s">
        <v>1018</v>
      </c>
      <c r="D127" s="15" t="s">
        <v>9324</v>
      </c>
      <c r="E127" s="15">
        <v>25</v>
      </c>
      <c r="F127" s="15">
        <v>2</v>
      </c>
      <c r="G127" s="15">
        <v>200</v>
      </c>
      <c r="H127" s="15">
        <v>50</v>
      </c>
      <c r="I127" s="15">
        <v>0.93</v>
      </c>
      <c r="J127" s="15">
        <v>2</v>
      </c>
      <c r="K127" s="15">
        <v>175</v>
      </c>
      <c r="L127" s="15" t="s">
        <v>2764</v>
      </c>
      <c r="M127" s="15">
        <v>1</v>
      </c>
      <c r="N127" s="15" t="s">
        <v>3</v>
      </c>
    </row>
    <row r="128" spans="1:14" ht="14.5">
      <c r="A128" s="3" t="s">
        <v>3356</v>
      </c>
      <c r="B128" s="15" t="s">
        <v>1</v>
      </c>
      <c r="C128" s="15" t="s">
        <v>779</v>
      </c>
      <c r="D128" s="15" t="s">
        <v>9324</v>
      </c>
      <c r="E128" s="15">
        <v>25</v>
      </c>
      <c r="F128" s="15">
        <v>2</v>
      </c>
      <c r="G128" s="15">
        <v>200</v>
      </c>
      <c r="H128" s="15">
        <v>50</v>
      </c>
      <c r="I128" s="15">
        <v>0.93</v>
      </c>
      <c r="J128" s="15">
        <v>2</v>
      </c>
      <c r="K128" s="15">
        <v>175</v>
      </c>
      <c r="L128" s="15" t="s">
        <v>2764</v>
      </c>
      <c r="M128" s="15">
        <v>1</v>
      </c>
      <c r="N128" s="15" t="s">
        <v>910</v>
      </c>
    </row>
    <row r="129" spans="1:14" ht="14.5">
      <c r="A129" s="3" t="s">
        <v>3357</v>
      </c>
      <c r="B129" s="15" t="s">
        <v>1</v>
      </c>
      <c r="C129" s="15" t="s">
        <v>779</v>
      </c>
      <c r="D129" s="15" t="s">
        <v>9324</v>
      </c>
      <c r="E129" s="15">
        <v>25</v>
      </c>
      <c r="F129" s="15">
        <v>2</v>
      </c>
      <c r="G129" s="15">
        <v>200</v>
      </c>
      <c r="H129" s="15">
        <v>50</v>
      </c>
      <c r="I129" s="15">
        <v>0.93</v>
      </c>
      <c r="J129" s="15">
        <v>2</v>
      </c>
      <c r="K129" s="15">
        <v>175</v>
      </c>
      <c r="L129" s="15" t="s">
        <v>2764</v>
      </c>
      <c r="M129" s="15">
        <v>1</v>
      </c>
      <c r="N129" s="15" t="s">
        <v>3</v>
      </c>
    </row>
    <row r="130" spans="1:14" ht="14.5">
      <c r="A130" s="3" t="s">
        <v>3358</v>
      </c>
      <c r="B130" s="15" t="s">
        <v>1</v>
      </c>
      <c r="C130" s="15" t="s">
        <v>8</v>
      </c>
      <c r="D130" s="15" t="s">
        <v>9324</v>
      </c>
      <c r="E130" s="15">
        <v>25</v>
      </c>
      <c r="F130" s="15">
        <v>2</v>
      </c>
      <c r="G130" s="15">
        <v>200</v>
      </c>
      <c r="H130" s="15">
        <v>50</v>
      </c>
      <c r="I130" s="15">
        <v>0.93</v>
      </c>
      <c r="J130" s="15">
        <v>2</v>
      </c>
      <c r="K130" s="15">
        <v>175</v>
      </c>
      <c r="L130" s="15" t="s">
        <v>2764</v>
      </c>
      <c r="M130" s="15">
        <v>1</v>
      </c>
      <c r="N130" s="15" t="s">
        <v>910</v>
      </c>
    </row>
    <row r="131" spans="1:14" ht="14.5">
      <c r="A131" s="3" t="s">
        <v>3359</v>
      </c>
      <c r="B131" s="15" t="s">
        <v>1</v>
      </c>
      <c r="C131" s="15" t="s">
        <v>8</v>
      </c>
      <c r="D131" s="15" t="s">
        <v>9324</v>
      </c>
      <c r="E131" s="15">
        <v>25</v>
      </c>
      <c r="F131" s="15">
        <v>2</v>
      </c>
      <c r="G131" s="15">
        <v>200</v>
      </c>
      <c r="H131" s="15">
        <v>50</v>
      </c>
      <c r="I131" s="15">
        <v>0.93</v>
      </c>
      <c r="J131" s="15">
        <v>2</v>
      </c>
      <c r="K131" s="15">
        <v>175</v>
      </c>
      <c r="L131" s="15" t="s">
        <v>2764</v>
      </c>
      <c r="M131" s="15">
        <v>1</v>
      </c>
      <c r="N131" s="15" t="s">
        <v>3</v>
      </c>
    </row>
    <row r="132" spans="1:14" ht="14.5">
      <c r="A132" s="3" t="s">
        <v>3360</v>
      </c>
      <c r="B132" s="15" t="s">
        <v>1</v>
      </c>
      <c r="C132" s="15" t="s">
        <v>756</v>
      </c>
      <c r="D132" s="15" t="s">
        <v>9324</v>
      </c>
      <c r="E132" s="15">
        <v>25</v>
      </c>
      <c r="F132" s="15">
        <v>2</v>
      </c>
      <c r="G132" s="15">
        <v>200</v>
      </c>
      <c r="H132" s="15">
        <v>28</v>
      </c>
      <c r="I132" s="15">
        <v>1.05</v>
      </c>
      <c r="J132" s="15">
        <v>1</v>
      </c>
      <c r="K132" s="15">
        <v>175</v>
      </c>
      <c r="L132" s="15" t="s">
        <v>2764</v>
      </c>
      <c r="M132" s="15">
        <v>1</v>
      </c>
      <c r="N132" s="15" t="s">
        <v>910</v>
      </c>
    </row>
    <row r="133" spans="1:14" ht="14.5">
      <c r="A133" s="3" t="s">
        <v>3361</v>
      </c>
      <c r="B133" s="15" t="s">
        <v>1</v>
      </c>
      <c r="C133" s="15" t="s">
        <v>756</v>
      </c>
      <c r="D133" s="15" t="s">
        <v>9324</v>
      </c>
      <c r="E133" s="15">
        <v>25</v>
      </c>
      <c r="F133" s="15">
        <v>2</v>
      </c>
      <c r="G133" s="15">
        <v>200</v>
      </c>
      <c r="H133" s="15">
        <v>28</v>
      </c>
      <c r="I133" s="15">
        <v>1.05</v>
      </c>
      <c r="J133" s="15">
        <v>1</v>
      </c>
      <c r="K133" s="15">
        <v>175</v>
      </c>
      <c r="L133" s="15" t="s">
        <v>2764</v>
      </c>
      <c r="M133" s="15">
        <v>1</v>
      </c>
      <c r="N133" s="15" t="s">
        <v>3</v>
      </c>
    </row>
    <row r="134" spans="1:14" ht="14.5">
      <c r="A134" s="3" t="s">
        <v>3475</v>
      </c>
      <c r="B134" s="15" t="s">
        <v>1</v>
      </c>
      <c r="C134" s="15" t="s">
        <v>4</v>
      </c>
      <c r="D134" s="15" t="s">
        <v>9324</v>
      </c>
      <c r="E134" s="15">
        <v>25</v>
      </c>
      <c r="F134" s="15">
        <v>2</v>
      </c>
      <c r="G134" s="15">
        <v>600</v>
      </c>
      <c r="H134" s="15">
        <v>35</v>
      </c>
      <c r="I134" s="15">
        <v>1.5</v>
      </c>
      <c r="J134" s="15">
        <v>2</v>
      </c>
      <c r="K134" s="15">
        <v>175</v>
      </c>
      <c r="L134" s="15" t="s">
        <v>2764</v>
      </c>
      <c r="M134" s="15">
        <v>1</v>
      </c>
      <c r="N134" s="15" t="s">
        <v>910</v>
      </c>
    </row>
    <row r="135" spans="1:14" ht="14.5">
      <c r="A135" s="3" t="s">
        <v>9417</v>
      </c>
      <c r="B135" s="15" t="s">
        <v>1</v>
      </c>
      <c r="C135" s="15" t="s">
        <v>4</v>
      </c>
      <c r="D135" s="15" t="s">
        <v>9324</v>
      </c>
      <c r="E135" s="15">
        <v>25</v>
      </c>
      <c r="F135" s="15">
        <v>2</v>
      </c>
      <c r="G135" s="15">
        <v>600</v>
      </c>
      <c r="H135" s="15">
        <v>35</v>
      </c>
      <c r="I135" s="15">
        <v>1.5</v>
      </c>
      <c r="J135" s="15">
        <v>2</v>
      </c>
      <c r="K135" s="15">
        <v>175</v>
      </c>
      <c r="L135" s="15" t="s">
        <v>2764</v>
      </c>
      <c r="M135" s="15">
        <v>1</v>
      </c>
      <c r="N135" s="15" t="s">
        <v>3</v>
      </c>
    </row>
    <row r="136" spans="1:14" ht="14.5">
      <c r="A136" s="3" t="s">
        <v>3476</v>
      </c>
      <c r="B136" s="15" t="s">
        <v>1</v>
      </c>
      <c r="C136" s="15" t="s">
        <v>5</v>
      </c>
      <c r="D136" s="15" t="s">
        <v>9324</v>
      </c>
      <c r="E136" s="15">
        <v>25</v>
      </c>
      <c r="F136" s="15">
        <v>2</v>
      </c>
      <c r="G136" s="15">
        <v>600</v>
      </c>
      <c r="H136" s="15">
        <v>35</v>
      </c>
      <c r="I136" s="15">
        <v>1.5</v>
      </c>
      <c r="J136" s="15">
        <v>2</v>
      </c>
      <c r="K136" s="15">
        <v>175</v>
      </c>
      <c r="L136" s="15" t="s">
        <v>2764</v>
      </c>
      <c r="M136" s="15">
        <v>1</v>
      </c>
      <c r="N136" s="15" t="s">
        <v>910</v>
      </c>
    </row>
    <row r="137" spans="1:14" ht="14.5">
      <c r="A137" s="3" t="s">
        <v>9418</v>
      </c>
      <c r="B137" s="15" t="s">
        <v>1</v>
      </c>
      <c r="C137" s="15" t="s">
        <v>5</v>
      </c>
      <c r="D137" s="15" t="s">
        <v>9324</v>
      </c>
      <c r="E137" s="15">
        <v>25</v>
      </c>
      <c r="F137" s="15">
        <v>2</v>
      </c>
      <c r="G137" s="15">
        <v>600</v>
      </c>
      <c r="H137" s="15">
        <v>35</v>
      </c>
      <c r="I137" s="15">
        <v>1.5</v>
      </c>
      <c r="J137" s="15">
        <v>2</v>
      </c>
      <c r="K137" s="15">
        <v>175</v>
      </c>
      <c r="L137" s="15" t="s">
        <v>2764</v>
      </c>
      <c r="M137" s="15">
        <v>1</v>
      </c>
      <c r="N137" s="15" t="s">
        <v>3</v>
      </c>
    </row>
    <row r="138" spans="1:14" ht="14.5">
      <c r="A138" s="3" t="s">
        <v>3477</v>
      </c>
      <c r="B138" s="15" t="s">
        <v>1</v>
      </c>
      <c r="C138" s="15" t="s">
        <v>1018</v>
      </c>
      <c r="D138" s="15" t="s">
        <v>9324</v>
      </c>
      <c r="E138" s="15">
        <v>25</v>
      </c>
      <c r="F138" s="15">
        <v>2</v>
      </c>
      <c r="G138" s="15">
        <v>600</v>
      </c>
      <c r="H138" s="15">
        <v>35</v>
      </c>
      <c r="I138" s="15">
        <v>1.5</v>
      </c>
      <c r="J138" s="15">
        <v>2</v>
      </c>
      <c r="K138" s="15">
        <v>175</v>
      </c>
      <c r="L138" s="15" t="s">
        <v>2764</v>
      </c>
      <c r="M138" s="15">
        <v>1</v>
      </c>
      <c r="N138" s="15" t="s">
        <v>910</v>
      </c>
    </row>
    <row r="139" spans="1:14" ht="14.5">
      <c r="A139" s="3" t="s">
        <v>9419</v>
      </c>
      <c r="B139" s="15" t="s">
        <v>1</v>
      </c>
      <c r="C139" s="15" t="s">
        <v>1018</v>
      </c>
      <c r="D139" s="15" t="s">
        <v>9324</v>
      </c>
      <c r="E139" s="15">
        <v>25</v>
      </c>
      <c r="F139" s="15">
        <v>2</v>
      </c>
      <c r="G139" s="15">
        <v>600</v>
      </c>
      <c r="H139" s="15">
        <v>35</v>
      </c>
      <c r="I139" s="15">
        <v>1.5</v>
      </c>
      <c r="J139" s="15">
        <v>2</v>
      </c>
      <c r="K139" s="15">
        <v>175</v>
      </c>
      <c r="L139" s="15" t="s">
        <v>2764</v>
      </c>
      <c r="M139" s="15">
        <v>1</v>
      </c>
      <c r="N139" s="15" t="s">
        <v>3</v>
      </c>
    </row>
    <row r="140" spans="1:14" ht="14.5">
      <c r="A140" s="3" t="s">
        <v>3478</v>
      </c>
      <c r="B140" s="15" t="s">
        <v>1</v>
      </c>
      <c r="C140" s="15" t="s">
        <v>779</v>
      </c>
      <c r="D140" s="15" t="s">
        <v>9324</v>
      </c>
      <c r="E140" s="15">
        <v>25</v>
      </c>
      <c r="F140" s="15">
        <v>2</v>
      </c>
      <c r="G140" s="15">
        <v>600</v>
      </c>
      <c r="H140" s="15">
        <v>35</v>
      </c>
      <c r="I140" s="15">
        <v>1.5</v>
      </c>
      <c r="J140" s="15">
        <v>2</v>
      </c>
      <c r="K140" s="15">
        <v>175</v>
      </c>
      <c r="L140" s="15" t="s">
        <v>2764</v>
      </c>
      <c r="M140" s="15">
        <v>1</v>
      </c>
      <c r="N140" s="15" t="s">
        <v>910</v>
      </c>
    </row>
    <row r="141" spans="1:14" ht="14.5">
      <c r="A141" s="3" t="s">
        <v>9420</v>
      </c>
      <c r="B141" s="15" t="s">
        <v>1</v>
      </c>
      <c r="C141" s="15" t="s">
        <v>779</v>
      </c>
      <c r="D141" s="15" t="s">
        <v>9324</v>
      </c>
      <c r="E141" s="15">
        <v>25</v>
      </c>
      <c r="F141" s="15">
        <v>2</v>
      </c>
      <c r="G141" s="15">
        <v>600</v>
      </c>
      <c r="H141" s="15">
        <v>35</v>
      </c>
      <c r="I141" s="15">
        <v>1.5</v>
      </c>
      <c r="J141" s="15">
        <v>2</v>
      </c>
      <c r="K141" s="15">
        <v>175</v>
      </c>
      <c r="L141" s="15" t="s">
        <v>2764</v>
      </c>
      <c r="M141" s="15">
        <v>1</v>
      </c>
      <c r="N141" s="15" t="s">
        <v>3</v>
      </c>
    </row>
    <row r="142" spans="1:14" ht="14.5">
      <c r="A142" s="3" t="s">
        <v>3479</v>
      </c>
      <c r="B142" s="15" t="s">
        <v>1</v>
      </c>
      <c r="C142" s="15" t="s">
        <v>8</v>
      </c>
      <c r="D142" s="15" t="s">
        <v>9324</v>
      </c>
      <c r="E142" s="15">
        <v>25</v>
      </c>
      <c r="F142" s="15">
        <v>2</v>
      </c>
      <c r="G142" s="15">
        <v>600</v>
      </c>
      <c r="H142" s="15">
        <v>35</v>
      </c>
      <c r="I142" s="15">
        <v>1.5</v>
      </c>
      <c r="J142" s="15">
        <v>2</v>
      </c>
      <c r="K142" s="15">
        <v>175</v>
      </c>
      <c r="L142" s="15" t="s">
        <v>2764</v>
      </c>
      <c r="M142" s="15">
        <v>1</v>
      </c>
      <c r="N142" s="15" t="s">
        <v>910</v>
      </c>
    </row>
    <row r="143" spans="1:14" ht="14.5">
      <c r="A143" s="3" t="s">
        <v>9421</v>
      </c>
      <c r="B143" s="15" t="s">
        <v>1</v>
      </c>
      <c r="C143" s="15" t="s">
        <v>8</v>
      </c>
      <c r="D143" s="15" t="s">
        <v>9324</v>
      </c>
      <c r="E143" s="15">
        <v>25</v>
      </c>
      <c r="F143" s="15">
        <v>2</v>
      </c>
      <c r="G143" s="15">
        <v>600</v>
      </c>
      <c r="H143" s="15">
        <v>35</v>
      </c>
      <c r="I143" s="15">
        <v>1.5</v>
      </c>
      <c r="J143" s="15">
        <v>2</v>
      </c>
      <c r="K143" s="15">
        <v>175</v>
      </c>
      <c r="L143" s="15" t="s">
        <v>2764</v>
      </c>
      <c r="M143" s="15">
        <v>1</v>
      </c>
      <c r="N143" s="15" t="s">
        <v>3</v>
      </c>
    </row>
    <row r="144" spans="1:14" ht="14.5">
      <c r="A144" s="3" t="s">
        <v>3480</v>
      </c>
      <c r="B144" s="15" t="s">
        <v>1</v>
      </c>
      <c r="C144" s="15" t="s">
        <v>4</v>
      </c>
      <c r="D144" s="15" t="s">
        <v>9324</v>
      </c>
      <c r="E144" s="15">
        <v>25</v>
      </c>
      <c r="F144" s="15">
        <v>3</v>
      </c>
      <c r="G144" s="15">
        <v>100</v>
      </c>
      <c r="H144" s="15">
        <v>85</v>
      </c>
      <c r="I144" s="15">
        <v>0.93</v>
      </c>
      <c r="J144" s="15">
        <v>2</v>
      </c>
      <c r="K144" s="15">
        <v>175</v>
      </c>
      <c r="L144" s="15" t="s">
        <v>2764</v>
      </c>
      <c r="M144" s="15">
        <v>1</v>
      </c>
      <c r="N144" s="15" t="s">
        <v>910</v>
      </c>
    </row>
    <row r="145" spans="1:14" ht="14.5">
      <c r="A145" s="3" t="s">
        <v>3362</v>
      </c>
      <c r="B145" s="15" t="s">
        <v>1</v>
      </c>
      <c r="C145" s="15" t="s">
        <v>4</v>
      </c>
      <c r="D145" s="15" t="s">
        <v>9324</v>
      </c>
      <c r="E145" s="15">
        <v>25</v>
      </c>
      <c r="F145" s="15">
        <v>3</v>
      </c>
      <c r="G145" s="15">
        <v>100</v>
      </c>
      <c r="H145" s="15">
        <v>85</v>
      </c>
      <c r="I145" s="15">
        <v>0.93</v>
      </c>
      <c r="J145" s="15">
        <v>2</v>
      </c>
      <c r="K145" s="15">
        <v>175</v>
      </c>
      <c r="L145" s="15" t="s">
        <v>2764</v>
      </c>
      <c r="M145" s="15">
        <v>1</v>
      </c>
      <c r="N145" s="15" t="s">
        <v>3</v>
      </c>
    </row>
    <row r="146" spans="1:14" ht="14.5">
      <c r="A146" s="3" t="s">
        <v>3363</v>
      </c>
      <c r="B146" s="15" t="s">
        <v>1</v>
      </c>
      <c r="C146" s="15" t="s">
        <v>5</v>
      </c>
      <c r="D146" s="15" t="s">
        <v>9324</v>
      </c>
      <c r="E146" s="15">
        <v>25</v>
      </c>
      <c r="F146" s="15">
        <v>3</v>
      </c>
      <c r="G146" s="15">
        <v>100</v>
      </c>
      <c r="H146" s="15">
        <v>85</v>
      </c>
      <c r="I146" s="15">
        <v>0.93</v>
      </c>
      <c r="J146" s="15">
        <v>2</v>
      </c>
      <c r="K146" s="15">
        <v>175</v>
      </c>
      <c r="L146" s="15" t="s">
        <v>2764</v>
      </c>
      <c r="M146" s="15">
        <v>1</v>
      </c>
      <c r="N146" s="15" t="s">
        <v>910</v>
      </c>
    </row>
    <row r="147" spans="1:14" ht="14.5">
      <c r="A147" s="3" t="s">
        <v>3364</v>
      </c>
      <c r="B147" s="15" t="s">
        <v>1</v>
      </c>
      <c r="C147" s="15" t="s">
        <v>5</v>
      </c>
      <c r="D147" s="15" t="s">
        <v>9324</v>
      </c>
      <c r="E147" s="15">
        <v>25</v>
      </c>
      <c r="F147" s="15">
        <v>3</v>
      </c>
      <c r="G147" s="15">
        <v>100</v>
      </c>
      <c r="H147" s="15">
        <v>85</v>
      </c>
      <c r="I147" s="15">
        <v>0.93</v>
      </c>
      <c r="J147" s="15">
        <v>2</v>
      </c>
      <c r="K147" s="15">
        <v>175</v>
      </c>
      <c r="L147" s="15" t="s">
        <v>2764</v>
      </c>
      <c r="M147" s="15">
        <v>1</v>
      </c>
      <c r="N147" s="15" t="s">
        <v>3</v>
      </c>
    </row>
    <row r="148" spans="1:14" ht="14.5">
      <c r="A148" s="3" t="s">
        <v>3365</v>
      </c>
      <c r="B148" s="15" t="s">
        <v>1</v>
      </c>
      <c r="C148" s="15" t="s">
        <v>6</v>
      </c>
      <c r="D148" s="15" t="s">
        <v>9324</v>
      </c>
      <c r="E148" s="15">
        <v>25</v>
      </c>
      <c r="F148" s="15">
        <v>3</v>
      </c>
      <c r="G148" s="15">
        <v>100</v>
      </c>
      <c r="H148" s="15">
        <v>85</v>
      </c>
      <c r="I148" s="15">
        <v>0.93</v>
      </c>
      <c r="J148" s="15">
        <v>2</v>
      </c>
      <c r="K148" s="15">
        <v>175</v>
      </c>
      <c r="L148" s="15" t="s">
        <v>2764</v>
      </c>
      <c r="M148" s="15">
        <v>1</v>
      </c>
      <c r="N148" s="15" t="s">
        <v>910</v>
      </c>
    </row>
    <row r="149" spans="1:14" ht="14.5">
      <c r="A149" s="3" t="s">
        <v>3366</v>
      </c>
      <c r="B149" s="15" t="s">
        <v>1</v>
      </c>
      <c r="C149" s="15" t="s">
        <v>6</v>
      </c>
      <c r="D149" s="15" t="s">
        <v>9324</v>
      </c>
      <c r="E149" s="15">
        <v>25</v>
      </c>
      <c r="F149" s="15">
        <v>3</v>
      </c>
      <c r="G149" s="15">
        <v>100</v>
      </c>
      <c r="H149" s="15">
        <v>85</v>
      </c>
      <c r="I149" s="15">
        <v>0.93</v>
      </c>
      <c r="J149" s="15">
        <v>2</v>
      </c>
      <c r="K149" s="15">
        <v>175</v>
      </c>
      <c r="L149" s="15" t="s">
        <v>2764</v>
      </c>
      <c r="M149" s="15">
        <v>1</v>
      </c>
      <c r="N149" s="15" t="s">
        <v>3</v>
      </c>
    </row>
    <row r="150" spans="1:14" ht="14.5">
      <c r="A150" s="3" t="s">
        <v>3481</v>
      </c>
      <c r="B150" s="15" t="s">
        <v>1</v>
      </c>
      <c r="C150" s="15" t="s">
        <v>1018</v>
      </c>
      <c r="D150" s="15" t="s">
        <v>9324</v>
      </c>
      <c r="E150" s="15">
        <v>25</v>
      </c>
      <c r="F150" s="15">
        <v>3</v>
      </c>
      <c r="G150" s="15">
        <v>100</v>
      </c>
      <c r="H150" s="15">
        <v>85</v>
      </c>
      <c r="I150" s="15">
        <v>0.93</v>
      </c>
      <c r="J150" s="15">
        <v>2</v>
      </c>
      <c r="K150" s="15">
        <v>175</v>
      </c>
      <c r="L150" s="15" t="s">
        <v>2764</v>
      </c>
      <c r="M150" s="15">
        <v>1</v>
      </c>
      <c r="N150" s="15" t="s">
        <v>910</v>
      </c>
    </row>
    <row r="151" spans="1:14" ht="14.5">
      <c r="A151" s="3" t="s">
        <v>3367</v>
      </c>
      <c r="B151" s="15" t="s">
        <v>1</v>
      </c>
      <c r="C151" s="15" t="s">
        <v>1018</v>
      </c>
      <c r="D151" s="15" t="s">
        <v>9324</v>
      </c>
      <c r="E151" s="15">
        <v>25</v>
      </c>
      <c r="F151" s="15">
        <v>3</v>
      </c>
      <c r="G151" s="15">
        <v>100</v>
      </c>
      <c r="H151" s="15">
        <v>85</v>
      </c>
      <c r="I151" s="15">
        <v>0.93</v>
      </c>
      <c r="J151" s="15">
        <v>2</v>
      </c>
      <c r="K151" s="15">
        <v>175</v>
      </c>
      <c r="L151" s="15" t="s">
        <v>2764</v>
      </c>
      <c r="M151" s="15">
        <v>1</v>
      </c>
      <c r="N151" s="15" t="s">
        <v>3</v>
      </c>
    </row>
    <row r="152" spans="1:14" ht="14.5">
      <c r="A152" s="3" t="s">
        <v>3368</v>
      </c>
      <c r="B152" s="15" t="s">
        <v>1</v>
      </c>
      <c r="C152" s="15" t="s">
        <v>4</v>
      </c>
      <c r="D152" s="15" t="s">
        <v>9324</v>
      </c>
      <c r="E152" s="15">
        <v>25</v>
      </c>
      <c r="F152" s="15">
        <v>3</v>
      </c>
      <c r="G152" s="15">
        <v>200</v>
      </c>
      <c r="H152" s="15">
        <v>85</v>
      </c>
      <c r="I152" s="15">
        <v>0.93</v>
      </c>
      <c r="J152" s="15">
        <v>2</v>
      </c>
      <c r="K152" s="15">
        <v>175</v>
      </c>
      <c r="L152" s="15" t="s">
        <v>2764</v>
      </c>
      <c r="M152" s="15">
        <v>1</v>
      </c>
      <c r="N152" s="15" t="s">
        <v>910</v>
      </c>
    </row>
    <row r="153" spans="1:14" ht="14.5">
      <c r="A153" s="3" t="s">
        <v>3369</v>
      </c>
      <c r="B153" s="15" t="s">
        <v>1</v>
      </c>
      <c r="C153" s="15" t="s">
        <v>4</v>
      </c>
      <c r="D153" s="15" t="s">
        <v>9324</v>
      </c>
      <c r="E153" s="15">
        <v>25</v>
      </c>
      <c r="F153" s="15">
        <v>3</v>
      </c>
      <c r="G153" s="15">
        <v>200</v>
      </c>
      <c r="H153" s="15">
        <v>85</v>
      </c>
      <c r="I153" s="15">
        <v>0.93</v>
      </c>
      <c r="J153" s="15">
        <v>2</v>
      </c>
      <c r="K153" s="15">
        <v>175</v>
      </c>
      <c r="L153" s="15" t="s">
        <v>2764</v>
      </c>
      <c r="M153" s="15">
        <v>1</v>
      </c>
      <c r="N153" s="15" t="s">
        <v>3</v>
      </c>
    </row>
    <row r="154" spans="1:14" ht="14.5">
      <c r="A154" s="3" t="s">
        <v>3370</v>
      </c>
      <c r="B154" s="15" t="s">
        <v>1</v>
      </c>
      <c r="C154" s="15" t="s">
        <v>5</v>
      </c>
      <c r="D154" s="15" t="s">
        <v>9324</v>
      </c>
      <c r="E154" s="15">
        <v>25</v>
      </c>
      <c r="F154" s="15">
        <v>3</v>
      </c>
      <c r="G154" s="15">
        <v>200</v>
      </c>
      <c r="H154" s="15">
        <v>85</v>
      </c>
      <c r="I154" s="15">
        <v>0.93</v>
      </c>
      <c r="J154" s="15">
        <v>2</v>
      </c>
      <c r="K154" s="15">
        <v>175</v>
      </c>
      <c r="L154" s="15" t="s">
        <v>2764</v>
      </c>
      <c r="M154" s="15">
        <v>1</v>
      </c>
      <c r="N154" s="15" t="s">
        <v>910</v>
      </c>
    </row>
    <row r="155" spans="1:14" ht="14.5">
      <c r="A155" s="3" t="s">
        <v>3371</v>
      </c>
      <c r="B155" s="15" t="s">
        <v>1</v>
      </c>
      <c r="C155" s="15" t="s">
        <v>5</v>
      </c>
      <c r="D155" s="15" t="s">
        <v>9324</v>
      </c>
      <c r="E155" s="15">
        <v>25</v>
      </c>
      <c r="F155" s="15">
        <v>3</v>
      </c>
      <c r="G155" s="15">
        <v>200</v>
      </c>
      <c r="H155" s="15">
        <v>85</v>
      </c>
      <c r="I155" s="15">
        <v>0.93</v>
      </c>
      <c r="J155" s="15">
        <v>2</v>
      </c>
      <c r="K155" s="15">
        <v>175</v>
      </c>
      <c r="L155" s="15" t="s">
        <v>2764</v>
      </c>
      <c r="M155" s="15">
        <v>1</v>
      </c>
      <c r="N155" s="15" t="s">
        <v>3</v>
      </c>
    </row>
    <row r="156" spans="1:14" ht="14.5">
      <c r="A156" s="3" t="s">
        <v>3372</v>
      </c>
      <c r="B156" s="15" t="s">
        <v>1</v>
      </c>
      <c r="C156" s="15" t="s">
        <v>6</v>
      </c>
      <c r="D156" s="15" t="s">
        <v>9324</v>
      </c>
      <c r="E156" s="15">
        <v>25</v>
      </c>
      <c r="F156" s="15">
        <v>3</v>
      </c>
      <c r="G156" s="15">
        <v>200</v>
      </c>
      <c r="H156" s="15">
        <v>85</v>
      </c>
      <c r="I156" s="15">
        <v>0.93</v>
      </c>
      <c r="J156" s="15">
        <v>2</v>
      </c>
      <c r="K156" s="15">
        <v>175</v>
      </c>
      <c r="L156" s="15" t="s">
        <v>2764</v>
      </c>
      <c r="M156" s="15">
        <v>1</v>
      </c>
      <c r="N156" s="15" t="s">
        <v>910</v>
      </c>
    </row>
    <row r="157" spans="1:14" ht="14.5">
      <c r="A157" s="3" t="s">
        <v>3373</v>
      </c>
      <c r="B157" s="15" t="s">
        <v>1</v>
      </c>
      <c r="C157" s="15" t="s">
        <v>6</v>
      </c>
      <c r="D157" s="15" t="s">
        <v>9324</v>
      </c>
      <c r="E157" s="15">
        <v>25</v>
      </c>
      <c r="F157" s="15">
        <v>3</v>
      </c>
      <c r="G157" s="15">
        <v>200</v>
      </c>
      <c r="H157" s="15">
        <v>85</v>
      </c>
      <c r="I157" s="15">
        <v>0.93</v>
      </c>
      <c r="J157" s="15">
        <v>2</v>
      </c>
      <c r="K157" s="15">
        <v>175</v>
      </c>
      <c r="L157" s="15" t="s">
        <v>2764</v>
      </c>
      <c r="M157" s="15">
        <v>1</v>
      </c>
      <c r="N157" s="15" t="s">
        <v>3</v>
      </c>
    </row>
    <row r="158" spans="1:14" ht="14.5">
      <c r="A158" s="3" t="s">
        <v>3374</v>
      </c>
      <c r="B158" s="15" t="s">
        <v>1</v>
      </c>
      <c r="C158" s="15" t="s">
        <v>1018</v>
      </c>
      <c r="D158" s="15" t="s">
        <v>9324</v>
      </c>
      <c r="E158" s="15">
        <v>25</v>
      </c>
      <c r="F158" s="15">
        <v>3</v>
      </c>
      <c r="G158" s="15">
        <v>200</v>
      </c>
      <c r="H158" s="15">
        <v>85</v>
      </c>
      <c r="I158" s="15">
        <v>0.93</v>
      </c>
      <c r="J158" s="15">
        <v>2</v>
      </c>
      <c r="K158" s="15">
        <v>175</v>
      </c>
      <c r="L158" s="15" t="s">
        <v>2764</v>
      </c>
      <c r="M158" s="15">
        <v>1</v>
      </c>
      <c r="N158" s="15" t="s">
        <v>910</v>
      </c>
    </row>
    <row r="159" spans="1:14" ht="14.5">
      <c r="A159" s="3" t="s">
        <v>3375</v>
      </c>
      <c r="B159" s="15" t="s">
        <v>1</v>
      </c>
      <c r="C159" s="15" t="s">
        <v>1018</v>
      </c>
      <c r="D159" s="15" t="s">
        <v>9324</v>
      </c>
      <c r="E159" s="15">
        <v>25</v>
      </c>
      <c r="F159" s="15">
        <v>3</v>
      </c>
      <c r="G159" s="15">
        <v>200</v>
      </c>
      <c r="H159" s="15">
        <v>85</v>
      </c>
      <c r="I159" s="15">
        <v>0.93</v>
      </c>
      <c r="J159" s="15">
        <v>2</v>
      </c>
      <c r="K159" s="15">
        <v>175</v>
      </c>
      <c r="L159" s="15" t="s">
        <v>2764</v>
      </c>
      <c r="M159" s="15">
        <v>1</v>
      </c>
      <c r="N159" s="15" t="s">
        <v>3</v>
      </c>
    </row>
    <row r="160" spans="1:14" ht="14.5">
      <c r="A160" s="3" t="s">
        <v>3482</v>
      </c>
      <c r="B160" s="15" t="s">
        <v>1</v>
      </c>
      <c r="C160" s="15" t="s">
        <v>4</v>
      </c>
      <c r="D160" s="15" t="s">
        <v>9324</v>
      </c>
      <c r="E160" s="15">
        <v>25</v>
      </c>
      <c r="F160" s="15">
        <v>3</v>
      </c>
      <c r="G160" s="15">
        <v>600</v>
      </c>
      <c r="H160" s="15">
        <v>45</v>
      </c>
      <c r="I160" s="15">
        <v>1.3</v>
      </c>
      <c r="J160" s="15">
        <v>2</v>
      </c>
      <c r="K160" s="15">
        <v>175</v>
      </c>
      <c r="L160" s="15" t="s">
        <v>2764</v>
      </c>
      <c r="M160" s="15">
        <v>1</v>
      </c>
      <c r="N160" s="15" t="s">
        <v>910</v>
      </c>
    </row>
    <row r="161" spans="1:14" ht="14.5">
      <c r="A161" s="3" t="s">
        <v>9422</v>
      </c>
      <c r="B161" s="15" t="s">
        <v>1</v>
      </c>
      <c r="C161" s="15" t="s">
        <v>4</v>
      </c>
      <c r="D161" s="15" t="s">
        <v>9324</v>
      </c>
      <c r="E161" s="15">
        <v>25</v>
      </c>
      <c r="F161" s="15">
        <v>3</v>
      </c>
      <c r="G161" s="15">
        <v>600</v>
      </c>
      <c r="H161" s="15">
        <v>45</v>
      </c>
      <c r="I161" s="15">
        <v>1.3</v>
      </c>
      <c r="J161" s="15">
        <v>2</v>
      </c>
      <c r="K161" s="15">
        <v>175</v>
      </c>
      <c r="L161" s="15" t="s">
        <v>2764</v>
      </c>
      <c r="M161" s="15">
        <v>1</v>
      </c>
      <c r="N161" s="15" t="s">
        <v>3</v>
      </c>
    </row>
    <row r="162" spans="1:14" ht="14.5">
      <c r="A162" s="3" t="s">
        <v>3483</v>
      </c>
      <c r="B162" s="15" t="s">
        <v>1</v>
      </c>
      <c r="C162" s="15" t="s">
        <v>5</v>
      </c>
      <c r="D162" s="15" t="s">
        <v>9324</v>
      </c>
      <c r="E162" s="15">
        <v>25</v>
      </c>
      <c r="F162" s="15">
        <v>3</v>
      </c>
      <c r="G162" s="15">
        <v>600</v>
      </c>
      <c r="H162" s="15">
        <v>45</v>
      </c>
      <c r="I162" s="15">
        <v>1.3</v>
      </c>
      <c r="J162" s="15">
        <v>2</v>
      </c>
      <c r="K162" s="15">
        <v>175</v>
      </c>
      <c r="L162" s="15" t="s">
        <v>2764</v>
      </c>
      <c r="M162" s="15">
        <v>1</v>
      </c>
      <c r="N162" s="15" t="s">
        <v>910</v>
      </c>
    </row>
    <row r="163" spans="1:14" ht="14.5">
      <c r="A163" s="3" t="s">
        <v>9423</v>
      </c>
      <c r="B163" s="15" t="s">
        <v>1</v>
      </c>
      <c r="C163" s="15" t="s">
        <v>5</v>
      </c>
      <c r="D163" s="15" t="s">
        <v>9324</v>
      </c>
      <c r="E163" s="15">
        <v>25</v>
      </c>
      <c r="F163" s="15">
        <v>3</v>
      </c>
      <c r="G163" s="15">
        <v>600</v>
      </c>
      <c r="H163" s="15">
        <v>45</v>
      </c>
      <c r="I163" s="15">
        <v>1.3</v>
      </c>
      <c r="J163" s="15">
        <v>2</v>
      </c>
      <c r="K163" s="15">
        <v>175</v>
      </c>
      <c r="L163" s="15" t="s">
        <v>2764</v>
      </c>
      <c r="M163" s="15">
        <v>1</v>
      </c>
      <c r="N163" s="15" t="s">
        <v>3</v>
      </c>
    </row>
    <row r="164" spans="1:14" ht="14.5">
      <c r="A164" s="3" t="s">
        <v>3484</v>
      </c>
      <c r="B164" s="15" t="s">
        <v>1</v>
      </c>
      <c r="C164" s="15" t="s">
        <v>6</v>
      </c>
      <c r="D164" s="15" t="s">
        <v>9324</v>
      </c>
      <c r="E164" s="15">
        <v>25</v>
      </c>
      <c r="F164" s="15">
        <v>3</v>
      </c>
      <c r="G164" s="15">
        <v>600</v>
      </c>
      <c r="H164" s="15">
        <v>45</v>
      </c>
      <c r="I164" s="15">
        <v>1.3</v>
      </c>
      <c r="J164" s="15">
        <v>2</v>
      </c>
      <c r="K164" s="15">
        <v>175</v>
      </c>
      <c r="L164" s="15" t="s">
        <v>2764</v>
      </c>
      <c r="M164" s="15">
        <v>1</v>
      </c>
      <c r="N164" s="15" t="s">
        <v>910</v>
      </c>
    </row>
    <row r="165" spans="1:14" ht="14.5">
      <c r="A165" s="3" t="s">
        <v>9424</v>
      </c>
      <c r="B165" s="15" t="s">
        <v>1</v>
      </c>
      <c r="C165" s="15" t="s">
        <v>6</v>
      </c>
      <c r="D165" s="15" t="s">
        <v>9324</v>
      </c>
      <c r="E165" s="15">
        <v>25</v>
      </c>
      <c r="F165" s="15">
        <v>3</v>
      </c>
      <c r="G165" s="15">
        <v>600</v>
      </c>
      <c r="H165" s="15">
        <v>45</v>
      </c>
      <c r="I165" s="15">
        <v>1.3</v>
      </c>
      <c r="J165" s="15">
        <v>2</v>
      </c>
      <c r="K165" s="15">
        <v>175</v>
      </c>
      <c r="L165" s="15" t="s">
        <v>2764</v>
      </c>
      <c r="M165" s="15">
        <v>1</v>
      </c>
      <c r="N165" s="15" t="s">
        <v>3</v>
      </c>
    </row>
    <row r="166" spans="1:14" ht="14.5">
      <c r="A166" s="3" t="s">
        <v>3485</v>
      </c>
      <c r="B166" s="15" t="s">
        <v>1</v>
      </c>
      <c r="C166" s="15" t="s">
        <v>1018</v>
      </c>
      <c r="D166" s="15" t="s">
        <v>9324</v>
      </c>
      <c r="E166" s="15">
        <v>25</v>
      </c>
      <c r="F166" s="15">
        <v>3</v>
      </c>
      <c r="G166" s="15">
        <v>600</v>
      </c>
      <c r="H166" s="15">
        <v>45</v>
      </c>
      <c r="I166" s="15">
        <v>1.3</v>
      </c>
      <c r="J166" s="15">
        <v>2</v>
      </c>
      <c r="K166" s="15">
        <v>175</v>
      </c>
      <c r="L166" s="15" t="s">
        <v>2764</v>
      </c>
      <c r="M166" s="15">
        <v>1</v>
      </c>
      <c r="N166" s="15" t="s">
        <v>910</v>
      </c>
    </row>
    <row r="167" spans="1:14" ht="14.5">
      <c r="A167" s="3" t="s">
        <v>9425</v>
      </c>
      <c r="B167" s="15" t="s">
        <v>1</v>
      </c>
      <c r="C167" s="15" t="s">
        <v>1018</v>
      </c>
      <c r="D167" s="15" t="s">
        <v>9324</v>
      </c>
      <c r="E167" s="15">
        <v>25</v>
      </c>
      <c r="F167" s="15">
        <v>3</v>
      </c>
      <c r="G167" s="15">
        <v>600</v>
      </c>
      <c r="H167" s="15">
        <v>45</v>
      </c>
      <c r="I167" s="15">
        <v>1.3</v>
      </c>
      <c r="J167" s="15">
        <v>2</v>
      </c>
      <c r="K167" s="15">
        <v>175</v>
      </c>
      <c r="L167" s="15" t="s">
        <v>2764</v>
      </c>
      <c r="M167" s="15">
        <v>1</v>
      </c>
      <c r="N167" s="15" t="s">
        <v>3</v>
      </c>
    </row>
    <row r="168" spans="1:14" ht="14.5">
      <c r="A168" s="3" t="s">
        <v>3486</v>
      </c>
      <c r="B168" s="15" t="s">
        <v>1</v>
      </c>
      <c r="C168" s="15" t="s">
        <v>5</v>
      </c>
      <c r="D168" s="15" t="s">
        <v>9324</v>
      </c>
      <c r="E168" s="15">
        <v>25</v>
      </c>
      <c r="F168" s="15">
        <v>4</v>
      </c>
      <c r="G168" s="15">
        <v>100</v>
      </c>
      <c r="H168" s="15">
        <v>130</v>
      </c>
      <c r="I168" s="15">
        <v>0.93</v>
      </c>
      <c r="J168" s="15">
        <v>2</v>
      </c>
      <c r="K168" s="15">
        <v>175</v>
      </c>
      <c r="L168" s="15" t="s">
        <v>2764</v>
      </c>
      <c r="M168" s="15">
        <v>1</v>
      </c>
      <c r="N168" s="15" t="s">
        <v>910</v>
      </c>
    </row>
    <row r="169" spans="1:14" ht="14.5">
      <c r="A169" s="3" t="s">
        <v>3376</v>
      </c>
      <c r="B169" s="15" t="s">
        <v>1</v>
      </c>
      <c r="C169" s="15" t="s">
        <v>5</v>
      </c>
      <c r="D169" s="15" t="s">
        <v>9324</v>
      </c>
      <c r="E169" s="15">
        <v>25</v>
      </c>
      <c r="F169" s="15">
        <v>4</v>
      </c>
      <c r="G169" s="15">
        <v>100</v>
      </c>
      <c r="H169" s="15">
        <v>130</v>
      </c>
      <c r="I169" s="15">
        <v>0.93</v>
      </c>
      <c r="J169" s="15">
        <v>2</v>
      </c>
      <c r="K169" s="15">
        <v>175</v>
      </c>
      <c r="L169" s="15" t="s">
        <v>2764</v>
      </c>
      <c r="M169" s="15">
        <v>1</v>
      </c>
      <c r="N169" s="15" t="s">
        <v>3</v>
      </c>
    </row>
    <row r="170" spans="1:14" ht="14.5">
      <c r="A170" s="3" t="s">
        <v>3377</v>
      </c>
      <c r="B170" s="15" t="s">
        <v>1</v>
      </c>
      <c r="C170" s="15" t="s">
        <v>6</v>
      </c>
      <c r="D170" s="15" t="s">
        <v>9324</v>
      </c>
      <c r="E170" s="15">
        <v>25</v>
      </c>
      <c r="F170" s="15">
        <v>4</v>
      </c>
      <c r="G170" s="15">
        <v>100</v>
      </c>
      <c r="H170" s="15">
        <v>130</v>
      </c>
      <c r="I170" s="15">
        <v>0.93</v>
      </c>
      <c r="J170" s="15">
        <v>2</v>
      </c>
      <c r="K170" s="15">
        <v>175</v>
      </c>
      <c r="L170" s="15" t="s">
        <v>2764</v>
      </c>
      <c r="M170" s="15">
        <v>1</v>
      </c>
      <c r="N170" s="15" t="s">
        <v>910</v>
      </c>
    </row>
    <row r="171" spans="1:14" ht="14.5">
      <c r="A171" s="3" t="s">
        <v>3378</v>
      </c>
      <c r="B171" s="15" t="s">
        <v>1</v>
      </c>
      <c r="C171" s="15" t="s">
        <v>6</v>
      </c>
      <c r="D171" s="15" t="s">
        <v>9324</v>
      </c>
      <c r="E171" s="15">
        <v>25</v>
      </c>
      <c r="F171" s="15">
        <v>4</v>
      </c>
      <c r="G171" s="15">
        <v>100</v>
      </c>
      <c r="H171" s="15">
        <v>130</v>
      </c>
      <c r="I171" s="15">
        <v>0.93</v>
      </c>
      <c r="J171" s="15">
        <v>2</v>
      </c>
      <c r="K171" s="15">
        <v>175</v>
      </c>
      <c r="L171" s="15" t="s">
        <v>2764</v>
      </c>
      <c r="M171" s="15">
        <v>1</v>
      </c>
      <c r="N171" s="15" t="s">
        <v>3</v>
      </c>
    </row>
    <row r="172" spans="1:14" ht="14.5">
      <c r="A172" s="3" t="s">
        <v>3487</v>
      </c>
      <c r="B172" s="15" t="s">
        <v>1</v>
      </c>
      <c r="C172" s="15" t="s">
        <v>5</v>
      </c>
      <c r="D172" s="15" t="s">
        <v>9324</v>
      </c>
      <c r="E172" s="15">
        <v>25</v>
      </c>
      <c r="F172" s="15">
        <v>4</v>
      </c>
      <c r="G172" s="15">
        <v>200</v>
      </c>
      <c r="H172" s="15">
        <v>130</v>
      </c>
      <c r="I172" s="15">
        <v>0.84</v>
      </c>
      <c r="J172" s="15">
        <v>2</v>
      </c>
      <c r="K172" s="15">
        <v>175</v>
      </c>
      <c r="L172" s="15" t="s">
        <v>2764</v>
      </c>
      <c r="M172" s="15">
        <v>1</v>
      </c>
      <c r="N172" s="15" t="s">
        <v>910</v>
      </c>
    </row>
    <row r="173" spans="1:14" ht="14.5">
      <c r="A173" s="3" t="s">
        <v>3379</v>
      </c>
      <c r="B173" s="15" t="s">
        <v>1</v>
      </c>
      <c r="C173" s="15" t="s">
        <v>5</v>
      </c>
      <c r="D173" s="15" t="s">
        <v>9324</v>
      </c>
      <c r="E173" s="15">
        <v>25</v>
      </c>
      <c r="F173" s="15">
        <v>4</v>
      </c>
      <c r="G173" s="15">
        <v>200</v>
      </c>
      <c r="H173" s="15">
        <v>130</v>
      </c>
      <c r="I173" s="15">
        <v>0.84</v>
      </c>
      <c r="J173" s="15">
        <v>2</v>
      </c>
      <c r="K173" s="15">
        <v>175</v>
      </c>
      <c r="L173" s="15" t="s">
        <v>2764</v>
      </c>
      <c r="M173" s="15">
        <v>1</v>
      </c>
      <c r="N173" s="15" t="s">
        <v>3</v>
      </c>
    </row>
    <row r="174" spans="1:14" ht="14.5">
      <c r="A174" s="3" t="s">
        <v>3380</v>
      </c>
      <c r="B174" s="15" t="s">
        <v>1</v>
      </c>
      <c r="C174" s="15" t="s">
        <v>6</v>
      </c>
      <c r="D174" s="15" t="s">
        <v>9324</v>
      </c>
      <c r="E174" s="15">
        <v>25</v>
      </c>
      <c r="F174" s="15">
        <v>4</v>
      </c>
      <c r="G174" s="15">
        <v>200</v>
      </c>
      <c r="H174" s="15">
        <v>130</v>
      </c>
      <c r="I174" s="15">
        <v>0.93</v>
      </c>
      <c r="J174" s="15">
        <v>2</v>
      </c>
      <c r="K174" s="15">
        <v>175</v>
      </c>
      <c r="L174" s="15" t="s">
        <v>2764</v>
      </c>
      <c r="M174" s="15">
        <v>1</v>
      </c>
      <c r="N174" s="15" t="s">
        <v>910</v>
      </c>
    </row>
    <row r="175" spans="1:14" ht="14.5">
      <c r="A175" s="3" t="s">
        <v>3381</v>
      </c>
      <c r="B175" s="15" t="s">
        <v>1</v>
      </c>
      <c r="C175" s="15" t="s">
        <v>6</v>
      </c>
      <c r="D175" s="15" t="s">
        <v>9324</v>
      </c>
      <c r="E175" s="15">
        <v>25</v>
      </c>
      <c r="F175" s="15">
        <v>4</v>
      </c>
      <c r="G175" s="15">
        <v>200</v>
      </c>
      <c r="H175" s="15">
        <v>130</v>
      </c>
      <c r="I175" s="15">
        <v>0.93</v>
      </c>
      <c r="J175" s="15">
        <v>2</v>
      </c>
      <c r="K175" s="15">
        <v>175</v>
      </c>
      <c r="L175" s="15" t="s">
        <v>2764</v>
      </c>
      <c r="M175" s="15">
        <v>1</v>
      </c>
      <c r="N175" s="15" t="s">
        <v>3</v>
      </c>
    </row>
    <row r="176" spans="1:14" ht="14.5">
      <c r="A176" s="3" t="s">
        <v>3382</v>
      </c>
      <c r="B176" s="15" t="s">
        <v>1</v>
      </c>
      <c r="C176" s="15" t="s">
        <v>5</v>
      </c>
      <c r="D176" s="15" t="s">
        <v>9324</v>
      </c>
      <c r="E176" s="15">
        <v>25</v>
      </c>
      <c r="F176" s="15">
        <v>6</v>
      </c>
      <c r="G176" s="15">
        <v>100</v>
      </c>
      <c r="H176" s="15">
        <v>160</v>
      </c>
      <c r="I176" s="15">
        <v>0.94</v>
      </c>
      <c r="J176" s="15">
        <v>2</v>
      </c>
      <c r="K176" s="15">
        <v>175</v>
      </c>
      <c r="L176" s="15" t="s">
        <v>2764</v>
      </c>
      <c r="M176" s="15">
        <v>1</v>
      </c>
      <c r="N176" s="15" t="s">
        <v>910</v>
      </c>
    </row>
    <row r="177" spans="1:14" ht="14.5">
      <c r="A177" s="3" t="s">
        <v>3383</v>
      </c>
      <c r="B177" s="15" t="s">
        <v>1</v>
      </c>
      <c r="C177" s="15" t="s">
        <v>5</v>
      </c>
      <c r="D177" s="15" t="s">
        <v>9324</v>
      </c>
      <c r="E177" s="15">
        <v>25</v>
      </c>
      <c r="F177" s="15">
        <v>6</v>
      </c>
      <c r="G177" s="15">
        <v>100</v>
      </c>
      <c r="H177" s="15">
        <v>160</v>
      </c>
      <c r="I177" s="15">
        <v>0.94</v>
      </c>
      <c r="J177" s="15">
        <v>2</v>
      </c>
      <c r="K177" s="15">
        <v>175</v>
      </c>
      <c r="L177" s="15" t="s">
        <v>2764</v>
      </c>
      <c r="M177" s="15">
        <v>1</v>
      </c>
      <c r="N177" s="15" t="s">
        <v>3</v>
      </c>
    </row>
    <row r="178" spans="1:14" ht="14.5">
      <c r="A178" s="3" t="s">
        <v>3488</v>
      </c>
      <c r="B178" s="15" t="s">
        <v>1</v>
      </c>
      <c r="C178" s="15" t="s">
        <v>6</v>
      </c>
      <c r="D178" s="15" t="s">
        <v>9324</v>
      </c>
      <c r="E178" s="15">
        <v>25</v>
      </c>
      <c r="F178" s="15">
        <v>6</v>
      </c>
      <c r="G178" s="15">
        <v>100</v>
      </c>
      <c r="H178" s="15">
        <v>160</v>
      </c>
      <c r="I178" s="15">
        <v>0.94</v>
      </c>
      <c r="J178" s="15">
        <v>2</v>
      </c>
      <c r="K178" s="15">
        <v>175</v>
      </c>
      <c r="L178" s="15" t="s">
        <v>2764</v>
      </c>
      <c r="M178" s="15">
        <v>1</v>
      </c>
      <c r="N178" s="15" t="s">
        <v>910</v>
      </c>
    </row>
    <row r="179" spans="1:14" ht="14.5">
      <c r="A179" s="3" t="s">
        <v>3384</v>
      </c>
      <c r="B179" s="15" t="s">
        <v>1</v>
      </c>
      <c r="C179" s="15" t="s">
        <v>6</v>
      </c>
      <c r="D179" s="15" t="s">
        <v>9324</v>
      </c>
      <c r="E179" s="15">
        <v>25</v>
      </c>
      <c r="F179" s="15">
        <v>6</v>
      </c>
      <c r="G179" s="15">
        <v>100</v>
      </c>
      <c r="H179" s="15">
        <v>160</v>
      </c>
      <c r="I179" s="15">
        <v>0.94</v>
      </c>
      <c r="J179" s="15">
        <v>2</v>
      </c>
      <c r="K179" s="15">
        <v>175</v>
      </c>
      <c r="L179" s="15" t="s">
        <v>2764</v>
      </c>
      <c r="M179" s="15">
        <v>1</v>
      </c>
      <c r="N179" s="15" t="s">
        <v>3</v>
      </c>
    </row>
    <row r="180" spans="1:14" ht="14.5">
      <c r="A180" s="3" t="s">
        <v>3385</v>
      </c>
      <c r="B180" s="15" t="s">
        <v>1</v>
      </c>
      <c r="C180" s="15" t="s">
        <v>5</v>
      </c>
      <c r="D180" s="15" t="s">
        <v>9324</v>
      </c>
      <c r="E180" s="15">
        <v>25</v>
      </c>
      <c r="F180" s="15">
        <v>6</v>
      </c>
      <c r="G180" s="15">
        <v>200</v>
      </c>
      <c r="H180" s="15">
        <v>160</v>
      </c>
      <c r="I180" s="15">
        <v>0.94</v>
      </c>
      <c r="J180" s="15">
        <v>2</v>
      </c>
      <c r="K180" s="15">
        <v>175</v>
      </c>
      <c r="L180" s="15" t="s">
        <v>2764</v>
      </c>
      <c r="M180" s="15">
        <v>1</v>
      </c>
      <c r="N180" s="15" t="s">
        <v>910</v>
      </c>
    </row>
    <row r="181" spans="1:14" ht="14.5">
      <c r="A181" s="3" t="s">
        <v>3386</v>
      </c>
      <c r="B181" s="15" t="s">
        <v>1</v>
      </c>
      <c r="C181" s="15" t="s">
        <v>5</v>
      </c>
      <c r="D181" s="15" t="s">
        <v>9324</v>
      </c>
      <c r="E181" s="15">
        <v>25</v>
      </c>
      <c r="F181" s="15">
        <v>6</v>
      </c>
      <c r="G181" s="15">
        <v>200</v>
      </c>
      <c r="H181" s="15">
        <v>160</v>
      </c>
      <c r="I181" s="15">
        <v>0.94</v>
      </c>
      <c r="J181" s="15">
        <v>2</v>
      </c>
      <c r="K181" s="15">
        <v>175</v>
      </c>
      <c r="L181" s="15" t="s">
        <v>2764</v>
      </c>
      <c r="M181" s="15">
        <v>1</v>
      </c>
      <c r="N181" s="15" t="s">
        <v>3</v>
      </c>
    </row>
    <row r="182" spans="1:14" ht="14.5">
      <c r="A182" s="3" t="s">
        <v>3489</v>
      </c>
      <c r="B182" s="15" t="s">
        <v>1</v>
      </c>
      <c r="C182" s="15" t="s">
        <v>6</v>
      </c>
      <c r="D182" s="15" t="s">
        <v>9324</v>
      </c>
      <c r="E182" s="15">
        <v>25</v>
      </c>
      <c r="F182" s="15">
        <v>6</v>
      </c>
      <c r="G182" s="15">
        <v>200</v>
      </c>
      <c r="H182" s="15">
        <v>160</v>
      </c>
      <c r="I182" s="15">
        <v>0.94</v>
      </c>
      <c r="J182" s="15">
        <v>2</v>
      </c>
      <c r="K182" s="15">
        <v>175</v>
      </c>
      <c r="L182" s="15" t="s">
        <v>2764</v>
      </c>
      <c r="M182" s="15">
        <v>1</v>
      </c>
      <c r="N182" s="15" t="s">
        <v>910</v>
      </c>
    </row>
    <row r="183" spans="1:14" ht="14.5">
      <c r="A183" s="3" t="s">
        <v>3387</v>
      </c>
      <c r="B183" s="15" t="s">
        <v>1</v>
      </c>
      <c r="C183" s="15" t="s">
        <v>6</v>
      </c>
      <c r="D183" s="15" t="s">
        <v>9324</v>
      </c>
      <c r="E183" s="15">
        <v>25</v>
      </c>
      <c r="F183" s="15">
        <v>6</v>
      </c>
      <c r="G183" s="15">
        <v>200</v>
      </c>
      <c r="H183" s="15">
        <v>160</v>
      </c>
      <c r="I183" s="15">
        <v>0.94</v>
      </c>
      <c r="J183" s="15">
        <v>2</v>
      </c>
      <c r="K183" s="15">
        <v>175</v>
      </c>
      <c r="L183" s="15" t="s">
        <v>2764</v>
      </c>
      <c r="M183" s="15">
        <v>1</v>
      </c>
      <c r="N183" s="15" t="s">
        <v>3</v>
      </c>
    </row>
    <row r="184" spans="1:14" ht="14.5">
      <c r="A184" s="3" t="s">
        <v>3490</v>
      </c>
      <c r="B184" s="15" t="s">
        <v>1</v>
      </c>
      <c r="C184" s="15" t="s">
        <v>5</v>
      </c>
      <c r="D184" s="15" t="s">
        <v>9324</v>
      </c>
      <c r="E184" s="15">
        <v>25</v>
      </c>
      <c r="F184" s="15">
        <v>6</v>
      </c>
      <c r="G184" s="15">
        <v>600</v>
      </c>
      <c r="H184" s="15">
        <v>75</v>
      </c>
      <c r="I184" s="15">
        <v>1.7</v>
      </c>
      <c r="J184" s="15">
        <v>2</v>
      </c>
      <c r="K184" s="15">
        <v>175</v>
      </c>
      <c r="L184" s="15" t="s">
        <v>2764</v>
      </c>
      <c r="M184" s="15">
        <v>1</v>
      </c>
      <c r="N184" s="15" t="s">
        <v>910</v>
      </c>
    </row>
    <row r="185" spans="1:14" ht="14.5">
      <c r="A185" s="3" t="s">
        <v>9426</v>
      </c>
      <c r="B185" s="15" t="s">
        <v>1</v>
      </c>
      <c r="C185" s="15" t="s">
        <v>5</v>
      </c>
      <c r="D185" s="15" t="s">
        <v>9324</v>
      </c>
      <c r="E185" s="15">
        <v>25</v>
      </c>
      <c r="F185" s="15">
        <v>6</v>
      </c>
      <c r="G185" s="15">
        <v>600</v>
      </c>
      <c r="H185" s="15">
        <v>75</v>
      </c>
      <c r="I185" s="15">
        <v>1.7</v>
      </c>
      <c r="J185" s="15">
        <v>2</v>
      </c>
      <c r="K185" s="15">
        <v>175</v>
      </c>
      <c r="L185" s="15" t="s">
        <v>2764</v>
      </c>
      <c r="M185" s="15">
        <v>1</v>
      </c>
      <c r="N185" s="15" t="s">
        <v>3</v>
      </c>
    </row>
    <row r="186" spans="1:14" ht="14.5">
      <c r="A186" s="3" t="s">
        <v>3491</v>
      </c>
      <c r="B186" s="15" t="s">
        <v>1</v>
      </c>
      <c r="C186" s="15" t="s">
        <v>6</v>
      </c>
      <c r="D186" s="15" t="s">
        <v>9324</v>
      </c>
      <c r="E186" s="15">
        <v>25</v>
      </c>
      <c r="F186" s="15">
        <v>6</v>
      </c>
      <c r="G186" s="15">
        <v>600</v>
      </c>
      <c r="H186" s="15">
        <v>75</v>
      </c>
      <c r="I186" s="15">
        <v>1.7</v>
      </c>
      <c r="J186" s="15">
        <v>2</v>
      </c>
      <c r="K186" s="15">
        <v>175</v>
      </c>
      <c r="L186" s="15" t="s">
        <v>2764</v>
      </c>
      <c r="M186" s="15">
        <v>1</v>
      </c>
      <c r="N186" s="15" t="s">
        <v>910</v>
      </c>
    </row>
    <row r="187" spans="1:14" ht="14.5">
      <c r="A187" s="3" t="s">
        <v>9427</v>
      </c>
      <c r="B187" s="15" t="s">
        <v>1</v>
      </c>
      <c r="C187" s="15" t="s">
        <v>6</v>
      </c>
      <c r="D187" s="15" t="s">
        <v>9324</v>
      </c>
      <c r="E187" s="15">
        <v>25</v>
      </c>
      <c r="F187" s="15">
        <v>6</v>
      </c>
      <c r="G187" s="15">
        <v>600</v>
      </c>
      <c r="H187" s="15">
        <v>75</v>
      </c>
      <c r="I187" s="15">
        <v>1.7</v>
      </c>
      <c r="J187" s="15">
        <v>2</v>
      </c>
      <c r="K187" s="15">
        <v>175</v>
      </c>
      <c r="L187" s="15" t="s">
        <v>2764</v>
      </c>
      <c r="M187" s="15">
        <v>1</v>
      </c>
      <c r="N187" s="15" t="s">
        <v>3</v>
      </c>
    </row>
    <row r="188" spans="1:14" ht="14.5">
      <c r="A188" s="3" t="s">
        <v>3492</v>
      </c>
      <c r="B188" s="15" t="s">
        <v>1</v>
      </c>
      <c r="C188" s="15" t="s">
        <v>6</v>
      </c>
      <c r="D188" s="15" t="s">
        <v>9324</v>
      </c>
      <c r="E188" s="15">
        <v>25</v>
      </c>
      <c r="F188" s="15">
        <v>8</v>
      </c>
      <c r="G188" s="15">
        <v>600</v>
      </c>
      <c r="H188" s="15">
        <v>100</v>
      </c>
      <c r="I188" s="15">
        <v>1.53</v>
      </c>
      <c r="J188" s="15">
        <v>5</v>
      </c>
      <c r="K188" s="15">
        <v>175</v>
      </c>
      <c r="L188" s="15" t="s">
        <v>2764</v>
      </c>
      <c r="M188" s="15">
        <v>1</v>
      </c>
      <c r="N188" s="15" t="s">
        <v>910</v>
      </c>
    </row>
    <row r="189" spans="1:14" ht="14.5">
      <c r="A189" s="3" t="s">
        <v>9428</v>
      </c>
      <c r="B189" s="15" t="s">
        <v>1</v>
      </c>
      <c r="C189" s="15" t="s">
        <v>6</v>
      </c>
      <c r="D189" s="15" t="s">
        <v>9324</v>
      </c>
      <c r="E189" s="15">
        <v>25</v>
      </c>
      <c r="F189" s="15">
        <v>8</v>
      </c>
      <c r="G189" s="15">
        <v>600</v>
      </c>
      <c r="H189" s="15">
        <v>100</v>
      </c>
      <c r="I189" s="15">
        <v>1.53</v>
      </c>
      <c r="J189" s="15">
        <v>5</v>
      </c>
      <c r="K189" s="15">
        <v>175</v>
      </c>
      <c r="L189" s="15" t="s">
        <v>2764</v>
      </c>
      <c r="M189" s="15">
        <v>1</v>
      </c>
      <c r="N189" s="15" t="s">
        <v>3</v>
      </c>
    </row>
    <row r="190" spans="1:14" ht="14.5">
      <c r="A190" s="3" t="s">
        <v>3493</v>
      </c>
      <c r="B190" s="15" t="s">
        <v>1</v>
      </c>
      <c r="C190" s="15" t="s">
        <v>915</v>
      </c>
      <c r="D190" s="15" t="s">
        <v>9324</v>
      </c>
      <c r="E190" s="15">
        <v>25</v>
      </c>
      <c r="F190" s="15">
        <v>10</v>
      </c>
      <c r="G190" s="15">
        <v>100</v>
      </c>
      <c r="H190" s="15">
        <v>130</v>
      </c>
      <c r="I190" s="15">
        <v>0.95</v>
      </c>
      <c r="J190" s="15">
        <v>2</v>
      </c>
      <c r="K190" s="15">
        <v>175</v>
      </c>
      <c r="L190" s="15" t="s">
        <v>2764</v>
      </c>
      <c r="M190" s="15">
        <v>1</v>
      </c>
      <c r="N190" s="15" t="s">
        <v>910</v>
      </c>
    </row>
    <row r="191" spans="1:14" ht="14.5">
      <c r="A191" s="3" t="s">
        <v>3494</v>
      </c>
      <c r="B191" s="15" t="s">
        <v>1</v>
      </c>
      <c r="C191" s="15" t="s">
        <v>915</v>
      </c>
      <c r="D191" s="15" t="s">
        <v>9324</v>
      </c>
      <c r="E191" s="15">
        <v>25</v>
      </c>
      <c r="F191" s="15">
        <v>10</v>
      </c>
      <c r="G191" s="15">
        <v>100</v>
      </c>
      <c r="H191" s="15">
        <v>130</v>
      </c>
      <c r="I191" s="15">
        <v>0.95</v>
      </c>
      <c r="J191" s="15">
        <v>2</v>
      </c>
      <c r="K191" s="15">
        <v>175</v>
      </c>
      <c r="L191" s="15" t="s">
        <v>2764</v>
      </c>
      <c r="M191" s="15">
        <v>1</v>
      </c>
      <c r="N191" s="15" t="s">
        <v>3</v>
      </c>
    </row>
    <row r="192" spans="1:14" ht="14.5">
      <c r="A192" s="3" t="s">
        <v>3388</v>
      </c>
      <c r="B192" s="15" t="s">
        <v>1</v>
      </c>
      <c r="C192" s="15" t="s">
        <v>915</v>
      </c>
      <c r="D192" s="15" t="s">
        <v>9324</v>
      </c>
      <c r="E192" s="15">
        <v>25</v>
      </c>
      <c r="F192" s="15">
        <v>10</v>
      </c>
      <c r="G192" s="15">
        <v>200</v>
      </c>
      <c r="H192" s="15">
        <v>130</v>
      </c>
      <c r="I192" s="15">
        <v>0.95</v>
      </c>
      <c r="J192" s="15">
        <v>2</v>
      </c>
      <c r="K192" s="15">
        <v>175</v>
      </c>
      <c r="L192" s="15" t="s">
        <v>2764</v>
      </c>
      <c r="M192" s="15">
        <v>1</v>
      </c>
      <c r="N192" s="15" t="s">
        <v>910</v>
      </c>
    </row>
    <row r="193" spans="1:14" ht="14.5">
      <c r="A193" s="3" t="s">
        <v>3495</v>
      </c>
      <c r="B193" s="15" t="s">
        <v>1</v>
      </c>
      <c r="C193" s="15" t="s">
        <v>915</v>
      </c>
      <c r="D193" s="15" t="s">
        <v>9324</v>
      </c>
      <c r="E193" s="15">
        <v>25</v>
      </c>
      <c r="F193" s="15">
        <v>10</v>
      </c>
      <c r="G193" s="15">
        <v>200</v>
      </c>
      <c r="H193" s="15">
        <v>130</v>
      </c>
      <c r="I193" s="15">
        <v>0.95</v>
      </c>
      <c r="J193" s="15">
        <v>2</v>
      </c>
      <c r="K193" s="15">
        <v>175</v>
      </c>
      <c r="L193" s="15" t="s">
        <v>2764</v>
      </c>
      <c r="M193" s="15">
        <v>1</v>
      </c>
      <c r="N193" s="15" t="s">
        <v>3</v>
      </c>
    </row>
    <row r="194" spans="1:14" ht="14.5">
      <c r="A194" s="3" t="s">
        <v>3496</v>
      </c>
      <c r="B194" s="15" t="s">
        <v>1</v>
      </c>
      <c r="C194" s="15" t="s">
        <v>915</v>
      </c>
      <c r="D194" s="15" t="s">
        <v>9324</v>
      </c>
      <c r="E194" s="15">
        <v>25</v>
      </c>
      <c r="F194" s="15">
        <v>4</v>
      </c>
      <c r="G194" s="15">
        <v>100</v>
      </c>
      <c r="H194" s="15">
        <v>130</v>
      </c>
      <c r="I194" s="15">
        <v>0.92</v>
      </c>
      <c r="J194" s="15">
        <v>2</v>
      </c>
      <c r="K194" s="15">
        <v>175</v>
      </c>
      <c r="L194" s="15" t="s">
        <v>2764</v>
      </c>
      <c r="M194" s="15">
        <v>1</v>
      </c>
      <c r="N194" s="15" t="s">
        <v>910</v>
      </c>
    </row>
    <row r="195" spans="1:14" ht="14.5">
      <c r="A195" s="3" t="s">
        <v>3497</v>
      </c>
      <c r="B195" s="15" t="s">
        <v>1</v>
      </c>
      <c r="C195" s="15" t="s">
        <v>915</v>
      </c>
      <c r="D195" s="15" t="s">
        <v>9324</v>
      </c>
      <c r="E195" s="15">
        <v>25</v>
      </c>
      <c r="F195" s="15">
        <v>4</v>
      </c>
      <c r="G195" s="15">
        <v>100</v>
      </c>
      <c r="H195" s="15">
        <v>130</v>
      </c>
      <c r="I195" s="15">
        <v>0.92</v>
      </c>
      <c r="J195" s="15">
        <v>2</v>
      </c>
      <c r="K195" s="15">
        <v>175</v>
      </c>
      <c r="L195" s="15" t="s">
        <v>2764</v>
      </c>
      <c r="M195" s="15">
        <v>1</v>
      </c>
      <c r="N195" s="15" t="s">
        <v>3</v>
      </c>
    </row>
    <row r="196" spans="1:14" ht="14.5">
      <c r="A196" s="3" t="s">
        <v>3498</v>
      </c>
      <c r="B196" s="15" t="s">
        <v>1</v>
      </c>
      <c r="C196" s="15" t="s">
        <v>915</v>
      </c>
      <c r="D196" s="15" t="s">
        <v>9324</v>
      </c>
      <c r="E196" s="15">
        <v>25</v>
      </c>
      <c r="F196" s="15">
        <v>4</v>
      </c>
      <c r="G196" s="15">
        <v>200</v>
      </c>
      <c r="H196" s="15">
        <v>130</v>
      </c>
      <c r="I196" s="15">
        <v>0.92</v>
      </c>
      <c r="J196" s="15">
        <v>2</v>
      </c>
      <c r="K196" s="15">
        <v>175</v>
      </c>
      <c r="L196" s="15" t="s">
        <v>2764</v>
      </c>
      <c r="M196" s="15">
        <v>1</v>
      </c>
      <c r="N196" s="15" t="s">
        <v>910</v>
      </c>
    </row>
    <row r="197" spans="1:14" ht="14.5">
      <c r="A197" s="3" t="s">
        <v>3499</v>
      </c>
      <c r="B197" s="15" t="s">
        <v>1</v>
      </c>
      <c r="C197" s="15" t="s">
        <v>915</v>
      </c>
      <c r="D197" s="15" t="s">
        <v>9324</v>
      </c>
      <c r="E197" s="15">
        <v>25</v>
      </c>
      <c r="F197" s="15">
        <v>4</v>
      </c>
      <c r="G197" s="15">
        <v>200</v>
      </c>
      <c r="H197" s="15">
        <v>130</v>
      </c>
      <c r="I197" s="15">
        <v>0.92</v>
      </c>
      <c r="J197" s="15">
        <v>2</v>
      </c>
      <c r="K197" s="15">
        <v>175</v>
      </c>
      <c r="L197" s="15" t="s">
        <v>2764</v>
      </c>
      <c r="M197" s="15">
        <v>1</v>
      </c>
      <c r="N197" s="15" t="s">
        <v>3</v>
      </c>
    </row>
    <row r="198" spans="1:14" ht="14.5">
      <c r="A198" s="3" t="s">
        <v>3389</v>
      </c>
      <c r="B198" s="15" t="s">
        <v>1</v>
      </c>
      <c r="C198" s="15" t="s">
        <v>915</v>
      </c>
      <c r="D198" s="15" t="s">
        <v>9324</v>
      </c>
      <c r="E198" s="15">
        <v>25</v>
      </c>
      <c r="F198" s="15">
        <v>6</v>
      </c>
      <c r="G198" s="15">
        <v>100</v>
      </c>
      <c r="H198" s="15">
        <v>85</v>
      </c>
      <c r="I198" s="15">
        <v>0.95</v>
      </c>
      <c r="J198" s="15">
        <v>2</v>
      </c>
      <c r="K198" s="15">
        <v>175</v>
      </c>
      <c r="L198" s="15" t="s">
        <v>2764</v>
      </c>
      <c r="M198" s="15">
        <v>1</v>
      </c>
      <c r="N198" s="15" t="s">
        <v>910</v>
      </c>
    </row>
    <row r="199" spans="1:14" ht="14.5">
      <c r="A199" s="3" t="s">
        <v>3500</v>
      </c>
      <c r="B199" s="15" t="s">
        <v>1</v>
      </c>
      <c r="C199" s="15" t="s">
        <v>915</v>
      </c>
      <c r="D199" s="15" t="s">
        <v>9324</v>
      </c>
      <c r="E199" s="15">
        <v>25</v>
      </c>
      <c r="F199" s="15">
        <v>6</v>
      </c>
      <c r="G199" s="15">
        <v>100</v>
      </c>
      <c r="H199" s="15">
        <v>85</v>
      </c>
      <c r="I199" s="15">
        <v>0.95</v>
      </c>
      <c r="J199" s="15">
        <v>2</v>
      </c>
      <c r="K199" s="15">
        <v>175</v>
      </c>
      <c r="L199" s="15" t="s">
        <v>2764</v>
      </c>
      <c r="M199" s="15">
        <v>1</v>
      </c>
      <c r="N199" s="15" t="s">
        <v>3</v>
      </c>
    </row>
    <row r="200" spans="1:14" ht="14.5">
      <c r="A200" s="3" t="s">
        <v>3390</v>
      </c>
      <c r="B200" s="15" t="s">
        <v>1</v>
      </c>
      <c r="C200" s="15" t="s">
        <v>915</v>
      </c>
      <c r="D200" s="15" t="s">
        <v>9324</v>
      </c>
      <c r="E200" s="15">
        <v>25</v>
      </c>
      <c r="F200" s="15">
        <v>6</v>
      </c>
      <c r="G200" s="15">
        <v>200</v>
      </c>
      <c r="H200" s="15">
        <v>85</v>
      </c>
      <c r="I200" s="15">
        <v>0.95</v>
      </c>
      <c r="J200" s="15">
        <v>2</v>
      </c>
      <c r="K200" s="15">
        <v>175</v>
      </c>
      <c r="L200" s="15" t="s">
        <v>2764</v>
      </c>
      <c r="M200" s="15">
        <v>1</v>
      </c>
      <c r="N200" s="15" t="s">
        <v>910</v>
      </c>
    </row>
    <row r="201" spans="1:14" ht="14.5">
      <c r="A201" s="3" t="s">
        <v>3391</v>
      </c>
      <c r="B201" s="15" t="s">
        <v>1</v>
      </c>
      <c r="C201" s="15" t="s">
        <v>915</v>
      </c>
      <c r="D201" s="15" t="s">
        <v>9324</v>
      </c>
      <c r="E201" s="15">
        <v>25</v>
      </c>
      <c r="F201" s="15">
        <v>6</v>
      </c>
      <c r="G201" s="15">
        <v>200</v>
      </c>
      <c r="H201" s="15">
        <v>85</v>
      </c>
      <c r="I201" s="15">
        <v>0.95</v>
      </c>
      <c r="J201" s="15">
        <v>2</v>
      </c>
      <c r="K201" s="15">
        <v>175</v>
      </c>
      <c r="L201" s="15" t="s">
        <v>2764</v>
      </c>
      <c r="M201" s="15">
        <v>1</v>
      </c>
      <c r="N201" s="15" t="s">
        <v>3</v>
      </c>
    </row>
    <row r="202" spans="1:14" ht="14.5">
      <c r="A202" s="3" t="s">
        <v>9458</v>
      </c>
      <c r="B202" s="15" t="s">
        <v>1</v>
      </c>
      <c r="C202" s="15" t="s">
        <v>915</v>
      </c>
      <c r="D202" s="15" t="s">
        <v>9324</v>
      </c>
      <c r="E202" s="15">
        <v>25</v>
      </c>
      <c r="F202" s="15">
        <v>6</v>
      </c>
      <c r="G202" s="15">
        <v>600</v>
      </c>
      <c r="H202" s="15">
        <v>85</v>
      </c>
      <c r="I202" s="15">
        <v>1.7</v>
      </c>
      <c r="J202" s="15">
        <v>5</v>
      </c>
      <c r="K202" s="15">
        <v>175</v>
      </c>
      <c r="L202" s="15" t="s">
        <v>2764</v>
      </c>
      <c r="M202" s="15">
        <v>1</v>
      </c>
      <c r="N202" s="15" t="s">
        <v>9330</v>
      </c>
    </row>
    <row r="203" spans="1:14" ht="14.5">
      <c r="A203" s="3" t="s">
        <v>9459</v>
      </c>
      <c r="B203" s="15" t="s">
        <v>1</v>
      </c>
      <c r="C203" s="15" t="s">
        <v>915</v>
      </c>
      <c r="D203" s="15" t="s">
        <v>9324</v>
      </c>
      <c r="E203" s="15">
        <v>25</v>
      </c>
      <c r="F203" s="15">
        <v>6</v>
      </c>
      <c r="G203" s="15">
        <v>600</v>
      </c>
      <c r="H203" s="15">
        <v>85</v>
      </c>
      <c r="I203" s="15">
        <v>1.7</v>
      </c>
      <c r="J203" s="15">
        <v>5</v>
      </c>
      <c r="K203" s="15">
        <v>175</v>
      </c>
      <c r="L203" s="15" t="s">
        <v>2764</v>
      </c>
      <c r="M203" s="15">
        <v>1</v>
      </c>
      <c r="N203" s="15" t="s">
        <v>9402</v>
      </c>
    </row>
    <row r="204" spans="1:14" ht="14.5">
      <c r="A204" s="3" t="s">
        <v>3501</v>
      </c>
      <c r="B204" s="15" t="s">
        <v>1</v>
      </c>
      <c r="C204" s="15" t="s">
        <v>915</v>
      </c>
      <c r="D204" s="15" t="s">
        <v>9324</v>
      </c>
      <c r="E204" s="15">
        <v>25</v>
      </c>
      <c r="F204" s="15">
        <v>8</v>
      </c>
      <c r="G204" s="15">
        <v>100</v>
      </c>
      <c r="H204" s="15">
        <v>150</v>
      </c>
      <c r="I204" s="15">
        <v>1</v>
      </c>
      <c r="J204" s="15">
        <v>2</v>
      </c>
      <c r="K204" s="15">
        <v>175</v>
      </c>
      <c r="L204" s="15" t="s">
        <v>2764</v>
      </c>
      <c r="M204" s="15">
        <v>1</v>
      </c>
      <c r="N204" s="15" t="s">
        <v>910</v>
      </c>
    </row>
    <row r="205" spans="1:14" ht="14.5">
      <c r="A205" s="3" t="s">
        <v>3502</v>
      </c>
      <c r="B205" s="15" t="s">
        <v>1</v>
      </c>
      <c r="C205" s="15" t="s">
        <v>915</v>
      </c>
      <c r="D205" s="15" t="s">
        <v>9324</v>
      </c>
      <c r="E205" s="15">
        <v>25</v>
      </c>
      <c r="F205" s="15">
        <v>8</v>
      </c>
      <c r="G205" s="15">
        <v>100</v>
      </c>
      <c r="H205" s="15">
        <v>130</v>
      </c>
      <c r="I205" s="15">
        <v>0.92</v>
      </c>
      <c r="J205" s="15">
        <v>2</v>
      </c>
      <c r="K205" s="15">
        <v>175</v>
      </c>
      <c r="L205" s="15" t="s">
        <v>2764</v>
      </c>
      <c r="M205" s="15">
        <v>1</v>
      </c>
      <c r="N205" s="15" t="s">
        <v>910</v>
      </c>
    </row>
    <row r="206" spans="1:14" ht="14.5">
      <c r="A206" s="3" t="s">
        <v>3503</v>
      </c>
      <c r="B206" s="15" t="s">
        <v>1</v>
      </c>
      <c r="C206" s="15" t="s">
        <v>915</v>
      </c>
      <c r="D206" s="15" t="s">
        <v>9324</v>
      </c>
      <c r="E206" s="15">
        <v>25</v>
      </c>
      <c r="F206" s="15">
        <v>8</v>
      </c>
      <c r="G206" s="15">
        <v>100</v>
      </c>
      <c r="H206" s="15">
        <v>130</v>
      </c>
      <c r="I206" s="15">
        <v>0.92</v>
      </c>
      <c r="J206" s="15">
        <v>2</v>
      </c>
      <c r="K206" s="15">
        <v>175</v>
      </c>
      <c r="L206" s="15" t="s">
        <v>2764</v>
      </c>
      <c r="M206" s="15">
        <v>1</v>
      </c>
      <c r="N206" s="15" t="s">
        <v>3</v>
      </c>
    </row>
    <row r="207" spans="1:14" ht="14.5">
      <c r="A207" s="3" t="s">
        <v>3504</v>
      </c>
      <c r="B207" s="15" t="s">
        <v>1</v>
      </c>
      <c r="C207" s="15" t="s">
        <v>915</v>
      </c>
      <c r="D207" s="15" t="s">
        <v>9324</v>
      </c>
      <c r="E207" s="15">
        <v>25</v>
      </c>
      <c r="F207" s="15">
        <v>8</v>
      </c>
      <c r="G207" s="15">
        <v>100</v>
      </c>
      <c r="H207" s="15">
        <v>150</v>
      </c>
      <c r="I207" s="15">
        <v>1</v>
      </c>
      <c r="J207" s="15">
        <v>2</v>
      </c>
      <c r="K207" s="15">
        <v>175</v>
      </c>
      <c r="L207" s="15" t="s">
        <v>2764</v>
      </c>
      <c r="M207" s="15">
        <v>1</v>
      </c>
      <c r="N207" s="15" t="s">
        <v>3</v>
      </c>
    </row>
    <row r="208" spans="1:14" ht="14.5">
      <c r="A208" s="3" t="s">
        <v>3505</v>
      </c>
      <c r="B208" s="15" t="s">
        <v>1</v>
      </c>
      <c r="C208" s="15" t="s">
        <v>915</v>
      </c>
      <c r="D208" s="15" t="s">
        <v>9324</v>
      </c>
      <c r="E208" s="15">
        <v>25</v>
      </c>
      <c r="F208" s="15">
        <v>8</v>
      </c>
      <c r="G208" s="15">
        <v>200</v>
      </c>
      <c r="H208" s="15">
        <v>150</v>
      </c>
      <c r="I208" s="15">
        <v>1</v>
      </c>
      <c r="J208" s="15">
        <v>2</v>
      </c>
      <c r="K208" s="15">
        <v>175</v>
      </c>
      <c r="L208" s="15" t="s">
        <v>2764</v>
      </c>
      <c r="M208" s="15">
        <v>1</v>
      </c>
      <c r="N208" s="15" t="s">
        <v>910</v>
      </c>
    </row>
    <row r="209" spans="1:14" ht="14.5">
      <c r="A209" s="3" t="s">
        <v>3506</v>
      </c>
      <c r="B209" s="15" t="s">
        <v>1</v>
      </c>
      <c r="C209" s="15" t="s">
        <v>915</v>
      </c>
      <c r="D209" s="15" t="s">
        <v>9324</v>
      </c>
      <c r="E209" s="15">
        <v>25</v>
      </c>
      <c r="F209" s="15">
        <v>8</v>
      </c>
      <c r="G209" s="15">
        <v>200</v>
      </c>
      <c r="H209" s="15">
        <v>130</v>
      </c>
      <c r="I209" s="15">
        <v>0.92</v>
      </c>
      <c r="J209" s="15">
        <v>2</v>
      </c>
      <c r="K209" s="15">
        <v>175</v>
      </c>
      <c r="L209" s="15" t="s">
        <v>2764</v>
      </c>
      <c r="M209" s="15">
        <v>1</v>
      </c>
      <c r="N209" s="15" t="s">
        <v>910</v>
      </c>
    </row>
    <row r="210" spans="1:14" ht="14.5">
      <c r="A210" s="3" t="s">
        <v>3507</v>
      </c>
      <c r="B210" s="15" t="s">
        <v>1</v>
      </c>
      <c r="C210" s="15" t="s">
        <v>915</v>
      </c>
      <c r="D210" s="15" t="s">
        <v>9324</v>
      </c>
      <c r="E210" s="15">
        <v>25</v>
      </c>
      <c r="F210" s="15">
        <v>8</v>
      </c>
      <c r="G210" s="15">
        <v>200</v>
      </c>
      <c r="H210" s="15">
        <v>130</v>
      </c>
      <c r="I210" s="15">
        <v>0.92</v>
      </c>
      <c r="J210" s="15">
        <v>2</v>
      </c>
      <c r="K210" s="15">
        <v>175</v>
      </c>
      <c r="L210" s="15" t="s">
        <v>2764</v>
      </c>
      <c r="M210" s="15">
        <v>1</v>
      </c>
      <c r="N210" s="15" t="s">
        <v>3</v>
      </c>
    </row>
    <row r="211" spans="1:14" ht="14.5">
      <c r="A211" s="3" t="s">
        <v>3508</v>
      </c>
      <c r="B211" s="15" t="s">
        <v>1</v>
      </c>
      <c r="C211" s="15" t="s">
        <v>915</v>
      </c>
      <c r="D211" s="15" t="s">
        <v>9324</v>
      </c>
      <c r="E211" s="15">
        <v>25</v>
      </c>
      <c r="F211" s="15">
        <v>8</v>
      </c>
      <c r="G211" s="15">
        <v>200</v>
      </c>
      <c r="H211" s="15">
        <v>150</v>
      </c>
      <c r="I211" s="15">
        <v>1</v>
      </c>
      <c r="J211" s="15">
        <v>2</v>
      </c>
      <c r="K211" s="15">
        <v>175</v>
      </c>
      <c r="L211" s="15" t="s">
        <v>2764</v>
      </c>
      <c r="M211" s="15">
        <v>1</v>
      </c>
      <c r="N211" s="15" t="s">
        <v>3</v>
      </c>
    </row>
    <row r="212" spans="1:14" ht="14.5">
      <c r="A212" s="3" t="s">
        <v>9460</v>
      </c>
      <c r="B212" s="15" t="s">
        <v>1</v>
      </c>
      <c r="C212" s="15" t="s">
        <v>915</v>
      </c>
      <c r="D212" s="15" t="s">
        <v>9324</v>
      </c>
      <c r="E212" s="15">
        <v>25</v>
      </c>
      <c r="F212" s="15">
        <v>8</v>
      </c>
      <c r="G212" s="15">
        <v>600</v>
      </c>
      <c r="H212" s="15">
        <v>100</v>
      </c>
      <c r="I212" s="15">
        <v>1.7</v>
      </c>
      <c r="J212" s="15">
        <v>5</v>
      </c>
      <c r="K212" s="15">
        <v>175</v>
      </c>
      <c r="L212" s="15" t="s">
        <v>2764</v>
      </c>
      <c r="M212" s="15">
        <v>1</v>
      </c>
      <c r="N212" s="15" t="s">
        <v>9330</v>
      </c>
    </row>
    <row r="213" spans="1:14" ht="14.5">
      <c r="A213" s="3" t="s">
        <v>9461</v>
      </c>
      <c r="B213" s="15" t="s">
        <v>1</v>
      </c>
      <c r="C213" s="15" t="s">
        <v>915</v>
      </c>
      <c r="D213" s="15" t="s">
        <v>9324</v>
      </c>
      <c r="E213" s="15">
        <v>25</v>
      </c>
      <c r="F213" s="15">
        <v>8</v>
      </c>
      <c r="G213" s="15">
        <v>600</v>
      </c>
      <c r="H213" s="15">
        <v>100</v>
      </c>
      <c r="I213" s="15">
        <v>1.7</v>
      </c>
      <c r="J213" s="15">
        <v>5</v>
      </c>
      <c r="K213" s="15">
        <v>175</v>
      </c>
      <c r="L213" s="15" t="s">
        <v>2764</v>
      </c>
      <c r="M213" s="15">
        <v>1</v>
      </c>
      <c r="N213" s="15" t="s">
        <v>9402</v>
      </c>
    </row>
    <row r="214" spans="1:14" ht="14.5">
      <c r="A214" s="3" t="s">
        <v>3509</v>
      </c>
      <c r="B214" s="15" t="s">
        <v>1</v>
      </c>
      <c r="C214" s="15" t="s">
        <v>1090</v>
      </c>
      <c r="D214" s="15" t="s">
        <v>9324</v>
      </c>
      <c r="E214" s="15">
        <v>25</v>
      </c>
      <c r="F214" s="15">
        <v>10</v>
      </c>
      <c r="G214" s="15">
        <v>600</v>
      </c>
      <c r="H214" s="15">
        <v>115</v>
      </c>
      <c r="I214" s="15">
        <v>1.53</v>
      </c>
      <c r="J214" s="15">
        <v>5</v>
      </c>
      <c r="K214" s="15">
        <v>175</v>
      </c>
      <c r="L214" s="15" t="s">
        <v>2764</v>
      </c>
      <c r="M214" s="15">
        <v>1</v>
      </c>
      <c r="N214" s="15" t="s">
        <v>910</v>
      </c>
    </row>
    <row r="215" spans="1:14" ht="14.5">
      <c r="A215" s="3" t="s">
        <v>9432</v>
      </c>
      <c r="B215" s="15" t="s">
        <v>1</v>
      </c>
      <c r="C215" s="15" t="s">
        <v>1090</v>
      </c>
      <c r="D215" s="15" t="s">
        <v>9324</v>
      </c>
      <c r="E215" s="15">
        <v>25</v>
      </c>
      <c r="F215" s="15">
        <v>10</v>
      </c>
      <c r="G215" s="15">
        <v>600</v>
      </c>
      <c r="H215" s="15">
        <v>115</v>
      </c>
      <c r="I215" s="15">
        <v>1.53</v>
      </c>
      <c r="J215" s="15">
        <v>5</v>
      </c>
      <c r="K215" s="15">
        <v>175</v>
      </c>
      <c r="L215" s="15" t="s">
        <v>2764</v>
      </c>
      <c r="M215" s="15">
        <v>1</v>
      </c>
      <c r="N215" s="15" t="s">
        <v>3</v>
      </c>
    </row>
    <row r="216" spans="1:14" ht="14.5">
      <c r="A216" s="3" t="s">
        <v>3510</v>
      </c>
      <c r="B216" s="15" t="s">
        <v>1</v>
      </c>
      <c r="C216" s="15" t="s">
        <v>1090</v>
      </c>
      <c r="D216" s="15" t="s">
        <v>9324</v>
      </c>
      <c r="E216" s="15">
        <v>25</v>
      </c>
      <c r="F216" s="15">
        <v>12</v>
      </c>
      <c r="G216" s="15">
        <v>600</v>
      </c>
      <c r="H216" s="15">
        <v>160</v>
      </c>
      <c r="I216" s="15">
        <v>1.67</v>
      </c>
      <c r="J216" s="15">
        <v>5</v>
      </c>
      <c r="K216" s="15">
        <v>175</v>
      </c>
      <c r="L216" s="15" t="s">
        <v>2764</v>
      </c>
      <c r="M216" s="15">
        <v>1</v>
      </c>
      <c r="N216" s="15" t="s">
        <v>910</v>
      </c>
    </row>
    <row r="217" spans="1:14" ht="14.5">
      <c r="A217" s="3" t="s">
        <v>9433</v>
      </c>
      <c r="B217" s="15" t="s">
        <v>1</v>
      </c>
      <c r="C217" s="15" t="s">
        <v>1090</v>
      </c>
      <c r="D217" s="15" t="s">
        <v>9324</v>
      </c>
      <c r="E217" s="15">
        <v>25</v>
      </c>
      <c r="F217" s="15">
        <v>12</v>
      </c>
      <c r="G217" s="15">
        <v>600</v>
      </c>
      <c r="H217" s="15">
        <v>160</v>
      </c>
      <c r="I217" s="15">
        <v>1.67</v>
      </c>
      <c r="J217" s="15">
        <v>5</v>
      </c>
      <c r="K217" s="15">
        <v>175</v>
      </c>
      <c r="L217" s="15" t="s">
        <v>2764</v>
      </c>
      <c r="M217" s="15">
        <v>1</v>
      </c>
      <c r="N217" s="15" t="s">
        <v>3</v>
      </c>
    </row>
    <row r="218" spans="1:14" ht="14.5">
      <c r="A218" s="3" t="s">
        <v>3511</v>
      </c>
      <c r="B218" s="15" t="s">
        <v>1</v>
      </c>
      <c r="C218" s="15" t="s">
        <v>1090</v>
      </c>
      <c r="D218" s="15" t="s">
        <v>9324</v>
      </c>
      <c r="E218" s="15">
        <v>25</v>
      </c>
      <c r="F218" s="15">
        <v>3</v>
      </c>
      <c r="G218" s="15">
        <v>100</v>
      </c>
      <c r="H218" s="15">
        <v>85</v>
      </c>
      <c r="I218" s="15">
        <v>0.93</v>
      </c>
      <c r="J218" s="15">
        <v>2</v>
      </c>
      <c r="K218" s="15">
        <v>175</v>
      </c>
      <c r="L218" s="15" t="s">
        <v>2764</v>
      </c>
      <c r="M218" s="15">
        <v>1</v>
      </c>
      <c r="N218" s="15" t="s">
        <v>910</v>
      </c>
    </row>
    <row r="219" spans="1:14" ht="14.5">
      <c r="A219" s="3" t="s">
        <v>3392</v>
      </c>
      <c r="B219" s="15" t="s">
        <v>1</v>
      </c>
      <c r="C219" s="15" t="s">
        <v>1090</v>
      </c>
      <c r="D219" s="15" t="s">
        <v>9324</v>
      </c>
      <c r="E219" s="15">
        <v>25</v>
      </c>
      <c r="F219" s="15">
        <v>3</v>
      </c>
      <c r="G219" s="15">
        <v>100</v>
      </c>
      <c r="H219" s="15">
        <v>85</v>
      </c>
      <c r="I219" s="15">
        <v>0.93</v>
      </c>
      <c r="J219" s="15">
        <v>2</v>
      </c>
      <c r="K219" s="15">
        <v>175</v>
      </c>
      <c r="L219" s="15" t="s">
        <v>2764</v>
      </c>
      <c r="M219" s="15">
        <v>1</v>
      </c>
      <c r="N219" s="15" t="s">
        <v>3</v>
      </c>
    </row>
    <row r="220" spans="1:14" ht="14.5">
      <c r="A220" s="3" t="s">
        <v>3512</v>
      </c>
      <c r="B220" s="15" t="s">
        <v>1</v>
      </c>
      <c r="C220" s="15" t="s">
        <v>9146</v>
      </c>
      <c r="D220" s="15" t="s">
        <v>9324</v>
      </c>
      <c r="E220" s="15">
        <v>25</v>
      </c>
      <c r="F220" s="15">
        <v>3</v>
      </c>
      <c r="G220" s="15">
        <v>200</v>
      </c>
      <c r="H220" s="15">
        <v>85</v>
      </c>
      <c r="I220" s="15">
        <v>0.93</v>
      </c>
      <c r="J220" s="15">
        <v>2</v>
      </c>
      <c r="K220" s="15">
        <v>175</v>
      </c>
      <c r="L220" s="15" t="s">
        <v>2764</v>
      </c>
      <c r="M220" s="15">
        <v>1</v>
      </c>
      <c r="N220" s="15" t="s">
        <v>910</v>
      </c>
    </row>
    <row r="221" spans="1:14" ht="14.5">
      <c r="A221" s="3" t="s">
        <v>3393</v>
      </c>
      <c r="B221" s="15" t="s">
        <v>1</v>
      </c>
      <c r="C221" s="15" t="s">
        <v>1090</v>
      </c>
      <c r="D221" s="15" t="s">
        <v>9324</v>
      </c>
      <c r="E221" s="15">
        <v>25</v>
      </c>
      <c r="F221" s="15">
        <v>3</v>
      </c>
      <c r="G221" s="15">
        <v>200</v>
      </c>
      <c r="H221" s="15">
        <v>85</v>
      </c>
      <c r="I221" s="15">
        <v>0.93</v>
      </c>
      <c r="J221" s="15">
        <v>2</v>
      </c>
      <c r="K221" s="15">
        <v>175</v>
      </c>
      <c r="L221" s="15" t="s">
        <v>2764</v>
      </c>
      <c r="M221" s="15">
        <v>1</v>
      </c>
      <c r="N221" s="15" t="s">
        <v>3</v>
      </c>
    </row>
    <row r="222" spans="1:14" ht="14.5">
      <c r="A222" s="3" t="s">
        <v>3513</v>
      </c>
      <c r="B222" s="15" t="s">
        <v>1</v>
      </c>
      <c r="C222" s="15" t="s">
        <v>1090</v>
      </c>
      <c r="D222" s="15" t="s">
        <v>9324</v>
      </c>
      <c r="E222" s="15">
        <v>25</v>
      </c>
      <c r="F222" s="15">
        <v>3</v>
      </c>
      <c r="G222" s="15">
        <v>600</v>
      </c>
      <c r="H222" s="15">
        <v>55</v>
      </c>
      <c r="I222" s="15">
        <v>1.3</v>
      </c>
      <c r="J222" s="15">
        <v>2</v>
      </c>
      <c r="K222" s="15">
        <v>175</v>
      </c>
      <c r="L222" s="15" t="s">
        <v>2764</v>
      </c>
      <c r="M222" s="15">
        <v>1</v>
      </c>
      <c r="N222" s="15" t="s">
        <v>910</v>
      </c>
    </row>
    <row r="223" spans="1:14" ht="14.5">
      <c r="A223" s="3" t="s">
        <v>9429</v>
      </c>
      <c r="B223" s="15" t="s">
        <v>1</v>
      </c>
      <c r="C223" s="15" t="s">
        <v>1090</v>
      </c>
      <c r="D223" s="15" t="s">
        <v>9324</v>
      </c>
      <c r="E223" s="15">
        <v>25</v>
      </c>
      <c r="F223" s="15">
        <v>3</v>
      </c>
      <c r="G223" s="15">
        <v>600</v>
      </c>
      <c r="H223" s="15">
        <v>55</v>
      </c>
      <c r="I223" s="15">
        <v>1.3</v>
      </c>
      <c r="J223" s="15">
        <v>2</v>
      </c>
      <c r="K223" s="15">
        <v>175</v>
      </c>
      <c r="L223" s="15" t="s">
        <v>2764</v>
      </c>
      <c r="M223" s="15">
        <v>1</v>
      </c>
      <c r="N223" s="15" t="s">
        <v>3</v>
      </c>
    </row>
    <row r="224" spans="1:14" ht="14.5">
      <c r="A224" s="3" t="s">
        <v>3514</v>
      </c>
      <c r="B224" s="15" t="s">
        <v>1</v>
      </c>
      <c r="C224" s="15" t="s">
        <v>1090</v>
      </c>
      <c r="D224" s="15" t="s">
        <v>9324</v>
      </c>
      <c r="E224" s="15">
        <v>25</v>
      </c>
      <c r="F224" s="15">
        <v>4</v>
      </c>
      <c r="G224" s="15">
        <v>100</v>
      </c>
      <c r="H224" s="15">
        <v>130</v>
      </c>
      <c r="I224" s="15">
        <v>0.93</v>
      </c>
      <c r="J224" s="15">
        <v>2</v>
      </c>
      <c r="K224" s="15">
        <v>175</v>
      </c>
      <c r="L224" s="15" t="s">
        <v>2764</v>
      </c>
      <c r="M224" s="15">
        <v>1</v>
      </c>
      <c r="N224" s="15" t="s">
        <v>910</v>
      </c>
    </row>
    <row r="225" spans="1:14" ht="14.5">
      <c r="A225" s="3" t="s">
        <v>3394</v>
      </c>
      <c r="B225" s="15" t="s">
        <v>1</v>
      </c>
      <c r="C225" s="15" t="s">
        <v>1090</v>
      </c>
      <c r="D225" s="15" t="s">
        <v>9324</v>
      </c>
      <c r="E225" s="15">
        <v>25</v>
      </c>
      <c r="F225" s="15">
        <v>4</v>
      </c>
      <c r="G225" s="15">
        <v>100</v>
      </c>
      <c r="H225" s="15">
        <v>130</v>
      </c>
      <c r="I225" s="15">
        <v>0.93</v>
      </c>
      <c r="J225" s="15">
        <v>2</v>
      </c>
      <c r="K225" s="15">
        <v>175</v>
      </c>
      <c r="L225" s="15" t="s">
        <v>2764</v>
      </c>
      <c r="M225" s="15">
        <v>1</v>
      </c>
      <c r="N225" s="15" t="s">
        <v>3</v>
      </c>
    </row>
    <row r="226" spans="1:14" ht="14.5">
      <c r="A226" s="3" t="s">
        <v>3395</v>
      </c>
      <c r="B226" s="15" t="s">
        <v>1</v>
      </c>
      <c r="C226" s="15" t="s">
        <v>1090</v>
      </c>
      <c r="D226" s="15" t="s">
        <v>9324</v>
      </c>
      <c r="E226" s="15">
        <v>25</v>
      </c>
      <c r="F226" s="15">
        <v>4</v>
      </c>
      <c r="G226" s="15">
        <v>200</v>
      </c>
      <c r="H226" s="15">
        <v>130</v>
      </c>
      <c r="I226" s="15">
        <v>0.93</v>
      </c>
      <c r="J226" s="15">
        <v>2</v>
      </c>
      <c r="K226" s="15">
        <v>175</v>
      </c>
      <c r="L226" s="15" t="s">
        <v>2764</v>
      </c>
      <c r="M226" s="15">
        <v>1</v>
      </c>
      <c r="N226" s="15" t="s">
        <v>910</v>
      </c>
    </row>
    <row r="227" spans="1:14" ht="14.5">
      <c r="A227" s="3" t="s">
        <v>3396</v>
      </c>
      <c r="B227" s="15" t="s">
        <v>1</v>
      </c>
      <c r="C227" s="15" t="s">
        <v>1090</v>
      </c>
      <c r="D227" s="15" t="s">
        <v>9324</v>
      </c>
      <c r="E227" s="15">
        <v>25</v>
      </c>
      <c r="F227" s="15">
        <v>4</v>
      </c>
      <c r="G227" s="15">
        <v>200</v>
      </c>
      <c r="H227" s="15">
        <v>130</v>
      </c>
      <c r="I227" s="15">
        <v>0.93</v>
      </c>
      <c r="J227" s="15">
        <v>2</v>
      </c>
      <c r="K227" s="15">
        <v>175</v>
      </c>
      <c r="L227" s="15" t="s">
        <v>2764</v>
      </c>
      <c r="M227" s="15">
        <v>1</v>
      </c>
      <c r="N227" s="15" t="s">
        <v>3</v>
      </c>
    </row>
    <row r="228" spans="1:14" ht="14.5">
      <c r="A228" s="3" t="s">
        <v>3397</v>
      </c>
      <c r="B228" s="15" t="s">
        <v>1</v>
      </c>
      <c r="C228" s="15" t="s">
        <v>1090</v>
      </c>
      <c r="D228" s="15" t="s">
        <v>9324</v>
      </c>
      <c r="E228" s="15">
        <v>25</v>
      </c>
      <c r="F228" s="15">
        <v>6</v>
      </c>
      <c r="G228" s="15">
        <v>100</v>
      </c>
      <c r="H228" s="15">
        <v>200</v>
      </c>
      <c r="I228" s="15">
        <v>0.94</v>
      </c>
      <c r="J228" s="15">
        <v>2</v>
      </c>
      <c r="K228" s="15">
        <v>175</v>
      </c>
      <c r="L228" s="15" t="s">
        <v>2764</v>
      </c>
      <c r="M228" s="15">
        <v>1</v>
      </c>
      <c r="N228" s="15" t="s">
        <v>910</v>
      </c>
    </row>
    <row r="229" spans="1:14" ht="14.5">
      <c r="A229" s="3" t="s">
        <v>3398</v>
      </c>
      <c r="B229" s="15" t="s">
        <v>1</v>
      </c>
      <c r="C229" s="15" t="s">
        <v>1090</v>
      </c>
      <c r="D229" s="15" t="s">
        <v>9324</v>
      </c>
      <c r="E229" s="15">
        <v>25</v>
      </c>
      <c r="F229" s="15">
        <v>6</v>
      </c>
      <c r="G229" s="15">
        <v>100</v>
      </c>
      <c r="H229" s="15">
        <v>200</v>
      </c>
      <c r="I229" s="15">
        <v>0.94</v>
      </c>
      <c r="J229" s="15">
        <v>2</v>
      </c>
      <c r="K229" s="15">
        <v>175</v>
      </c>
      <c r="L229" s="15" t="s">
        <v>2764</v>
      </c>
      <c r="M229" s="15">
        <v>1</v>
      </c>
      <c r="N229" s="15" t="s">
        <v>3</v>
      </c>
    </row>
    <row r="230" spans="1:14" ht="14.5">
      <c r="A230" s="3" t="s">
        <v>3399</v>
      </c>
      <c r="B230" s="15" t="s">
        <v>1</v>
      </c>
      <c r="C230" s="15" t="s">
        <v>1090</v>
      </c>
      <c r="D230" s="15" t="s">
        <v>9324</v>
      </c>
      <c r="E230" s="15">
        <v>25</v>
      </c>
      <c r="F230" s="15">
        <v>6</v>
      </c>
      <c r="G230" s="15">
        <v>200</v>
      </c>
      <c r="H230" s="15">
        <v>200</v>
      </c>
      <c r="I230" s="15">
        <v>0.94</v>
      </c>
      <c r="J230" s="15">
        <v>2</v>
      </c>
      <c r="K230" s="15">
        <v>175</v>
      </c>
      <c r="L230" s="15" t="s">
        <v>2764</v>
      </c>
      <c r="M230" s="15">
        <v>1</v>
      </c>
      <c r="N230" s="15" t="s">
        <v>910</v>
      </c>
    </row>
    <row r="231" spans="1:14" ht="14.5">
      <c r="A231" s="3" t="s">
        <v>3400</v>
      </c>
      <c r="B231" s="15" t="s">
        <v>1</v>
      </c>
      <c r="C231" s="15" t="s">
        <v>1090</v>
      </c>
      <c r="D231" s="15" t="s">
        <v>9324</v>
      </c>
      <c r="E231" s="15">
        <v>25</v>
      </c>
      <c r="F231" s="15">
        <v>6</v>
      </c>
      <c r="G231" s="15">
        <v>200</v>
      </c>
      <c r="H231" s="15">
        <v>200</v>
      </c>
      <c r="I231" s="15">
        <v>0.94</v>
      </c>
      <c r="J231" s="15">
        <v>2</v>
      </c>
      <c r="K231" s="15">
        <v>175</v>
      </c>
      <c r="L231" s="15" t="s">
        <v>2764</v>
      </c>
      <c r="M231" s="15">
        <v>1</v>
      </c>
      <c r="N231" s="15" t="s">
        <v>3</v>
      </c>
    </row>
    <row r="232" spans="1:14" ht="14.5">
      <c r="A232" s="3" t="s">
        <v>3515</v>
      </c>
      <c r="B232" s="15" t="s">
        <v>1</v>
      </c>
      <c r="C232" s="15" t="s">
        <v>1090</v>
      </c>
      <c r="D232" s="15" t="s">
        <v>9324</v>
      </c>
      <c r="E232" s="15">
        <v>25</v>
      </c>
      <c r="F232" s="15">
        <v>6</v>
      </c>
      <c r="G232" s="15">
        <v>600</v>
      </c>
      <c r="H232" s="15">
        <v>85</v>
      </c>
      <c r="I232" s="15">
        <v>1.56</v>
      </c>
      <c r="J232" s="15">
        <v>2</v>
      </c>
      <c r="K232" s="15">
        <v>175</v>
      </c>
      <c r="L232" s="15" t="s">
        <v>2764</v>
      </c>
      <c r="M232" s="15">
        <v>1</v>
      </c>
      <c r="N232" s="15" t="s">
        <v>910</v>
      </c>
    </row>
    <row r="233" spans="1:14" ht="14.5">
      <c r="A233" s="3" t="s">
        <v>9430</v>
      </c>
      <c r="B233" s="15" t="s">
        <v>1</v>
      </c>
      <c r="C233" s="15" t="s">
        <v>1090</v>
      </c>
      <c r="D233" s="15" t="s">
        <v>9324</v>
      </c>
      <c r="E233" s="15">
        <v>25</v>
      </c>
      <c r="F233" s="15">
        <v>6</v>
      </c>
      <c r="G233" s="15">
        <v>600</v>
      </c>
      <c r="H233" s="15">
        <v>85</v>
      </c>
      <c r="I233" s="15">
        <v>1.53</v>
      </c>
      <c r="J233" s="15">
        <v>2</v>
      </c>
      <c r="K233" s="15">
        <v>175</v>
      </c>
      <c r="L233" s="15" t="s">
        <v>2764</v>
      </c>
      <c r="M233" s="15">
        <v>1</v>
      </c>
      <c r="N233" s="15" t="s">
        <v>3</v>
      </c>
    </row>
    <row r="234" spans="1:14" ht="14.5">
      <c r="A234" s="3" t="s">
        <v>3516</v>
      </c>
      <c r="B234" s="15" t="s">
        <v>1</v>
      </c>
      <c r="C234" s="15" t="s">
        <v>1090</v>
      </c>
      <c r="D234" s="15" t="s">
        <v>9324</v>
      </c>
      <c r="E234" s="15">
        <v>25</v>
      </c>
      <c r="F234" s="15">
        <v>8</v>
      </c>
      <c r="G234" s="15">
        <v>100</v>
      </c>
      <c r="H234" s="15">
        <v>200</v>
      </c>
      <c r="I234" s="15">
        <v>1.05</v>
      </c>
      <c r="J234" s="15">
        <v>2</v>
      </c>
      <c r="K234" s="15">
        <v>175</v>
      </c>
      <c r="L234" s="15" t="s">
        <v>2764</v>
      </c>
      <c r="M234" s="15">
        <v>1</v>
      </c>
      <c r="N234" s="15" t="s">
        <v>910</v>
      </c>
    </row>
    <row r="235" spans="1:14" ht="14.5">
      <c r="A235" s="3" t="s">
        <v>3401</v>
      </c>
      <c r="B235" s="15" t="s">
        <v>1</v>
      </c>
      <c r="C235" s="15" t="s">
        <v>1090</v>
      </c>
      <c r="D235" s="15" t="s">
        <v>9324</v>
      </c>
      <c r="E235" s="15">
        <v>25</v>
      </c>
      <c r="F235" s="15">
        <v>8</v>
      </c>
      <c r="G235" s="15">
        <v>100</v>
      </c>
      <c r="H235" s="15">
        <v>200</v>
      </c>
      <c r="I235" s="15">
        <v>1.05</v>
      </c>
      <c r="J235" s="15">
        <v>2</v>
      </c>
      <c r="K235" s="15">
        <v>175</v>
      </c>
      <c r="L235" s="15" t="s">
        <v>2764</v>
      </c>
      <c r="M235" s="15">
        <v>1</v>
      </c>
      <c r="N235" s="15" t="s">
        <v>3</v>
      </c>
    </row>
    <row r="236" spans="1:14" ht="14.5">
      <c r="A236" s="3" t="s">
        <v>3517</v>
      </c>
      <c r="B236" s="15" t="s">
        <v>1</v>
      </c>
      <c r="C236" s="15" t="s">
        <v>1090</v>
      </c>
      <c r="D236" s="15" t="s">
        <v>9324</v>
      </c>
      <c r="E236" s="15">
        <v>25</v>
      </c>
      <c r="F236" s="15">
        <v>8</v>
      </c>
      <c r="G236" s="15">
        <v>200</v>
      </c>
      <c r="H236" s="15">
        <v>200</v>
      </c>
      <c r="I236" s="15">
        <v>1.05</v>
      </c>
      <c r="J236" s="15">
        <v>2</v>
      </c>
      <c r="K236" s="15">
        <v>175</v>
      </c>
      <c r="L236" s="15" t="s">
        <v>2764</v>
      </c>
      <c r="M236" s="15">
        <v>1</v>
      </c>
      <c r="N236" s="15" t="s">
        <v>910</v>
      </c>
    </row>
    <row r="237" spans="1:14" ht="14.5">
      <c r="A237" s="3" t="s">
        <v>3518</v>
      </c>
      <c r="B237" s="15" t="s">
        <v>1</v>
      </c>
      <c r="C237" s="15" t="s">
        <v>1090</v>
      </c>
      <c r="D237" s="15" t="s">
        <v>9324</v>
      </c>
      <c r="E237" s="15">
        <v>25</v>
      </c>
      <c r="F237" s="15">
        <v>8</v>
      </c>
      <c r="G237" s="15">
        <v>200</v>
      </c>
      <c r="H237" s="15">
        <v>200</v>
      </c>
      <c r="I237" s="15">
        <v>1.05</v>
      </c>
      <c r="J237" s="15">
        <v>2</v>
      </c>
      <c r="K237" s="15">
        <v>175</v>
      </c>
      <c r="L237" s="15" t="s">
        <v>2764</v>
      </c>
      <c r="M237" s="15">
        <v>1</v>
      </c>
      <c r="N237" s="15" t="s">
        <v>3</v>
      </c>
    </row>
    <row r="238" spans="1:14" ht="14.5">
      <c r="A238" s="3" t="s">
        <v>3519</v>
      </c>
      <c r="B238" s="15" t="s">
        <v>1</v>
      </c>
      <c r="C238" s="15" t="s">
        <v>1090</v>
      </c>
      <c r="D238" s="15" t="s">
        <v>9324</v>
      </c>
      <c r="E238" s="15">
        <v>25</v>
      </c>
      <c r="F238" s="15">
        <v>8</v>
      </c>
      <c r="G238" s="15">
        <v>600</v>
      </c>
      <c r="H238" s="15">
        <v>100</v>
      </c>
      <c r="I238" s="15">
        <v>1.53</v>
      </c>
      <c r="J238" s="15">
        <v>5</v>
      </c>
      <c r="K238" s="15">
        <v>175</v>
      </c>
      <c r="L238" s="15" t="s">
        <v>2764</v>
      </c>
      <c r="M238" s="15">
        <v>1</v>
      </c>
      <c r="N238" s="15" t="s">
        <v>910</v>
      </c>
    </row>
    <row r="239" spans="1:14" ht="14.5">
      <c r="A239" s="3" t="s">
        <v>9431</v>
      </c>
      <c r="B239" s="15" t="s">
        <v>1</v>
      </c>
      <c r="C239" s="15" t="s">
        <v>1090</v>
      </c>
      <c r="D239" s="15" t="s">
        <v>9324</v>
      </c>
      <c r="E239" s="15">
        <v>25</v>
      </c>
      <c r="F239" s="15">
        <v>8</v>
      </c>
      <c r="G239" s="15">
        <v>600</v>
      </c>
      <c r="H239" s="15">
        <v>100</v>
      </c>
      <c r="I239" s="15">
        <v>1.53</v>
      </c>
      <c r="J239" s="15">
        <v>5</v>
      </c>
      <c r="K239" s="15">
        <v>175</v>
      </c>
      <c r="L239" s="15" t="s">
        <v>2764</v>
      </c>
      <c r="M239" s="15">
        <v>1</v>
      </c>
      <c r="N239" s="15" t="s">
        <v>3</v>
      </c>
    </row>
    <row r="240" spans="1:14" ht="14.5">
      <c r="A240" s="3" t="s">
        <v>3402</v>
      </c>
      <c r="B240" s="15" t="s">
        <v>1</v>
      </c>
      <c r="C240" s="15" t="s">
        <v>1090</v>
      </c>
      <c r="D240" s="15" t="s">
        <v>9324</v>
      </c>
      <c r="E240" s="15">
        <v>25</v>
      </c>
      <c r="F240" s="15">
        <v>6</v>
      </c>
      <c r="G240" s="15">
        <v>200</v>
      </c>
      <c r="H240" s="15">
        <v>80</v>
      </c>
      <c r="I240" s="15">
        <v>1.05</v>
      </c>
      <c r="J240" s="15">
        <v>10</v>
      </c>
      <c r="K240" s="15">
        <v>175</v>
      </c>
      <c r="L240" s="15" t="s">
        <v>1619</v>
      </c>
      <c r="M240" s="15">
        <v>1</v>
      </c>
      <c r="N240" s="15" t="s">
        <v>910</v>
      </c>
    </row>
    <row r="241" spans="1:14" ht="14.5">
      <c r="A241" s="3" t="s">
        <v>3403</v>
      </c>
      <c r="B241" s="15" t="s">
        <v>1</v>
      </c>
      <c r="C241" s="15" t="s">
        <v>1090</v>
      </c>
      <c r="D241" s="15" t="s">
        <v>9324</v>
      </c>
      <c r="E241" s="15">
        <v>25</v>
      </c>
      <c r="F241" s="15">
        <v>6</v>
      </c>
      <c r="G241" s="15">
        <v>200</v>
      </c>
      <c r="H241" s="15">
        <v>80</v>
      </c>
      <c r="I241" s="15">
        <v>1.05</v>
      </c>
      <c r="J241" s="15">
        <v>10</v>
      </c>
      <c r="K241" s="15">
        <v>175</v>
      </c>
      <c r="L241" s="15" t="s">
        <v>1619</v>
      </c>
      <c r="M241" s="15">
        <v>1</v>
      </c>
      <c r="N241" s="15" t="s">
        <v>3</v>
      </c>
    </row>
    <row r="242" spans="1:14" ht="14.5">
      <c r="A242" s="3" t="s">
        <v>3404</v>
      </c>
      <c r="B242" s="15" t="s">
        <v>1</v>
      </c>
      <c r="C242" s="15" t="s">
        <v>1090</v>
      </c>
      <c r="D242" s="15" t="s">
        <v>9324</v>
      </c>
      <c r="E242" s="15">
        <v>25</v>
      </c>
      <c r="F242" s="15">
        <v>6</v>
      </c>
      <c r="G242" s="15">
        <v>600</v>
      </c>
      <c r="H242" s="15">
        <v>80</v>
      </c>
      <c r="I242" s="15">
        <v>3</v>
      </c>
      <c r="J242" s="15">
        <v>10</v>
      </c>
      <c r="K242" s="15">
        <v>175</v>
      </c>
      <c r="L242" s="15" t="s">
        <v>1619</v>
      </c>
      <c r="M242" s="15">
        <v>1</v>
      </c>
      <c r="N242" s="15" t="s">
        <v>910</v>
      </c>
    </row>
    <row r="243" spans="1:14" ht="14.5">
      <c r="A243" s="3" t="s">
        <v>3405</v>
      </c>
      <c r="B243" s="15" t="s">
        <v>1</v>
      </c>
      <c r="C243" s="15" t="s">
        <v>1090</v>
      </c>
      <c r="D243" s="15" t="s">
        <v>9324</v>
      </c>
      <c r="E243" s="15">
        <v>25</v>
      </c>
      <c r="F243" s="15">
        <v>6</v>
      </c>
      <c r="G243" s="15">
        <v>600</v>
      </c>
      <c r="H243" s="15">
        <v>80</v>
      </c>
      <c r="I243" s="15">
        <v>3</v>
      </c>
      <c r="J243" s="15">
        <v>10</v>
      </c>
      <c r="K243" s="15">
        <v>175</v>
      </c>
      <c r="L243" s="15" t="s">
        <v>1619</v>
      </c>
      <c r="M243" s="15">
        <v>1</v>
      </c>
      <c r="N243" s="15" t="s">
        <v>3</v>
      </c>
    </row>
    <row r="244" spans="1:14" ht="14.5">
      <c r="A244" s="3" t="s">
        <v>3406</v>
      </c>
      <c r="B244" s="15" t="s">
        <v>1</v>
      </c>
      <c r="C244" s="15" t="s">
        <v>8</v>
      </c>
      <c r="D244" s="15" t="s">
        <v>9324</v>
      </c>
      <c r="E244" s="15">
        <v>20</v>
      </c>
      <c r="F244" s="15">
        <v>1</v>
      </c>
      <c r="G244" s="15">
        <v>200</v>
      </c>
      <c r="H244" s="15">
        <v>30</v>
      </c>
      <c r="I244" s="15">
        <v>0.95</v>
      </c>
      <c r="J244" s="15">
        <v>1</v>
      </c>
      <c r="K244" s="15">
        <v>150</v>
      </c>
      <c r="L244" s="15" t="s">
        <v>2764</v>
      </c>
      <c r="M244" s="15">
        <v>1</v>
      </c>
      <c r="N244" s="15" t="s">
        <v>910</v>
      </c>
    </row>
    <row r="245" spans="1:14" ht="14.5">
      <c r="A245" s="3" t="s">
        <v>3407</v>
      </c>
      <c r="B245" s="15" t="s">
        <v>1</v>
      </c>
      <c r="C245" s="15" t="s">
        <v>8</v>
      </c>
      <c r="D245" s="15" t="s">
        <v>9324</v>
      </c>
      <c r="E245" s="15">
        <v>20</v>
      </c>
      <c r="F245" s="15">
        <v>1</v>
      </c>
      <c r="G245" s="15">
        <v>200</v>
      </c>
      <c r="H245" s="15">
        <v>30</v>
      </c>
      <c r="I245" s="15">
        <v>0.95</v>
      </c>
      <c r="J245" s="15">
        <v>1</v>
      </c>
      <c r="K245" s="15">
        <v>150</v>
      </c>
      <c r="L245" s="15" t="s">
        <v>2764</v>
      </c>
      <c r="M245" s="15">
        <v>1</v>
      </c>
      <c r="N245" s="15" t="s">
        <v>3</v>
      </c>
    </row>
    <row r="246" spans="1:14" ht="14.5">
      <c r="A246" s="3" t="s">
        <v>3408</v>
      </c>
      <c r="B246" s="15" t="s">
        <v>1</v>
      </c>
      <c r="C246" s="15" t="s">
        <v>8</v>
      </c>
      <c r="D246" s="15" t="s">
        <v>9324</v>
      </c>
      <c r="E246" s="15">
        <v>20</v>
      </c>
      <c r="F246" s="15">
        <v>1</v>
      </c>
      <c r="G246" s="15">
        <v>400</v>
      </c>
      <c r="H246" s="15">
        <v>30</v>
      </c>
      <c r="I246" s="15">
        <v>1.25</v>
      </c>
      <c r="J246" s="15">
        <v>1</v>
      </c>
      <c r="K246" s="15">
        <v>150</v>
      </c>
      <c r="L246" s="15" t="s">
        <v>2764</v>
      </c>
      <c r="M246" s="15">
        <v>1</v>
      </c>
      <c r="N246" s="15" t="s">
        <v>910</v>
      </c>
    </row>
    <row r="247" spans="1:14" ht="14.5">
      <c r="A247" s="3" t="s">
        <v>3409</v>
      </c>
      <c r="B247" s="15" t="s">
        <v>1</v>
      </c>
      <c r="C247" s="15" t="s">
        <v>8</v>
      </c>
      <c r="D247" s="15" t="s">
        <v>9324</v>
      </c>
      <c r="E247" s="15">
        <v>20</v>
      </c>
      <c r="F247" s="15">
        <v>1</v>
      </c>
      <c r="G247" s="15">
        <v>400</v>
      </c>
      <c r="H247" s="15">
        <v>30</v>
      </c>
      <c r="I247" s="15">
        <v>1.25</v>
      </c>
      <c r="J247" s="15">
        <v>1</v>
      </c>
      <c r="K247" s="15">
        <v>150</v>
      </c>
      <c r="L247" s="15" t="s">
        <v>2764</v>
      </c>
      <c r="M247" s="15">
        <v>1</v>
      </c>
      <c r="N247" s="15" t="s">
        <v>3</v>
      </c>
    </row>
    <row r="248" spans="1:14" ht="14.5">
      <c r="A248" s="3" t="s">
        <v>3410</v>
      </c>
      <c r="B248" s="15" t="s">
        <v>1</v>
      </c>
      <c r="C248" s="15" t="s">
        <v>8</v>
      </c>
      <c r="D248" s="15" t="s">
        <v>9324</v>
      </c>
      <c r="E248" s="15">
        <v>25</v>
      </c>
      <c r="F248" s="15">
        <v>1</v>
      </c>
      <c r="G248" s="15">
        <v>600</v>
      </c>
      <c r="H248" s="15">
        <v>30</v>
      </c>
      <c r="I248" s="15">
        <v>1.5</v>
      </c>
      <c r="J248" s="15">
        <v>1</v>
      </c>
      <c r="K248" s="15">
        <v>150</v>
      </c>
      <c r="L248" s="15" t="s">
        <v>2764</v>
      </c>
      <c r="M248" s="15">
        <v>1</v>
      </c>
      <c r="N248" s="15" t="s">
        <v>910</v>
      </c>
    </row>
    <row r="249" spans="1:14" ht="14.5">
      <c r="A249" s="3" t="s">
        <v>3411</v>
      </c>
      <c r="B249" s="15" t="s">
        <v>1</v>
      </c>
      <c r="C249" s="15" t="s">
        <v>8</v>
      </c>
      <c r="D249" s="15" t="s">
        <v>9324</v>
      </c>
      <c r="E249" s="15">
        <v>25</v>
      </c>
      <c r="F249" s="15">
        <v>1</v>
      </c>
      <c r="G249" s="15">
        <v>600</v>
      </c>
      <c r="H249" s="15">
        <v>30</v>
      </c>
      <c r="I249" s="15">
        <v>1.5</v>
      </c>
      <c r="J249" s="15">
        <v>1</v>
      </c>
      <c r="K249" s="15">
        <v>150</v>
      </c>
      <c r="L249" s="15" t="s">
        <v>2764</v>
      </c>
      <c r="M249" s="15">
        <v>1</v>
      </c>
      <c r="N249" s="15" t="s">
        <v>3</v>
      </c>
    </row>
    <row r="250" spans="1:14" ht="14.5">
      <c r="A250" s="3" t="s">
        <v>3412</v>
      </c>
      <c r="B250" s="15" t="s">
        <v>1</v>
      </c>
      <c r="C250" s="15" t="s">
        <v>718</v>
      </c>
      <c r="D250" s="15" t="s">
        <v>9324</v>
      </c>
      <c r="E250" s="15">
        <v>15</v>
      </c>
      <c r="F250" s="15">
        <v>0.6</v>
      </c>
      <c r="G250" s="15">
        <v>50</v>
      </c>
      <c r="H250" s="15">
        <v>40</v>
      </c>
      <c r="I250" s="15">
        <v>0.95</v>
      </c>
      <c r="J250" s="15">
        <v>5</v>
      </c>
      <c r="K250" s="15">
        <v>150</v>
      </c>
      <c r="L250" s="15" t="s">
        <v>1619</v>
      </c>
      <c r="M250" s="15" t="s">
        <v>9479</v>
      </c>
      <c r="N250" s="15" t="s">
        <v>3</v>
      </c>
    </row>
    <row r="251" spans="1:14" ht="14.5">
      <c r="A251" s="3" t="s">
        <v>3413</v>
      </c>
      <c r="B251" s="15" t="s">
        <v>1</v>
      </c>
      <c r="C251" s="15" t="s">
        <v>718</v>
      </c>
      <c r="D251" s="15" t="s">
        <v>9324</v>
      </c>
      <c r="E251" s="15">
        <v>15</v>
      </c>
      <c r="F251" s="15">
        <v>0.6</v>
      </c>
      <c r="G251" s="15">
        <v>100</v>
      </c>
      <c r="H251" s="15">
        <v>40</v>
      </c>
      <c r="I251" s="15">
        <v>0.95</v>
      </c>
      <c r="J251" s="15">
        <v>5</v>
      </c>
      <c r="K251" s="15">
        <v>150</v>
      </c>
      <c r="L251" s="15" t="s">
        <v>1619</v>
      </c>
      <c r="M251" s="15" t="s">
        <v>9479</v>
      </c>
      <c r="N251" s="15" t="s">
        <v>3</v>
      </c>
    </row>
    <row r="252" spans="1:14" ht="14.5">
      <c r="A252" s="3" t="s">
        <v>3414</v>
      </c>
      <c r="B252" s="15" t="s">
        <v>1</v>
      </c>
      <c r="C252" s="15" t="s">
        <v>718</v>
      </c>
      <c r="D252" s="15" t="s">
        <v>9324</v>
      </c>
      <c r="E252" s="15">
        <v>15</v>
      </c>
      <c r="F252" s="15">
        <v>0.6</v>
      </c>
      <c r="G252" s="15">
        <v>150</v>
      </c>
      <c r="H252" s="15">
        <v>40</v>
      </c>
      <c r="I252" s="15">
        <v>0.95</v>
      </c>
      <c r="J252" s="15">
        <v>5</v>
      </c>
      <c r="K252" s="15">
        <v>150</v>
      </c>
      <c r="L252" s="15" t="s">
        <v>1619</v>
      </c>
      <c r="M252" s="15" t="s">
        <v>9479</v>
      </c>
      <c r="N252" s="15" t="s">
        <v>3</v>
      </c>
    </row>
    <row r="253" spans="1:14" ht="14.5">
      <c r="A253" s="3" t="s">
        <v>3415</v>
      </c>
      <c r="B253" s="15" t="s">
        <v>1</v>
      </c>
      <c r="C253" s="15" t="s">
        <v>718</v>
      </c>
      <c r="D253" s="15" t="s">
        <v>9324</v>
      </c>
      <c r="E253" s="15">
        <v>15</v>
      </c>
      <c r="F253" s="15">
        <v>0.6</v>
      </c>
      <c r="G253" s="15">
        <v>200</v>
      </c>
      <c r="H253" s="15">
        <v>40</v>
      </c>
      <c r="I253" s="15">
        <v>0.95</v>
      </c>
      <c r="J253" s="15">
        <v>5</v>
      </c>
      <c r="K253" s="15">
        <v>150</v>
      </c>
      <c r="L253" s="15" t="s">
        <v>1619</v>
      </c>
      <c r="M253" s="15" t="s">
        <v>9479</v>
      </c>
      <c r="N253" s="15" t="s">
        <v>3</v>
      </c>
    </row>
    <row r="254" spans="1:14" ht="14.5">
      <c r="A254" s="3" t="s">
        <v>3416</v>
      </c>
      <c r="B254" s="15" t="s">
        <v>1</v>
      </c>
      <c r="C254" s="15" t="s">
        <v>21</v>
      </c>
      <c r="D254" s="15" t="s">
        <v>9324</v>
      </c>
      <c r="E254" s="15">
        <v>22</v>
      </c>
      <c r="F254" s="15">
        <v>10</v>
      </c>
      <c r="G254" s="15">
        <v>200</v>
      </c>
      <c r="H254" s="15">
        <v>60</v>
      </c>
      <c r="I254" s="15">
        <v>0.95</v>
      </c>
      <c r="J254" s="15">
        <v>10</v>
      </c>
      <c r="K254" s="15">
        <v>175</v>
      </c>
      <c r="L254" s="15" t="s">
        <v>2764</v>
      </c>
      <c r="M254" s="15" t="s">
        <v>9479</v>
      </c>
      <c r="N254" s="15" t="s">
        <v>3</v>
      </c>
    </row>
    <row r="255" spans="1:14" ht="14.5">
      <c r="A255" s="3" t="s">
        <v>3417</v>
      </c>
      <c r="B255" s="15" t="s">
        <v>1</v>
      </c>
      <c r="C255" s="15" t="s">
        <v>21</v>
      </c>
      <c r="D255" s="15" t="s">
        <v>9324</v>
      </c>
      <c r="E255" s="15">
        <v>22</v>
      </c>
      <c r="F255" s="15">
        <v>10</v>
      </c>
      <c r="G255" s="15">
        <v>300</v>
      </c>
      <c r="H255" s="15">
        <v>60</v>
      </c>
      <c r="I255" s="15">
        <v>1.25</v>
      </c>
      <c r="J255" s="15">
        <v>10</v>
      </c>
      <c r="K255" s="15">
        <v>175</v>
      </c>
      <c r="L255" s="15" t="s">
        <v>2764</v>
      </c>
      <c r="M255" s="15" t="s">
        <v>9479</v>
      </c>
      <c r="N255" s="15" t="s">
        <v>3</v>
      </c>
    </row>
    <row r="256" spans="1:14" ht="14.5">
      <c r="A256" s="3" t="s">
        <v>3418</v>
      </c>
      <c r="B256" s="15" t="s">
        <v>1</v>
      </c>
      <c r="C256" s="15" t="s">
        <v>21</v>
      </c>
      <c r="D256" s="15" t="s">
        <v>9324</v>
      </c>
      <c r="E256" s="15">
        <v>22</v>
      </c>
      <c r="F256" s="15">
        <v>10</v>
      </c>
      <c r="G256" s="15">
        <v>400</v>
      </c>
      <c r="H256" s="15">
        <v>60</v>
      </c>
      <c r="I256" s="15">
        <v>1.25</v>
      </c>
      <c r="J256" s="15">
        <v>10</v>
      </c>
      <c r="K256" s="15">
        <v>175</v>
      </c>
      <c r="L256" s="15" t="s">
        <v>2764</v>
      </c>
      <c r="M256" s="15" t="s">
        <v>9479</v>
      </c>
      <c r="N256" s="15" t="s">
        <v>3</v>
      </c>
    </row>
    <row r="257" spans="1:14" ht="14.5">
      <c r="A257" s="3" t="s">
        <v>3419</v>
      </c>
      <c r="B257" s="15" t="s">
        <v>1</v>
      </c>
      <c r="C257" s="15" t="s">
        <v>21</v>
      </c>
      <c r="D257" s="15" t="s">
        <v>9324</v>
      </c>
      <c r="E257" s="15">
        <v>25</v>
      </c>
      <c r="F257" s="15">
        <v>10</v>
      </c>
      <c r="G257" s="15">
        <v>500</v>
      </c>
      <c r="H257" s="15">
        <v>60</v>
      </c>
      <c r="I257" s="15">
        <v>1.7</v>
      </c>
      <c r="J257" s="15">
        <v>10</v>
      </c>
      <c r="K257" s="15">
        <v>150</v>
      </c>
      <c r="L257" s="15" t="s">
        <v>2764</v>
      </c>
      <c r="M257" s="15" t="s">
        <v>9479</v>
      </c>
      <c r="N257" s="15" t="s">
        <v>3</v>
      </c>
    </row>
    <row r="258" spans="1:14" ht="14.5">
      <c r="A258" s="3" t="s">
        <v>3420</v>
      </c>
      <c r="B258" s="15" t="s">
        <v>1</v>
      </c>
      <c r="C258" s="15" t="s">
        <v>21</v>
      </c>
      <c r="D258" s="15" t="s">
        <v>9324</v>
      </c>
      <c r="E258" s="15">
        <v>25</v>
      </c>
      <c r="F258" s="15">
        <v>10</v>
      </c>
      <c r="G258" s="15">
        <v>600</v>
      </c>
      <c r="H258" s="15">
        <v>60</v>
      </c>
      <c r="I258" s="15">
        <v>1.7</v>
      </c>
      <c r="J258" s="15">
        <v>10</v>
      </c>
      <c r="K258" s="15">
        <v>150</v>
      </c>
      <c r="L258" s="15" t="s">
        <v>2764</v>
      </c>
      <c r="M258" s="15" t="s">
        <v>9479</v>
      </c>
      <c r="N258" s="15" t="s">
        <v>3</v>
      </c>
    </row>
    <row r="259" spans="1:14" ht="14.5">
      <c r="A259" s="3" t="s">
        <v>3421</v>
      </c>
      <c r="B259" s="15" t="s">
        <v>1</v>
      </c>
      <c r="C259" s="15" t="s">
        <v>19</v>
      </c>
      <c r="D259" s="15" t="s">
        <v>9324</v>
      </c>
      <c r="E259" s="15">
        <v>25</v>
      </c>
      <c r="F259" s="15">
        <v>10</v>
      </c>
      <c r="G259" s="15">
        <v>400</v>
      </c>
      <c r="H259" s="15">
        <v>90</v>
      </c>
      <c r="I259" s="15">
        <v>1.25</v>
      </c>
      <c r="J259" s="15">
        <v>10</v>
      </c>
      <c r="K259" s="15">
        <v>175</v>
      </c>
      <c r="L259" s="15" t="s">
        <v>2764</v>
      </c>
      <c r="M259" s="15" t="s">
        <v>9479</v>
      </c>
      <c r="N259" s="15" t="s">
        <v>3</v>
      </c>
    </row>
    <row r="260" spans="1:14" ht="14.5">
      <c r="A260" s="3" t="s">
        <v>3422</v>
      </c>
      <c r="B260" s="15" t="s">
        <v>1</v>
      </c>
      <c r="C260" s="15" t="s">
        <v>19</v>
      </c>
      <c r="D260" s="15" t="s">
        <v>9324</v>
      </c>
      <c r="E260" s="15">
        <v>25</v>
      </c>
      <c r="F260" s="15">
        <v>10</v>
      </c>
      <c r="G260" s="15">
        <v>600</v>
      </c>
      <c r="H260" s="15">
        <v>90</v>
      </c>
      <c r="I260" s="15">
        <v>2</v>
      </c>
      <c r="J260" s="15">
        <v>30</v>
      </c>
      <c r="K260" s="15">
        <v>150</v>
      </c>
      <c r="L260" s="15" t="s">
        <v>2764</v>
      </c>
      <c r="M260" s="15" t="s">
        <v>9479</v>
      </c>
      <c r="N260" s="15" t="s">
        <v>3</v>
      </c>
    </row>
    <row r="261" spans="1:14" ht="14.5">
      <c r="A261" s="3" t="s">
        <v>3423</v>
      </c>
      <c r="B261" s="15" t="s">
        <v>1</v>
      </c>
      <c r="C261" s="15" t="s">
        <v>19</v>
      </c>
      <c r="D261" s="15" t="s">
        <v>9324</v>
      </c>
      <c r="E261" s="15">
        <v>20</v>
      </c>
      <c r="F261" s="15">
        <v>12</v>
      </c>
      <c r="G261" s="15">
        <v>600</v>
      </c>
      <c r="H261" s="15">
        <v>135</v>
      </c>
      <c r="I261" s="15">
        <v>2</v>
      </c>
      <c r="J261" s="15">
        <v>5</v>
      </c>
      <c r="K261" s="15">
        <v>150</v>
      </c>
      <c r="L261" s="15" t="s">
        <v>2764</v>
      </c>
      <c r="M261" s="15" t="s">
        <v>9479</v>
      </c>
      <c r="N261" s="15" t="s">
        <v>3</v>
      </c>
    </row>
    <row r="262" spans="1:14" ht="14.5">
      <c r="A262" s="3" t="s">
        <v>3424</v>
      </c>
      <c r="B262" s="15" t="s">
        <v>1</v>
      </c>
      <c r="C262" s="15" t="s">
        <v>67</v>
      </c>
      <c r="D262" s="15" t="s">
        <v>9324</v>
      </c>
      <c r="E262" s="15">
        <v>25</v>
      </c>
      <c r="F262" s="15">
        <v>20</v>
      </c>
      <c r="G262" s="15">
        <v>200</v>
      </c>
      <c r="H262" s="15">
        <v>200</v>
      </c>
      <c r="I262" s="15">
        <v>0.93</v>
      </c>
      <c r="J262" s="15">
        <v>200</v>
      </c>
      <c r="K262" s="15">
        <v>175</v>
      </c>
      <c r="L262" s="15" t="s">
        <v>2764</v>
      </c>
      <c r="M262" s="15" t="s">
        <v>9479</v>
      </c>
      <c r="N262" s="15" t="s">
        <v>3</v>
      </c>
    </row>
    <row r="263" spans="1:14" ht="14.5">
      <c r="A263" s="3" t="s">
        <v>3425</v>
      </c>
      <c r="B263" s="15" t="s">
        <v>1</v>
      </c>
      <c r="C263" s="15" t="s">
        <v>7</v>
      </c>
      <c r="D263" s="15" t="s">
        <v>9324</v>
      </c>
      <c r="E263" s="15">
        <v>15</v>
      </c>
      <c r="F263" s="15">
        <v>2</v>
      </c>
      <c r="G263" s="15">
        <v>200</v>
      </c>
      <c r="H263" s="15">
        <v>80</v>
      </c>
      <c r="I263" s="15">
        <v>0.95</v>
      </c>
      <c r="J263" s="15">
        <v>5</v>
      </c>
      <c r="K263" s="15">
        <v>150</v>
      </c>
      <c r="L263" s="15" t="s">
        <v>1619</v>
      </c>
      <c r="M263" s="15" t="s">
        <v>9479</v>
      </c>
      <c r="N263" s="15" t="s">
        <v>3</v>
      </c>
    </row>
    <row r="264" spans="1:14" ht="14.5">
      <c r="A264" s="3" t="s">
        <v>3520</v>
      </c>
      <c r="B264" s="15" t="s">
        <v>1</v>
      </c>
      <c r="C264" s="15" t="s">
        <v>15</v>
      </c>
      <c r="D264" s="15" t="s">
        <v>9324</v>
      </c>
      <c r="E264" s="15">
        <v>20</v>
      </c>
      <c r="F264" s="15">
        <v>4</v>
      </c>
      <c r="G264" s="15">
        <v>200</v>
      </c>
      <c r="H264" s="15">
        <v>150</v>
      </c>
      <c r="I264" s="15">
        <v>0.95</v>
      </c>
      <c r="J264" s="15">
        <v>5</v>
      </c>
      <c r="K264" s="15">
        <v>150</v>
      </c>
      <c r="L264" s="15" t="s">
        <v>1619</v>
      </c>
      <c r="M264" s="15" t="s">
        <v>9479</v>
      </c>
      <c r="N264" s="15" t="s">
        <v>910</v>
      </c>
    </row>
    <row r="265" spans="1:14" ht="14.5">
      <c r="A265" s="3" t="s">
        <v>3426</v>
      </c>
      <c r="B265" s="15" t="s">
        <v>1</v>
      </c>
      <c r="C265" s="15" t="s">
        <v>15</v>
      </c>
      <c r="D265" s="15" t="s">
        <v>9324</v>
      </c>
      <c r="E265" s="15">
        <v>20</v>
      </c>
      <c r="F265" s="15">
        <v>5</v>
      </c>
      <c r="G265" s="15">
        <v>200</v>
      </c>
      <c r="H265" s="15">
        <v>65</v>
      </c>
      <c r="I265" s="15">
        <v>1.05</v>
      </c>
      <c r="J265" s="15">
        <v>10</v>
      </c>
      <c r="K265" s="15">
        <v>175</v>
      </c>
      <c r="L265" s="15" t="s">
        <v>2764</v>
      </c>
      <c r="M265" s="15" t="s">
        <v>9479</v>
      </c>
      <c r="N265" s="15" t="s">
        <v>3</v>
      </c>
    </row>
    <row r="266" spans="1:14" ht="14.5">
      <c r="A266" s="3" t="s">
        <v>3427</v>
      </c>
      <c r="B266" s="15" t="s">
        <v>1</v>
      </c>
      <c r="C266" s="15" t="s">
        <v>7</v>
      </c>
      <c r="D266" s="15" t="s">
        <v>9324</v>
      </c>
      <c r="E266" s="15">
        <v>20</v>
      </c>
      <c r="F266" s="15">
        <v>5</v>
      </c>
      <c r="G266" s="15">
        <v>200</v>
      </c>
      <c r="H266" s="15">
        <v>65</v>
      </c>
      <c r="I266" s="15">
        <v>1.1000000000000001</v>
      </c>
      <c r="J266" s="15">
        <v>10</v>
      </c>
      <c r="K266" s="15">
        <v>175</v>
      </c>
      <c r="L266" s="15" t="s">
        <v>2764</v>
      </c>
      <c r="M266" s="15" t="s">
        <v>9479</v>
      </c>
      <c r="N266" s="15" t="s">
        <v>3</v>
      </c>
    </row>
    <row r="267" spans="1:14" ht="14.5">
      <c r="A267" s="3" t="s">
        <v>3428</v>
      </c>
      <c r="B267" s="15" t="s">
        <v>1</v>
      </c>
      <c r="C267" s="15" t="s">
        <v>15</v>
      </c>
      <c r="D267" s="15" t="s">
        <v>9324</v>
      </c>
      <c r="E267" s="15">
        <v>20</v>
      </c>
      <c r="F267" s="15">
        <v>5</v>
      </c>
      <c r="G267" s="15">
        <v>400</v>
      </c>
      <c r="H267" s="15">
        <v>65</v>
      </c>
      <c r="I267" s="15">
        <v>1.55</v>
      </c>
      <c r="J267" s="15">
        <v>10</v>
      </c>
      <c r="K267" s="15">
        <v>175</v>
      </c>
      <c r="L267" s="15" t="s">
        <v>2764</v>
      </c>
      <c r="M267" s="15" t="s">
        <v>9479</v>
      </c>
      <c r="N267" s="15" t="s">
        <v>3</v>
      </c>
    </row>
    <row r="268" spans="1:14" ht="14.5">
      <c r="A268" s="3" t="s">
        <v>3429</v>
      </c>
      <c r="B268" s="15" t="s">
        <v>1</v>
      </c>
      <c r="C268" s="15" t="s">
        <v>15</v>
      </c>
      <c r="D268" s="15" t="s">
        <v>9324</v>
      </c>
      <c r="E268" s="15">
        <v>20</v>
      </c>
      <c r="F268" s="15">
        <v>5</v>
      </c>
      <c r="G268" s="15">
        <v>600</v>
      </c>
      <c r="H268" s="15">
        <v>65</v>
      </c>
      <c r="I268" s="15">
        <v>2.1</v>
      </c>
      <c r="J268" s="15">
        <v>30</v>
      </c>
      <c r="K268" s="15">
        <v>150</v>
      </c>
      <c r="L268" s="15" t="s">
        <v>2764</v>
      </c>
      <c r="M268" s="15" t="s">
        <v>9479</v>
      </c>
      <c r="N268" s="15" t="s">
        <v>3</v>
      </c>
    </row>
    <row r="269" spans="1:14" ht="14.5">
      <c r="A269" s="3" t="s">
        <v>3430</v>
      </c>
      <c r="B269" s="15" t="s">
        <v>1</v>
      </c>
      <c r="C269" s="15" t="s">
        <v>19</v>
      </c>
      <c r="D269" s="15" t="s">
        <v>9324</v>
      </c>
      <c r="E269" s="15">
        <v>20</v>
      </c>
      <c r="F269" s="15">
        <v>5</v>
      </c>
      <c r="G269" s="15">
        <v>600</v>
      </c>
      <c r="H269" s="15">
        <v>65</v>
      </c>
      <c r="I269" s="15">
        <v>3</v>
      </c>
      <c r="J269" s="15">
        <v>30</v>
      </c>
      <c r="K269" s="15">
        <v>150</v>
      </c>
      <c r="L269" s="15" t="s">
        <v>2764</v>
      </c>
      <c r="M269" s="15" t="s">
        <v>9479</v>
      </c>
      <c r="N269" s="15" t="s">
        <v>3</v>
      </c>
    </row>
    <row r="270" spans="1:14" ht="14.5">
      <c r="A270" s="3" t="s">
        <v>3431</v>
      </c>
      <c r="B270" s="15" t="s">
        <v>1</v>
      </c>
      <c r="C270" s="15" t="s">
        <v>67</v>
      </c>
      <c r="D270" s="15" t="s">
        <v>9324</v>
      </c>
      <c r="E270" s="15">
        <v>25</v>
      </c>
      <c r="F270" s="15">
        <v>60</v>
      </c>
      <c r="G270" s="15">
        <v>300</v>
      </c>
      <c r="H270" s="15">
        <v>300</v>
      </c>
      <c r="I270" s="15">
        <v>1.25</v>
      </c>
      <c r="J270" s="15">
        <v>5</v>
      </c>
      <c r="K270" s="15">
        <v>175</v>
      </c>
      <c r="L270" s="15" t="s">
        <v>2764</v>
      </c>
      <c r="M270" s="15" t="s">
        <v>9479</v>
      </c>
      <c r="N270" s="15" t="s">
        <v>3</v>
      </c>
    </row>
    <row r="271" spans="1:14" ht="14.5">
      <c r="A271" s="3" t="s">
        <v>3432</v>
      </c>
      <c r="B271" s="15" t="s">
        <v>1</v>
      </c>
      <c r="C271" s="15" t="s">
        <v>19</v>
      </c>
      <c r="D271" s="15" t="s">
        <v>9324</v>
      </c>
      <c r="E271" s="15">
        <v>25</v>
      </c>
      <c r="F271" s="15">
        <v>8</v>
      </c>
      <c r="G271" s="15">
        <v>600</v>
      </c>
      <c r="H271" s="15">
        <v>65</v>
      </c>
      <c r="I271" s="15">
        <v>2.9</v>
      </c>
      <c r="J271" s="15">
        <v>30</v>
      </c>
      <c r="K271" s="15">
        <v>150</v>
      </c>
      <c r="L271" s="15" t="s">
        <v>2764</v>
      </c>
      <c r="M271" s="15" t="s">
        <v>9479</v>
      </c>
      <c r="N271" s="15" t="s">
        <v>3</v>
      </c>
    </row>
    <row r="272" spans="1:14" ht="14.5">
      <c r="A272" s="3" t="s">
        <v>3433</v>
      </c>
      <c r="B272" s="15" t="s">
        <v>1</v>
      </c>
      <c r="C272" s="15" t="s">
        <v>184</v>
      </c>
      <c r="D272" s="15" t="s">
        <v>9324</v>
      </c>
      <c r="E272" s="15">
        <v>20</v>
      </c>
      <c r="F272" s="15">
        <v>10</v>
      </c>
      <c r="G272" s="15">
        <v>200</v>
      </c>
      <c r="H272" s="15">
        <v>70</v>
      </c>
      <c r="I272" s="15">
        <v>0.95</v>
      </c>
      <c r="J272" s="15">
        <v>10</v>
      </c>
      <c r="K272" s="15">
        <v>175</v>
      </c>
      <c r="L272" s="15" t="s">
        <v>2764</v>
      </c>
      <c r="M272" s="15" t="s">
        <v>9479</v>
      </c>
      <c r="N272" s="15" t="s">
        <v>3</v>
      </c>
    </row>
    <row r="273" spans="1:14" ht="14.5">
      <c r="A273" s="3" t="s">
        <v>3434</v>
      </c>
      <c r="B273" s="15" t="s">
        <v>1</v>
      </c>
      <c r="C273" s="15" t="s">
        <v>184</v>
      </c>
      <c r="D273" s="15" t="s">
        <v>9324</v>
      </c>
      <c r="E273" s="15">
        <v>20</v>
      </c>
      <c r="F273" s="15">
        <v>10</v>
      </c>
      <c r="G273" s="15">
        <v>200</v>
      </c>
      <c r="H273" s="15">
        <v>70</v>
      </c>
      <c r="I273" s="15">
        <v>0.95</v>
      </c>
      <c r="J273" s="15">
        <v>10</v>
      </c>
      <c r="K273" s="15">
        <v>175</v>
      </c>
      <c r="L273" s="15" t="s">
        <v>2764</v>
      </c>
      <c r="M273" s="15" t="s">
        <v>9479</v>
      </c>
      <c r="N273" s="15" t="s">
        <v>3</v>
      </c>
    </row>
    <row r="274" spans="1:14" ht="14.5">
      <c r="A274" s="3" t="s">
        <v>3435</v>
      </c>
      <c r="B274" s="15" t="s">
        <v>1</v>
      </c>
      <c r="C274" s="15" t="s">
        <v>184</v>
      </c>
      <c r="D274" s="15" t="s">
        <v>9324</v>
      </c>
      <c r="E274" s="15">
        <v>20</v>
      </c>
      <c r="F274" s="15">
        <v>10</v>
      </c>
      <c r="G274" s="15">
        <v>300</v>
      </c>
      <c r="H274" s="15">
        <v>70</v>
      </c>
      <c r="I274" s="15">
        <v>1.25</v>
      </c>
      <c r="J274" s="15">
        <v>10</v>
      </c>
      <c r="K274" s="15">
        <v>175</v>
      </c>
      <c r="L274" s="15" t="s">
        <v>2764</v>
      </c>
      <c r="M274" s="15" t="s">
        <v>9479</v>
      </c>
      <c r="N274" s="15" t="s">
        <v>3</v>
      </c>
    </row>
    <row r="275" spans="1:14" ht="14.5">
      <c r="A275" s="3" t="s">
        <v>3436</v>
      </c>
      <c r="B275" s="15" t="s">
        <v>1</v>
      </c>
      <c r="C275" s="15" t="s">
        <v>184</v>
      </c>
      <c r="D275" s="15" t="s">
        <v>9324</v>
      </c>
      <c r="E275" s="15">
        <v>20</v>
      </c>
      <c r="F275" s="15">
        <v>10</v>
      </c>
      <c r="G275" s="15">
        <v>300</v>
      </c>
      <c r="H275" s="15">
        <v>70</v>
      </c>
      <c r="I275" s="15">
        <v>1.25</v>
      </c>
      <c r="J275" s="15">
        <v>10</v>
      </c>
      <c r="K275" s="15">
        <v>175</v>
      </c>
      <c r="L275" s="15" t="s">
        <v>2764</v>
      </c>
      <c r="M275" s="15" t="s">
        <v>9479</v>
      </c>
      <c r="N275" s="15" t="s">
        <v>3</v>
      </c>
    </row>
    <row r="276" spans="1:14" ht="14.5">
      <c r="A276" s="3" t="s">
        <v>3437</v>
      </c>
      <c r="B276" s="15" t="s">
        <v>1</v>
      </c>
      <c r="C276" s="15" t="s">
        <v>184</v>
      </c>
      <c r="D276" s="15" t="s">
        <v>9324</v>
      </c>
      <c r="E276" s="15">
        <v>20</v>
      </c>
      <c r="F276" s="15">
        <v>10</v>
      </c>
      <c r="G276" s="15">
        <v>400</v>
      </c>
      <c r="H276" s="15">
        <v>70</v>
      </c>
      <c r="I276" s="15">
        <v>1.25</v>
      </c>
      <c r="J276" s="15">
        <v>10</v>
      </c>
      <c r="K276" s="15">
        <v>175</v>
      </c>
      <c r="L276" s="15" t="s">
        <v>2764</v>
      </c>
      <c r="M276" s="15" t="s">
        <v>9479</v>
      </c>
      <c r="N276" s="15" t="s">
        <v>3</v>
      </c>
    </row>
    <row r="277" spans="1:14" ht="14.5">
      <c r="A277" s="3" t="s">
        <v>3438</v>
      </c>
      <c r="B277" s="15" t="s">
        <v>1</v>
      </c>
      <c r="C277" s="15" t="s">
        <v>184</v>
      </c>
      <c r="D277" s="15" t="s">
        <v>9324</v>
      </c>
      <c r="E277" s="15">
        <v>20</v>
      </c>
      <c r="F277" s="15">
        <v>10</v>
      </c>
      <c r="G277" s="15">
        <v>400</v>
      </c>
      <c r="H277" s="15">
        <v>70</v>
      </c>
      <c r="I277" s="15">
        <v>1.25</v>
      </c>
      <c r="J277" s="15">
        <v>10</v>
      </c>
      <c r="K277" s="15">
        <v>175</v>
      </c>
      <c r="L277" s="15" t="s">
        <v>2764</v>
      </c>
      <c r="M277" s="15" t="s">
        <v>9479</v>
      </c>
      <c r="N277" s="15" t="s">
        <v>3</v>
      </c>
    </row>
    <row r="278" spans="1:14" ht="14.5">
      <c r="A278" s="3" t="s">
        <v>3439</v>
      </c>
      <c r="B278" s="15" t="s">
        <v>1</v>
      </c>
      <c r="C278" s="15" t="s">
        <v>184</v>
      </c>
      <c r="D278" s="15" t="s">
        <v>9324</v>
      </c>
      <c r="E278" s="15">
        <v>25</v>
      </c>
      <c r="F278" s="15">
        <v>10</v>
      </c>
      <c r="G278" s="15">
        <v>500</v>
      </c>
      <c r="H278" s="15">
        <v>70</v>
      </c>
      <c r="I278" s="15">
        <v>1.7</v>
      </c>
      <c r="J278" s="15">
        <v>10</v>
      </c>
      <c r="K278" s="15">
        <v>150</v>
      </c>
      <c r="L278" s="15" t="s">
        <v>2764</v>
      </c>
      <c r="M278" s="15" t="s">
        <v>9479</v>
      </c>
      <c r="N278" s="15" t="s">
        <v>3</v>
      </c>
    </row>
    <row r="279" spans="1:14" ht="14.5">
      <c r="A279" s="3" t="s">
        <v>3440</v>
      </c>
      <c r="B279" s="15" t="s">
        <v>1</v>
      </c>
      <c r="C279" s="15" t="s">
        <v>184</v>
      </c>
      <c r="D279" s="15" t="s">
        <v>9324</v>
      </c>
      <c r="E279" s="15">
        <v>25</v>
      </c>
      <c r="F279" s="15">
        <v>10</v>
      </c>
      <c r="G279" s="15">
        <v>500</v>
      </c>
      <c r="H279" s="15">
        <v>70</v>
      </c>
      <c r="I279" s="15">
        <v>1.7</v>
      </c>
      <c r="J279" s="15">
        <v>10</v>
      </c>
      <c r="K279" s="15">
        <v>150</v>
      </c>
      <c r="L279" s="15" t="s">
        <v>2764</v>
      </c>
      <c r="M279" s="15" t="s">
        <v>9479</v>
      </c>
      <c r="N279" s="15" t="s">
        <v>3</v>
      </c>
    </row>
    <row r="280" spans="1:14" ht="14.5">
      <c r="A280" s="3" t="s">
        <v>3441</v>
      </c>
      <c r="B280" s="15" t="s">
        <v>1</v>
      </c>
      <c r="C280" s="15" t="s">
        <v>184</v>
      </c>
      <c r="D280" s="15" t="s">
        <v>9324</v>
      </c>
      <c r="E280" s="15">
        <v>25</v>
      </c>
      <c r="F280" s="15">
        <v>10</v>
      </c>
      <c r="G280" s="15">
        <v>600</v>
      </c>
      <c r="H280" s="15">
        <v>70</v>
      </c>
      <c r="I280" s="15">
        <v>1.7</v>
      </c>
      <c r="J280" s="15">
        <v>10</v>
      </c>
      <c r="K280" s="15">
        <v>150</v>
      </c>
      <c r="L280" s="15" t="s">
        <v>2764</v>
      </c>
      <c r="M280" s="15" t="s">
        <v>9479</v>
      </c>
      <c r="N280" s="15" t="s">
        <v>3</v>
      </c>
    </row>
    <row r="281" spans="1:14" ht="14.5">
      <c r="A281" s="3" t="s">
        <v>3442</v>
      </c>
      <c r="B281" s="15" t="s">
        <v>1</v>
      </c>
      <c r="C281" s="15" t="s">
        <v>184</v>
      </c>
      <c r="D281" s="15" t="s">
        <v>9324</v>
      </c>
      <c r="E281" s="15">
        <v>25</v>
      </c>
      <c r="F281" s="15">
        <v>10</v>
      </c>
      <c r="G281" s="15">
        <v>600</v>
      </c>
      <c r="H281" s="15">
        <v>70</v>
      </c>
      <c r="I281" s="15">
        <v>1.7</v>
      </c>
      <c r="J281" s="15">
        <v>10</v>
      </c>
      <c r="K281" s="15">
        <v>150</v>
      </c>
      <c r="L281" s="15" t="s">
        <v>2764</v>
      </c>
      <c r="M281" s="15" t="s">
        <v>9479</v>
      </c>
      <c r="N281" s="15" t="s">
        <v>3</v>
      </c>
    </row>
    <row r="282" spans="1:14" ht="14.5">
      <c r="A282" s="3" t="s">
        <v>3443</v>
      </c>
      <c r="B282" s="15" t="s">
        <v>1</v>
      </c>
      <c r="C282" s="15" t="s">
        <v>182</v>
      </c>
      <c r="D282" s="15" t="s">
        <v>9324</v>
      </c>
      <c r="E282" s="15">
        <v>25</v>
      </c>
      <c r="F282" s="15">
        <v>10</v>
      </c>
      <c r="G282" s="15">
        <v>400</v>
      </c>
      <c r="H282" s="15">
        <v>90</v>
      </c>
      <c r="I282" s="15">
        <v>1.25</v>
      </c>
      <c r="J282" s="15">
        <v>5</v>
      </c>
      <c r="K282" s="15">
        <v>175</v>
      </c>
      <c r="L282" s="15" t="s">
        <v>2764</v>
      </c>
      <c r="M282" s="15" t="s">
        <v>9479</v>
      </c>
      <c r="N282" s="15" t="s">
        <v>3</v>
      </c>
    </row>
    <row r="283" spans="1:14" ht="14.5">
      <c r="A283" s="3" t="s">
        <v>3444</v>
      </c>
      <c r="B283" s="15" t="s">
        <v>1</v>
      </c>
      <c r="C283" s="15" t="s">
        <v>182</v>
      </c>
      <c r="D283" s="15" t="s">
        <v>9324</v>
      </c>
      <c r="E283" s="15">
        <v>25</v>
      </c>
      <c r="F283" s="15">
        <v>10</v>
      </c>
      <c r="G283" s="15">
        <v>600</v>
      </c>
      <c r="H283" s="15">
        <v>90</v>
      </c>
      <c r="I283" s="15">
        <v>2</v>
      </c>
      <c r="J283" s="15">
        <v>5</v>
      </c>
      <c r="K283" s="15">
        <v>150</v>
      </c>
      <c r="L283" s="15" t="s">
        <v>2764</v>
      </c>
      <c r="M283" s="15" t="s">
        <v>9479</v>
      </c>
      <c r="N283" s="15" t="s">
        <v>3</v>
      </c>
    </row>
    <row r="284" spans="1:14" ht="14.5">
      <c r="A284" s="3" t="s">
        <v>3445</v>
      </c>
      <c r="B284" s="15" t="s">
        <v>1</v>
      </c>
      <c r="C284" s="15" t="s">
        <v>182</v>
      </c>
      <c r="D284" s="15" t="s">
        <v>9324</v>
      </c>
      <c r="E284" s="15">
        <v>20</v>
      </c>
      <c r="F284" s="15">
        <v>12</v>
      </c>
      <c r="G284" s="15">
        <v>600</v>
      </c>
      <c r="H284" s="15">
        <v>135</v>
      </c>
      <c r="I284" s="15">
        <v>2</v>
      </c>
      <c r="J284" s="15">
        <v>5</v>
      </c>
      <c r="K284" s="15">
        <v>150</v>
      </c>
      <c r="L284" s="15" t="s">
        <v>2764</v>
      </c>
      <c r="M284" s="15" t="s">
        <v>9479</v>
      </c>
      <c r="N284" s="15" t="s">
        <v>3</v>
      </c>
    </row>
    <row r="285" spans="1:14" ht="14.5">
      <c r="A285" s="3" t="s">
        <v>3446</v>
      </c>
      <c r="B285" s="15" t="s">
        <v>1</v>
      </c>
      <c r="C285" s="15" t="s">
        <v>182</v>
      </c>
      <c r="D285" s="15" t="s">
        <v>9324</v>
      </c>
      <c r="E285" s="15">
        <v>25</v>
      </c>
      <c r="F285" s="15">
        <v>12</v>
      </c>
      <c r="G285" s="15">
        <v>600</v>
      </c>
      <c r="H285" s="15">
        <v>100</v>
      </c>
      <c r="I285" s="15">
        <v>3.1</v>
      </c>
      <c r="J285" s="15">
        <v>0.5</v>
      </c>
      <c r="K285" s="15">
        <v>175</v>
      </c>
      <c r="L285" s="15" t="s">
        <v>2764</v>
      </c>
      <c r="M285" s="15" t="s">
        <v>9479</v>
      </c>
      <c r="N285" s="15" t="s">
        <v>3</v>
      </c>
    </row>
    <row r="286" spans="1:14" ht="14.5">
      <c r="A286" s="3" t="s">
        <v>3447</v>
      </c>
      <c r="B286" s="15" t="s">
        <v>1</v>
      </c>
      <c r="C286" s="15" t="s">
        <v>184</v>
      </c>
      <c r="D286" s="15" t="s">
        <v>9324</v>
      </c>
      <c r="E286" s="15">
        <v>25</v>
      </c>
      <c r="F286" s="15">
        <v>16</v>
      </c>
      <c r="G286" s="15">
        <v>400</v>
      </c>
      <c r="H286" s="15">
        <v>90</v>
      </c>
      <c r="I286" s="15">
        <v>1.25</v>
      </c>
      <c r="J286" s="15">
        <v>10</v>
      </c>
      <c r="K286" s="15">
        <v>175</v>
      </c>
      <c r="L286" s="15" t="s">
        <v>2764</v>
      </c>
      <c r="M286" s="15" t="s">
        <v>9479</v>
      </c>
      <c r="N286" s="15" t="s">
        <v>3</v>
      </c>
    </row>
    <row r="287" spans="1:14" ht="14.5">
      <c r="A287" s="3" t="s">
        <v>3448</v>
      </c>
      <c r="B287" s="15" t="s">
        <v>1</v>
      </c>
      <c r="C287" s="15" t="s">
        <v>184</v>
      </c>
      <c r="D287" s="15" t="s">
        <v>9324</v>
      </c>
      <c r="E287" s="15">
        <v>20</v>
      </c>
      <c r="F287" s="15">
        <v>20</v>
      </c>
      <c r="G287" s="15">
        <v>200</v>
      </c>
      <c r="H287" s="15">
        <v>150</v>
      </c>
      <c r="I287" s="15">
        <v>0.95</v>
      </c>
      <c r="J287" s="15">
        <v>5</v>
      </c>
      <c r="K287" s="15">
        <v>175</v>
      </c>
      <c r="L287" s="15" t="s">
        <v>2764</v>
      </c>
      <c r="M287" s="15" t="s">
        <v>9479</v>
      </c>
      <c r="N287" s="15" t="s">
        <v>3</v>
      </c>
    </row>
    <row r="288" spans="1:14" ht="14.5">
      <c r="A288" s="3" t="s">
        <v>3449</v>
      </c>
      <c r="B288" s="15" t="s">
        <v>1</v>
      </c>
      <c r="C288" s="15" t="s">
        <v>184</v>
      </c>
      <c r="D288" s="15" t="s">
        <v>9324</v>
      </c>
      <c r="E288" s="15">
        <v>20</v>
      </c>
      <c r="F288" s="15">
        <v>20</v>
      </c>
      <c r="G288" s="15">
        <v>300</v>
      </c>
      <c r="H288" s="15">
        <v>150</v>
      </c>
      <c r="I288" s="15">
        <v>1.25</v>
      </c>
      <c r="J288" s="15">
        <v>5</v>
      </c>
      <c r="K288" s="15">
        <v>175</v>
      </c>
      <c r="L288" s="15" t="s">
        <v>2764</v>
      </c>
      <c r="M288" s="15" t="s">
        <v>9479</v>
      </c>
      <c r="N288" s="15" t="s">
        <v>3</v>
      </c>
    </row>
    <row r="289" spans="1:14" ht="14.5">
      <c r="A289" s="3" t="s">
        <v>3450</v>
      </c>
      <c r="B289" s="15" t="s">
        <v>1</v>
      </c>
      <c r="C289" s="15" t="s">
        <v>184</v>
      </c>
      <c r="D289" s="15" t="s">
        <v>9324</v>
      </c>
      <c r="E289" s="15">
        <v>20</v>
      </c>
      <c r="F289" s="15">
        <v>20</v>
      </c>
      <c r="G289" s="15">
        <v>400</v>
      </c>
      <c r="H289" s="15">
        <v>150</v>
      </c>
      <c r="I289" s="15">
        <v>1.25</v>
      </c>
      <c r="J289" s="15">
        <v>5</v>
      </c>
      <c r="K289" s="15">
        <v>175</v>
      </c>
      <c r="L289" s="15" t="s">
        <v>2764</v>
      </c>
      <c r="M289" s="15" t="s">
        <v>9479</v>
      </c>
      <c r="N289" s="15" t="s">
        <v>3</v>
      </c>
    </row>
    <row r="290" spans="1:14" ht="14.5">
      <c r="A290" s="3" t="s">
        <v>3451</v>
      </c>
      <c r="B290" s="15" t="s">
        <v>1</v>
      </c>
      <c r="C290" s="15" t="s">
        <v>184</v>
      </c>
      <c r="D290" s="15" t="s">
        <v>9324</v>
      </c>
      <c r="E290" s="15">
        <v>25</v>
      </c>
      <c r="F290" s="15">
        <v>20</v>
      </c>
      <c r="G290" s="15">
        <v>500</v>
      </c>
      <c r="H290" s="15">
        <v>150</v>
      </c>
      <c r="I290" s="15">
        <v>1.7</v>
      </c>
      <c r="J290" s="15">
        <v>5</v>
      </c>
      <c r="K290" s="15">
        <v>150</v>
      </c>
      <c r="L290" s="15" t="s">
        <v>2764</v>
      </c>
      <c r="M290" s="15" t="s">
        <v>9479</v>
      </c>
      <c r="N290" s="15" t="s">
        <v>3</v>
      </c>
    </row>
    <row r="291" spans="1:14" ht="14.5">
      <c r="A291" s="3" t="s">
        <v>3452</v>
      </c>
      <c r="B291" s="15" t="s">
        <v>1</v>
      </c>
      <c r="C291" s="15" t="s">
        <v>184</v>
      </c>
      <c r="D291" s="15" t="s">
        <v>9324</v>
      </c>
      <c r="E291" s="15">
        <v>25</v>
      </c>
      <c r="F291" s="15">
        <v>20</v>
      </c>
      <c r="G291" s="15">
        <v>600</v>
      </c>
      <c r="H291" s="15">
        <v>150</v>
      </c>
      <c r="I291" s="15">
        <v>1.7</v>
      </c>
      <c r="J291" s="15">
        <v>5</v>
      </c>
      <c r="K291" s="15">
        <v>150</v>
      </c>
      <c r="L291" s="15" t="s">
        <v>2764</v>
      </c>
      <c r="M291" s="15" t="s">
        <v>9479</v>
      </c>
      <c r="N291" s="15" t="s">
        <v>3</v>
      </c>
    </row>
    <row r="292" spans="1:14" ht="14.5">
      <c r="A292" s="3" t="s">
        <v>3453</v>
      </c>
      <c r="B292" s="15" t="s">
        <v>1</v>
      </c>
      <c r="C292" s="15" t="s">
        <v>182</v>
      </c>
      <c r="D292" s="15" t="s">
        <v>9324</v>
      </c>
      <c r="E292" s="15">
        <v>25</v>
      </c>
      <c r="F292" s="15">
        <v>5</v>
      </c>
      <c r="G292" s="15">
        <v>600</v>
      </c>
      <c r="H292" s="15">
        <v>65</v>
      </c>
      <c r="I292" s="15">
        <v>3</v>
      </c>
      <c r="J292" s="15">
        <v>30</v>
      </c>
      <c r="K292" s="15">
        <v>150</v>
      </c>
      <c r="L292" s="15" t="s">
        <v>2764</v>
      </c>
      <c r="M292" s="15" t="s">
        <v>9479</v>
      </c>
      <c r="N292" s="15" t="s">
        <v>3</v>
      </c>
    </row>
    <row r="293" spans="1:14" ht="14.5">
      <c r="A293" s="3" t="s">
        <v>3454</v>
      </c>
      <c r="B293" s="15" t="s">
        <v>1</v>
      </c>
      <c r="C293" s="15" t="s">
        <v>182</v>
      </c>
      <c r="D293" s="15" t="s">
        <v>9324</v>
      </c>
      <c r="E293" s="15">
        <v>25</v>
      </c>
      <c r="F293" s="15">
        <v>8</v>
      </c>
      <c r="G293" s="15">
        <v>600</v>
      </c>
      <c r="H293" s="15">
        <v>65</v>
      </c>
      <c r="I293" s="15">
        <v>2.9</v>
      </c>
      <c r="J293" s="15">
        <v>30</v>
      </c>
      <c r="K293" s="15">
        <v>150</v>
      </c>
      <c r="L293" s="15" t="s">
        <v>2764</v>
      </c>
      <c r="M293" s="15" t="s">
        <v>9479</v>
      </c>
      <c r="N293" s="15" t="s">
        <v>3</v>
      </c>
    </row>
    <row r="294" spans="1:14" ht="14.5">
      <c r="A294" s="3" t="s">
        <v>3455</v>
      </c>
      <c r="B294" s="15" t="s">
        <v>1</v>
      </c>
      <c r="C294" s="15" t="s">
        <v>182</v>
      </c>
      <c r="D294" s="15" t="s">
        <v>9324</v>
      </c>
      <c r="E294" s="15">
        <v>30</v>
      </c>
      <c r="F294" s="15">
        <v>8</v>
      </c>
      <c r="G294" s="15">
        <v>600</v>
      </c>
      <c r="H294" s="15">
        <v>100</v>
      </c>
      <c r="I294" s="15">
        <v>2.2999999999999998</v>
      </c>
      <c r="J294" s="15">
        <v>0.5</v>
      </c>
      <c r="K294" s="15">
        <v>150</v>
      </c>
      <c r="L294" s="15" t="s">
        <v>2764</v>
      </c>
      <c r="M294" s="15" t="s">
        <v>9479</v>
      </c>
      <c r="N294" s="15" t="s">
        <v>3</v>
      </c>
    </row>
    <row r="295" spans="1:14" ht="14.5">
      <c r="A295" s="3" t="s">
        <v>3456</v>
      </c>
      <c r="B295" s="15" t="s">
        <v>1</v>
      </c>
      <c r="C295" s="15" t="s">
        <v>297</v>
      </c>
      <c r="D295" s="15" t="s">
        <v>9324</v>
      </c>
      <c r="E295" s="15">
        <v>20</v>
      </c>
      <c r="F295" s="15">
        <v>5</v>
      </c>
      <c r="G295" s="15">
        <v>600</v>
      </c>
      <c r="H295" s="15">
        <v>65</v>
      </c>
      <c r="I295" s="15">
        <v>2</v>
      </c>
      <c r="J295" s="15">
        <v>20</v>
      </c>
      <c r="K295" s="15">
        <v>150</v>
      </c>
      <c r="L295" s="15" t="s">
        <v>2764</v>
      </c>
      <c r="M295" s="15">
        <v>1</v>
      </c>
      <c r="N295" s="15" t="s">
        <v>910</v>
      </c>
    </row>
    <row r="296" spans="1:14" ht="14.5">
      <c r="A296" s="3" t="s">
        <v>3521</v>
      </c>
      <c r="B296" s="15" t="s">
        <v>1</v>
      </c>
      <c r="C296" s="15" t="s">
        <v>297</v>
      </c>
      <c r="D296" s="15" t="s">
        <v>9324</v>
      </c>
      <c r="E296" s="15">
        <v>20</v>
      </c>
      <c r="F296" s="15">
        <v>5</v>
      </c>
      <c r="G296" s="15">
        <v>600</v>
      </c>
      <c r="H296" s="15">
        <v>65</v>
      </c>
      <c r="I296" s="15">
        <v>2</v>
      </c>
      <c r="J296" s="15">
        <v>20</v>
      </c>
      <c r="K296" s="15">
        <v>150</v>
      </c>
      <c r="L296" s="15" t="s">
        <v>2764</v>
      </c>
      <c r="M296" s="15">
        <v>1</v>
      </c>
      <c r="N296" s="15" t="s">
        <v>3</v>
      </c>
    </row>
    <row r="297" spans="1:14" ht="14.5">
      <c r="A297" s="3" t="s">
        <v>10089</v>
      </c>
      <c r="B297" s="15" t="s">
        <v>9372</v>
      </c>
      <c r="C297" s="15" t="s">
        <v>5</v>
      </c>
      <c r="D297" s="15" t="s">
        <v>9324</v>
      </c>
      <c r="E297" s="15">
        <v>19</v>
      </c>
      <c r="F297" s="15">
        <v>1</v>
      </c>
      <c r="G297" s="15">
        <v>100</v>
      </c>
      <c r="H297" s="15">
        <v>45</v>
      </c>
      <c r="I297" s="15">
        <v>0.93</v>
      </c>
      <c r="J297" s="15">
        <v>2</v>
      </c>
      <c r="K297" s="15">
        <v>175</v>
      </c>
      <c r="L297" s="15" t="s">
        <v>2764</v>
      </c>
      <c r="M297" s="15">
        <v>1</v>
      </c>
      <c r="N297" s="15" t="s">
        <v>910</v>
      </c>
    </row>
    <row r="298" spans="1:14" ht="14.5">
      <c r="A298" s="3" t="s">
        <v>10090</v>
      </c>
      <c r="B298" s="15" t="s">
        <v>9372</v>
      </c>
      <c r="C298" s="15" t="s">
        <v>5</v>
      </c>
      <c r="D298" s="15" t="s">
        <v>9324</v>
      </c>
      <c r="E298" s="15">
        <v>19</v>
      </c>
      <c r="F298" s="15">
        <v>1</v>
      </c>
      <c r="G298" s="15">
        <v>200</v>
      </c>
      <c r="H298" s="15">
        <v>45</v>
      </c>
      <c r="I298" s="15">
        <v>0.93</v>
      </c>
      <c r="J298" s="15">
        <v>2</v>
      </c>
      <c r="K298" s="15">
        <v>175</v>
      </c>
      <c r="L298" s="15" t="s">
        <v>2764</v>
      </c>
      <c r="M298" s="15">
        <v>1</v>
      </c>
      <c r="N298" s="15" t="s">
        <v>910</v>
      </c>
    </row>
    <row r="299" spans="1:14" ht="14.5">
      <c r="A299" s="3" t="s">
        <v>10091</v>
      </c>
      <c r="B299" s="15" t="s">
        <v>9372</v>
      </c>
      <c r="C299" s="15" t="s">
        <v>5</v>
      </c>
      <c r="D299" s="15" t="s">
        <v>9324</v>
      </c>
      <c r="E299" s="15">
        <v>19</v>
      </c>
      <c r="F299" s="15">
        <v>1</v>
      </c>
      <c r="G299" s="15">
        <v>100</v>
      </c>
      <c r="H299" s="15">
        <v>45</v>
      </c>
      <c r="I299" s="15">
        <v>0.93</v>
      </c>
      <c r="J299" s="15">
        <v>2</v>
      </c>
      <c r="K299" s="15">
        <v>175</v>
      </c>
      <c r="L299" s="15" t="s">
        <v>2764</v>
      </c>
      <c r="M299" s="15">
        <v>1</v>
      </c>
      <c r="N299" s="15" t="s">
        <v>9402</v>
      </c>
    </row>
    <row r="300" spans="1:14" ht="14.5">
      <c r="A300" s="3" t="s">
        <v>10092</v>
      </c>
      <c r="B300" s="15" t="s">
        <v>9372</v>
      </c>
      <c r="C300" s="15" t="s">
        <v>5</v>
      </c>
      <c r="D300" s="15" t="s">
        <v>9324</v>
      </c>
      <c r="E300" s="15">
        <v>19</v>
      </c>
      <c r="F300" s="15">
        <v>1</v>
      </c>
      <c r="G300" s="15">
        <v>200</v>
      </c>
      <c r="H300" s="15">
        <v>45</v>
      </c>
      <c r="I300" s="15">
        <v>0.93</v>
      </c>
      <c r="J300" s="15">
        <v>2</v>
      </c>
      <c r="K300" s="15">
        <v>175</v>
      </c>
      <c r="L300" s="15" t="s">
        <v>2764</v>
      </c>
      <c r="M300" s="15">
        <v>1</v>
      </c>
      <c r="N300" s="15" t="s">
        <v>9402</v>
      </c>
    </row>
    <row r="303" spans="1:14" ht="14.5"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</row>
  </sheetData>
  <sheetProtection algorithmName="SHA-512" hashValue="xaKaV2JI2dYr96DdmdCNZ7SSkUXV17zyt0olZQVZxzzN1zhJdpjtoDz6ZUImWAPAUy5ezb7p4ffDksaWi6yl1w==" saltValue="cBJu1fQKdpVVchyMiHN6fA==" spinCount="100000" sheet="1" objects="1" scenarios="1" sort="0" autoFilter="0"/>
  <autoFilter ref="A2:N2" xr:uid="{B6EF6DB1-6084-420C-AACD-A3FE781A4017}"/>
  <phoneticPr fontId="5" type="noConversion"/>
  <hyperlinks>
    <hyperlink ref="A3" r:id="rId1" xr:uid="{7B33016D-6ADC-430D-BACB-74985A0A4BF8}"/>
    <hyperlink ref="A4" r:id="rId2" xr:uid="{CC22B91B-2A06-4CAC-8191-C1E267C4D5D0}"/>
    <hyperlink ref="A5" r:id="rId3" xr:uid="{A853E62E-E666-4520-9B7B-AA6D079A1AD8}"/>
    <hyperlink ref="A6" r:id="rId4" xr:uid="{75FFC5A6-F5C3-4239-8ADC-EB2FA9AC222E}"/>
    <hyperlink ref="A7" r:id="rId5" xr:uid="{59D583B5-337F-4548-8E59-D2E861139A8E}"/>
    <hyperlink ref="A8" r:id="rId6" xr:uid="{5412CE70-C6FF-42D9-B059-A3E56A643AD2}"/>
    <hyperlink ref="A9" r:id="rId7" xr:uid="{2181CEB7-EF09-4CAF-B595-F836BE2408A2}"/>
    <hyperlink ref="A10" r:id="rId8" xr:uid="{ABAF0B00-3BD8-401D-809C-CF767F37A79D}"/>
    <hyperlink ref="A11" r:id="rId9" xr:uid="{E4B14C5B-FC74-4FDC-9773-9E950EB616F2}"/>
    <hyperlink ref="A12" r:id="rId10" xr:uid="{ED0803B1-8911-440A-AF7B-046B94571E22}"/>
    <hyperlink ref="A13" r:id="rId11" xr:uid="{7F02E4D5-B790-488D-AF56-B2A4DAC29678}"/>
    <hyperlink ref="A14" r:id="rId12" xr:uid="{4A665989-35D1-47F7-A368-73CAA345ECCA}"/>
    <hyperlink ref="A15" r:id="rId13" xr:uid="{14C1E4B5-3693-402B-ACBE-287CA036575C}"/>
    <hyperlink ref="A16" r:id="rId14" xr:uid="{34E9A430-F51B-4981-833B-CD514CA2348B}"/>
    <hyperlink ref="A17" r:id="rId15" xr:uid="{E8FA10AD-715D-42CC-A1B2-A3C04590CE65}"/>
    <hyperlink ref="A18" r:id="rId16" xr:uid="{FAB9FE87-C80E-4DD4-9F11-C0ED5AFF5FC2}"/>
    <hyperlink ref="A19" r:id="rId17" xr:uid="{2CF5FF64-EB32-44F8-8ADD-B7D2ADDA0C83}"/>
    <hyperlink ref="A20" r:id="rId18" xr:uid="{533601E7-CB4F-47B4-A042-45CFFAD9A1E3}"/>
    <hyperlink ref="A21" r:id="rId19" xr:uid="{D6AA1AA7-6365-49C0-8B2C-D985FBAF7827}"/>
    <hyperlink ref="A22" r:id="rId20" xr:uid="{1282DFB4-7F97-4989-9CC6-5688BC1401C5}"/>
    <hyperlink ref="A23" r:id="rId21" xr:uid="{E5BB231B-F1E5-4DED-A55B-297D04D52E76}"/>
    <hyperlink ref="A24" r:id="rId22" xr:uid="{5FF69C19-9305-445F-8630-8CDF0BCEB54E}"/>
    <hyperlink ref="A25" r:id="rId23" xr:uid="{3475524B-A55A-45BF-A20B-1E4B7AD49DA1}"/>
    <hyperlink ref="A26" r:id="rId24" xr:uid="{CBCF4045-FF62-4E22-961E-1ECCA6115EFE}"/>
    <hyperlink ref="A27" r:id="rId25" xr:uid="{0E64F58B-EA05-4BAF-8927-88F082A3B4CB}"/>
    <hyperlink ref="A28" r:id="rId26" xr:uid="{905354CC-DDD6-4541-B320-5B450969F0AC}"/>
    <hyperlink ref="A29" r:id="rId27" xr:uid="{F7A6B6B2-E12C-4A7C-AF96-1509EB5D33D2}"/>
    <hyperlink ref="A30" r:id="rId28" xr:uid="{F107F871-41E0-4F67-8781-8573E4FFBD92}"/>
    <hyperlink ref="A31" r:id="rId29" xr:uid="{FEA765E0-79FA-4447-A31F-04BBE5FB299A}"/>
    <hyperlink ref="A32" r:id="rId30" xr:uid="{693584F8-5945-4042-9FE2-1508EFCAF43C}"/>
    <hyperlink ref="A33" r:id="rId31" xr:uid="{3DF530C7-CF65-42BC-B700-DE738E7AC619}"/>
    <hyperlink ref="A34" r:id="rId32" xr:uid="{ED0B1012-83A6-4ECA-8964-F82500F9798B}"/>
    <hyperlink ref="A35" r:id="rId33" xr:uid="{E7488EE9-57CE-4DA4-820A-794728A7B0AD}"/>
    <hyperlink ref="A36" r:id="rId34" xr:uid="{F3B916EA-DBA2-48AA-B0F7-32230946CF13}"/>
    <hyperlink ref="A37" r:id="rId35" xr:uid="{67BE8E04-1B8A-4793-B906-751CF68B86BE}"/>
    <hyperlink ref="A38" r:id="rId36" xr:uid="{8DBB8F9E-C46C-435C-8F36-CB3B5C0FED97}"/>
    <hyperlink ref="A39" r:id="rId37" xr:uid="{A0975AFA-37E1-4509-8339-4157DE18B590}"/>
    <hyperlink ref="A40" r:id="rId38" xr:uid="{DC61E16A-6AA8-45E7-BD81-E0465F9DB11A}"/>
    <hyperlink ref="A41" r:id="rId39" xr:uid="{98B06E79-2E6E-406B-B2BD-49C9B8CB5A03}"/>
    <hyperlink ref="A42" r:id="rId40" xr:uid="{9D044450-92C5-4645-984D-5282AA4B80F6}"/>
    <hyperlink ref="A43" r:id="rId41" xr:uid="{5FD0A5C8-1E14-487A-95EC-05D9DD02FFF3}"/>
    <hyperlink ref="A44" r:id="rId42" xr:uid="{3E800A78-C54C-45BE-BF1D-8BC903463883}"/>
    <hyperlink ref="A45" r:id="rId43" xr:uid="{7BF712DD-2F4D-4359-B0DA-C151EB20B178}"/>
    <hyperlink ref="A46" r:id="rId44" xr:uid="{C650124A-8EFA-4FC0-9720-732E5E0D8661}"/>
    <hyperlink ref="A47" r:id="rId45" xr:uid="{4BD65372-B8FC-432C-8EF3-C24CB822C0F4}"/>
    <hyperlink ref="A48" r:id="rId46" xr:uid="{3BB717AB-2D7C-4D20-899E-6E141C4A3270}"/>
    <hyperlink ref="A49" r:id="rId47" xr:uid="{265A6F3E-0368-423B-90C9-FD91540E50E2}"/>
    <hyperlink ref="A50" r:id="rId48" xr:uid="{2E073E66-3389-4718-85A2-09DB11A08F3D}"/>
    <hyperlink ref="A51" r:id="rId49" xr:uid="{BD99F60C-64A8-4472-9F80-0B435D9FCE79}"/>
    <hyperlink ref="A52" r:id="rId50" xr:uid="{BFBC8480-81D4-48DB-901E-BDBA370C7EC6}"/>
    <hyperlink ref="A53" r:id="rId51" xr:uid="{132AE98C-38F7-4AE6-B5F3-4CAAD58284E0}"/>
    <hyperlink ref="A54" r:id="rId52" xr:uid="{474727DA-8C4E-4172-9670-9DDC0DE96F7D}"/>
    <hyperlink ref="A55" r:id="rId53" xr:uid="{AD69A434-8616-4FC7-9AA8-181676685646}"/>
    <hyperlink ref="A56" r:id="rId54" xr:uid="{6632A40E-D1E8-48D0-B8FC-AC86A416E0D7}"/>
    <hyperlink ref="A57" r:id="rId55" xr:uid="{F4EF3E92-1572-4DCB-8131-A834DCA762E5}"/>
    <hyperlink ref="A58" r:id="rId56" xr:uid="{E23A377A-B7C4-41CF-9F74-A93D93C0579C}"/>
    <hyperlink ref="A59" r:id="rId57" xr:uid="{B8214240-BBD3-4D2D-BF80-2FF678AFAE66}"/>
    <hyperlink ref="A60" r:id="rId58" xr:uid="{FCC50A49-7F0E-4B62-8CA3-36105B59DB0C}"/>
    <hyperlink ref="A61" r:id="rId59" xr:uid="{A07FD082-D87C-43B8-95D8-0418DFF1B942}"/>
    <hyperlink ref="A62" r:id="rId60" xr:uid="{8B5CF6D7-4F27-462B-82D7-C8FAF7D5ACA9}"/>
    <hyperlink ref="A63" r:id="rId61" xr:uid="{9D1DA966-A01F-40F1-8318-E098DE2FEE62}"/>
    <hyperlink ref="A64" r:id="rId62" xr:uid="{3E58A6F7-F9FA-46D9-9927-D2DC2393E860}"/>
    <hyperlink ref="A65" r:id="rId63" xr:uid="{C74ACD8A-F7B6-49E0-8624-3A3805A82305}"/>
    <hyperlink ref="A66" r:id="rId64" xr:uid="{C8CE0BCE-59BB-4731-BC77-E101D815F154}"/>
    <hyperlink ref="A67" r:id="rId65" xr:uid="{4B05227D-FF93-44BF-9F10-5E0A3CE86633}"/>
    <hyperlink ref="A68" r:id="rId66" xr:uid="{7109B26B-2F4C-4636-87FA-8580AF0AA2B1}"/>
    <hyperlink ref="A69" r:id="rId67" xr:uid="{2FFCE757-456F-44E2-9EA9-6A1B07B6E57A}"/>
    <hyperlink ref="A70" r:id="rId68" xr:uid="{2FB5F434-F040-4551-BB7D-E09960DA79DC}"/>
    <hyperlink ref="A71" r:id="rId69" xr:uid="{C4B9DDF8-8E23-44FC-A7B1-49F4EA11AF61}"/>
    <hyperlink ref="A72" r:id="rId70" xr:uid="{42DC7889-D780-40BE-AE28-ACBFFDF8196F}"/>
    <hyperlink ref="A73" r:id="rId71" xr:uid="{EB5FD8A3-E1C7-4DDC-82FA-80E62885E234}"/>
    <hyperlink ref="A74" r:id="rId72" xr:uid="{D245DB7E-E7DF-4D93-A248-3816EE4DFC27}"/>
    <hyperlink ref="A75" r:id="rId73" xr:uid="{D842D0D3-D10D-48D0-A4AF-5F3E80E1679E}"/>
    <hyperlink ref="A76" r:id="rId74" xr:uid="{DE8F9E30-35D8-41F6-848E-E8A4F6E90189}"/>
    <hyperlink ref="A77" r:id="rId75" xr:uid="{3F8EC5F7-5B58-4268-BE49-BAE054EAC3C8}"/>
    <hyperlink ref="A78" r:id="rId76" xr:uid="{1484BE4C-DF29-4AD8-9BC0-D62E8DA0CAB2}"/>
    <hyperlink ref="A79" r:id="rId77" xr:uid="{BE16C05A-0FA6-4F9C-BD61-0B3BF391CECC}"/>
    <hyperlink ref="A80" r:id="rId78" xr:uid="{C8A660DE-2C24-4E4C-93B7-F734CA40A0F0}"/>
    <hyperlink ref="A81" r:id="rId79" xr:uid="{C21AC9DC-116D-4E21-BF25-6984CFFCBC5F}"/>
    <hyperlink ref="A82" r:id="rId80" xr:uid="{2250F0EE-8998-46D4-90AC-4384B2F90A32}"/>
    <hyperlink ref="A83" r:id="rId81" xr:uid="{BBC0D98A-3345-422C-B26E-0E575949E0C7}"/>
    <hyperlink ref="A84" r:id="rId82" xr:uid="{F0731531-1B45-4A9C-A714-2F618EC2CF1B}"/>
    <hyperlink ref="A85" r:id="rId83" xr:uid="{704460D9-2E0F-4B74-8766-941AD36B57EF}"/>
    <hyperlink ref="A86" r:id="rId84" xr:uid="{AC04540A-4695-453D-AD23-2C384AA66B73}"/>
    <hyperlink ref="A87" r:id="rId85" xr:uid="{E19333D7-359C-414B-8118-D4627996A756}"/>
    <hyperlink ref="A88" r:id="rId86" xr:uid="{25BC713E-9BBA-4778-9047-331117DFD7F0}"/>
    <hyperlink ref="A89" r:id="rId87" xr:uid="{FAFC6525-7033-4D68-9D3F-3F3FD291D575}"/>
    <hyperlink ref="A90" r:id="rId88" xr:uid="{A981A789-6F7F-4C58-B212-1289C0C7FDEF}"/>
    <hyperlink ref="A91" r:id="rId89" xr:uid="{3369D9A5-1E17-4A91-8778-4695A8C012C9}"/>
    <hyperlink ref="A92" r:id="rId90" xr:uid="{579C4449-4F1C-4DCF-BE55-32320CCD8DC0}"/>
    <hyperlink ref="A93" r:id="rId91" xr:uid="{FA16231A-0A5E-49CC-94E3-4721312712C8}"/>
    <hyperlink ref="A94" r:id="rId92" xr:uid="{5A98B483-2331-4487-8BEA-E28377C3B4D3}"/>
    <hyperlink ref="A95" r:id="rId93" xr:uid="{AE9E1A9F-3437-4315-BC87-92D6D3784439}"/>
    <hyperlink ref="A96" r:id="rId94" xr:uid="{317397F3-052B-4C7E-9F87-7BEC29DE85AF}"/>
    <hyperlink ref="A97" r:id="rId95" xr:uid="{1EE1955D-EC35-4EB0-A581-39B24C97503E}"/>
    <hyperlink ref="A98" r:id="rId96" xr:uid="{D603FB68-A75B-44F3-B048-2FC49811B7DB}"/>
    <hyperlink ref="A99" r:id="rId97" xr:uid="{BB745923-34F8-4520-A387-7510031C72FC}"/>
    <hyperlink ref="A100" r:id="rId98" xr:uid="{0F18B61B-8C2E-46B5-BFD9-7D36F240FB34}"/>
    <hyperlink ref="A101" r:id="rId99" xr:uid="{2BA4E8CD-DF99-4D83-BF91-A3D3F03B31C0}"/>
    <hyperlink ref="A102" r:id="rId100" xr:uid="{0741C703-1B7E-4DE8-B8CD-66E8942ADF1F}"/>
    <hyperlink ref="A103" r:id="rId101" xr:uid="{B9ADB3D8-B0C4-46F1-9C33-E8B2A3F6DD0E}"/>
    <hyperlink ref="A104" r:id="rId102" xr:uid="{970CA0A7-1E2D-4BCD-A731-DE836602B615}"/>
    <hyperlink ref="A105" r:id="rId103" xr:uid="{64AE4AFA-F6B0-4F94-AF0D-E9C4E97C2C1F}"/>
    <hyperlink ref="A106" r:id="rId104" xr:uid="{B3E48F9D-9160-49DE-9454-0FE088689B96}"/>
    <hyperlink ref="A107" r:id="rId105" xr:uid="{BF0DEB59-7652-4747-B74F-DB2C5E4873A5}"/>
    <hyperlink ref="A108" r:id="rId106" xr:uid="{605C1F7F-4029-45E6-9A41-FF8C256E5390}"/>
    <hyperlink ref="A109" r:id="rId107" xr:uid="{38946834-90CD-40AF-8170-8B9441260051}"/>
    <hyperlink ref="A110" r:id="rId108" xr:uid="{D9FEE7DA-6D89-43F9-96DB-5F2C34D28599}"/>
    <hyperlink ref="A111" r:id="rId109" xr:uid="{3FE8DB01-53B9-4F42-A3E3-6C727E1EDAF1}"/>
    <hyperlink ref="A112" r:id="rId110" xr:uid="{4D173C56-E2B4-4D03-83D3-713BB7A33FAE}"/>
    <hyperlink ref="A113" r:id="rId111" xr:uid="{DEFFC60C-1EAF-403C-A69E-72A2A5DC25C4}"/>
    <hyperlink ref="A114" r:id="rId112" xr:uid="{4FEB7BD4-9561-4AAD-A065-028CDF691F93}"/>
    <hyperlink ref="A115" r:id="rId113" xr:uid="{CE9D093A-588C-4BBC-8C35-6AAFE4485B9D}"/>
    <hyperlink ref="A116" r:id="rId114" xr:uid="{C2E7741F-74C2-409E-9868-8C3A699BCB53}"/>
    <hyperlink ref="A117" r:id="rId115" xr:uid="{431A243C-0985-4E7E-97B4-807081739941}"/>
    <hyperlink ref="A118" r:id="rId116" xr:uid="{08D37F02-16A6-456C-8B7F-A1EA940AAE00}"/>
    <hyperlink ref="A119" r:id="rId117" xr:uid="{7C59E6B3-2678-422E-8E0E-C0FCA1F39C75}"/>
    <hyperlink ref="A120" r:id="rId118" xr:uid="{AB9430F3-CEA6-43E5-8949-BB97326A570C}"/>
    <hyperlink ref="A121" r:id="rId119" xr:uid="{52F404BB-B712-4365-B853-19EDF50CBA0C}"/>
    <hyperlink ref="A122" r:id="rId120" xr:uid="{086A4DB9-BFC5-4B4E-BE31-BB01AF8E9018}"/>
    <hyperlink ref="A123" r:id="rId121" xr:uid="{13618EC0-AF67-4D61-8EB5-8E93B79F2A8B}"/>
    <hyperlink ref="A124" r:id="rId122" xr:uid="{77A1B3CB-8408-4B9C-BBBF-D7FCDE8E5C0E}"/>
    <hyperlink ref="A125" r:id="rId123" xr:uid="{899658C3-5184-4102-B26C-A19793BBAA9B}"/>
    <hyperlink ref="A126" r:id="rId124" xr:uid="{7F090A1F-7FB9-41E9-9F48-07131B552C31}"/>
    <hyperlink ref="A127" r:id="rId125" xr:uid="{38C726C4-75FB-4A0F-9C85-2A46EC9D4C23}"/>
    <hyperlink ref="A128" r:id="rId126" xr:uid="{BE84CEB5-C7C9-48D9-A20C-72B8EDE9010F}"/>
    <hyperlink ref="A129" r:id="rId127" xr:uid="{64EF357E-EF34-43B3-972D-B035E3211299}"/>
    <hyperlink ref="A130" r:id="rId128" xr:uid="{BF273444-9574-4480-9618-EB7DB1479F27}"/>
    <hyperlink ref="A131" r:id="rId129" xr:uid="{66A98398-8738-4A10-A3DD-F617012831A0}"/>
    <hyperlink ref="A132" r:id="rId130" xr:uid="{A934D078-BDF5-4DB3-92C2-C0BF52C19837}"/>
    <hyperlink ref="A133" r:id="rId131" xr:uid="{93B17E7D-936A-42E7-AF00-CEA647C4FFD2}"/>
    <hyperlink ref="A134" r:id="rId132" xr:uid="{49518BD8-BBC3-47E8-94DE-B011878E34A9}"/>
    <hyperlink ref="A135" r:id="rId133" xr:uid="{0AC6A84F-A053-4EE0-B436-3BC8A735CF27}"/>
    <hyperlink ref="A136" r:id="rId134" xr:uid="{1AAB9A41-06D2-40D4-9709-601ECEC6CE5F}"/>
    <hyperlink ref="A137" r:id="rId135" xr:uid="{CE6CF2C4-D1A6-4BDA-8AAC-181C88373563}"/>
    <hyperlink ref="A138" r:id="rId136" xr:uid="{BB41D5E3-CBE9-4835-91C6-8BFD4B62F1E1}"/>
    <hyperlink ref="A139" r:id="rId137" xr:uid="{2417B367-1D61-4C98-9B70-B8346FCD634D}"/>
    <hyperlink ref="A140" r:id="rId138" xr:uid="{2A527819-7321-4754-B8E4-041B5B1CA5A8}"/>
    <hyperlink ref="A141" r:id="rId139" xr:uid="{2B66DB2B-893D-4154-8333-217CA60CCEBA}"/>
    <hyperlink ref="A142" r:id="rId140" xr:uid="{58343C07-1B75-4B4C-A7BC-ED13B16AE066}"/>
    <hyperlink ref="A143" r:id="rId141" xr:uid="{9FB26E81-649C-4E9E-AD19-4BC512D9C8E3}"/>
    <hyperlink ref="A144" r:id="rId142" xr:uid="{94144632-0787-4E8D-8E16-18D6983592F0}"/>
    <hyperlink ref="A145" r:id="rId143" xr:uid="{6F8EEB29-AD74-4FE8-9B0A-BC45936797E7}"/>
    <hyperlink ref="A146" r:id="rId144" xr:uid="{7FF4F497-8947-461D-83AC-617A261CB24B}"/>
    <hyperlink ref="A147" r:id="rId145" xr:uid="{A2D3195A-DA5D-43B9-BAF5-8B4763B71F64}"/>
    <hyperlink ref="A148" r:id="rId146" xr:uid="{3C0F44CD-10EC-4A85-9BAF-E9CB4BF86E9E}"/>
    <hyperlink ref="A149" r:id="rId147" xr:uid="{A9C4013D-13D8-4440-8A8B-90EE0C0579FA}"/>
    <hyperlink ref="A150" r:id="rId148" xr:uid="{F09D66F8-EC66-4C4D-A97D-CD02FC55616D}"/>
    <hyperlink ref="A151" r:id="rId149" xr:uid="{D55E38A3-0865-4CBC-A536-37725912D528}"/>
    <hyperlink ref="A152" r:id="rId150" xr:uid="{73749107-0921-4248-8F66-10D2D4854832}"/>
    <hyperlink ref="A153" r:id="rId151" xr:uid="{09563FDE-DF17-46CD-BAE4-DB5A01D38239}"/>
    <hyperlink ref="A154" r:id="rId152" xr:uid="{53F62711-8191-48FE-81F5-86E1F46060A5}"/>
    <hyperlink ref="A155" r:id="rId153" xr:uid="{A1E8996F-2C89-4CF5-81B7-D99D9EB65422}"/>
    <hyperlink ref="A156" r:id="rId154" xr:uid="{8230A1E0-FB37-4429-8D1E-9C69ACD52A52}"/>
    <hyperlink ref="A157" r:id="rId155" xr:uid="{2BA127AA-AD14-460E-9DA7-A5FCF0997B5A}"/>
    <hyperlink ref="A158" r:id="rId156" xr:uid="{E53A8FA3-C73D-4FB0-AE36-20A6DB02BB3F}"/>
    <hyperlink ref="A159" r:id="rId157" xr:uid="{63FBEA10-1DBB-4EBF-A3A4-1459D88932EF}"/>
    <hyperlink ref="A160" r:id="rId158" xr:uid="{A84D5205-FB00-428F-A9AE-D88540D7461C}"/>
    <hyperlink ref="A161" r:id="rId159" xr:uid="{1ECD6FBA-22BD-419A-99B5-F630BFED786F}"/>
    <hyperlink ref="A162" r:id="rId160" xr:uid="{D77E38CC-BED9-43BC-B034-19FF03DB2871}"/>
    <hyperlink ref="A163" r:id="rId161" xr:uid="{CBD40224-0A93-4A8E-A299-414F92FC9FE5}"/>
    <hyperlink ref="A164" r:id="rId162" xr:uid="{1D57D5AE-245B-433E-B742-1C6133E20CF7}"/>
    <hyperlink ref="A165" r:id="rId163" xr:uid="{846B3D20-41D7-44B4-8521-6CE821A5F976}"/>
    <hyperlink ref="A166" r:id="rId164" xr:uid="{7267C0A9-E135-41D7-B338-837E55731898}"/>
    <hyperlink ref="A167" r:id="rId165" xr:uid="{10FC785E-FF37-46B9-AD4E-B93D7E60EA40}"/>
    <hyperlink ref="A168" r:id="rId166" xr:uid="{D5C89B10-7BCB-431D-8E91-D69DE70544CA}"/>
    <hyperlink ref="A169" r:id="rId167" xr:uid="{C25F5A85-AE6F-453A-A502-9617BB79DF91}"/>
    <hyperlink ref="A170" r:id="rId168" xr:uid="{23F8009F-9B59-4C14-A6D4-D636D269B68E}"/>
    <hyperlink ref="A171" r:id="rId169" xr:uid="{BC533AC3-B051-4024-9946-38D059F8E507}"/>
    <hyperlink ref="A172" r:id="rId170" xr:uid="{B9875BBE-D146-460B-A889-DAD606D86C1A}"/>
    <hyperlink ref="A173" r:id="rId171" xr:uid="{5F00918F-97AE-4587-A8DA-AB52066D038B}"/>
    <hyperlink ref="A174" r:id="rId172" xr:uid="{E65D6AF0-B1AF-40EC-8A0B-8A7609026CF0}"/>
    <hyperlink ref="A175" r:id="rId173" xr:uid="{17D1E7BA-3400-40F1-B731-2432B64D5A4A}"/>
    <hyperlink ref="A176" r:id="rId174" xr:uid="{1A765F6A-AF0D-473E-B294-45B0B9AAB97A}"/>
    <hyperlink ref="A177" r:id="rId175" xr:uid="{9ACCF9A5-A221-492F-8EFC-16AF70E71873}"/>
    <hyperlink ref="A178" r:id="rId176" xr:uid="{300065B3-C2CA-48CE-A185-D8744B4B7284}"/>
    <hyperlink ref="A179" r:id="rId177" xr:uid="{14BDF381-A3FF-4EE3-B2B7-C874AA8E61AE}"/>
    <hyperlink ref="A180" r:id="rId178" xr:uid="{CCA9080A-30B2-46C6-9542-CB163167F33D}"/>
    <hyperlink ref="A181" r:id="rId179" xr:uid="{3D8C37A8-4BDB-4B02-978B-FA2E49AF3BE6}"/>
    <hyperlink ref="A182" r:id="rId180" xr:uid="{4B28FBA3-2725-4B31-A331-099E788FC4A0}"/>
    <hyperlink ref="A183" r:id="rId181" xr:uid="{1E3E3A2D-090F-46F7-9058-F92462D3C60E}"/>
    <hyperlink ref="A184" r:id="rId182" xr:uid="{DD03C155-7FE9-4086-89A3-6C33196577FD}"/>
    <hyperlink ref="A185" r:id="rId183" xr:uid="{79D41335-A64A-465C-A7C7-392508D56806}"/>
    <hyperlink ref="A186" r:id="rId184" xr:uid="{88542A21-12B0-479D-81B1-5EDFB7E571B9}"/>
    <hyperlink ref="A187" r:id="rId185" xr:uid="{4960677D-6D62-426C-B4F0-F9485173CBA0}"/>
    <hyperlink ref="A188" r:id="rId186" xr:uid="{53641113-9461-4F36-B56A-89290006156F}"/>
    <hyperlink ref="A189" r:id="rId187" xr:uid="{1243AA89-0E60-407C-932C-6F5A9630B455}"/>
    <hyperlink ref="A190" r:id="rId188" xr:uid="{211A0338-A4D5-453F-B46D-99B965C45BD2}"/>
    <hyperlink ref="A191" r:id="rId189" xr:uid="{C98C5D25-5829-4C0D-95D4-60FA5813893F}"/>
    <hyperlink ref="A192" r:id="rId190" xr:uid="{77A9B3C7-3ADD-4DFE-8850-9AC4F41D8E86}"/>
    <hyperlink ref="A193" r:id="rId191" xr:uid="{9D9DC945-942A-4C86-9836-28EF5EDFC664}"/>
    <hyperlink ref="A194" r:id="rId192" xr:uid="{FAF91B62-7CF4-4D7A-9F95-30A5716C8B80}"/>
    <hyperlink ref="A195" r:id="rId193" xr:uid="{4E240C83-DBEB-43F1-9969-305106D768A2}"/>
    <hyperlink ref="A196" r:id="rId194" xr:uid="{1793A246-C7B6-4905-83A9-D5849AA85E5C}"/>
    <hyperlink ref="A197" r:id="rId195" xr:uid="{1CE7410A-8EAB-488A-B8FE-D67668131E15}"/>
    <hyperlink ref="A198" r:id="rId196" xr:uid="{CDD46F38-DECC-4F37-8DCB-76EA51FE936B}"/>
    <hyperlink ref="A199" r:id="rId197" xr:uid="{0B01BAB9-065B-4BDC-B9C0-2447E95E728D}"/>
    <hyperlink ref="A200" r:id="rId198" xr:uid="{EAB0D068-90CC-428F-B234-55AFCD76C6CC}"/>
    <hyperlink ref="A201" r:id="rId199" xr:uid="{E5D41A33-40A0-4E78-BEA0-4B42CA5895A9}"/>
    <hyperlink ref="A202" r:id="rId200" xr:uid="{B2D6355D-D610-4847-B5FB-5120E754016C}"/>
    <hyperlink ref="A203" r:id="rId201" xr:uid="{B7CDEDCF-13F3-4D6E-BE4B-D884954D421B}"/>
    <hyperlink ref="A204" r:id="rId202" xr:uid="{628AA922-FCA3-41A2-8A3B-DAF9F3984F4E}"/>
    <hyperlink ref="A205" r:id="rId203" xr:uid="{E2D93100-BFCC-4ECB-B5E7-AA18B60A88F4}"/>
    <hyperlink ref="A206" r:id="rId204" xr:uid="{2DC0B0D9-DD54-4990-AB05-E5F574CB083B}"/>
    <hyperlink ref="A207" r:id="rId205" xr:uid="{AAB68452-598B-49E5-8748-14D41DBB1427}"/>
    <hyperlink ref="A208" r:id="rId206" xr:uid="{004F90F3-BF8B-42D9-B281-8A6C76577475}"/>
    <hyperlink ref="A209" r:id="rId207" xr:uid="{1A1A5A2E-F2B6-4A17-8514-98986BC3851F}"/>
    <hyperlink ref="A210" r:id="rId208" xr:uid="{0CBF1BC7-42FC-41FF-AB4E-203B6CC375A0}"/>
    <hyperlink ref="A211" r:id="rId209" xr:uid="{373D43FB-27AC-4D04-BC36-86E733CB4F3D}"/>
    <hyperlink ref="A212" r:id="rId210" xr:uid="{67E84186-F41D-42AE-9EEA-0D79969AE434}"/>
    <hyperlink ref="A213" r:id="rId211" xr:uid="{8288FB4C-E0DC-4840-A8A8-E771F0601A7F}"/>
    <hyperlink ref="A214" r:id="rId212" xr:uid="{43EDEE68-CDC8-4A1C-AAF2-B88CCCCFC040}"/>
    <hyperlink ref="A215" r:id="rId213" xr:uid="{596F9D34-2542-4062-85F7-BE2B049EA032}"/>
    <hyperlink ref="A216" r:id="rId214" xr:uid="{4395485A-2AB6-43CA-BB0E-961D2357D7A1}"/>
    <hyperlink ref="A217" r:id="rId215" xr:uid="{D49895C7-F931-4DEF-A9FE-FF3DD5BF2F0B}"/>
    <hyperlink ref="A218" r:id="rId216" xr:uid="{40A29D30-E6A0-450C-ACC8-B9B227175C69}"/>
    <hyperlink ref="A219" r:id="rId217" xr:uid="{0BC0DDFE-E40E-46D0-9A91-8FC35BF1067C}"/>
    <hyperlink ref="A220" r:id="rId218" xr:uid="{000E53B0-F7DF-4E74-8605-26A56ADDF2E4}"/>
    <hyperlink ref="A221" r:id="rId219" xr:uid="{289C40AF-F214-402F-871F-A2628B443882}"/>
    <hyperlink ref="A222" r:id="rId220" xr:uid="{00B8ACF5-97B9-4E85-81DD-9C60D4B2F717}"/>
    <hyperlink ref="A223" r:id="rId221" xr:uid="{F8B479DA-BE41-4B9E-ABAF-869D2469BDC2}"/>
    <hyperlink ref="A224" r:id="rId222" xr:uid="{AC8CB857-2A85-4B6A-8EBD-FAF4EEC4587C}"/>
    <hyperlink ref="A225" r:id="rId223" xr:uid="{10AE7C24-283D-47F1-B0BD-FE8CFF95C155}"/>
    <hyperlink ref="A226" r:id="rId224" xr:uid="{A10B2658-94C9-4656-B8BD-84FAE6156791}"/>
    <hyperlink ref="A227" r:id="rId225" xr:uid="{63B0B1C5-B1E3-4510-A7E7-6D9E2E20EE24}"/>
    <hyperlink ref="A228" r:id="rId226" xr:uid="{8FCE58DF-6430-44E7-B0F3-4F9D4D5D73D4}"/>
    <hyperlink ref="A229" r:id="rId227" xr:uid="{0B8FD83C-6E4A-4655-BC29-6CD11D24D446}"/>
    <hyperlink ref="A230" r:id="rId228" xr:uid="{55AD7350-39DF-4257-A72D-13F446E433E2}"/>
    <hyperlink ref="A231" r:id="rId229" xr:uid="{4AE19D98-0BB8-4172-80C7-DD8E093C2894}"/>
    <hyperlink ref="A232" r:id="rId230" xr:uid="{90E72FA2-6E54-48B5-9572-5F19521D2E0E}"/>
    <hyperlink ref="A233" r:id="rId231" xr:uid="{E36A8F04-69E7-4897-9959-5136209082C9}"/>
    <hyperlink ref="A234" r:id="rId232" xr:uid="{613EBC7D-7D28-44AE-841B-A3C951810FB9}"/>
    <hyperlink ref="A235" r:id="rId233" xr:uid="{8B9DFD8D-3498-4DC4-9101-7E3967F8FEDA}"/>
    <hyperlink ref="A236" r:id="rId234" xr:uid="{9E4A630C-7336-4C9D-BC29-FF8AFB0DC5BF}"/>
    <hyperlink ref="A237" r:id="rId235" xr:uid="{EBC980BD-5F5D-4988-A9A5-68826A162A78}"/>
    <hyperlink ref="A238" r:id="rId236" xr:uid="{51C10A17-EF63-4C89-96B0-601E08F97700}"/>
    <hyperlink ref="A239" r:id="rId237" xr:uid="{984DEE10-4AED-4BFD-A5DC-C64974283E24}"/>
    <hyperlink ref="A240" r:id="rId238" xr:uid="{15FAC670-90BE-4704-88BD-78E0207D28CB}"/>
    <hyperlink ref="A241" r:id="rId239" xr:uid="{C52F7894-336A-46DC-843D-717CB70EC37F}"/>
    <hyperlink ref="A242" r:id="rId240" xr:uid="{233CC603-8F22-4E89-A8D3-5815519F5A3C}"/>
    <hyperlink ref="A243" r:id="rId241" xr:uid="{985CCA51-5C43-44FC-BC47-EEF1B092C129}"/>
    <hyperlink ref="A244" r:id="rId242" xr:uid="{09D226E4-1153-4EFE-BF63-98362A044366}"/>
    <hyperlink ref="A245" r:id="rId243" xr:uid="{430D8D4D-60C7-48AE-B593-A08B09C6A515}"/>
    <hyperlink ref="A246" r:id="rId244" xr:uid="{4699C612-B7DC-4DD8-8B71-3BEFD8F75CC0}"/>
    <hyperlink ref="A247" r:id="rId245" xr:uid="{8FDE42F3-FB98-47AC-B5C7-E92CBCD45CFD}"/>
    <hyperlink ref="A248" r:id="rId246" xr:uid="{B075F51F-1511-4AF6-A637-E1440BE959AB}"/>
    <hyperlink ref="A249" r:id="rId247" xr:uid="{35754802-F1D0-4C25-81EB-14353FEBB9A8}"/>
    <hyperlink ref="A250" r:id="rId248" xr:uid="{54B21B72-8D90-4FEB-9BCF-6FFDC1A94BD1}"/>
    <hyperlink ref="A251" r:id="rId249" xr:uid="{484E3B47-7E2A-492B-846C-4E1E2FB5FBEA}"/>
    <hyperlink ref="A252" r:id="rId250" xr:uid="{29A35BF2-871B-4446-B2A6-E372009F833B}"/>
    <hyperlink ref="A253" r:id="rId251" xr:uid="{89A7CB59-FD3E-46A4-A31B-4A38780C6A31}"/>
    <hyperlink ref="A254" r:id="rId252" xr:uid="{AA6B9CCE-C993-412F-B0DB-B25544E51C93}"/>
    <hyperlink ref="A255" r:id="rId253" xr:uid="{77DA6377-FD64-4555-A80E-3F85E257A469}"/>
    <hyperlink ref="A256" r:id="rId254" xr:uid="{4BD9CD7A-E0BA-4F99-B208-DC5BB3A16985}"/>
    <hyperlink ref="A257" r:id="rId255" xr:uid="{5C245807-D44D-44D1-8FCE-EC94037BC57A}"/>
    <hyperlink ref="A258" r:id="rId256" xr:uid="{0251E497-680F-4633-9F73-4518AE0F3C0A}"/>
    <hyperlink ref="A259" r:id="rId257" xr:uid="{0C18A98D-53E5-4B49-A295-5F9F9CE8AFCA}"/>
    <hyperlink ref="A260" r:id="rId258" xr:uid="{9ACEA2E3-2666-4A8A-BF53-4D3CC04AED8A}"/>
    <hyperlink ref="A261" r:id="rId259" xr:uid="{5E7F5E7C-77FE-49DD-80CC-9FEF6CD2B27A}"/>
    <hyperlink ref="A262" r:id="rId260" xr:uid="{18F28751-8756-4059-845C-0CB6C7AE97D4}"/>
    <hyperlink ref="A263" r:id="rId261" xr:uid="{2DFEFDD9-2E8A-49C2-96AA-5BDBF1463569}"/>
    <hyperlink ref="A264" r:id="rId262" xr:uid="{05A3052C-C32F-4AE3-9DED-5137C9DC0994}"/>
    <hyperlink ref="A265" r:id="rId263" xr:uid="{147E77A4-2079-44B1-B783-39E18666E829}"/>
    <hyperlink ref="A266" r:id="rId264" xr:uid="{70BC9F0A-E392-4CF2-87F1-63E56DC0EE87}"/>
    <hyperlink ref="A267" r:id="rId265" xr:uid="{3734BE59-2724-40EE-B16C-ABC95258BDB6}"/>
    <hyperlink ref="A268" r:id="rId266" xr:uid="{E434A83C-9E39-4780-9DDB-077FCB9DF3F5}"/>
    <hyperlink ref="A269" r:id="rId267" xr:uid="{A6F736E3-DB88-46DF-8165-40DDE7C26788}"/>
    <hyperlink ref="A270" r:id="rId268" xr:uid="{5BA8CD0F-433C-4E78-BE43-AF1E6B10BF57}"/>
    <hyperlink ref="A271" r:id="rId269" xr:uid="{E5535BE3-EA9C-4530-A039-FFAECFF4BB2C}"/>
    <hyperlink ref="A272" r:id="rId270" xr:uid="{2ABEB849-D5F7-4CFE-B421-E88BAF5AE749}"/>
    <hyperlink ref="A273" r:id="rId271" xr:uid="{721F6979-7975-45B2-AAF1-5D4E12050D69}"/>
    <hyperlink ref="A274" r:id="rId272" xr:uid="{75BF2D4C-8667-4F6F-983D-8A663B9E96DB}"/>
    <hyperlink ref="A275" r:id="rId273" xr:uid="{5C724447-1C72-4BCE-BB6A-33D9ACC81A40}"/>
    <hyperlink ref="A276" r:id="rId274" xr:uid="{898C10E1-2AEB-4799-BDFF-4BA621B601D3}"/>
    <hyperlink ref="A277" r:id="rId275" xr:uid="{252B23C4-EA90-467F-BC6A-539A3CB19A4A}"/>
    <hyperlink ref="A278" r:id="rId276" xr:uid="{164D8B3D-85AD-4618-92D4-C01307E06134}"/>
    <hyperlink ref="A279" r:id="rId277" xr:uid="{CC79A717-BCBB-4329-8103-B71C17D2DAE1}"/>
    <hyperlink ref="A280" r:id="rId278" xr:uid="{EEF423A7-21E1-4A08-8C9A-04EFD7055DED}"/>
    <hyperlink ref="A281" r:id="rId279" xr:uid="{26059A57-6D51-4E40-9462-BF377B31B49B}"/>
    <hyperlink ref="A282" r:id="rId280" xr:uid="{18EDB1E9-4D99-4D83-BD8B-9FB31974124E}"/>
    <hyperlink ref="A283" r:id="rId281" xr:uid="{A2FB3DEC-2AAA-45EE-A432-3BC5A6DBB5A0}"/>
    <hyperlink ref="A284" r:id="rId282" xr:uid="{C7630FAB-F421-4518-8944-36CF26B6FE28}"/>
    <hyperlink ref="A285" r:id="rId283" xr:uid="{2DEF7482-E040-43BF-A5B3-6D2CB879EB8F}"/>
    <hyperlink ref="A286" r:id="rId284" xr:uid="{89EF5676-11E4-4F69-B23B-75C965FB1645}"/>
    <hyperlink ref="A287" r:id="rId285" xr:uid="{B39ACC20-CEDA-48A3-BEE4-F6945B25CE7B}"/>
    <hyperlink ref="A288" r:id="rId286" xr:uid="{42FF9A70-A9A1-4C88-A589-D8E59CD8FF0E}"/>
    <hyperlink ref="A289" r:id="rId287" xr:uid="{7A1038E4-08BF-44C8-903B-B2E3C9615693}"/>
    <hyperlink ref="A290" r:id="rId288" xr:uid="{8238471E-CAF2-488A-B8D9-0DF804446D69}"/>
    <hyperlink ref="A291" r:id="rId289" xr:uid="{52317EEA-9AF7-4851-B956-8FA1BD458AF6}"/>
    <hyperlink ref="A292" r:id="rId290" xr:uid="{4A089009-D137-47F8-A721-A7BFC7CA3723}"/>
    <hyperlink ref="A293" r:id="rId291" xr:uid="{A0C480B9-9EB7-412B-A587-0482D9D89CC1}"/>
    <hyperlink ref="A294" r:id="rId292" xr:uid="{537AD70E-A541-46C9-8F89-C6980F2028D0}"/>
    <hyperlink ref="A295" r:id="rId293" xr:uid="{9FE23FF1-B33F-4310-B2BE-5EA891332237}"/>
    <hyperlink ref="A296" r:id="rId294" xr:uid="{E5647739-0387-494C-816C-18586AB5DF76}"/>
    <hyperlink ref="A297" r:id="rId295" xr:uid="{73B501C6-5720-4CBE-9BC0-E4993A4A2B8D}"/>
    <hyperlink ref="A298" r:id="rId296" xr:uid="{082A7DBA-77BE-46CF-B6E3-A4D7EF5C04FD}"/>
    <hyperlink ref="A299" r:id="rId297" xr:uid="{5AF94025-0263-41EB-9919-F8FBF426C55B}"/>
    <hyperlink ref="A300" r:id="rId298" xr:uid="{31AD2872-422E-4FC7-852B-E21DCFD7A89B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33AE8-3774-4B5F-9F27-A29CE4B91AAF}">
  <sheetPr codeName="工作表13"/>
  <dimension ref="A1:Q3765"/>
  <sheetViews>
    <sheetView zoomScale="98" zoomScaleNormal="98" workbookViewId="0">
      <pane xSplit="2" ySplit="2" topLeftCell="C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ColWidth="12.54296875" defaultRowHeight="12.5"/>
  <cols>
    <col min="1" max="1" width="21.26953125" style="34" customWidth="1"/>
    <col min="2" max="2" width="12.453125" style="34" customWidth="1"/>
    <col min="3" max="3" width="19.90625" style="34" customWidth="1"/>
    <col min="4" max="4" width="16.6328125" style="34" customWidth="1"/>
    <col min="5" max="5" width="12.7265625" style="34" customWidth="1"/>
    <col min="6" max="6" width="14.90625" style="34" customWidth="1"/>
    <col min="7" max="9" width="9" style="34" customWidth="1"/>
    <col min="10" max="11" width="11" style="34" customWidth="1"/>
    <col min="12" max="14" width="12.1796875" style="34" customWidth="1"/>
    <col min="15" max="17" width="11" style="34" customWidth="1"/>
    <col min="18" max="16384" width="12.54296875" style="34"/>
  </cols>
  <sheetData>
    <row r="1" spans="1:17" ht="15.5">
      <c r="A1" s="5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</row>
    <row r="2" spans="1:17" s="35" customFormat="1" ht="39.5" customHeight="1">
      <c r="A2" s="17" t="s">
        <v>10131</v>
      </c>
      <c r="B2" s="17" t="s">
        <v>10144</v>
      </c>
      <c r="C2" s="17" t="s">
        <v>10132</v>
      </c>
      <c r="D2" s="17" t="s">
        <v>10146</v>
      </c>
      <c r="E2" s="17" t="s">
        <v>10147</v>
      </c>
      <c r="F2" s="17" t="s">
        <v>10148</v>
      </c>
      <c r="G2" s="17" t="s">
        <v>10149</v>
      </c>
      <c r="H2" s="17" t="s">
        <v>10150</v>
      </c>
      <c r="I2" s="17" t="s">
        <v>10151</v>
      </c>
      <c r="J2" s="17" t="s">
        <v>10152</v>
      </c>
      <c r="K2" s="17" t="s">
        <v>10153</v>
      </c>
      <c r="L2" s="17" t="s">
        <v>10140</v>
      </c>
      <c r="M2" s="17" t="s">
        <v>10154</v>
      </c>
      <c r="N2" s="17" t="s">
        <v>10155</v>
      </c>
      <c r="O2" s="17" t="s">
        <v>10141</v>
      </c>
      <c r="P2" s="17" t="s">
        <v>10142</v>
      </c>
      <c r="Q2" s="17" t="s">
        <v>10143</v>
      </c>
    </row>
    <row r="3" spans="1:17" s="36" customFormat="1" ht="14.5">
      <c r="A3" s="3" t="s">
        <v>9481</v>
      </c>
      <c r="B3" s="15" t="s">
        <v>1</v>
      </c>
      <c r="C3" s="15" t="s">
        <v>3523</v>
      </c>
      <c r="D3" s="15" t="s">
        <v>9238</v>
      </c>
      <c r="E3" s="15">
        <v>1500</v>
      </c>
      <c r="F3" s="15">
        <v>10</v>
      </c>
      <c r="G3" s="15">
        <v>9</v>
      </c>
      <c r="H3" s="15">
        <v>10</v>
      </c>
      <c r="I3" s="15">
        <v>11</v>
      </c>
      <c r="J3" s="15">
        <v>8.5500000000000007</v>
      </c>
      <c r="K3" s="15">
        <v>5</v>
      </c>
      <c r="L3" s="15">
        <v>10</v>
      </c>
      <c r="M3" s="15">
        <v>14.5</v>
      </c>
      <c r="N3" s="15">
        <v>108</v>
      </c>
      <c r="O3" s="15">
        <v>175</v>
      </c>
      <c r="P3" s="15" t="s">
        <v>9479</v>
      </c>
      <c r="Q3" s="15" t="s">
        <v>3</v>
      </c>
    </row>
    <row r="4" spans="1:17" s="36" customFormat="1" ht="14.5">
      <c r="A4" s="3" t="s">
        <v>7228</v>
      </c>
      <c r="B4" s="15" t="s">
        <v>1</v>
      </c>
      <c r="C4" s="15" t="s">
        <v>3523</v>
      </c>
      <c r="D4" s="15" t="s">
        <v>3522</v>
      </c>
      <c r="E4" s="15">
        <v>1500</v>
      </c>
      <c r="F4" s="15">
        <v>10</v>
      </c>
      <c r="G4" s="15">
        <v>90</v>
      </c>
      <c r="H4" s="15">
        <v>100</v>
      </c>
      <c r="I4" s="15">
        <v>110</v>
      </c>
      <c r="J4" s="15">
        <v>81</v>
      </c>
      <c r="K4" s="15">
        <v>5</v>
      </c>
      <c r="L4" s="15">
        <v>1</v>
      </c>
      <c r="M4" s="15">
        <v>144</v>
      </c>
      <c r="N4" s="15">
        <v>10.9</v>
      </c>
      <c r="O4" s="15">
        <v>175</v>
      </c>
      <c r="P4" s="15" t="s">
        <v>9479</v>
      </c>
      <c r="Q4" s="15" t="s">
        <v>3</v>
      </c>
    </row>
    <row r="5" spans="1:17" s="36" customFormat="1" ht="14.5">
      <c r="A5" s="3" t="s">
        <v>7229</v>
      </c>
      <c r="B5" s="15" t="s">
        <v>1</v>
      </c>
      <c r="C5" s="15" t="s">
        <v>3523</v>
      </c>
      <c r="D5" s="15" t="s">
        <v>3522</v>
      </c>
      <c r="E5" s="15">
        <v>1500</v>
      </c>
      <c r="F5" s="15">
        <v>5</v>
      </c>
      <c r="G5" s="15">
        <v>95</v>
      </c>
      <c r="H5" s="15">
        <v>100</v>
      </c>
      <c r="I5" s="15">
        <v>105</v>
      </c>
      <c r="J5" s="15">
        <v>85.5</v>
      </c>
      <c r="K5" s="15">
        <v>5</v>
      </c>
      <c r="L5" s="15">
        <v>1</v>
      </c>
      <c r="M5" s="15">
        <v>137</v>
      </c>
      <c r="N5" s="15">
        <v>11.4</v>
      </c>
      <c r="O5" s="15">
        <v>175</v>
      </c>
      <c r="P5" s="15" t="s">
        <v>9479</v>
      </c>
      <c r="Q5" s="15" t="s">
        <v>3</v>
      </c>
    </row>
    <row r="6" spans="1:17" s="36" customFormat="1" ht="14.5">
      <c r="A6" s="3" t="s">
        <v>3524</v>
      </c>
      <c r="B6" s="15" t="s">
        <v>1</v>
      </c>
      <c r="C6" s="15" t="s">
        <v>3523</v>
      </c>
      <c r="D6" s="15" t="s">
        <v>9239</v>
      </c>
      <c r="E6" s="15">
        <v>1500</v>
      </c>
      <c r="F6" s="15">
        <v>10</v>
      </c>
      <c r="G6" s="15">
        <v>90</v>
      </c>
      <c r="H6" s="15">
        <v>100</v>
      </c>
      <c r="I6" s="15">
        <v>110</v>
      </c>
      <c r="J6" s="15">
        <v>81</v>
      </c>
      <c r="K6" s="15">
        <v>5</v>
      </c>
      <c r="L6" s="15">
        <v>1</v>
      </c>
      <c r="M6" s="15">
        <v>144</v>
      </c>
      <c r="N6" s="15">
        <v>10.9</v>
      </c>
      <c r="O6" s="15">
        <v>175</v>
      </c>
      <c r="P6" s="15" t="s">
        <v>9479</v>
      </c>
      <c r="Q6" s="15" t="s">
        <v>3</v>
      </c>
    </row>
    <row r="7" spans="1:17" s="36" customFormat="1" ht="14.5">
      <c r="A7" s="3" t="s">
        <v>3526</v>
      </c>
      <c r="B7" s="15" t="s">
        <v>1</v>
      </c>
      <c r="C7" s="15" t="s">
        <v>3523</v>
      </c>
      <c r="D7" s="15" t="s">
        <v>9239</v>
      </c>
      <c r="E7" s="15">
        <v>1500</v>
      </c>
      <c r="F7" s="15">
        <v>5</v>
      </c>
      <c r="G7" s="15">
        <v>95</v>
      </c>
      <c r="H7" s="15">
        <v>100</v>
      </c>
      <c r="I7" s="15">
        <v>105</v>
      </c>
      <c r="J7" s="15">
        <v>85.5</v>
      </c>
      <c r="K7" s="15">
        <v>5</v>
      </c>
      <c r="L7" s="15">
        <v>1</v>
      </c>
      <c r="M7" s="15">
        <v>137</v>
      </c>
      <c r="N7" s="15">
        <v>11.4</v>
      </c>
      <c r="O7" s="15">
        <v>175</v>
      </c>
      <c r="P7" s="15" t="s">
        <v>9479</v>
      </c>
      <c r="Q7" s="15" t="s">
        <v>3</v>
      </c>
    </row>
    <row r="8" spans="1:17" s="36" customFormat="1" ht="14.5">
      <c r="A8" s="3" t="s">
        <v>7230</v>
      </c>
      <c r="B8" s="15" t="s">
        <v>1</v>
      </c>
      <c r="C8" s="15" t="s">
        <v>3523</v>
      </c>
      <c r="D8" s="15" t="s">
        <v>3522</v>
      </c>
      <c r="E8" s="15">
        <v>1500</v>
      </c>
      <c r="F8" s="15">
        <v>5</v>
      </c>
      <c r="G8" s="15">
        <v>9.5</v>
      </c>
      <c r="H8" s="15">
        <v>10</v>
      </c>
      <c r="I8" s="15">
        <v>10.5</v>
      </c>
      <c r="J8" s="15">
        <v>8.5500000000000007</v>
      </c>
      <c r="K8" s="15">
        <v>5</v>
      </c>
      <c r="L8" s="15">
        <v>10</v>
      </c>
      <c r="M8" s="15">
        <v>14.5</v>
      </c>
      <c r="N8" s="15">
        <v>108</v>
      </c>
      <c r="O8" s="15">
        <v>175</v>
      </c>
      <c r="P8" s="15" t="s">
        <v>9479</v>
      </c>
      <c r="Q8" s="15" t="s">
        <v>3</v>
      </c>
    </row>
    <row r="9" spans="1:17" s="36" customFormat="1" ht="14.5">
      <c r="A9" s="3" t="s">
        <v>3527</v>
      </c>
      <c r="B9" s="15" t="s">
        <v>1</v>
      </c>
      <c r="C9" s="15" t="s">
        <v>3523</v>
      </c>
      <c r="D9" s="15" t="s">
        <v>3525</v>
      </c>
      <c r="E9" s="15">
        <v>1500</v>
      </c>
      <c r="F9" s="15">
        <v>10</v>
      </c>
      <c r="G9" s="15">
        <v>9</v>
      </c>
      <c r="H9" s="15">
        <v>10</v>
      </c>
      <c r="I9" s="15">
        <v>11</v>
      </c>
      <c r="J9" s="15">
        <v>8.1</v>
      </c>
      <c r="K9" s="15">
        <v>5</v>
      </c>
      <c r="L9" s="15">
        <v>10</v>
      </c>
      <c r="M9" s="15">
        <v>15</v>
      </c>
      <c r="N9" s="15">
        <v>105</v>
      </c>
      <c r="O9" s="15">
        <v>175</v>
      </c>
      <c r="P9" s="15" t="s">
        <v>9479</v>
      </c>
      <c r="Q9" s="15" t="s">
        <v>3</v>
      </c>
    </row>
    <row r="10" spans="1:17" s="36" customFormat="1" ht="14.5">
      <c r="A10" s="3" t="s">
        <v>3528</v>
      </c>
      <c r="B10" s="15" t="s">
        <v>1</v>
      </c>
      <c r="C10" s="15" t="s">
        <v>3523</v>
      </c>
      <c r="D10" s="15" t="s">
        <v>3525</v>
      </c>
      <c r="E10" s="15">
        <v>1500</v>
      </c>
      <c r="F10" s="15">
        <v>5</v>
      </c>
      <c r="G10" s="15">
        <v>9.5</v>
      </c>
      <c r="H10" s="15">
        <v>10</v>
      </c>
      <c r="I10" s="15">
        <v>10.5</v>
      </c>
      <c r="J10" s="15">
        <v>8.5500000000000007</v>
      </c>
      <c r="K10" s="15">
        <v>5</v>
      </c>
      <c r="L10" s="15">
        <v>10</v>
      </c>
      <c r="M10" s="15">
        <v>14.5</v>
      </c>
      <c r="N10" s="15">
        <v>108</v>
      </c>
      <c r="O10" s="15">
        <v>175</v>
      </c>
      <c r="P10" s="15" t="s">
        <v>9479</v>
      </c>
      <c r="Q10" s="15" t="s">
        <v>3</v>
      </c>
    </row>
    <row r="11" spans="1:17" s="36" customFormat="1" ht="14.5">
      <c r="A11" s="3" t="s">
        <v>3529</v>
      </c>
      <c r="B11" s="15" t="s">
        <v>1</v>
      </c>
      <c r="C11" s="15" t="s">
        <v>3523</v>
      </c>
      <c r="D11" s="15" t="s">
        <v>3522</v>
      </c>
      <c r="E11" s="15">
        <v>1500</v>
      </c>
      <c r="F11" s="15">
        <v>10</v>
      </c>
      <c r="G11" s="15">
        <v>9.9</v>
      </c>
      <c r="H11" s="15">
        <v>11</v>
      </c>
      <c r="I11" s="15">
        <v>12.1</v>
      </c>
      <c r="J11" s="15">
        <v>8.92</v>
      </c>
      <c r="K11" s="15">
        <v>5</v>
      </c>
      <c r="L11" s="15">
        <v>1</v>
      </c>
      <c r="M11" s="15">
        <v>16.2</v>
      </c>
      <c r="N11" s="15">
        <v>97</v>
      </c>
      <c r="O11" s="15">
        <v>175</v>
      </c>
      <c r="P11" s="15" t="s">
        <v>9479</v>
      </c>
      <c r="Q11" s="15" t="s">
        <v>3</v>
      </c>
    </row>
    <row r="12" spans="1:17" s="36" customFormat="1" ht="14.5">
      <c r="A12" s="3" t="s">
        <v>3530</v>
      </c>
      <c r="B12" s="15" t="s">
        <v>1</v>
      </c>
      <c r="C12" s="15" t="s">
        <v>3523</v>
      </c>
      <c r="D12" s="15" t="s">
        <v>3522</v>
      </c>
      <c r="E12" s="15">
        <v>1500</v>
      </c>
      <c r="F12" s="15">
        <v>10</v>
      </c>
      <c r="G12" s="15">
        <v>99</v>
      </c>
      <c r="H12" s="15">
        <v>110</v>
      </c>
      <c r="I12" s="15">
        <v>121</v>
      </c>
      <c r="J12" s="15">
        <v>89.2</v>
      </c>
      <c r="K12" s="15">
        <v>5</v>
      </c>
      <c r="L12" s="15">
        <v>1</v>
      </c>
      <c r="M12" s="15">
        <v>158</v>
      </c>
      <c r="N12" s="15">
        <v>9.9</v>
      </c>
      <c r="O12" s="15">
        <v>175</v>
      </c>
      <c r="P12" s="15" t="s">
        <v>9479</v>
      </c>
      <c r="Q12" s="15" t="s">
        <v>3</v>
      </c>
    </row>
    <row r="13" spans="1:17" s="36" customFormat="1" ht="14.5">
      <c r="A13" s="3" t="s">
        <v>3531</v>
      </c>
      <c r="B13" s="15" t="s">
        <v>1</v>
      </c>
      <c r="C13" s="15" t="s">
        <v>3523</v>
      </c>
      <c r="D13" s="15" t="s">
        <v>3522</v>
      </c>
      <c r="E13" s="15">
        <v>1500</v>
      </c>
      <c r="F13" s="15">
        <v>5</v>
      </c>
      <c r="G13" s="15">
        <v>105</v>
      </c>
      <c r="H13" s="15">
        <v>110.5</v>
      </c>
      <c r="I13" s="15">
        <v>116</v>
      </c>
      <c r="J13" s="15">
        <v>94</v>
      </c>
      <c r="K13" s="15">
        <v>5</v>
      </c>
      <c r="L13" s="15">
        <v>1</v>
      </c>
      <c r="M13" s="15">
        <v>152</v>
      </c>
      <c r="N13" s="15">
        <v>10.3</v>
      </c>
      <c r="O13" s="15">
        <v>175</v>
      </c>
      <c r="P13" s="15" t="s">
        <v>9479</v>
      </c>
      <c r="Q13" s="15" t="s">
        <v>3</v>
      </c>
    </row>
    <row r="14" spans="1:17" s="36" customFormat="1" ht="14.5">
      <c r="A14" s="3" t="s">
        <v>3532</v>
      </c>
      <c r="B14" s="15" t="s">
        <v>1</v>
      </c>
      <c r="C14" s="15" t="s">
        <v>3523</v>
      </c>
      <c r="D14" s="15" t="s">
        <v>3525</v>
      </c>
      <c r="E14" s="15">
        <v>1500</v>
      </c>
      <c r="F14" s="15">
        <v>10</v>
      </c>
      <c r="G14" s="15">
        <v>99</v>
      </c>
      <c r="H14" s="15">
        <v>110</v>
      </c>
      <c r="I14" s="15">
        <v>121</v>
      </c>
      <c r="J14" s="15">
        <v>8.92</v>
      </c>
      <c r="K14" s="15">
        <v>5</v>
      </c>
      <c r="L14" s="15">
        <v>1</v>
      </c>
      <c r="M14" s="15">
        <v>16.2</v>
      </c>
      <c r="N14" s="15">
        <v>97</v>
      </c>
      <c r="O14" s="15">
        <v>175</v>
      </c>
      <c r="P14" s="15" t="s">
        <v>9479</v>
      </c>
      <c r="Q14" s="15" t="s">
        <v>3</v>
      </c>
    </row>
    <row r="15" spans="1:17" s="36" customFormat="1" ht="14.5">
      <c r="A15" s="3" t="s">
        <v>3533</v>
      </c>
      <c r="B15" s="15" t="s">
        <v>1</v>
      </c>
      <c r="C15" s="15" t="s">
        <v>3523</v>
      </c>
      <c r="D15" s="15" t="s">
        <v>3525</v>
      </c>
      <c r="E15" s="15">
        <v>1500</v>
      </c>
      <c r="F15" s="15">
        <v>5</v>
      </c>
      <c r="G15" s="15">
        <v>105</v>
      </c>
      <c r="H15" s="15">
        <v>110.5</v>
      </c>
      <c r="I15" s="15">
        <v>116</v>
      </c>
      <c r="J15" s="15">
        <v>94</v>
      </c>
      <c r="K15" s="15">
        <v>5</v>
      </c>
      <c r="L15" s="15">
        <v>1</v>
      </c>
      <c r="M15" s="15">
        <v>152</v>
      </c>
      <c r="N15" s="15">
        <v>10.3</v>
      </c>
      <c r="O15" s="15">
        <v>175</v>
      </c>
      <c r="P15" s="15" t="s">
        <v>9479</v>
      </c>
      <c r="Q15" s="15" t="s">
        <v>3</v>
      </c>
    </row>
    <row r="16" spans="1:17" s="36" customFormat="1" ht="14.5">
      <c r="A16" s="3" t="s">
        <v>3534</v>
      </c>
      <c r="B16" s="15" t="s">
        <v>1</v>
      </c>
      <c r="C16" s="15" t="s">
        <v>3523</v>
      </c>
      <c r="D16" s="15" t="s">
        <v>3522</v>
      </c>
      <c r="E16" s="15">
        <v>1500</v>
      </c>
      <c r="F16" s="15">
        <v>5</v>
      </c>
      <c r="G16" s="15">
        <v>10.5</v>
      </c>
      <c r="H16" s="15">
        <v>11.1</v>
      </c>
      <c r="I16" s="15">
        <v>11.6</v>
      </c>
      <c r="J16" s="15">
        <v>9.4</v>
      </c>
      <c r="K16" s="15">
        <v>5</v>
      </c>
      <c r="L16" s="15">
        <v>1</v>
      </c>
      <c r="M16" s="15">
        <v>15.6</v>
      </c>
      <c r="N16" s="15">
        <v>100</v>
      </c>
      <c r="O16" s="15">
        <v>175</v>
      </c>
      <c r="P16" s="15" t="s">
        <v>9479</v>
      </c>
      <c r="Q16" s="15" t="s">
        <v>3</v>
      </c>
    </row>
    <row r="17" spans="1:17" s="36" customFormat="1" ht="14.5">
      <c r="A17" s="3" t="s">
        <v>3535</v>
      </c>
      <c r="B17" s="15" t="s">
        <v>1</v>
      </c>
      <c r="C17" s="15" t="s">
        <v>3523</v>
      </c>
      <c r="D17" s="15" t="s">
        <v>3525</v>
      </c>
      <c r="E17" s="15">
        <v>1500</v>
      </c>
      <c r="F17" s="15">
        <v>10</v>
      </c>
      <c r="G17" s="15">
        <v>9.9</v>
      </c>
      <c r="H17" s="15">
        <v>11</v>
      </c>
      <c r="I17" s="15">
        <v>12.1</v>
      </c>
      <c r="J17" s="15">
        <v>8.92</v>
      </c>
      <c r="K17" s="15">
        <v>5</v>
      </c>
      <c r="L17" s="15">
        <v>1</v>
      </c>
      <c r="M17" s="15">
        <v>16.2</v>
      </c>
      <c r="N17" s="15">
        <v>97</v>
      </c>
      <c r="O17" s="15">
        <v>175</v>
      </c>
      <c r="P17" s="15" t="s">
        <v>9479</v>
      </c>
      <c r="Q17" s="15" t="s">
        <v>3</v>
      </c>
    </row>
    <row r="18" spans="1:17" s="36" customFormat="1" ht="14.5">
      <c r="A18" s="3" t="s">
        <v>3536</v>
      </c>
      <c r="B18" s="15" t="s">
        <v>1</v>
      </c>
      <c r="C18" s="15" t="s">
        <v>3523</v>
      </c>
      <c r="D18" s="15" t="s">
        <v>3525</v>
      </c>
      <c r="E18" s="15">
        <v>1500</v>
      </c>
      <c r="F18" s="15">
        <v>5</v>
      </c>
      <c r="G18" s="15">
        <v>10.5</v>
      </c>
      <c r="H18" s="15">
        <v>11.1</v>
      </c>
      <c r="I18" s="15">
        <v>11.6</v>
      </c>
      <c r="J18" s="15">
        <v>9.4</v>
      </c>
      <c r="K18" s="15">
        <v>5</v>
      </c>
      <c r="L18" s="15">
        <v>1</v>
      </c>
      <c r="M18" s="15">
        <v>15.6</v>
      </c>
      <c r="N18" s="15">
        <v>100</v>
      </c>
      <c r="O18" s="15">
        <v>175</v>
      </c>
      <c r="P18" s="15" t="s">
        <v>9479</v>
      </c>
      <c r="Q18" s="15" t="s">
        <v>3</v>
      </c>
    </row>
    <row r="19" spans="1:17" s="36" customFormat="1" ht="14.5">
      <c r="A19" s="3" t="s">
        <v>3537</v>
      </c>
      <c r="B19" s="15" t="s">
        <v>1</v>
      </c>
      <c r="C19" s="15" t="s">
        <v>3523</v>
      </c>
      <c r="D19" s="15" t="s">
        <v>3522</v>
      </c>
      <c r="E19" s="15">
        <v>1500</v>
      </c>
      <c r="F19" s="15">
        <v>10</v>
      </c>
      <c r="G19" s="15">
        <v>10.8</v>
      </c>
      <c r="H19" s="15">
        <v>12</v>
      </c>
      <c r="I19" s="15">
        <v>13.2</v>
      </c>
      <c r="J19" s="15">
        <v>9.7200000000000006</v>
      </c>
      <c r="K19" s="15">
        <v>5</v>
      </c>
      <c r="L19" s="15">
        <v>1</v>
      </c>
      <c r="M19" s="15">
        <v>17.3</v>
      </c>
      <c r="N19" s="15">
        <v>91</v>
      </c>
      <c r="O19" s="15">
        <v>175</v>
      </c>
      <c r="P19" s="15" t="s">
        <v>9479</v>
      </c>
      <c r="Q19" s="15" t="s">
        <v>3</v>
      </c>
    </row>
    <row r="20" spans="1:17" s="36" customFormat="1" ht="14.5">
      <c r="A20" s="3" t="s">
        <v>3538</v>
      </c>
      <c r="B20" s="15" t="s">
        <v>1</v>
      </c>
      <c r="C20" s="15" t="s">
        <v>3523</v>
      </c>
      <c r="D20" s="15" t="s">
        <v>3522</v>
      </c>
      <c r="E20" s="15">
        <v>1500</v>
      </c>
      <c r="F20" s="15">
        <v>10</v>
      </c>
      <c r="G20" s="15">
        <v>108</v>
      </c>
      <c r="H20" s="15">
        <v>120</v>
      </c>
      <c r="I20" s="15">
        <v>132</v>
      </c>
      <c r="J20" s="15">
        <v>97.2</v>
      </c>
      <c r="K20" s="15">
        <v>5</v>
      </c>
      <c r="L20" s="15">
        <v>1</v>
      </c>
      <c r="M20" s="15">
        <v>173</v>
      </c>
      <c r="N20" s="15">
        <v>9.1</v>
      </c>
      <c r="O20" s="15">
        <v>175</v>
      </c>
      <c r="P20" s="15" t="s">
        <v>9479</v>
      </c>
      <c r="Q20" s="15" t="s">
        <v>3</v>
      </c>
    </row>
    <row r="21" spans="1:17" s="36" customFormat="1" ht="14.5">
      <c r="A21" s="3" t="s">
        <v>3539</v>
      </c>
      <c r="B21" s="15" t="s">
        <v>1</v>
      </c>
      <c r="C21" s="15" t="s">
        <v>3523</v>
      </c>
      <c r="D21" s="15" t="s">
        <v>3522</v>
      </c>
      <c r="E21" s="15">
        <v>1500</v>
      </c>
      <c r="F21" s="15">
        <v>5</v>
      </c>
      <c r="G21" s="15">
        <v>114</v>
      </c>
      <c r="H21" s="15">
        <v>120</v>
      </c>
      <c r="I21" s="15">
        <v>126</v>
      </c>
      <c r="J21" s="15">
        <v>102</v>
      </c>
      <c r="K21" s="15">
        <v>5</v>
      </c>
      <c r="L21" s="15">
        <v>1</v>
      </c>
      <c r="M21" s="15">
        <v>165</v>
      </c>
      <c r="N21" s="15">
        <v>9.5</v>
      </c>
      <c r="O21" s="15">
        <v>175</v>
      </c>
      <c r="P21" s="15" t="s">
        <v>9479</v>
      </c>
      <c r="Q21" s="15" t="s">
        <v>3</v>
      </c>
    </row>
    <row r="22" spans="1:17" s="36" customFormat="1" ht="14.5">
      <c r="A22" s="3" t="s">
        <v>3540</v>
      </c>
      <c r="B22" s="15" t="s">
        <v>1</v>
      </c>
      <c r="C22" s="15" t="s">
        <v>3523</v>
      </c>
      <c r="D22" s="15" t="s">
        <v>3525</v>
      </c>
      <c r="E22" s="15">
        <v>1500</v>
      </c>
      <c r="F22" s="15">
        <v>10</v>
      </c>
      <c r="G22" s="15">
        <v>108</v>
      </c>
      <c r="H22" s="15">
        <v>120</v>
      </c>
      <c r="I22" s="15">
        <v>132</v>
      </c>
      <c r="J22" s="15">
        <v>97.2</v>
      </c>
      <c r="K22" s="15">
        <v>5</v>
      </c>
      <c r="L22" s="15">
        <v>1</v>
      </c>
      <c r="M22" s="15">
        <v>173</v>
      </c>
      <c r="N22" s="15">
        <v>9.1</v>
      </c>
      <c r="O22" s="15">
        <v>175</v>
      </c>
      <c r="P22" s="15" t="s">
        <v>9479</v>
      </c>
      <c r="Q22" s="15" t="s">
        <v>3</v>
      </c>
    </row>
    <row r="23" spans="1:17" s="36" customFormat="1" ht="14.5">
      <c r="A23" s="3" t="s">
        <v>3541</v>
      </c>
      <c r="B23" s="15" t="s">
        <v>1</v>
      </c>
      <c r="C23" s="15" t="s">
        <v>3523</v>
      </c>
      <c r="D23" s="15" t="s">
        <v>3525</v>
      </c>
      <c r="E23" s="15">
        <v>1500</v>
      </c>
      <c r="F23" s="15">
        <v>5</v>
      </c>
      <c r="G23" s="15">
        <v>114</v>
      </c>
      <c r="H23" s="15">
        <v>120</v>
      </c>
      <c r="I23" s="15">
        <v>126</v>
      </c>
      <c r="J23" s="15">
        <v>102</v>
      </c>
      <c r="K23" s="15">
        <v>5</v>
      </c>
      <c r="L23" s="15">
        <v>1</v>
      </c>
      <c r="M23" s="15">
        <v>165</v>
      </c>
      <c r="N23" s="15">
        <v>9.5</v>
      </c>
      <c r="O23" s="15">
        <v>175</v>
      </c>
      <c r="P23" s="15" t="s">
        <v>9479</v>
      </c>
      <c r="Q23" s="15" t="s">
        <v>3</v>
      </c>
    </row>
    <row r="24" spans="1:17" s="36" customFormat="1" ht="14.5">
      <c r="A24" s="3" t="s">
        <v>3542</v>
      </c>
      <c r="B24" s="15" t="s">
        <v>1</v>
      </c>
      <c r="C24" s="15" t="s">
        <v>3523</v>
      </c>
      <c r="D24" s="15" t="s">
        <v>3522</v>
      </c>
      <c r="E24" s="15">
        <v>1500</v>
      </c>
      <c r="F24" s="15">
        <v>5</v>
      </c>
      <c r="G24" s="15">
        <v>11.4</v>
      </c>
      <c r="H24" s="15">
        <v>12</v>
      </c>
      <c r="I24" s="15">
        <v>12.6</v>
      </c>
      <c r="J24" s="15">
        <v>10.199999999999999</v>
      </c>
      <c r="K24" s="15">
        <v>5</v>
      </c>
      <c r="L24" s="15">
        <v>1</v>
      </c>
      <c r="M24" s="15">
        <v>16.7</v>
      </c>
      <c r="N24" s="15">
        <v>94</v>
      </c>
      <c r="O24" s="15">
        <v>175</v>
      </c>
      <c r="P24" s="15" t="s">
        <v>9479</v>
      </c>
      <c r="Q24" s="15" t="s">
        <v>3</v>
      </c>
    </row>
    <row r="25" spans="1:17" s="36" customFormat="1" ht="14.5">
      <c r="A25" s="3" t="s">
        <v>3543</v>
      </c>
      <c r="B25" s="15" t="s">
        <v>1</v>
      </c>
      <c r="C25" s="15" t="s">
        <v>3523</v>
      </c>
      <c r="D25" s="15" t="s">
        <v>3525</v>
      </c>
      <c r="E25" s="15">
        <v>1500</v>
      </c>
      <c r="F25" s="15">
        <v>10</v>
      </c>
      <c r="G25" s="15">
        <v>10.8</v>
      </c>
      <c r="H25" s="15">
        <v>12</v>
      </c>
      <c r="I25" s="15">
        <v>13.2</v>
      </c>
      <c r="J25" s="15">
        <v>9.7200000000000006</v>
      </c>
      <c r="K25" s="15">
        <v>5</v>
      </c>
      <c r="L25" s="15">
        <v>1</v>
      </c>
      <c r="M25" s="15">
        <v>17.3</v>
      </c>
      <c r="N25" s="15">
        <v>91</v>
      </c>
      <c r="O25" s="15">
        <v>175</v>
      </c>
      <c r="P25" s="15" t="s">
        <v>9479</v>
      </c>
      <c r="Q25" s="15" t="s">
        <v>3</v>
      </c>
    </row>
    <row r="26" spans="1:17" s="36" customFormat="1" ht="14.5">
      <c r="A26" s="3" t="s">
        <v>3544</v>
      </c>
      <c r="B26" s="15" t="s">
        <v>1</v>
      </c>
      <c r="C26" s="15" t="s">
        <v>3523</v>
      </c>
      <c r="D26" s="15" t="s">
        <v>3525</v>
      </c>
      <c r="E26" s="15">
        <v>1500</v>
      </c>
      <c r="F26" s="15">
        <v>5</v>
      </c>
      <c r="G26" s="15">
        <v>11.4</v>
      </c>
      <c r="H26" s="15">
        <v>12</v>
      </c>
      <c r="I26" s="15">
        <v>12.6</v>
      </c>
      <c r="J26" s="15">
        <v>10.199999999999999</v>
      </c>
      <c r="K26" s="15">
        <v>5</v>
      </c>
      <c r="L26" s="15">
        <v>1</v>
      </c>
      <c r="M26" s="15">
        <v>16.7</v>
      </c>
      <c r="N26" s="15">
        <v>94</v>
      </c>
      <c r="O26" s="15">
        <v>175</v>
      </c>
      <c r="P26" s="15" t="s">
        <v>9479</v>
      </c>
      <c r="Q26" s="15" t="s">
        <v>3</v>
      </c>
    </row>
    <row r="27" spans="1:17" s="36" customFormat="1" ht="14.5">
      <c r="A27" s="3" t="s">
        <v>3545</v>
      </c>
      <c r="B27" s="15" t="s">
        <v>1</v>
      </c>
      <c r="C27" s="15" t="s">
        <v>3523</v>
      </c>
      <c r="D27" s="15" t="s">
        <v>3522</v>
      </c>
      <c r="E27" s="15">
        <v>1500</v>
      </c>
      <c r="F27" s="15">
        <v>10</v>
      </c>
      <c r="G27" s="15">
        <v>11.7</v>
      </c>
      <c r="H27" s="15">
        <v>13</v>
      </c>
      <c r="I27" s="15">
        <v>14.3</v>
      </c>
      <c r="J27" s="15">
        <v>10.5</v>
      </c>
      <c r="K27" s="15">
        <v>5</v>
      </c>
      <c r="L27" s="15">
        <v>1</v>
      </c>
      <c r="M27" s="15">
        <v>19</v>
      </c>
      <c r="N27" s="15">
        <v>82</v>
      </c>
      <c r="O27" s="15">
        <v>175</v>
      </c>
      <c r="P27" s="15" t="s">
        <v>9479</v>
      </c>
      <c r="Q27" s="15" t="s">
        <v>3</v>
      </c>
    </row>
    <row r="28" spans="1:17" s="36" customFormat="1" ht="14.5">
      <c r="A28" s="3" t="s">
        <v>3546</v>
      </c>
      <c r="B28" s="15" t="s">
        <v>1</v>
      </c>
      <c r="C28" s="15" t="s">
        <v>3523</v>
      </c>
      <c r="D28" s="15" t="s">
        <v>3522</v>
      </c>
      <c r="E28" s="15">
        <v>1500</v>
      </c>
      <c r="F28" s="15">
        <v>10</v>
      </c>
      <c r="G28" s="15">
        <v>117</v>
      </c>
      <c r="H28" s="15">
        <v>130</v>
      </c>
      <c r="I28" s="15">
        <v>143</v>
      </c>
      <c r="J28" s="15">
        <v>105</v>
      </c>
      <c r="K28" s="15">
        <v>5</v>
      </c>
      <c r="L28" s="15">
        <v>1</v>
      </c>
      <c r="M28" s="15">
        <v>187</v>
      </c>
      <c r="N28" s="15">
        <v>8.4</v>
      </c>
      <c r="O28" s="15">
        <v>175</v>
      </c>
      <c r="P28" s="15" t="s">
        <v>9479</v>
      </c>
      <c r="Q28" s="15" t="s">
        <v>3</v>
      </c>
    </row>
    <row r="29" spans="1:17" s="36" customFormat="1" ht="14.5">
      <c r="A29" s="3" t="s">
        <v>3547</v>
      </c>
      <c r="B29" s="15" t="s">
        <v>1</v>
      </c>
      <c r="C29" s="15" t="s">
        <v>3523</v>
      </c>
      <c r="D29" s="15" t="s">
        <v>3522</v>
      </c>
      <c r="E29" s="15">
        <v>1500</v>
      </c>
      <c r="F29" s="15">
        <v>5</v>
      </c>
      <c r="G29" s="15">
        <v>124</v>
      </c>
      <c r="H29" s="15">
        <v>130.5</v>
      </c>
      <c r="I29" s="15">
        <v>137</v>
      </c>
      <c r="J29" s="15">
        <v>111</v>
      </c>
      <c r="K29" s="15">
        <v>5</v>
      </c>
      <c r="L29" s="15">
        <v>1</v>
      </c>
      <c r="M29" s="15">
        <v>179</v>
      </c>
      <c r="N29" s="15">
        <v>8.6999999999999993</v>
      </c>
      <c r="O29" s="15">
        <v>175</v>
      </c>
      <c r="P29" s="15" t="s">
        <v>9479</v>
      </c>
      <c r="Q29" s="15" t="s">
        <v>3</v>
      </c>
    </row>
    <row r="30" spans="1:17" s="36" customFormat="1" ht="14.5">
      <c r="A30" s="3" t="s">
        <v>3548</v>
      </c>
      <c r="B30" s="15" t="s">
        <v>1</v>
      </c>
      <c r="C30" s="15" t="s">
        <v>3523</v>
      </c>
      <c r="D30" s="15" t="s">
        <v>3525</v>
      </c>
      <c r="E30" s="15">
        <v>1500</v>
      </c>
      <c r="F30" s="15">
        <v>10</v>
      </c>
      <c r="G30" s="15">
        <v>117</v>
      </c>
      <c r="H30" s="15">
        <v>130</v>
      </c>
      <c r="I30" s="15">
        <v>143</v>
      </c>
      <c r="J30" s="15">
        <v>105</v>
      </c>
      <c r="K30" s="15">
        <v>5</v>
      </c>
      <c r="L30" s="15">
        <v>1</v>
      </c>
      <c r="M30" s="15">
        <v>187</v>
      </c>
      <c r="N30" s="15">
        <v>8.4</v>
      </c>
      <c r="O30" s="15">
        <v>175</v>
      </c>
      <c r="P30" s="15" t="s">
        <v>9479</v>
      </c>
      <c r="Q30" s="15" t="s">
        <v>3</v>
      </c>
    </row>
    <row r="31" spans="1:17" s="36" customFormat="1" ht="14.5">
      <c r="A31" s="3" t="s">
        <v>3549</v>
      </c>
      <c r="B31" s="15" t="s">
        <v>1</v>
      </c>
      <c r="C31" s="15" t="s">
        <v>3523</v>
      </c>
      <c r="D31" s="15" t="s">
        <v>3525</v>
      </c>
      <c r="E31" s="15">
        <v>1500</v>
      </c>
      <c r="F31" s="15">
        <v>5</v>
      </c>
      <c r="G31" s="15">
        <v>124</v>
      </c>
      <c r="H31" s="15">
        <v>130.5</v>
      </c>
      <c r="I31" s="15">
        <v>137</v>
      </c>
      <c r="J31" s="15">
        <v>111</v>
      </c>
      <c r="K31" s="15">
        <v>5</v>
      </c>
      <c r="L31" s="15">
        <v>1</v>
      </c>
      <c r="M31" s="15">
        <v>179</v>
      </c>
      <c r="N31" s="15">
        <v>8.6999999999999993</v>
      </c>
      <c r="O31" s="15">
        <v>175</v>
      </c>
      <c r="P31" s="15" t="s">
        <v>9479</v>
      </c>
      <c r="Q31" s="15" t="s">
        <v>3</v>
      </c>
    </row>
    <row r="32" spans="1:17" s="36" customFormat="1" ht="14.5">
      <c r="A32" s="3" t="s">
        <v>3550</v>
      </c>
      <c r="B32" s="15" t="s">
        <v>1</v>
      </c>
      <c r="C32" s="15" t="s">
        <v>3523</v>
      </c>
      <c r="D32" s="15" t="s">
        <v>3522</v>
      </c>
      <c r="E32" s="15">
        <v>1500</v>
      </c>
      <c r="F32" s="15">
        <v>5</v>
      </c>
      <c r="G32" s="15">
        <v>12.4</v>
      </c>
      <c r="H32" s="15">
        <v>13.1</v>
      </c>
      <c r="I32" s="15">
        <v>13.7</v>
      </c>
      <c r="J32" s="15">
        <v>11.1</v>
      </c>
      <c r="K32" s="15">
        <v>5</v>
      </c>
      <c r="L32" s="15">
        <v>1</v>
      </c>
      <c r="M32" s="15">
        <v>18.2</v>
      </c>
      <c r="N32" s="15">
        <v>86</v>
      </c>
      <c r="O32" s="15">
        <v>175</v>
      </c>
      <c r="P32" s="15" t="s">
        <v>9479</v>
      </c>
      <c r="Q32" s="15" t="s">
        <v>3</v>
      </c>
    </row>
    <row r="33" spans="1:17" s="36" customFormat="1" ht="14.5">
      <c r="A33" s="3" t="s">
        <v>3551</v>
      </c>
      <c r="B33" s="15" t="s">
        <v>1</v>
      </c>
      <c r="C33" s="15" t="s">
        <v>3523</v>
      </c>
      <c r="D33" s="15" t="s">
        <v>3525</v>
      </c>
      <c r="E33" s="15">
        <v>1500</v>
      </c>
      <c r="F33" s="15">
        <v>10</v>
      </c>
      <c r="G33" s="15">
        <v>11.7</v>
      </c>
      <c r="H33" s="15">
        <v>13</v>
      </c>
      <c r="I33" s="15">
        <v>14.3</v>
      </c>
      <c r="J33" s="15">
        <v>10.5</v>
      </c>
      <c r="K33" s="15">
        <v>5</v>
      </c>
      <c r="L33" s="15">
        <v>1</v>
      </c>
      <c r="M33" s="15">
        <v>19</v>
      </c>
      <c r="N33" s="15">
        <v>82</v>
      </c>
      <c r="O33" s="15">
        <v>175</v>
      </c>
      <c r="P33" s="15" t="s">
        <v>9479</v>
      </c>
      <c r="Q33" s="15" t="s">
        <v>3</v>
      </c>
    </row>
    <row r="34" spans="1:17" s="36" customFormat="1" ht="14.5">
      <c r="A34" s="3" t="s">
        <v>3552</v>
      </c>
      <c r="B34" s="15" t="s">
        <v>1</v>
      </c>
      <c r="C34" s="15" t="s">
        <v>3523</v>
      </c>
      <c r="D34" s="15" t="s">
        <v>3525</v>
      </c>
      <c r="E34" s="15">
        <v>1500</v>
      </c>
      <c r="F34" s="15">
        <v>5</v>
      </c>
      <c r="G34" s="15">
        <v>12.4</v>
      </c>
      <c r="H34" s="15">
        <v>13.1</v>
      </c>
      <c r="I34" s="15">
        <v>13.7</v>
      </c>
      <c r="J34" s="15">
        <v>11.1</v>
      </c>
      <c r="K34" s="15">
        <v>5</v>
      </c>
      <c r="L34" s="15">
        <v>1</v>
      </c>
      <c r="M34" s="15">
        <v>18.2</v>
      </c>
      <c r="N34" s="15">
        <v>86</v>
      </c>
      <c r="O34" s="15">
        <v>175</v>
      </c>
      <c r="P34" s="15" t="s">
        <v>9479</v>
      </c>
      <c r="Q34" s="15" t="s">
        <v>3</v>
      </c>
    </row>
    <row r="35" spans="1:17" s="36" customFormat="1" ht="14.5">
      <c r="A35" s="3" t="s">
        <v>3553</v>
      </c>
      <c r="B35" s="15" t="s">
        <v>1</v>
      </c>
      <c r="C35" s="15" t="s">
        <v>3523</v>
      </c>
      <c r="D35" s="15" t="s">
        <v>3522</v>
      </c>
      <c r="E35" s="15">
        <v>1500</v>
      </c>
      <c r="F35" s="15">
        <v>10</v>
      </c>
      <c r="G35" s="15">
        <v>13.5</v>
      </c>
      <c r="H35" s="15">
        <v>15</v>
      </c>
      <c r="I35" s="15">
        <v>16.5</v>
      </c>
      <c r="J35" s="15">
        <v>12.1</v>
      </c>
      <c r="K35" s="15">
        <v>5</v>
      </c>
      <c r="L35" s="15">
        <v>1</v>
      </c>
      <c r="M35" s="15">
        <v>22</v>
      </c>
      <c r="N35" s="15">
        <v>71</v>
      </c>
      <c r="O35" s="15">
        <v>175</v>
      </c>
      <c r="P35" s="15" t="s">
        <v>9479</v>
      </c>
      <c r="Q35" s="15" t="s">
        <v>3</v>
      </c>
    </row>
    <row r="36" spans="1:17" s="36" customFormat="1" ht="14.5">
      <c r="A36" s="3" t="s">
        <v>3554</v>
      </c>
      <c r="B36" s="15" t="s">
        <v>1</v>
      </c>
      <c r="C36" s="15" t="s">
        <v>3523</v>
      </c>
      <c r="D36" s="15" t="s">
        <v>3522</v>
      </c>
      <c r="E36" s="15">
        <v>1500</v>
      </c>
      <c r="F36" s="15">
        <v>10</v>
      </c>
      <c r="G36" s="15">
        <v>135</v>
      </c>
      <c r="H36" s="15">
        <v>150</v>
      </c>
      <c r="I36" s="15">
        <v>165</v>
      </c>
      <c r="J36" s="15">
        <v>121</v>
      </c>
      <c r="K36" s="15">
        <v>5</v>
      </c>
      <c r="L36" s="15">
        <v>1</v>
      </c>
      <c r="M36" s="15">
        <v>215</v>
      </c>
      <c r="N36" s="15">
        <v>7.3</v>
      </c>
      <c r="O36" s="15">
        <v>175</v>
      </c>
      <c r="P36" s="15" t="s">
        <v>9479</v>
      </c>
      <c r="Q36" s="15" t="s">
        <v>3</v>
      </c>
    </row>
    <row r="37" spans="1:17" s="36" customFormat="1" ht="14.5">
      <c r="A37" s="3" t="s">
        <v>3555</v>
      </c>
      <c r="B37" s="15" t="s">
        <v>1</v>
      </c>
      <c r="C37" s="15" t="s">
        <v>3523</v>
      </c>
      <c r="D37" s="15" t="s">
        <v>3522</v>
      </c>
      <c r="E37" s="15">
        <v>1500</v>
      </c>
      <c r="F37" s="15">
        <v>5</v>
      </c>
      <c r="G37" s="15">
        <v>143</v>
      </c>
      <c r="H37" s="15">
        <v>150.5</v>
      </c>
      <c r="I37" s="15">
        <v>158</v>
      </c>
      <c r="J37" s="15">
        <v>128</v>
      </c>
      <c r="K37" s="15">
        <v>5</v>
      </c>
      <c r="L37" s="15">
        <v>1</v>
      </c>
      <c r="M37" s="15">
        <v>207</v>
      </c>
      <c r="N37" s="15">
        <v>7.6</v>
      </c>
      <c r="O37" s="15">
        <v>175</v>
      </c>
      <c r="P37" s="15" t="s">
        <v>9479</v>
      </c>
      <c r="Q37" s="15" t="s">
        <v>3</v>
      </c>
    </row>
    <row r="38" spans="1:17" s="36" customFormat="1" ht="14.5">
      <c r="A38" s="3" t="s">
        <v>3556</v>
      </c>
      <c r="B38" s="15" t="s">
        <v>1</v>
      </c>
      <c r="C38" s="15" t="s">
        <v>3523</v>
      </c>
      <c r="D38" s="15" t="s">
        <v>3525</v>
      </c>
      <c r="E38" s="15">
        <v>1500</v>
      </c>
      <c r="F38" s="15">
        <v>10</v>
      </c>
      <c r="G38" s="15">
        <v>135</v>
      </c>
      <c r="H38" s="15">
        <v>150</v>
      </c>
      <c r="I38" s="15">
        <v>165</v>
      </c>
      <c r="J38" s="15">
        <v>121</v>
      </c>
      <c r="K38" s="15">
        <v>5</v>
      </c>
      <c r="L38" s="15">
        <v>1</v>
      </c>
      <c r="M38" s="15">
        <v>215</v>
      </c>
      <c r="N38" s="15">
        <v>7.3</v>
      </c>
      <c r="O38" s="15">
        <v>175</v>
      </c>
      <c r="P38" s="15" t="s">
        <v>9479</v>
      </c>
      <c r="Q38" s="15" t="s">
        <v>3</v>
      </c>
    </row>
    <row r="39" spans="1:17" s="36" customFormat="1" ht="14.5">
      <c r="A39" s="3" t="s">
        <v>3557</v>
      </c>
      <c r="B39" s="15" t="s">
        <v>1</v>
      </c>
      <c r="C39" s="15" t="s">
        <v>3523</v>
      </c>
      <c r="D39" s="15" t="s">
        <v>3525</v>
      </c>
      <c r="E39" s="15">
        <v>1500</v>
      </c>
      <c r="F39" s="15">
        <v>5</v>
      </c>
      <c r="G39" s="15">
        <v>143</v>
      </c>
      <c r="H39" s="15">
        <v>150.5</v>
      </c>
      <c r="I39" s="15">
        <v>158</v>
      </c>
      <c r="J39" s="15">
        <v>128</v>
      </c>
      <c r="K39" s="15">
        <v>5</v>
      </c>
      <c r="L39" s="15">
        <v>1</v>
      </c>
      <c r="M39" s="15">
        <v>207</v>
      </c>
      <c r="N39" s="15">
        <v>7.6</v>
      </c>
      <c r="O39" s="15">
        <v>175</v>
      </c>
      <c r="P39" s="15" t="s">
        <v>9479</v>
      </c>
      <c r="Q39" s="15" t="s">
        <v>3</v>
      </c>
    </row>
    <row r="40" spans="1:17" s="36" customFormat="1" ht="14.5">
      <c r="A40" s="3" t="s">
        <v>3558</v>
      </c>
      <c r="B40" s="15" t="s">
        <v>1</v>
      </c>
      <c r="C40" s="15" t="s">
        <v>3523</v>
      </c>
      <c r="D40" s="15" t="s">
        <v>3522</v>
      </c>
      <c r="E40" s="15">
        <v>1500</v>
      </c>
      <c r="F40" s="15">
        <v>5</v>
      </c>
      <c r="G40" s="15">
        <v>14.3</v>
      </c>
      <c r="H40" s="15">
        <v>15.1</v>
      </c>
      <c r="I40" s="15">
        <v>15.8</v>
      </c>
      <c r="J40" s="15">
        <v>12.8</v>
      </c>
      <c r="K40" s="15">
        <v>5</v>
      </c>
      <c r="L40" s="15">
        <v>1</v>
      </c>
      <c r="M40" s="15">
        <v>21.2</v>
      </c>
      <c r="N40" s="15">
        <v>74</v>
      </c>
      <c r="O40" s="15">
        <v>175</v>
      </c>
      <c r="P40" s="15" t="s">
        <v>9479</v>
      </c>
      <c r="Q40" s="15" t="s">
        <v>3</v>
      </c>
    </row>
    <row r="41" spans="1:17" s="36" customFormat="1" ht="14.5">
      <c r="A41" s="3" t="s">
        <v>3559</v>
      </c>
      <c r="B41" s="15" t="s">
        <v>1</v>
      </c>
      <c r="C41" s="15" t="s">
        <v>3523</v>
      </c>
      <c r="D41" s="15" t="s">
        <v>3525</v>
      </c>
      <c r="E41" s="15">
        <v>1500</v>
      </c>
      <c r="F41" s="15">
        <v>10</v>
      </c>
      <c r="G41" s="15">
        <v>13.5</v>
      </c>
      <c r="H41" s="15">
        <v>15</v>
      </c>
      <c r="I41" s="15">
        <v>16.5</v>
      </c>
      <c r="J41" s="15">
        <v>12.1</v>
      </c>
      <c r="K41" s="15">
        <v>5</v>
      </c>
      <c r="L41" s="15">
        <v>1</v>
      </c>
      <c r="M41" s="15">
        <v>22</v>
      </c>
      <c r="N41" s="15">
        <v>71</v>
      </c>
      <c r="O41" s="15">
        <v>175</v>
      </c>
      <c r="P41" s="15" t="s">
        <v>9479</v>
      </c>
      <c r="Q41" s="15" t="s">
        <v>3</v>
      </c>
    </row>
    <row r="42" spans="1:17" s="36" customFormat="1" ht="14.5">
      <c r="A42" s="3" t="s">
        <v>3560</v>
      </c>
      <c r="B42" s="15" t="s">
        <v>1</v>
      </c>
      <c r="C42" s="15" t="s">
        <v>3523</v>
      </c>
      <c r="D42" s="15" t="s">
        <v>3525</v>
      </c>
      <c r="E42" s="15">
        <v>1500</v>
      </c>
      <c r="F42" s="15">
        <v>5</v>
      </c>
      <c r="G42" s="15">
        <v>14.3</v>
      </c>
      <c r="H42" s="15">
        <v>15.1</v>
      </c>
      <c r="I42" s="15">
        <v>15.8</v>
      </c>
      <c r="J42" s="15">
        <v>12.8</v>
      </c>
      <c r="K42" s="15">
        <v>5</v>
      </c>
      <c r="L42" s="15">
        <v>1</v>
      </c>
      <c r="M42" s="15">
        <v>21.2</v>
      </c>
      <c r="N42" s="15">
        <v>74</v>
      </c>
      <c r="O42" s="15">
        <v>175</v>
      </c>
      <c r="P42" s="15" t="s">
        <v>9479</v>
      </c>
      <c r="Q42" s="15" t="s">
        <v>3</v>
      </c>
    </row>
    <row r="43" spans="1:17" s="36" customFormat="1" ht="14.5">
      <c r="A43" s="3" t="s">
        <v>3561</v>
      </c>
      <c r="B43" s="15" t="s">
        <v>1</v>
      </c>
      <c r="C43" s="15" t="s">
        <v>3523</v>
      </c>
      <c r="D43" s="15" t="s">
        <v>3522</v>
      </c>
      <c r="E43" s="15">
        <v>1500</v>
      </c>
      <c r="F43" s="15">
        <v>10</v>
      </c>
      <c r="G43" s="15">
        <v>14.4</v>
      </c>
      <c r="H43" s="15">
        <v>16</v>
      </c>
      <c r="I43" s="15">
        <v>17.600000000000001</v>
      </c>
      <c r="J43" s="15">
        <v>12.9</v>
      </c>
      <c r="K43" s="15">
        <v>5</v>
      </c>
      <c r="L43" s="15">
        <v>1</v>
      </c>
      <c r="M43" s="15">
        <v>23.5</v>
      </c>
      <c r="N43" s="15">
        <v>67</v>
      </c>
      <c r="O43" s="15">
        <v>175</v>
      </c>
      <c r="P43" s="15" t="s">
        <v>9479</v>
      </c>
      <c r="Q43" s="15" t="s">
        <v>3</v>
      </c>
    </row>
    <row r="44" spans="1:17" s="36" customFormat="1" ht="14.5">
      <c r="A44" s="3" t="s">
        <v>3562</v>
      </c>
      <c r="B44" s="15" t="s">
        <v>1</v>
      </c>
      <c r="C44" s="15" t="s">
        <v>3523</v>
      </c>
      <c r="D44" s="15" t="s">
        <v>3522</v>
      </c>
      <c r="E44" s="15">
        <v>1500</v>
      </c>
      <c r="F44" s="15">
        <v>10</v>
      </c>
      <c r="G44" s="15">
        <v>144</v>
      </c>
      <c r="H44" s="15">
        <v>160</v>
      </c>
      <c r="I44" s="15">
        <v>176</v>
      </c>
      <c r="J44" s="15">
        <v>130</v>
      </c>
      <c r="K44" s="15">
        <v>5</v>
      </c>
      <c r="L44" s="15">
        <v>1</v>
      </c>
      <c r="M44" s="15">
        <v>230</v>
      </c>
      <c r="N44" s="15">
        <v>6.8</v>
      </c>
      <c r="O44" s="15">
        <v>175</v>
      </c>
      <c r="P44" s="15" t="s">
        <v>9479</v>
      </c>
      <c r="Q44" s="15" t="s">
        <v>3</v>
      </c>
    </row>
    <row r="45" spans="1:17" s="36" customFormat="1" ht="14.5">
      <c r="A45" s="3" t="s">
        <v>3563</v>
      </c>
      <c r="B45" s="15" t="s">
        <v>1</v>
      </c>
      <c r="C45" s="15" t="s">
        <v>3523</v>
      </c>
      <c r="D45" s="15" t="s">
        <v>3522</v>
      </c>
      <c r="E45" s="15">
        <v>1500</v>
      </c>
      <c r="F45" s="15">
        <v>5</v>
      </c>
      <c r="G45" s="15">
        <v>152</v>
      </c>
      <c r="H45" s="15">
        <v>160</v>
      </c>
      <c r="I45" s="15">
        <v>168</v>
      </c>
      <c r="J45" s="15">
        <v>136</v>
      </c>
      <c r="K45" s="15">
        <v>5</v>
      </c>
      <c r="L45" s="15">
        <v>1</v>
      </c>
      <c r="M45" s="15">
        <v>219</v>
      </c>
      <c r="N45" s="15">
        <v>7.1</v>
      </c>
      <c r="O45" s="15">
        <v>175</v>
      </c>
      <c r="P45" s="15" t="s">
        <v>9479</v>
      </c>
      <c r="Q45" s="15" t="s">
        <v>3</v>
      </c>
    </row>
    <row r="46" spans="1:17" s="36" customFormat="1" ht="14.5">
      <c r="A46" s="3" t="s">
        <v>3564</v>
      </c>
      <c r="B46" s="15" t="s">
        <v>1</v>
      </c>
      <c r="C46" s="15" t="s">
        <v>3523</v>
      </c>
      <c r="D46" s="15" t="s">
        <v>3525</v>
      </c>
      <c r="E46" s="15">
        <v>1500</v>
      </c>
      <c r="F46" s="15">
        <v>10</v>
      </c>
      <c r="G46" s="15">
        <v>144</v>
      </c>
      <c r="H46" s="15">
        <v>160</v>
      </c>
      <c r="I46" s="15">
        <v>176</v>
      </c>
      <c r="J46" s="15">
        <v>130</v>
      </c>
      <c r="K46" s="15">
        <v>5</v>
      </c>
      <c r="L46" s="15">
        <v>1</v>
      </c>
      <c r="M46" s="15">
        <v>230</v>
      </c>
      <c r="N46" s="15">
        <v>6.8</v>
      </c>
      <c r="O46" s="15">
        <v>175</v>
      </c>
      <c r="P46" s="15" t="s">
        <v>9479</v>
      </c>
      <c r="Q46" s="15" t="s">
        <v>3</v>
      </c>
    </row>
    <row r="47" spans="1:17" s="36" customFormat="1" ht="14.5">
      <c r="A47" s="3" t="s">
        <v>3565</v>
      </c>
      <c r="B47" s="15" t="s">
        <v>1</v>
      </c>
      <c r="C47" s="15" t="s">
        <v>3523</v>
      </c>
      <c r="D47" s="15" t="s">
        <v>3525</v>
      </c>
      <c r="E47" s="15">
        <v>1500</v>
      </c>
      <c r="F47" s="15">
        <v>5</v>
      </c>
      <c r="G47" s="15">
        <v>152</v>
      </c>
      <c r="H47" s="15">
        <v>160</v>
      </c>
      <c r="I47" s="15">
        <v>168</v>
      </c>
      <c r="J47" s="15">
        <v>136</v>
      </c>
      <c r="K47" s="15">
        <v>5</v>
      </c>
      <c r="L47" s="15">
        <v>1</v>
      </c>
      <c r="M47" s="15">
        <v>219</v>
      </c>
      <c r="N47" s="15">
        <v>7.1</v>
      </c>
      <c r="O47" s="15">
        <v>175</v>
      </c>
      <c r="P47" s="15" t="s">
        <v>9479</v>
      </c>
      <c r="Q47" s="15" t="s">
        <v>3</v>
      </c>
    </row>
    <row r="48" spans="1:17" s="36" customFormat="1" ht="14.5">
      <c r="A48" s="3" t="s">
        <v>3566</v>
      </c>
      <c r="B48" s="15" t="s">
        <v>1</v>
      </c>
      <c r="C48" s="15" t="s">
        <v>3523</v>
      </c>
      <c r="D48" s="15" t="s">
        <v>3522</v>
      </c>
      <c r="E48" s="15">
        <v>1500</v>
      </c>
      <c r="F48" s="15">
        <v>5</v>
      </c>
      <c r="G48" s="15">
        <v>15.2</v>
      </c>
      <c r="H48" s="15">
        <v>16</v>
      </c>
      <c r="I48" s="15">
        <v>16.8</v>
      </c>
      <c r="J48" s="15">
        <v>13.6</v>
      </c>
      <c r="K48" s="15">
        <v>5</v>
      </c>
      <c r="L48" s="15">
        <v>1</v>
      </c>
      <c r="M48" s="15">
        <v>22.5</v>
      </c>
      <c r="N48" s="15">
        <v>70</v>
      </c>
      <c r="O48" s="15">
        <v>175</v>
      </c>
      <c r="P48" s="15" t="s">
        <v>9479</v>
      </c>
      <c r="Q48" s="15" t="s">
        <v>3</v>
      </c>
    </row>
    <row r="49" spans="1:17" s="36" customFormat="1" ht="14.5">
      <c r="A49" s="3" t="s">
        <v>3567</v>
      </c>
      <c r="B49" s="15" t="s">
        <v>1</v>
      </c>
      <c r="C49" s="15" t="s">
        <v>3523</v>
      </c>
      <c r="D49" s="15" t="s">
        <v>3525</v>
      </c>
      <c r="E49" s="15">
        <v>1500</v>
      </c>
      <c r="F49" s="15">
        <v>10</v>
      </c>
      <c r="G49" s="15">
        <v>14.4</v>
      </c>
      <c r="H49" s="15">
        <v>16</v>
      </c>
      <c r="I49" s="15">
        <v>17.600000000000001</v>
      </c>
      <c r="J49" s="15">
        <v>12.9</v>
      </c>
      <c r="K49" s="15">
        <v>5</v>
      </c>
      <c r="L49" s="15">
        <v>1</v>
      </c>
      <c r="M49" s="15">
        <v>23.5</v>
      </c>
      <c r="N49" s="15">
        <v>67</v>
      </c>
      <c r="O49" s="15">
        <v>175</v>
      </c>
      <c r="P49" s="15" t="s">
        <v>9479</v>
      </c>
      <c r="Q49" s="15" t="s">
        <v>3</v>
      </c>
    </row>
    <row r="50" spans="1:17" s="36" customFormat="1" ht="14.5">
      <c r="A50" s="3" t="s">
        <v>3568</v>
      </c>
      <c r="B50" s="15" t="s">
        <v>1</v>
      </c>
      <c r="C50" s="15" t="s">
        <v>3523</v>
      </c>
      <c r="D50" s="15" t="s">
        <v>3525</v>
      </c>
      <c r="E50" s="15">
        <v>1500</v>
      </c>
      <c r="F50" s="15">
        <v>5</v>
      </c>
      <c r="G50" s="15">
        <v>15.2</v>
      </c>
      <c r="H50" s="15">
        <v>16</v>
      </c>
      <c r="I50" s="15">
        <v>16.8</v>
      </c>
      <c r="J50" s="15">
        <v>13.6</v>
      </c>
      <c r="K50" s="15">
        <v>5</v>
      </c>
      <c r="L50" s="15">
        <v>1</v>
      </c>
      <c r="M50" s="15">
        <v>22.5</v>
      </c>
      <c r="N50" s="15">
        <v>70</v>
      </c>
      <c r="O50" s="15">
        <v>175</v>
      </c>
      <c r="P50" s="15" t="s">
        <v>9479</v>
      </c>
      <c r="Q50" s="15" t="s">
        <v>3</v>
      </c>
    </row>
    <row r="51" spans="1:17" s="36" customFormat="1" ht="14.5">
      <c r="A51" s="3" t="s">
        <v>3569</v>
      </c>
      <c r="B51" s="15" t="s">
        <v>1</v>
      </c>
      <c r="C51" s="15" t="s">
        <v>3523</v>
      </c>
      <c r="D51" s="15" t="s">
        <v>3522</v>
      </c>
      <c r="E51" s="15">
        <v>1500</v>
      </c>
      <c r="F51" s="15">
        <v>10</v>
      </c>
      <c r="G51" s="15">
        <v>153</v>
      </c>
      <c r="H51" s="15">
        <v>170</v>
      </c>
      <c r="I51" s="15">
        <v>187</v>
      </c>
      <c r="J51" s="15">
        <v>138</v>
      </c>
      <c r="K51" s="15">
        <v>5</v>
      </c>
      <c r="L51" s="15">
        <v>1</v>
      </c>
      <c r="M51" s="15">
        <v>244</v>
      </c>
      <c r="N51" s="15">
        <v>6.4</v>
      </c>
      <c r="O51" s="15">
        <v>175</v>
      </c>
      <c r="P51" s="15" t="s">
        <v>9479</v>
      </c>
      <c r="Q51" s="15" t="s">
        <v>3</v>
      </c>
    </row>
    <row r="52" spans="1:17" s="36" customFormat="1" ht="14.5">
      <c r="A52" s="3" t="s">
        <v>3570</v>
      </c>
      <c r="B52" s="15" t="s">
        <v>1</v>
      </c>
      <c r="C52" s="15" t="s">
        <v>3523</v>
      </c>
      <c r="D52" s="15" t="s">
        <v>3522</v>
      </c>
      <c r="E52" s="15">
        <v>1500</v>
      </c>
      <c r="F52" s="15">
        <v>5</v>
      </c>
      <c r="G52" s="15">
        <v>162</v>
      </c>
      <c r="H52" s="15">
        <v>170.5</v>
      </c>
      <c r="I52" s="15">
        <v>179</v>
      </c>
      <c r="J52" s="15">
        <v>145</v>
      </c>
      <c r="K52" s="15">
        <v>5</v>
      </c>
      <c r="L52" s="15">
        <v>1</v>
      </c>
      <c r="M52" s="15">
        <v>234</v>
      </c>
      <c r="N52" s="15">
        <v>6.7</v>
      </c>
      <c r="O52" s="15">
        <v>175</v>
      </c>
      <c r="P52" s="15" t="s">
        <v>9479</v>
      </c>
      <c r="Q52" s="15" t="s">
        <v>3</v>
      </c>
    </row>
    <row r="53" spans="1:17" s="36" customFormat="1" ht="14.5">
      <c r="A53" s="3" t="s">
        <v>3571</v>
      </c>
      <c r="B53" s="15" t="s">
        <v>1</v>
      </c>
      <c r="C53" s="15" t="s">
        <v>3523</v>
      </c>
      <c r="D53" s="15" t="s">
        <v>3525</v>
      </c>
      <c r="E53" s="15">
        <v>1500</v>
      </c>
      <c r="F53" s="15">
        <v>10</v>
      </c>
      <c r="G53" s="15">
        <v>153</v>
      </c>
      <c r="H53" s="15">
        <v>170</v>
      </c>
      <c r="I53" s="15">
        <v>187</v>
      </c>
      <c r="J53" s="15">
        <v>138</v>
      </c>
      <c r="K53" s="15">
        <v>5</v>
      </c>
      <c r="L53" s="15">
        <v>1</v>
      </c>
      <c r="M53" s="15">
        <v>244</v>
      </c>
      <c r="N53" s="15">
        <v>6.4</v>
      </c>
      <c r="O53" s="15">
        <v>175</v>
      </c>
      <c r="P53" s="15" t="s">
        <v>9479</v>
      </c>
      <c r="Q53" s="15" t="s">
        <v>3</v>
      </c>
    </row>
    <row r="54" spans="1:17" s="36" customFormat="1" ht="14.5">
      <c r="A54" s="3" t="s">
        <v>3572</v>
      </c>
      <c r="B54" s="15" t="s">
        <v>1</v>
      </c>
      <c r="C54" s="15" t="s">
        <v>3523</v>
      </c>
      <c r="D54" s="15" t="s">
        <v>3525</v>
      </c>
      <c r="E54" s="15">
        <v>1500</v>
      </c>
      <c r="F54" s="15">
        <v>5</v>
      </c>
      <c r="G54" s="15">
        <v>162</v>
      </c>
      <c r="H54" s="15">
        <v>170.5</v>
      </c>
      <c r="I54" s="15">
        <v>179</v>
      </c>
      <c r="J54" s="15">
        <v>145</v>
      </c>
      <c r="K54" s="15">
        <v>5</v>
      </c>
      <c r="L54" s="15">
        <v>1</v>
      </c>
      <c r="M54" s="15">
        <v>234</v>
      </c>
      <c r="N54" s="15">
        <v>6.7</v>
      </c>
      <c r="O54" s="15">
        <v>175</v>
      </c>
      <c r="P54" s="15" t="s">
        <v>9479</v>
      </c>
      <c r="Q54" s="15" t="s">
        <v>3</v>
      </c>
    </row>
    <row r="55" spans="1:17" s="36" customFormat="1" ht="14.5">
      <c r="A55" s="3" t="s">
        <v>3573</v>
      </c>
      <c r="B55" s="15" t="s">
        <v>1</v>
      </c>
      <c r="C55" s="15" t="s">
        <v>3523</v>
      </c>
      <c r="D55" s="15" t="s">
        <v>3522</v>
      </c>
      <c r="E55" s="15">
        <v>1500</v>
      </c>
      <c r="F55" s="15">
        <v>10</v>
      </c>
      <c r="G55" s="15">
        <v>16.2</v>
      </c>
      <c r="H55" s="15">
        <v>18</v>
      </c>
      <c r="I55" s="15">
        <v>19.8</v>
      </c>
      <c r="J55" s="15">
        <v>14.5</v>
      </c>
      <c r="K55" s="15">
        <v>5</v>
      </c>
      <c r="L55" s="15">
        <v>1</v>
      </c>
      <c r="M55" s="15">
        <v>26.5</v>
      </c>
      <c r="N55" s="15">
        <v>59</v>
      </c>
      <c r="O55" s="15">
        <v>175</v>
      </c>
      <c r="P55" s="15" t="s">
        <v>9479</v>
      </c>
      <c r="Q55" s="15" t="s">
        <v>3</v>
      </c>
    </row>
    <row r="56" spans="1:17" s="36" customFormat="1" ht="14.5">
      <c r="A56" s="3" t="s">
        <v>3574</v>
      </c>
      <c r="B56" s="15" t="s">
        <v>1</v>
      </c>
      <c r="C56" s="15" t="s">
        <v>3523</v>
      </c>
      <c r="D56" s="15" t="s">
        <v>3522</v>
      </c>
      <c r="E56" s="15">
        <v>1500</v>
      </c>
      <c r="F56" s="15">
        <v>10</v>
      </c>
      <c r="G56" s="15">
        <v>162</v>
      </c>
      <c r="H56" s="15">
        <v>180</v>
      </c>
      <c r="I56" s="15">
        <v>198</v>
      </c>
      <c r="J56" s="15">
        <v>146</v>
      </c>
      <c r="K56" s="15">
        <v>5</v>
      </c>
      <c r="L56" s="15">
        <v>1</v>
      </c>
      <c r="M56" s="15">
        <v>258</v>
      </c>
      <c r="N56" s="15">
        <v>6.1</v>
      </c>
      <c r="O56" s="15">
        <v>175</v>
      </c>
      <c r="P56" s="15" t="s">
        <v>9479</v>
      </c>
      <c r="Q56" s="15" t="s">
        <v>3</v>
      </c>
    </row>
    <row r="57" spans="1:17" s="36" customFormat="1" ht="14.5">
      <c r="A57" s="3" t="s">
        <v>3575</v>
      </c>
      <c r="B57" s="15" t="s">
        <v>1</v>
      </c>
      <c r="C57" s="15" t="s">
        <v>3523</v>
      </c>
      <c r="D57" s="15" t="s">
        <v>3522</v>
      </c>
      <c r="E57" s="15">
        <v>1500</v>
      </c>
      <c r="F57" s="15">
        <v>5</v>
      </c>
      <c r="G57" s="15">
        <v>171</v>
      </c>
      <c r="H57" s="15">
        <v>180</v>
      </c>
      <c r="I57" s="15">
        <v>189</v>
      </c>
      <c r="J57" s="15">
        <v>154</v>
      </c>
      <c r="K57" s="15">
        <v>5</v>
      </c>
      <c r="L57" s="15">
        <v>1</v>
      </c>
      <c r="M57" s="15">
        <v>246</v>
      </c>
      <c r="N57" s="15">
        <v>6.4</v>
      </c>
      <c r="O57" s="15">
        <v>175</v>
      </c>
      <c r="P57" s="15" t="s">
        <v>9479</v>
      </c>
      <c r="Q57" s="15" t="s">
        <v>3</v>
      </c>
    </row>
    <row r="58" spans="1:17" s="36" customFormat="1" ht="14.5">
      <c r="A58" s="3" t="s">
        <v>3576</v>
      </c>
      <c r="B58" s="15" t="s">
        <v>1</v>
      </c>
      <c r="C58" s="15" t="s">
        <v>3523</v>
      </c>
      <c r="D58" s="15" t="s">
        <v>3525</v>
      </c>
      <c r="E58" s="15">
        <v>1500</v>
      </c>
      <c r="F58" s="15">
        <v>10</v>
      </c>
      <c r="G58" s="15">
        <v>162</v>
      </c>
      <c r="H58" s="15">
        <v>180</v>
      </c>
      <c r="I58" s="15">
        <v>198</v>
      </c>
      <c r="J58" s="15">
        <v>146</v>
      </c>
      <c r="K58" s="15">
        <v>5</v>
      </c>
      <c r="L58" s="15">
        <v>1</v>
      </c>
      <c r="M58" s="15">
        <v>258</v>
      </c>
      <c r="N58" s="15">
        <v>6.1</v>
      </c>
      <c r="O58" s="15">
        <v>175</v>
      </c>
      <c r="P58" s="15" t="s">
        <v>9479</v>
      </c>
      <c r="Q58" s="15" t="s">
        <v>3</v>
      </c>
    </row>
    <row r="59" spans="1:17" s="36" customFormat="1" ht="14.5">
      <c r="A59" s="3" t="s">
        <v>3577</v>
      </c>
      <c r="B59" s="15" t="s">
        <v>1</v>
      </c>
      <c r="C59" s="15" t="s">
        <v>3523</v>
      </c>
      <c r="D59" s="15" t="s">
        <v>3525</v>
      </c>
      <c r="E59" s="15">
        <v>1500</v>
      </c>
      <c r="F59" s="15">
        <v>5</v>
      </c>
      <c r="G59" s="15">
        <v>171</v>
      </c>
      <c r="H59" s="15">
        <v>180</v>
      </c>
      <c r="I59" s="15">
        <v>189</v>
      </c>
      <c r="J59" s="15">
        <v>154</v>
      </c>
      <c r="K59" s="15">
        <v>5</v>
      </c>
      <c r="L59" s="15">
        <v>1</v>
      </c>
      <c r="M59" s="15">
        <v>246</v>
      </c>
      <c r="N59" s="15">
        <v>6.4</v>
      </c>
      <c r="O59" s="15">
        <v>175</v>
      </c>
      <c r="P59" s="15" t="s">
        <v>9479</v>
      </c>
      <c r="Q59" s="15" t="s">
        <v>3</v>
      </c>
    </row>
    <row r="60" spans="1:17" s="36" customFormat="1" ht="14.5">
      <c r="A60" s="3" t="s">
        <v>3578</v>
      </c>
      <c r="B60" s="15" t="s">
        <v>1</v>
      </c>
      <c r="C60" s="15" t="s">
        <v>3523</v>
      </c>
      <c r="D60" s="15" t="s">
        <v>3522</v>
      </c>
      <c r="E60" s="15">
        <v>1500</v>
      </c>
      <c r="F60" s="15">
        <v>5</v>
      </c>
      <c r="G60" s="15">
        <v>17.100000000000001</v>
      </c>
      <c r="H60" s="15">
        <v>18</v>
      </c>
      <c r="I60" s="15">
        <v>18.899999999999999</v>
      </c>
      <c r="J60" s="15">
        <v>15.3</v>
      </c>
      <c r="K60" s="15">
        <v>5</v>
      </c>
      <c r="L60" s="15">
        <v>1</v>
      </c>
      <c r="M60" s="15">
        <v>25.5</v>
      </c>
      <c r="N60" s="15">
        <v>60</v>
      </c>
      <c r="O60" s="15">
        <v>175</v>
      </c>
      <c r="P60" s="15" t="s">
        <v>9479</v>
      </c>
      <c r="Q60" s="15" t="s">
        <v>3</v>
      </c>
    </row>
    <row r="61" spans="1:17" s="36" customFormat="1" ht="14.5">
      <c r="A61" s="3" t="s">
        <v>3579</v>
      </c>
      <c r="B61" s="15" t="s">
        <v>1</v>
      </c>
      <c r="C61" s="15" t="s">
        <v>3523</v>
      </c>
      <c r="D61" s="15" t="s">
        <v>3525</v>
      </c>
      <c r="E61" s="15">
        <v>1500</v>
      </c>
      <c r="F61" s="15">
        <v>10</v>
      </c>
      <c r="G61" s="15">
        <v>16.2</v>
      </c>
      <c r="H61" s="15">
        <v>18</v>
      </c>
      <c r="I61" s="15">
        <v>19.8</v>
      </c>
      <c r="J61" s="15">
        <v>14.5</v>
      </c>
      <c r="K61" s="15">
        <v>5</v>
      </c>
      <c r="L61" s="15">
        <v>1</v>
      </c>
      <c r="M61" s="15">
        <v>26.5</v>
      </c>
      <c r="N61" s="15">
        <v>59</v>
      </c>
      <c r="O61" s="15">
        <v>175</v>
      </c>
      <c r="P61" s="15" t="s">
        <v>9479</v>
      </c>
      <c r="Q61" s="15" t="s">
        <v>3</v>
      </c>
    </row>
    <row r="62" spans="1:17" s="36" customFormat="1" ht="14.5">
      <c r="A62" s="3" t="s">
        <v>3580</v>
      </c>
      <c r="B62" s="15" t="s">
        <v>1</v>
      </c>
      <c r="C62" s="15" t="s">
        <v>3523</v>
      </c>
      <c r="D62" s="15" t="s">
        <v>3525</v>
      </c>
      <c r="E62" s="15">
        <v>1500</v>
      </c>
      <c r="F62" s="15">
        <v>5</v>
      </c>
      <c r="G62" s="15">
        <v>17.100000000000001</v>
      </c>
      <c r="H62" s="15">
        <v>18</v>
      </c>
      <c r="I62" s="15">
        <v>18.899999999999999</v>
      </c>
      <c r="J62" s="15">
        <v>15.3</v>
      </c>
      <c r="K62" s="15">
        <v>5</v>
      </c>
      <c r="L62" s="15">
        <v>1</v>
      </c>
      <c r="M62" s="15">
        <v>25.5</v>
      </c>
      <c r="N62" s="15">
        <v>60</v>
      </c>
      <c r="O62" s="15">
        <v>175</v>
      </c>
      <c r="P62" s="15" t="s">
        <v>9479</v>
      </c>
      <c r="Q62" s="15" t="s">
        <v>3</v>
      </c>
    </row>
    <row r="63" spans="1:17" s="36" customFormat="1" ht="14.5">
      <c r="A63" s="3" t="s">
        <v>3581</v>
      </c>
      <c r="B63" s="15" t="s">
        <v>1</v>
      </c>
      <c r="C63" s="15" t="s">
        <v>3523</v>
      </c>
      <c r="D63" s="15" t="s">
        <v>3522</v>
      </c>
      <c r="E63" s="15">
        <v>1500</v>
      </c>
      <c r="F63" s="15">
        <v>10</v>
      </c>
      <c r="G63" s="15">
        <v>18</v>
      </c>
      <c r="H63" s="15">
        <v>20</v>
      </c>
      <c r="I63" s="15">
        <v>22</v>
      </c>
      <c r="J63" s="15">
        <v>16.2</v>
      </c>
      <c r="K63" s="15">
        <v>5</v>
      </c>
      <c r="L63" s="15">
        <v>1</v>
      </c>
      <c r="M63" s="15">
        <v>29.1</v>
      </c>
      <c r="N63" s="15">
        <v>54</v>
      </c>
      <c r="O63" s="15">
        <v>175</v>
      </c>
      <c r="P63" s="15" t="s">
        <v>9479</v>
      </c>
      <c r="Q63" s="15" t="s">
        <v>3</v>
      </c>
    </row>
    <row r="64" spans="1:17" s="36" customFormat="1" ht="14.5">
      <c r="A64" s="3" t="s">
        <v>3582</v>
      </c>
      <c r="B64" s="15" t="s">
        <v>1</v>
      </c>
      <c r="C64" s="15" t="s">
        <v>3523</v>
      </c>
      <c r="D64" s="15" t="s">
        <v>3522</v>
      </c>
      <c r="E64" s="15">
        <v>1500</v>
      </c>
      <c r="F64" s="15">
        <v>10</v>
      </c>
      <c r="G64" s="15">
        <v>180</v>
      </c>
      <c r="H64" s="15">
        <v>200</v>
      </c>
      <c r="I64" s="15">
        <v>220</v>
      </c>
      <c r="J64" s="15">
        <v>162</v>
      </c>
      <c r="K64" s="15">
        <v>5</v>
      </c>
      <c r="L64" s="15">
        <v>1</v>
      </c>
      <c r="M64" s="15">
        <v>287</v>
      </c>
      <c r="N64" s="15">
        <v>5.4</v>
      </c>
      <c r="O64" s="15">
        <v>175</v>
      </c>
      <c r="P64" s="15" t="s">
        <v>9479</v>
      </c>
      <c r="Q64" s="15" t="s">
        <v>3</v>
      </c>
    </row>
    <row r="65" spans="1:17" s="36" customFormat="1" ht="14.5">
      <c r="A65" s="3" t="s">
        <v>3583</v>
      </c>
      <c r="B65" s="15" t="s">
        <v>1</v>
      </c>
      <c r="C65" s="15" t="s">
        <v>3523</v>
      </c>
      <c r="D65" s="15" t="s">
        <v>3522</v>
      </c>
      <c r="E65" s="15">
        <v>1500</v>
      </c>
      <c r="F65" s="15">
        <v>5</v>
      </c>
      <c r="G65" s="15">
        <v>190</v>
      </c>
      <c r="H65" s="15">
        <v>200</v>
      </c>
      <c r="I65" s="15">
        <v>210</v>
      </c>
      <c r="J65" s="15">
        <v>171</v>
      </c>
      <c r="K65" s="15">
        <v>5</v>
      </c>
      <c r="L65" s="15">
        <v>1</v>
      </c>
      <c r="M65" s="15">
        <v>274</v>
      </c>
      <c r="N65" s="15">
        <v>5.7</v>
      </c>
      <c r="O65" s="15">
        <v>175</v>
      </c>
      <c r="P65" s="15" t="s">
        <v>9479</v>
      </c>
      <c r="Q65" s="15" t="s">
        <v>3</v>
      </c>
    </row>
    <row r="66" spans="1:17" s="36" customFormat="1" ht="14.5">
      <c r="A66" s="3" t="s">
        <v>3584</v>
      </c>
      <c r="B66" s="15" t="s">
        <v>1</v>
      </c>
      <c r="C66" s="15" t="s">
        <v>3523</v>
      </c>
      <c r="D66" s="15" t="s">
        <v>3525</v>
      </c>
      <c r="E66" s="15">
        <v>1500</v>
      </c>
      <c r="F66" s="15">
        <v>10</v>
      </c>
      <c r="G66" s="15">
        <v>180</v>
      </c>
      <c r="H66" s="15">
        <v>200</v>
      </c>
      <c r="I66" s="15">
        <v>220</v>
      </c>
      <c r="J66" s="15">
        <v>162</v>
      </c>
      <c r="K66" s="15">
        <v>5</v>
      </c>
      <c r="L66" s="15">
        <v>1</v>
      </c>
      <c r="M66" s="15">
        <v>287</v>
      </c>
      <c r="N66" s="15">
        <v>5.4</v>
      </c>
      <c r="O66" s="15">
        <v>175</v>
      </c>
      <c r="P66" s="15" t="s">
        <v>9479</v>
      </c>
      <c r="Q66" s="15" t="s">
        <v>3</v>
      </c>
    </row>
    <row r="67" spans="1:17" s="36" customFormat="1" ht="14.5">
      <c r="A67" s="3" t="s">
        <v>3585</v>
      </c>
      <c r="B67" s="15" t="s">
        <v>1</v>
      </c>
      <c r="C67" s="15" t="s">
        <v>3523</v>
      </c>
      <c r="D67" s="15" t="s">
        <v>3525</v>
      </c>
      <c r="E67" s="15">
        <v>1500</v>
      </c>
      <c r="F67" s="15">
        <v>5</v>
      </c>
      <c r="G67" s="15">
        <v>190</v>
      </c>
      <c r="H67" s="15">
        <v>200</v>
      </c>
      <c r="I67" s="15">
        <v>210</v>
      </c>
      <c r="J67" s="15">
        <v>171</v>
      </c>
      <c r="K67" s="15">
        <v>5</v>
      </c>
      <c r="L67" s="15">
        <v>1</v>
      </c>
      <c r="M67" s="15">
        <v>274</v>
      </c>
      <c r="N67" s="15">
        <v>5.7</v>
      </c>
      <c r="O67" s="15">
        <v>175</v>
      </c>
      <c r="P67" s="15" t="s">
        <v>9479</v>
      </c>
      <c r="Q67" s="15" t="s">
        <v>3</v>
      </c>
    </row>
    <row r="68" spans="1:17" s="36" customFormat="1" ht="14.5">
      <c r="A68" s="3" t="s">
        <v>3586</v>
      </c>
      <c r="B68" s="15" t="s">
        <v>1</v>
      </c>
      <c r="C68" s="15" t="s">
        <v>3523</v>
      </c>
      <c r="D68" s="15" t="s">
        <v>3522</v>
      </c>
      <c r="E68" s="15">
        <v>1500</v>
      </c>
      <c r="F68" s="15">
        <v>5</v>
      </c>
      <c r="G68" s="15">
        <v>19</v>
      </c>
      <c r="H68" s="15">
        <v>20</v>
      </c>
      <c r="I68" s="15">
        <v>21</v>
      </c>
      <c r="J68" s="15">
        <v>17.100000000000001</v>
      </c>
      <c r="K68" s="15">
        <v>5</v>
      </c>
      <c r="L68" s="15">
        <v>1</v>
      </c>
      <c r="M68" s="15">
        <v>27.7</v>
      </c>
      <c r="N68" s="15">
        <v>56</v>
      </c>
      <c r="O68" s="15">
        <v>175</v>
      </c>
      <c r="P68" s="15" t="s">
        <v>9479</v>
      </c>
      <c r="Q68" s="15" t="s">
        <v>3</v>
      </c>
    </row>
    <row r="69" spans="1:17" s="36" customFormat="1" ht="14.5">
      <c r="A69" s="3" t="s">
        <v>3587</v>
      </c>
      <c r="B69" s="15" t="s">
        <v>1</v>
      </c>
      <c r="C69" s="15" t="s">
        <v>3523</v>
      </c>
      <c r="D69" s="15" t="s">
        <v>3525</v>
      </c>
      <c r="E69" s="15">
        <v>1500</v>
      </c>
      <c r="F69" s="15">
        <v>10</v>
      </c>
      <c r="G69" s="15">
        <v>18</v>
      </c>
      <c r="H69" s="15">
        <v>20</v>
      </c>
      <c r="I69" s="15">
        <v>22</v>
      </c>
      <c r="J69" s="15">
        <v>16.2</v>
      </c>
      <c r="K69" s="15">
        <v>5</v>
      </c>
      <c r="L69" s="15">
        <v>1</v>
      </c>
      <c r="M69" s="15">
        <v>29.1</v>
      </c>
      <c r="N69" s="15">
        <v>54</v>
      </c>
      <c r="O69" s="15">
        <v>175</v>
      </c>
      <c r="P69" s="15" t="s">
        <v>9479</v>
      </c>
      <c r="Q69" s="15" t="s">
        <v>3</v>
      </c>
    </row>
    <row r="70" spans="1:17" s="36" customFormat="1" ht="14.5">
      <c r="A70" s="3" t="s">
        <v>3588</v>
      </c>
      <c r="B70" s="15" t="s">
        <v>1</v>
      </c>
      <c r="C70" s="15" t="s">
        <v>3523</v>
      </c>
      <c r="D70" s="15" t="s">
        <v>3525</v>
      </c>
      <c r="E70" s="15">
        <v>1500</v>
      </c>
      <c r="F70" s="15">
        <v>5</v>
      </c>
      <c r="G70" s="15">
        <v>19</v>
      </c>
      <c r="H70" s="15">
        <v>20</v>
      </c>
      <c r="I70" s="15">
        <v>21</v>
      </c>
      <c r="J70" s="15">
        <v>17.100000000000001</v>
      </c>
      <c r="K70" s="15">
        <v>5</v>
      </c>
      <c r="L70" s="15">
        <v>1</v>
      </c>
      <c r="M70" s="15">
        <v>27.7</v>
      </c>
      <c r="N70" s="15">
        <v>56</v>
      </c>
      <c r="O70" s="15">
        <v>175</v>
      </c>
      <c r="P70" s="15" t="s">
        <v>9479</v>
      </c>
      <c r="Q70" s="15" t="s">
        <v>3</v>
      </c>
    </row>
    <row r="71" spans="1:17" s="36" customFormat="1" ht="14.5">
      <c r="A71" s="3" t="s">
        <v>3589</v>
      </c>
      <c r="B71" s="15" t="s">
        <v>1</v>
      </c>
      <c r="C71" s="15" t="s">
        <v>3523</v>
      </c>
      <c r="D71" s="15" t="s">
        <v>3522</v>
      </c>
      <c r="E71" s="15">
        <v>1500</v>
      </c>
      <c r="F71" s="15">
        <v>10</v>
      </c>
      <c r="G71" s="15">
        <v>19.8</v>
      </c>
      <c r="H71" s="15">
        <v>22</v>
      </c>
      <c r="I71" s="15">
        <v>24.2</v>
      </c>
      <c r="J71" s="15">
        <v>17.8</v>
      </c>
      <c r="K71" s="15">
        <v>5</v>
      </c>
      <c r="L71" s="15">
        <v>1</v>
      </c>
      <c r="M71" s="15">
        <v>31.9</v>
      </c>
      <c r="N71" s="15">
        <v>49</v>
      </c>
      <c r="O71" s="15">
        <v>175</v>
      </c>
      <c r="P71" s="15" t="s">
        <v>9479</v>
      </c>
      <c r="Q71" s="15" t="s">
        <v>3</v>
      </c>
    </row>
    <row r="72" spans="1:17" s="36" customFormat="1" ht="14.5">
      <c r="A72" s="3" t="s">
        <v>3590</v>
      </c>
      <c r="B72" s="15" t="s">
        <v>1</v>
      </c>
      <c r="C72" s="15" t="s">
        <v>3523</v>
      </c>
      <c r="D72" s="15" t="s">
        <v>3522</v>
      </c>
      <c r="E72" s="15">
        <v>1500</v>
      </c>
      <c r="F72" s="15">
        <v>10</v>
      </c>
      <c r="G72" s="15">
        <v>198</v>
      </c>
      <c r="H72" s="15">
        <v>220</v>
      </c>
      <c r="I72" s="15">
        <v>242</v>
      </c>
      <c r="J72" s="15">
        <v>175</v>
      </c>
      <c r="K72" s="15">
        <v>5</v>
      </c>
      <c r="L72" s="15">
        <v>1</v>
      </c>
      <c r="M72" s="15">
        <v>344</v>
      </c>
      <c r="N72" s="15">
        <v>4.5</v>
      </c>
      <c r="O72" s="15">
        <v>175</v>
      </c>
      <c r="P72" s="15" t="s">
        <v>9479</v>
      </c>
      <c r="Q72" s="15" t="s">
        <v>3</v>
      </c>
    </row>
    <row r="73" spans="1:17" s="36" customFormat="1" ht="14.5">
      <c r="A73" s="3" t="s">
        <v>3591</v>
      </c>
      <c r="B73" s="15" t="s">
        <v>1</v>
      </c>
      <c r="C73" s="15" t="s">
        <v>3523</v>
      </c>
      <c r="D73" s="15" t="s">
        <v>3522</v>
      </c>
      <c r="E73" s="15">
        <v>1500</v>
      </c>
      <c r="F73" s="15">
        <v>5</v>
      </c>
      <c r="G73" s="15">
        <v>209</v>
      </c>
      <c r="H73" s="15">
        <v>220</v>
      </c>
      <c r="I73" s="15">
        <v>231</v>
      </c>
      <c r="J73" s="15">
        <v>185</v>
      </c>
      <c r="K73" s="15">
        <v>5</v>
      </c>
      <c r="L73" s="15">
        <v>1</v>
      </c>
      <c r="M73" s="15">
        <v>328</v>
      </c>
      <c r="N73" s="15">
        <v>4.8</v>
      </c>
      <c r="O73" s="15">
        <v>175</v>
      </c>
      <c r="P73" s="15" t="s">
        <v>9479</v>
      </c>
      <c r="Q73" s="15" t="s">
        <v>3</v>
      </c>
    </row>
    <row r="74" spans="1:17" s="36" customFormat="1" ht="14.5">
      <c r="A74" s="3" t="s">
        <v>3592</v>
      </c>
      <c r="B74" s="15" t="s">
        <v>1</v>
      </c>
      <c r="C74" s="15" t="s">
        <v>3523</v>
      </c>
      <c r="D74" s="15" t="s">
        <v>3525</v>
      </c>
      <c r="E74" s="15">
        <v>1500</v>
      </c>
      <c r="F74" s="15">
        <v>10</v>
      </c>
      <c r="G74" s="15">
        <v>198</v>
      </c>
      <c r="H74" s="15">
        <v>220</v>
      </c>
      <c r="I74" s="15">
        <v>242</v>
      </c>
      <c r="J74" s="15">
        <v>175</v>
      </c>
      <c r="K74" s="15">
        <v>5</v>
      </c>
      <c r="L74" s="15">
        <v>1</v>
      </c>
      <c r="M74" s="15">
        <v>344</v>
      </c>
      <c r="N74" s="15">
        <v>4.5</v>
      </c>
      <c r="O74" s="15">
        <v>175</v>
      </c>
      <c r="P74" s="15" t="s">
        <v>9479</v>
      </c>
      <c r="Q74" s="15" t="s">
        <v>3</v>
      </c>
    </row>
    <row r="75" spans="1:17" s="36" customFormat="1" ht="14.5">
      <c r="A75" s="3" t="s">
        <v>3593</v>
      </c>
      <c r="B75" s="15" t="s">
        <v>1</v>
      </c>
      <c r="C75" s="15" t="s">
        <v>3523</v>
      </c>
      <c r="D75" s="15" t="s">
        <v>3525</v>
      </c>
      <c r="E75" s="15">
        <v>1500</v>
      </c>
      <c r="F75" s="15">
        <v>5</v>
      </c>
      <c r="G75" s="15">
        <v>209</v>
      </c>
      <c r="H75" s="15">
        <v>220</v>
      </c>
      <c r="I75" s="15">
        <v>231</v>
      </c>
      <c r="J75" s="15">
        <v>185</v>
      </c>
      <c r="K75" s="15">
        <v>5</v>
      </c>
      <c r="L75" s="15">
        <v>1</v>
      </c>
      <c r="M75" s="15">
        <v>328</v>
      </c>
      <c r="N75" s="15">
        <v>4.8</v>
      </c>
      <c r="O75" s="15">
        <v>175</v>
      </c>
      <c r="P75" s="15" t="s">
        <v>9479</v>
      </c>
      <c r="Q75" s="15" t="s">
        <v>3</v>
      </c>
    </row>
    <row r="76" spans="1:17" s="36" customFormat="1" ht="14.5">
      <c r="A76" s="3" t="s">
        <v>3594</v>
      </c>
      <c r="B76" s="15" t="s">
        <v>1</v>
      </c>
      <c r="C76" s="15" t="s">
        <v>3523</v>
      </c>
      <c r="D76" s="15" t="s">
        <v>3522</v>
      </c>
      <c r="E76" s="15">
        <v>1500</v>
      </c>
      <c r="F76" s="15">
        <v>5</v>
      </c>
      <c r="G76" s="15">
        <v>20.9</v>
      </c>
      <c r="H76" s="15">
        <v>22</v>
      </c>
      <c r="I76" s="15">
        <v>23.1</v>
      </c>
      <c r="J76" s="15">
        <v>18.8</v>
      </c>
      <c r="K76" s="15">
        <v>5</v>
      </c>
      <c r="L76" s="15">
        <v>1</v>
      </c>
      <c r="M76" s="15">
        <v>30.6</v>
      </c>
      <c r="N76" s="15">
        <v>51</v>
      </c>
      <c r="O76" s="15">
        <v>175</v>
      </c>
      <c r="P76" s="15" t="s">
        <v>9479</v>
      </c>
      <c r="Q76" s="15" t="s">
        <v>3</v>
      </c>
    </row>
    <row r="77" spans="1:17" s="36" customFormat="1" ht="14.5">
      <c r="A77" s="3" t="s">
        <v>3595</v>
      </c>
      <c r="B77" s="15" t="s">
        <v>1</v>
      </c>
      <c r="C77" s="15" t="s">
        <v>3523</v>
      </c>
      <c r="D77" s="15" t="s">
        <v>3525</v>
      </c>
      <c r="E77" s="15">
        <v>1500</v>
      </c>
      <c r="F77" s="15">
        <v>10</v>
      </c>
      <c r="G77" s="15">
        <v>19.8</v>
      </c>
      <c r="H77" s="15">
        <v>22</v>
      </c>
      <c r="I77" s="15">
        <v>24.2</v>
      </c>
      <c r="J77" s="15">
        <v>17.8</v>
      </c>
      <c r="K77" s="15">
        <v>5</v>
      </c>
      <c r="L77" s="15">
        <v>1</v>
      </c>
      <c r="M77" s="15">
        <v>31.9</v>
      </c>
      <c r="N77" s="15">
        <v>49</v>
      </c>
      <c r="O77" s="15">
        <v>175</v>
      </c>
      <c r="P77" s="15" t="s">
        <v>9479</v>
      </c>
      <c r="Q77" s="15" t="s">
        <v>3</v>
      </c>
    </row>
    <row r="78" spans="1:17" s="36" customFormat="1" ht="14.5">
      <c r="A78" s="3" t="s">
        <v>3596</v>
      </c>
      <c r="B78" s="15" t="s">
        <v>1</v>
      </c>
      <c r="C78" s="15" t="s">
        <v>3523</v>
      </c>
      <c r="D78" s="15" t="s">
        <v>3525</v>
      </c>
      <c r="E78" s="15">
        <v>1500</v>
      </c>
      <c r="F78" s="15">
        <v>5</v>
      </c>
      <c r="G78" s="15">
        <v>20.9</v>
      </c>
      <c r="H78" s="15">
        <v>22</v>
      </c>
      <c r="I78" s="15">
        <v>23.1</v>
      </c>
      <c r="J78" s="15">
        <v>18.8</v>
      </c>
      <c r="K78" s="15">
        <v>5</v>
      </c>
      <c r="L78" s="15">
        <v>1</v>
      </c>
      <c r="M78" s="15">
        <v>30.6</v>
      </c>
      <c r="N78" s="15">
        <v>51</v>
      </c>
      <c r="O78" s="15">
        <v>175</v>
      </c>
      <c r="P78" s="15" t="s">
        <v>9479</v>
      </c>
      <c r="Q78" s="15" t="s">
        <v>3</v>
      </c>
    </row>
    <row r="79" spans="1:17" s="36" customFormat="1" ht="14.5">
      <c r="A79" s="3" t="s">
        <v>3597</v>
      </c>
      <c r="B79" s="15" t="s">
        <v>1</v>
      </c>
      <c r="C79" s="15" t="s">
        <v>3523</v>
      </c>
      <c r="D79" s="15" t="s">
        <v>3522</v>
      </c>
      <c r="E79" s="15">
        <v>1500</v>
      </c>
      <c r="F79" s="15">
        <v>10</v>
      </c>
      <c r="G79" s="15">
        <v>21.6</v>
      </c>
      <c r="H79" s="15">
        <v>24</v>
      </c>
      <c r="I79" s="15">
        <v>26.4</v>
      </c>
      <c r="J79" s="15">
        <v>19.399999999999999</v>
      </c>
      <c r="K79" s="15">
        <v>5</v>
      </c>
      <c r="L79" s="15">
        <v>1</v>
      </c>
      <c r="M79" s="15">
        <v>34.700000000000003</v>
      </c>
      <c r="N79" s="15">
        <v>45</v>
      </c>
      <c r="O79" s="15">
        <v>175</v>
      </c>
      <c r="P79" s="15" t="s">
        <v>9479</v>
      </c>
      <c r="Q79" s="15" t="s">
        <v>3</v>
      </c>
    </row>
    <row r="80" spans="1:17" s="36" customFormat="1" ht="14.5">
      <c r="A80" s="3" t="s">
        <v>3598</v>
      </c>
      <c r="B80" s="15" t="s">
        <v>1</v>
      </c>
      <c r="C80" s="15" t="s">
        <v>3523</v>
      </c>
      <c r="D80" s="15" t="s">
        <v>3522</v>
      </c>
      <c r="E80" s="15">
        <v>1500</v>
      </c>
      <c r="F80" s="15">
        <v>5</v>
      </c>
      <c r="G80" s="15">
        <v>22.8</v>
      </c>
      <c r="H80" s="15">
        <v>24</v>
      </c>
      <c r="I80" s="15">
        <v>25.2</v>
      </c>
      <c r="J80" s="15">
        <v>20.5</v>
      </c>
      <c r="K80" s="15">
        <v>5</v>
      </c>
      <c r="L80" s="15">
        <v>1</v>
      </c>
      <c r="M80" s="15">
        <v>33.200000000000003</v>
      </c>
      <c r="N80" s="15">
        <v>47</v>
      </c>
      <c r="O80" s="15">
        <v>175</v>
      </c>
      <c r="P80" s="15" t="s">
        <v>9479</v>
      </c>
      <c r="Q80" s="15" t="s">
        <v>3</v>
      </c>
    </row>
    <row r="81" spans="1:17" s="36" customFormat="1" ht="14.5">
      <c r="A81" s="3" t="s">
        <v>3599</v>
      </c>
      <c r="B81" s="15" t="s">
        <v>1</v>
      </c>
      <c r="C81" s="15" t="s">
        <v>3523</v>
      </c>
      <c r="D81" s="15" t="s">
        <v>3525</v>
      </c>
      <c r="E81" s="15">
        <v>1500</v>
      </c>
      <c r="F81" s="15">
        <v>10</v>
      </c>
      <c r="G81" s="15">
        <v>21.6</v>
      </c>
      <c r="H81" s="15">
        <v>24</v>
      </c>
      <c r="I81" s="15">
        <v>26.4</v>
      </c>
      <c r="J81" s="15">
        <v>19.399999999999999</v>
      </c>
      <c r="K81" s="15">
        <v>5</v>
      </c>
      <c r="L81" s="15">
        <v>1</v>
      </c>
      <c r="M81" s="15">
        <v>34.700000000000003</v>
      </c>
      <c r="N81" s="15">
        <v>45</v>
      </c>
      <c r="O81" s="15">
        <v>175</v>
      </c>
      <c r="P81" s="15" t="s">
        <v>9479</v>
      </c>
      <c r="Q81" s="15" t="s">
        <v>3</v>
      </c>
    </row>
    <row r="82" spans="1:17" s="36" customFormat="1" ht="14.5">
      <c r="A82" s="3" t="s">
        <v>3600</v>
      </c>
      <c r="B82" s="15" t="s">
        <v>1</v>
      </c>
      <c r="C82" s="15" t="s">
        <v>3523</v>
      </c>
      <c r="D82" s="15" t="s">
        <v>3525</v>
      </c>
      <c r="E82" s="15">
        <v>1500</v>
      </c>
      <c r="F82" s="15">
        <v>5</v>
      </c>
      <c r="G82" s="15">
        <v>22.8</v>
      </c>
      <c r="H82" s="15">
        <v>24</v>
      </c>
      <c r="I82" s="15">
        <v>25.2</v>
      </c>
      <c r="J82" s="15">
        <v>20.5</v>
      </c>
      <c r="K82" s="15">
        <v>5</v>
      </c>
      <c r="L82" s="15">
        <v>1</v>
      </c>
      <c r="M82" s="15">
        <v>33.200000000000003</v>
      </c>
      <c r="N82" s="15">
        <v>47</v>
      </c>
      <c r="O82" s="15">
        <v>175</v>
      </c>
      <c r="P82" s="15" t="s">
        <v>9479</v>
      </c>
      <c r="Q82" s="15" t="s">
        <v>3</v>
      </c>
    </row>
    <row r="83" spans="1:17" s="36" customFormat="1" ht="14.5">
      <c r="A83" s="3" t="s">
        <v>3601</v>
      </c>
      <c r="B83" s="15" t="s">
        <v>1</v>
      </c>
      <c r="C83" s="15" t="s">
        <v>3523</v>
      </c>
      <c r="D83" s="15" t="s">
        <v>3522</v>
      </c>
      <c r="E83" s="15">
        <v>1500</v>
      </c>
      <c r="F83" s="15">
        <v>10</v>
      </c>
      <c r="G83" s="15">
        <v>225</v>
      </c>
      <c r="H83" s="15">
        <v>250</v>
      </c>
      <c r="I83" s="15">
        <v>275</v>
      </c>
      <c r="J83" s="15">
        <v>202</v>
      </c>
      <c r="K83" s="15">
        <v>5</v>
      </c>
      <c r="L83" s="15">
        <v>1</v>
      </c>
      <c r="M83" s="15">
        <v>360</v>
      </c>
      <c r="N83" s="15">
        <v>4.3</v>
      </c>
      <c r="O83" s="15">
        <v>175</v>
      </c>
      <c r="P83" s="15" t="s">
        <v>9479</v>
      </c>
      <c r="Q83" s="15" t="s">
        <v>3</v>
      </c>
    </row>
    <row r="84" spans="1:17" s="36" customFormat="1" ht="14.5">
      <c r="A84" s="3" t="s">
        <v>3602</v>
      </c>
      <c r="B84" s="15" t="s">
        <v>1</v>
      </c>
      <c r="C84" s="15" t="s">
        <v>3523</v>
      </c>
      <c r="D84" s="15" t="s">
        <v>3522</v>
      </c>
      <c r="E84" s="15">
        <v>1500</v>
      </c>
      <c r="F84" s="15">
        <v>5</v>
      </c>
      <c r="G84" s="15">
        <v>237</v>
      </c>
      <c r="H84" s="15">
        <v>250</v>
      </c>
      <c r="I84" s="15">
        <v>263</v>
      </c>
      <c r="J84" s="15">
        <v>214</v>
      </c>
      <c r="K84" s="15">
        <v>5</v>
      </c>
      <c r="L84" s="15">
        <v>1</v>
      </c>
      <c r="M84" s="15">
        <v>344</v>
      </c>
      <c r="N84" s="15">
        <v>4.5</v>
      </c>
      <c r="O84" s="15">
        <v>175</v>
      </c>
      <c r="P84" s="15" t="s">
        <v>9479</v>
      </c>
      <c r="Q84" s="15" t="s">
        <v>3</v>
      </c>
    </row>
    <row r="85" spans="1:17" s="36" customFormat="1" ht="14.5">
      <c r="A85" s="3" t="s">
        <v>3603</v>
      </c>
      <c r="B85" s="15" t="s">
        <v>1</v>
      </c>
      <c r="C85" s="15" t="s">
        <v>3523</v>
      </c>
      <c r="D85" s="15" t="s">
        <v>3525</v>
      </c>
      <c r="E85" s="15">
        <v>1500</v>
      </c>
      <c r="F85" s="15">
        <v>10</v>
      </c>
      <c r="G85" s="15">
        <v>225</v>
      </c>
      <c r="H85" s="15">
        <v>250</v>
      </c>
      <c r="I85" s="15">
        <v>275</v>
      </c>
      <c r="J85" s="15">
        <v>202</v>
      </c>
      <c r="K85" s="15">
        <v>5</v>
      </c>
      <c r="L85" s="15">
        <v>1</v>
      </c>
      <c r="M85" s="15">
        <v>360</v>
      </c>
      <c r="N85" s="15">
        <v>4.3</v>
      </c>
      <c r="O85" s="15">
        <v>175</v>
      </c>
      <c r="P85" s="15" t="s">
        <v>9479</v>
      </c>
      <c r="Q85" s="15" t="s">
        <v>3</v>
      </c>
    </row>
    <row r="86" spans="1:17" s="36" customFormat="1" ht="14.5">
      <c r="A86" s="3" t="s">
        <v>3604</v>
      </c>
      <c r="B86" s="15" t="s">
        <v>1</v>
      </c>
      <c r="C86" s="15" t="s">
        <v>3523</v>
      </c>
      <c r="D86" s="15" t="s">
        <v>3525</v>
      </c>
      <c r="E86" s="15">
        <v>1500</v>
      </c>
      <c r="F86" s="15">
        <v>5</v>
      </c>
      <c r="G86" s="15">
        <v>237</v>
      </c>
      <c r="H86" s="15">
        <v>250</v>
      </c>
      <c r="I86" s="15">
        <v>263</v>
      </c>
      <c r="J86" s="15">
        <v>214</v>
      </c>
      <c r="K86" s="15">
        <v>5</v>
      </c>
      <c r="L86" s="15">
        <v>1</v>
      </c>
      <c r="M86" s="15">
        <v>344</v>
      </c>
      <c r="N86" s="15">
        <v>4.5</v>
      </c>
      <c r="O86" s="15">
        <v>175</v>
      </c>
      <c r="P86" s="15" t="s">
        <v>9479</v>
      </c>
      <c r="Q86" s="15" t="s">
        <v>3</v>
      </c>
    </row>
    <row r="87" spans="1:17" s="36" customFormat="1" ht="14.5">
      <c r="A87" s="3" t="s">
        <v>3605</v>
      </c>
      <c r="B87" s="15" t="s">
        <v>1</v>
      </c>
      <c r="C87" s="15" t="s">
        <v>3523</v>
      </c>
      <c r="D87" s="15" t="s">
        <v>3522</v>
      </c>
      <c r="E87" s="15">
        <v>1500</v>
      </c>
      <c r="F87" s="15">
        <v>10</v>
      </c>
      <c r="G87" s="15">
        <v>24.3</v>
      </c>
      <c r="H87" s="15">
        <v>27</v>
      </c>
      <c r="I87" s="15">
        <v>29.7</v>
      </c>
      <c r="J87" s="15">
        <v>21.8</v>
      </c>
      <c r="K87" s="15">
        <v>5</v>
      </c>
      <c r="L87" s="15">
        <v>1</v>
      </c>
      <c r="M87" s="15">
        <v>39.1</v>
      </c>
      <c r="N87" s="15">
        <v>40</v>
      </c>
      <c r="O87" s="15">
        <v>175</v>
      </c>
      <c r="P87" s="15" t="s">
        <v>9479</v>
      </c>
      <c r="Q87" s="15" t="s">
        <v>3</v>
      </c>
    </row>
    <row r="88" spans="1:17" s="36" customFormat="1" ht="14.5">
      <c r="A88" s="3" t="s">
        <v>3606</v>
      </c>
      <c r="B88" s="15" t="s">
        <v>1</v>
      </c>
      <c r="C88" s="15" t="s">
        <v>3523</v>
      </c>
      <c r="D88" s="15" t="s">
        <v>3522</v>
      </c>
      <c r="E88" s="15">
        <v>1500</v>
      </c>
      <c r="F88" s="15">
        <v>5</v>
      </c>
      <c r="G88" s="15">
        <v>25.7</v>
      </c>
      <c r="H88" s="15">
        <v>27.1</v>
      </c>
      <c r="I88" s="15">
        <v>28.4</v>
      </c>
      <c r="J88" s="15">
        <v>23.1</v>
      </c>
      <c r="K88" s="15">
        <v>5</v>
      </c>
      <c r="L88" s="15">
        <v>1</v>
      </c>
      <c r="M88" s="15">
        <v>37.5</v>
      </c>
      <c r="N88" s="15">
        <v>42</v>
      </c>
      <c r="O88" s="15">
        <v>175</v>
      </c>
      <c r="P88" s="15" t="s">
        <v>9479</v>
      </c>
      <c r="Q88" s="15" t="s">
        <v>3</v>
      </c>
    </row>
    <row r="89" spans="1:17" s="36" customFormat="1" ht="14.5">
      <c r="A89" s="3" t="s">
        <v>3607</v>
      </c>
      <c r="B89" s="15" t="s">
        <v>1</v>
      </c>
      <c r="C89" s="15" t="s">
        <v>3523</v>
      </c>
      <c r="D89" s="15" t="s">
        <v>3525</v>
      </c>
      <c r="E89" s="15">
        <v>1500</v>
      </c>
      <c r="F89" s="15">
        <v>10</v>
      </c>
      <c r="G89" s="15">
        <v>24.3</v>
      </c>
      <c r="H89" s="15">
        <v>27</v>
      </c>
      <c r="I89" s="15">
        <v>29.7</v>
      </c>
      <c r="J89" s="15">
        <v>21.8</v>
      </c>
      <c r="K89" s="15">
        <v>5</v>
      </c>
      <c r="L89" s="15">
        <v>1</v>
      </c>
      <c r="M89" s="15">
        <v>39.1</v>
      </c>
      <c r="N89" s="15">
        <v>40</v>
      </c>
      <c r="O89" s="15">
        <v>175</v>
      </c>
      <c r="P89" s="15" t="s">
        <v>9479</v>
      </c>
      <c r="Q89" s="15" t="s">
        <v>3</v>
      </c>
    </row>
    <row r="90" spans="1:17" s="36" customFormat="1" ht="14.5">
      <c r="A90" s="3" t="s">
        <v>3608</v>
      </c>
      <c r="B90" s="15" t="s">
        <v>1</v>
      </c>
      <c r="C90" s="15" t="s">
        <v>3523</v>
      </c>
      <c r="D90" s="15" t="s">
        <v>3525</v>
      </c>
      <c r="E90" s="15">
        <v>1500</v>
      </c>
      <c r="F90" s="15">
        <v>5</v>
      </c>
      <c r="G90" s="15">
        <v>25.7</v>
      </c>
      <c r="H90" s="15">
        <v>27.1</v>
      </c>
      <c r="I90" s="15">
        <v>28.4</v>
      </c>
      <c r="J90" s="15">
        <v>23.1</v>
      </c>
      <c r="K90" s="15">
        <v>5</v>
      </c>
      <c r="L90" s="15">
        <v>1</v>
      </c>
      <c r="M90" s="15">
        <v>37.5</v>
      </c>
      <c r="N90" s="15">
        <v>42</v>
      </c>
      <c r="O90" s="15">
        <v>175</v>
      </c>
      <c r="P90" s="15" t="s">
        <v>9479</v>
      </c>
      <c r="Q90" s="15" t="s">
        <v>3</v>
      </c>
    </row>
    <row r="91" spans="1:17" s="36" customFormat="1" ht="14.5">
      <c r="A91" s="3" t="s">
        <v>3609</v>
      </c>
      <c r="B91" s="15" t="s">
        <v>1</v>
      </c>
      <c r="C91" s="15" t="s">
        <v>3523</v>
      </c>
      <c r="D91" s="15" t="s">
        <v>3522</v>
      </c>
      <c r="E91" s="15">
        <v>1500</v>
      </c>
      <c r="F91" s="15">
        <v>10</v>
      </c>
      <c r="G91" s="15">
        <v>27</v>
      </c>
      <c r="H91" s="15">
        <v>30</v>
      </c>
      <c r="I91" s="15">
        <v>33</v>
      </c>
      <c r="J91" s="15">
        <v>24.3</v>
      </c>
      <c r="K91" s="15">
        <v>5</v>
      </c>
      <c r="L91" s="15">
        <v>1</v>
      </c>
      <c r="M91" s="15">
        <v>43.5</v>
      </c>
      <c r="N91" s="15">
        <v>36</v>
      </c>
      <c r="O91" s="15">
        <v>175</v>
      </c>
      <c r="P91" s="15" t="s">
        <v>9479</v>
      </c>
      <c r="Q91" s="15" t="s">
        <v>3</v>
      </c>
    </row>
    <row r="92" spans="1:17" s="36" customFormat="1" ht="14.5">
      <c r="A92" s="3" t="s">
        <v>3610</v>
      </c>
      <c r="B92" s="15" t="s">
        <v>1</v>
      </c>
      <c r="C92" s="15" t="s">
        <v>3523</v>
      </c>
      <c r="D92" s="15" t="s">
        <v>3522</v>
      </c>
      <c r="E92" s="15">
        <v>1500</v>
      </c>
      <c r="F92" s="15">
        <v>10</v>
      </c>
      <c r="G92" s="15">
        <v>270</v>
      </c>
      <c r="H92" s="15">
        <v>300</v>
      </c>
      <c r="I92" s="15">
        <v>330</v>
      </c>
      <c r="J92" s="15">
        <v>243</v>
      </c>
      <c r="K92" s="15">
        <v>5</v>
      </c>
      <c r="L92" s="15">
        <v>1</v>
      </c>
      <c r="M92" s="15">
        <v>430</v>
      </c>
      <c r="N92" s="15">
        <v>3.6</v>
      </c>
      <c r="O92" s="15">
        <v>175</v>
      </c>
      <c r="P92" s="15" t="s">
        <v>9479</v>
      </c>
      <c r="Q92" s="15" t="s">
        <v>3</v>
      </c>
    </row>
    <row r="93" spans="1:17" s="36" customFormat="1" ht="14.5">
      <c r="A93" s="3" t="s">
        <v>3611</v>
      </c>
      <c r="B93" s="15" t="s">
        <v>1</v>
      </c>
      <c r="C93" s="15" t="s">
        <v>3523</v>
      </c>
      <c r="D93" s="15" t="s">
        <v>3522</v>
      </c>
      <c r="E93" s="15">
        <v>1500</v>
      </c>
      <c r="F93" s="15">
        <v>5</v>
      </c>
      <c r="G93" s="15">
        <v>285</v>
      </c>
      <c r="H93" s="15">
        <v>300</v>
      </c>
      <c r="I93" s="15">
        <v>315</v>
      </c>
      <c r="J93" s="15">
        <v>256</v>
      </c>
      <c r="K93" s="15">
        <v>5</v>
      </c>
      <c r="L93" s="15">
        <v>1</v>
      </c>
      <c r="M93" s="15">
        <v>414</v>
      </c>
      <c r="N93" s="15">
        <v>3.8</v>
      </c>
      <c r="O93" s="15">
        <v>175</v>
      </c>
      <c r="P93" s="15" t="s">
        <v>9479</v>
      </c>
      <c r="Q93" s="15" t="s">
        <v>3</v>
      </c>
    </row>
    <row r="94" spans="1:17" s="36" customFormat="1" ht="14.5">
      <c r="A94" s="3" t="s">
        <v>3612</v>
      </c>
      <c r="B94" s="15" t="s">
        <v>1</v>
      </c>
      <c r="C94" s="15" t="s">
        <v>3523</v>
      </c>
      <c r="D94" s="15" t="s">
        <v>3525</v>
      </c>
      <c r="E94" s="15">
        <v>1500</v>
      </c>
      <c r="F94" s="15">
        <v>10</v>
      </c>
      <c r="G94" s="15">
        <v>270</v>
      </c>
      <c r="H94" s="15">
        <v>300</v>
      </c>
      <c r="I94" s="15">
        <v>330</v>
      </c>
      <c r="J94" s="15">
        <v>243</v>
      </c>
      <c r="K94" s="15">
        <v>5</v>
      </c>
      <c r="L94" s="15">
        <v>1</v>
      </c>
      <c r="M94" s="15">
        <v>430</v>
      </c>
      <c r="N94" s="15">
        <v>3.6</v>
      </c>
      <c r="O94" s="15">
        <v>175</v>
      </c>
      <c r="P94" s="15" t="s">
        <v>9479</v>
      </c>
      <c r="Q94" s="15" t="s">
        <v>3</v>
      </c>
    </row>
    <row r="95" spans="1:17" s="36" customFormat="1" ht="14.5">
      <c r="A95" s="3" t="s">
        <v>3613</v>
      </c>
      <c r="B95" s="15" t="s">
        <v>1</v>
      </c>
      <c r="C95" s="15" t="s">
        <v>3523</v>
      </c>
      <c r="D95" s="15" t="s">
        <v>3525</v>
      </c>
      <c r="E95" s="15">
        <v>1500</v>
      </c>
      <c r="F95" s="15">
        <v>5</v>
      </c>
      <c r="G95" s="15">
        <v>285</v>
      </c>
      <c r="H95" s="15">
        <v>300</v>
      </c>
      <c r="I95" s="15">
        <v>315</v>
      </c>
      <c r="J95" s="15">
        <v>256</v>
      </c>
      <c r="K95" s="15">
        <v>5</v>
      </c>
      <c r="L95" s="15">
        <v>1</v>
      </c>
      <c r="M95" s="15">
        <v>414</v>
      </c>
      <c r="N95" s="15">
        <v>3.8</v>
      </c>
      <c r="O95" s="15">
        <v>175</v>
      </c>
      <c r="P95" s="15" t="s">
        <v>9479</v>
      </c>
      <c r="Q95" s="15" t="s">
        <v>3</v>
      </c>
    </row>
    <row r="96" spans="1:17" s="36" customFormat="1" ht="14.5">
      <c r="A96" s="3" t="s">
        <v>3614</v>
      </c>
      <c r="B96" s="15" t="s">
        <v>1</v>
      </c>
      <c r="C96" s="15" t="s">
        <v>3523</v>
      </c>
      <c r="D96" s="15" t="s">
        <v>3522</v>
      </c>
      <c r="E96" s="15">
        <v>1500</v>
      </c>
      <c r="F96" s="15">
        <v>5</v>
      </c>
      <c r="G96" s="15">
        <v>28.5</v>
      </c>
      <c r="H96" s="15">
        <v>30</v>
      </c>
      <c r="I96" s="15">
        <v>31.5</v>
      </c>
      <c r="J96" s="15">
        <v>25.6</v>
      </c>
      <c r="K96" s="15">
        <v>5</v>
      </c>
      <c r="L96" s="15">
        <v>1</v>
      </c>
      <c r="M96" s="15">
        <v>41.4</v>
      </c>
      <c r="N96" s="15">
        <v>38</v>
      </c>
      <c r="O96" s="15">
        <v>175</v>
      </c>
      <c r="P96" s="15" t="s">
        <v>9479</v>
      </c>
      <c r="Q96" s="15" t="s">
        <v>3</v>
      </c>
    </row>
    <row r="97" spans="1:17" s="36" customFormat="1" ht="14.5">
      <c r="A97" s="3" t="s">
        <v>3615</v>
      </c>
      <c r="B97" s="15" t="s">
        <v>1</v>
      </c>
      <c r="C97" s="15" t="s">
        <v>3523</v>
      </c>
      <c r="D97" s="15" t="s">
        <v>3525</v>
      </c>
      <c r="E97" s="15">
        <v>1500</v>
      </c>
      <c r="F97" s="15">
        <v>10</v>
      </c>
      <c r="G97" s="15">
        <v>27</v>
      </c>
      <c r="H97" s="15">
        <v>30</v>
      </c>
      <c r="I97" s="15">
        <v>33</v>
      </c>
      <c r="J97" s="15">
        <v>24.3</v>
      </c>
      <c r="K97" s="15">
        <v>5</v>
      </c>
      <c r="L97" s="15">
        <v>1</v>
      </c>
      <c r="M97" s="15">
        <v>43.5</v>
      </c>
      <c r="N97" s="15">
        <v>36</v>
      </c>
      <c r="O97" s="15">
        <v>175</v>
      </c>
      <c r="P97" s="15" t="s">
        <v>9479</v>
      </c>
      <c r="Q97" s="15" t="s">
        <v>3</v>
      </c>
    </row>
    <row r="98" spans="1:17" s="36" customFormat="1" ht="14.5">
      <c r="A98" s="3" t="s">
        <v>3616</v>
      </c>
      <c r="B98" s="15" t="s">
        <v>1</v>
      </c>
      <c r="C98" s="15" t="s">
        <v>3523</v>
      </c>
      <c r="D98" s="15" t="s">
        <v>3525</v>
      </c>
      <c r="E98" s="15">
        <v>1500</v>
      </c>
      <c r="F98" s="15">
        <v>5</v>
      </c>
      <c r="G98" s="15">
        <v>28.5</v>
      </c>
      <c r="H98" s="15">
        <v>30</v>
      </c>
      <c r="I98" s="15">
        <v>31.5</v>
      </c>
      <c r="J98" s="15">
        <v>25.6</v>
      </c>
      <c r="K98" s="15">
        <v>5</v>
      </c>
      <c r="L98" s="15">
        <v>1</v>
      </c>
      <c r="M98" s="15">
        <v>41.4</v>
      </c>
      <c r="N98" s="15">
        <v>38</v>
      </c>
      <c r="O98" s="15">
        <v>175</v>
      </c>
      <c r="P98" s="15" t="s">
        <v>9479</v>
      </c>
      <c r="Q98" s="15" t="s">
        <v>3</v>
      </c>
    </row>
    <row r="99" spans="1:17" s="36" customFormat="1" ht="14.5">
      <c r="A99" s="3" t="s">
        <v>3617</v>
      </c>
      <c r="B99" s="15" t="s">
        <v>1</v>
      </c>
      <c r="C99" s="15" t="s">
        <v>3523</v>
      </c>
      <c r="D99" s="15" t="s">
        <v>3522</v>
      </c>
      <c r="E99" s="15">
        <v>1500</v>
      </c>
      <c r="F99" s="15">
        <v>10</v>
      </c>
      <c r="G99" s="15">
        <v>29.7</v>
      </c>
      <c r="H99" s="15">
        <v>33</v>
      </c>
      <c r="I99" s="15">
        <v>36.299999999999997</v>
      </c>
      <c r="J99" s="15">
        <v>26.8</v>
      </c>
      <c r="K99" s="15">
        <v>5</v>
      </c>
      <c r="L99" s="15">
        <v>1</v>
      </c>
      <c r="M99" s="15">
        <v>47.7</v>
      </c>
      <c r="N99" s="15">
        <v>33</v>
      </c>
      <c r="O99" s="15">
        <v>175</v>
      </c>
      <c r="P99" s="15" t="s">
        <v>9479</v>
      </c>
      <c r="Q99" s="15" t="s">
        <v>3</v>
      </c>
    </row>
    <row r="100" spans="1:17" s="36" customFormat="1" ht="14.5">
      <c r="A100" s="3" t="s">
        <v>3618</v>
      </c>
      <c r="B100" s="15" t="s">
        <v>1</v>
      </c>
      <c r="C100" s="15" t="s">
        <v>3523</v>
      </c>
      <c r="D100" s="15" t="s">
        <v>3522</v>
      </c>
      <c r="E100" s="15">
        <v>1500</v>
      </c>
      <c r="F100" s="15">
        <v>5</v>
      </c>
      <c r="G100" s="15">
        <v>31.4</v>
      </c>
      <c r="H100" s="15">
        <v>33.1</v>
      </c>
      <c r="I100" s="15">
        <v>34.700000000000003</v>
      </c>
      <c r="J100" s="15">
        <v>28.2</v>
      </c>
      <c r="K100" s="15">
        <v>5</v>
      </c>
      <c r="L100" s="15">
        <v>1</v>
      </c>
      <c r="M100" s="15">
        <v>45.7</v>
      </c>
      <c r="N100" s="15">
        <v>34</v>
      </c>
      <c r="O100" s="15">
        <v>175</v>
      </c>
      <c r="P100" s="15" t="s">
        <v>9479</v>
      </c>
      <c r="Q100" s="15" t="s">
        <v>3</v>
      </c>
    </row>
    <row r="101" spans="1:17" s="36" customFormat="1" ht="14.5">
      <c r="A101" s="3" t="s">
        <v>3619</v>
      </c>
      <c r="B101" s="15" t="s">
        <v>1</v>
      </c>
      <c r="C101" s="15" t="s">
        <v>3523</v>
      </c>
      <c r="D101" s="15" t="s">
        <v>3525</v>
      </c>
      <c r="E101" s="15">
        <v>1500</v>
      </c>
      <c r="F101" s="15">
        <v>10</v>
      </c>
      <c r="G101" s="15">
        <v>29.7</v>
      </c>
      <c r="H101" s="15">
        <v>33</v>
      </c>
      <c r="I101" s="15">
        <v>36.299999999999997</v>
      </c>
      <c r="J101" s="15">
        <v>26.8</v>
      </c>
      <c r="K101" s="15">
        <v>5</v>
      </c>
      <c r="L101" s="15">
        <v>1</v>
      </c>
      <c r="M101" s="15">
        <v>47.7</v>
      </c>
      <c r="N101" s="15">
        <v>33</v>
      </c>
      <c r="O101" s="15">
        <v>175</v>
      </c>
      <c r="P101" s="15" t="s">
        <v>9479</v>
      </c>
      <c r="Q101" s="15" t="s">
        <v>3</v>
      </c>
    </row>
    <row r="102" spans="1:17" s="36" customFormat="1" ht="14.5">
      <c r="A102" s="3" t="s">
        <v>3620</v>
      </c>
      <c r="B102" s="15" t="s">
        <v>1</v>
      </c>
      <c r="C102" s="15" t="s">
        <v>3523</v>
      </c>
      <c r="D102" s="15" t="s">
        <v>3525</v>
      </c>
      <c r="E102" s="15">
        <v>1500</v>
      </c>
      <c r="F102" s="15">
        <v>5</v>
      </c>
      <c r="G102" s="15">
        <v>31.4</v>
      </c>
      <c r="H102" s="15">
        <v>33.1</v>
      </c>
      <c r="I102" s="15">
        <v>34.700000000000003</v>
      </c>
      <c r="J102" s="15">
        <v>28.2</v>
      </c>
      <c r="K102" s="15">
        <v>5</v>
      </c>
      <c r="L102" s="15">
        <v>1</v>
      </c>
      <c r="M102" s="15">
        <v>45.7</v>
      </c>
      <c r="N102" s="15">
        <v>34</v>
      </c>
      <c r="O102" s="15">
        <v>175</v>
      </c>
      <c r="P102" s="15" t="s">
        <v>9479</v>
      </c>
      <c r="Q102" s="15" t="s">
        <v>3</v>
      </c>
    </row>
    <row r="103" spans="1:17" s="36" customFormat="1" ht="14.5">
      <c r="A103" s="3" t="s">
        <v>3621</v>
      </c>
      <c r="B103" s="15" t="s">
        <v>1</v>
      </c>
      <c r="C103" s="15" t="s">
        <v>3523</v>
      </c>
      <c r="D103" s="15" t="s">
        <v>3522</v>
      </c>
      <c r="E103" s="15">
        <v>1500</v>
      </c>
      <c r="F103" s="15">
        <v>10</v>
      </c>
      <c r="G103" s="15">
        <v>315</v>
      </c>
      <c r="H103" s="15">
        <v>350</v>
      </c>
      <c r="I103" s="15">
        <v>385</v>
      </c>
      <c r="J103" s="15">
        <v>284</v>
      </c>
      <c r="K103" s="15">
        <v>5</v>
      </c>
      <c r="L103" s="15">
        <v>1</v>
      </c>
      <c r="M103" s="15">
        <v>504</v>
      </c>
      <c r="N103" s="15">
        <v>3.1</v>
      </c>
      <c r="O103" s="15">
        <v>175</v>
      </c>
      <c r="P103" s="15" t="s">
        <v>9479</v>
      </c>
      <c r="Q103" s="15" t="s">
        <v>3</v>
      </c>
    </row>
    <row r="104" spans="1:17" s="36" customFormat="1" ht="14.5">
      <c r="A104" s="3" t="s">
        <v>3622</v>
      </c>
      <c r="B104" s="15" t="s">
        <v>1</v>
      </c>
      <c r="C104" s="15" t="s">
        <v>3523</v>
      </c>
      <c r="D104" s="15" t="s">
        <v>3522</v>
      </c>
      <c r="E104" s="15">
        <v>1500</v>
      </c>
      <c r="F104" s="15">
        <v>5</v>
      </c>
      <c r="G104" s="15">
        <v>333</v>
      </c>
      <c r="H104" s="15">
        <v>350.5</v>
      </c>
      <c r="I104" s="15">
        <v>368</v>
      </c>
      <c r="J104" s="15">
        <v>300</v>
      </c>
      <c r="K104" s="15">
        <v>5</v>
      </c>
      <c r="L104" s="15">
        <v>1</v>
      </c>
      <c r="M104" s="15">
        <v>482</v>
      </c>
      <c r="N104" s="15">
        <v>3.2</v>
      </c>
      <c r="O104" s="15">
        <v>175</v>
      </c>
      <c r="P104" s="15" t="s">
        <v>9479</v>
      </c>
      <c r="Q104" s="15" t="s">
        <v>3</v>
      </c>
    </row>
    <row r="105" spans="1:17" s="36" customFormat="1" ht="14.5">
      <c r="A105" s="3" t="s">
        <v>3623</v>
      </c>
      <c r="B105" s="15" t="s">
        <v>1</v>
      </c>
      <c r="C105" s="15" t="s">
        <v>3523</v>
      </c>
      <c r="D105" s="15" t="s">
        <v>3525</v>
      </c>
      <c r="E105" s="15">
        <v>1500</v>
      </c>
      <c r="F105" s="15">
        <v>10</v>
      </c>
      <c r="G105" s="15">
        <v>315</v>
      </c>
      <c r="H105" s="15">
        <v>350</v>
      </c>
      <c r="I105" s="15">
        <v>385</v>
      </c>
      <c r="J105" s="15">
        <v>284</v>
      </c>
      <c r="K105" s="15">
        <v>5</v>
      </c>
      <c r="L105" s="15">
        <v>1</v>
      </c>
      <c r="M105" s="15">
        <v>504</v>
      </c>
      <c r="N105" s="15">
        <v>3.1</v>
      </c>
      <c r="O105" s="15">
        <v>175</v>
      </c>
      <c r="P105" s="15" t="s">
        <v>9479</v>
      </c>
      <c r="Q105" s="15" t="s">
        <v>3</v>
      </c>
    </row>
    <row r="106" spans="1:17" s="36" customFormat="1" ht="14.5">
      <c r="A106" s="3" t="s">
        <v>3624</v>
      </c>
      <c r="B106" s="15" t="s">
        <v>1</v>
      </c>
      <c r="C106" s="15" t="s">
        <v>3523</v>
      </c>
      <c r="D106" s="15" t="s">
        <v>3525</v>
      </c>
      <c r="E106" s="15">
        <v>1500</v>
      </c>
      <c r="F106" s="15">
        <v>5</v>
      </c>
      <c r="G106" s="15">
        <v>333</v>
      </c>
      <c r="H106" s="15">
        <v>350.5</v>
      </c>
      <c r="I106" s="15">
        <v>368</v>
      </c>
      <c r="J106" s="15">
        <v>300</v>
      </c>
      <c r="K106" s="15">
        <v>5</v>
      </c>
      <c r="L106" s="15">
        <v>1</v>
      </c>
      <c r="M106" s="15">
        <v>482</v>
      </c>
      <c r="N106" s="15">
        <v>3.2</v>
      </c>
      <c r="O106" s="15">
        <v>175</v>
      </c>
      <c r="P106" s="15" t="s">
        <v>9479</v>
      </c>
      <c r="Q106" s="15" t="s">
        <v>3</v>
      </c>
    </row>
    <row r="107" spans="1:17" s="36" customFormat="1" ht="14.5">
      <c r="A107" s="3" t="s">
        <v>3625</v>
      </c>
      <c r="B107" s="15" t="s">
        <v>1</v>
      </c>
      <c r="C107" s="15" t="s">
        <v>3523</v>
      </c>
      <c r="D107" s="15" t="s">
        <v>3522</v>
      </c>
      <c r="E107" s="15">
        <v>1500</v>
      </c>
      <c r="F107" s="15">
        <v>10</v>
      </c>
      <c r="G107" s="15">
        <v>32.4</v>
      </c>
      <c r="H107" s="15">
        <v>36</v>
      </c>
      <c r="I107" s="15">
        <v>39.6</v>
      </c>
      <c r="J107" s="15">
        <v>29.1</v>
      </c>
      <c r="K107" s="15">
        <v>5</v>
      </c>
      <c r="L107" s="15">
        <v>1</v>
      </c>
      <c r="M107" s="15">
        <v>52</v>
      </c>
      <c r="N107" s="15">
        <v>30</v>
      </c>
      <c r="O107" s="15">
        <v>175</v>
      </c>
      <c r="P107" s="15" t="s">
        <v>9479</v>
      </c>
      <c r="Q107" s="15" t="s">
        <v>3</v>
      </c>
    </row>
    <row r="108" spans="1:17" s="36" customFormat="1" ht="14.5">
      <c r="A108" s="3" t="s">
        <v>3626</v>
      </c>
      <c r="B108" s="15" t="s">
        <v>1</v>
      </c>
      <c r="C108" s="15" t="s">
        <v>3523</v>
      </c>
      <c r="D108" s="15" t="s">
        <v>3522</v>
      </c>
      <c r="E108" s="15">
        <v>1500</v>
      </c>
      <c r="F108" s="15">
        <v>5</v>
      </c>
      <c r="G108" s="15">
        <v>34.200000000000003</v>
      </c>
      <c r="H108" s="15">
        <v>36</v>
      </c>
      <c r="I108" s="15">
        <v>37.799999999999997</v>
      </c>
      <c r="J108" s="15">
        <v>30.8</v>
      </c>
      <c r="K108" s="15">
        <v>5</v>
      </c>
      <c r="L108" s="15">
        <v>1</v>
      </c>
      <c r="M108" s="15">
        <v>49.9</v>
      </c>
      <c r="N108" s="15">
        <v>31</v>
      </c>
      <c r="O108" s="15">
        <v>175</v>
      </c>
      <c r="P108" s="15" t="s">
        <v>9479</v>
      </c>
      <c r="Q108" s="15" t="s">
        <v>3</v>
      </c>
    </row>
    <row r="109" spans="1:17" s="36" customFormat="1" ht="14.5">
      <c r="A109" s="3" t="s">
        <v>3627</v>
      </c>
      <c r="B109" s="15" t="s">
        <v>1</v>
      </c>
      <c r="C109" s="15" t="s">
        <v>3523</v>
      </c>
      <c r="D109" s="15" t="s">
        <v>3525</v>
      </c>
      <c r="E109" s="15">
        <v>1500</v>
      </c>
      <c r="F109" s="15">
        <v>10</v>
      </c>
      <c r="G109" s="15">
        <v>32.4</v>
      </c>
      <c r="H109" s="15">
        <v>36</v>
      </c>
      <c r="I109" s="15">
        <v>39.6</v>
      </c>
      <c r="J109" s="15">
        <v>29.1</v>
      </c>
      <c r="K109" s="15">
        <v>5</v>
      </c>
      <c r="L109" s="15">
        <v>1</v>
      </c>
      <c r="M109" s="15">
        <v>52</v>
      </c>
      <c r="N109" s="15">
        <v>30</v>
      </c>
      <c r="O109" s="15">
        <v>175</v>
      </c>
      <c r="P109" s="15" t="s">
        <v>9479</v>
      </c>
      <c r="Q109" s="15" t="s">
        <v>3</v>
      </c>
    </row>
    <row r="110" spans="1:17" s="36" customFormat="1" ht="14.5">
      <c r="A110" s="3" t="s">
        <v>3628</v>
      </c>
      <c r="B110" s="15" t="s">
        <v>1</v>
      </c>
      <c r="C110" s="15" t="s">
        <v>3523</v>
      </c>
      <c r="D110" s="15" t="s">
        <v>3525</v>
      </c>
      <c r="E110" s="15">
        <v>1500</v>
      </c>
      <c r="F110" s="15">
        <v>5</v>
      </c>
      <c r="G110" s="15">
        <v>34.200000000000003</v>
      </c>
      <c r="H110" s="15">
        <v>36</v>
      </c>
      <c r="I110" s="15">
        <v>37.799999999999997</v>
      </c>
      <c r="J110" s="15">
        <v>30.8</v>
      </c>
      <c r="K110" s="15">
        <v>5</v>
      </c>
      <c r="L110" s="15">
        <v>1</v>
      </c>
      <c r="M110" s="15">
        <v>49.9</v>
      </c>
      <c r="N110" s="15">
        <v>31</v>
      </c>
      <c r="O110" s="15">
        <v>175</v>
      </c>
      <c r="P110" s="15" t="s">
        <v>9479</v>
      </c>
      <c r="Q110" s="15" t="s">
        <v>3</v>
      </c>
    </row>
    <row r="111" spans="1:17" s="36" customFormat="1" ht="14.5">
      <c r="A111" s="3" t="s">
        <v>3629</v>
      </c>
      <c r="B111" s="15" t="s">
        <v>1</v>
      </c>
      <c r="C111" s="15" t="s">
        <v>3523</v>
      </c>
      <c r="D111" s="15" t="s">
        <v>3522</v>
      </c>
      <c r="E111" s="15">
        <v>1500</v>
      </c>
      <c r="F111" s="15">
        <v>10</v>
      </c>
      <c r="G111" s="15">
        <v>35.1</v>
      </c>
      <c r="H111" s="15">
        <v>39</v>
      </c>
      <c r="I111" s="15">
        <v>42.9</v>
      </c>
      <c r="J111" s="15">
        <v>31.6</v>
      </c>
      <c r="K111" s="15">
        <v>5</v>
      </c>
      <c r="L111" s="15">
        <v>1</v>
      </c>
      <c r="M111" s="15">
        <v>56.4</v>
      </c>
      <c r="N111" s="15">
        <v>27</v>
      </c>
      <c r="O111" s="15">
        <v>175</v>
      </c>
      <c r="P111" s="15" t="s">
        <v>9479</v>
      </c>
      <c r="Q111" s="15" t="s">
        <v>3</v>
      </c>
    </row>
    <row r="112" spans="1:17" s="36" customFormat="1" ht="14.5">
      <c r="A112" s="3" t="s">
        <v>3630</v>
      </c>
      <c r="B112" s="15" t="s">
        <v>1</v>
      </c>
      <c r="C112" s="15" t="s">
        <v>3523</v>
      </c>
      <c r="D112" s="15" t="s">
        <v>3522</v>
      </c>
      <c r="E112" s="15">
        <v>1500</v>
      </c>
      <c r="F112" s="15">
        <v>5</v>
      </c>
      <c r="G112" s="15">
        <v>37.1</v>
      </c>
      <c r="H112" s="15">
        <v>39.1</v>
      </c>
      <c r="I112" s="15">
        <v>41</v>
      </c>
      <c r="J112" s="15">
        <v>33.299999999999997</v>
      </c>
      <c r="K112" s="15">
        <v>5</v>
      </c>
      <c r="L112" s="15">
        <v>1</v>
      </c>
      <c r="M112" s="15">
        <v>53.9</v>
      </c>
      <c r="N112" s="15">
        <v>29</v>
      </c>
      <c r="O112" s="15">
        <v>175</v>
      </c>
      <c r="P112" s="15" t="s">
        <v>9479</v>
      </c>
      <c r="Q112" s="15" t="s">
        <v>3</v>
      </c>
    </row>
    <row r="113" spans="1:17" s="36" customFormat="1" ht="14.5">
      <c r="A113" s="3" t="s">
        <v>3631</v>
      </c>
      <c r="B113" s="15" t="s">
        <v>1</v>
      </c>
      <c r="C113" s="15" t="s">
        <v>3523</v>
      </c>
      <c r="D113" s="15" t="s">
        <v>3525</v>
      </c>
      <c r="E113" s="15">
        <v>1500</v>
      </c>
      <c r="F113" s="15">
        <v>10</v>
      </c>
      <c r="G113" s="15">
        <v>35.1</v>
      </c>
      <c r="H113" s="15">
        <v>39</v>
      </c>
      <c r="I113" s="15">
        <v>42.9</v>
      </c>
      <c r="J113" s="15">
        <v>31.6</v>
      </c>
      <c r="K113" s="15">
        <v>5</v>
      </c>
      <c r="L113" s="15">
        <v>1</v>
      </c>
      <c r="M113" s="15">
        <v>56.4</v>
      </c>
      <c r="N113" s="15">
        <v>27</v>
      </c>
      <c r="O113" s="15">
        <v>175</v>
      </c>
      <c r="P113" s="15" t="s">
        <v>9479</v>
      </c>
      <c r="Q113" s="15" t="s">
        <v>3</v>
      </c>
    </row>
    <row r="114" spans="1:17" s="36" customFormat="1" ht="14.5">
      <c r="A114" s="3" t="s">
        <v>3632</v>
      </c>
      <c r="B114" s="15" t="s">
        <v>1</v>
      </c>
      <c r="C114" s="15" t="s">
        <v>3523</v>
      </c>
      <c r="D114" s="15" t="s">
        <v>3525</v>
      </c>
      <c r="E114" s="15">
        <v>1500</v>
      </c>
      <c r="F114" s="15">
        <v>5</v>
      </c>
      <c r="G114" s="15">
        <v>37.1</v>
      </c>
      <c r="H114" s="15">
        <v>39.1</v>
      </c>
      <c r="I114" s="15">
        <v>41</v>
      </c>
      <c r="J114" s="15">
        <v>33.299999999999997</v>
      </c>
      <c r="K114" s="15">
        <v>5</v>
      </c>
      <c r="L114" s="15">
        <v>1</v>
      </c>
      <c r="M114" s="15">
        <v>53.9</v>
      </c>
      <c r="N114" s="15">
        <v>29</v>
      </c>
      <c r="O114" s="15">
        <v>175</v>
      </c>
      <c r="P114" s="15" t="s">
        <v>9479</v>
      </c>
      <c r="Q114" s="15" t="s">
        <v>3</v>
      </c>
    </row>
    <row r="115" spans="1:17" s="36" customFormat="1" ht="14.5">
      <c r="A115" s="3" t="s">
        <v>3633</v>
      </c>
      <c r="B115" s="15" t="s">
        <v>1</v>
      </c>
      <c r="C115" s="15" t="s">
        <v>3523</v>
      </c>
      <c r="D115" s="15" t="s">
        <v>3522</v>
      </c>
      <c r="E115" s="15">
        <v>1500</v>
      </c>
      <c r="F115" s="15">
        <v>10</v>
      </c>
      <c r="G115" s="15">
        <v>360</v>
      </c>
      <c r="H115" s="15">
        <v>400</v>
      </c>
      <c r="I115" s="15">
        <v>440</v>
      </c>
      <c r="J115" s="15">
        <v>324</v>
      </c>
      <c r="K115" s="15">
        <v>5</v>
      </c>
      <c r="L115" s="15">
        <v>1</v>
      </c>
      <c r="M115" s="15">
        <v>574</v>
      </c>
      <c r="N115" s="15">
        <v>2.7</v>
      </c>
      <c r="O115" s="15">
        <v>175</v>
      </c>
      <c r="P115" s="15" t="s">
        <v>9479</v>
      </c>
      <c r="Q115" s="15" t="s">
        <v>3</v>
      </c>
    </row>
    <row r="116" spans="1:17" s="36" customFormat="1" ht="14.5">
      <c r="A116" s="3" t="s">
        <v>3634</v>
      </c>
      <c r="B116" s="15" t="s">
        <v>1</v>
      </c>
      <c r="C116" s="15" t="s">
        <v>3523</v>
      </c>
      <c r="D116" s="15" t="s">
        <v>3522</v>
      </c>
      <c r="E116" s="15">
        <v>1500</v>
      </c>
      <c r="F116" s="15">
        <v>5</v>
      </c>
      <c r="G116" s="15">
        <v>380</v>
      </c>
      <c r="H116" s="15">
        <v>400</v>
      </c>
      <c r="I116" s="15">
        <v>420</v>
      </c>
      <c r="J116" s="15">
        <v>342</v>
      </c>
      <c r="K116" s="15">
        <v>5</v>
      </c>
      <c r="L116" s="15">
        <v>1</v>
      </c>
      <c r="M116" s="15">
        <v>548</v>
      </c>
      <c r="N116" s="15">
        <v>2.8</v>
      </c>
      <c r="O116" s="15">
        <v>175</v>
      </c>
      <c r="P116" s="15" t="s">
        <v>9479</v>
      </c>
      <c r="Q116" s="15" t="s">
        <v>3</v>
      </c>
    </row>
    <row r="117" spans="1:17" s="36" customFormat="1" ht="14.5">
      <c r="A117" s="3" t="s">
        <v>3635</v>
      </c>
      <c r="B117" s="15" t="s">
        <v>1</v>
      </c>
      <c r="C117" s="15" t="s">
        <v>3523</v>
      </c>
      <c r="D117" s="15" t="s">
        <v>3525</v>
      </c>
      <c r="E117" s="15">
        <v>1500</v>
      </c>
      <c r="F117" s="15">
        <v>10</v>
      </c>
      <c r="G117" s="15">
        <v>360</v>
      </c>
      <c r="H117" s="15">
        <v>400</v>
      </c>
      <c r="I117" s="15">
        <v>440</v>
      </c>
      <c r="J117" s="15">
        <v>324</v>
      </c>
      <c r="K117" s="15">
        <v>5</v>
      </c>
      <c r="L117" s="15">
        <v>1</v>
      </c>
      <c r="M117" s="15">
        <v>574</v>
      </c>
      <c r="N117" s="15">
        <v>2.7</v>
      </c>
      <c r="O117" s="15">
        <v>175</v>
      </c>
      <c r="P117" s="15" t="s">
        <v>9479</v>
      </c>
      <c r="Q117" s="15" t="s">
        <v>3</v>
      </c>
    </row>
    <row r="118" spans="1:17" s="36" customFormat="1" ht="14.5">
      <c r="A118" s="3" t="s">
        <v>3636</v>
      </c>
      <c r="B118" s="15" t="s">
        <v>1</v>
      </c>
      <c r="C118" s="15" t="s">
        <v>3523</v>
      </c>
      <c r="D118" s="15" t="s">
        <v>3525</v>
      </c>
      <c r="E118" s="15">
        <v>1500</v>
      </c>
      <c r="F118" s="15">
        <v>5</v>
      </c>
      <c r="G118" s="15">
        <v>380</v>
      </c>
      <c r="H118" s="15">
        <v>400</v>
      </c>
      <c r="I118" s="15">
        <v>420</v>
      </c>
      <c r="J118" s="15">
        <v>342</v>
      </c>
      <c r="K118" s="15">
        <v>5</v>
      </c>
      <c r="L118" s="15">
        <v>1</v>
      </c>
      <c r="M118" s="15">
        <v>548</v>
      </c>
      <c r="N118" s="15">
        <v>2.8</v>
      </c>
      <c r="O118" s="15">
        <v>175</v>
      </c>
      <c r="P118" s="15" t="s">
        <v>9479</v>
      </c>
      <c r="Q118" s="15" t="s">
        <v>3</v>
      </c>
    </row>
    <row r="119" spans="1:17" s="36" customFormat="1" ht="14.5">
      <c r="A119" s="3" t="s">
        <v>3637</v>
      </c>
      <c r="B119" s="15" t="s">
        <v>1</v>
      </c>
      <c r="C119" s="15" t="s">
        <v>3523</v>
      </c>
      <c r="D119" s="15" t="s">
        <v>3522</v>
      </c>
      <c r="E119" s="15">
        <v>1500</v>
      </c>
      <c r="F119" s="15">
        <v>10</v>
      </c>
      <c r="G119" s="15">
        <v>38.700000000000003</v>
      </c>
      <c r="H119" s="15">
        <v>43</v>
      </c>
      <c r="I119" s="15">
        <v>47.3</v>
      </c>
      <c r="J119" s="15">
        <v>34.799999999999997</v>
      </c>
      <c r="K119" s="15">
        <v>5</v>
      </c>
      <c r="L119" s="15">
        <v>1</v>
      </c>
      <c r="M119" s="15">
        <v>61.9</v>
      </c>
      <c r="N119" s="15">
        <v>25</v>
      </c>
      <c r="O119" s="15">
        <v>175</v>
      </c>
      <c r="P119" s="15" t="s">
        <v>9479</v>
      </c>
      <c r="Q119" s="15" t="s">
        <v>3</v>
      </c>
    </row>
    <row r="120" spans="1:17" s="36" customFormat="1" ht="14.5">
      <c r="A120" s="3" t="s">
        <v>3638</v>
      </c>
      <c r="B120" s="15" t="s">
        <v>1</v>
      </c>
      <c r="C120" s="15" t="s">
        <v>3523</v>
      </c>
      <c r="D120" s="15" t="s">
        <v>3522</v>
      </c>
      <c r="E120" s="15">
        <v>1500</v>
      </c>
      <c r="F120" s="15">
        <v>5</v>
      </c>
      <c r="G120" s="15">
        <v>40.9</v>
      </c>
      <c r="H120" s="15">
        <v>43.1</v>
      </c>
      <c r="I120" s="15">
        <v>45.2</v>
      </c>
      <c r="J120" s="15">
        <v>36.799999999999997</v>
      </c>
      <c r="K120" s="15">
        <v>5</v>
      </c>
      <c r="L120" s="15">
        <v>1</v>
      </c>
      <c r="M120" s="15">
        <v>59.3</v>
      </c>
      <c r="N120" s="15">
        <v>26</v>
      </c>
      <c r="O120" s="15">
        <v>175</v>
      </c>
      <c r="P120" s="15" t="s">
        <v>9479</v>
      </c>
      <c r="Q120" s="15" t="s">
        <v>3</v>
      </c>
    </row>
    <row r="121" spans="1:17" s="36" customFormat="1" ht="14.5">
      <c r="A121" s="3" t="s">
        <v>3639</v>
      </c>
      <c r="B121" s="15" t="s">
        <v>1</v>
      </c>
      <c r="C121" s="15" t="s">
        <v>3523</v>
      </c>
      <c r="D121" s="15" t="s">
        <v>3525</v>
      </c>
      <c r="E121" s="15">
        <v>1500</v>
      </c>
      <c r="F121" s="15">
        <v>10</v>
      </c>
      <c r="G121" s="15">
        <v>38.700000000000003</v>
      </c>
      <c r="H121" s="15">
        <v>43</v>
      </c>
      <c r="I121" s="15">
        <v>47.3</v>
      </c>
      <c r="J121" s="15">
        <v>34.799999999999997</v>
      </c>
      <c r="K121" s="15">
        <v>5</v>
      </c>
      <c r="L121" s="15">
        <v>1</v>
      </c>
      <c r="M121" s="15">
        <v>61.9</v>
      </c>
      <c r="N121" s="15">
        <v>25</v>
      </c>
      <c r="O121" s="15">
        <v>175</v>
      </c>
      <c r="P121" s="15" t="s">
        <v>9479</v>
      </c>
      <c r="Q121" s="15" t="s">
        <v>3</v>
      </c>
    </row>
    <row r="122" spans="1:17" s="36" customFormat="1" ht="14.5">
      <c r="A122" s="3" t="s">
        <v>3640</v>
      </c>
      <c r="B122" s="15" t="s">
        <v>1</v>
      </c>
      <c r="C122" s="15" t="s">
        <v>3523</v>
      </c>
      <c r="D122" s="15" t="s">
        <v>3525</v>
      </c>
      <c r="E122" s="15">
        <v>1500</v>
      </c>
      <c r="F122" s="15">
        <v>5</v>
      </c>
      <c r="G122" s="15">
        <v>40.9</v>
      </c>
      <c r="H122" s="15">
        <v>43.1</v>
      </c>
      <c r="I122" s="15">
        <v>45.2</v>
      </c>
      <c r="J122" s="15">
        <v>36.799999999999997</v>
      </c>
      <c r="K122" s="15">
        <v>5</v>
      </c>
      <c r="L122" s="15">
        <v>1</v>
      </c>
      <c r="M122" s="15">
        <v>59.3</v>
      </c>
      <c r="N122" s="15">
        <v>26</v>
      </c>
      <c r="O122" s="15">
        <v>175</v>
      </c>
      <c r="P122" s="15" t="s">
        <v>9479</v>
      </c>
      <c r="Q122" s="15" t="s">
        <v>3</v>
      </c>
    </row>
    <row r="123" spans="1:17" s="36" customFormat="1" ht="14.5">
      <c r="A123" s="3" t="s">
        <v>3641</v>
      </c>
      <c r="B123" s="15" t="s">
        <v>1</v>
      </c>
      <c r="C123" s="15" t="s">
        <v>3523</v>
      </c>
      <c r="D123" s="15" t="s">
        <v>3522</v>
      </c>
      <c r="E123" s="15">
        <v>1500</v>
      </c>
      <c r="F123" s="15">
        <v>10</v>
      </c>
      <c r="G123" s="15">
        <v>396</v>
      </c>
      <c r="H123" s="15">
        <v>440</v>
      </c>
      <c r="I123" s="15">
        <v>484</v>
      </c>
      <c r="J123" s="15">
        <v>356</v>
      </c>
      <c r="K123" s="15">
        <v>5</v>
      </c>
      <c r="L123" s="15">
        <v>1</v>
      </c>
      <c r="M123" s="15">
        <v>631</v>
      </c>
      <c r="N123" s="15">
        <v>2.4</v>
      </c>
      <c r="O123" s="15">
        <v>175</v>
      </c>
      <c r="P123" s="15" t="s">
        <v>9479</v>
      </c>
      <c r="Q123" s="15" t="s">
        <v>3</v>
      </c>
    </row>
    <row r="124" spans="1:17" s="36" customFormat="1" ht="14.5">
      <c r="A124" s="3" t="s">
        <v>3642</v>
      </c>
      <c r="B124" s="15" t="s">
        <v>1</v>
      </c>
      <c r="C124" s="15" t="s">
        <v>3523</v>
      </c>
      <c r="D124" s="15" t="s">
        <v>3522</v>
      </c>
      <c r="E124" s="15">
        <v>1500</v>
      </c>
      <c r="F124" s="15">
        <v>5</v>
      </c>
      <c r="G124" s="15">
        <v>418</v>
      </c>
      <c r="H124" s="15">
        <v>440</v>
      </c>
      <c r="I124" s="15">
        <v>462</v>
      </c>
      <c r="J124" s="15">
        <v>376</v>
      </c>
      <c r="K124" s="15">
        <v>5</v>
      </c>
      <c r="L124" s="15">
        <v>1</v>
      </c>
      <c r="M124" s="15">
        <v>602</v>
      </c>
      <c r="N124" s="15">
        <v>2.5</v>
      </c>
      <c r="O124" s="15">
        <v>175</v>
      </c>
      <c r="P124" s="15" t="s">
        <v>9479</v>
      </c>
      <c r="Q124" s="15" t="s">
        <v>3</v>
      </c>
    </row>
    <row r="125" spans="1:17" s="36" customFormat="1" ht="14.5">
      <c r="A125" s="3" t="s">
        <v>3643</v>
      </c>
      <c r="B125" s="15" t="s">
        <v>1</v>
      </c>
      <c r="C125" s="15" t="s">
        <v>3523</v>
      </c>
      <c r="D125" s="15" t="s">
        <v>3525</v>
      </c>
      <c r="E125" s="15">
        <v>1500</v>
      </c>
      <c r="F125" s="15">
        <v>10</v>
      </c>
      <c r="G125" s="15">
        <v>396</v>
      </c>
      <c r="H125" s="15">
        <v>440</v>
      </c>
      <c r="I125" s="15">
        <v>484</v>
      </c>
      <c r="J125" s="15">
        <v>356</v>
      </c>
      <c r="K125" s="15">
        <v>5</v>
      </c>
      <c r="L125" s="15">
        <v>1</v>
      </c>
      <c r="M125" s="15">
        <v>631</v>
      </c>
      <c r="N125" s="15">
        <v>2.4</v>
      </c>
      <c r="O125" s="15">
        <v>175</v>
      </c>
      <c r="P125" s="15" t="s">
        <v>9479</v>
      </c>
      <c r="Q125" s="15" t="s">
        <v>3</v>
      </c>
    </row>
    <row r="126" spans="1:17" s="36" customFormat="1" ht="14.5">
      <c r="A126" s="3" t="s">
        <v>3644</v>
      </c>
      <c r="B126" s="15" t="s">
        <v>1</v>
      </c>
      <c r="C126" s="15" t="s">
        <v>3523</v>
      </c>
      <c r="D126" s="15" t="s">
        <v>3525</v>
      </c>
      <c r="E126" s="15">
        <v>1500</v>
      </c>
      <c r="F126" s="15">
        <v>5</v>
      </c>
      <c r="G126" s="15">
        <v>418</v>
      </c>
      <c r="H126" s="15">
        <v>440</v>
      </c>
      <c r="I126" s="15">
        <v>462</v>
      </c>
      <c r="J126" s="15">
        <v>376</v>
      </c>
      <c r="K126" s="15">
        <v>5</v>
      </c>
      <c r="L126" s="15">
        <v>1</v>
      </c>
      <c r="M126" s="15">
        <v>602</v>
      </c>
      <c r="N126" s="15">
        <v>2.5</v>
      </c>
      <c r="O126" s="15">
        <v>175</v>
      </c>
      <c r="P126" s="15" t="s">
        <v>9479</v>
      </c>
      <c r="Q126" s="15" t="s">
        <v>3</v>
      </c>
    </row>
    <row r="127" spans="1:17" s="36" customFormat="1" ht="14.5">
      <c r="A127" s="3" t="s">
        <v>3645</v>
      </c>
      <c r="B127" s="15" t="s">
        <v>1</v>
      </c>
      <c r="C127" s="15" t="s">
        <v>3523</v>
      </c>
      <c r="D127" s="15" t="s">
        <v>3522</v>
      </c>
      <c r="E127" s="15">
        <v>1500</v>
      </c>
      <c r="F127" s="15">
        <v>10</v>
      </c>
      <c r="G127" s="15">
        <v>42.3</v>
      </c>
      <c r="H127" s="15">
        <v>47</v>
      </c>
      <c r="I127" s="15">
        <v>51.7</v>
      </c>
      <c r="J127" s="15">
        <v>38.1</v>
      </c>
      <c r="K127" s="15">
        <v>5</v>
      </c>
      <c r="L127" s="15">
        <v>1</v>
      </c>
      <c r="M127" s="15">
        <v>67.8</v>
      </c>
      <c r="N127" s="15">
        <v>23</v>
      </c>
      <c r="O127" s="15">
        <v>175</v>
      </c>
      <c r="P127" s="15" t="s">
        <v>9479</v>
      </c>
      <c r="Q127" s="15" t="s">
        <v>3</v>
      </c>
    </row>
    <row r="128" spans="1:17" s="36" customFormat="1" ht="14.5">
      <c r="A128" s="3" t="s">
        <v>3646</v>
      </c>
      <c r="B128" s="15" t="s">
        <v>1</v>
      </c>
      <c r="C128" s="15" t="s">
        <v>3523</v>
      </c>
      <c r="D128" s="15" t="s">
        <v>3522</v>
      </c>
      <c r="E128" s="15">
        <v>1500</v>
      </c>
      <c r="F128" s="15">
        <v>5</v>
      </c>
      <c r="G128" s="15">
        <v>44.7</v>
      </c>
      <c r="H128" s="15">
        <v>47.1</v>
      </c>
      <c r="I128" s="15">
        <v>49.4</v>
      </c>
      <c r="J128" s="15">
        <v>40.200000000000003</v>
      </c>
      <c r="K128" s="15">
        <v>5</v>
      </c>
      <c r="L128" s="15">
        <v>1</v>
      </c>
      <c r="M128" s="15">
        <v>64.8</v>
      </c>
      <c r="N128" s="15">
        <v>24</v>
      </c>
      <c r="O128" s="15">
        <v>175</v>
      </c>
      <c r="P128" s="15" t="s">
        <v>9479</v>
      </c>
      <c r="Q128" s="15" t="s">
        <v>3</v>
      </c>
    </row>
    <row r="129" spans="1:17" s="36" customFormat="1" ht="14.5">
      <c r="A129" s="3" t="s">
        <v>3647</v>
      </c>
      <c r="B129" s="15" t="s">
        <v>1</v>
      </c>
      <c r="C129" s="15" t="s">
        <v>3523</v>
      </c>
      <c r="D129" s="15" t="s">
        <v>3525</v>
      </c>
      <c r="E129" s="15">
        <v>1500</v>
      </c>
      <c r="F129" s="15">
        <v>10</v>
      </c>
      <c r="G129" s="15">
        <v>42.3</v>
      </c>
      <c r="H129" s="15">
        <v>47</v>
      </c>
      <c r="I129" s="15">
        <v>51.7</v>
      </c>
      <c r="J129" s="15">
        <v>38.1</v>
      </c>
      <c r="K129" s="15">
        <v>5</v>
      </c>
      <c r="L129" s="15">
        <v>1</v>
      </c>
      <c r="M129" s="15">
        <v>67.8</v>
      </c>
      <c r="N129" s="15">
        <v>23</v>
      </c>
      <c r="O129" s="15">
        <v>175</v>
      </c>
      <c r="P129" s="15" t="s">
        <v>9479</v>
      </c>
      <c r="Q129" s="15" t="s">
        <v>3</v>
      </c>
    </row>
    <row r="130" spans="1:17" s="36" customFormat="1" ht="14.5">
      <c r="A130" s="3" t="s">
        <v>3648</v>
      </c>
      <c r="B130" s="15" t="s">
        <v>1</v>
      </c>
      <c r="C130" s="15" t="s">
        <v>3523</v>
      </c>
      <c r="D130" s="15" t="s">
        <v>3525</v>
      </c>
      <c r="E130" s="15">
        <v>1500</v>
      </c>
      <c r="F130" s="15">
        <v>5</v>
      </c>
      <c r="G130" s="15">
        <v>44.7</v>
      </c>
      <c r="H130" s="15">
        <v>47.1</v>
      </c>
      <c r="I130" s="15">
        <v>49.4</v>
      </c>
      <c r="J130" s="15">
        <v>40.200000000000003</v>
      </c>
      <c r="K130" s="15">
        <v>5</v>
      </c>
      <c r="L130" s="15">
        <v>1</v>
      </c>
      <c r="M130" s="15">
        <v>64.8</v>
      </c>
      <c r="N130" s="15">
        <v>24</v>
      </c>
      <c r="O130" s="15">
        <v>175</v>
      </c>
      <c r="P130" s="15" t="s">
        <v>9479</v>
      </c>
      <c r="Q130" s="15" t="s">
        <v>3</v>
      </c>
    </row>
    <row r="131" spans="1:17" s="36" customFormat="1" ht="14.5">
      <c r="A131" s="3" t="s">
        <v>3649</v>
      </c>
      <c r="B131" s="15" t="s">
        <v>1</v>
      </c>
      <c r="C131" s="15" t="s">
        <v>3523</v>
      </c>
      <c r="D131" s="15" t="s">
        <v>3522</v>
      </c>
      <c r="E131" s="15">
        <v>1500</v>
      </c>
      <c r="F131" s="15">
        <v>10</v>
      </c>
      <c r="G131" s="15">
        <v>45.9</v>
      </c>
      <c r="H131" s="15">
        <v>51</v>
      </c>
      <c r="I131" s="15">
        <v>56.1</v>
      </c>
      <c r="J131" s="15">
        <v>41.3</v>
      </c>
      <c r="K131" s="15">
        <v>5</v>
      </c>
      <c r="L131" s="15">
        <v>1</v>
      </c>
      <c r="M131" s="15">
        <v>73.5</v>
      </c>
      <c r="N131" s="15">
        <v>21</v>
      </c>
      <c r="O131" s="15">
        <v>175</v>
      </c>
      <c r="P131" s="15" t="s">
        <v>9479</v>
      </c>
      <c r="Q131" s="15" t="s">
        <v>3</v>
      </c>
    </row>
    <row r="132" spans="1:17" s="36" customFormat="1" ht="14.5">
      <c r="A132" s="3" t="s">
        <v>3650</v>
      </c>
      <c r="B132" s="15" t="s">
        <v>1</v>
      </c>
      <c r="C132" s="15" t="s">
        <v>3523</v>
      </c>
      <c r="D132" s="15" t="s">
        <v>3522</v>
      </c>
      <c r="E132" s="15">
        <v>1500</v>
      </c>
      <c r="F132" s="15">
        <v>5</v>
      </c>
      <c r="G132" s="15">
        <v>48.5</v>
      </c>
      <c r="H132" s="15">
        <v>51.1</v>
      </c>
      <c r="I132" s="15">
        <v>53.6</v>
      </c>
      <c r="J132" s="15">
        <v>43.6</v>
      </c>
      <c r="K132" s="15">
        <v>5</v>
      </c>
      <c r="L132" s="15">
        <v>1</v>
      </c>
      <c r="M132" s="15">
        <v>70.099999999999994</v>
      </c>
      <c r="N132" s="15">
        <v>22</v>
      </c>
      <c r="O132" s="15">
        <v>175</v>
      </c>
      <c r="P132" s="15" t="s">
        <v>9479</v>
      </c>
      <c r="Q132" s="15" t="s">
        <v>3</v>
      </c>
    </row>
    <row r="133" spans="1:17" s="36" customFormat="1" ht="14.5">
      <c r="A133" s="3" t="s">
        <v>3651</v>
      </c>
      <c r="B133" s="15" t="s">
        <v>1</v>
      </c>
      <c r="C133" s="15" t="s">
        <v>3523</v>
      </c>
      <c r="D133" s="15" t="s">
        <v>3525</v>
      </c>
      <c r="E133" s="15">
        <v>1500</v>
      </c>
      <c r="F133" s="15">
        <v>10</v>
      </c>
      <c r="G133" s="15">
        <v>45.9</v>
      </c>
      <c r="H133" s="15">
        <v>51</v>
      </c>
      <c r="I133" s="15">
        <v>56.1</v>
      </c>
      <c r="J133" s="15">
        <v>41.3</v>
      </c>
      <c r="K133" s="15">
        <v>5</v>
      </c>
      <c r="L133" s="15">
        <v>1</v>
      </c>
      <c r="M133" s="15">
        <v>73.5</v>
      </c>
      <c r="N133" s="15">
        <v>21</v>
      </c>
      <c r="O133" s="15">
        <v>175</v>
      </c>
      <c r="P133" s="15" t="s">
        <v>9479</v>
      </c>
      <c r="Q133" s="15" t="s">
        <v>3</v>
      </c>
    </row>
    <row r="134" spans="1:17" s="36" customFormat="1" ht="14.5">
      <c r="A134" s="3" t="s">
        <v>3652</v>
      </c>
      <c r="B134" s="15" t="s">
        <v>1</v>
      </c>
      <c r="C134" s="15" t="s">
        <v>3523</v>
      </c>
      <c r="D134" s="15" t="s">
        <v>3525</v>
      </c>
      <c r="E134" s="15">
        <v>1500</v>
      </c>
      <c r="F134" s="15">
        <v>5</v>
      </c>
      <c r="G134" s="15">
        <v>48.5</v>
      </c>
      <c r="H134" s="15">
        <v>51.1</v>
      </c>
      <c r="I134" s="15">
        <v>53.6</v>
      </c>
      <c r="J134" s="15">
        <v>43.6</v>
      </c>
      <c r="K134" s="15">
        <v>5</v>
      </c>
      <c r="L134" s="15">
        <v>1</v>
      </c>
      <c r="M134" s="15">
        <v>70.099999999999994</v>
      </c>
      <c r="N134" s="15">
        <v>22</v>
      </c>
      <c r="O134" s="15">
        <v>175</v>
      </c>
      <c r="P134" s="15" t="s">
        <v>9479</v>
      </c>
      <c r="Q134" s="15" t="s">
        <v>3</v>
      </c>
    </row>
    <row r="135" spans="1:17" s="36" customFormat="1" ht="14.5">
      <c r="A135" s="3" t="s">
        <v>3653</v>
      </c>
      <c r="B135" s="15" t="s">
        <v>1</v>
      </c>
      <c r="C135" s="15" t="s">
        <v>3523</v>
      </c>
      <c r="D135" s="15" t="s">
        <v>3522</v>
      </c>
      <c r="E135" s="15">
        <v>1500</v>
      </c>
      <c r="F135" s="15">
        <v>10</v>
      </c>
      <c r="G135" s="15">
        <v>50.4</v>
      </c>
      <c r="H135" s="15">
        <v>56.1</v>
      </c>
      <c r="I135" s="15">
        <v>61.8</v>
      </c>
      <c r="J135" s="15">
        <v>45.4</v>
      </c>
      <c r="K135" s="15">
        <v>5</v>
      </c>
      <c r="L135" s="15">
        <v>1</v>
      </c>
      <c r="M135" s="15">
        <v>80.5</v>
      </c>
      <c r="N135" s="15">
        <v>19</v>
      </c>
      <c r="O135" s="15">
        <v>175</v>
      </c>
      <c r="P135" s="15" t="s">
        <v>9479</v>
      </c>
      <c r="Q135" s="15" t="s">
        <v>3</v>
      </c>
    </row>
    <row r="136" spans="1:17" s="36" customFormat="1" ht="14.5">
      <c r="A136" s="3" t="s">
        <v>3654</v>
      </c>
      <c r="B136" s="15" t="s">
        <v>1</v>
      </c>
      <c r="C136" s="15" t="s">
        <v>3523</v>
      </c>
      <c r="D136" s="15" t="s">
        <v>3522</v>
      </c>
      <c r="E136" s="15">
        <v>1500</v>
      </c>
      <c r="F136" s="15">
        <v>5</v>
      </c>
      <c r="G136" s="15">
        <v>53.2</v>
      </c>
      <c r="H136" s="15">
        <v>56</v>
      </c>
      <c r="I136" s="15">
        <v>58.8</v>
      </c>
      <c r="J136" s="15">
        <v>47.8</v>
      </c>
      <c r="K136" s="15">
        <v>5</v>
      </c>
      <c r="L136" s="15">
        <v>1</v>
      </c>
      <c r="M136" s="15">
        <v>77</v>
      </c>
      <c r="N136" s="15">
        <v>20</v>
      </c>
      <c r="O136" s="15">
        <v>175</v>
      </c>
      <c r="P136" s="15" t="s">
        <v>9479</v>
      </c>
      <c r="Q136" s="15" t="s">
        <v>3</v>
      </c>
    </row>
    <row r="137" spans="1:17" s="36" customFormat="1" ht="14.5">
      <c r="A137" s="3" t="s">
        <v>3655</v>
      </c>
      <c r="B137" s="15" t="s">
        <v>1</v>
      </c>
      <c r="C137" s="15" t="s">
        <v>3523</v>
      </c>
      <c r="D137" s="15" t="s">
        <v>3525</v>
      </c>
      <c r="E137" s="15">
        <v>1500</v>
      </c>
      <c r="F137" s="15">
        <v>10</v>
      </c>
      <c r="G137" s="15">
        <v>50.4</v>
      </c>
      <c r="H137" s="15">
        <v>56</v>
      </c>
      <c r="I137" s="15">
        <v>61.6</v>
      </c>
      <c r="J137" s="15">
        <v>45.4</v>
      </c>
      <c r="K137" s="15">
        <v>5</v>
      </c>
      <c r="L137" s="15">
        <v>1</v>
      </c>
      <c r="M137" s="15">
        <v>80.5</v>
      </c>
      <c r="N137" s="15">
        <v>19</v>
      </c>
      <c r="O137" s="15">
        <v>175</v>
      </c>
      <c r="P137" s="15" t="s">
        <v>9479</v>
      </c>
      <c r="Q137" s="15" t="s">
        <v>3</v>
      </c>
    </row>
    <row r="138" spans="1:17" s="36" customFormat="1" ht="14.5">
      <c r="A138" s="3" t="s">
        <v>3656</v>
      </c>
      <c r="B138" s="15" t="s">
        <v>1</v>
      </c>
      <c r="C138" s="15" t="s">
        <v>3523</v>
      </c>
      <c r="D138" s="15" t="s">
        <v>3525</v>
      </c>
      <c r="E138" s="15">
        <v>1500</v>
      </c>
      <c r="F138" s="15">
        <v>5</v>
      </c>
      <c r="G138" s="15">
        <v>53.2</v>
      </c>
      <c r="H138" s="15">
        <v>56</v>
      </c>
      <c r="I138" s="15">
        <v>58.8</v>
      </c>
      <c r="J138" s="15">
        <v>47.8</v>
      </c>
      <c r="K138" s="15">
        <v>5</v>
      </c>
      <c r="L138" s="15">
        <v>1</v>
      </c>
      <c r="M138" s="15">
        <v>77</v>
      </c>
      <c r="N138" s="15">
        <v>20</v>
      </c>
      <c r="O138" s="15">
        <v>175</v>
      </c>
      <c r="P138" s="15" t="s">
        <v>9479</v>
      </c>
      <c r="Q138" s="15" t="s">
        <v>3</v>
      </c>
    </row>
    <row r="139" spans="1:17" s="36" customFormat="1" ht="14.5">
      <c r="A139" s="3" t="s">
        <v>3657</v>
      </c>
      <c r="B139" s="15" t="s">
        <v>1</v>
      </c>
      <c r="C139" s="15" t="s">
        <v>3523</v>
      </c>
      <c r="D139" s="15" t="s">
        <v>3522</v>
      </c>
      <c r="E139" s="15">
        <v>1500</v>
      </c>
      <c r="F139" s="15">
        <v>10</v>
      </c>
      <c r="G139" s="15">
        <v>6.12</v>
      </c>
      <c r="H139" s="15">
        <v>6.8</v>
      </c>
      <c r="I139" s="15">
        <v>7.48</v>
      </c>
      <c r="J139" s="15">
        <v>5.5</v>
      </c>
      <c r="K139" s="15">
        <v>5</v>
      </c>
      <c r="L139" s="15">
        <v>1000</v>
      </c>
      <c r="M139" s="15">
        <v>10.8</v>
      </c>
      <c r="N139" s="15">
        <v>145</v>
      </c>
      <c r="O139" s="15">
        <v>175</v>
      </c>
      <c r="P139" s="15" t="s">
        <v>9479</v>
      </c>
      <c r="Q139" s="15" t="s">
        <v>3</v>
      </c>
    </row>
    <row r="140" spans="1:17" s="36" customFormat="1" ht="14.5">
      <c r="A140" s="3" t="s">
        <v>3658</v>
      </c>
      <c r="B140" s="15" t="s">
        <v>1</v>
      </c>
      <c r="C140" s="15" t="s">
        <v>3523</v>
      </c>
      <c r="D140" s="15" t="s">
        <v>3522</v>
      </c>
      <c r="E140" s="15">
        <v>1500</v>
      </c>
      <c r="F140" s="15">
        <v>5</v>
      </c>
      <c r="G140" s="15">
        <v>6.45</v>
      </c>
      <c r="H140" s="15">
        <v>6.8</v>
      </c>
      <c r="I140" s="15">
        <v>7.14</v>
      </c>
      <c r="J140" s="15">
        <v>5.8</v>
      </c>
      <c r="K140" s="15">
        <v>5</v>
      </c>
      <c r="L140" s="15">
        <v>1000</v>
      </c>
      <c r="M140" s="15">
        <v>10.5</v>
      </c>
      <c r="N140" s="15">
        <v>150</v>
      </c>
      <c r="O140" s="15">
        <v>175</v>
      </c>
      <c r="P140" s="15" t="s">
        <v>9479</v>
      </c>
      <c r="Q140" s="15" t="s">
        <v>3</v>
      </c>
    </row>
    <row r="141" spans="1:17" s="36" customFormat="1" ht="14.5">
      <c r="A141" s="3" t="s">
        <v>3659</v>
      </c>
      <c r="B141" s="15" t="s">
        <v>1</v>
      </c>
      <c r="C141" s="15" t="s">
        <v>3523</v>
      </c>
      <c r="D141" s="15" t="s">
        <v>3525</v>
      </c>
      <c r="E141" s="15">
        <v>1500</v>
      </c>
      <c r="F141" s="15">
        <v>10</v>
      </c>
      <c r="G141" s="15">
        <v>6.12</v>
      </c>
      <c r="H141" s="15">
        <v>6.8</v>
      </c>
      <c r="I141" s="15">
        <v>7.48</v>
      </c>
      <c r="J141" s="15">
        <v>5.5</v>
      </c>
      <c r="K141" s="15">
        <v>5</v>
      </c>
      <c r="L141" s="15">
        <v>1000</v>
      </c>
      <c r="M141" s="15">
        <v>10.8</v>
      </c>
      <c r="N141" s="15">
        <v>145</v>
      </c>
      <c r="O141" s="15">
        <v>175</v>
      </c>
      <c r="P141" s="15" t="s">
        <v>9479</v>
      </c>
      <c r="Q141" s="15" t="s">
        <v>3</v>
      </c>
    </row>
    <row r="142" spans="1:17" s="36" customFormat="1" ht="14.5">
      <c r="A142" s="3" t="s">
        <v>3660</v>
      </c>
      <c r="B142" s="15" t="s">
        <v>1</v>
      </c>
      <c r="C142" s="15" t="s">
        <v>3523</v>
      </c>
      <c r="D142" s="15" t="s">
        <v>3525</v>
      </c>
      <c r="E142" s="15">
        <v>1500</v>
      </c>
      <c r="F142" s="15">
        <v>5</v>
      </c>
      <c r="G142" s="15">
        <v>6.46</v>
      </c>
      <c r="H142" s="15">
        <v>6.8</v>
      </c>
      <c r="I142" s="15">
        <v>7.14</v>
      </c>
      <c r="J142" s="15">
        <v>5.8</v>
      </c>
      <c r="K142" s="15">
        <v>5</v>
      </c>
      <c r="L142" s="15">
        <v>1000</v>
      </c>
      <c r="M142" s="15">
        <v>10.5</v>
      </c>
      <c r="N142" s="15">
        <v>150</v>
      </c>
      <c r="O142" s="15">
        <v>175</v>
      </c>
      <c r="P142" s="15" t="s">
        <v>9479</v>
      </c>
      <c r="Q142" s="15" t="s">
        <v>3</v>
      </c>
    </row>
    <row r="143" spans="1:17" s="36" customFormat="1" ht="14.5">
      <c r="A143" s="3" t="s">
        <v>3661</v>
      </c>
      <c r="B143" s="15" t="s">
        <v>1</v>
      </c>
      <c r="C143" s="15" t="s">
        <v>3523</v>
      </c>
      <c r="D143" s="15" t="s">
        <v>3522</v>
      </c>
      <c r="E143" s="15">
        <v>1500</v>
      </c>
      <c r="F143" s="15">
        <v>10</v>
      </c>
      <c r="G143" s="15">
        <v>55.8</v>
      </c>
      <c r="H143" s="15">
        <v>62</v>
      </c>
      <c r="I143" s="15">
        <v>68.2</v>
      </c>
      <c r="J143" s="15">
        <v>50.2</v>
      </c>
      <c r="K143" s="15">
        <v>5</v>
      </c>
      <c r="L143" s="15">
        <v>1</v>
      </c>
      <c r="M143" s="15">
        <v>89</v>
      </c>
      <c r="N143" s="15">
        <v>17</v>
      </c>
      <c r="O143" s="15">
        <v>175</v>
      </c>
      <c r="P143" s="15" t="s">
        <v>9479</v>
      </c>
      <c r="Q143" s="15" t="s">
        <v>3</v>
      </c>
    </row>
    <row r="144" spans="1:17" s="36" customFormat="1" ht="14.5">
      <c r="A144" s="3" t="s">
        <v>3662</v>
      </c>
      <c r="B144" s="15" t="s">
        <v>1</v>
      </c>
      <c r="C144" s="15" t="s">
        <v>3523</v>
      </c>
      <c r="D144" s="15" t="s">
        <v>3522</v>
      </c>
      <c r="E144" s="15">
        <v>1500</v>
      </c>
      <c r="F144" s="15">
        <v>5</v>
      </c>
      <c r="G144" s="15">
        <v>58.9</v>
      </c>
      <c r="H144" s="15">
        <v>62</v>
      </c>
      <c r="I144" s="15">
        <v>65.099999999999994</v>
      </c>
      <c r="J144" s="15">
        <v>53</v>
      </c>
      <c r="K144" s="15">
        <v>5</v>
      </c>
      <c r="L144" s="15">
        <v>1</v>
      </c>
      <c r="M144" s="15">
        <v>85</v>
      </c>
      <c r="N144" s="15">
        <v>18</v>
      </c>
      <c r="O144" s="15">
        <v>175</v>
      </c>
      <c r="P144" s="15" t="s">
        <v>9479</v>
      </c>
      <c r="Q144" s="15" t="s">
        <v>3</v>
      </c>
    </row>
    <row r="145" spans="1:17" s="36" customFormat="1" ht="14.5">
      <c r="A145" s="3" t="s">
        <v>3663</v>
      </c>
      <c r="B145" s="15" t="s">
        <v>1</v>
      </c>
      <c r="C145" s="15" t="s">
        <v>3523</v>
      </c>
      <c r="D145" s="15" t="s">
        <v>3525</v>
      </c>
      <c r="E145" s="15">
        <v>1500</v>
      </c>
      <c r="F145" s="15">
        <v>10</v>
      </c>
      <c r="G145" s="15">
        <v>55.8</v>
      </c>
      <c r="H145" s="15">
        <v>62</v>
      </c>
      <c r="I145" s="15">
        <v>68.2</v>
      </c>
      <c r="J145" s="15">
        <v>50.2</v>
      </c>
      <c r="K145" s="15">
        <v>5</v>
      </c>
      <c r="L145" s="15">
        <v>1</v>
      </c>
      <c r="M145" s="15">
        <v>89</v>
      </c>
      <c r="N145" s="15">
        <v>17</v>
      </c>
      <c r="O145" s="15">
        <v>175</v>
      </c>
      <c r="P145" s="15" t="s">
        <v>9479</v>
      </c>
      <c r="Q145" s="15" t="s">
        <v>3</v>
      </c>
    </row>
    <row r="146" spans="1:17" s="36" customFormat="1" ht="14.5">
      <c r="A146" s="3" t="s">
        <v>3664</v>
      </c>
      <c r="B146" s="15" t="s">
        <v>1</v>
      </c>
      <c r="C146" s="15" t="s">
        <v>3523</v>
      </c>
      <c r="D146" s="15" t="s">
        <v>3525</v>
      </c>
      <c r="E146" s="15">
        <v>1500</v>
      </c>
      <c r="F146" s="15">
        <v>5</v>
      </c>
      <c r="G146" s="15">
        <v>58.9</v>
      </c>
      <c r="H146" s="15">
        <v>62</v>
      </c>
      <c r="I146" s="15">
        <v>65.099999999999994</v>
      </c>
      <c r="J146" s="15">
        <v>53</v>
      </c>
      <c r="K146" s="15">
        <v>5</v>
      </c>
      <c r="L146" s="15">
        <v>1</v>
      </c>
      <c r="M146" s="15">
        <v>85</v>
      </c>
      <c r="N146" s="15">
        <v>18</v>
      </c>
      <c r="O146" s="15">
        <v>175</v>
      </c>
      <c r="P146" s="15" t="s">
        <v>9479</v>
      </c>
      <c r="Q146" s="15" t="s">
        <v>3</v>
      </c>
    </row>
    <row r="147" spans="1:17" s="36" customFormat="1" ht="14.5">
      <c r="A147" s="3" t="s">
        <v>3665</v>
      </c>
      <c r="B147" s="15" t="s">
        <v>1</v>
      </c>
      <c r="C147" s="15" t="s">
        <v>3523</v>
      </c>
      <c r="D147" s="15" t="s">
        <v>3522</v>
      </c>
      <c r="E147" s="15">
        <v>1500</v>
      </c>
      <c r="F147" s="15">
        <v>10</v>
      </c>
      <c r="G147" s="15">
        <v>61.2</v>
      </c>
      <c r="H147" s="15">
        <v>68</v>
      </c>
      <c r="I147" s="15">
        <v>74.8</v>
      </c>
      <c r="J147" s="15">
        <v>55.1</v>
      </c>
      <c r="K147" s="15">
        <v>5</v>
      </c>
      <c r="L147" s="15">
        <v>1</v>
      </c>
      <c r="M147" s="15">
        <v>98</v>
      </c>
      <c r="N147" s="15">
        <v>16</v>
      </c>
      <c r="O147" s="15">
        <v>175</v>
      </c>
      <c r="P147" s="15" t="s">
        <v>9479</v>
      </c>
      <c r="Q147" s="15" t="s">
        <v>3</v>
      </c>
    </row>
    <row r="148" spans="1:17" s="36" customFormat="1" ht="14.5">
      <c r="A148" s="3" t="s">
        <v>3666</v>
      </c>
      <c r="B148" s="15" t="s">
        <v>1</v>
      </c>
      <c r="C148" s="15" t="s">
        <v>3523</v>
      </c>
      <c r="D148" s="15" t="s">
        <v>3522</v>
      </c>
      <c r="E148" s="15">
        <v>1500</v>
      </c>
      <c r="F148" s="15">
        <v>5</v>
      </c>
      <c r="G148" s="15">
        <v>64.599999999999994</v>
      </c>
      <c r="H148" s="15">
        <v>68</v>
      </c>
      <c r="I148" s="15">
        <v>71.400000000000006</v>
      </c>
      <c r="J148" s="15">
        <v>58.1</v>
      </c>
      <c r="K148" s="15">
        <v>5</v>
      </c>
      <c r="L148" s="15">
        <v>1</v>
      </c>
      <c r="M148" s="15">
        <v>92</v>
      </c>
      <c r="N148" s="15">
        <v>17</v>
      </c>
      <c r="O148" s="15">
        <v>175</v>
      </c>
      <c r="P148" s="15" t="s">
        <v>9479</v>
      </c>
      <c r="Q148" s="15" t="s">
        <v>3</v>
      </c>
    </row>
    <row r="149" spans="1:17" s="36" customFormat="1" ht="14.5">
      <c r="A149" s="3" t="s">
        <v>3667</v>
      </c>
      <c r="B149" s="15" t="s">
        <v>1</v>
      </c>
      <c r="C149" s="15" t="s">
        <v>3523</v>
      </c>
      <c r="D149" s="15" t="s">
        <v>3525</v>
      </c>
      <c r="E149" s="15">
        <v>1500</v>
      </c>
      <c r="F149" s="15">
        <v>10</v>
      </c>
      <c r="G149" s="15">
        <v>61.2</v>
      </c>
      <c r="H149" s="15">
        <v>68</v>
      </c>
      <c r="I149" s="15">
        <v>74.8</v>
      </c>
      <c r="J149" s="15">
        <v>55.1</v>
      </c>
      <c r="K149" s="15">
        <v>5</v>
      </c>
      <c r="L149" s="15">
        <v>1</v>
      </c>
      <c r="M149" s="15">
        <v>98</v>
      </c>
      <c r="N149" s="15">
        <v>16</v>
      </c>
      <c r="O149" s="15">
        <v>175</v>
      </c>
      <c r="P149" s="15" t="s">
        <v>9479</v>
      </c>
      <c r="Q149" s="15" t="s">
        <v>3</v>
      </c>
    </row>
    <row r="150" spans="1:17" s="36" customFormat="1" ht="14.5">
      <c r="A150" s="3" t="s">
        <v>3668</v>
      </c>
      <c r="B150" s="15" t="s">
        <v>1</v>
      </c>
      <c r="C150" s="15" t="s">
        <v>3523</v>
      </c>
      <c r="D150" s="15" t="s">
        <v>3525</v>
      </c>
      <c r="E150" s="15">
        <v>1500</v>
      </c>
      <c r="F150" s="15">
        <v>5</v>
      </c>
      <c r="G150" s="15">
        <v>64.599999999999994</v>
      </c>
      <c r="H150" s="15">
        <v>68</v>
      </c>
      <c r="I150" s="15">
        <v>71.400000000000006</v>
      </c>
      <c r="J150" s="15">
        <v>58.1</v>
      </c>
      <c r="K150" s="15">
        <v>5</v>
      </c>
      <c r="L150" s="15">
        <v>1</v>
      </c>
      <c r="M150" s="15">
        <v>92</v>
      </c>
      <c r="N150" s="15">
        <v>17</v>
      </c>
      <c r="O150" s="15">
        <v>175</v>
      </c>
      <c r="P150" s="15" t="s">
        <v>9479</v>
      </c>
      <c r="Q150" s="15" t="s">
        <v>3</v>
      </c>
    </row>
    <row r="151" spans="1:17" s="36" customFormat="1" ht="14.5">
      <c r="A151" s="3" t="s">
        <v>3669</v>
      </c>
      <c r="B151" s="15" t="s">
        <v>1</v>
      </c>
      <c r="C151" s="15" t="s">
        <v>3523</v>
      </c>
      <c r="D151" s="15" t="s">
        <v>3522</v>
      </c>
      <c r="E151" s="15">
        <v>1500</v>
      </c>
      <c r="F151" s="15">
        <v>10</v>
      </c>
      <c r="G151" s="15">
        <v>6.75</v>
      </c>
      <c r="H151" s="15">
        <v>7.5</v>
      </c>
      <c r="I151" s="15">
        <v>8.25</v>
      </c>
      <c r="J151" s="15">
        <v>6.05</v>
      </c>
      <c r="K151" s="15">
        <v>5</v>
      </c>
      <c r="L151" s="15">
        <v>500</v>
      </c>
      <c r="M151" s="15">
        <v>11.7</v>
      </c>
      <c r="N151" s="15">
        <v>134</v>
      </c>
      <c r="O151" s="15">
        <v>175</v>
      </c>
      <c r="P151" s="15" t="s">
        <v>9479</v>
      </c>
      <c r="Q151" s="15" t="s">
        <v>3</v>
      </c>
    </row>
    <row r="152" spans="1:17" s="36" customFormat="1" ht="14.5">
      <c r="A152" s="3" t="s">
        <v>3670</v>
      </c>
      <c r="B152" s="15" t="s">
        <v>1</v>
      </c>
      <c r="C152" s="15" t="s">
        <v>3523</v>
      </c>
      <c r="D152" s="15" t="s">
        <v>3522</v>
      </c>
      <c r="E152" s="15">
        <v>1500</v>
      </c>
      <c r="F152" s="15">
        <v>5</v>
      </c>
      <c r="G152" s="15">
        <v>7.13</v>
      </c>
      <c r="H152" s="15">
        <v>7.5</v>
      </c>
      <c r="I152" s="15">
        <v>7.88</v>
      </c>
      <c r="J152" s="15">
        <v>6.4</v>
      </c>
      <c r="K152" s="15">
        <v>5</v>
      </c>
      <c r="L152" s="15">
        <v>500</v>
      </c>
      <c r="M152" s="15">
        <v>11.3</v>
      </c>
      <c r="N152" s="15">
        <v>139</v>
      </c>
      <c r="O152" s="15">
        <v>175</v>
      </c>
      <c r="P152" s="15" t="s">
        <v>9479</v>
      </c>
      <c r="Q152" s="15" t="s">
        <v>3</v>
      </c>
    </row>
    <row r="153" spans="1:17" s="36" customFormat="1" ht="14.5">
      <c r="A153" s="3" t="s">
        <v>3671</v>
      </c>
      <c r="B153" s="15" t="s">
        <v>1</v>
      </c>
      <c r="C153" s="15" t="s">
        <v>3523</v>
      </c>
      <c r="D153" s="15" t="s">
        <v>3525</v>
      </c>
      <c r="E153" s="15">
        <v>1500</v>
      </c>
      <c r="F153" s="15">
        <v>10</v>
      </c>
      <c r="G153" s="15">
        <v>6.75</v>
      </c>
      <c r="H153" s="15">
        <v>7.5</v>
      </c>
      <c r="I153" s="15">
        <v>8.25</v>
      </c>
      <c r="J153" s="15">
        <v>6.05</v>
      </c>
      <c r="K153" s="15">
        <v>5</v>
      </c>
      <c r="L153" s="15">
        <v>500</v>
      </c>
      <c r="M153" s="15">
        <v>11.7</v>
      </c>
      <c r="N153" s="15">
        <v>134</v>
      </c>
      <c r="O153" s="15">
        <v>175</v>
      </c>
      <c r="P153" s="15" t="s">
        <v>9479</v>
      </c>
      <c r="Q153" s="15" t="s">
        <v>3</v>
      </c>
    </row>
    <row r="154" spans="1:17" s="36" customFormat="1" ht="14.5">
      <c r="A154" s="3" t="s">
        <v>3672</v>
      </c>
      <c r="B154" s="15" t="s">
        <v>1</v>
      </c>
      <c r="C154" s="15" t="s">
        <v>3523</v>
      </c>
      <c r="D154" s="15" t="s">
        <v>3525</v>
      </c>
      <c r="E154" s="15">
        <v>1500</v>
      </c>
      <c r="F154" s="15">
        <v>5</v>
      </c>
      <c r="G154" s="15">
        <v>7.13</v>
      </c>
      <c r="H154" s="15">
        <v>7.5</v>
      </c>
      <c r="I154" s="15">
        <v>7.88</v>
      </c>
      <c r="J154" s="15">
        <v>6.4</v>
      </c>
      <c r="K154" s="15">
        <v>5</v>
      </c>
      <c r="L154" s="15">
        <v>500</v>
      </c>
      <c r="M154" s="15">
        <v>11.3</v>
      </c>
      <c r="N154" s="15">
        <v>139</v>
      </c>
      <c r="O154" s="15">
        <v>175</v>
      </c>
      <c r="P154" s="15" t="s">
        <v>9479</v>
      </c>
      <c r="Q154" s="15" t="s">
        <v>3</v>
      </c>
    </row>
    <row r="155" spans="1:17" s="36" customFormat="1" ht="14.5">
      <c r="A155" s="3" t="s">
        <v>3673</v>
      </c>
      <c r="B155" s="15" t="s">
        <v>1</v>
      </c>
      <c r="C155" s="15" t="s">
        <v>3523</v>
      </c>
      <c r="D155" s="15" t="s">
        <v>3522</v>
      </c>
      <c r="E155" s="15">
        <v>1500</v>
      </c>
      <c r="F155" s="15">
        <v>10</v>
      </c>
      <c r="G155" s="15">
        <v>67.5</v>
      </c>
      <c r="H155" s="15">
        <v>75</v>
      </c>
      <c r="I155" s="15">
        <v>82.5</v>
      </c>
      <c r="J155" s="15">
        <v>60.7</v>
      </c>
      <c r="K155" s="15">
        <v>5</v>
      </c>
      <c r="L155" s="15">
        <v>1</v>
      </c>
      <c r="M155" s="15">
        <v>108</v>
      </c>
      <c r="N155" s="15">
        <v>14</v>
      </c>
      <c r="O155" s="15">
        <v>175</v>
      </c>
      <c r="P155" s="15" t="s">
        <v>9479</v>
      </c>
      <c r="Q155" s="15" t="s">
        <v>3</v>
      </c>
    </row>
    <row r="156" spans="1:17" s="36" customFormat="1" ht="14.5">
      <c r="A156" s="3" t="s">
        <v>3674</v>
      </c>
      <c r="B156" s="15" t="s">
        <v>1</v>
      </c>
      <c r="C156" s="15" t="s">
        <v>3523</v>
      </c>
      <c r="D156" s="15" t="s">
        <v>3522</v>
      </c>
      <c r="E156" s="15">
        <v>1500</v>
      </c>
      <c r="F156" s="15">
        <v>5</v>
      </c>
      <c r="G156" s="15">
        <v>71.3</v>
      </c>
      <c r="H156" s="15">
        <v>75.099999999999994</v>
      </c>
      <c r="I156" s="15">
        <v>78.8</v>
      </c>
      <c r="J156" s="15">
        <v>64.099999999999994</v>
      </c>
      <c r="K156" s="15">
        <v>5</v>
      </c>
      <c r="L156" s="15">
        <v>1</v>
      </c>
      <c r="M156" s="15">
        <v>103</v>
      </c>
      <c r="N156" s="15">
        <v>15</v>
      </c>
      <c r="O156" s="15">
        <v>175</v>
      </c>
      <c r="P156" s="15" t="s">
        <v>9479</v>
      </c>
      <c r="Q156" s="15" t="s">
        <v>3</v>
      </c>
    </row>
    <row r="157" spans="1:17" s="36" customFormat="1" ht="14.5">
      <c r="A157" s="3" t="s">
        <v>3675</v>
      </c>
      <c r="B157" s="15" t="s">
        <v>1</v>
      </c>
      <c r="C157" s="15" t="s">
        <v>3523</v>
      </c>
      <c r="D157" s="15" t="s">
        <v>3525</v>
      </c>
      <c r="E157" s="15">
        <v>1500</v>
      </c>
      <c r="F157" s="15">
        <v>10</v>
      </c>
      <c r="G157" s="15">
        <v>67.5</v>
      </c>
      <c r="H157" s="15">
        <v>75</v>
      </c>
      <c r="I157" s="15">
        <v>82.5</v>
      </c>
      <c r="J157" s="15">
        <v>60.7</v>
      </c>
      <c r="K157" s="15">
        <v>5</v>
      </c>
      <c r="L157" s="15">
        <v>1</v>
      </c>
      <c r="M157" s="15">
        <v>108</v>
      </c>
      <c r="N157" s="15">
        <v>14</v>
      </c>
      <c r="O157" s="15">
        <v>175</v>
      </c>
      <c r="P157" s="15" t="s">
        <v>9479</v>
      </c>
      <c r="Q157" s="15" t="s">
        <v>3</v>
      </c>
    </row>
    <row r="158" spans="1:17" s="36" customFormat="1" ht="14.5">
      <c r="A158" s="3" t="s">
        <v>3676</v>
      </c>
      <c r="B158" s="15" t="s">
        <v>1</v>
      </c>
      <c r="C158" s="15" t="s">
        <v>3523</v>
      </c>
      <c r="D158" s="15" t="s">
        <v>3525</v>
      </c>
      <c r="E158" s="15">
        <v>1500</v>
      </c>
      <c r="F158" s="15">
        <v>5</v>
      </c>
      <c r="G158" s="15">
        <v>71.3</v>
      </c>
      <c r="H158" s="15">
        <v>75.099999999999994</v>
      </c>
      <c r="I158" s="15">
        <v>78.8</v>
      </c>
      <c r="J158" s="15">
        <v>6.4</v>
      </c>
      <c r="K158" s="15">
        <v>5</v>
      </c>
      <c r="L158" s="15">
        <v>500</v>
      </c>
      <c r="M158" s="15">
        <v>11.3</v>
      </c>
      <c r="N158" s="15">
        <v>139</v>
      </c>
      <c r="O158" s="15">
        <v>175</v>
      </c>
      <c r="P158" s="15" t="s">
        <v>9479</v>
      </c>
      <c r="Q158" s="15" t="s">
        <v>3</v>
      </c>
    </row>
    <row r="159" spans="1:17" s="36" customFormat="1" ht="14.5">
      <c r="A159" s="3" t="s">
        <v>3677</v>
      </c>
      <c r="B159" s="15" t="s">
        <v>1</v>
      </c>
      <c r="C159" s="15" t="s">
        <v>3523</v>
      </c>
      <c r="D159" s="15" t="s">
        <v>3522</v>
      </c>
      <c r="E159" s="15">
        <v>1500</v>
      </c>
      <c r="F159" s="15">
        <v>10</v>
      </c>
      <c r="G159" s="15">
        <v>7.38</v>
      </c>
      <c r="H159" s="15">
        <v>8.1999999999999993</v>
      </c>
      <c r="I159" s="15">
        <v>9.02</v>
      </c>
      <c r="J159" s="15">
        <v>6.63</v>
      </c>
      <c r="K159" s="15">
        <v>5</v>
      </c>
      <c r="L159" s="15">
        <v>200</v>
      </c>
      <c r="M159" s="15">
        <v>12.5</v>
      </c>
      <c r="N159" s="15">
        <v>126</v>
      </c>
      <c r="O159" s="15">
        <v>175</v>
      </c>
      <c r="P159" s="15" t="s">
        <v>9479</v>
      </c>
      <c r="Q159" s="15" t="s">
        <v>3</v>
      </c>
    </row>
    <row r="160" spans="1:17" s="36" customFormat="1" ht="14.5">
      <c r="A160" s="3" t="s">
        <v>3678</v>
      </c>
      <c r="B160" s="15" t="s">
        <v>1</v>
      </c>
      <c r="C160" s="15" t="s">
        <v>3523</v>
      </c>
      <c r="D160" s="15" t="s">
        <v>3522</v>
      </c>
      <c r="E160" s="15">
        <v>1500</v>
      </c>
      <c r="F160" s="15">
        <v>5</v>
      </c>
      <c r="G160" s="15">
        <v>7.79</v>
      </c>
      <c r="H160" s="15">
        <v>8.1999999999999993</v>
      </c>
      <c r="I160" s="15">
        <v>8.61</v>
      </c>
      <c r="J160" s="15">
        <v>7.02</v>
      </c>
      <c r="K160" s="15">
        <v>5</v>
      </c>
      <c r="L160" s="15">
        <v>200</v>
      </c>
      <c r="M160" s="15">
        <v>12.1</v>
      </c>
      <c r="N160" s="15">
        <v>130</v>
      </c>
      <c r="O160" s="15">
        <v>175</v>
      </c>
      <c r="P160" s="15" t="s">
        <v>9479</v>
      </c>
      <c r="Q160" s="15" t="s">
        <v>3</v>
      </c>
    </row>
    <row r="161" spans="1:17" s="36" customFormat="1" ht="14.5">
      <c r="A161" s="3" t="s">
        <v>3679</v>
      </c>
      <c r="B161" s="15" t="s">
        <v>1</v>
      </c>
      <c r="C161" s="15" t="s">
        <v>3523</v>
      </c>
      <c r="D161" s="15" t="s">
        <v>3525</v>
      </c>
      <c r="E161" s="15">
        <v>1500</v>
      </c>
      <c r="F161" s="15">
        <v>10</v>
      </c>
      <c r="G161" s="15">
        <v>7.38</v>
      </c>
      <c r="H161" s="15">
        <v>8.1999999999999993</v>
      </c>
      <c r="I161" s="15">
        <v>9.02</v>
      </c>
      <c r="J161" s="15">
        <v>6.63</v>
      </c>
      <c r="K161" s="15">
        <v>5</v>
      </c>
      <c r="L161" s="15">
        <v>200</v>
      </c>
      <c r="M161" s="15">
        <v>12.5</v>
      </c>
      <c r="N161" s="15">
        <v>126</v>
      </c>
      <c r="O161" s="15">
        <v>175</v>
      </c>
      <c r="P161" s="15" t="s">
        <v>9479</v>
      </c>
      <c r="Q161" s="15" t="s">
        <v>3</v>
      </c>
    </row>
    <row r="162" spans="1:17" s="36" customFormat="1" ht="14.5">
      <c r="A162" s="3" t="s">
        <v>3680</v>
      </c>
      <c r="B162" s="15" t="s">
        <v>1</v>
      </c>
      <c r="C162" s="15" t="s">
        <v>3523</v>
      </c>
      <c r="D162" s="15" t="s">
        <v>3525</v>
      </c>
      <c r="E162" s="15">
        <v>1500</v>
      </c>
      <c r="F162" s="15">
        <v>5</v>
      </c>
      <c r="G162" s="15">
        <v>7.79</v>
      </c>
      <c r="H162" s="15">
        <v>8.1999999999999993</v>
      </c>
      <c r="I162" s="15">
        <v>8.61</v>
      </c>
      <c r="J162" s="15">
        <v>7.02</v>
      </c>
      <c r="K162" s="15">
        <v>5</v>
      </c>
      <c r="L162" s="15">
        <v>200</v>
      </c>
      <c r="M162" s="15">
        <v>12.1</v>
      </c>
      <c r="N162" s="15">
        <v>130</v>
      </c>
      <c r="O162" s="15">
        <v>175</v>
      </c>
      <c r="P162" s="15" t="s">
        <v>9479</v>
      </c>
      <c r="Q162" s="15" t="s">
        <v>3</v>
      </c>
    </row>
    <row r="163" spans="1:17" s="36" customFormat="1" ht="14.5">
      <c r="A163" s="3" t="s">
        <v>3681</v>
      </c>
      <c r="B163" s="15" t="s">
        <v>1</v>
      </c>
      <c r="C163" s="15" t="s">
        <v>3523</v>
      </c>
      <c r="D163" s="15" t="s">
        <v>3522</v>
      </c>
      <c r="E163" s="15">
        <v>1500</v>
      </c>
      <c r="F163" s="15">
        <v>10</v>
      </c>
      <c r="G163" s="15">
        <v>73.8</v>
      </c>
      <c r="H163" s="15">
        <v>82</v>
      </c>
      <c r="I163" s="15">
        <v>90.2</v>
      </c>
      <c r="J163" s="15">
        <v>66.400000000000006</v>
      </c>
      <c r="K163" s="15">
        <v>5</v>
      </c>
      <c r="L163" s="15">
        <v>1</v>
      </c>
      <c r="M163" s="15">
        <v>118</v>
      </c>
      <c r="N163" s="15">
        <v>13</v>
      </c>
      <c r="O163" s="15">
        <v>175</v>
      </c>
      <c r="P163" s="15" t="s">
        <v>9479</v>
      </c>
      <c r="Q163" s="15" t="s">
        <v>3</v>
      </c>
    </row>
    <row r="164" spans="1:17" s="36" customFormat="1" ht="14.5">
      <c r="A164" s="3" t="s">
        <v>3682</v>
      </c>
      <c r="B164" s="15" t="s">
        <v>1</v>
      </c>
      <c r="C164" s="15" t="s">
        <v>3523</v>
      </c>
      <c r="D164" s="15" t="s">
        <v>3522</v>
      </c>
      <c r="E164" s="15">
        <v>1500</v>
      </c>
      <c r="F164" s="15">
        <v>5</v>
      </c>
      <c r="G164" s="15">
        <v>77.900000000000006</v>
      </c>
      <c r="H164" s="15">
        <v>82</v>
      </c>
      <c r="I164" s="15">
        <v>86.1</v>
      </c>
      <c r="J164" s="15">
        <v>70.099999999999994</v>
      </c>
      <c r="K164" s="15">
        <v>5</v>
      </c>
      <c r="L164" s="15">
        <v>1</v>
      </c>
      <c r="M164" s="15">
        <v>113</v>
      </c>
      <c r="N164" s="15">
        <v>13.9</v>
      </c>
      <c r="O164" s="15">
        <v>175</v>
      </c>
      <c r="P164" s="15" t="s">
        <v>9479</v>
      </c>
      <c r="Q164" s="15" t="s">
        <v>3</v>
      </c>
    </row>
    <row r="165" spans="1:17" s="36" customFormat="1" ht="14.5">
      <c r="A165" s="3" t="s">
        <v>3683</v>
      </c>
      <c r="B165" s="15" t="s">
        <v>1</v>
      </c>
      <c r="C165" s="15" t="s">
        <v>3523</v>
      </c>
      <c r="D165" s="15" t="s">
        <v>3525</v>
      </c>
      <c r="E165" s="15">
        <v>1500</v>
      </c>
      <c r="F165" s="15">
        <v>10</v>
      </c>
      <c r="G165" s="15">
        <v>73.8</v>
      </c>
      <c r="H165" s="15">
        <v>82</v>
      </c>
      <c r="I165" s="15">
        <v>90.2</v>
      </c>
      <c r="J165" s="15">
        <v>66.400000000000006</v>
      </c>
      <c r="K165" s="15">
        <v>5</v>
      </c>
      <c r="L165" s="15">
        <v>1</v>
      </c>
      <c r="M165" s="15">
        <v>118</v>
      </c>
      <c r="N165" s="15">
        <v>13</v>
      </c>
      <c r="O165" s="15">
        <v>175</v>
      </c>
      <c r="P165" s="15" t="s">
        <v>9479</v>
      </c>
      <c r="Q165" s="15" t="s">
        <v>3</v>
      </c>
    </row>
    <row r="166" spans="1:17" s="36" customFormat="1" ht="14.5">
      <c r="A166" s="3" t="s">
        <v>3684</v>
      </c>
      <c r="B166" s="15" t="s">
        <v>1</v>
      </c>
      <c r="C166" s="15" t="s">
        <v>3523</v>
      </c>
      <c r="D166" s="15" t="s">
        <v>3525</v>
      </c>
      <c r="E166" s="15">
        <v>1500</v>
      </c>
      <c r="F166" s="15">
        <v>5</v>
      </c>
      <c r="G166" s="15">
        <v>77.900000000000006</v>
      </c>
      <c r="H166" s="15">
        <v>82</v>
      </c>
      <c r="I166" s="15">
        <v>86.1</v>
      </c>
      <c r="J166" s="15">
        <v>70.099999999999994</v>
      </c>
      <c r="K166" s="15">
        <v>5</v>
      </c>
      <c r="L166" s="15">
        <v>1</v>
      </c>
      <c r="M166" s="15">
        <v>113</v>
      </c>
      <c r="N166" s="15">
        <v>13.9</v>
      </c>
      <c r="O166" s="15">
        <v>175</v>
      </c>
      <c r="P166" s="15" t="s">
        <v>9479</v>
      </c>
      <c r="Q166" s="15" t="s">
        <v>3</v>
      </c>
    </row>
    <row r="167" spans="1:17" s="36" customFormat="1" ht="14.5">
      <c r="A167" s="3" t="s">
        <v>3685</v>
      </c>
      <c r="B167" s="15" t="s">
        <v>1</v>
      </c>
      <c r="C167" s="15" t="s">
        <v>3523</v>
      </c>
      <c r="D167" s="15" t="s">
        <v>3522</v>
      </c>
      <c r="E167" s="15">
        <v>1500</v>
      </c>
      <c r="F167" s="15">
        <v>10</v>
      </c>
      <c r="G167" s="15">
        <v>8.19</v>
      </c>
      <c r="H167" s="15">
        <v>9.1</v>
      </c>
      <c r="I167" s="15">
        <v>10</v>
      </c>
      <c r="J167" s="15">
        <v>7.37</v>
      </c>
      <c r="K167" s="15">
        <v>5</v>
      </c>
      <c r="L167" s="15">
        <v>50</v>
      </c>
      <c r="M167" s="15">
        <v>13.8</v>
      </c>
      <c r="N167" s="15">
        <v>114</v>
      </c>
      <c r="O167" s="15">
        <v>175</v>
      </c>
      <c r="P167" s="15" t="s">
        <v>9479</v>
      </c>
      <c r="Q167" s="15" t="s">
        <v>3</v>
      </c>
    </row>
    <row r="168" spans="1:17" s="36" customFormat="1" ht="14.5">
      <c r="A168" s="3" t="s">
        <v>3686</v>
      </c>
      <c r="B168" s="15" t="s">
        <v>1</v>
      </c>
      <c r="C168" s="15" t="s">
        <v>3523</v>
      </c>
      <c r="D168" s="15" t="s">
        <v>3522</v>
      </c>
      <c r="E168" s="15">
        <v>1500</v>
      </c>
      <c r="F168" s="15">
        <v>5</v>
      </c>
      <c r="G168" s="15">
        <v>8.65</v>
      </c>
      <c r="H168" s="15">
        <v>9.1</v>
      </c>
      <c r="I168" s="15">
        <v>9.5500000000000007</v>
      </c>
      <c r="J168" s="15">
        <v>7.78</v>
      </c>
      <c r="K168" s="15">
        <v>5</v>
      </c>
      <c r="L168" s="15">
        <v>50</v>
      </c>
      <c r="M168" s="15">
        <v>13.4</v>
      </c>
      <c r="N168" s="15">
        <v>117</v>
      </c>
      <c r="O168" s="15">
        <v>175</v>
      </c>
      <c r="P168" s="15" t="s">
        <v>9479</v>
      </c>
      <c r="Q168" s="15" t="s">
        <v>3</v>
      </c>
    </row>
    <row r="169" spans="1:17" s="36" customFormat="1" ht="14.5">
      <c r="A169" s="3" t="s">
        <v>3687</v>
      </c>
      <c r="B169" s="15" t="s">
        <v>1</v>
      </c>
      <c r="C169" s="15" t="s">
        <v>3523</v>
      </c>
      <c r="D169" s="15" t="s">
        <v>3525</v>
      </c>
      <c r="E169" s="15">
        <v>1500</v>
      </c>
      <c r="F169" s="15">
        <v>10</v>
      </c>
      <c r="G169" s="15">
        <v>8.19</v>
      </c>
      <c r="H169" s="15">
        <v>9.1</v>
      </c>
      <c r="I169" s="15">
        <v>10</v>
      </c>
      <c r="J169" s="15">
        <v>7.37</v>
      </c>
      <c r="K169" s="15">
        <v>5</v>
      </c>
      <c r="L169" s="15">
        <v>50</v>
      </c>
      <c r="M169" s="15">
        <v>13.8</v>
      </c>
      <c r="N169" s="15">
        <v>114</v>
      </c>
      <c r="O169" s="15">
        <v>175</v>
      </c>
      <c r="P169" s="15" t="s">
        <v>9479</v>
      </c>
      <c r="Q169" s="15" t="s">
        <v>3</v>
      </c>
    </row>
    <row r="170" spans="1:17" s="36" customFormat="1" ht="14.5">
      <c r="A170" s="3" t="s">
        <v>3688</v>
      </c>
      <c r="B170" s="15" t="s">
        <v>1</v>
      </c>
      <c r="C170" s="15" t="s">
        <v>3523</v>
      </c>
      <c r="D170" s="15" t="s">
        <v>3525</v>
      </c>
      <c r="E170" s="15">
        <v>1500</v>
      </c>
      <c r="F170" s="15">
        <v>5</v>
      </c>
      <c r="G170" s="15">
        <v>8.65</v>
      </c>
      <c r="H170" s="15">
        <v>9.1</v>
      </c>
      <c r="I170" s="15">
        <v>9.5500000000000007</v>
      </c>
      <c r="J170" s="15">
        <v>7.78</v>
      </c>
      <c r="K170" s="15">
        <v>5</v>
      </c>
      <c r="L170" s="15">
        <v>50</v>
      </c>
      <c r="M170" s="15">
        <v>13.4</v>
      </c>
      <c r="N170" s="15">
        <v>117</v>
      </c>
      <c r="O170" s="15">
        <v>175</v>
      </c>
      <c r="P170" s="15" t="s">
        <v>9479</v>
      </c>
      <c r="Q170" s="15" t="s">
        <v>3</v>
      </c>
    </row>
    <row r="171" spans="1:17" s="36" customFormat="1" ht="14.5">
      <c r="A171" s="3" t="s">
        <v>3689</v>
      </c>
      <c r="B171" s="15" t="s">
        <v>1</v>
      </c>
      <c r="C171" s="15" t="s">
        <v>3523</v>
      </c>
      <c r="D171" s="15" t="s">
        <v>3522</v>
      </c>
      <c r="E171" s="15">
        <v>1500</v>
      </c>
      <c r="F171" s="15">
        <v>10</v>
      </c>
      <c r="G171" s="15">
        <v>81.900000000000006</v>
      </c>
      <c r="H171" s="15">
        <v>91</v>
      </c>
      <c r="I171" s="15">
        <v>100</v>
      </c>
      <c r="J171" s="15">
        <v>73.7</v>
      </c>
      <c r="K171" s="15">
        <v>5</v>
      </c>
      <c r="L171" s="15">
        <v>1</v>
      </c>
      <c r="M171" s="15">
        <v>131</v>
      </c>
      <c r="N171" s="15">
        <v>12</v>
      </c>
      <c r="O171" s="15">
        <v>175</v>
      </c>
      <c r="P171" s="15" t="s">
        <v>9479</v>
      </c>
      <c r="Q171" s="15" t="s">
        <v>3</v>
      </c>
    </row>
    <row r="172" spans="1:17" s="36" customFormat="1" ht="14.5">
      <c r="A172" s="3" t="s">
        <v>3690</v>
      </c>
      <c r="B172" s="15" t="s">
        <v>1</v>
      </c>
      <c r="C172" s="15" t="s">
        <v>3523</v>
      </c>
      <c r="D172" s="15" t="s">
        <v>3522</v>
      </c>
      <c r="E172" s="15">
        <v>1500</v>
      </c>
      <c r="F172" s="15">
        <v>5</v>
      </c>
      <c r="G172" s="15">
        <v>86.5</v>
      </c>
      <c r="H172" s="15">
        <v>91</v>
      </c>
      <c r="I172" s="15">
        <v>95.5</v>
      </c>
      <c r="J172" s="15">
        <v>77.8</v>
      </c>
      <c r="K172" s="15">
        <v>5</v>
      </c>
      <c r="L172" s="15">
        <v>1</v>
      </c>
      <c r="M172" s="15">
        <v>125</v>
      </c>
      <c r="N172" s="15">
        <v>12.6</v>
      </c>
      <c r="O172" s="15">
        <v>175</v>
      </c>
      <c r="P172" s="15" t="s">
        <v>9479</v>
      </c>
      <c r="Q172" s="15" t="s">
        <v>3</v>
      </c>
    </row>
    <row r="173" spans="1:17" s="36" customFormat="1" ht="14.5">
      <c r="A173" s="3" t="s">
        <v>3691</v>
      </c>
      <c r="B173" s="15" t="s">
        <v>1</v>
      </c>
      <c r="C173" s="15" t="s">
        <v>3523</v>
      </c>
      <c r="D173" s="15" t="s">
        <v>3525</v>
      </c>
      <c r="E173" s="15">
        <v>1500</v>
      </c>
      <c r="F173" s="15">
        <v>10</v>
      </c>
      <c r="G173" s="15">
        <v>81.900000000000006</v>
      </c>
      <c r="H173" s="15">
        <v>91</v>
      </c>
      <c r="I173" s="15">
        <v>100</v>
      </c>
      <c r="J173" s="15">
        <v>73.7</v>
      </c>
      <c r="K173" s="15">
        <v>5</v>
      </c>
      <c r="L173" s="15">
        <v>1</v>
      </c>
      <c r="M173" s="15">
        <v>131</v>
      </c>
      <c r="N173" s="15">
        <v>12</v>
      </c>
      <c r="O173" s="15">
        <v>175</v>
      </c>
      <c r="P173" s="15" t="s">
        <v>9479</v>
      </c>
      <c r="Q173" s="15" t="s">
        <v>3</v>
      </c>
    </row>
    <row r="174" spans="1:17" s="36" customFormat="1" ht="14.5">
      <c r="A174" s="3" t="s">
        <v>3692</v>
      </c>
      <c r="B174" s="15" t="s">
        <v>1</v>
      </c>
      <c r="C174" s="15" t="s">
        <v>3523</v>
      </c>
      <c r="D174" s="15" t="s">
        <v>3525</v>
      </c>
      <c r="E174" s="15">
        <v>1500</v>
      </c>
      <c r="F174" s="15">
        <v>5</v>
      </c>
      <c r="G174" s="15">
        <v>86.5</v>
      </c>
      <c r="H174" s="15">
        <v>91</v>
      </c>
      <c r="I174" s="15">
        <v>95.5</v>
      </c>
      <c r="J174" s="15">
        <v>77.8</v>
      </c>
      <c r="K174" s="15">
        <v>5</v>
      </c>
      <c r="L174" s="15">
        <v>1</v>
      </c>
      <c r="M174" s="15">
        <v>125</v>
      </c>
      <c r="N174" s="15">
        <v>12.6</v>
      </c>
      <c r="O174" s="15">
        <v>175</v>
      </c>
      <c r="P174" s="15" t="s">
        <v>9479</v>
      </c>
      <c r="Q174" s="15" t="s">
        <v>3</v>
      </c>
    </row>
    <row r="175" spans="1:17" s="36" customFormat="1" ht="14.5">
      <c r="A175" s="3" t="s">
        <v>3693</v>
      </c>
      <c r="B175" s="15" t="s">
        <v>1</v>
      </c>
      <c r="C175" s="15" t="s">
        <v>6</v>
      </c>
      <c r="D175" s="15" t="s">
        <v>3522</v>
      </c>
      <c r="E175" s="15">
        <v>1500</v>
      </c>
      <c r="F175" s="15">
        <v>10</v>
      </c>
      <c r="G175" s="15">
        <v>9</v>
      </c>
      <c r="H175" s="15">
        <v>10</v>
      </c>
      <c r="I175" s="15">
        <v>11</v>
      </c>
      <c r="J175" s="15">
        <v>8.1</v>
      </c>
      <c r="K175" s="15">
        <v>6.5</v>
      </c>
      <c r="L175" s="15">
        <v>10</v>
      </c>
      <c r="M175" s="15">
        <v>15</v>
      </c>
      <c r="N175" s="15">
        <v>105</v>
      </c>
      <c r="O175" s="15">
        <v>150</v>
      </c>
      <c r="P175" s="15">
        <v>1</v>
      </c>
      <c r="Q175" s="15" t="s">
        <v>910</v>
      </c>
    </row>
    <row r="176" spans="1:17" s="36" customFormat="1" ht="14.5">
      <c r="A176" s="3" t="s">
        <v>3694</v>
      </c>
      <c r="B176" s="15" t="s">
        <v>1</v>
      </c>
      <c r="C176" s="15" t="s">
        <v>6</v>
      </c>
      <c r="D176" s="15" t="s">
        <v>3522</v>
      </c>
      <c r="E176" s="15">
        <v>1500</v>
      </c>
      <c r="F176" s="15">
        <v>10</v>
      </c>
      <c r="G176" s="15">
        <v>90</v>
      </c>
      <c r="H176" s="15">
        <v>100</v>
      </c>
      <c r="I176" s="15">
        <v>110</v>
      </c>
      <c r="J176" s="15">
        <v>81</v>
      </c>
      <c r="K176" s="15">
        <v>6.5</v>
      </c>
      <c r="L176" s="15">
        <v>1</v>
      </c>
      <c r="M176" s="15">
        <v>144</v>
      </c>
      <c r="N176" s="15">
        <v>10.9</v>
      </c>
      <c r="O176" s="15">
        <v>150</v>
      </c>
      <c r="P176" s="15">
        <v>1</v>
      </c>
      <c r="Q176" s="15" t="s">
        <v>910</v>
      </c>
    </row>
    <row r="177" spans="1:17" s="36" customFormat="1" ht="14.5">
      <c r="A177" s="3" t="s">
        <v>3695</v>
      </c>
      <c r="B177" s="15" t="s">
        <v>1</v>
      </c>
      <c r="C177" s="15" t="s">
        <v>6</v>
      </c>
      <c r="D177" s="15" t="s">
        <v>3522</v>
      </c>
      <c r="E177" s="15">
        <v>1500</v>
      </c>
      <c r="F177" s="15">
        <v>5</v>
      </c>
      <c r="G177" s="15">
        <v>95</v>
      </c>
      <c r="H177" s="15">
        <v>100</v>
      </c>
      <c r="I177" s="15">
        <v>105</v>
      </c>
      <c r="J177" s="15">
        <v>85.5</v>
      </c>
      <c r="K177" s="15">
        <v>6.5</v>
      </c>
      <c r="L177" s="15">
        <v>1</v>
      </c>
      <c r="M177" s="15">
        <v>137</v>
      </c>
      <c r="N177" s="15">
        <v>11.4</v>
      </c>
      <c r="O177" s="15">
        <v>150</v>
      </c>
      <c r="P177" s="15">
        <v>1</v>
      </c>
      <c r="Q177" s="15" t="s">
        <v>910</v>
      </c>
    </row>
    <row r="178" spans="1:17" s="36" customFormat="1" ht="14.5">
      <c r="A178" s="3" t="s">
        <v>3696</v>
      </c>
      <c r="B178" s="15" t="s">
        <v>1</v>
      </c>
      <c r="C178" s="15" t="s">
        <v>6</v>
      </c>
      <c r="D178" s="15" t="s">
        <v>3522</v>
      </c>
      <c r="E178" s="15">
        <v>1500</v>
      </c>
      <c r="F178" s="15">
        <v>5</v>
      </c>
      <c r="G178" s="15">
        <v>95</v>
      </c>
      <c r="H178" s="15">
        <v>100</v>
      </c>
      <c r="I178" s="15">
        <v>105</v>
      </c>
      <c r="J178" s="15">
        <v>85.5</v>
      </c>
      <c r="K178" s="15">
        <v>6.5</v>
      </c>
      <c r="L178" s="15">
        <v>1</v>
      </c>
      <c r="M178" s="15">
        <v>137</v>
      </c>
      <c r="N178" s="15">
        <v>11.4</v>
      </c>
      <c r="O178" s="15">
        <v>150</v>
      </c>
      <c r="P178" s="15">
        <v>1</v>
      </c>
      <c r="Q178" s="15" t="s">
        <v>3</v>
      </c>
    </row>
    <row r="179" spans="1:17" s="36" customFormat="1" ht="14.5">
      <c r="A179" s="3" t="s">
        <v>3697</v>
      </c>
      <c r="B179" s="15" t="s">
        <v>1</v>
      </c>
      <c r="C179" s="15" t="s">
        <v>6</v>
      </c>
      <c r="D179" s="15" t="s">
        <v>3525</v>
      </c>
      <c r="E179" s="15">
        <v>1500</v>
      </c>
      <c r="F179" s="15">
        <v>10</v>
      </c>
      <c r="G179" s="15">
        <v>90</v>
      </c>
      <c r="H179" s="15">
        <v>100</v>
      </c>
      <c r="I179" s="15">
        <v>110</v>
      </c>
      <c r="J179" s="15">
        <v>81</v>
      </c>
      <c r="K179" s="15">
        <v>6.5</v>
      </c>
      <c r="L179" s="15">
        <v>1</v>
      </c>
      <c r="M179" s="15">
        <v>144</v>
      </c>
      <c r="N179" s="15">
        <v>10.9</v>
      </c>
      <c r="O179" s="15">
        <v>150</v>
      </c>
      <c r="P179" s="15">
        <v>1</v>
      </c>
      <c r="Q179" s="15" t="s">
        <v>910</v>
      </c>
    </row>
    <row r="180" spans="1:17" s="36" customFormat="1" ht="14.5">
      <c r="A180" s="3" t="s">
        <v>3698</v>
      </c>
      <c r="B180" s="15" t="s">
        <v>1</v>
      </c>
      <c r="C180" s="15" t="s">
        <v>6</v>
      </c>
      <c r="D180" s="15" t="s">
        <v>3525</v>
      </c>
      <c r="E180" s="15">
        <v>1500</v>
      </c>
      <c r="F180" s="15">
        <v>5</v>
      </c>
      <c r="G180" s="15">
        <v>95</v>
      </c>
      <c r="H180" s="15">
        <v>100</v>
      </c>
      <c r="I180" s="15">
        <v>105</v>
      </c>
      <c r="J180" s="15">
        <v>85.5</v>
      </c>
      <c r="K180" s="15">
        <v>6.5</v>
      </c>
      <c r="L180" s="15">
        <v>1</v>
      </c>
      <c r="M180" s="15">
        <v>137</v>
      </c>
      <c r="N180" s="15">
        <v>11.4</v>
      </c>
      <c r="O180" s="15">
        <v>150</v>
      </c>
      <c r="P180" s="15">
        <v>1</v>
      </c>
      <c r="Q180" s="15" t="s">
        <v>910</v>
      </c>
    </row>
    <row r="181" spans="1:17" s="36" customFormat="1" ht="14.5">
      <c r="A181" s="3" t="s">
        <v>3699</v>
      </c>
      <c r="B181" s="15" t="s">
        <v>1</v>
      </c>
      <c r="C181" s="15" t="s">
        <v>6</v>
      </c>
      <c r="D181" s="15" t="s">
        <v>3525</v>
      </c>
      <c r="E181" s="15">
        <v>1500</v>
      </c>
      <c r="F181" s="15">
        <v>5</v>
      </c>
      <c r="G181" s="15">
        <v>95</v>
      </c>
      <c r="H181" s="15">
        <v>100</v>
      </c>
      <c r="I181" s="15">
        <v>105</v>
      </c>
      <c r="J181" s="15">
        <v>85.5</v>
      </c>
      <c r="K181" s="15">
        <v>6.5</v>
      </c>
      <c r="L181" s="15">
        <v>1</v>
      </c>
      <c r="M181" s="15">
        <v>137</v>
      </c>
      <c r="N181" s="15">
        <v>11.4</v>
      </c>
      <c r="O181" s="15">
        <v>150</v>
      </c>
      <c r="P181" s="15">
        <v>1</v>
      </c>
      <c r="Q181" s="15" t="s">
        <v>3</v>
      </c>
    </row>
    <row r="182" spans="1:17" s="36" customFormat="1" ht="14.5">
      <c r="A182" s="3" t="s">
        <v>3700</v>
      </c>
      <c r="B182" s="15" t="s">
        <v>1</v>
      </c>
      <c r="C182" s="15" t="s">
        <v>6</v>
      </c>
      <c r="D182" s="15" t="s">
        <v>3525</v>
      </c>
      <c r="E182" s="15">
        <v>1500</v>
      </c>
      <c r="F182" s="15">
        <v>10</v>
      </c>
      <c r="G182" s="15">
        <v>90</v>
      </c>
      <c r="H182" s="15">
        <v>100</v>
      </c>
      <c r="I182" s="15">
        <v>110</v>
      </c>
      <c r="J182" s="15">
        <v>81</v>
      </c>
      <c r="K182" s="15">
        <v>6.5</v>
      </c>
      <c r="L182" s="15">
        <v>1</v>
      </c>
      <c r="M182" s="15">
        <v>144</v>
      </c>
      <c r="N182" s="15">
        <v>10.9</v>
      </c>
      <c r="O182" s="15">
        <v>150</v>
      </c>
      <c r="P182" s="15">
        <v>1</v>
      </c>
      <c r="Q182" s="15" t="s">
        <v>3</v>
      </c>
    </row>
    <row r="183" spans="1:17" s="36" customFormat="1" ht="14.5">
      <c r="A183" s="3" t="s">
        <v>3701</v>
      </c>
      <c r="B183" s="15" t="s">
        <v>1</v>
      </c>
      <c r="C183" s="15" t="s">
        <v>6</v>
      </c>
      <c r="D183" s="15" t="s">
        <v>3522</v>
      </c>
      <c r="E183" s="15">
        <v>1500</v>
      </c>
      <c r="F183" s="15">
        <v>10</v>
      </c>
      <c r="G183" s="15">
        <v>90</v>
      </c>
      <c r="H183" s="15">
        <v>100</v>
      </c>
      <c r="I183" s="15">
        <v>110</v>
      </c>
      <c r="J183" s="15">
        <v>81</v>
      </c>
      <c r="K183" s="15">
        <v>6.5</v>
      </c>
      <c r="L183" s="15">
        <v>1</v>
      </c>
      <c r="M183" s="15">
        <v>144</v>
      </c>
      <c r="N183" s="15">
        <v>10.9</v>
      </c>
      <c r="O183" s="15">
        <v>150</v>
      </c>
      <c r="P183" s="15">
        <v>1</v>
      </c>
      <c r="Q183" s="15" t="s">
        <v>3</v>
      </c>
    </row>
    <row r="184" spans="1:17" s="36" customFormat="1" ht="14.5">
      <c r="A184" s="3" t="s">
        <v>3702</v>
      </c>
      <c r="B184" s="15" t="s">
        <v>1</v>
      </c>
      <c r="C184" s="15" t="s">
        <v>6</v>
      </c>
      <c r="D184" s="15" t="s">
        <v>3522</v>
      </c>
      <c r="E184" s="15">
        <v>1500</v>
      </c>
      <c r="F184" s="15">
        <v>5</v>
      </c>
      <c r="G184" s="15">
        <v>9.5</v>
      </c>
      <c r="H184" s="15">
        <v>10</v>
      </c>
      <c r="I184" s="15">
        <v>10.5</v>
      </c>
      <c r="J184" s="15">
        <v>8.5500000000000007</v>
      </c>
      <c r="K184" s="15">
        <v>6.5</v>
      </c>
      <c r="L184" s="15">
        <v>10</v>
      </c>
      <c r="M184" s="15">
        <v>14.5</v>
      </c>
      <c r="N184" s="15">
        <v>108</v>
      </c>
      <c r="O184" s="15">
        <v>150</v>
      </c>
      <c r="P184" s="15">
        <v>1</v>
      </c>
      <c r="Q184" s="15" t="s">
        <v>910</v>
      </c>
    </row>
    <row r="185" spans="1:17" s="36" customFormat="1" ht="14.5">
      <c r="A185" s="3" t="s">
        <v>3703</v>
      </c>
      <c r="B185" s="15" t="s">
        <v>1</v>
      </c>
      <c r="C185" s="15" t="s">
        <v>6</v>
      </c>
      <c r="D185" s="15" t="s">
        <v>3522</v>
      </c>
      <c r="E185" s="15">
        <v>1500</v>
      </c>
      <c r="F185" s="15">
        <v>5</v>
      </c>
      <c r="G185" s="15">
        <v>9.5</v>
      </c>
      <c r="H185" s="15">
        <v>10</v>
      </c>
      <c r="I185" s="15">
        <v>10.5</v>
      </c>
      <c r="J185" s="15">
        <v>8.5500000000000007</v>
      </c>
      <c r="K185" s="15">
        <v>6.5</v>
      </c>
      <c r="L185" s="15">
        <v>10</v>
      </c>
      <c r="M185" s="15">
        <v>14.5</v>
      </c>
      <c r="N185" s="15">
        <v>108</v>
      </c>
      <c r="O185" s="15">
        <v>150</v>
      </c>
      <c r="P185" s="15">
        <v>1</v>
      </c>
      <c r="Q185" s="15" t="s">
        <v>3</v>
      </c>
    </row>
    <row r="186" spans="1:17" s="36" customFormat="1" ht="14.5">
      <c r="A186" s="3" t="s">
        <v>3704</v>
      </c>
      <c r="B186" s="15" t="s">
        <v>1</v>
      </c>
      <c r="C186" s="15" t="s">
        <v>6</v>
      </c>
      <c r="D186" s="15" t="s">
        <v>3525</v>
      </c>
      <c r="E186" s="15">
        <v>1500</v>
      </c>
      <c r="F186" s="15">
        <v>10</v>
      </c>
      <c r="G186" s="15">
        <v>9</v>
      </c>
      <c r="H186" s="15">
        <v>10</v>
      </c>
      <c r="I186" s="15">
        <v>11</v>
      </c>
      <c r="J186" s="15">
        <v>8.1</v>
      </c>
      <c r="K186" s="15">
        <v>6.5</v>
      </c>
      <c r="L186" s="15">
        <v>10</v>
      </c>
      <c r="M186" s="15">
        <v>15</v>
      </c>
      <c r="N186" s="15">
        <v>105</v>
      </c>
      <c r="O186" s="15">
        <v>150</v>
      </c>
      <c r="P186" s="15">
        <v>1</v>
      </c>
      <c r="Q186" s="15" t="s">
        <v>910</v>
      </c>
    </row>
    <row r="187" spans="1:17" s="36" customFormat="1" ht="14.5">
      <c r="A187" s="3" t="s">
        <v>3705</v>
      </c>
      <c r="B187" s="15" t="s">
        <v>1</v>
      </c>
      <c r="C187" s="15" t="s">
        <v>6</v>
      </c>
      <c r="D187" s="15" t="s">
        <v>3525</v>
      </c>
      <c r="E187" s="15">
        <v>1500</v>
      </c>
      <c r="F187" s="15">
        <v>5</v>
      </c>
      <c r="G187" s="15">
        <v>9.5</v>
      </c>
      <c r="H187" s="15">
        <v>10</v>
      </c>
      <c r="I187" s="15">
        <v>10.5</v>
      </c>
      <c r="J187" s="15">
        <v>8.5500000000000007</v>
      </c>
      <c r="K187" s="15">
        <v>6.5</v>
      </c>
      <c r="L187" s="15">
        <v>10</v>
      </c>
      <c r="M187" s="15">
        <v>14.5</v>
      </c>
      <c r="N187" s="15">
        <v>108</v>
      </c>
      <c r="O187" s="15">
        <v>150</v>
      </c>
      <c r="P187" s="15">
        <v>1</v>
      </c>
      <c r="Q187" s="15" t="s">
        <v>910</v>
      </c>
    </row>
    <row r="188" spans="1:17" s="36" customFormat="1" ht="14.5">
      <c r="A188" s="3" t="s">
        <v>3706</v>
      </c>
      <c r="B188" s="15" t="s">
        <v>1</v>
      </c>
      <c r="C188" s="15" t="s">
        <v>6</v>
      </c>
      <c r="D188" s="15" t="s">
        <v>3525</v>
      </c>
      <c r="E188" s="15">
        <v>1500</v>
      </c>
      <c r="F188" s="15">
        <v>5</v>
      </c>
      <c r="G188" s="15">
        <v>9.5</v>
      </c>
      <c r="H188" s="15">
        <v>10</v>
      </c>
      <c r="I188" s="15">
        <v>10.5</v>
      </c>
      <c r="J188" s="15">
        <v>8.5500000000000007</v>
      </c>
      <c r="K188" s="15">
        <v>6.5</v>
      </c>
      <c r="L188" s="15">
        <v>10</v>
      </c>
      <c r="M188" s="15">
        <v>14.5</v>
      </c>
      <c r="N188" s="15">
        <v>108</v>
      </c>
      <c r="O188" s="15">
        <v>150</v>
      </c>
      <c r="P188" s="15">
        <v>1</v>
      </c>
      <c r="Q188" s="15" t="s">
        <v>3</v>
      </c>
    </row>
    <row r="189" spans="1:17" s="36" customFormat="1" ht="14.5">
      <c r="A189" s="3" t="s">
        <v>3707</v>
      </c>
      <c r="B189" s="15" t="s">
        <v>1</v>
      </c>
      <c r="C189" s="15" t="s">
        <v>6</v>
      </c>
      <c r="D189" s="15" t="s">
        <v>3525</v>
      </c>
      <c r="E189" s="15">
        <v>1500</v>
      </c>
      <c r="F189" s="15">
        <v>10</v>
      </c>
      <c r="G189" s="15">
        <v>9</v>
      </c>
      <c r="H189" s="15">
        <v>10</v>
      </c>
      <c r="I189" s="15">
        <v>11</v>
      </c>
      <c r="J189" s="15">
        <v>8.1</v>
      </c>
      <c r="K189" s="15">
        <v>6.5</v>
      </c>
      <c r="L189" s="15">
        <v>10</v>
      </c>
      <c r="M189" s="15">
        <v>15</v>
      </c>
      <c r="N189" s="15">
        <v>105</v>
      </c>
      <c r="O189" s="15">
        <v>150</v>
      </c>
      <c r="P189" s="15">
        <v>1</v>
      </c>
      <c r="Q189" s="15" t="s">
        <v>3</v>
      </c>
    </row>
    <row r="190" spans="1:17" s="36" customFormat="1" ht="14.5">
      <c r="A190" s="3" t="s">
        <v>3708</v>
      </c>
      <c r="B190" s="15" t="s">
        <v>1</v>
      </c>
      <c r="C190" s="15" t="s">
        <v>6</v>
      </c>
      <c r="D190" s="15" t="s">
        <v>3522</v>
      </c>
      <c r="E190" s="15">
        <v>1500</v>
      </c>
      <c r="F190" s="15">
        <v>10</v>
      </c>
      <c r="G190" s="15">
        <v>9</v>
      </c>
      <c r="H190" s="15">
        <v>10</v>
      </c>
      <c r="I190" s="15">
        <v>11</v>
      </c>
      <c r="J190" s="15">
        <v>8.1</v>
      </c>
      <c r="K190" s="15">
        <v>6.5</v>
      </c>
      <c r="L190" s="15">
        <v>10</v>
      </c>
      <c r="M190" s="15">
        <v>15</v>
      </c>
      <c r="N190" s="15">
        <v>105</v>
      </c>
      <c r="O190" s="15">
        <v>150</v>
      </c>
      <c r="P190" s="15">
        <v>1</v>
      </c>
      <c r="Q190" s="15" t="s">
        <v>3</v>
      </c>
    </row>
    <row r="191" spans="1:17" s="36" customFormat="1" ht="14.5">
      <c r="A191" s="3" t="s">
        <v>3709</v>
      </c>
      <c r="B191" s="15" t="s">
        <v>1</v>
      </c>
      <c r="C191" s="15" t="s">
        <v>6</v>
      </c>
      <c r="D191" s="15" t="s">
        <v>3522</v>
      </c>
      <c r="E191" s="15">
        <v>1500</v>
      </c>
      <c r="F191" s="15">
        <v>10</v>
      </c>
      <c r="G191" s="15">
        <v>9.9</v>
      </c>
      <c r="H191" s="15">
        <v>11</v>
      </c>
      <c r="I191" s="15">
        <v>12.1</v>
      </c>
      <c r="J191" s="15">
        <v>8.92</v>
      </c>
      <c r="K191" s="15">
        <v>6.5</v>
      </c>
      <c r="L191" s="15">
        <v>1</v>
      </c>
      <c r="M191" s="15">
        <v>16.2</v>
      </c>
      <c r="N191" s="15">
        <v>97</v>
      </c>
      <c r="O191" s="15">
        <v>150</v>
      </c>
      <c r="P191" s="15">
        <v>1</v>
      </c>
      <c r="Q191" s="15" t="s">
        <v>910</v>
      </c>
    </row>
    <row r="192" spans="1:17" s="36" customFormat="1" ht="14.5">
      <c r="A192" s="3" t="s">
        <v>3710</v>
      </c>
      <c r="B192" s="15" t="s">
        <v>1</v>
      </c>
      <c r="C192" s="15" t="s">
        <v>6</v>
      </c>
      <c r="D192" s="15" t="s">
        <v>3522</v>
      </c>
      <c r="E192" s="15">
        <v>1500</v>
      </c>
      <c r="F192" s="15">
        <v>10</v>
      </c>
      <c r="G192" s="15">
        <v>99</v>
      </c>
      <c r="H192" s="15">
        <v>110</v>
      </c>
      <c r="I192" s="15">
        <v>121</v>
      </c>
      <c r="J192" s="15">
        <v>89.2</v>
      </c>
      <c r="K192" s="15">
        <v>6.5</v>
      </c>
      <c r="L192" s="15">
        <v>1</v>
      </c>
      <c r="M192" s="15">
        <v>158</v>
      </c>
      <c r="N192" s="15">
        <v>9.9</v>
      </c>
      <c r="O192" s="15">
        <v>150</v>
      </c>
      <c r="P192" s="15">
        <v>1</v>
      </c>
      <c r="Q192" s="15" t="s">
        <v>910</v>
      </c>
    </row>
    <row r="193" spans="1:17" s="36" customFormat="1" ht="14.5">
      <c r="A193" s="3" t="s">
        <v>3711</v>
      </c>
      <c r="B193" s="15" t="s">
        <v>1</v>
      </c>
      <c r="C193" s="15" t="s">
        <v>6</v>
      </c>
      <c r="D193" s="15" t="s">
        <v>3522</v>
      </c>
      <c r="E193" s="15">
        <v>1500</v>
      </c>
      <c r="F193" s="15">
        <v>5</v>
      </c>
      <c r="G193" s="15">
        <v>104.5</v>
      </c>
      <c r="H193" s="15">
        <v>110</v>
      </c>
      <c r="I193" s="15">
        <v>115.5</v>
      </c>
      <c r="J193" s="15">
        <v>94</v>
      </c>
      <c r="K193" s="15">
        <v>6.5</v>
      </c>
      <c r="L193" s="15">
        <v>1</v>
      </c>
      <c r="M193" s="15">
        <v>152</v>
      </c>
      <c r="N193" s="15">
        <v>10.3</v>
      </c>
      <c r="O193" s="15">
        <v>150</v>
      </c>
      <c r="P193" s="15">
        <v>1</v>
      </c>
      <c r="Q193" s="15" t="s">
        <v>910</v>
      </c>
    </row>
    <row r="194" spans="1:17" s="36" customFormat="1" ht="14.5">
      <c r="A194" s="3" t="s">
        <v>3712</v>
      </c>
      <c r="B194" s="15" t="s">
        <v>1</v>
      </c>
      <c r="C194" s="15" t="s">
        <v>6</v>
      </c>
      <c r="D194" s="15" t="s">
        <v>3522</v>
      </c>
      <c r="E194" s="15">
        <v>1500</v>
      </c>
      <c r="F194" s="15">
        <v>5</v>
      </c>
      <c r="G194" s="15">
        <v>104.5</v>
      </c>
      <c r="H194" s="15">
        <v>110</v>
      </c>
      <c r="I194" s="15">
        <v>115.5</v>
      </c>
      <c r="J194" s="15">
        <v>94</v>
      </c>
      <c r="K194" s="15">
        <v>6.5</v>
      </c>
      <c r="L194" s="15">
        <v>1</v>
      </c>
      <c r="M194" s="15">
        <v>152</v>
      </c>
      <c r="N194" s="15">
        <v>10.3</v>
      </c>
      <c r="O194" s="15">
        <v>150</v>
      </c>
      <c r="P194" s="15">
        <v>1</v>
      </c>
      <c r="Q194" s="15" t="s">
        <v>3</v>
      </c>
    </row>
    <row r="195" spans="1:17" s="36" customFormat="1" ht="14.5">
      <c r="A195" s="3" t="s">
        <v>3713</v>
      </c>
      <c r="B195" s="15" t="s">
        <v>1</v>
      </c>
      <c r="C195" s="15" t="s">
        <v>6</v>
      </c>
      <c r="D195" s="15" t="s">
        <v>3525</v>
      </c>
      <c r="E195" s="15">
        <v>1500</v>
      </c>
      <c r="F195" s="15">
        <v>10</v>
      </c>
      <c r="G195" s="15">
        <v>99</v>
      </c>
      <c r="H195" s="15">
        <v>110</v>
      </c>
      <c r="I195" s="15">
        <v>121</v>
      </c>
      <c r="J195" s="15">
        <v>89.2</v>
      </c>
      <c r="K195" s="15">
        <v>6.5</v>
      </c>
      <c r="L195" s="15">
        <v>1</v>
      </c>
      <c r="M195" s="15">
        <v>158</v>
      </c>
      <c r="N195" s="15">
        <v>9.9</v>
      </c>
      <c r="O195" s="15">
        <v>150</v>
      </c>
      <c r="P195" s="15">
        <v>1</v>
      </c>
      <c r="Q195" s="15" t="s">
        <v>910</v>
      </c>
    </row>
    <row r="196" spans="1:17" s="36" customFormat="1" ht="14.5">
      <c r="A196" s="3" t="s">
        <v>3714</v>
      </c>
      <c r="B196" s="15" t="s">
        <v>1</v>
      </c>
      <c r="C196" s="15" t="s">
        <v>6</v>
      </c>
      <c r="D196" s="15" t="s">
        <v>3525</v>
      </c>
      <c r="E196" s="15">
        <v>1500</v>
      </c>
      <c r="F196" s="15">
        <v>5</v>
      </c>
      <c r="G196" s="15">
        <v>104.5</v>
      </c>
      <c r="H196" s="15">
        <v>110</v>
      </c>
      <c r="I196" s="15">
        <v>115.5</v>
      </c>
      <c r="J196" s="15">
        <v>94</v>
      </c>
      <c r="K196" s="15">
        <v>6.5</v>
      </c>
      <c r="L196" s="15">
        <v>1</v>
      </c>
      <c r="M196" s="15">
        <v>152</v>
      </c>
      <c r="N196" s="15">
        <v>10.3</v>
      </c>
      <c r="O196" s="15">
        <v>150</v>
      </c>
      <c r="P196" s="15">
        <v>1</v>
      </c>
      <c r="Q196" s="15" t="s">
        <v>910</v>
      </c>
    </row>
    <row r="197" spans="1:17" s="36" customFormat="1" ht="14.5">
      <c r="A197" s="3" t="s">
        <v>3715</v>
      </c>
      <c r="B197" s="15" t="s">
        <v>1</v>
      </c>
      <c r="C197" s="15" t="s">
        <v>6</v>
      </c>
      <c r="D197" s="15" t="s">
        <v>3525</v>
      </c>
      <c r="E197" s="15">
        <v>1500</v>
      </c>
      <c r="F197" s="15">
        <v>5</v>
      </c>
      <c r="G197" s="15">
        <v>104.5</v>
      </c>
      <c r="H197" s="15">
        <v>110</v>
      </c>
      <c r="I197" s="15">
        <v>115.5</v>
      </c>
      <c r="J197" s="15">
        <v>94</v>
      </c>
      <c r="K197" s="15">
        <v>6.5</v>
      </c>
      <c r="L197" s="15">
        <v>1</v>
      </c>
      <c r="M197" s="15">
        <v>152</v>
      </c>
      <c r="N197" s="15">
        <v>10.3</v>
      </c>
      <c r="O197" s="15">
        <v>150</v>
      </c>
      <c r="P197" s="15">
        <v>1</v>
      </c>
      <c r="Q197" s="15" t="s">
        <v>3</v>
      </c>
    </row>
    <row r="198" spans="1:17" s="36" customFormat="1" ht="14.5">
      <c r="A198" s="3" t="s">
        <v>3716</v>
      </c>
      <c r="B198" s="15" t="s">
        <v>1</v>
      </c>
      <c r="C198" s="15" t="s">
        <v>6</v>
      </c>
      <c r="D198" s="15" t="s">
        <v>3525</v>
      </c>
      <c r="E198" s="15">
        <v>1500</v>
      </c>
      <c r="F198" s="15">
        <v>10</v>
      </c>
      <c r="G198" s="15">
        <v>99</v>
      </c>
      <c r="H198" s="15">
        <v>110</v>
      </c>
      <c r="I198" s="15">
        <v>121</v>
      </c>
      <c r="J198" s="15">
        <v>89.2</v>
      </c>
      <c r="K198" s="15">
        <v>6.5</v>
      </c>
      <c r="L198" s="15">
        <v>1</v>
      </c>
      <c r="M198" s="15">
        <v>158</v>
      </c>
      <c r="N198" s="15">
        <v>9.9</v>
      </c>
      <c r="O198" s="15">
        <v>150</v>
      </c>
      <c r="P198" s="15">
        <v>1</v>
      </c>
      <c r="Q198" s="15" t="s">
        <v>3</v>
      </c>
    </row>
    <row r="199" spans="1:17" s="36" customFormat="1" ht="14.5">
      <c r="A199" s="3" t="s">
        <v>3717</v>
      </c>
      <c r="B199" s="15" t="s">
        <v>1</v>
      </c>
      <c r="C199" s="15" t="s">
        <v>6</v>
      </c>
      <c r="D199" s="15" t="s">
        <v>3522</v>
      </c>
      <c r="E199" s="15">
        <v>1500</v>
      </c>
      <c r="F199" s="15">
        <v>10</v>
      </c>
      <c r="G199" s="15">
        <v>99</v>
      </c>
      <c r="H199" s="15">
        <v>110</v>
      </c>
      <c r="I199" s="15">
        <v>121</v>
      </c>
      <c r="J199" s="15">
        <v>89.2</v>
      </c>
      <c r="K199" s="15">
        <v>6.5</v>
      </c>
      <c r="L199" s="15">
        <v>1</v>
      </c>
      <c r="M199" s="15">
        <v>158</v>
      </c>
      <c r="N199" s="15">
        <v>9.9</v>
      </c>
      <c r="O199" s="15">
        <v>150</v>
      </c>
      <c r="P199" s="15">
        <v>1</v>
      </c>
      <c r="Q199" s="15" t="s">
        <v>3</v>
      </c>
    </row>
    <row r="200" spans="1:17" s="36" customFormat="1" ht="14.5">
      <c r="A200" s="3" t="s">
        <v>3718</v>
      </c>
      <c r="B200" s="15" t="s">
        <v>1</v>
      </c>
      <c r="C200" s="15" t="s">
        <v>6</v>
      </c>
      <c r="D200" s="15" t="s">
        <v>3522</v>
      </c>
      <c r="E200" s="15">
        <v>1500</v>
      </c>
      <c r="F200" s="15">
        <v>5</v>
      </c>
      <c r="G200" s="15">
        <v>10.45</v>
      </c>
      <c r="H200" s="15">
        <v>11</v>
      </c>
      <c r="I200" s="15">
        <v>11.55</v>
      </c>
      <c r="J200" s="15">
        <v>9.4</v>
      </c>
      <c r="K200" s="15">
        <v>6.5</v>
      </c>
      <c r="L200" s="15">
        <v>1</v>
      </c>
      <c r="M200" s="15">
        <v>15.6</v>
      </c>
      <c r="N200" s="15">
        <v>100</v>
      </c>
      <c r="O200" s="15">
        <v>150</v>
      </c>
      <c r="P200" s="15">
        <v>1</v>
      </c>
      <c r="Q200" s="15" t="s">
        <v>910</v>
      </c>
    </row>
    <row r="201" spans="1:17" s="36" customFormat="1" ht="14.5">
      <c r="A201" s="3" t="s">
        <v>3719</v>
      </c>
      <c r="B201" s="15" t="s">
        <v>1</v>
      </c>
      <c r="C201" s="15" t="s">
        <v>6</v>
      </c>
      <c r="D201" s="15" t="s">
        <v>3522</v>
      </c>
      <c r="E201" s="15">
        <v>1500</v>
      </c>
      <c r="F201" s="15">
        <v>5</v>
      </c>
      <c r="G201" s="15">
        <v>10.45</v>
      </c>
      <c r="H201" s="15">
        <v>11</v>
      </c>
      <c r="I201" s="15">
        <v>11.55</v>
      </c>
      <c r="J201" s="15">
        <v>9.4</v>
      </c>
      <c r="K201" s="15">
        <v>6.5</v>
      </c>
      <c r="L201" s="15">
        <v>1</v>
      </c>
      <c r="M201" s="15">
        <v>15.6</v>
      </c>
      <c r="N201" s="15">
        <v>100</v>
      </c>
      <c r="O201" s="15">
        <v>150</v>
      </c>
      <c r="P201" s="15">
        <v>1</v>
      </c>
      <c r="Q201" s="15" t="s">
        <v>3</v>
      </c>
    </row>
    <row r="202" spans="1:17" s="36" customFormat="1" ht="14.5">
      <c r="A202" s="3" t="s">
        <v>3720</v>
      </c>
      <c r="B202" s="15" t="s">
        <v>1</v>
      </c>
      <c r="C202" s="15" t="s">
        <v>6</v>
      </c>
      <c r="D202" s="15" t="s">
        <v>3525</v>
      </c>
      <c r="E202" s="15">
        <v>1500</v>
      </c>
      <c r="F202" s="15">
        <v>10</v>
      </c>
      <c r="G202" s="15">
        <v>9.9</v>
      </c>
      <c r="H202" s="15">
        <v>11</v>
      </c>
      <c r="I202" s="15">
        <v>12.1</v>
      </c>
      <c r="J202" s="15">
        <v>8.92</v>
      </c>
      <c r="K202" s="15">
        <v>6.5</v>
      </c>
      <c r="L202" s="15">
        <v>1</v>
      </c>
      <c r="M202" s="15">
        <v>16.2</v>
      </c>
      <c r="N202" s="15">
        <v>97</v>
      </c>
      <c r="O202" s="15">
        <v>150</v>
      </c>
      <c r="P202" s="15">
        <v>1</v>
      </c>
      <c r="Q202" s="15" t="s">
        <v>910</v>
      </c>
    </row>
    <row r="203" spans="1:17" s="36" customFormat="1" ht="14.5">
      <c r="A203" s="3" t="s">
        <v>3721</v>
      </c>
      <c r="B203" s="15" t="s">
        <v>1</v>
      </c>
      <c r="C203" s="15" t="s">
        <v>6</v>
      </c>
      <c r="D203" s="15" t="s">
        <v>3525</v>
      </c>
      <c r="E203" s="15">
        <v>1500</v>
      </c>
      <c r="F203" s="15">
        <v>5</v>
      </c>
      <c r="G203" s="15">
        <v>10.45</v>
      </c>
      <c r="H203" s="15">
        <v>11</v>
      </c>
      <c r="I203" s="15">
        <v>11.55</v>
      </c>
      <c r="J203" s="15">
        <v>9.4</v>
      </c>
      <c r="K203" s="15">
        <v>6.5</v>
      </c>
      <c r="L203" s="15">
        <v>1</v>
      </c>
      <c r="M203" s="15">
        <v>15.6</v>
      </c>
      <c r="N203" s="15">
        <v>100</v>
      </c>
      <c r="O203" s="15">
        <v>150</v>
      </c>
      <c r="P203" s="15">
        <v>1</v>
      </c>
      <c r="Q203" s="15" t="s">
        <v>910</v>
      </c>
    </row>
    <row r="204" spans="1:17" s="36" customFormat="1" ht="14.5">
      <c r="A204" s="3" t="s">
        <v>3722</v>
      </c>
      <c r="B204" s="15" t="s">
        <v>1</v>
      </c>
      <c r="C204" s="15" t="s">
        <v>6</v>
      </c>
      <c r="D204" s="15" t="s">
        <v>3525</v>
      </c>
      <c r="E204" s="15">
        <v>1500</v>
      </c>
      <c r="F204" s="15">
        <v>5</v>
      </c>
      <c r="G204" s="15">
        <v>10.45</v>
      </c>
      <c r="H204" s="15">
        <v>11</v>
      </c>
      <c r="I204" s="15">
        <v>11.55</v>
      </c>
      <c r="J204" s="15">
        <v>9.4</v>
      </c>
      <c r="K204" s="15">
        <v>6.5</v>
      </c>
      <c r="L204" s="15">
        <v>1</v>
      </c>
      <c r="M204" s="15">
        <v>15.6</v>
      </c>
      <c r="N204" s="15">
        <v>100</v>
      </c>
      <c r="O204" s="15">
        <v>150</v>
      </c>
      <c r="P204" s="15">
        <v>1</v>
      </c>
      <c r="Q204" s="15" t="s">
        <v>3</v>
      </c>
    </row>
    <row r="205" spans="1:17" s="36" customFormat="1" ht="14.5">
      <c r="A205" s="3" t="s">
        <v>3723</v>
      </c>
      <c r="B205" s="15" t="s">
        <v>1</v>
      </c>
      <c r="C205" s="15" t="s">
        <v>6</v>
      </c>
      <c r="D205" s="15" t="s">
        <v>3525</v>
      </c>
      <c r="E205" s="15">
        <v>1500</v>
      </c>
      <c r="F205" s="15">
        <v>10</v>
      </c>
      <c r="G205" s="15">
        <v>9.9</v>
      </c>
      <c r="H205" s="15">
        <v>11</v>
      </c>
      <c r="I205" s="15">
        <v>12.1</v>
      </c>
      <c r="J205" s="15">
        <v>8.92</v>
      </c>
      <c r="K205" s="15">
        <v>6.5</v>
      </c>
      <c r="L205" s="15">
        <v>1</v>
      </c>
      <c r="M205" s="15">
        <v>16.2</v>
      </c>
      <c r="N205" s="15">
        <v>97</v>
      </c>
      <c r="O205" s="15">
        <v>150</v>
      </c>
      <c r="P205" s="15">
        <v>1</v>
      </c>
      <c r="Q205" s="15" t="s">
        <v>3</v>
      </c>
    </row>
    <row r="206" spans="1:17" s="36" customFormat="1" ht="14.5">
      <c r="A206" s="3" t="s">
        <v>3724</v>
      </c>
      <c r="B206" s="15" t="s">
        <v>1</v>
      </c>
      <c r="C206" s="15" t="s">
        <v>6</v>
      </c>
      <c r="D206" s="15" t="s">
        <v>3522</v>
      </c>
      <c r="E206" s="15">
        <v>1500</v>
      </c>
      <c r="F206" s="15">
        <v>10</v>
      </c>
      <c r="G206" s="15">
        <v>9.9</v>
      </c>
      <c r="H206" s="15">
        <v>11</v>
      </c>
      <c r="I206" s="15">
        <v>12.1</v>
      </c>
      <c r="J206" s="15">
        <v>8.92</v>
      </c>
      <c r="K206" s="15">
        <v>6.5</v>
      </c>
      <c r="L206" s="15">
        <v>1</v>
      </c>
      <c r="M206" s="15">
        <v>16.2</v>
      </c>
      <c r="N206" s="15">
        <v>97</v>
      </c>
      <c r="O206" s="15">
        <v>150</v>
      </c>
      <c r="P206" s="15">
        <v>1</v>
      </c>
      <c r="Q206" s="15" t="s">
        <v>3</v>
      </c>
    </row>
    <row r="207" spans="1:17" s="36" customFormat="1" ht="14.5">
      <c r="A207" s="3" t="s">
        <v>3725</v>
      </c>
      <c r="B207" s="15" t="s">
        <v>1</v>
      </c>
      <c r="C207" s="15" t="s">
        <v>6</v>
      </c>
      <c r="D207" s="15" t="s">
        <v>3522</v>
      </c>
      <c r="E207" s="15">
        <v>1500</v>
      </c>
      <c r="F207" s="15">
        <v>10</v>
      </c>
      <c r="G207" s="15">
        <v>10.8</v>
      </c>
      <c r="H207" s="15">
        <v>12</v>
      </c>
      <c r="I207" s="15">
        <v>13.2</v>
      </c>
      <c r="J207" s="15">
        <v>9.7200000000000006</v>
      </c>
      <c r="K207" s="15">
        <v>6.5</v>
      </c>
      <c r="L207" s="15">
        <v>1</v>
      </c>
      <c r="M207" s="15">
        <v>17.3</v>
      </c>
      <c r="N207" s="15">
        <v>91</v>
      </c>
      <c r="O207" s="15">
        <v>150</v>
      </c>
      <c r="P207" s="15">
        <v>1</v>
      </c>
      <c r="Q207" s="15" t="s">
        <v>910</v>
      </c>
    </row>
    <row r="208" spans="1:17" s="36" customFormat="1" ht="14.5">
      <c r="A208" s="3" t="s">
        <v>3726</v>
      </c>
      <c r="B208" s="15" t="s">
        <v>1</v>
      </c>
      <c r="C208" s="15" t="s">
        <v>6</v>
      </c>
      <c r="D208" s="15" t="s">
        <v>3522</v>
      </c>
      <c r="E208" s="15">
        <v>1500</v>
      </c>
      <c r="F208" s="15">
        <v>10</v>
      </c>
      <c r="G208" s="15">
        <v>108</v>
      </c>
      <c r="H208" s="15">
        <v>120</v>
      </c>
      <c r="I208" s="15">
        <v>132</v>
      </c>
      <c r="J208" s="15">
        <v>97.2</v>
      </c>
      <c r="K208" s="15">
        <v>6.5</v>
      </c>
      <c r="L208" s="15">
        <v>1</v>
      </c>
      <c r="M208" s="15">
        <v>173</v>
      </c>
      <c r="N208" s="15">
        <v>9.1</v>
      </c>
      <c r="O208" s="15">
        <v>150</v>
      </c>
      <c r="P208" s="15">
        <v>1</v>
      </c>
      <c r="Q208" s="15" t="s">
        <v>910</v>
      </c>
    </row>
    <row r="209" spans="1:17" s="36" customFormat="1" ht="14.5">
      <c r="A209" s="3" t="s">
        <v>3727</v>
      </c>
      <c r="B209" s="15" t="s">
        <v>1</v>
      </c>
      <c r="C209" s="15" t="s">
        <v>6</v>
      </c>
      <c r="D209" s="15" t="s">
        <v>3522</v>
      </c>
      <c r="E209" s="15">
        <v>1500</v>
      </c>
      <c r="F209" s="15">
        <v>5</v>
      </c>
      <c r="G209" s="15">
        <v>114</v>
      </c>
      <c r="H209" s="15">
        <v>120</v>
      </c>
      <c r="I209" s="15">
        <v>126</v>
      </c>
      <c r="J209" s="15">
        <v>102</v>
      </c>
      <c r="K209" s="15">
        <v>6.5</v>
      </c>
      <c r="L209" s="15">
        <v>1</v>
      </c>
      <c r="M209" s="15">
        <v>165</v>
      </c>
      <c r="N209" s="15">
        <v>9.5</v>
      </c>
      <c r="O209" s="15">
        <v>150</v>
      </c>
      <c r="P209" s="15">
        <v>1</v>
      </c>
      <c r="Q209" s="15" t="s">
        <v>910</v>
      </c>
    </row>
    <row r="210" spans="1:17" s="36" customFormat="1" ht="14.5">
      <c r="A210" s="3" t="s">
        <v>3728</v>
      </c>
      <c r="B210" s="15" t="s">
        <v>1</v>
      </c>
      <c r="C210" s="15" t="s">
        <v>6</v>
      </c>
      <c r="D210" s="15" t="s">
        <v>3522</v>
      </c>
      <c r="E210" s="15">
        <v>1500</v>
      </c>
      <c r="F210" s="15">
        <v>5</v>
      </c>
      <c r="G210" s="15">
        <v>114</v>
      </c>
      <c r="H210" s="15">
        <v>120</v>
      </c>
      <c r="I210" s="15">
        <v>126</v>
      </c>
      <c r="J210" s="15">
        <v>102</v>
      </c>
      <c r="K210" s="15">
        <v>6.5</v>
      </c>
      <c r="L210" s="15">
        <v>1</v>
      </c>
      <c r="M210" s="15">
        <v>165</v>
      </c>
      <c r="N210" s="15">
        <v>9.5</v>
      </c>
      <c r="O210" s="15">
        <v>150</v>
      </c>
      <c r="P210" s="15">
        <v>1</v>
      </c>
      <c r="Q210" s="15" t="s">
        <v>3</v>
      </c>
    </row>
    <row r="211" spans="1:17" s="36" customFormat="1" ht="14.5">
      <c r="A211" s="3" t="s">
        <v>3729</v>
      </c>
      <c r="B211" s="15" t="s">
        <v>1</v>
      </c>
      <c r="C211" s="15" t="s">
        <v>6</v>
      </c>
      <c r="D211" s="15" t="s">
        <v>3525</v>
      </c>
      <c r="E211" s="15">
        <v>1500</v>
      </c>
      <c r="F211" s="15">
        <v>10</v>
      </c>
      <c r="G211" s="15">
        <v>108</v>
      </c>
      <c r="H211" s="15">
        <v>120</v>
      </c>
      <c r="I211" s="15">
        <v>132</v>
      </c>
      <c r="J211" s="15">
        <v>97.2</v>
      </c>
      <c r="K211" s="15">
        <v>6.5</v>
      </c>
      <c r="L211" s="15">
        <v>1</v>
      </c>
      <c r="M211" s="15">
        <v>173</v>
      </c>
      <c r="N211" s="15">
        <v>9.1</v>
      </c>
      <c r="O211" s="15">
        <v>150</v>
      </c>
      <c r="P211" s="15">
        <v>1</v>
      </c>
      <c r="Q211" s="15" t="s">
        <v>910</v>
      </c>
    </row>
    <row r="212" spans="1:17" s="36" customFormat="1" ht="14.5">
      <c r="A212" s="3" t="s">
        <v>3730</v>
      </c>
      <c r="B212" s="15" t="s">
        <v>1</v>
      </c>
      <c r="C212" s="15" t="s">
        <v>6</v>
      </c>
      <c r="D212" s="15" t="s">
        <v>3525</v>
      </c>
      <c r="E212" s="15">
        <v>1500</v>
      </c>
      <c r="F212" s="15">
        <v>5</v>
      </c>
      <c r="G212" s="15">
        <v>114</v>
      </c>
      <c r="H212" s="15">
        <v>120</v>
      </c>
      <c r="I212" s="15">
        <v>126</v>
      </c>
      <c r="J212" s="15">
        <v>102</v>
      </c>
      <c r="K212" s="15">
        <v>6.5</v>
      </c>
      <c r="L212" s="15">
        <v>1</v>
      </c>
      <c r="M212" s="15">
        <v>165</v>
      </c>
      <c r="N212" s="15">
        <v>9.5</v>
      </c>
      <c r="O212" s="15">
        <v>150</v>
      </c>
      <c r="P212" s="15">
        <v>1</v>
      </c>
      <c r="Q212" s="15" t="s">
        <v>910</v>
      </c>
    </row>
    <row r="213" spans="1:17" s="36" customFormat="1" ht="14.5">
      <c r="A213" s="3" t="s">
        <v>3731</v>
      </c>
      <c r="B213" s="15" t="s">
        <v>1</v>
      </c>
      <c r="C213" s="15" t="s">
        <v>6</v>
      </c>
      <c r="D213" s="15" t="s">
        <v>3525</v>
      </c>
      <c r="E213" s="15">
        <v>1500</v>
      </c>
      <c r="F213" s="15">
        <v>5</v>
      </c>
      <c r="G213" s="15">
        <v>114</v>
      </c>
      <c r="H213" s="15">
        <v>120</v>
      </c>
      <c r="I213" s="15">
        <v>126</v>
      </c>
      <c r="J213" s="15">
        <v>102</v>
      </c>
      <c r="K213" s="15">
        <v>6.5</v>
      </c>
      <c r="L213" s="15">
        <v>1</v>
      </c>
      <c r="M213" s="15">
        <v>165</v>
      </c>
      <c r="N213" s="15">
        <v>9.5</v>
      </c>
      <c r="O213" s="15">
        <v>150</v>
      </c>
      <c r="P213" s="15">
        <v>1</v>
      </c>
      <c r="Q213" s="15" t="s">
        <v>3</v>
      </c>
    </row>
    <row r="214" spans="1:17" s="36" customFormat="1" ht="14.5">
      <c r="A214" s="3" t="s">
        <v>3732</v>
      </c>
      <c r="B214" s="15" t="s">
        <v>1</v>
      </c>
      <c r="C214" s="15" t="s">
        <v>6</v>
      </c>
      <c r="D214" s="15" t="s">
        <v>3525</v>
      </c>
      <c r="E214" s="15">
        <v>1500</v>
      </c>
      <c r="F214" s="15">
        <v>10</v>
      </c>
      <c r="G214" s="15">
        <v>108</v>
      </c>
      <c r="H214" s="15">
        <v>120</v>
      </c>
      <c r="I214" s="15">
        <v>132</v>
      </c>
      <c r="J214" s="15">
        <v>97.2</v>
      </c>
      <c r="K214" s="15">
        <v>6.5</v>
      </c>
      <c r="L214" s="15">
        <v>1</v>
      </c>
      <c r="M214" s="15">
        <v>173</v>
      </c>
      <c r="N214" s="15">
        <v>9.1</v>
      </c>
      <c r="O214" s="15">
        <v>150</v>
      </c>
      <c r="P214" s="15">
        <v>1</v>
      </c>
      <c r="Q214" s="15" t="s">
        <v>3</v>
      </c>
    </row>
    <row r="215" spans="1:17" s="36" customFormat="1" ht="14.5">
      <c r="A215" s="3" t="s">
        <v>3733</v>
      </c>
      <c r="B215" s="15" t="s">
        <v>1</v>
      </c>
      <c r="C215" s="15" t="s">
        <v>6</v>
      </c>
      <c r="D215" s="15" t="s">
        <v>3522</v>
      </c>
      <c r="E215" s="15">
        <v>1500</v>
      </c>
      <c r="F215" s="15">
        <v>10</v>
      </c>
      <c r="G215" s="15">
        <v>108</v>
      </c>
      <c r="H215" s="15">
        <v>120</v>
      </c>
      <c r="I215" s="15">
        <v>132</v>
      </c>
      <c r="J215" s="15">
        <v>97.2</v>
      </c>
      <c r="K215" s="15">
        <v>6.5</v>
      </c>
      <c r="L215" s="15">
        <v>1</v>
      </c>
      <c r="M215" s="15">
        <v>173</v>
      </c>
      <c r="N215" s="15">
        <v>9.1</v>
      </c>
      <c r="O215" s="15">
        <v>150</v>
      </c>
      <c r="P215" s="15">
        <v>1</v>
      </c>
      <c r="Q215" s="15" t="s">
        <v>3</v>
      </c>
    </row>
    <row r="216" spans="1:17" s="36" customFormat="1" ht="14.5">
      <c r="A216" s="3" t="s">
        <v>3734</v>
      </c>
      <c r="B216" s="15" t="s">
        <v>1</v>
      </c>
      <c r="C216" s="15" t="s">
        <v>6</v>
      </c>
      <c r="D216" s="15" t="s">
        <v>3522</v>
      </c>
      <c r="E216" s="15">
        <v>1500</v>
      </c>
      <c r="F216" s="15">
        <v>5</v>
      </c>
      <c r="G216" s="15">
        <v>11.4</v>
      </c>
      <c r="H216" s="15">
        <v>12</v>
      </c>
      <c r="I216" s="15">
        <v>12.6</v>
      </c>
      <c r="J216" s="15">
        <v>10.199999999999999</v>
      </c>
      <c r="K216" s="15">
        <v>6.5</v>
      </c>
      <c r="L216" s="15">
        <v>1</v>
      </c>
      <c r="M216" s="15">
        <v>16.7</v>
      </c>
      <c r="N216" s="15">
        <v>94</v>
      </c>
      <c r="O216" s="15">
        <v>150</v>
      </c>
      <c r="P216" s="15">
        <v>1</v>
      </c>
      <c r="Q216" s="15" t="s">
        <v>910</v>
      </c>
    </row>
    <row r="217" spans="1:17" s="36" customFormat="1" ht="14.5">
      <c r="A217" s="3" t="s">
        <v>3735</v>
      </c>
      <c r="B217" s="15" t="s">
        <v>1</v>
      </c>
      <c r="C217" s="15" t="s">
        <v>6</v>
      </c>
      <c r="D217" s="15" t="s">
        <v>3522</v>
      </c>
      <c r="E217" s="15">
        <v>1500</v>
      </c>
      <c r="F217" s="15">
        <v>5</v>
      </c>
      <c r="G217" s="15">
        <v>11.4</v>
      </c>
      <c r="H217" s="15">
        <v>12</v>
      </c>
      <c r="I217" s="15">
        <v>12.6</v>
      </c>
      <c r="J217" s="15">
        <v>10.199999999999999</v>
      </c>
      <c r="K217" s="15">
        <v>6.5</v>
      </c>
      <c r="L217" s="15">
        <v>1</v>
      </c>
      <c r="M217" s="15">
        <v>16.7</v>
      </c>
      <c r="N217" s="15">
        <v>94</v>
      </c>
      <c r="O217" s="15">
        <v>150</v>
      </c>
      <c r="P217" s="15">
        <v>1</v>
      </c>
      <c r="Q217" s="15" t="s">
        <v>3</v>
      </c>
    </row>
    <row r="218" spans="1:17" s="36" customFormat="1" ht="14.5">
      <c r="A218" s="3" t="s">
        <v>3736</v>
      </c>
      <c r="B218" s="15" t="s">
        <v>1</v>
      </c>
      <c r="C218" s="15" t="s">
        <v>6</v>
      </c>
      <c r="D218" s="15" t="s">
        <v>3525</v>
      </c>
      <c r="E218" s="15">
        <v>1500</v>
      </c>
      <c r="F218" s="15">
        <v>10</v>
      </c>
      <c r="G218" s="15">
        <v>10.8</v>
      </c>
      <c r="H218" s="15">
        <v>12</v>
      </c>
      <c r="I218" s="15">
        <v>13.2</v>
      </c>
      <c r="J218" s="15">
        <v>9.7200000000000006</v>
      </c>
      <c r="K218" s="15">
        <v>6.5</v>
      </c>
      <c r="L218" s="15">
        <v>1</v>
      </c>
      <c r="M218" s="15">
        <v>17.3</v>
      </c>
      <c r="N218" s="15">
        <v>91</v>
      </c>
      <c r="O218" s="15">
        <v>150</v>
      </c>
      <c r="P218" s="15">
        <v>1</v>
      </c>
      <c r="Q218" s="15" t="s">
        <v>910</v>
      </c>
    </row>
    <row r="219" spans="1:17" s="36" customFormat="1" ht="14.5">
      <c r="A219" s="3" t="s">
        <v>3737</v>
      </c>
      <c r="B219" s="15" t="s">
        <v>1</v>
      </c>
      <c r="C219" s="15" t="s">
        <v>6</v>
      </c>
      <c r="D219" s="15" t="s">
        <v>3525</v>
      </c>
      <c r="E219" s="15">
        <v>1500</v>
      </c>
      <c r="F219" s="15">
        <v>5</v>
      </c>
      <c r="G219" s="15">
        <v>11.4</v>
      </c>
      <c r="H219" s="15">
        <v>12</v>
      </c>
      <c r="I219" s="15">
        <v>12.6</v>
      </c>
      <c r="J219" s="15">
        <v>10.199999999999999</v>
      </c>
      <c r="K219" s="15">
        <v>6.5</v>
      </c>
      <c r="L219" s="15">
        <v>1</v>
      </c>
      <c r="M219" s="15">
        <v>16.7</v>
      </c>
      <c r="N219" s="15">
        <v>94</v>
      </c>
      <c r="O219" s="15">
        <v>150</v>
      </c>
      <c r="P219" s="15">
        <v>1</v>
      </c>
      <c r="Q219" s="15" t="s">
        <v>910</v>
      </c>
    </row>
    <row r="220" spans="1:17" s="36" customFormat="1" ht="14.5">
      <c r="A220" s="3" t="s">
        <v>3738</v>
      </c>
      <c r="B220" s="15" t="s">
        <v>1</v>
      </c>
      <c r="C220" s="15" t="s">
        <v>6</v>
      </c>
      <c r="D220" s="15" t="s">
        <v>3525</v>
      </c>
      <c r="E220" s="15">
        <v>1500</v>
      </c>
      <c r="F220" s="15">
        <v>5</v>
      </c>
      <c r="G220" s="15">
        <v>11.4</v>
      </c>
      <c r="H220" s="15">
        <v>12</v>
      </c>
      <c r="I220" s="15">
        <v>12.6</v>
      </c>
      <c r="J220" s="15">
        <v>10.199999999999999</v>
      </c>
      <c r="K220" s="15">
        <v>6.5</v>
      </c>
      <c r="L220" s="15">
        <v>1</v>
      </c>
      <c r="M220" s="15">
        <v>16.7</v>
      </c>
      <c r="N220" s="15">
        <v>94</v>
      </c>
      <c r="O220" s="15">
        <v>150</v>
      </c>
      <c r="P220" s="15">
        <v>1</v>
      </c>
      <c r="Q220" s="15" t="s">
        <v>3</v>
      </c>
    </row>
    <row r="221" spans="1:17" s="36" customFormat="1" ht="14.5">
      <c r="A221" s="3" t="s">
        <v>3739</v>
      </c>
      <c r="B221" s="15" t="s">
        <v>1</v>
      </c>
      <c r="C221" s="15" t="s">
        <v>6</v>
      </c>
      <c r="D221" s="15" t="s">
        <v>3525</v>
      </c>
      <c r="E221" s="15">
        <v>1500</v>
      </c>
      <c r="F221" s="15">
        <v>10</v>
      </c>
      <c r="G221" s="15">
        <v>10.8</v>
      </c>
      <c r="H221" s="15">
        <v>12</v>
      </c>
      <c r="I221" s="15">
        <v>13.2</v>
      </c>
      <c r="J221" s="15">
        <v>9.7200000000000006</v>
      </c>
      <c r="K221" s="15">
        <v>6.5</v>
      </c>
      <c r="L221" s="15">
        <v>1</v>
      </c>
      <c r="M221" s="15">
        <v>17.3</v>
      </c>
      <c r="N221" s="15">
        <v>91</v>
      </c>
      <c r="O221" s="15">
        <v>150</v>
      </c>
      <c r="P221" s="15">
        <v>1</v>
      </c>
      <c r="Q221" s="15" t="s">
        <v>3</v>
      </c>
    </row>
    <row r="222" spans="1:17" s="36" customFormat="1" ht="14.5">
      <c r="A222" s="3" t="s">
        <v>3740</v>
      </c>
      <c r="B222" s="15" t="s">
        <v>1</v>
      </c>
      <c r="C222" s="15" t="s">
        <v>6</v>
      </c>
      <c r="D222" s="15" t="s">
        <v>3522</v>
      </c>
      <c r="E222" s="15">
        <v>1500</v>
      </c>
      <c r="F222" s="15">
        <v>10</v>
      </c>
      <c r="G222" s="15">
        <v>10.8</v>
      </c>
      <c r="H222" s="15">
        <v>12</v>
      </c>
      <c r="I222" s="15">
        <v>13.2</v>
      </c>
      <c r="J222" s="15">
        <v>9.7200000000000006</v>
      </c>
      <c r="K222" s="15">
        <v>6.5</v>
      </c>
      <c r="L222" s="15">
        <v>1</v>
      </c>
      <c r="M222" s="15">
        <v>17.3</v>
      </c>
      <c r="N222" s="15">
        <v>91</v>
      </c>
      <c r="O222" s="15">
        <v>150</v>
      </c>
      <c r="P222" s="15">
        <v>1</v>
      </c>
      <c r="Q222" s="15" t="s">
        <v>3</v>
      </c>
    </row>
    <row r="223" spans="1:17" s="36" customFormat="1" ht="14.5">
      <c r="A223" s="3" t="s">
        <v>3741</v>
      </c>
      <c r="B223" s="15" t="s">
        <v>1</v>
      </c>
      <c r="C223" s="15" t="s">
        <v>6</v>
      </c>
      <c r="D223" s="15" t="s">
        <v>3522</v>
      </c>
      <c r="E223" s="15">
        <v>1500</v>
      </c>
      <c r="F223" s="15">
        <v>10</v>
      </c>
      <c r="G223" s="15">
        <v>11.7</v>
      </c>
      <c r="H223" s="15">
        <v>13</v>
      </c>
      <c r="I223" s="15">
        <v>14.3</v>
      </c>
      <c r="J223" s="15">
        <v>10.5</v>
      </c>
      <c r="K223" s="15">
        <v>6.5</v>
      </c>
      <c r="L223" s="15">
        <v>1</v>
      </c>
      <c r="M223" s="15">
        <v>19</v>
      </c>
      <c r="N223" s="15">
        <v>82</v>
      </c>
      <c r="O223" s="15">
        <v>150</v>
      </c>
      <c r="P223" s="15">
        <v>1</v>
      </c>
      <c r="Q223" s="15" t="s">
        <v>910</v>
      </c>
    </row>
    <row r="224" spans="1:17" s="36" customFormat="1" ht="14.5">
      <c r="A224" s="3" t="s">
        <v>3742</v>
      </c>
      <c r="B224" s="15" t="s">
        <v>1</v>
      </c>
      <c r="C224" s="15" t="s">
        <v>6</v>
      </c>
      <c r="D224" s="15" t="s">
        <v>3522</v>
      </c>
      <c r="E224" s="15">
        <v>1500</v>
      </c>
      <c r="F224" s="15">
        <v>10</v>
      </c>
      <c r="G224" s="15">
        <v>117</v>
      </c>
      <c r="H224" s="15">
        <v>130</v>
      </c>
      <c r="I224" s="15">
        <v>143</v>
      </c>
      <c r="J224" s="15">
        <v>105</v>
      </c>
      <c r="K224" s="15">
        <v>6.5</v>
      </c>
      <c r="L224" s="15">
        <v>1</v>
      </c>
      <c r="M224" s="15">
        <v>187</v>
      </c>
      <c r="N224" s="15">
        <v>8.4</v>
      </c>
      <c r="O224" s="15">
        <v>150</v>
      </c>
      <c r="P224" s="15">
        <v>1</v>
      </c>
      <c r="Q224" s="15" t="s">
        <v>910</v>
      </c>
    </row>
    <row r="225" spans="1:17" s="36" customFormat="1" ht="14.5">
      <c r="A225" s="3" t="s">
        <v>3743</v>
      </c>
      <c r="B225" s="15" t="s">
        <v>1</v>
      </c>
      <c r="C225" s="15" t="s">
        <v>6</v>
      </c>
      <c r="D225" s="15" t="s">
        <v>3522</v>
      </c>
      <c r="E225" s="15">
        <v>1500</v>
      </c>
      <c r="F225" s="15">
        <v>5</v>
      </c>
      <c r="G225" s="15">
        <v>123.5</v>
      </c>
      <c r="H225" s="15">
        <v>130</v>
      </c>
      <c r="I225" s="15">
        <v>136.5</v>
      </c>
      <c r="J225" s="15">
        <v>111</v>
      </c>
      <c r="K225" s="15">
        <v>6.5</v>
      </c>
      <c r="L225" s="15">
        <v>1</v>
      </c>
      <c r="M225" s="15">
        <v>179</v>
      </c>
      <c r="N225" s="15">
        <v>8.6999999999999993</v>
      </c>
      <c r="O225" s="15">
        <v>150</v>
      </c>
      <c r="P225" s="15">
        <v>1</v>
      </c>
      <c r="Q225" s="15" t="s">
        <v>910</v>
      </c>
    </row>
    <row r="226" spans="1:17" s="36" customFormat="1" ht="14.5">
      <c r="A226" s="3" t="s">
        <v>3744</v>
      </c>
      <c r="B226" s="15" t="s">
        <v>1</v>
      </c>
      <c r="C226" s="15" t="s">
        <v>6</v>
      </c>
      <c r="D226" s="15" t="s">
        <v>3522</v>
      </c>
      <c r="E226" s="15">
        <v>1500</v>
      </c>
      <c r="F226" s="15">
        <v>5</v>
      </c>
      <c r="G226" s="15">
        <v>123.5</v>
      </c>
      <c r="H226" s="15">
        <v>130</v>
      </c>
      <c r="I226" s="15">
        <v>136.5</v>
      </c>
      <c r="J226" s="15">
        <v>111</v>
      </c>
      <c r="K226" s="15">
        <v>6.5</v>
      </c>
      <c r="L226" s="15">
        <v>1</v>
      </c>
      <c r="M226" s="15">
        <v>179</v>
      </c>
      <c r="N226" s="15">
        <v>8.6999999999999993</v>
      </c>
      <c r="O226" s="15">
        <v>150</v>
      </c>
      <c r="P226" s="15">
        <v>1</v>
      </c>
      <c r="Q226" s="15" t="s">
        <v>3</v>
      </c>
    </row>
    <row r="227" spans="1:17" s="36" customFormat="1" ht="14.5">
      <c r="A227" s="3" t="s">
        <v>3745</v>
      </c>
      <c r="B227" s="15" t="s">
        <v>1</v>
      </c>
      <c r="C227" s="15" t="s">
        <v>6</v>
      </c>
      <c r="D227" s="15" t="s">
        <v>3525</v>
      </c>
      <c r="E227" s="15">
        <v>1500</v>
      </c>
      <c r="F227" s="15">
        <v>10</v>
      </c>
      <c r="G227" s="15">
        <v>117</v>
      </c>
      <c r="H227" s="15">
        <v>130</v>
      </c>
      <c r="I227" s="15">
        <v>143</v>
      </c>
      <c r="J227" s="15">
        <v>105</v>
      </c>
      <c r="K227" s="15">
        <v>6.5</v>
      </c>
      <c r="L227" s="15">
        <v>1</v>
      </c>
      <c r="M227" s="15">
        <v>187</v>
      </c>
      <c r="N227" s="15">
        <v>8.4</v>
      </c>
      <c r="O227" s="15">
        <v>150</v>
      </c>
      <c r="P227" s="15">
        <v>1</v>
      </c>
      <c r="Q227" s="15" t="s">
        <v>910</v>
      </c>
    </row>
    <row r="228" spans="1:17" s="36" customFormat="1" ht="14.5">
      <c r="A228" s="3" t="s">
        <v>3746</v>
      </c>
      <c r="B228" s="15" t="s">
        <v>1</v>
      </c>
      <c r="C228" s="15" t="s">
        <v>6</v>
      </c>
      <c r="D228" s="15" t="s">
        <v>3525</v>
      </c>
      <c r="E228" s="15">
        <v>1500</v>
      </c>
      <c r="F228" s="15">
        <v>5</v>
      </c>
      <c r="G228" s="15">
        <v>123.5</v>
      </c>
      <c r="H228" s="15">
        <v>130</v>
      </c>
      <c r="I228" s="15">
        <v>136.5</v>
      </c>
      <c r="J228" s="15">
        <v>111</v>
      </c>
      <c r="K228" s="15">
        <v>6.5</v>
      </c>
      <c r="L228" s="15">
        <v>1</v>
      </c>
      <c r="M228" s="15">
        <v>179</v>
      </c>
      <c r="N228" s="15">
        <v>8.6999999999999993</v>
      </c>
      <c r="O228" s="15">
        <v>150</v>
      </c>
      <c r="P228" s="15">
        <v>1</v>
      </c>
      <c r="Q228" s="15" t="s">
        <v>910</v>
      </c>
    </row>
    <row r="229" spans="1:17" s="36" customFormat="1" ht="14.5">
      <c r="A229" s="3" t="s">
        <v>3747</v>
      </c>
      <c r="B229" s="15" t="s">
        <v>1</v>
      </c>
      <c r="C229" s="15" t="s">
        <v>6</v>
      </c>
      <c r="D229" s="15" t="s">
        <v>3525</v>
      </c>
      <c r="E229" s="15">
        <v>1500</v>
      </c>
      <c r="F229" s="15">
        <v>5</v>
      </c>
      <c r="G229" s="15">
        <v>123.5</v>
      </c>
      <c r="H229" s="15">
        <v>130</v>
      </c>
      <c r="I229" s="15">
        <v>136.5</v>
      </c>
      <c r="J229" s="15">
        <v>111</v>
      </c>
      <c r="K229" s="15">
        <v>6.5</v>
      </c>
      <c r="L229" s="15">
        <v>1</v>
      </c>
      <c r="M229" s="15">
        <v>179</v>
      </c>
      <c r="N229" s="15">
        <v>8.6999999999999993</v>
      </c>
      <c r="O229" s="15">
        <v>150</v>
      </c>
      <c r="P229" s="15">
        <v>1</v>
      </c>
      <c r="Q229" s="15" t="s">
        <v>3</v>
      </c>
    </row>
    <row r="230" spans="1:17" s="36" customFormat="1" ht="14.5">
      <c r="A230" s="3" t="s">
        <v>3748</v>
      </c>
      <c r="B230" s="15" t="s">
        <v>1</v>
      </c>
      <c r="C230" s="15" t="s">
        <v>6</v>
      </c>
      <c r="D230" s="15" t="s">
        <v>3525</v>
      </c>
      <c r="E230" s="15">
        <v>1500</v>
      </c>
      <c r="F230" s="15">
        <v>10</v>
      </c>
      <c r="G230" s="15">
        <v>117</v>
      </c>
      <c r="H230" s="15">
        <v>130</v>
      </c>
      <c r="I230" s="15">
        <v>143</v>
      </c>
      <c r="J230" s="15">
        <v>105</v>
      </c>
      <c r="K230" s="15">
        <v>6.5</v>
      </c>
      <c r="L230" s="15">
        <v>1</v>
      </c>
      <c r="M230" s="15">
        <v>187</v>
      </c>
      <c r="N230" s="15">
        <v>8.4</v>
      </c>
      <c r="O230" s="15">
        <v>150</v>
      </c>
      <c r="P230" s="15">
        <v>1</v>
      </c>
      <c r="Q230" s="15" t="s">
        <v>3</v>
      </c>
    </row>
    <row r="231" spans="1:17" s="36" customFormat="1" ht="14.5">
      <c r="A231" s="3" t="s">
        <v>3749</v>
      </c>
      <c r="B231" s="15" t="s">
        <v>1</v>
      </c>
      <c r="C231" s="15" t="s">
        <v>6</v>
      </c>
      <c r="D231" s="15" t="s">
        <v>3522</v>
      </c>
      <c r="E231" s="15">
        <v>1500</v>
      </c>
      <c r="F231" s="15">
        <v>10</v>
      </c>
      <c r="G231" s="15">
        <v>117</v>
      </c>
      <c r="H231" s="15">
        <v>130</v>
      </c>
      <c r="I231" s="15">
        <v>143</v>
      </c>
      <c r="J231" s="15">
        <v>105</v>
      </c>
      <c r="K231" s="15">
        <v>6.5</v>
      </c>
      <c r="L231" s="15">
        <v>1</v>
      </c>
      <c r="M231" s="15">
        <v>187</v>
      </c>
      <c r="N231" s="15">
        <v>8.4</v>
      </c>
      <c r="O231" s="15">
        <v>150</v>
      </c>
      <c r="P231" s="15">
        <v>1</v>
      </c>
      <c r="Q231" s="15" t="s">
        <v>3</v>
      </c>
    </row>
    <row r="232" spans="1:17" s="36" customFormat="1" ht="14.5">
      <c r="A232" s="3" t="s">
        <v>3750</v>
      </c>
      <c r="B232" s="15" t="s">
        <v>1</v>
      </c>
      <c r="C232" s="15" t="s">
        <v>6</v>
      </c>
      <c r="D232" s="15" t="s">
        <v>3522</v>
      </c>
      <c r="E232" s="15">
        <v>1500</v>
      </c>
      <c r="F232" s="15">
        <v>5</v>
      </c>
      <c r="G232" s="15">
        <v>12.35</v>
      </c>
      <c r="H232" s="15">
        <v>13</v>
      </c>
      <c r="I232" s="15">
        <v>13.65</v>
      </c>
      <c r="J232" s="15">
        <v>11.1</v>
      </c>
      <c r="K232" s="15">
        <v>6.5</v>
      </c>
      <c r="L232" s="15">
        <v>1</v>
      </c>
      <c r="M232" s="15">
        <v>18.2</v>
      </c>
      <c r="N232" s="15">
        <v>86</v>
      </c>
      <c r="O232" s="15">
        <v>150</v>
      </c>
      <c r="P232" s="15">
        <v>1</v>
      </c>
      <c r="Q232" s="15" t="s">
        <v>910</v>
      </c>
    </row>
    <row r="233" spans="1:17" s="36" customFormat="1" ht="14.5">
      <c r="A233" s="3" t="s">
        <v>3751</v>
      </c>
      <c r="B233" s="15" t="s">
        <v>1</v>
      </c>
      <c r="C233" s="15" t="s">
        <v>6</v>
      </c>
      <c r="D233" s="15" t="s">
        <v>3522</v>
      </c>
      <c r="E233" s="15">
        <v>1500</v>
      </c>
      <c r="F233" s="15">
        <v>5</v>
      </c>
      <c r="G233" s="15">
        <v>12.35</v>
      </c>
      <c r="H233" s="15">
        <v>13</v>
      </c>
      <c r="I233" s="15">
        <v>13.65</v>
      </c>
      <c r="J233" s="15">
        <v>11.1</v>
      </c>
      <c r="K233" s="15">
        <v>6.5</v>
      </c>
      <c r="L233" s="15">
        <v>1</v>
      </c>
      <c r="M233" s="15">
        <v>18.2</v>
      </c>
      <c r="N233" s="15">
        <v>86</v>
      </c>
      <c r="O233" s="15">
        <v>150</v>
      </c>
      <c r="P233" s="15">
        <v>1</v>
      </c>
      <c r="Q233" s="15" t="s">
        <v>3</v>
      </c>
    </row>
    <row r="234" spans="1:17" s="36" customFormat="1" ht="14.5">
      <c r="A234" s="3" t="s">
        <v>3752</v>
      </c>
      <c r="B234" s="15" t="s">
        <v>1</v>
      </c>
      <c r="C234" s="15" t="s">
        <v>6</v>
      </c>
      <c r="D234" s="15" t="s">
        <v>3525</v>
      </c>
      <c r="E234" s="15">
        <v>1500</v>
      </c>
      <c r="F234" s="15">
        <v>10</v>
      </c>
      <c r="G234" s="15">
        <v>11.7</v>
      </c>
      <c r="H234" s="15">
        <v>13</v>
      </c>
      <c r="I234" s="15">
        <v>14.3</v>
      </c>
      <c r="J234" s="15">
        <v>10.5</v>
      </c>
      <c r="K234" s="15">
        <v>6.5</v>
      </c>
      <c r="L234" s="15">
        <v>1</v>
      </c>
      <c r="M234" s="15">
        <v>19</v>
      </c>
      <c r="N234" s="15">
        <v>82</v>
      </c>
      <c r="O234" s="15">
        <v>150</v>
      </c>
      <c r="P234" s="15">
        <v>1</v>
      </c>
      <c r="Q234" s="15" t="s">
        <v>910</v>
      </c>
    </row>
    <row r="235" spans="1:17" s="36" customFormat="1" ht="14.5">
      <c r="A235" s="3" t="s">
        <v>3753</v>
      </c>
      <c r="B235" s="15" t="s">
        <v>1</v>
      </c>
      <c r="C235" s="15" t="s">
        <v>6</v>
      </c>
      <c r="D235" s="15" t="s">
        <v>3525</v>
      </c>
      <c r="E235" s="15">
        <v>1500</v>
      </c>
      <c r="F235" s="15">
        <v>5</v>
      </c>
      <c r="G235" s="15">
        <v>12.35</v>
      </c>
      <c r="H235" s="15">
        <v>13</v>
      </c>
      <c r="I235" s="15">
        <v>13.65</v>
      </c>
      <c r="J235" s="15">
        <v>11.1</v>
      </c>
      <c r="K235" s="15">
        <v>6.5</v>
      </c>
      <c r="L235" s="15">
        <v>1</v>
      </c>
      <c r="M235" s="15">
        <v>18.2</v>
      </c>
      <c r="N235" s="15">
        <v>86</v>
      </c>
      <c r="O235" s="15">
        <v>150</v>
      </c>
      <c r="P235" s="15">
        <v>1</v>
      </c>
      <c r="Q235" s="15" t="s">
        <v>910</v>
      </c>
    </row>
    <row r="236" spans="1:17" s="36" customFormat="1" ht="14.5">
      <c r="A236" s="3" t="s">
        <v>3754</v>
      </c>
      <c r="B236" s="15" t="s">
        <v>1</v>
      </c>
      <c r="C236" s="15" t="s">
        <v>6</v>
      </c>
      <c r="D236" s="15" t="s">
        <v>3525</v>
      </c>
      <c r="E236" s="15">
        <v>1500</v>
      </c>
      <c r="F236" s="15">
        <v>5</v>
      </c>
      <c r="G236" s="15">
        <v>12.35</v>
      </c>
      <c r="H236" s="15">
        <v>13</v>
      </c>
      <c r="I236" s="15">
        <v>13.65</v>
      </c>
      <c r="J236" s="15">
        <v>11.1</v>
      </c>
      <c r="K236" s="15">
        <v>6.5</v>
      </c>
      <c r="L236" s="15">
        <v>1</v>
      </c>
      <c r="M236" s="15">
        <v>18.2</v>
      </c>
      <c r="N236" s="15">
        <v>86</v>
      </c>
      <c r="O236" s="15">
        <v>150</v>
      </c>
      <c r="P236" s="15">
        <v>1</v>
      </c>
      <c r="Q236" s="15" t="s">
        <v>3</v>
      </c>
    </row>
    <row r="237" spans="1:17" s="36" customFormat="1" ht="14.5">
      <c r="A237" s="3" t="s">
        <v>3755</v>
      </c>
      <c r="B237" s="15" t="s">
        <v>1</v>
      </c>
      <c r="C237" s="15" t="s">
        <v>6</v>
      </c>
      <c r="D237" s="15" t="s">
        <v>3525</v>
      </c>
      <c r="E237" s="15">
        <v>1500</v>
      </c>
      <c r="F237" s="15">
        <v>10</v>
      </c>
      <c r="G237" s="15">
        <v>11.7</v>
      </c>
      <c r="H237" s="15">
        <v>13</v>
      </c>
      <c r="I237" s="15">
        <v>14.3</v>
      </c>
      <c r="J237" s="15">
        <v>10.5</v>
      </c>
      <c r="K237" s="15">
        <v>6.5</v>
      </c>
      <c r="L237" s="15">
        <v>1</v>
      </c>
      <c r="M237" s="15">
        <v>19</v>
      </c>
      <c r="N237" s="15">
        <v>82</v>
      </c>
      <c r="O237" s="15">
        <v>150</v>
      </c>
      <c r="P237" s="15">
        <v>1</v>
      </c>
      <c r="Q237" s="15" t="s">
        <v>3</v>
      </c>
    </row>
    <row r="238" spans="1:17" s="36" customFormat="1" ht="14.5">
      <c r="A238" s="3" t="s">
        <v>3756</v>
      </c>
      <c r="B238" s="15" t="s">
        <v>1</v>
      </c>
      <c r="C238" s="15" t="s">
        <v>6</v>
      </c>
      <c r="D238" s="15" t="s">
        <v>3522</v>
      </c>
      <c r="E238" s="15">
        <v>1500</v>
      </c>
      <c r="F238" s="15">
        <v>10</v>
      </c>
      <c r="G238" s="15">
        <v>11.7</v>
      </c>
      <c r="H238" s="15">
        <v>13</v>
      </c>
      <c r="I238" s="15">
        <v>14.3</v>
      </c>
      <c r="J238" s="15">
        <v>10.5</v>
      </c>
      <c r="K238" s="15">
        <v>6.5</v>
      </c>
      <c r="L238" s="15">
        <v>1</v>
      </c>
      <c r="M238" s="15">
        <v>19</v>
      </c>
      <c r="N238" s="15">
        <v>82</v>
      </c>
      <c r="O238" s="15">
        <v>150</v>
      </c>
      <c r="P238" s="15">
        <v>1</v>
      </c>
      <c r="Q238" s="15" t="s">
        <v>3</v>
      </c>
    </row>
    <row r="239" spans="1:17" s="36" customFormat="1" ht="14.5">
      <c r="A239" s="3" t="s">
        <v>3757</v>
      </c>
      <c r="B239" s="15" t="s">
        <v>1</v>
      </c>
      <c r="C239" s="15" t="s">
        <v>6</v>
      </c>
      <c r="D239" s="15" t="s">
        <v>3522</v>
      </c>
      <c r="E239" s="15">
        <v>1500</v>
      </c>
      <c r="F239" s="15">
        <v>10</v>
      </c>
      <c r="G239" s="15">
        <v>13.5</v>
      </c>
      <c r="H239" s="15">
        <v>15</v>
      </c>
      <c r="I239" s="15">
        <v>16.5</v>
      </c>
      <c r="J239" s="15">
        <v>12.1</v>
      </c>
      <c r="K239" s="15">
        <v>6.5</v>
      </c>
      <c r="L239" s="15">
        <v>1</v>
      </c>
      <c r="M239" s="15">
        <v>22</v>
      </c>
      <c r="N239" s="15">
        <v>71</v>
      </c>
      <c r="O239" s="15">
        <v>150</v>
      </c>
      <c r="P239" s="15">
        <v>1</v>
      </c>
      <c r="Q239" s="15" t="s">
        <v>910</v>
      </c>
    </row>
    <row r="240" spans="1:17" s="36" customFormat="1" ht="14.5">
      <c r="A240" s="3" t="s">
        <v>3758</v>
      </c>
      <c r="B240" s="15" t="s">
        <v>1</v>
      </c>
      <c r="C240" s="15" t="s">
        <v>6</v>
      </c>
      <c r="D240" s="15" t="s">
        <v>3522</v>
      </c>
      <c r="E240" s="15">
        <v>1500</v>
      </c>
      <c r="F240" s="15">
        <v>10</v>
      </c>
      <c r="G240" s="15">
        <v>135</v>
      </c>
      <c r="H240" s="15">
        <v>150</v>
      </c>
      <c r="I240" s="15">
        <v>165</v>
      </c>
      <c r="J240" s="15">
        <v>121</v>
      </c>
      <c r="K240" s="15">
        <v>6.5</v>
      </c>
      <c r="L240" s="15">
        <v>1</v>
      </c>
      <c r="M240" s="15">
        <v>215</v>
      </c>
      <c r="N240" s="15">
        <v>7.3</v>
      </c>
      <c r="O240" s="15">
        <v>150</v>
      </c>
      <c r="P240" s="15">
        <v>1</v>
      </c>
      <c r="Q240" s="15" t="s">
        <v>910</v>
      </c>
    </row>
    <row r="241" spans="1:17" s="36" customFormat="1" ht="14.5">
      <c r="A241" s="3" t="s">
        <v>3759</v>
      </c>
      <c r="B241" s="15" t="s">
        <v>1</v>
      </c>
      <c r="C241" s="15" t="s">
        <v>6</v>
      </c>
      <c r="D241" s="15" t="s">
        <v>3522</v>
      </c>
      <c r="E241" s="15">
        <v>1500</v>
      </c>
      <c r="F241" s="15">
        <v>5</v>
      </c>
      <c r="G241" s="15">
        <v>142.5</v>
      </c>
      <c r="H241" s="15">
        <v>150</v>
      </c>
      <c r="I241" s="15">
        <v>157.5</v>
      </c>
      <c r="J241" s="15">
        <v>128</v>
      </c>
      <c r="K241" s="15">
        <v>6.5</v>
      </c>
      <c r="L241" s="15">
        <v>1</v>
      </c>
      <c r="M241" s="15">
        <v>207</v>
      </c>
      <c r="N241" s="15">
        <v>7.6</v>
      </c>
      <c r="O241" s="15">
        <v>150</v>
      </c>
      <c r="P241" s="15">
        <v>1</v>
      </c>
      <c r="Q241" s="15" t="s">
        <v>910</v>
      </c>
    </row>
    <row r="242" spans="1:17" s="36" customFormat="1" ht="14.5">
      <c r="A242" s="3" t="s">
        <v>3760</v>
      </c>
      <c r="B242" s="15" t="s">
        <v>1</v>
      </c>
      <c r="C242" s="15" t="s">
        <v>6</v>
      </c>
      <c r="D242" s="15" t="s">
        <v>3522</v>
      </c>
      <c r="E242" s="15">
        <v>1500</v>
      </c>
      <c r="F242" s="15">
        <v>5</v>
      </c>
      <c r="G242" s="15">
        <v>142.5</v>
      </c>
      <c r="H242" s="15">
        <v>150</v>
      </c>
      <c r="I242" s="15">
        <v>157.5</v>
      </c>
      <c r="J242" s="15">
        <v>128</v>
      </c>
      <c r="K242" s="15">
        <v>6.5</v>
      </c>
      <c r="L242" s="15">
        <v>1</v>
      </c>
      <c r="M242" s="15">
        <v>207</v>
      </c>
      <c r="N242" s="15">
        <v>7.6</v>
      </c>
      <c r="O242" s="15">
        <v>150</v>
      </c>
      <c r="P242" s="15">
        <v>1</v>
      </c>
      <c r="Q242" s="15" t="s">
        <v>3</v>
      </c>
    </row>
    <row r="243" spans="1:17" s="36" customFormat="1" ht="14.5">
      <c r="A243" s="3" t="s">
        <v>3761</v>
      </c>
      <c r="B243" s="15" t="s">
        <v>1</v>
      </c>
      <c r="C243" s="15" t="s">
        <v>6</v>
      </c>
      <c r="D243" s="15" t="s">
        <v>3525</v>
      </c>
      <c r="E243" s="15">
        <v>1500</v>
      </c>
      <c r="F243" s="15">
        <v>10</v>
      </c>
      <c r="G243" s="15">
        <v>135</v>
      </c>
      <c r="H243" s="15">
        <v>150</v>
      </c>
      <c r="I243" s="15">
        <v>165</v>
      </c>
      <c r="J243" s="15">
        <v>121</v>
      </c>
      <c r="K243" s="15">
        <v>6.5</v>
      </c>
      <c r="L243" s="15">
        <v>1</v>
      </c>
      <c r="M243" s="15">
        <v>215</v>
      </c>
      <c r="N243" s="15">
        <v>7.3</v>
      </c>
      <c r="O243" s="15">
        <v>150</v>
      </c>
      <c r="P243" s="15">
        <v>1</v>
      </c>
      <c r="Q243" s="15" t="s">
        <v>910</v>
      </c>
    </row>
    <row r="244" spans="1:17" s="36" customFormat="1" ht="14.5">
      <c r="A244" s="3" t="s">
        <v>3762</v>
      </c>
      <c r="B244" s="15" t="s">
        <v>1</v>
      </c>
      <c r="C244" s="15" t="s">
        <v>6</v>
      </c>
      <c r="D244" s="15" t="s">
        <v>3525</v>
      </c>
      <c r="E244" s="15">
        <v>1500</v>
      </c>
      <c r="F244" s="15">
        <v>5</v>
      </c>
      <c r="G244" s="15">
        <v>142.5</v>
      </c>
      <c r="H244" s="15">
        <v>150</v>
      </c>
      <c r="I244" s="15">
        <v>157.5</v>
      </c>
      <c r="J244" s="15">
        <v>128</v>
      </c>
      <c r="K244" s="15">
        <v>6.5</v>
      </c>
      <c r="L244" s="15">
        <v>1</v>
      </c>
      <c r="M244" s="15">
        <v>207</v>
      </c>
      <c r="N244" s="15">
        <v>7.6</v>
      </c>
      <c r="O244" s="15">
        <v>150</v>
      </c>
      <c r="P244" s="15">
        <v>1</v>
      </c>
      <c r="Q244" s="15" t="s">
        <v>910</v>
      </c>
    </row>
    <row r="245" spans="1:17" s="36" customFormat="1" ht="14.5">
      <c r="A245" s="3" t="s">
        <v>3763</v>
      </c>
      <c r="B245" s="15" t="s">
        <v>1</v>
      </c>
      <c r="C245" s="15" t="s">
        <v>6</v>
      </c>
      <c r="D245" s="15" t="s">
        <v>3525</v>
      </c>
      <c r="E245" s="15">
        <v>1500</v>
      </c>
      <c r="F245" s="15">
        <v>5</v>
      </c>
      <c r="G245" s="15">
        <v>142.5</v>
      </c>
      <c r="H245" s="15">
        <v>150</v>
      </c>
      <c r="I245" s="15">
        <v>157.5</v>
      </c>
      <c r="J245" s="15">
        <v>128</v>
      </c>
      <c r="K245" s="15">
        <v>6.5</v>
      </c>
      <c r="L245" s="15">
        <v>1</v>
      </c>
      <c r="M245" s="15">
        <v>207</v>
      </c>
      <c r="N245" s="15">
        <v>7.6</v>
      </c>
      <c r="O245" s="15">
        <v>150</v>
      </c>
      <c r="P245" s="15">
        <v>1</v>
      </c>
      <c r="Q245" s="15" t="s">
        <v>3</v>
      </c>
    </row>
    <row r="246" spans="1:17" s="36" customFormat="1" ht="14.5">
      <c r="A246" s="3" t="s">
        <v>3764</v>
      </c>
      <c r="B246" s="15" t="s">
        <v>1</v>
      </c>
      <c r="C246" s="15" t="s">
        <v>6</v>
      </c>
      <c r="D246" s="15" t="s">
        <v>3525</v>
      </c>
      <c r="E246" s="15">
        <v>1500</v>
      </c>
      <c r="F246" s="15">
        <v>10</v>
      </c>
      <c r="G246" s="15">
        <v>135</v>
      </c>
      <c r="H246" s="15">
        <v>150</v>
      </c>
      <c r="I246" s="15">
        <v>165</v>
      </c>
      <c r="J246" s="15">
        <v>121</v>
      </c>
      <c r="K246" s="15">
        <v>6.5</v>
      </c>
      <c r="L246" s="15">
        <v>1</v>
      </c>
      <c r="M246" s="15">
        <v>215</v>
      </c>
      <c r="N246" s="15">
        <v>7.3</v>
      </c>
      <c r="O246" s="15">
        <v>150</v>
      </c>
      <c r="P246" s="15">
        <v>1</v>
      </c>
      <c r="Q246" s="15" t="s">
        <v>3</v>
      </c>
    </row>
    <row r="247" spans="1:17" s="36" customFormat="1" ht="14.5">
      <c r="A247" s="3" t="s">
        <v>3765</v>
      </c>
      <c r="B247" s="15" t="s">
        <v>1</v>
      </c>
      <c r="C247" s="15" t="s">
        <v>6</v>
      </c>
      <c r="D247" s="15" t="s">
        <v>3522</v>
      </c>
      <c r="E247" s="15">
        <v>1500</v>
      </c>
      <c r="F247" s="15">
        <v>10</v>
      </c>
      <c r="G247" s="15">
        <v>135</v>
      </c>
      <c r="H247" s="15">
        <v>150</v>
      </c>
      <c r="I247" s="15">
        <v>165</v>
      </c>
      <c r="J247" s="15">
        <v>121</v>
      </c>
      <c r="K247" s="15">
        <v>6.5</v>
      </c>
      <c r="L247" s="15">
        <v>1</v>
      </c>
      <c r="M247" s="15">
        <v>215</v>
      </c>
      <c r="N247" s="15">
        <v>7.3</v>
      </c>
      <c r="O247" s="15">
        <v>150</v>
      </c>
      <c r="P247" s="15">
        <v>1</v>
      </c>
      <c r="Q247" s="15" t="s">
        <v>3</v>
      </c>
    </row>
    <row r="248" spans="1:17" s="36" customFormat="1" ht="14.5">
      <c r="A248" s="3" t="s">
        <v>3766</v>
      </c>
      <c r="B248" s="15" t="s">
        <v>1</v>
      </c>
      <c r="C248" s="15" t="s">
        <v>6</v>
      </c>
      <c r="D248" s="15" t="s">
        <v>3522</v>
      </c>
      <c r="E248" s="15">
        <v>1500</v>
      </c>
      <c r="F248" s="15">
        <v>5</v>
      </c>
      <c r="G248" s="15">
        <v>14.25</v>
      </c>
      <c r="H248" s="15">
        <v>15</v>
      </c>
      <c r="I248" s="15">
        <v>15.75</v>
      </c>
      <c r="J248" s="15">
        <v>12.8</v>
      </c>
      <c r="K248" s="15">
        <v>6.5</v>
      </c>
      <c r="L248" s="15">
        <v>1</v>
      </c>
      <c r="M248" s="15">
        <v>21.2</v>
      </c>
      <c r="N248" s="15">
        <v>74</v>
      </c>
      <c r="O248" s="15">
        <v>150</v>
      </c>
      <c r="P248" s="15">
        <v>1</v>
      </c>
      <c r="Q248" s="15" t="s">
        <v>910</v>
      </c>
    </row>
    <row r="249" spans="1:17" s="36" customFormat="1" ht="14.5">
      <c r="A249" s="3" t="s">
        <v>3767</v>
      </c>
      <c r="B249" s="15" t="s">
        <v>1</v>
      </c>
      <c r="C249" s="15" t="s">
        <v>6</v>
      </c>
      <c r="D249" s="15" t="s">
        <v>3522</v>
      </c>
      <c r="E249" s="15">
        <v>1500</v>
      </c>
      <c r="F249" s="15">
        <v>5</v>
      </c>
      <c r="G249" s="15">
        <v>14.25</v>
      </c>
      <c r="H249" s="15">
        <v>15</v>
      </c>
      <c r="I249" s="15">
        <v>15.75</v>
      </c>
      <c r="J249" s="15">
        <v>12.8</v>
      </c>
      <c r="K249" s="15">
        <v>6.5</v>
      </c>
      <c r="L249" s="15">
        <v>1</v>
      </c>
      <c r="M249" s="15">
        <v>21.2</v>
      </c>
      <c r="N249" s="15">
        <v>74</v>
      </c>
      <c r="O249" s="15">
        <v>150</v>
      </c>
      <c r="P249" s="15">
        <v>1</v>
      </c>
      <c r="Q249" s="15" t="s">
        <v>3</v>
      </c>
    </row>
    <row r="250" spans="1:17" s="36" customFormat="1" ht="14.5">
      <c r="A250" s="3" t="s">
        <v>3768</v>
      </c>
      <c r="B250" s="15" t="s">
        <v>1</v>
      </c>
      <c r="C250" s="15" t="s">
        <v>6</v>
      </c>
      <c r="D250" s="15" t="s">
        <v>3525</v>
      </c>
      <c r="E250" s="15">
        <v>1500</v>
      </c>
      <c r="F250" s="15">
        <v>10</v>
      </c>
      <c r="G250" s="15">
        <v>13.5</v>
      </c>
      <c r="H250" s="15">
        <v>15</v>
      </c>
      <c r="I250" s="15">
        <v>16.5</v>
      </c>
      <c r="J250" s="15">
        <v>12.1</v>
      </c>
      <c r="K250" s="15">
        <v>6.5</v>
      </c>
      <c r="L250" s="15">
        <v>1</v>
      </c>
      <c r="M250" s="15">
        <v>22</v>
      </c>
      <c r="N250" s="15">
        <v>71</v>
      </c>
      <c r="O250" s="15">
        <v>150</v>
      </c>
      <c r="P250" s="15">
        <v>1</v>
      </c>
      <c r="Q250" s="15" t="s">
        <v>910</v>
      </c>
    </row>
    <row r="251" spans="1:17" s="36" customFormat="1" ht="14.5">
      <c r="A251" s="3" t="s">
        <v>3769</v>
      </c>
      <c r="B251" s="15" t="s">
        <v>1</v>
      </c>
      <c r="C251" s="15" t="s">
        <v>6</v>
      </c>
      <c r="D251" s="15" t="s">
        <v>3525</v>
      </c>
      <c r="E251" s="15">
        <v>1500</v>
      </c>
      <c r="F251" s="15">
        <v>5</v>
      </c>
      <c r="G251" s="15">
        <v>14.25</v>
      </c>
      <c r="H251" s="15">
        <v>15</v>
      </c>
      <c r="I251" s="15">
        <v>15.75</v>
      </c>
      <c r="J251" s="15">
        <v>12.8</v>
      </c>
      <c r="K251" s="15">
        <v>6.5</v>
      </c>
      <c r="L251" s="15">
        <v>1</v>
      </c>
      <c r="M251" s="15">
        <v>21.2</v>
      </c>
      <c r="N251" s="15">
        <v>74</v>
      </c>
      <c r="O251" s="15">
        <v>150</v>
      </c>
      <c r="P251" s="15">
        <v>1</v>
      </c>
      <c r="Q251" s="15" t="s">
        <v>910</v>
      </c>
    </row>
    <row r="252" spans="1:17" s="36" customFormat="1" ht="14.5">
      <c r="A252" s="3" t="s">
        <v>3770</v>
      </c>
      <c r="B252" s="15" t="s">
        <v>1</v>
      </c>
      <c r="C252" s="15" t="s">
        <v>6</v>
      </c>
      <c r="D252" s="15" t="s">
        <v>3525</v>
      </c>
      <c r="E252" s="15">
        <v>1500</v>
      </c>
      <c r="F252" s="15">
        <v>5</v>
      </c>
      <c r="G252" s="15">
        <v>14.25</v>
      </c>
      <c r="H252" s="15">
        <v>15</v>
      </c>
      <c r="I252" s="15">
        <v>15.75</v>
      </c>
      <c r="J252" s="15">
        <v>12.8</v>
      </c>
      <c r="K252" s="15">
        <v>6.5</v>
      </c>
      <c r="L252" s="15">
        <v>1</v>
      </c>
      <c r="M252" s="15">
        <v>21.2</v>
      </c>
      <c r="N252" s="15">
        <v>74</v>
      </c>
      <c r="O252" s="15">
        <v>150</v>
      </c>
      <c r="P252" s="15">
        <v>1</v>
      </c>
      <c r="Q252" s="15" t="s">
        <v>3</v>
      </c>
    </row>
    <row r="253" spans="1:17" s="36" customFormat="1" ht="14.5">
      <c r="A253" s="3" t="s">
        <v>3771</v>
      </c>
      <c r="B253" s="15" t="s">
        <v>1</v>
      </c>
      <c r="C253" s="15" t="s">
        <v>6</v>
      </c>
      <c r="D253" s="15" t="s">
        <v>3525</v>
      </c>
      <c r="E253" s="15">
        <v>1500</v>
      </c>
      <c r="F253" s="15">
        <v>10</v>
      </c>
      <c r="G253" s="15">
        <v>13.5</v>
      </c>
      <c r="H253" s="15">
        <v>15</v>
      </c>
      <c r="I253" s="15">
        <v>16.5</v>
      </c>
      <c r="J253" s="15">
        <v>12.1</v>
      </c>
      <c r="K253" s="15">
        <v>6.5</v>
      </c>
      <c r="L253" s="15">
        <v>1</v>
      </c>
      <c r="M253" s="15">
        <v>22</v>
      </c>
      <c r="N253" s="15">
        <v>71</v>
      </c>
      <c r="O253" s="15">
        <v>150</v>
      </c>
      <c r="P253" s="15">
        <v>1</v>
      </c>
      <c r="Q253" s="15" t="s">
        <v>3</v>
      </c>
    </row>
    <row r="254" spans="1:17" s="36" customFormat="1" ht="14.5">
      <c r="A254" s="3" t="s">
        <v>3772</v>
      </c>
      <c r="B254" s="15" t="s">
        <v>1</v>
      </c>
      <c r="C254" s="15" t="s">
        <v>6</v>
      </c>
      <c r="D254" s="15" t="s">
        <v>3522</v>
      </c>
      <c r="E254" s="15">
        <v>1500</v>
      </c>
      <c r="F254" s="15">
        <v>10</v>
      </c>
      <c r="G254" s="15">
        <v>13.5</v>
      </c>
      <c r="H254" s="15">
        <v>15</v>
      </c>
      <c r="I254" s="15">
        <v>16.5</v>
      </c>
      <c r="J254" s="15">
        <v>12.1</v>
      </c>
      <c r="K254" s="15">
        <v>6.5</v>
      </c>
      <c r="L254" s="15">
        <v>1</v>
      </c>
      <c r="M254" s="15">
        <v>22</v>
      </c>
      <c r="N254" s="15">
        <v>71</v>
      </c>
      <c r="O254" s="15">
        <v>150</v>
      </c>
      <c r="P254" s="15">
        <v>1</v>
      </c>
      <c r="Q254" s="15" t="s">
        <v>3</v>
      </c>
    </row>
    <row r="255" spans="1:17" s="36" customFormat="1" ht="14.5">
      <c r="A255" s="3" t="s">
        <v>3773</v>
      </c>
      <c r="B255" s="15" t="s">
        <v>1</v>
      </c>
      <c r="C255" s="15" t="s">
        <v>6</v>
      </c>
      <c r="D255" s="15" t="s">
        <v>3522</v>
      </c>
      <c r="E255" s="15">
        <v>1500</v>
      </c>
      <c r="F255" s="15">
        <v>10</v>
      </c>
      <c r="G255" s="15">
        <v>14.4</v>
      </c>
      <c r="H255" s="15">
        <v>16</v>
      </c>
      <c r="I255" s="15">
        <v>17.600000000000001</v>
      </c>
      <c r="J255" s="15">
        <v>12.9</v>
      </c>
      <c r="K255" s="15">
        <v>6.5</v>
      </c>
      <c r="L255" s="15">
        <v>1</v>
      </c>
      <c r="M255" s="15">
        <v>23.5</v>
      </c>
      <c r="N255" s="15">
        <v>67</v>
      </c>
      <c r="O255" s="15">
        <v>150</v>
      </c>
      <c r="P255" s="15">
        <v>1</v>
      </c>
      <c r="Q255" s="15" t="s">
        <v>910</v>
      </c>
    </row>
    <row r="256" spans="1:17" s="36" customFormat="1" ht="14.5">
      <c r="A256" s="3" t="s">
        <v>3774</v>
      </c>
      <c r="B256" s="15" t="s">
        <v>1</v>
      </c>
      <c r="C256" s="15" t="s">
        <v>6</v>
      </c>
      <c r="D256" s="15" t="s">
        <v>3522</v>
      </c>
      <c r="E256" s="15">
        <v>1500</v>
      </c>
      <c r="F256" s="15">
        <v>10</v>
      </c>
      <c r="G256" s="15">
        <v>144</v>
      </c>
      <c r="H256" s="15">
        <v>160</v>
      </c>
      <c r="I256" s="15">
        <v>176</v>
      </c>
      <c r="J256" s="15">
        <v>130</v>
      </c>
      <c r="K256" s="15">
        <v>6.5</v>
      </c>
      <c r="L256" s="15">
        <v>1</v>
      </c>
      <c r="M256" s="15">
        <v>230</v>
      </c>
      <c r="N256" s="15">
        <v>6.8</v>
      </c>
      <c r="O256" s="15">
        <v>150</v>
      </c>
      <c r="P256" s="15">
        <v>1</v>
      </c>
      <c r="Q256" s="15" t="s">
        <v>910</v>
      </c>
    </row>
    <row r="257" spans="1:17" s="36" customFormat="1" ht="14.5">
      <c r="A257" s="3" t="s">
        <v>3775</v>
      </c>
      <c r="B257" s="15" t="s">
        <v>1</v>
      </c>
      <c r="C257" s="15" t="s">
        <v>6</v>
      </c>
      <c r="D257" s="15" t="s">
        <v>3522</v>
      </c>
      <c r="E257" s="15">
        <v>1500</v>
      </c>
      <c r="F257" s="15">
        <v>5</v>
      </c>
      <c r="G257" s="15">
        <v>152</v>
      </c>
      <c r="H257" s="15">
        <v>160</v>
      </c>
      <c r="I257" s="15">
        <v>168</v>
      </c>
      <c r="J257" s="15">
        <v>136</v>
      </c>
      <c r="K257" s="15">
        <v>6.5</v>
      </c>
      <c r="L257" s="15">
        <v>1</v>
      </c>
      <c r="M257" s="15">
        <v>219</v>
      </c>
      <c r="N257" s="15">
        <v>7.1</v>
      </c>
      <c r="O257" s="15">
        <v>150</v>
      </c>
      <c r="P257" s="15">
        <v>1</v>
      </c>
      <c r="Q257" s="15" t="s">
        <v>910</v>
      </c>
    </row>
    <row r="258" spans="1:17" s="36" customFormat="1" ht="14.5">
      <c r="A258" s="3" t="s">
        <v>3776</v>
      </c>
      <c r="B258" s="15" t="s">
        <v>1</v>
      </c>
      <c r="C258" s="15" t="s">
        <v>6</v>
      </c>
      <c r="D258" s="15" t="s">
        <v>3522</v>
      </c>
      <c r="E258" s="15">
        <v>1500</v>
      </c>
      <c r="F258" s="15">
        <v>5</v>
      </c>
      <c r="G258" s="15">
        <v>152</v>
      </c>
      <c r="H258" s="15">
        <v>160</v>
      </c>
      <c r="I258" s="15">
        <v>168</v>
      </c>
      <c r="J258" s="15">
        <v>136</v>
      </c>
      <c r="K258" s="15">
        <v>6.5</v>
      </c>
      <c r="L258" s="15">
        <v>1</v>
      </c>
      <c r="M258" s="15">
        <v>219</v>
      </c>
      <c r="N258" s="15">
        <v>7.1</v>
      </c>
      <c r="O258" s="15">
        <v>150</v>
      </c>
      <c r="P258" s="15">
        <v>1</v>
      </c>
      <c r="Q258" s="15" t="s">
        <v>3</v>
      </c>
    </row>
    <row r="259" spans="1:17" s="36" customFormat="1" ht="14.5">
      <c r="A259" s="3" t="s">
        <v>3777</v>
      </c>
      <c r="B259" s="15" t="s">
        <v>1</v>
      </c>
      <c r="C259" s="15" t="s">
        <v>6</v>
      </c>
      <c r="D259" s="15" t="s">
        <v>3525</v>
      </c>
      <c r="E259" s="15">
        <v>1500</v>
      </c>
      <c r="F259" s="15">
        <v>10</v>
      </c>
      <c r="G259" s="15">
        <v>144</v>
      </c>
      <c r="H259" s="15">
        <v>160</v>
      </c>
      <c r="I259" s="15">
        <v>176</v>
      </c>
      <c r="J259" s="15">
        <v>130</v>
      </c>
      <c r="K259" s="15">
        <v>6.5</v>
      </c>
      <c r="L259" s="15">
        <v>1</v>
      </c>
      <c r="M259" s="15">
        <v>230</v>
      </c>
      <c r="N259" s="15">
        <v>6.8</v>
      </c>
      <c r="O259" s="15">
        <v>150</v>
      </c>
      <c r="P259" s="15">
        <v>1</v>
      </c>
      <c r="Q259" s="15" t="s">
        <v>910</v>
      </c>
    </row>
    <row r="260" spans="1:17" s="36" customFormat="1" ht="14.5">
      <c r="A260" s="3" t="s">
        <v>3778</v>
      </c>
      <c r="B260" s="15" t="s">
        <v>1</v>
      </c>
      <c r="C260" s="15" t="s">
        <v>6</v>
      </c>
      <c r="D260" s="15" t="s">
        <v>3525</v>
      </c>
      <c r="E260" s="15">
        <v>1500</v>
      </c>
      <c r="F260" s="15">
        <v>5</v>
      </c>
      <c r="G260" s="15">
        <v>152</v>
      </c>
      <c r="H260" s="15">
        <v>160</v>
      </c>
      <c r="I260" s="15">
        <v>168</v>
      </c>
      <c r="J260" s="15">
        <v>136</v>
      </c>
      <c r="K260" s="15">
        <v>6.5</v>
      </c>
      <c r="L260" s="15">
        <v>1</v>
      </c>
      <c r="M260" s="15">
        <v>219</v>
      </c>
      <c r="N260" s="15">
        <v>7.1</v>
      </c>
      <c r="O260" s="15">
        <v>150</v>
      </c>
      <c r="P260" s="15">
        <v>1</v>
      </c>
      <c r="Q260" s="15" t="s">
        <v>910</v>
      </c>
    </row>
    <row r="261" spans="1:17" s="36" customFormat="1" ht="14.5">
      <c r="A261" s="3" t="s">
        <v>3779</v>
      </c>
      <c r="B261" s="15" t="s">
        <v>1</v>
      </c>
      <c r="C261" s="15" t="s">
        <v>6</v>
      </c>
      <c r="D261" s="15" t="s">
        <v>3525</v>
      </c>
      <c r="E261" s="15">
        <v>1500</v>
      </c>
      <c r="F261" s="15">
        <v>5</v>
      </c>
      <c r="G261" s="15">
        <v>152</v>
      </c>
      <c r="H261" s="15">
        <v>160</v>
      </c>
      <c r="I261" s="15">
        <v>168</v>
      </c>
      <c r="J261" s="15">
        <v>136</v>
      </c>
      <c r="K261" s="15">
        <v>6.5</v>
      </c>
      <c r="L261" s="15">
        <v>1</v>
      </c>
      <c r="M261" s="15">
        <v>219</v>
      </c>
      <c r="N261" s="15">
        <v>7.1</v>
      </c>
      <c r="O261" s="15">
        <v>150</v>
      </c>
      <c r="P261" s="15">
        <v>1</v>
      </c>
      <c r="Q261" s="15" t="s">
        <v>3</v>
      </c>
    </row>
    <row r="262" spans="1:17" s="36" customFormat="1" ht="14.5">
      <c r="A262" s="3" t="s">
        <v>3780</v>
      </c>
      <c r="B262" s="15" t="s">
        <v>1</v>
      </c>
      <c r="C262" s="15" t="s">
        <v>6</v>
      </c>
      <c r="D262" s="15" t="s">
        <v>3525</v>
      </c>
      <c r="E262" s="15">
        <v>1500</v>
      </c>
      <c r="F262" s="15">
        <v>10</v>
      </c>
      <c r="G262" s="15">
        <v>144</v>
      </c>
      <c r="H262" s="15">
        <v>160</v>
      </c>
      <c r="I262" s="15">
        <v>176</v>
      </c>
      <c r="J262" s="15">
        <v>130</v>
      </c>
      <c r="K262" s="15">
        <v>6.5</v>
      </c>
      <c r="L262" s="15">
        <v>1</v>
      </c>
      <c r="M262" s="15">
        <v>230</v>
      </c>
      <c r="N262" s="15">
        <v>6.8</v>
      </c>
      <c r="O262" s="15">
        <v>150</v>
      </c>
      <c r="P262" s="15">
        <v>1</v>
      </c>
      <c r="Q262" s="15" t="s">
        <v>3</v>
      </c>
    </row>
    <row r="263" spans="1:17" s="36" customFormat="1" ht="14.5">
      <c r="A263" s="3" t="s">
        <v>3781</v>
      </c>
      <c r="B263" s="15" t="s">
        <v>1</v>
      </c>
      <c r="C263" s="15" t="s">
        <v>6</v>
      </c>
      <c r="D263" s="15" t="s">
        <v>3522</v>
      </c>
      <c r="E263" s="15">
        <v>1500</v>
      </c>
      <c r="F263" s="15">
        <v>10</v>
      </c>
      <c r="G263" s="15">
        <v>144</v>
      </c>
      <c r="H263" s="15">
        <v>160</v>
      </c>
      <c r="I263" s="15">
        <v>176</v>
      </c>
      <c r="J263" s="15">
        <v>130</v>
      </c>
      <c r="K263" s="15">
        <v>6.5</v>
      </c>
      <c r="L263" s="15">
        <v>1</v>
      </c>
      <c r="M263" s="15">
        <v>230</v>
      </c>
      <c r="N263" s="15">
        <v>6.8</v>
      </c>
      <c r="O263" s="15">
        <v>150</v>
      </c>
      <c r="P263" s="15">
        <v>1</v>
      </c>
      <c r="Q263" s="15" t="s">
        <v>3</v>
      </c>
    </row>
    <row r="264" spans="1:17" s="36" customFormat="1" ht="14.5">
      <c r="A264" s="3" t="s">
        <v>3782</v>
      </c>
      <c r="B264" s="15" t="s">
        <v>1</v>
      </c>
      <c r="C264" s="15" t="s">
        <v>6</v>
      </c>
      <c r="D264" s="15" t="s">
        <v>3522</v>
      </c>
      <c r="E264" s="15">
        <v>1500</v>
      </c>
      <c r="F264" s="15">
        <v>5</v>
      </c>
      <c r="G264" s="15">
        <v>15.2</v>
      </c>
      <c r="H264" s="15">
        <v>16</v>
      </c>
      <c r="I264" s="15">
        <v>16.8</v>
      </c>
      <c r="J264" s="15">
        <v>13.6</v>
      </c>
      <c r="K264" s="15">
        <v>6.5</v>
      </c>
      <c r="L264" s="15">
        <v>1</v>
      </c>
      <c r="M264" s="15">
        <v>22.5</v>
      </c>
      <c r="N264" s="15">
        <v>70</v>
      </c>
      <c r="O264" s="15">
        <v>150</v>
      </c>
      <c r="P264" s="15">
        <v>1</v>
      </c>
      <c r="Q264" s="15" t="s">
        <v>910</v>
      </c>
    </row>
    <row r="265" spans="1:17" s="36" customFormat="1" ht="14.5">
      <c r="A265" s="3" t="s">
        <v>3783</v>
      </c>
      <c r="B265" s="15" t="s">
        <v>1</v>
      </c>
      <c r="C265" s="15" t="s">
        <v>6</v>
      </c>
      <c r="D265" s="15" t="s">
        <v>3522</v>
      </c>
      <c r="E265" s="15">
        <v>1500</v>
      </c>
      <c r="F265" s="15">
        <v>5</v>
      </c>
      <c r="G265" s="15">
        <v>15.2</v>
      </c>
      <c r="H265" s="15">
        <v>16</v>
      </c>
      <c r="I265" s="15">
        <v>16.8</v>
      </c>
      <c r="J265" s="15">
        <v>13.6</v>
      </c>
      <c r="K265" s="15">
        <v>6.5</v>
      </c>
      <c r="L265" s="15">
        <v>1</v>
      </c>
      <c r="M265" s="15">
        <v>22.5</v>
      </c>
      <c r="N265" s="15">
        <v>70</v>
      </c>
      <c r="O265" s="15">
        <v>150</v>
      </c>
      <c r="P265" s="15">
        <v>1</v>
      </c>
      <c r="Q265" s="15" t="s">
        <v>3</v>
      </c>
    </row>
    <row r="266" spans="1:17" s="36" customFormat="1" ht="14.5">
      <c r="A266" s="3" t="s">
        <v>3784</v>
      </c>
      <c r="B266" s="15" t="s">
        <v>1</v>
      </c>
      <c r="C266" s="15" t="s">
        <v>6</v>
      </c>
      <c r="D266" s="15" t="s">
        <v>3525</v>
      </c>
      <c r="E266" s="15">
        <v>1500</v>
      </c>
      <c r="F266" s="15">
        <v>10</v>
      </c>
      <c r="G266" s="15">
        <v>14.4</v>
      </c>
      <c r="H266" s="15">
        <v>16</v>
      </c>
      <c r="I266" s="15">
        <v>17.600000000000001</v>
      </c>
      <c r="J266" s="15">
        <v>12.9</v>
      </c>
      <c r="K266" s="15">
        <v>6.5</v>
      </c>
      <c r="L266" s="15">
        <v>1</v>
      </c>
      <c r="M266" s="15">
        <v>23.5</v>
      </c>
      <c r="N266" s="15">
        <v>67</v>
      </c>
      <c r="O266" s="15">
        <v>150</v>
      </c>
      <c r="P266" s="15">
        <v>1</v>
      </c>
      <c r="Q266" s="15" t="s">
        <v>910</v>
      </c>
    </row>
    <row r="267" spans="1:17" s="36" customFormat="1" ht="14.5">
      <c r="A267" s="3" t="s">
        <v>3785</v>
      </c>
      <c r="B267" s="15" t="s">
        <v>1</v>
      </c>
      <c r="C267" s="15" t="s">
        <v>6</v>
      </c>
      <c r="D267" s="15" t="s">
        <v>3525</v>
      </c>
      <c r="E267" s="15">
        <v>1500</v>
      </c>
      <c r="F267" s="15">
        <v>5</v>
      </c>
      <c r="G267" s="15">
        <v>15.2</v>
      </c>
      <c r="H267" s="15">
        <v>16</v>
      </c>
      <c r="I267" s="15">
        <v>16.8</v>
      </c>
      <c r="J267" s="15">
        <v>13.6</v>
      </c>
      <c r="K267" s="15">
        <v>6.5</v>
      </c>
      <c r="L267" s="15">
        <v>1</v>
      </c>
      <c r="M267" s="15">
        <v>22.5</v>
      </c>
      <c r="N267" s="15">
        <v>70</v>
      </c>
      <c r="O267" s="15">
        <v>150</v>
      </c>
      <c r="P267" s="15">
        <v>1</v>
      </c>
      <c r="Q267" s="15" t="s">
        <v>910</v>
      </c>
    </row>
    <row r="268" spans="1:17" s="36" customFormat="1" ht="14.5">
      <c r="A268" s="3" t="s">
        <v>3786</v>
      </c>
      <c r="B268" s="15" t="s">
        <v>1</v>
      </c>
      <c r="C268" s="15" t="s">
        <v>6</v>
      </c>
      <c r="D268" s="15" t="s">
        <v>3525</v>
      </c>
      <c r="E268" s="15">
        <v>1500</v>
      </c>
      <c r="F268" s="15">
        <v>5</v>
      </c>
      <c r="G268" s="15">
        <v>15.2</v>
      </c>
      <c r="H268" s="15">
        <v>16</v>
      </c>
      <c r="I268" s="15">
        <v>16.8</v>
      </c>
      <c r="J268" s="15">
        <v>13.6</v>
      </c>
      <c r="K268" s="15">
        <v>6.5</v>
      </c>
      <c r="L268" s="15">
        <v>1</v>
      </c>
      <c r="M268" s="15">
        <v>22.5</v>
      </c>
      <c r="N268" s="15">
        <v>70</v>
      </c>
      <c r="O268" s="15">
        <v>150</v>
      </c>
      <c r="P268" s="15">
        <v>1</v>
      </c>
      <c r="Q268" s="15" t="s">
        <v>3</v>
      </c>
    </row>
    <row r="269" spans="1:17" s="36" customFormat="1" ht="14.5">
      <c r="A269" s="3" t="s">
        <v>3787</v>
      </c>
      <c r="B269" s="15" t="s">
        <v>1</v>
      </c>
      <c r="C269" s="15" t="s">
        <v>6</v>
      </c>
      <c r="D269" s="15" t="s">
        <v>3525</v>
      </c>
      <c r="E269" s="15">
        <v>1500</v>
      </c>
      <c r="F269" s="15">
        <v>10</v>
      </c>
      <c r="G269" s="15">
        <v>14.4</v>
      </c>
      <c r="H269" s="15">
        <v>16</v>
      </c>
      <c r="I269" s="15">
        <v>17.600000000000001</v>
      </c>
      <c r="J269" s="15">
        <v>12.9</v>
      </c>
      <c r="K269" s="15">
        <v>6.5</v>
      </c>
      <c r="L269" s="15">
        <v>1</v>
      </c>
      <c r="M269" s="15">
        <v>23.5</v>
      </c>
      <c r="N269" s="15">
        <v>67</v>
      </c>
      <c r="O269" s="15">
        <v>150</v>
      </c>
      <c r="P269" s="15">
        <v>1</v>
      </c>
      <c r="Q269" s="15" t="s">
        <v>3</v>
      </c>
    </row>
    <row r="270" spans="1:17" s="36" customFormat="1" ht="14.5">
      <c r="A270" s="3" t="s">
        <v>3788</v>
      </c>
      <c r="B270" s="15" t="s">
        <v>1</v>
      </c>
      <c r="C270" s="15" t="s">
        <v>6</v>
      </c>
      <c r="D270" s="15" t="s">
        <v>3522</v>
      </c>
      <c r="E270" s="15">
        <v>1500</v>
      </c>
      <c r="F270" s="15">
        <v>10</v>
      </c>
      <c r="G270" s="15">
        <v>14.4</v>
      </c>
      <c r="H270" s="15">
        <v>16</v>
      </c>
      <c r="I270" s="15">
        <v>17.600000000000001</v>
      </c>
      <c r="J270" s="15">
        <v>12.9</v>
      </c>
      <c r="K270" s="15">
        <v>6.5</v>
      </c>
      <c r="L270" s="15">
        <v>1</v>
      </c>
      <c r="M270" s="15">
        <v>23.5</v>
      </c>
      <c r="N270" s="15">
        <v>67</v>
      </c>
      <c r="O270" s="15">
        <v>150</v>
      </c>
      <c r="P270" s="15">
        <v>1</v>
      </c>
      <c r="Q270" s="15" t="s">
        <v>3</v>
      </c>
    </row>
    <row r="271" spans="1:17" s="36" customFormat="1" ht="14.5">
      <c r="A271" s="3" t="s">
        <v>3789</v>
      </c>
      <c r="B271" s="15" t="s">
        <v>1</v>
      </c>
      <c r="C271" s="15" t="s">
        <v>6</v>
      </c>
      <c r="D271" s="15" t="s">
        <v>3522</v>
      </c>
      <c r="E271" s="15">
        <v>1500</v>
      </c>
      <c r="F271" s="15">
        <v>10</v>
      </c>
      <c r="G271" s="15">
        <v>153</v>
      </c>
      <c r="H271" s="15">
        <v>170</v>
      </c>
      <c r="I271" s="15">
        <v>187</v>
      </c>
      <c r="J271" s="15">
        <v>138</v>
      </c>
      <c r="K271" s="15">
        <v>6.5</v>
      </c>
      <c r="L271" s="15">
        <v>1</v>
      </c>
      <c r="M271" s="15">
        <v>244</v>
      </c>
      <c r="N271" s="15">
        <v>6.4</v>
      </c>
      <c r="O271" s="15">
        <v>150</v>
      </c>
      <c r="P271" s="15">
        <v>1</v>
      </c>
      <c r="Q271" s="15" t="s">
        <v>910</v>
      </c>
    </row>
    <row r="272" spans="1:17" s="36" customFormat="1" ht="14.5">
      <c r="A272" s="3" t="s">
        <v>3790</v>
      </c>
      <c r="B272" s="15" t="s">
        <v>1</v>
      </c>
      <c r="C272" s="15" t="s">
        <v>6</v>
      </c>
      <c r="D272" s="15" t="s">
        <v>3522</v>
      </c>
      <c r="E272" s="15">
        <v>1500</v>
      </c>
      <c r="F272" s="15">
        <v>5</v>
      </c>
      <c r="G272" s="15">
        <v>161.5</v>
      </c>
      <c r="H272" s="15">
        <v>170</v>
      </c>
      <c r="I272" s="15">
        <v>178.5</v>
      </c>
      <c r="J272" s="15">
        <v>145</v>
      </c>
      <c r="K272" s="15">
        <v>6.5</v>
      </c>
      <c r="L272" s="15">
        <v>1</v>
      </c>
      <c r="M272" s="15">
        <v>234</v>
      </c>
      <c r="N272" s="15">
        <v>6.7</v>
      </c>
      <c r="O272" s="15">
        <v>150</v>
      </c>
      <c r="P272" s="15">
        <v>1</v>
      </c>
      <c r="Q272" s="15" t="s">
        <v>910</v>
      </c>
    </row>
    <row r="273" spans="1:17" s="36" customFormat="1" ht="14.5">
      <c r="A273" s="3" t="s">
        <v>3791</v>
      </c>
      <c r="B273" s="15" t="s">
        <v>1</v>
      </c>
      <c r="C273" s="15" t="s">
        <v>6</v>
      </c>
      <c r="D273" s="15" t="s">
        <v>3522</v>
      </c>
      <c r="E273" s="15">
        <v>1500</v>
      </c>
      <c r="F273" s="15">
        <v>5</v>
      </c>
      <c r="G273" s="15">
        <v>161.5</v>
      </c>
      <c r="H273" s="15">
        <v>170</v>
      </c>
      <c r="I273" s="15">
        <v>178.5</v>
      </c>
      <c r="J273" s="15">
        <v>145</v>
      </c>
      <c r="K273" s="15">
        <v>6.5</v>
      </c>
      <c r="L273" s="15">
        <v>1</v>
      </c>
      <c r="M273" s="15">
        <v>234</v>
      </c>
      <c r="N273" s="15">
        <v>6.7</v>
      </c>
      <c r="O273" s="15">
        <v>150</v>
      </c>
      <c r="P273" s="15">
        <v>1</v>
      </c>
      <c r="Q273" s="15" t="s">
        <v>3</v>
      </c>
    </row>
    <row r="274" spans="1:17" s="36" customFormat="1" ht="14.5">
      <c r="A274" s="3" t="s">
        <v>3792</v>
      </c>
      <c r="B274" s="15" t="s">
        <v>1</v>
      </c>
      <c r="C274" s="15" t="s">
        <v>6</v>
      </c>
      <c r="D274" s="15" t="s">
        <v>3525</v>
      </c>
      <c r="E274" s="15">
        <v>1500</v>
      </c>
      <c r="F274" s="15">
        <v>10</v>
      </c>
      <c r="G274" s="15">
        <v>153</v>
      </c>
      <c r="H274" s="15">
        <v>170</v>
      </c>
      <c r="I274" s="15">
        <v>187</v>
      </c>
      <c r="J274" s="15">
        <v>138</v>
      </c>
      <c r="K274" s="15">
        <v>6.5</v>
      </c>
      <c r="L274" s="15">
        <v>1</v>
      </c>
      <c r="M274" s="15">
        <v>244</v>
      </c>
      <c r="N274" s="15">
        <v>6.4</v>
      </c>
      <c r="O274" s="15">
        <v>150</v>
      </c>
      <c r="P274" s="15">
        <v>1</v>
      </c>
      <c r="Q274" s="15" t="s">
        <v>910</v>
      </c>
    </row>
    <row r="275" spans="1:17" s="36" customFormat="1" ht="14.5">
      <c r="A275" s="3" t="s">
        <v>3793</v>
      </c>
      <c r="B275" s="15" t="s">
        <v>1</v>
      </c>
      <c r="C275" s="15" t="s">
        <v>6</v>
      </c>
      <c r="D275" s="15" t="s">
        <v>3525</v>
      </c>
      <c r="E275" s="15">
        <v>1500</v>
      </c>
      <c r="F275" s="15">
        <v>5</v>
      </c>
      <c r="G275" s="15">
        <v>161.5</v>
      </c>
      <c r="H275" s="15">
        <v>170</v>
      </c>
      <c r="I275" s="15">
        <v>178.5</v>
      </c>
      <c r="J275" s="15">
        <v>145</v>
      </c>
      <c r="K275" s="15">
        <v>6.5</v>
      </c>
      <c r="L275" s="15">
        <v>1</v>
      </c>
      <c r="M275" s="15">
        <v>234</v>
      </c>
      <c r="N275" s="15">
        <v>6.7</v>
      </c>
      <c r="O275" s="15">
        <v>150</v>
      </c>
      <c r="P275" s="15">
        <v>1</v>
      </c>
      <c r="Q275" s="15" t="s">
        <v>910</v>
      </c>
    </row>
    <row r="276" spans="1:17" s="36" customFormat="1" ht="14.5">
      <c r="A276" s="3" t="s">
        <v>3794</v>
      </c>
      <c r="B276" s="15" t="s">
        <v>1</v>
      </c>
      <c r="C276" s="15" t="s">
        <v>6</v>
      </c>
      <c r="D276" s="15" t="s">
        <v>3525</v>
      </c>
      <c r="E276" s="15">
        <v>1500</v>
      </c>
      <c r="F276" s="15">
        <v>5</v>
      </c>
      <c r="G276" s="15">
        <v>161.5</v>
      </c>
      <c r="H276" s="15">
        <v>170</v>
      </c>
      <c r="I276" s="15">
        <v>178.5</v>
      </c>
      <c r="J276" s="15">
        <v>145</v>
      </c>
      <c r="K276" s="15">
        <v>6.5</v>
      </c>
      <c r="L276" s="15">
        <v>1</v>
      </c>
      <c r="M276" s="15">
        <v>234</v>
      </c>
      <c r="N276" s="15">
        <v>6.7</v>
      </c>
      <c r="O276" s="15">
        <v>150</v>
      </c>
      <c r="P276" s="15">
        <v>1</v>
      </c>
      <c r="Q276" s="15" t="s">
        <v>3</v>
      </c>
    </row>
    <row r="277" spans="1:17" s="36" customFormat="1" ht="14.5">
      <c r="A277" s="3" t="s">
        <v>3795</v>
      </c>
      <c r="B277" s="15" t="s">
        <v>1</v>
      </c>
      <c r="C277" s="15" t="s">
        <v>6</v>
      </c>
      <c r="D277" s="15" t="s">
        <v>3525</v>
      </c>
      <c r="E277" s="15">
        <v>1500</v>
      </c>
      <c r="F277" s="15">
        <v>10</v>
      </c>
      <c r="G277" s="15">
        <v>153</v>
      </c>
      <c r="H277" s="15">
        <v>170</v>
      </c>
      <c r="I277" s="15">
        <v>187</v>
      </c>
      <c r="J277" s="15">
        <v>138</v>
      </c>
      <c r="K277" s="15">
        <v>6.5</v>
      </c>
      <c r="L277" s="15">
        <v>1</v>
      </c>
      <c r="M277" s="15">
        <v>244</v>
      </c>
      <c r="N277" s="15">
        <v>6.4</v>
      </c>
      <c r="O277" s="15">
        <v>150</v>
      </c>
      <c r="P277" s="15">
        <v>1</v>
      </c>
      <c r="Q277" s="15" t="s">
        <v>3</v>
      </c>
    </row>
    <row r="278" spans="1:17" s="36" customFormat="1" ht="14.5">
      <c r="A278" s="3" t="s">
        <v>3796</v>
      </c>
      <c r="B278" s="15" t="s">
        <v>1</v>
      </c>
      <c r="C278" s="15" t="s">
        <v>6</v>
      </c>
      <c r="D278" s="15" t="s">
        <v>3522</v>
      </c>
      <c r="E278" s="15">
        <v>1500</v>
      </c>
      <c r="F278" s="15">
        <v>10</v>
      </c>
      <c r="G278" s="15">
        <v>153</v>
      </c>
      <c r="H278" s="15">
        <v>170</v>
      </c>
      <c r="I278" s="15">
        <v>187</v>
      </c>
      <c r="J278" s="15">
        <v>138</v>
      </c>
      <c r="K278" s="15">
        <v>6.5</v>
      </c>
      <c r="L278" s="15">
        <v>1</v>
      </c>
      <c r="M278" s="15">
        <v>244</v>
      </c>
      <c r="N278" s="15">
        <v>6.4</v>
      </c>
      <c r="O278" s="15">
        <v>150</v>
      </c>
      <c r="P278" s="15">
        <v>1</v>
      </c>
      <c r="Q278" s="15" t="s">
        <v>3</v>
      </c>
    </row>
    <row r="279" spans="1:17" s="36" customFormat="1" ht="14.5">
      <c r="A279" s="3" t="s">
        <v>3797</v>
      </c>
      <c r="B279" s="15" t="s">
        <v>1</v>
      </c>
      <c r="C279" s="15" t="s">
        <v>6</v>
      </c>
      <c r="D279" s="15" t="s">
        <v>3522</v>
      </c>
      <c r="E279" s="15">
        <v>1500</v>
      </c>
      <c r="F279" s="15">
        <v>10</v>
      </c>
      <c r="G279" s="15">
        <v>16.2</v>
      </c>
      <c r="H279" s="15">
        <v>18</v>
      </c>
      <c r="I279" s="15">
        <v>19.8</v>
      </c>
      <c r="J279" s="15">
        <v>14.5</v>
      </c>
      <c r="K279" s="15">
        <v>6.5</v>
      </c>
      <c r="L279" s="15">
        <v>1</v>
      </c>
      <c r="M279" s="15">
        <v>26.5</v>
      </c>
      <c r="N279" s="15">
        <v>59</v>
      </c>
      <c r="O279" s="15">
        <v>150</v>
      </c>
      <c r="P279" s="15">
        <v>1</v>
      </c>
      <c r="Q279" s="15" t="s">
        <v>910</v>
      </c>
    </row>
    <row r="280" spans="1:17" s="36" customFormat="1" ht="14.5">
      <c r="A280" s="3" t="s">
        <v>3798</v>
      </c>
      <c r="B280" s="15" t="s">
        <v>1</v>
      </c>
      <c r="C280" s="15" t="s">
        <v>6</v>
      </c>
      <c r="D280" s="15" t="s">
        <v>3522</v>
      </c>
      <c r="E280" s="15">
        <v>1500</v>
      </c>
      <c r="F280" s="15">
        <v>10</v>
      </c>
      <c r="G280" s="15">
        <v>162</v>
      </c>
      <c r="H280" s="15">
        <v>180</v>
      </c>
      <c r="I280" s="15">
        <v>198</v>
      </c>
      <c r="J280" s="15">
        <v>146</v>
      </c>
      <c r="K280" s="15">
        <v>6.5</v>
      </c>
      <c r="L280" s="15">
        <v>1</v>
      </c>
      <c r="M280" s="15">
        <v>258</v>
      </c>
      <c r="N280" s="15">
        <v>6.1</v>
      </c>
      <c r="O280" s="15">
        <v>150</v>
      </c>
      <c r="P280" s="15">
        <v>1</v>
      </c>
      <c r="Q280" s="15" t="s">
        <v>910</v>
      </c>
    </row>
    <row r="281" spans="1:17" s="36" customFormat="1" ht="14.5">
      <c r="A281" s="3" t="s">
        <v>3799</v>
      </c>
      <c r="B281" s="15" t="s">
        <v>1</v>
      </c>
      <c r="C281" s="15" t="s">
        <v>6</v>
      </c>
      <c r="D281" s="15" t="s">
        <v>3522</v>
      </c>
      <c r="E281" s="15">
        <v>1500</v>
      </c>
      <c r="F281" s="15">
        <v>5</v>
      </c>
      <c r="G281" s="15">
        <v>171</v>
      </c>
      <c r="H281" s="15">
        <v>180</v>
      </c>
      <c r="I281" s="15">
        <v>189</v>
      </c>
      <c r="J281" s="15">
        <v>154</v>
      </c>
      <c r="K281" s="15">
        <v>6.5</v>
      </c>
      <c r="L281" s="15">
        <v>1</v>
      </c>
      <c r="M281" s="15">
        <v>246</v>
      </c>
      <c r="N281" s="15">
        <v>6.4</v>
      </c>
      <c r="O281" s="15">
        <v>150</v>
      </c>
      <c r="P281" s="15">
        <v>1</v>
      </c>
      <c r="Q281" s="15" t="s">
        <v>910</v>
      </c>
    </row>
    <row r="282" spans="1:17" s="36" customFormat="1" ht="14.5">
      <c r="A282" s="3" t="s">
        <v>3800</v>
      </c>
      <c r="B282" s="15" t="s">
        <v>1</v>
      </c>
      <c r="C282" s="15" t="s">
        <v>6</v>
      </c>
      <c r="D282" s="15" t="s">
        <v>3522</v>
      </c>
      <c r="E282" s="15">
        <v>1500</v>
      </c>
      <c r="F282" s="15">
        <v>5</v>
      </c>
      <c r="G282" s="15">
        <v>171</v>
      </c>
      <c r="H282" s="15">
        <v>180</v>
      </c>
      <c r="I282" s="15">
        <v>189</v>
      </c>
      <c r="J282" s="15">
        <v>154</v>
      </c>
      <c r="K282" s="15">
        <v>6.5</v>
      </c>
      <c r="L282" s="15">
        <v>1</v>
      </c>
      <c r="M282" s="15">
        <v>246</v>
      </c>
      <c r="N282" s="15">
        <v>6.4</v>
      </c>
      <c r="O282" s="15">
        <v>150</v>
      </c>
      <c r="P282" s="15">
        <v>1</v>
      </c>
      <c r="Q282" s="15" t="s">
        <v>3</v>
      </c>
    </row>
    <row r="283" spans="1:17" s="36" customFormat="1" ht="14.5">
      <c r="A283" s="3" t="s">
        <v>3801</v>
      </c>
      <c r="B283" s="15" t="s">
        <v>1</v>
      </c>
      <c r="C283" s="15" t="s">
        <v>6</v>
      </c>
      <c r="D283" s="15" t="s">
        <v>3525</v>
      </c>
      <c r="E283" s="15">
        <v>1500</v>
      </c>
      <c r="F283" s="15">
        <v>10</v>
      </c>
      <c r="G283" s="15">
        <v>162</v>
      </c>
      <c r="H283" s="15">
        <v>180</v>
      </c>
      <c r="I283" s="15">
        <v>198</v>
      </c>
      <c r="J283" s="15">
        <v>146</v>
      </c>
      <c r="K283" s="15">
        <v>6.5</v>
      </c>
      <c r="L283" s="15">
        <v>1</v>
      </c>
      <c r="M283" s="15">
        <v>258</v>
      </c>
      <c r="N283" s="15">
        <v>6.1</v>
      </c>
      <c r="O283" s="15">
        <v>150</v>
      </c>
      <c r="P283" s="15">
        <v>1</v>
      </c>
      <c r="Q283" s="15" t="s">
        <v>910</v>
      </c>
    </row>
    <row r="284" spans="1:17" s="36" customFormat="1" ht="14.5">
      <c r="A284" s="3" t="s">
        <v>3802</v>
      </c>
      <c r="B284" s="15" t="s">
        <v>1</v>
      </c>
      <c r="C284" s="15" t="s">
        <v>6</v>
      </c>
      <c r="D284" s="15" t="s">
        <v>3525</v>
      </c>
      <c r="E284" s="15">
        <v>1500</v>
      </c>
      <c r="F284" s="15">
        <v>5</v>
      </c>
      <c r="G284" s="15">
        <v>171</v>
      </c>
      <c r="H284" s="15">
        <v>180</v>
      </c>
      <c r="I284" s="15">
        <v>189</v>
      </c>
      <c r="J284" s="15">
        <v>154</v>
      </c>
      <c r="K284" s="15">
        <v>6.5</v>
      </c>
      <c r="L284" s="15">
        <v>1</v>
      </c>
      <c r="M284" s="15">
        <v>246</v>
      </c>
      <c r="N284" s="15">
        <v>6.4</v>
      </c>
      <c r="O284" s="15">
        <v>150</v>
      </c>
      <c r="P284" s="15">
        <v>1</v>
      </c>
      <c r="Q284" s="15" t="s">
        <v>910</v>
      </c>
    </row>
    <row r="285" spans="1:17" s="36" customFormat="1" ht="14.5">
      <c r="A285" s="3" t="s">
        <v>3803</v>
      </c>
      <c r="B285" s="15" t="s">
        <v>1</v>
      </c>
      <c r="C285" s="15" t="s">
        <v>6</v>
      </c>
      <c r="D285" s="15" t="s">
        <v>3525</v>
      </c>
      <c r="E285" s="15">
        <v>1500</v>
      </c>
      <c r="F285" s="15">
        <v>5</v>
      </c>
      <c r="G285" s="15">
        <v>171</v>
      </c>
      <c r="H285" s="15">
        <v>180</v>
      </c>
      <c r="I285" s="15">
        <v>189</v>
      </c>
      <c r="J285" s="15">
        <v>154</v>
      </c>
      <c r="K285" s="15">
        <v>6.5</v>
      </c>
      <c r="L285" s="15">
        <v>1</v>
      </c>
      <c r="M285" s="15">
        <v>246</v>
      </c>
      <c r="N285" s="15">
        <v>6.4</v>
      </c>
      <c r="O285" s="15">
        <v>150</v>
      </c>
      <c r="P285" s="15">
        <v>1</v>
      </c>
      <c r="Q285" s="15" t="s">
        <v>3</v>
      </c>
    </row>
    <row r="286" spans="1:17" s="36" customFormat="1" ht="14.5">
      <c r="A286" s="3" t="s">
        <v>3804</v>
      </c>
      <c r="B286" s="15" t="s">
        <v>1</v>
      </c>
      <c r="C286" s="15" t="s">
        <v>6</v>
      </c>
      <c r="D286" s="15" t="s">
        <v>3525</v>
      </c>
      <c r="E286" s="15">
        <v>1500</v>
      </c>
      <c r="F286" s="15">
        <v>10</v>
      </c>
      <c r="G286" s="15">
        <v>162</v>
      </c>
      <c r="H286" s="15">
        <v>180</v>
      </c>
      <c r="I286" s="15">
        <v>198</v>
      </c>
      <c r="J286" s="15">
        <v>146</v>
      </c>
      <c r="K286" s="15">
        <v>6.5</v>
      </c>
      <c r="L286" s="15">
        <v>1</v>
      </c>
      <c r="M286" s="15">
        <v>258</v>
      </c>
      <c r="N286" s="15">
        <v>6.1</v>
      </c>
      <c r="O286" s="15">
        <v>150</v>
      </c>
      <c r="P286" s="15">
        <v>1</v>
      </c>
      <c r="Q286" s="15" t="s">
        <v>3</v>
      </c>
    </row>
    <row r="287" spans="1:17" s="36" customFormat="1" ht="14.5">
      <c r="A287" s="3" t="s">
        <v>3805</v>
      </c>
      <c r="B287" s="15" t="s">
        <v>1</v>
      </c>
      <c r="C287" s="15" t="s">
        <v>6</v>
      </c>
      <c r="D287" s="15" t="s">
        <v>3522</v>
      </c>
      <c r="E287" s="15">
        <v>1500</v>
      </c>
      <c r="F287" s="15">
        <v>10</v>
      </c>
      <c r="G287" s="15">
        <v>162</v>
      </c>
      <c r="H287" s="15">
        <v>180</v>
      </c>
      <c r="I287" s="15">
        <v>198</v>
      </c>
      <c r="J287" s="15">
        <v>146</v>
      </c>
      <c r="K287" s="15">
        <v>6.5</v>
      </c>
      <c r="L287" s="15">
        <v>1</v>
      </c>
      <c r="M287" s="15">
        <v>258</v>
      </c>
      <c r="N287" s="15">
        <v>6.1</v>
      </c>
      <c r="O287" s="15">
        <v>150</v>
      </c>
      <c r="P287" s="15">
        <v>1</v>
      </c>
      <c r="Q287" s="15" t="s">
        <v>3</v>
      </c>
    </row>
    <row r="288" spans="1:17" s="36" customFormat="1" ht="14.5">
      <c r="A288" s="3" t="s">
        <v>3806</v>
      </c>
      <c r="B288" s="15" t="s">
        <v>1</v>
      </c>
      <c r="C288" s="15" t="s">
        <v>6</v>
      </c>
      <c r="D288" s="15" t="s">
        <v>3522</v>
      </c>
      <c r="E288" s="15">
        <v>1500</v>
      </c>
      <c r="F288" s="15">
        <v>5</v>
      </c>
      <c r="G288" s="15">
        <v>17.100000000000001</v>
      </c>
      <c r="H288" s="15">
        <v>18</v>
      </c>
      <c r="I288" s="15">
        <v>18.899999999999999</v>
      </c>
      <c r="J288" s="15">
        <v>15.3</v>
      </c>
      <c r="K288" s="15">
        <v>6.5</v>
      </c>
      <c r="L288" s="15">
        <v>1</v>
      </c>
      <c r="M288" s="15">
        <v>25.5</v>
      </c>
      <c r="N288" s="15">
        <v>60</v>
      </c>
      <c r="O288" s="15">
        <v>150</v>
      </c>
      <c r="P288" s="15">
        <v>1</v>
      </c>
      <c r="Q288" s="15" t="s">
        <v>910</v>
      </c>
    </row>
    <row r="289" spans="1:17" s="36" customFormat="1" ht="14.5">
      <c r="A289" s="3" t="s">
        <v>3807</v>
      </c>
      <c r="B289" s="15" t="s">
        <v>1</v>
      </c>
      <c r="C289" s="15" t="s">
        <v>6</v>
      </c>
      <c r="D289" s="15" t="s">
        <v>3522</v>
      </c>
      <c r="E289" s="15">
        <v>1500</v>
      </c>
      <c r="F289" s="15">
        <v>5</v>
      </c>
      <c r="G289" s="15">
        <v>17.100000000000001</v>
      </c>
      <c r="H289" s="15">
        <v>18</v>
      </c>
      <c r="I289" s="15">
        <v>18.899999999999999</v>
      </c>
      <c r="J289" s="15">
        <v>15.3</v>
      </c>
      <c r="K289" s="15">
        <v>6.5</v>
      </c>
      <c r="L289" s="15">
        <v>1</v>
      </c>
      <c r="M289" s="15">
        <v>25.5</v>
      </c>
      <c r="N289" s="15">
        <v>60</v>
      </c>
      <c r="O289" s="15">
        <v>150</v>
      </c>
      <c r="P289" s="15">
        <v>1</v>
      </c>
      <c r="Q289" s="15" t="s">
        <v>3</v>
      </c>
    </row>
    <row r="290" spans="1:17" s="36" customFormat="1" ht="14.5">
      <c r="A290" s="3" t="s">
        <v>3808</v>
      </c>
      <c r="B290" s="15" t="s">
        <v>1</v>
      </c>
      <c r="C290" s="15" t="s">
        <v>6</v>
      </c>
      <c r="D290" s="15" t="s">
        <v>3525</v>
      </c>
      <c r="E290" s="15">
        <v>1500</v>
      </c>
      <c r="F290" s="15">
        <v>10</v>
      </c>
      <c r="G290" s="15">
        <v>16.2</v>
      </c>
      <c r="H290" s="15">
        <v>18</v>
      </c>
      <c r="I290" s="15">
        <v>19.8</v>
      </c>
      <c r="J290" s="15">
        <v>14.5</v>
      </c>
      <c r="K290" s="15">
        <v>6.5</v>
      </c>
      <c r="L290" s="15">
        <v>1</v>
      </c>
      <c r="M290" s="15">
        <v>26.5</v>
      </c>
      <c r="N290" s="15">
        <v>59</v>
      </c>
      <c r="O290" s="15">
        <v>150</v>
      </c>
      <c r="P290" s="15">
        <v>1</v>
      </c>
      <c r="Q290" s="15" t="s">
        <v>910</v>
      </c>
    </row>
    <row r="291" spans="1:17" s="36" customFormat="1" ht="14.5">
      <c r="A291" s="3" t="s">
        <v>3809</v>
      </c>
      <c r="B291" s="15" t="s">
        <v>1</v>
      </c>
      <c r="C291" s="15" t="s">
        <v>6</v>
      </c>
      <c r="D291" s="15" t="s">
        <v>3525</v>
      </c>
      <c r="E291" s="15">
        <v>1500</v>
      </c>
      <c r="F291" s="15">
        <v>5</v>
      </c>
      <c r="G291" s="15">
        <v>17.100000000000001</v>
      </c>
      <c r="H291" s="15">
        <v>18</v>
      </c>
      <c r="I291" s="15">
        <v>18.899999999999999</v>
      </c>
      <c r="J291" s="15">
        <v>15.3</v>
      </c>
      <c r="K291" s="15">
        <v>6.5</v>
      </c>
      <c r="L291" s="15">
        <v>1</v>
      </c>
      <c r="M291" s="15">
        <v>25.5</v>
      </c>
      <c r="N291" s="15">
        <v>60</v>
      </c>
      <c r="O291" s="15">
        <v>150</v>
      </c>
      <c r="P291" s="15">
        <v>1</v>
      </c>
      <c r="Q291" s="15" t="s">
        <v>910</v>
      </c>
    </row>
    <row r="292" spans="1:17" s="36" customFormat="1" ht="14.5">
      <c r="A292" s="3" t="s">
        <v>3810</v>
      </c>
      <c r="B292" s="15" t="s">
        <v>1</v>
      </c>
      <c r="C292" s="15" t="s">
        <v>6</v>
      </c>
      <c r="D292" s="15" t="s">
        <v>3525</v>
      </c>
      <c r="E292" s="15">
        <v>1500</v>
      </c>
      <c r="F292" s="15">
        <v>5</v>
      </c>
      <c r="G292" s="15">
        <v>17.100000000000001</v>
      </c>
      <c r="H292" s="15">
        <v>18</v>
      </c>
      <c r="I292" s="15">
        <v>18.899999999999999</v>
      </c>
      <c r="J292" s="15">
        <v>15.3</v>
      </c>
      <c r="K292" s="15">
        <v>6.5</v>
      </c>
      <c r="L292" s="15">
        <v>1</v>
      </c>
      <c r="M292" s="15">
        <v>25.5</v>
      </c>
      <c r="N292" s="15">
        <v>60</v>
      </c>
      <c r="O292" s="15">
        <v>150</v>
      </c>
      <c r="P292" s="15">
        <v>1</v>
      </c>
      <c r="Q292" s="15" t="s">
        <v>3</v>
      </c>
    </row>
    <row r="293" spans="1:17" s="36" customFormat="1" ht="14.5">
      <c r="A293" s="3" t="s">
        <v>3811</v>
      </c>
      <c r="B293" s="15" t="s">
        <v>1</v>
      </c>
      <c r="C293" s="15" t="s">
        <v>6</v>
      </c>
      <c r="D293" s="15" t="s">
        <v>3525</v>
      </c>
      <c r="E293" s="15">
        <v>1500</v>
      </c>
      <c r="F293" s="15">
        <v>10</v>
      </c>
      <c r="G293" s="15">
        <v>16.2</v>
      </c>
      <c r="H293" s="15">
        <v>18</v>
      </c>
      <c r="I293" s="15">
        <v>19.8</v>
      </c>
      <c r="J293" s="15">
        <v>14.5</v>
      </c>
      <c r="K293" s="15">
        <v>6.5</v>
      </c>
      <c r="L293" s="15">
        <v>1</v>
      </c>
      <c r="M293" s="15">
        <v>26.5</v>
      </c>
      <c r="N293" s="15">
        <v>59</v>
      </c>
      <c r="O293" s="15">
        <v>150</v>
      </c>
      <c r="P293" s="15">
        <v>1</v>
      </c>
      <c r="Q293" s="15" t="s">
        <v>3</v>
      </c>
    </row>
    <row r="294" spans="1:17" s="36" customFormat="1" ht="14.5">
      <c r="A294" s="3" t="s">
        <v>3812</v>
      </c>
      <c r="B294" s="15" t="s">
        <v>1</v>
      </c>
      <c r="C294" s="15" t="s">
        <v>6</v>
      </c>
      <c r="D294" s="15" t="s">
        <v>3522</v>
      </c>
      <c r="E294" s="15">
        <v>1500</v>
      </c>
      <c r="F294" s="15">
        <v>10</v>
      </c>
      <c r="G294" s="15">
        <v>16.2</v>
      </c>
      <c r="H294" s="15">
        <v>18</v>
      </c>
      <c r="I294" s="15">
        <v>19.8</v>
      </c>
      <c r="J294" s="15">
        <v>14.5</v>
      </c>
      <c r="K294" s="15">
        <v>6.5</v>
      </c>
      <c r="L294" s="15">
        <v>1</v>
      </c>
      <c r="M294" s="15">
        <v>26.5</v>
      </c>
      <c r="N294" s="15">
        <v>59</v>
      </c>
      <c r="O294" s="15">
        <v>150</v>
      </c>
      <c r="P294" s="15">
        <v>1</v>
      </c>
      <c r="Q294" s="15" t="s">
        <v>3</v>
      </c>
    </row>
    <row r="295" spans="1:17" s="36" customFormat="1" ht="14.5">
      <c r="A295" s="3" t="s">
        <v>3813</v>
      </c>
      <c r="B295" s="15" t="s">
        <v>1</v>
      </c>
      <c r="C295" s="15" t="s">
        <v>6</v>
      </c>
      <c r="D295" s="15" t="s">
        <v>3522</v>
      </c>
      <c r="E295" s="15">
        <v>1500</v>
      </c>
      <c r="F295" s="15">
        <v>10</v>
      </c>
      <c r="G295" s="15">
        <v>18</v>
      </c>
      <c r="H295" s="15">
        <v>20</v>
      </c>
      <c r="I295" s="15">
        <v>22</v>
      </c>
      <c r="J295" s="15">
        <v>16.2</v>
      </c>
      <c r="K295" s="15">
        <v>6.5</v>
      </c>
      <c r="L295" s="15">
        <v>1</v>
      </c>
      <c r="M295" s="15">
        <v>29.1</v>
      </c>
      <c r="N295" s="15">
        <v>54</v>
      </c>
      <c r="O295" s="15">
        <v>150</v>
      </c>
      <c r="P295" s="15">
        <v>1</v>
      </c>
      <c r="Q295" s="15" t="s">
        <v>910</v>
      </c>
    </row>
    <row r="296" spans="1:17" s="36" customFormat="1" ht="14.5">
      <c r="A296" s="3" t="s">
        <v>3814</v>
      </c>
      <c r="B296" s="15" t="s">
        <v>1</v>
      </c>
      <c r="C296" s="15" t="s">
        <v>6</v>
      </c>
      <c r="D296" s="15" t="s">
        <v>3522</v>
      </c>
      <c r="E296" s="15">
        <v>1500</v>
      </c>
      <c r="F296" s="15">
        <v>10</v>
      </c>
      <c r="G296" s="15">
        <v>180</v>
      </c>
      <c r="H296" s="15">
        <v>200</v>
      </c>
      <c r="I296" s="15">
        <v>220</v>
      </c>
      <c r="J296" s="15">
        <v>162</v>
      </c>
      <c r="K296" s="15">
        <v>6.5</v>
      </c>
      <c r="L296" s="15">
        <v>1</v>
      </c>
      <c r="M296" s="15">
        <v>287</v>
      </c>
      <c r="N296" s="15">
        <v>5.4</v>
      </c>
      <c r="O296" s="15">
        <v>150</v>
      </c>
      <c r="P296" s="15">
        <v>1</v>
      </c>
      <c r="Q296" s="15" t="s">
        <v>910</v>
      </c>
    </row>
    <row r="297" spans="1:17" s="36" customFormat="1" ht="14.5">
      <c r="A297" s="3" t="s">
        <v>3815</v>
      </c>
      <c r="B297" s="15" t="s">
        <v>1</v>
      </c>
      <c r="C297" s="15" t="s">
        <v>6</v>
      </c>
      <c r="D297" s="15" t="s">
        <v>3522</v>
      </c>
      <c r="E297" s="15">
        <v>1500</v>
      </c>
      <c r="F297" s="15">
        <v>5</v>
      </c>
      <c r="G297" s="15">
        <v>190</v>
      </c>
      <c r="H297" s="15">
        <v>200</v>
      </c>
      <c r="I297" s="15">
        <v>210</v>
      </c>
      <c r="J297" s="15">
        <v>171</v>
      </c>
      <c r="K297" s="15">
        <v>6.5</v>
      </c>
      <c r="L297" s="15">
        <v>1</v>
      </c>
      <c r="M297" s="15">
        <v>274</v>
      </c>
      <c r="N297" s="15">
        <v>5.7</v>
      </c>
      <c r="O297" s="15">
        <v>150</v>
      </c>
      <c r="P297" s="15">
        <v>1</v>
      </c>
      <c r="Q297" s="15" t="s">
        <v>910</v>
      </c>
    </row>
    <row r="298" spans="1:17" s="36" customFormat="1" ht="14.5">
      <c r="A298" s="3" t="s">
        <v>3816</v>
      </c>
      <c r="B298" s="15" t="s">
        <v>1</v>
      </c>
      <c r="C298" s="15" t="s">
        <v>6</v>
      </c>
      <c r="D298" s="15" t="s">
        <v>3522</v>
      </c>
      <c r="E298" s="15">
        <v>1500</v>
      </c>
      <c r="F298" s="15">
        <v>5</v>
      </c>
      <c r="G298" s="15">
        <v>190</v>
      </c>
      <c r="H298" s="15">
        <v>200</v>
      </c>
      <c r="I298" s="15">
        <v>210</v>
      </c>
      <c r="J298" s="15">
        <v>171</v>
      </c>
      <c r="K298" s="15">
        <v>6.5</v>
      </c>
      <c r="L298" s="15">
        <v>1</v>
      </c>
      <c r="M298" s="15">
        <v>274</v>
      </c>
      <c r="N298" s="15">
        <v>5.7</v>
      </c>
      <c r="O298" s="15">
        <v>150</v>
      </c>
      <c r="P298" s="15">
        <v>1</v>
      </c>
      <c r="Q298" s="15" t="s">
        <v>3</v>
      </c>
    </row>
    <row r="299" spans="1:17" s="36" customFormat="1" ht="14.5">
      <c r="A299" s="3" t="s">
        <v>3817</v>
      </c>
      <c r="B299" s="15" t="s">
        <v>1</v>
      </c>
      <c r="C299" s="15" t="s">
        <v>6</v>
      </c>
      <c r="D299" s="15" t="s">
        <v>3525</v>
      </c>
      <c r="E299" s="15">
        <v>1500</v>
      </c>
      <c r="F299" s="15">
        <v>10</v>
      </c>
      <c r="G299" s="15">
        <v>180</v>
      </c>
      <c r="H299" s="15">
        <v>200</v>
      </c>
      <c r="I299" s="15">
        <v>220</v>
      </c>
      <c r="J299" s="15">
        <v>162</v>
      </c>
      <c r="K299" s="15">
        <v>6.5</v>
      </c>
      <c r="L299" s="15">
        <v>1</v>
      </c>
      <c r="M299" s="15">
        <v>287</v>
      </c>
      <c r="N299" s="15">
        <v>5.4</v>
      </c>
      <c r="O299" s="15">
        <v>150</v>
      </c>
      <c r="P299" s="15">
        <v>1</v>
      </c>
      <c r="Q299" s="15" t="s">
        <v>910</v>
      </c>
    </row>
    <row r="300" spans="1:17" s="36" customFormat="1" ht="14.5">
      <c r="A300" s="3" t="s">
        <v>3818</v>
      </c>
      <c r="B300" s="15" t="s">
        <v>1</v>
      </c>
      <c r="C300" s="15" t="s">
        <v>6</v>
      </c>
      <c r="D300" s="15" t="s">
        <v>3525</v>
      </c>
      <c r="E300" s="15">
        <v>1500</v>
      </c>
      <c r="F300" s="15">
        <v>5</v>
      </c>
      <c r="G300" s="15">
        <v>190</v>
      </c>
      <c r="H300" s="15">
        <v>200</v>
      </c>
      <c r="I300" s="15">
        <v>210</v>
      </c>
      <c r="J300" s="15">
        <v>171</v>
      </c>
      <c r="K300" s="15">
        <v>6.5</v>
      </c>
      <c r="L300" s="15">
        <v>1</v>
      </c>
      <c r="M300" s="15">
        <v>274</v>
      </c>
      <c r="N300" s="15">
        <v>5.7</v>
      </c>
      <c r="O300" s="15">
        <v>150</v>
      </c>
      <c r="P300" s="15">
        <v>1</v>
      </c>
      <c r="Q300" s="15" t="s">
        <v>910</v>
      </c>
    </row>
    <row r="301" spans="1:17" s="36" customFormat="1" ht="14.5">
      <c r="A301" s="3" t="s">
        <v>3819</v>
      </c>
      <c r="B301" s="15" t="s">
        <v>1</v>
      </c>
      <c r="C301" s="15" t="s">
        <v>6</v>
      </c>
      <c r="D301" s="15" t="s">
        <v>3525</v>
      </c>
      <c r="E301" s="15">
        <v>1500</v>
      </c>
      <c r="F301" s="15">
        <v>5</v>
      </c>
      <c r="G301" s="15">
        <v>190</v>
      </c>
      <c r="H301" s="15">
        <v>200</v>
      </c>
      <c r="I301" s="15">
        <v>210</v>
      </c>
      <c r="J301" s="15">
        <v>171</v>
      </c>
      <c r="K301" s="15">
        <v>6.5</v>
      </c>
      <c r="L301" s="15">
        <v>1</v>
      </c>
      <c r="M301" s="15">
        <v>274</v>
      </c>
      <c r="N301" s="15">
        <v>5.7</v>
      </c>
      <c r="O301" s="15">
        <v>150</v>
      </c>
      <c r="P301" s="15">
        <v>1</v>
      </c>
      <c r="Q301" s="15" t="s">
        <v>3</v>
      </c>
    </row>
    <row r="302" spans="1:17" s="36" customFormat="1" ht="14.5">
      <c r="A302" s="3" t="s">
        <v>3820</v>
      </c>
      <c r="B302" s="15" t="s">
        <v>1</v>
      </c>
      <c r="C302" s="15" t="s">
        <v>6</v>
      </c>
      <c r="D302" s="15" t="s">
        <v>3525</v>
      </c>
      <c r="E302" s="15">
        <v>1500</v>
      </c>
      <c r="F302" s="15">
        <v>10</v>
      </c>
      <c r="G302" s="15">
        <v>180</v>
      </c>
      <c r="H302" s="15">
        <v>200</v>
      </c>
      <c r="I302" s="15">
        <v>220</v>
      </c>
      <c r="J302" s="15">
        <v>162</v>
      </c>
      <c r="K302" s="15">
        <v>6.5</v>
      </c>
      <c r="L302" s="15">
        <v>1</v>
      </c>
      <c r="M302" s="15">
        <v>287</v>
      </c>
      <c r="N302" s="15">
        <v>5.4</v>
      </c>
      <c r="O302" s="15">
        <v>150</v>
      </c>
      <c r="P302" s="15">
        <v>1</v>
      </c>
      <c r="Q302" s="15" t="s">
        <v>3</v>
      </c>
    </row>
    <row r="303" spans="1:17" s="36" customFormat="1" ht="14.5">
      <c r="A303" s="3" t="s">
        <v>3821</v>
      </c>
      <c r="B303" s="15" t="s">
        <v>1</v>
      </c>
      <c r="C303" s="15" t="s">
        <v>6</v>
      </c>
      <c r="D303" s="15" t="s">
        <v>3522</v>
      </c>
      <c r="E303" s="15">
        <v>1500</v>
      </c>
      <c r="F303" s="15">
        <v>10</v>
      </c>
      <c r="G303" s="15">
        <v>180</v>
      </c>
      <c r="H303" s="15">
        <v>200</v>
      </c>
      <c r="I303" s="15">
        <v>220</v>
      </c>
      <c r="J303" s="15">
        <v>162</v>
      </c>
      <c r="K303" s="15">
        <v>6.5</v>
      </c>
      <c r="L303" s="15">
        <v>1</v>
      </c>
      <c r="M303" s="15">
        <v>287</v>
      </c>
      <c r="N303" s="15">
        <v>5.4</v>
      </c>
      <c r="O303" s="15">
        <v>150</v>
      </c>
      <c r="P303" s="15">
        <v>1</v>
      </c>
      <c r="Q303" s="15" t="s">
        <v>3</v>
      </c>
    </row>
    <row r="304" spans="1:17" s="36" customFormat="1" ht="14.5">
      <c r="A304" s="3" t="s">
        <v>3822</v>
      </c>
      <c r="B304" s="15" t="s">
        <v>1</v>
      </c>
      <c r="C304" s="15" t="s">
        <v>6</v>
      </c>
      <c r="D304" s="15" t="s">
        <v>3522</v>
      </c>
      <c r="E304" s="15">
        <v>1500</v>
      </c>
      <c r="F304" s="15">
        <v>5</v>
      </c>
      <c r="G304" s="15">
        <v>19</v>
      </c>
      <c r="H304" s="15">
        <v>20</v>
      </c>
      <c r="I304" s="15">
        <v>21</v>
      </c>
      <c r="J304" s="15">
        <v>17.100000000000001</v>
      </c>
      <c r="K304" s="15">
        <v>6.5</v>
      </c>
      <c r="L304" s="15">
        <v>1</v>
      </c>
      <c r="M304" s="15">
        <v>27.7</v>
      </c>
      <c r="N304" s="15">
        <v>56</v>
      </c>
      <c r="O304" s="15">
        <v>150</v>
      </c>
      <c r="P304" s="15">
        <v>1</v>
      </c>
      <c r="Q304" s="15" t="s">
        <v>910</v>
      </c>
    </row>
    <row r="305" spans="1:17" s="36" customFormat="1" ht="14.5">
      <c r="A305" s="3" t="s">
        <v>3823</v>
      </c>
      <c r="B305" s="15" t="s">
        <v>1</v>
      </c>
      <c r="C305" s="15" t="s">
        <v>6</v>
      </c>
      <c r="D305" s="15" t="s">
        <v>3522</v>
      </c>
      <c r="E305" s="15">
        <v>1500</v>
      </c>
      <c r="F305" s="15">
        <v>5</v>
      </c>
      <c r="G305" s="15">
        <v>19</v>
      </c>
      <c r="H305" s="15">
        <v>20</v>
      </c>
      <c r="I305" s="15">
        <v>21</v>
      </c>
      <c r="J305" s="15">
        <v>17.100000000000001</v>
      </c>
      <c r="K305" s="15">
        <v>6.5</v>
      </c>
      <c r="L305" s="15">
        <v>1</v>
      </c>
      <c r="M305" s="15">
        <v>27.7</v>
      </c>
      <c r="N305" s="15">
        <v>56</v>
      </c>
      <c r="O305" s="15">
        <v>150</v>
      </c>
      <c r="P305" s="15">
        <v>1</v>
      </c>
      <c r="Q305" s="15" t="s">
        <v>3</v>
      </c>
    </row>
    <row r="306" spans="1:17" s="36" customFormat="1" ht="14.5">
      <c r="A306" s="3" t="s">
        <v>3824</v>
      </c>
      <c r="B306" s="15" t="s">
        <v>1</v>
      </c>
      <c r="C306" s="15" t="s">
        <v>6</v>
      </c>
      <c r="D306" s="15" t="s">
        <v>3525</v>
      </c>
      <c r="E306" s="15">
        <v>1500</v>
      </c>
      <c r="F306" s="15">
        <v>10</v>
      </c>
      <c r="G306" s="15">
        <v>18</v>
      </c>
      <c r="H306" s="15">
        <v>20</v>
      </c>
      <c r="I306" s="15">
        <v>22</v>
      </c>
      <c r="J306" s="15">
        <v>16.2</v>
      </c>
      <c r="K306" s="15">
        <v>6.5</v>
      </c>
      <c r="L306" s="15">
        <v>1</v>
      </c>
      <c r="M306" s="15">
        <v>29.1</v>
      </c>
      <c r="N306" s="15">
        <v>54</v>
      </c>
      <c r="O306" s="15">
        <v>150</v>
      </c>
      <c r="P306" s="15">
        <v>1</v>
      </c>
      <c r="Q306" s="15" t="s">
        <v>910</v>
      </c>
    </row>
    <row r="307" spans="1:17" s="36" customFormat="1" ht="14.5">
      <c r="A307" s="3" t="s">
        <v>3825</v>
      </c>
      <c r="B307" s="15" t="s">
        <v>1</v>
      </c>
      <c r="C307" s="15" t="s">
        <v>6</v>
      </c>
      <c r="D307" s="15" t="s">
        <v>3525</v>
      </c>
      <c r="E307" s="15">
        <v>1500</v>
      </c>
      <c r="F307" s="15">
        <v>5</v>
      </c>
      <c r="G307" s="15">
        <v>19</v>
      </c>
      <c r="H307" s="15">
        <v>20</v>
      </c>
      <c r="I307" s="15">
        <v>21</v>
      </c>
      <c r="J307" s="15">
        <v>17.100000000000001</v>
      </c>
      <c r="K307" s="15">
        <v>6.5</v>
      </c>
      <c r="L307" s="15">
        <v>1</v>
      </c>
      <c r="M307" s="15">
        <v>27.7</v>
      </c>
      <c r="N307" s="15">
        <v>56</v>
      </c>
      <c r="O307" s="15">
        <v>150</v>
      </c>
      <c r="P307" s="15">
        <v>1</v>
      </c>
      <c r="Q307" s="15" t="s">
        <v>910</v>
      </c>
    </row>
    <row r="308" spans="1:17" s="36" customFormat="1" ht="14.5">
      <c r="A308" s="3" t="s">
        <v>3826</v>
      </c>
      <c r="B308" s="15" t="s">
        <v>1</v>
      </c>
      <c r="C308" s="15" t="s">
        <v>6</v>
      </c>
      <c r="D308" s="15" t="s">
        <v>3525</v>
      </c>
      <c r="E308" s="15">
        <v>1500</v>
      </c>
      <c r="F308" s="15">
        <v>5</v>
      </c>
      <c r="G308" s="15">
        <v>19</v>
      </c>
      <c r="H308" s="15">
        <v>20</v>
      </c>
      <c r="I308" s="15">
        <v>21</v>
      </c>
      <c r="J308" s="15">
        <v>17.100000000000001</v>
      </c>
      <c r="K308" s="15">
        <v>6.5</v>
      </c>
      <c r="L308" s="15">
        <v>1</v>
      </c>
      <c r="M308" s="15">
        <v>27.7</v>
      </c>
      <c r="N308" s="15">
        <v>56</v>
      </c>
      <c r="O308" s="15">
        <v>150</v>
      </c>
      <c r="P308" s="15">
        <v>1</v>
      </c>
      <c r="Q308" s="15" t="s">
        <v>3</v>
      </c>
    </row>
    <row r="309" spans="1:17" s="36" customFormat="1" ht="14.5">
      <c r="A309" s="3" t="s">
        <v>3827</v>
      </c>
      <c r="B309" s="15" t="s">
        <v>1</v>
      </c>
      <c r="C309" s="15" t="s">
        <v>6</v>
      </c>
      <c r="D309" s="15" t="s">
        <v>3525</v>
      </c>
      <c r="E309" s="15">
        <v>1500</v>
      </c>
      <c r="F309" s="15">
        <v>10</v>
      </c>
      <c r="G309" s="15">
        <v>18</v>
      </c>
      <c r="H309" s="15">
        <v>20</v>
      </c>
      <c r="I309" s="15">
        <v>22</v>
      </c>
      <c r="J309" s="15">
        <v>16.2</v>
      </c>
      <c r="K309" s="15">
        <v>6.5</v>
      </c>
      <c r="L309" s="15">
        <v>1</v>
      </c>
      <c r="M309" s="15">
        <v>29.1</v>
      </c>
      <c r="N309" s="15">
        <v>54</v>
      </c>
      <c r="O309" s="15">
        <v>150</v>
      </c>
      <c r="P309" s="15">
        <v>1</v>
      </c>
      <c r="Q309" s="15" t="s">
        <v>3</v>
      </c>
    </row>
    <row r="310" spans="1:17" s="36" customFormat="1" ht="14.5">
      <c r="A310" s="3" t="s">
        <v>3828</v>
      </c>
      <c r="B310" s="15" t="s">
        <v>1</v>
      </c>
      <c r="C310" s="15" t="s">
        <v>6</v>
      </c>
      <c r="D310" s="15" t="s">
        <v>3522</v>
      </c>
      <c r="E310" s="15">
        <v>1500</v>
      </c>
      <c r="F310" s="15">
        <v>10</v>
      </c>
      <c r="G310" s="15">
        <v>18</v>
      </c>
      <c r="H310" s="15">
        <v>20</v>
      </c>
      <c r="I310" s="15">
        <v>22</v>
      </c>
      <c r="J310" s="15">
        <v>16.2</v>
      </c>
      <c r="K310" s="15">
        <v>6.5</v>
      </c>
      <c r="L310" s="15">
        <v>1</v>
      </c>
      <c r="M310" s="15">
        <v>29.1</v>
      </c>
      <c r="N310" s="15">
        <v>54</v>
      </c>
      <c r="O310" s="15">
        <v>150</v>
      </c>
      <c r="P310" s="15">
        <v>1</v>
      </c>
      <c r="Q310" s="15" t="s">
        <v>3</v>
      </c>
    </row>
    <row r="311" spans="1:17" s="36" customFormat="1" ht="14.5">
      <c r="A311" s="3" t="s">
        <v>3829</v>
      </c>
      <c r="B311" s="15" t="s">
        <v>1</v>
      </c>
      <c r="C311" s="15" t="s">
        <v>6</v>
      </c>
      <c r="D311" s="15" t="s">
        <v>3522</v>
      </c>
      <c r="E311" s="15">
        <v>1500</v>
      </c>
      <c r="F311" s="15">
        <v>10</v>
      </c>
      <c r="G311" s="15">
        <v>19.8</v>
      </c>
      <c r="H311" s="15">
        <v>22</v>
      </c>
      <c r="I311" s="15">
        <v>24.2</v>
      </c>
      <c r="J311" s="15">
        <v>17.8</v>
      </c>
      <c r="K311" s="15">
        <v>6.5</v>
      </c>
      <c r="L311" s="15">
        <v>1</v>
      </c>
      <c r="M311" s="15">
        <v>31.9</v>
      </c>
      <c r="N311" s="15">
        <v>49</v>
      </c>
      <c r="O311" s="15">
        <v>150</v>
      </c>
      <c r="P311" s="15">
        <v>1</v>
      </c>
      <c r="Q311" s="15" t="s">
        <v>910</v>
      </c>
    </row>
    <row r="312" spans="1:17" s="36" customFormat="1" ht="14.5">
      <c r="A312" s="3" t="s">
        <v>3830</v>
      </c>
      <c r="B312" s="15" t="s">
        <v>1</v>
      </c>
      <c r="C312" s="15" t="s">
        <v>6</v>
      </c>
      <c r="D312" s="15" t="s">
        <v>3522</v>
      </c>
      <c r="E312" s="15">
        <v>1500</v>
      </c>
      <c r="F312" s="15">
        <v>5</v>
      </c>
      <c r="G312" s="15">
        <v>20.9</v>
      </c>
      <c r="H312" s="15">
        <v>22</v>
      </c>
      <c r="I312" s="15">
        <v>23.1</v>
      </c>
      <c r="J312" s="15">
        <v>18.8</v>
      </c>
      <c r="K312" s="15">
        <v>6.5</v>
      </c>
      <c r="L312" s="15">
        <v>1</v>
      </c>
      <c r="M312" s="15">
        <v>30.6</v>
      </c>
      <c r="N312" s="15">
        <v>51</v>
      </c>
      <c r="O312" s="15">
        <v>150</v>
      </c>
      <c r="P312" s="15">
        <v>1</v>
      </c>
      <c r="Q312" s="15" t="s">
        <v>910</v>
      </c>
    </row>
    <row r="313" spans="1:17" s="36" customFormat="1" ht="14.5">
      <c r="A313" s="3" t="s">
        <v>3831</v>
      </c>
      <c r="B313" s="15" t="s">
        <v>1</v>
      </c>
      <c r="C313" s="15" t="s">
        <v>6</v>
      </c>
      <c r="D313" s="15" t="s">
        <v>3522</v>
      </c>
      <c r="E313" s="15">
        <v>1500</v>
      </c>
      <c r="F313" s="15">
        <v>5</v>
      </c>
      <c r="G313" s="15">
        <v>20.9</v>
      </c>
      <c r="H313" s="15">
        <v>22</v>
      </c>
      <c r="I313" s="15">
        <v>23.1</v>
      </c>
      <c r="J313" s="15">
        <v>18.8</v>
      </c>
      <c r="K313" s="15">
        <v>6.5</v>
      </c>
      <c r="L313" s="15">
        <v>1</v>
      </c>
      <c r="M313" s="15">
        <v>30.6</v>
      </c>
      <c r="N313" s="15">
        <v>51</v>
      </c>
      <c r="O313" s="15">
        <v>150</v>
      </c>
      <c r="P313" s="15">
        <v>1</v>
      </c>
      <c r="Q313" s="15" t="s">
        <v>3</v>
      </c>
    </row>
    <row r="314" spans="1:17" s="36" customFormat="1" ht="14.5">
      <c r="A314" s="3" t="s">
        <v>3832</v>
      </c>
      <c r="B314" s="15" t="s">
        <v>1</v>
      </c>
      <c r="C314" s="15" t="s">
        <v>6</v>
      </c>
      <c r="D314" s="15" t="s">
        <v>3525</v>
      </c>
      <c r="E314" s="15">
        <v>1500</v>
      </c>
      <c r="F314" s="15">
        <v>10</v>
      </c>
      <c r="G314" s="15">
        <v>19.8</v>
      </c>
      <c r="H314" s="15">
        <v>22</v>
      </c>
      <c r="I314" s="15">
        <v>24.2</v>
      </c>
      <c r="J314" s="15">
        <v>17.8</v>
      </c>
      <c r="K314" s="15">
        <v>6.5</v>
      </c>
      <c r="L314" s="15">
        <v>1</v>
      </c>
      <c r="M314" s="15">
        <v>31.9</v>
      </c>
      <c r="N314" s="15">
        <v>49</v>
      </c>
      <c r="O314" s="15">
        <v>150</v>
      </c>
      <c r="P314" s="15">
        <v>1</v>
      </c>
      <c r="Q314" s="15" t="s">
        <v>910</v>
      </c>
    </row>
    <row r="315" spans="1:17" s="36" customFormat="1" ht="14.5">
      <c r="A315" s="3" t="s">
        <v>3833</v>
      </c>
      <c r="B315" s="15" t="s">
        <v>1</v>
      </c>
      <c r="C315" s="15" t="s">
        <v>6</v>
      </c>
      <c r="D315" s="15" t="s">
        <v>3525</v>
      </c>
      <c r="E315" s="15">
        <v>1500</v>
      </c>
      <c r="F315" s="15">
        <v>5</v>
      </c>
      <c r="G315" s="15">
        <v>20.9</v>
      </c>
      <c r="H315" s="15">
        <v>22</v>
      </c>
      <c r="I315" s="15">
        <v>23.1</v>
      </c>
      <c r="J315" s="15">
        <v>18.8</v>
      </c>
      <c r="K315" s="15">
        <v>6.5</v>
      </c>
      <c r="L315" s="15">
        <v>1</v>
      </c>
      <c r="M315" s="15">
        <v>30.6</v>
      </c>
      <c r="N315" s="15">
        <v>51</v>
      </c>
      <c r="O315" s="15">
        <v>150</v>
      </c>
      <c r="P315" s="15">
        <v>1</v>
      </c>
      <c r="Q315" s="15" t="s">
        <v>910</v>
      </c>
    </row>
    <row r="316" spans="1:17" s="36" customFormat="1" ht="14.5">
      <c r="A316" s="3" t="s">
        <v>3834</v>
      </c>
      <c r="B316" s="15" t="s">
        <v>1</v>
      </c>
      <c r="C316" s="15" t="s">
        <v>6</v>
      </c>
      <c r="D316" s="15" t="s">
        <v>3525</v>
      </c>
      <c r="E316" s="15">
        <v>1500</v>
      </c>
      <c r="F316" s="15">
        <v>5</v>
      </c>
      <c r="G316" s="15">
        <v>20.9</v>
      </c>
      <c r="H316" s="15">
        <v>22</v>
      </c>
      <c r="I316" s="15">
        <v>23.1</v>
      </c>
      <c r="J316" s="15">
        <v>18.8</v>
      </c>
      <c r="K316" s="15">
        <v>6.5</v>
      </c>
      <c r="L316" s="15">
        <v>1</v>
      </c>
      <c r="M316" s="15">
        <v>30.6</v>
      </c>
      <c r="N316" s="15">
        <v>51</v>
      </c>
      <c r="O316" s="15">
        <v>150</v>
      </c>
      <c r="P316" s="15">
        <v>1</v>
      </c>
      <c r="Q316" s="15" t="s">
        <v>3</v>
      </c>
    </row>
    <row r="317" spans="1:17" s="36" customFormat="1" ht="14.5">
      <c r="A317" s="3" t="s">
        <v>3835</v>
      </c>
      <c r="B317" s="15" t="s">
        <v>1</v>
      </c>
      <c r="C317" s="15" t="s">
        <v>6</v>
      </c>
      <c r="D317" s="15" t="s">
        <v>3525</v>
      </c>
      <c r="E317" s="15">
        <v>1500</v>
      </c>
      <c r="F317" s="15">
        <v>10</v>
      </c>
      <c r="G317" s="15">
        <v>19.8</v>
      </c>
      <c r="H317" s="15">
        <v>22</v>
      </c>
      <c r="I317" s="15">
        <v>24.2</v>
      </c>
      <c r="J317" s="15">
        <v>17.8</v>
      </c>
      <c r="K317" s="15">
        <v>6.5</v>
      </c>
      <c r="L317" s="15">
        <v>1</v>
      </c>
      <c r="M317" s="15">
        <v>31.9</v>
      </c>
      <c r="N317" s="15">
        <v>49</v>
      </c>
      <c r="O317" s="15">
        <v>150</v>
      </c>
      <c r="P317" s="15">
        <v>1</v>
      </c>
      <c r="Q317" s="15" t="s">
        <v>3</v>
      </c>
    </row>
    <row r="318" spans="1:17" s="36" customFormat="1" ht="14.5">
      <c r="A318" s="3" t="s">
        <v>3836</v>
      </c>
      <c r="B318" s="15" t="s">
        <v>1</v>
      </c>
      <c r="C318" s="15" t="s">
        <v>6</v>
      </c>
      <c r="D318" s="15" t="s">
        <v>3522</v>
      </c>
      <c r="E318" s="15">
        <v>1500</v>
      </c>
      <c r="F318" s="15">
        <v>10</v>
      </c>
      <c r="G318" s="15">
        <v>19.8</v>
      </c>
      <c r="H318" s="15">
        <v>22</v>
      </c>
      <c r="I318" s="15">
        <v>24.2</v>
      </c>
      <c r="J318" s="15">
        <v>17.8</v>
      </c>
      <c r="K318" s="15">
        <v>6.5</v>
      </c>
      <c r="L318" s="15">
        <v>1</v>
      </c>
      <c r="M318" s="15">
        <v>31.9</v>
      </c>
      <c r="N318" s="15">
        <v>49</v>
      </c>
      <c r="O318" s="15">
        <v>150</v>
      </c>
      <c r="P318" s="15">
        <v>1</v>
      </c>
      <c r="Q318" s="15" t="s">
        <v>3</v>
      </c>
    </row>
    <row r="319" spans="1:17" s="36" customFormat="1" ht="14.5">
      <c r="A319" s="3" t="s">
        <v>3837</v>
      </c>
      <c r="B319" s="15" t="s">
        <v>1</v>
      </c>
      <c r="C319" s="15" t="s">
        <v>6</v>
      </c>
      <c r="D319" s="15" t="s">
        <v>3522</v>
      </c>
      <c r="E319" s="15">
        <v>1500</v>
      </c>
      <c r="F319" s="15">
        <v>10</v>
      </c>
      <c r="G319" s="15">
        <v>21.6</v>
      </c>
      <c r="H319" s="15">
        <v>24</v>
      </c>
      <c r="I319" s="15">
        <v>26.4</v>
      </c>
      <c r="J319" s="15">
        <v>19.399999999999999</v>
      </c>
      <c r="K319" s="15">
        <v>6.5</v>
      </c>
      <c r="L319" s="15">
        <v>1</v>
      </c>
      <c r="M319" s="15">
        <v>34.700000000000003</v>
      </c>
      <c r="N319" s="15">
        <v>45</v>
      </c>
      <c r="O319" s="15">
        <v>150</v>
      </c>
      <c r="P319" s="15">
        <v>1</v>
      </c>
      <c r="Q319" s="15" t="s">
        <v>910</v>
      </c>
    </row>
    <row r="320" spans="1:17" s="36" customFormat="1" ht="14.5">
      <c r="A320" s="3" t="s">
        <v>3838</v>
      </c>
      <c r="B320" s="15" t="s">
        <v>1</v>
      </c>
      <c r="C320" s="15" t="s">
        <v>6</v>
      </c>
      <c r="D320" s="15" t="s">
        <v>3522</v>
      </c>
      <c r="E320" s="15">
        <v>1500</v>
      </c>
      <c r="F320" s="15">
        <v>5</v>
      </c>
      <c r="G320" s="15">
        <v>22.8</v>
      </c>
      <c r="H320" s="15">
        <v>24</v>
      </c>
      <c r="I320" s="15">
        <v>25.2</v>
      </c>
      <c r="J320" s="15">
        <v>20.5</v>
      </c>
      <c r="K320" s="15">
        <v>6.5</v>
      </c>
      <c r="L320" s="15">
        <v>1</v>
      </c>
      <c r="M320" s="15">
        <v>33.200000000000003</v>
      </c>
      <c r="N320" s="15">
        <v>47</v>
      </c>
      <c r="O320" s="15">
        <v>150</v>
      </c>
      <c r="P320" s="15">
        <v>1</v>
      </c>
      <c r="Q320" s="15" t="s">
        <v>910</v>
      </c>
    </row>
    <row r="321" spans="1:17" s="36" customFormat="1" ht="14.5">
      <c r="A321" s="3" t="s">
        <v>3839</v>
      </c>
      <c r="B321" s="15" t="s">
        <v>1</v>
      </c>
      <c r="C321" s="15" t="s">
        <v>6</v>
      </c>
      <c r="D321" s="15" t="s">
        <v>3522</v>
      </c>
      <c r="E321" s="15">
        <v>1500</v>
      </c>
      <c r="F321" s="15">
        <v>5</v>
      </c>
      <c r="G321" s="15">
        <v>22.8</v>
      </c>
      <c r="H321" s="15">
        <v>24</v>
      </c>
      <c r="I321" s="15">
        <v>25.2</v>
      </c>
      <c r="J321" s="15">
        <v>20.5</v>
      </c>
      <c r="K321" s="15">
        <v>6.5</v>
      </c>
      <c r="L321" s="15">
        <v>1</v>
      </c>
      <c r="M321" s="15">
        <v>33.200000000000003</v>
      </c>
      <c r="N321" s="15">
        <v>47</v>
      </c>
      <c r="O321" s="15">
        <v>150</v>
      </c>
      <c r="P321" s="15">
        <v>1</v>
      </c>
      <c r="Q321" s="15" t="s">
        <v>3</v>
      </c>
    </row>
    <row r="322" spans="1:17" s="36" customFormat="1" ht="14.5">
      <c r="A322" s="3" t="s">
        <v>3840</v>
      </c>
      <c r="B322" s="15" t="s">
        <v>1</v>
      </c>
      <c r="C322" s="15" t="s">
        <v>6</v>
      </c>
      <c r="D322" s="15" t="s">
        <v>3525</v>
      </c>
      <c r="E322" s="15">
        <v>1500</v>
      </c>
      <c r="F322" s="15">
        <v>10</v>
      </c>
      <c r="G322" s="15">
        <v>21.6</v>
      </c>
      <c r="H322" s="15">
        <v>24</v>
      </c>
      <c r="I322" s="15">
        <v>26.4</v>
      </c>
      <c r="J322" s="15">
        <v>19.399999999999999</v>
      </c>
      <c r="K322" s="15">
        <v>6.5</v>
      </c>
      <c r="L322" s="15">
        <v>1</v>
      </c>
      <c r="M322" s="15">
        <v>34.700000000000003</v>
      </c>
      <c r="N322" s="15">
        <v>45</v>
      </c>
      <c r="O322" s="15">
        <v>150</v>
      </c>
      <c r="P322" s="15">
        <v>1</v>
      </c>
      <c r="Q322" s="15" t="s">
        <v>910</v>
      </c>
    </row>
    <row r="323" spans="1:17" s="36" customFormat="1" ht="14.5">
      <c r="A323" s="3" t="s">
        <v>3841</v>
      </c>
      <c r="B323" s="15" t="s">
        <v>1</v>
      </c>
      <c r="C323" s="15" t="s">
        <v>6</v>
      </c>
      <c r="D323" s="15" t="s">
        <v>3525</v>
      </c>
      <c r="E323" s="15">
        <v>1500</v>
      </c>
      <c r="F323" s="15">
        <v>5</v>
      </c>
      <c r="G323" s="15">
        <v>22.8</v>
      </c>
      <c r="H323" s="15">
        <v>24</v>
      </c>
      <c r="I323" s="15">
        <v>25.2</v>
      </c>
      <c r="J323" s="15">
        <v>20.5</v>
      </c>
      <c r="K323" s="15">
        <v>6.5</v>
      </c>
      <c r="L323" s="15">
        <v>1</v>
      </c>
      <c r="M323" s="15">
        <v>33.200000000000003</v>
      </c>
      <c r="N323" s="15">
        <v>47</v>
      </c>
      <c r="O323" s="15">
        <v>150</v>
      </c>
      <c r="P323" s="15">
        <v>1</v>
      </c>
      <c r="Q323" s="15" t="s">
        <v>910</v>
      </c>
    </row>
    <row r="324" spans="1:17" s="36" customFormat="1" ht="14.5">
      <c r="A324" s="3" t="s">
        <v>3842</v>
      </c>
      <c r="B324" s="15" t="s">
        <v>1</v>
      </c>
      <c r="C324" s="15" t="s">
        <v>6</v>
      </c>
      <c r="D324" s="15" t="s">
        <v>3525</v>
      </c>
      <c r="E324" s="15">
        <v>1500</v>
      </c>
      <c r="F324" s="15">
        <v>5</v>
      </c>
      <c r="G324" s="15">
        <v>22.8</v>
      </c>
      <c r="H324" s="15">
        <v>24</v>
      </c>
      <c r="I324" s="15">
        <v>25.2</v>
      </c>
      <c r="J324" s="15">
        <v>20.5</v>
      </c>
      <c r="K324" s="15">
        <v>6.5</v>
      </c>
      <c r="L324" s="15">
        <v>1</v>
      </c>
      <c r="M324" s="15">
        <v>33.200000000000003</v>
      </c>
      <c r="N324" s="15">
        <v>47</v>
      </c>
      <c r="O324" s="15">
        <v>150</v>
      </c>
      <c r="P324" s="15">
        <v>1</v>
      </c>
      <c r="Q324" s="15" t="s">
        <v>3</v>
      </c>
    </row>
    <row r="325" spans="1:17" s="36" customFormat="1" ht="14.5">
      <c r="A325" s="3" t="s">
        <v>3843</v>
      </c>
      <c r="B325" s="15" t="s">
        <v>1</v>
      </c>
      <c r="C325" s="15" t="s">
        <v>6</v>
      </c>
      <c r="D325" s="15" t="s">
        <v>3525</v>
      </c>
      <c r="E325" s="15">
        <v>1500</v>
      </c>
      <c r="F325" s="15">
        <v>10</v>
      </c>
      <c r="G325" s="15">
        <v>21.6</v>
      </c>
      <c r="H325" s="15">
        <v>24</v>
      </c>
      <c r="I325" s="15">
        <v>26.4</v>
      </c>
      <c r="J325" s="15">
        <v>19.399999999999999</v>
      </c>
      <c r="K325" s="15">
        <v>6.5</v>
      </c>
      <c r="L325" s="15">
        <v>1</v>
      </c>
      <c r="M325" s="15">
        <v>34.700000000000003</v>
      </c>
      <c r="N325" s="15">
        <v>45</v>
      </c>
      <c r="O325" s="15">
        <v>150</v>
      </c>
      <c r="P325" s="15">
        <v>1</v>
      </c>
      <c r="Q325" s="15" t="s">
        <v>3</v>
      </c>
    </row>
    <row r="326" spans="1:17" s="36" customFormat="1" ht="14.5">
      <c r="A326" s="3" t="s">
        <v>3844</v>
      </c>
      <c r="B326" s="15" t="s">
        <v>1</v>
      </c>
      <c r="C326" s="15" t="s">
        <v>6</v>
      </c>
      <c r="D326" s="15" t="s">
        <v>3522</v>
      </c>
      <c r="E326" s="15">
        <v>1500</v>
      </c>
      <c r="F326" s="15">
        <v>10</v>
      </c>
      <c r="G326" s="15">
        <v>21.6</v>
      </c>
      <c r="H326" s="15">
        <v>24</v>
      </c>
      <c r="I326" s="15">
        <v>26.4</v>
      </c>
      <c r="J326" s="15">
        <v>19.399999999999999</v>
      </c>
      <c r="K326" s="15">
        <v>6.5</v>
      </c>
      <c r="L326" s="15">
        <v>1</v>
      </c>
      <c r="M326" s="15">
        <v>34.700000000000003</v>
      </c>
      <c r="N326" s="15">
        <v>45</v>
      </c>
      <c r="O326" s="15">
        <v>150</v>
      </c>
      <c r="P326" s="15">
        <v>1</v>
      </c>
      <c r="Q326" s="15" t="s">
        <v>3</v>
      </c>
    </row>
    <row r="327" spans="1:17" s="36" customFormat="1" ht="14.5">
      <c r="A327" s="3" t="s">
        <v>3845</v>
      </c>
      <c r="B327" s="15" t="s">
        <v>1</v>
      </c>
      <c r="C327" s="15" t="s">
        <v>6</v>
      </c>
      <c r="D327" s="15" t="s">
        <v>3522</v>
      </c>
      <c r="E327" s="15">
        <v>1500</v>
      </c>
      <c r="F327" s="15">
        <v>10</v>
      </c>
      <c r="G327" s="15">
        <v>24.3</v>
      </c>
      <c r="H327" s="15">
        <v>27</v>
      </c>
      <c r="I327" s="15">
        <v>29.7</v>
      </c>
      <c r="J327" s="15">
        <v>21.8</v>
      </c>
      <c r="K327" s="15">
        <v>6.5</v>
      </c>
      <c r="L327" s="15">
        <v>1</v>
      </c>
      <c r="M327" s="15">
        <v>39.1</v>
      </c>
      <c r="N327" s="15">
        <v>40</v>
      </c>
      <c r="O327" s="15">
        <v>150</v>
      </c>
      <c r="P327" s="15">
        <v>1</v>
      </c>
      <c r="Q327" s="15" t="s">
        <v>910</v>
      </c>
    </row>
    <row r="328" spans="1:17" s="36" customFormat="1" ht="14.5">
      <c r="A328" s="3" t="s">
        <v>3846</v>
      </c>
      <c r="B328" s="15" t="s">
        <v>1</v>
      </c>
      <c r="C328" s="15" t="s">
        <v>6</v>
      </c>
      <c r="D328" s="15" t="s">
        <v>3522</v>
      </c>
      <c r="E328" s="15">
        <v>1500</v>
      </c>
      <c r="F328" s="15">
        <v>5</v>
      </c>
      <c r="G328" s="15">
        <v>25.65</v>
      </c>
      <c r="H328" s="15">
        <v>27</v>
      </c>
      <c r="I328" s="15">
        <v>28.35</v>
      </c>
      <c r="J328" s="15">
        <v>23.1</v>
      </c>
      <c r="K328" s="15">
        <v>6.5</v>
      </c>
      <c r="L328" s="15">
        <v>1</v>
      </c>
      <c r="M328" s="15">
        <v>37.5</v>
      </c>
      <c r="N328" s="15">
        <v>42</v>
      </c>
      <c r="O328" s="15">
        <v>150</v>
      </c>
      <c r="P328" s="15">
        <v>1</v>
      </c>
      <c r="Q328" s="15" t="s">
        <v>910</v>
      </c>
    </row>
    <row r="329" spans="1:17" s="36" customFormat="1" ht="14.5">
      <c r="A329" s="3" t="s">
        <v>3847</v>
      </c>
      <c r="B329" s="15" t="s">
        <v>1</v>
      </c>
      <c r="C329" s="15" t="s">
        <v>6</v>
      </c>
      <c r="D329" s="15" t="s">
        <v>3522</v>
      </c>
      <c r="E329" s="15">
        <v>1500</v>
      </c>
      <c r="F329" s="15">
        <v>5</v>
      </c>
      <c r="G329" s="15">
        <v>25.65</v>
      </c>
      <c r="H329" s="15">
        <v>27</v>
      </c>
      <c r="I329" s="15">
        <v>28.35</v>
      </c>
      <c r="J329" s="15">
        <v>23.1</v>
      </c>
      <c r="K329" s="15">
        <v>6.5</v>
      </c>
      <c r="L329" s="15">
        <v>1</v>
      </c>
      <c r="M329" s="15">
        <v>37.5</v>
      </c>
      <c r="N329" s="15">
        <v>42</v>
      </c>
      <c r="O329" s="15">
        <v>150</v>
      </c>
      <c r="P329" s="15">
        <v>1</v>
      </c>
      <c r="Q329" s="15" t="s">
        <v>3</v>
      </c>
    </row>
    <row r="330" spans="1:17" s="36" customFormat="1" ht="14.5">
      <c r="A330" s="3" t="s">
        <v>3848</v>
      </c>
      <c r="B330" s="15" t="s">
        <v>1</v>
      </c>
      <c r="C330" s="15" t="s">
        <v>6</v>
      </c>
      <c r="D330" s="15" t="s">
        <v>3525</v>
      </c>
      <c r="E330" s="15">
        <v>1500</v>
      </c>
      <c r="F330" s="15">
        <v>10</v>
      </c>
      <c r="G330" s="15">
        <v>24.3</v>
      </c>
      <c r="H330" s="15">
        <v>27</v>
      </c>
      <c r="I330" s="15">
        <v>29.7</v>
      </c>
      <c r="J330" s="15">
        <v>21.8</v>
      </c>
      <c r="K330" s="15">
        <v>6.5</v>
      </c>
      <c r="L330" s="15">
        <v>1</v>
      </c>
      <c r="M330" s="15">
        <v>39.1</v>
      </c>
      <c r="N330" s="15">
        <v>40</v>
      </c>
      <c r="O330" s="15">
        <v>150</v>
      </c>
      <c r="P330" s="15">
        <v>1</v>
      </c>
      <c r="Q330" s="15" t="s">
        <v>910</v>
      </c>
    </row>
    <row r="331" spans="1:17" s="36" customFormat="1" ht="14.5">
      <c r="A331" s="3" t="s">
        <v>3849</v>
      </c>
      <c r="B331" s="15" t="s">
        <v>1</v>
      </c>
      <c r="C331" s="15" t="s">
        <v>6</v>
      </c>
      <c r="D331" s="15" t="s">
        <v>3525</v>
      </c>
      <c r="E331" s="15">
        <v>1500</v>
      </c>
      <c r="F331" s="15">
        <v>5</v>
      </c>
      <c r="G331" s="15">
        <v>25.65</v>
      </c>
      <c r="H331" s="15">
        <v>27</v>
      </c>
      <c r="I331" s="15">
        <v>28.35</v>
      </c>
      <c r="J331" s="15">
        <v>23.1</v>
      </c>
      <c r="K331" s="15">
        <v>6.5</v>
      </c>
      <c r="L331" s="15">
        <v>1</v>
      </c>
      <c r="M331" s="15">
        <v>37.5</v>
      </c>
      <c r="N331" s="15">
        <v>42</v>
      </c>
      <c r="O331" s="15">
        <v>150</v>
      </c>
      <c r="P331" s="15">
        <v>1</v>
      </c>
      <c r="Q331" s="15" t="s">
        <v>910</v>
      </c>
    </row>
    <row r="332" spans="1:17" s="36" customFormat="1" ht="14.5">
      <c r="A332" s="3" t="s">
        <v>3850</v>
      </c>
      <c r="B332" s="15" t="s">
        <v>1</v>
      </c>
      <c r="C332" s="15" t="s">
        <v>6</v>
      </c>
      <c r="D332" s="15" t="s">
        <v>3525</v>
      </c>
      <c r="E332" s="15">
        <v>1500</v>
      </c>
      <c r="F332" s="15">
        <v>5</v>
      </c>
      <c r="G332" s="15">
        <v>25.65</v>
      </c>
      <c r="H332" s="15">
        <v>27</v>
      </c>
      <c r="I332" s="15">
        <v>28.35</v>
      </c>
      <c r="J332" s="15">
        <v>23.1</v>
      </c>
      <c r="K332" s="15">
        <v>6.5</v>
      </c>
      <c r="L332" s="15">
        <v>1</v>
      </c>
      <c r="M332" s="15">
        <v>37.5</v>
      </c>
      <c r="N332" s="15">
        <v>42</v>
      </c>
      <c r="O332" s="15">
        <v>150</v>
      </c>
      <c r="P332" s="15">
        <v>1</v>
      </c>
      <c r="Q332" s="15" t="s">
        <v>3</v>
      </c>
    </row>
    <row r="333" spans="1:17" s="36" customFormat="1" ht="14.5">
      <c r="A333" s="3" t="s">
        <v>3851</v>
      </c>
      <c r="B333" s="15" t="s">
        <v>1</v>
      </c>
      <c r="C333" s="15" t="s">
        <v>6</v>
      </c>
      <c r="D333" s="15" t="s">
        <v>3525</v>
      </c>
      <c r="E333" s="15">
        <v>1500</v>
      </c>
      <c r="F333" s="15">
        <v>10</v>
      </c>
      <c r="G333" s="15">
        <v>24.3</v>
      </c>
      <c r="H333" s="15">
        <v>27</v>
      </c>
      <c r="I333" s="15">
        <v>29.7</v>
      </c>
      <c r="J333" s="15">
        <v>21.8</v>
      </c>
      <c r="K333" s="15">
        <v>6.5</v>
      </c>
      <c r="L333" s="15">
        <v>1</v>
      </c>
      <c r="M333" s="15">
        <v>39.1</v>
      </c>
      <c r="N333" s="15">
        <v>40</v>
      </c>
      <c r="O333" s="15">
        <v>150</v>
      </c>
      <c r="P333" s="15">
        <v>1</v>
      </c>
      <c r="Q333" s="15" t="s">
        <v>3</v>
      </c>
    </row>
    <row r="334" spans="1:17" s="36" customFormat="1" ht="14.5">
      <c r="A334" s="3" t="s">
        <v>3852</v>
      </c>
      <c r="B334" s="15" t="s">
        <v>1</v>
      </c>
      <c r="C334" s="15" t="s">
        <v>6</v>
      </c>
      <c r="D334" s="15" t="s">
        <v>3522</v>
      </c>
      <c r="E334" s="15">
        <v>1500</v>
      </c>
      <c r="F334" s="15">
        <v>10</v>
      </c>
      <c r="G334" s="15">
        <v>24.3</v>
      </c>
      <c r="H334" s="15">
        <v>27</v>
      </c>
      <c r="I334" s="15">
        <v>29.7</v>
      </c>
      <c r="J334" s="15">
        <v>21.8</v>
      </c>
      <c r="K334" s="15">
        <v>6.5</v>
      </c>
      <c r="L334" s="15">
        <v>1</v>
      </c>
      <c r="M334" s="15">
        <v>39.1</v>
      </c>
      <c r="N334" s="15">
        <v>40</v>
      </c>
      <c r="O334" s="15">
        <v>150</v>
      </c>
      <c r="P334" s="15">
        <v>1</v>
      </c>
      <c r="Q334" s="15" t="s">
        <v>3</v>
      </c>
    </row>
    <row r="335" spans="1:17" s="36" customFormat="1" ht="14.5">
      <c r="A335" s="3" t="s">
        <v>3853</v>
      </c>
      <c r="B335" s="15" t="s">
        <v>1</v>
      </c>
      <c r="C335" s="15" t="s">
        <v>6</v>
      </c>
      <c r="D335" s="15" t="s">
        <v>3522</v>
      </c>
      <c r="E335" s="15">
        <v>1500</v>
      </c>
      <c r="F335" s="15">
        <v>10</v>
      </c>
      <c r="G335" s="15">
        <v>27</v>
      </c>
      <c r="H335" s="15">
        <v>30</v>
      </c>
      <c r="I335" s="15">
        <v>33</v>
      </c>
      <c r="J335" s="15">
        <v>24.3</v>
      </c>
      <c r="K335" s="15">
        <v>6.5</v>
      </c>
      <c r="L335" s="15">
        <v>1</v>
      </c>
      <c r="M335" s="15">
        <v>43.5</v>
      </c>
      <c r="N335" s="15">
        <v>36</v>
      </c>
      <c r="O335" s="15">
        <v>150</v>
      </c>
      <c r="P335" s="15">
        <v>1</v>
      </c>
      <c r="Q335" s="15" t="s">
        <v>910</v>
      </c>
    </row>
    <row r="336" spans="1:17" s="36" customFormat="1" ht="14.5">
      <c r="A336" s="3" t="s">
        <v>3854</v>
      </c>
      <c r="B336" s="15" t="s">
        <v>1</v>
      </c>
      <c r="C336" s="15" t="s">
        <v>6</v>
      </c>
      <c r="D336" s="15" t="s">
        <v>3522</v>
      </c>
      <c r="E336" s="15">
        <v>1500</v>
      </c>
      <c r="F336" s="15">
        <v>5</v>
      </c>
      <c r="G336" s="15">
        <v>28.5</v>
      </c>
      <c r="H336" s="15">
        <v>30</v>
      </c>
      <c r="I336" s="15">
        <v>31.5</v>
      </c>
      <c r="J336" s="15">
        <v>25.6</v>
      </c>
      <c r="K336" s="15">
        <v>6.5</v>
      </c>
      <c r="L336" s="15">
        <v>1</v>
      </c>
      <c r="M336" s="15">
        <v>41.4</v>
      </c>
      <c r="N336" s="15">
        <v>38</v>
      </c>
      <c r="O336" s="15">
        <v>150</v>
      </c>
      <c r="P336" s="15">
        <v>1</v>
      </c>
      <c r="Q336" s="15" t="s">
        <v>910</v>
      </c>
    </row>
    <row r="337" spans="1:17" s="36" customFormat="1" ht="14.5">
      <c r="A337" s="3" t="s">
        <v>3855</v>
      </c>
      <c r="B337" s="15" t="s">
        <v>1</v>
      </c>
      <c r="C337" s="15" t="s">
        <v>6</v>
      </c>
      <c r="D337" s="15" t="s">
        <v>3522</v>
      </c>
      <c r="E337" s="15">
        <v>1500</v>
      </c>
      <c r="F337" s="15">
        <v>5</v>
      </c>
      <c r="G337" s="15">
        <v>28.5</v>
      </c>
      <c r="H337" s="15">
        <v>30</v>
      </c>
      <c r="I337" s="15">
        <v>31.5</v>
      </c>
      <c r="J337" s="15">
        <v>25.6</v>
      </c>
      <c r="K337" s="15">
        <v>6.5</v>
      </c>
      <c r="L337" s="15">
        <v>1</v>
      </c>
      <c r="M337" s="15">
        <v>41.4</v>
      </c>
      <c r="N337" s="15">
        <v>38</v>
      </c>
      <c r="O337" s="15">
        <v>150</v>
      </c>
      <c r="P337" s="15">
        <v>1</v>
      </c>
      <c r="Q337" s="15" t="s">
        <v>3</v>
      </c>
    </row>
    <row r="338" spans="1:17" s="36" customFormat="1" ht="14.5">
      <c r="A338" s="3" t="s">
        <v>3856</v>
      </c>
      <c r="B338" s="15" t="s">
        <v>1</v>
      </c>
      <c r="C338" s="15" t="s">
        <v>6</v>
      </c>
      <c r="D338" s="15" t="s">
        <v>3525</v>
      </c>
      <c r="E338" s="15">
        <v>1500</v>
      </c>
      <c r="F338" s="15">
        <v>10</v>
      </c>
      <c r="G338" s="15">
        <v>27</v>
      </c>
      <c r="H338" s="15">
        <v>30</v>
      </c>
      <c r="I338" s="15">
        <v>33</v>
      </c>
      <c r="J338" s="15">
        <v>24.3</v>
      </c>
      <c r="K338" s="15">
        <v>6.5</v>
      </c>
      <c r="L338" s="15">
        <v>1</v>
      </c>
      <c r="M338" s="15">
        <v>43.5</v>
      </c>
      <c r="N338" s="15">
        <v>36</v>
      </c>
      <c r="O338" s="15">
        <v>150</v>
      </c>
      <c r="P338" s="15">
        <v>1</v>
      </c>
      <c r="Q338" s="15" t="s">
        <v>910</v>
      </c>
    </row>
    <row r="339" spans="1:17" s="36" customFormat="1" ht="14.5">
      <c r="A339" s="3" t="s">
        <v>3857</v>
      </c>
      <c r="B339" s="15" t="s">
        <v>1</v>
      </c>
      <c r="C339" s="15" t="s">
        <v>6</v>
      </c>
      <c r="D339" s="15" t="s">
        <v>3525</v>
      </c>
      <c r="E339" s="15">
        <v>1500</v>
      </c>
      <c r="F339" s="15">
        <v>5</v>
      </c>
      <c r="G339" s="15">
        <v>28.5</v>
      </c>
      <c r="H339" s="15">
        <v>30</v>
      </c>
      <c r="I339" s="15">
        <v>31.5</v>
      </c>
      <c r="J339" s="15">
        <v>25.6</v>
      </c>
      <c r="K339" s="15">
        <v>6.5</v>
      </c>
      <c r="L339" s="15">
        <v>1</v>
      </c>
      <c r="M339" s="15">
        <v>41.4</v>
      </c>
      <c r="N339" s="15">
        <v>38</v>
      </c>
      <c r="O339" s="15">
        <v>150</v>
      </c>
      <c r="P339" s="15">
        <v>1</v>
      </c>
      <c r="Q339" s="15" t="s">
        <v>910</v>
      </c>
    </row>
    <row r="340" spans="1:17" s="36" customFormat="1" ht="14.5">
      <c r="A340" s="3" t="s">
        <v>3858</v>
      </c>
      <c r="B340" s="15" t="s">
        <v>1</v>
      </c>
      <c r="C340" s="15" t="s">
        <v>6</v>
      </c>
      <c r="D340" s="15" t="s">
        <v>3525</v>
      </c>
      <c r="E340" s="15">
        <v>1500</v>
      </c>
      <c r="F340" s="15">
        <v>5</v>
      </c>
      <c r="G340" s="15">
        <v>28.5</v>
      </c>
      <c r="H340" s="15">
        <v>30</v>
      </c>
      <c r="I340" s="15">
        <v>31.5</v>
      </c>
      <c r="J340" s="15">
        <v>25.6</v>
      </c>
      <c r="K340" s="15">
        <v>6.5</v>
      </c>
      <c r="L340" s="15">
        <v>1</v>
      </c>
      <c r="M340" s="15">
        <v>41.4</v>
      </c>
      <c r="N340" s="15">
        <v>38</v>
      </c>
      <c r="O340" s="15">
        <v>150</v>
      </c>
      <c r="P340" s="15">
        <v>1</v>
      </c>
      <c r="Q340" s="15" t="s">
        <v>3</v>
      </c>
    </row>
    <row r="341" spans="1:17" s="36" customFormat="1" ht="14.5">
      <c r="A341" s="3" t="s">
        <v>3859</v>
      </c>
      <c r="B341" s="15" t="s">
        <v>1</v>
      </c>
      <c r="C341" s="15" t="s">
        <v>6</v>
      </c>
      <c r="D341" s="15" t="s">
        <v>3525</v>
      </c>
      <c r="E341" s="15">
        <v>1500</v>
      </c>
      <c r="F341" s="15">
        <v>10</v>
      </c>
      <c r="G341" s="15">
        <v>27</v>
      </c>
      <c r="H341" s="15">
        <v>30</v>
      </c>
      <c r="I341" s="15">
        <v>33</v>
      </c>
      <c r="J341" s="15">
        <v>24.3</v>
      </c>
      <c r="K341" s="15">
        <v>6.5</v>
      </c>
      <c r="L341" s="15">
        <v>1</v>
      </c>
      <c r="M341" s="15">
        <v>43.5</v>
      </c>
      <c r="N341" s="15">
        <v>36</v>
      </c>
      <c r="O341" s="15">
        <v>150</v>
      </c>
      <c r="P341" s="15">
        <v>1</v>
      </c>
      <c r="Q341" s="15" t="s">
        <v>3</v>
      </c>
    </row>
    <row r="342" spans="1:17" s="36" customFormat="1" ht="14.5">
      <c r="A342" s="3" t="s">
        <v>3860</v>
      </c>
      <c r="B342" s="15" t="s">
        <v>1</v>
      </c>
      <c r="C342" s="15" t="s">
        <v>6</v>
      </c>
      <c r="D342" s="15" t="s">
        <v>3522</v>
      </c>
      <c r="E342" s="15">
        <v>1500</v>
      </c>
      <c r="F342" s="15">
        <v>10</v>
      </c>
      <c r="G342" s="15">
        <v>27</v>
      </c>
      <c r="H342" s="15">
        <v>30</v>
      </c>
      <c r="I342" s="15">
        <v>33</v>
      </c>
      <c r="J342" s="15">
        <v>24.3</v>
      </c>
      <c r="K342" s="15">
        <v>6.5</v>
      </c>
      <c r="L342" s="15">
        <v>1</v>
      </c>
      <c r="M342" s="15">
        <v>43.5</v>
      </c>
      <c r="N342" s="15">
        <v>36</v>
      </c>
      <c r="O342" s="15">
        <v>150</v>
      </c>
      <c r="P342" s="15">
        <v>1</v>
      </c>
      <c r="Q342" s="15" t="s">
        <v>3</v>
      </c>
    </row>
    <row r="343" spans="1:17" s="36" customFormat="1" ht="14.5">
      <c r="A343" s="3" t="s">
        <v>3861</v>
      </c>
      <c r="B343" s="15" t="s">
        <v>1</v>
      </c>
      <c r="C343" s="15" t="s">
        <v>6</v>
      </c>
      <c r="D343" s="15" t="s">
        <v>3522</v>
      </c>
      <c r="E343" s="15">
        <v>1500</v>
      </c>
      <c r="F343" s="15">
        <v>10</v>
      </c>
      <c r="G343" s="15">
        <v>29.7</v>
      </c>
      <c r="H343" s="15">
        <v>33</v>
      </c>
      <c r="I343" s="15">
        <v>36.299999999999997</v>
      </c>
      <c r="J343" s="15">
        <v>26.8</v>
      </c>
      <c r="K343" s="15">
        <v>6.5</v>
      </c>
      <c r="L343" s="15">
        <v>1</v>
      </c>
      <c r="M343" s="15">
        <v>47.7</v>
      </c>
      <c r="N343" s="15">
        <v>33</v>
      </c>
      <c r="O343" s="15">
        <v>150</v>
      </c>
      <c r="P343" s="15">
        <v>1</v>
      </c>
      <c r="Q343" s="15" t="s">
        <v>910</v>
      </c>
    </row>
    <row r="344" spans="1:17" s="36" customFormat="1" ht="14.5">
      <c r="A344" s="3" t="s">
        <v>3862</v>
      </c>
      <c r="B344" s="15" t="s">
        <v>1</v>
      </c>
      <c r="C344" s="15" t="s">
        <v>6</v>
      </c>
      <c r="D344" s="15" t="s">
        <v>3522</v>
      </c>
      <c r="E344" s="15">
        <v>1500</v>
      </c>
      <c r="F344" s="15">
        <v>5</v>
      </c>
      <c r="G344" s="15">
        <v>31.35</v>
      </c>
      <c r="H344" s="15">
        <v>33</v>
      </c>
      <c r="I344" s="15">
        <v>34.65</v>
      </c>
      <c r="J344" s="15">
        <v>28.2</v>
      </c>
      <c r="K344" s="15">
        <v>6.5</v>
      </c>
      <c r="L344" s="15">
        <v>1</v>
      </c>
      <c r="M344" s="15">
        <v>45.7</v>
      </c>
      <c r="N344" s="15">
        <v>34</v>
      </c>
      <c r="O344" s="15">
        <v>150</v>
      </c>
      <c r="P344" s="15">
        <v>1</v>
      </c>
      <c r="Q344" s="15" t="s">
        <v>910</v>
      </c>
    </row>
    <row r="345" spans="1:17" s="36" customFormat="1" ht="14.5">
      <c r="A345" s="3" t="s">
        <v>3863</v>
      </c>
      <c r="B345" s="15" t="s">
        <v>1</v>
      </c>
      <c r="C345" s="15" t="s">
        <v>6</v>
      </c>
      <c r="D345" s="15" t="s">
        <v>3522</v>
      </c>
      <c r="E345" s="15">
        <v>1500</v>
      </c>
      <c r="F345" s="15">
        <v>5</v>
      </c>
      <c r="G345" s="15">
        <v>31.35</v>
      </c>
      <c r="H345" s="15">
        <v>33</v>
      </c>
      <c r="I345" s="15">
        <v>34.65</v>
      </c>
      <c r="J345" s="15">
        <v>28.2</v>
      </c>
      <c r="K345" s="15">
        <v>6.5</v>
      </c>
      <c r="L345" s="15">
        <v>1</v>
      </c>
      <c r="M345" s="15">
        <v>45.7</v>
      </c>
      <c r="N345" s="15">
        <v>34</v>
      </c>
      <c r="O345" s="15">
        <v>150</v>
      </c>
      <c r="P345" s="15">
        <v>1</v>
      </c>
      <c r="Q345" s="15" t="s">
        <v>3</v>
      </c>
    </row>
    <row r="346" spans="1:17" s="36" customFormat="1" ht="14.5">
      <c r="A346" s="3" t="s">
        <v>3864</v>
      </c>
      <c r="B346" s="15" t="s">
        <v>1</v>
      </c>
      <c r="C346" s="15" t="s">
        <v>6</v>
      </c>
      <c r="D346" s="15" t="s">
        <v>3525</v>
      </c>
      <c r="E346" s="15">
        <v>1500</v>
      </c>
      <c r="F346" s="15">
        <v>10</v>
      </c>
      <c r="G346" s="15">
        <v>29.7</v>
      </c>
      <c r="H346" s="15">
        <v>33</v>
      </c>
      <c r="I346" s="15">
        <v>36.299999999999997</v>
      </c>
      <c r="J346" s="15">
        <v>26.8</v>
      </c>
      <c r="K346" s="15">
        <v>6.5</v>
      </c>
      <c r="L346" s="15">
        <v>1</v>
      </c>
      <c r="M346" s="15">
        <v>47.7</v>
      </c>
      <c r="N346" s="15">
        <v>33</v>
      </c>
      <c r="O346" s="15">
        <v>150</v>
      </c>
      <c r="P346" s="15">
        <v>1</v>
      </c>
      <c r="Q346" s="15" t="s">
        <v>910</v>
      </c>
    </row>
    <row r="347" spans="1:17" s="36" customFormat="1" ht="14.5">
      <c r="A347" s="3" t="s">
        <v>3865</v>
      </c>
      <c r="B347" s="15" t="s">
        <v>1</v>
      </c>
      <c r="C347" s="15" t="s">
        <v>6</v>
      </c>
      <c r="D347" s="15" t="s">
        <v>3525</v>
      </c>
      <c r="E347" s="15">
        <v>1500</v>
      </c>
      <c r="F347" s="15">
        <v>5</v>
      </c>
      <c r="G347" s="15">
        <v>31.35</v>
      </c>
      <c r="H347" s="15">
        <v>33</v>
      </c>
      <c r="I347" s="15">
        <v>34.65</v>
      </c>
      <c r="J347" s="15">
        <v>28.2</v>
      </c>
      <c r="K347" s="15">
        <v>6.5</v>
      </c>
      <c r="L347" s="15">
        <v>1</v>
      </c>
      <c r="M347" s="15">
        <v>45.7</v>
      </c>
      <c r="N347" s="15">
        <v>34</v>
      </c>
      <c r="O347" s="15">
        <v>150</v>
      </c>
      <c r="P347" s="15">
        <v>1</v>
      </c>
      <c r="Q347" s="15" t="s">
        <v>910</v>
      </c>
    </row>
    <row r="348" spans="1:17" s="36" customFormat="1" ht="14.5">
      <c r="A348" s="3" t="s">
        <v>3866</v>
      </c>
      <c r="B348" s="15" t="s">
        <v>1</v>
      </c>
      <c r="C348" s="15" t="s">
        <v>6</v>
      </c>
      <c r="D348" s="15" t="s">
        <v>3525</v>
      </c>
      <c r="E348" s="15">
        <v>1500</v>
      </c>
      <c r="F348" s="15">
        <v>5</v>
      </c>
      <c r="G348" s="15">
        <v>31.35</v>
      </c>
      <c r="H348" s="15">
        <v>33</v>
      </c>
      <c r="I348" s="15">
        <v>34.65</v>
      </c>
      <c r="J348" s="15">
        <v>28.2</v>
      </c>
      <c r="K348" s="15">
        <v>6.5</v>
      </c>
      <c r="L348" s="15">
        <v>1</v>
      </c>
      <c r="M348" s="15">
        <v>45.7</v>
      </c>
      <c r="N348" s="15">
        <v>34</v>
      </c>
      <c r="O348" s="15">
        <v>150</v>
      </c>
      <c r="P348" s="15">
        <v>1</v>
      </c>
      <c r="Q348" s="15" t="s">
        <v>3</v>
      </c>
    </row>
    <row r="349" spans="1:17" s="36" customFormat="1" ht="14.5">
      <c r="A349" s="3" t="s">
        <v>3867</v>
      </c>
      <c r="B349" s="15" t="s">
        <v>1</v>
      </c>
      <c r="C349" s="15" t="s">
        <v>6</v>
      </c>
      <c r="D349" s="15" t="s">
        <v>3525</v>
      </c>
      <c r="E349" s="15">
        <v>1500</v>
      </c>
      <c r="F349" s="15">
        <v>10</v>
      </c>
      <c r="G349" s="15">
        <v>29.7</v>
      </c>
      <c r="H349" s="15">
        <v>33</v>
      </c>
      <c r="I349" s="15">
        <v>36.299999999999997</v>
      </c>
      <c r="J349" s="15">
        <v>26.8</v>
      </c>
      <c r="K349" s="15">
        <v>6.5</v>
      </c>
      <c r="L349" s="15">
        <v>1</v>
      </c>
      <c r="M349" s="15">
        <v>47.7</v>
      </c>
      <c r="N349" s="15">
        <v>33</v>
      </c>
      <c r="O349" s="15">
        <v>150</v>
      </c>
      <c r="P349" s="15">
        <v>1</v>
      </c>
      <c r="Q349" s="15" t="s">
        <v>3</v>
      </c>
    </row>
    <row r="350" spans="1:17" s="36" customFormat="1" ht="14.5">
      <c r="A350" s="3" t="s">
        <v>3868</v>
      </c>
      <c r="B350" s="15" t="s">
        <v>1</v>
      </c>
      <c r="C350" s="15" t="s">
        <v>6</v>
      </c>
      <c r="D350" s="15" t="s">
        <v>3522</v>
      </c>
      <c r="E350" s="15">
        <v>1500</v>
      </c>
      <c r="F350" s="15">
        <v>10</v>
      </c>
      <c r="G350" s="15">
        <v>29.7</v>
      </c>
      <c r="H350" s="15">
        <v>33</v>
      </c>
      <c r="I350" s="15">
        <v>36.299999999999997</v>
      </c>
      <c r="J350" s="15">
        <v>26.8</v>
      </c>
      <c r="K350" s="15">
        <v>6.5</v>
      </c>
      <c r="L350" s="15">
        <v>1</v>
      </c>
      <c r="M350" s="15">
        <v>47.7</v>
      </c>
      <c r="N350" s="15">
        <v>33</v>
      </c>
      <c r="O350" s="15">
        <v>150</v>
      </c>
      <c r="P350" s="15">
        <v>1</v>
      </c>
      <c r="Q350" s="15" t="s">
        <v>3</v>
      </c>
    </row>
    <row r="351" spans="1:17" s="36" customFormat="1" ht="14.5">
      <c r="A351" s="3" t="s">
        <v>3869</v>
      </c>
      <c r="B351" s="15" t="s">
        <v>1</v>
      </c>
      <c r="C351" s="15" t="s">
        <v>6</v>
      </c>
      <c r="D351" s="15" t="s">
        <v>3522</v>
      </c>
      <c r="E351" s="15">
        <v>1500</v>
      </c>
      <c r="F351" s="15">
        <v>10</v>
      </c>
      <c r="G351" s="15">
        <v>32.4</v>
      </c>
      <c r="H351" s="15">
        <v>36</v>
      </c>
      <c r="I351" s="15">
        <v>39.6</v>
      </c>
      <c r="J351" s="15">
        <v>29.1</v>
      </c>
      <c r="K351" s="15">
        <v>6.5</v>
      </c>
      <c r="L351" s="15">
        <v>1</v>
      </c>
      <c r="M351" s="15">
        <v>52</v>
      </c>
      <c r="N351" s="15">
        <v>30</v>
      </c>
      <c r="O351" s="15">
        <v>150</v>
      </c>
      <c r="P351" s="15">
        <v>1</v>
      </c>
      <c r="Q351" s="15" t="s">
        <v>910</v>
      </c>
    </row>
    <row r="352" spans="1:17" s="36" customFormat="1" ht="14.5">
      <c r="A352" s="3" t="s">
        <v>3870</v>
      </c>
      <c r="B352" s="15" t="s">
        <v>1</v>
      </c>
      <c r="C352" s="15" t="s">
        <v>6</v>
      </c>
      <c r="D352" s="15" t="s">
        <v>3522</v>
      </c>
      <c r="E352" s="15">
        <v>1500</v>
      </c>
      <c r="F352" s="15">
        <v>5</v>
      </c>
      <c r="G352" s="15">
        <v>34.200000000000003</v>
      </c>
      <c r="H352" s="15">
        <v>36</v>
      </c>
      <c r="I352" s="15">
        <v>37.799999999999997</v>
      </c>
      <c r="J352" s="15">
        <v>30.8</v>
      </c>
      <c r="K352" s="15">
        <v>6.5</v>
      </c>
      <c r="L352" s="15">
        <v>1</v>
      </c>
      <c r="M352" s="15">
        <v>49.9</v>
      </c>
      <c r="N352" s="15">
        <v>31</v>
      </c>
      <c r="O352" s="15">
        <v>150</v>
      </c>
      <c r="P352" s="15">
        <v>1</v>
      </c>
      <c r="Q352" s="15" t="s">
        <v>910</v>
      </c>
    </row>
    <row r="353" spans="1:17" s="36" customFormat="1" ht="14.5">
      <c r="A353" s="3" t="s">
        <v>3871</v>
      </c>
      <c r="B353" s="15" t="s">
        <v>1</v>
      </c>
      <c r="C353" s="15" t="s">
        <v>6</v>
      </c>
      <c r="D353" s="15" t="s">
        <v>3522</v>
      </c>
      <c r="E353" s="15">
        <v>1500</v>
      </c>
      <c r="F353" s="15">
        <v>5</v>
      </c>
      <c r="G353" s="15">
        <v>34.200000000000003</v>
      </c>
      <c r="H353" s="15">
        <v>36</v>
      </c>
      <c r="I353" s="15">
        <v>37.799999999999997</v>
      </c>
      <c r="J353" s="15">
        <v>30.8</v>
      </c>
      <c r="K353" s="15">
        <v>6.5</v>
      </c>
      <c r="L353" s="15">
        <v>1</v>
      </c>
      <c r="M353" s="15">
        <v>49.9</v>
      </c>
      <c r="N353" s="15">
        <v>31</v>
      </c>
      <c r="O353" s="15">
        <v>150</v>
      </c>
      <c r="P353" s="15">
        <v>1</v>
      </c>
      <c r="Q353" s="15" t="s">
        <v>3</v>
      </c>
    </row>
    <row r="354" spans="1:17" s="36" customFormat="1" ht="14.5">
      <c r="A354" s="3" t="s">
        <v>3872</v>
      </c>
      <c r="B354" s="15" t="s">
        <v>1</v>
      </c>
      <c r="C354" s="15" t="s">
        <v>6</v>
      </c>
      <c r="D354" s="15" t="s">
        <v>3525</v>
      </c>
      <c r="E354" s="15">
        <v>1500</v>
      </c>
      <c r="F354" s="15">
        <v>10</v>
      </c>
      <c r="G354" s="15">
        <v>32.4</v>
      </c>
      <c r="H354" s="15">
        <v>36</v>
      </c>
      <c r="I354" s="15">
        <v>39.6</v>
      </c>
      <c r="J354" s="15">
        <v>29.1</v>
      </c>
      <c r="K354" s="15">
        <v>6.5</v>
      </c>
      <c r="L354" s="15">
        <v>1</v>
      </c>
      <c r="M354" s="15">
        <v>52</v>
      </c>
      <c r="N354" s="15">
        <v>30</v>
      </c>
      <c r="O354" s="15">
        <v>150</v>
      </c>
      <c r="P354" s="15">
        <v>1</v>
      </c>
      <c r="Q354" s="15" t="s">
        <v>910</v>
      </c>
    </row>
    <row r="355" spans="1:17" s="36" customFormat="1" ht="14.5">
      <c r="A355" s="3" t="s">
        <v>3873</v>
      </c>
      <c r="B355" s="15" t="s">
        <v>1</v>
      </c>
      <c r="C355" s="15" t="s">
        <v>6</v>
      </c>
      <c r="D355" s="15" t="s">
        <v>3525</v>
      </c>
      <c r="E355" s="15">
        <v>1500</v>
      </c>
      <c r="F355" s="15">
        <v>5</v>
      </c>
      <c r="G355" s="15">
        <v>34.200000000000003</v>
      </c>
      <c r="H355" s="15">
        <v>36</v>
      </c>
      <c r="I355" s="15">
        <v>37.799999999999997</v>
      </c>
      <c r="J355" s="15">
        <v>30.8</v>
      </c>
      <c r="K355" s="15">
        <v>6.5</v>
      </c>
      <c r="L355" s="15">
        <v>1</v>
      </c>
      <c r="M355" s="15">
        <v>49.9</v>
      </c>
      <c r="N355" s="15">
        <v>31</v>
      </c>
      <c r="O355" s="15">
        <v>150</v>
      </c>
      <c r="P355" s="15">
        <v>1</v>
      </c>
      <c r="Q355" s="15" t="s">
        <v>910</v>
      </c>
    </row>
    <row r="356" spans="1:17" s="36" customFormat="1" ht="14.5">
      <c r="A356" s="3" t="s">
        <v>3874</v>
      </c>
      <c r="B356" s="15" t="s">
        <v>1</v>
      </c>
      <c r="C356" s="15" t="s">
        <v>6</v>
      </c>
      <c r="D356" s="15" t="s">
        <v>3525</v>
      </c>
      <c r="E356" s="15">
        <v>1500</v>
      </c>
      <c r="F356" s="15">
        <v>5</v>
      </c>
      <c r="G356" s="15">
        <v>34.200000000000003</v>
      </c>
      <c r="H356" s="15">
        <v>36</v>
      </c>
      <c r="I356" s="15">
        <v>37.799999999999997</v>
      </c>
      <c r="J356" s="15">
        <v>30.8</v>
      </c>
      <c r="K356" s="15">
        <v>6.5</v>
      </c>
      <c r="L356" s="15">
        <v>1</v>
      </c>
      <c r="M356" s="15">
        <v>49.9</v>
      </c>
      <c r="N356" s="15">
        <v>31</v>
      </c>
      <c r="O356" s="15">
        <v>150</v>
      </c>
      <c r="P356" s="15">
        <v>1</v>
      </c>
      <c r="Q356" s="15" t="s">
        <v>3</v>
      </c>
    </row>
    <row r="357" spans="1:17" s="36" customFormat="1" ht="14.5">
      <c r="A357" s="3" t="s">
        <v>3875</v>
      </c>
      <c r="B357" s="15" t="s">
        <v>1</v>
      </c>
      <c r="C357" s="15" t="s">
        <v>6</v>
      </c>
      <c r="D357" s="15" t="s">
        <v>3525</v>
      </c>
      <c r="E357" s="15">
        <v>1500</v>
      </c>
      <c r="F357" s="15">
        <v>10</v>
      </c>
      <c r="G357" s="15">
        <v>32.4</v>
      </c>
      <c r="H357" s="15">
        <v>36</v>
      </c>
      <c r="I357" s="15">
        <v>39.6</v>
      </c>
      <c r="J357" s="15">
        <v>29.1</v>
      </c>
      <c r="K357" s="15">
        <v>6.5</v>
      </c>
      <c r="L357" s="15">
        <v>1</v>
      </c>
      <c r="M357" s="15">
        <v>52</v>
      </c>
      <c r="N357" s="15">
        <v>30</v>
      </c>
      <c r="O357" s="15">
        <v>150</v>
      </c>
      <c r="P357" s="15">
        <v>1</v>
      </c>
      <c r="Q357" s="15" t="s">
        <v>3</v>
      </c>
    </row>
    <row r="358" spans="1:17" s="36" customFormat="1" ht="14.5">
      <c r="A358" s="3" t="s">
        <v>3876</v>
      </c>
      <c r="B358" s="15" t="s">
        <v>1</v>
      </c>
      <c r="C358" s="15" t="s">
        <v>6</v>
      </c>
      <c r="D358" s="15" t="s">
        <v>3522</v>
      </c>
      <c r="E358" s="15">
        <v>1500</v>
      </c>
      <c r="F358" s="15">
        <v>10</v>
      </c>
      <c r="G358" s="15">
        <v>32.4</v>
      </c>
      <c r="H358" s="15">
        <v>36</v>
      </c>
      <c r="I358" s="15">
        <v>39.6</v>
      </c>
      <c r="J358" s="15">
        <v>29.1</v>
      </c>
      <c r="K358" s="15">
        <v>6.5</v>
      </c>
      <c r="L358" s="15">
        <v>1</v>
      </c>
      <c r="M358" s="15">
        <v>52</v>
      </c>
      <c r="N358" s="15">
        <v>30</v>
      </c>
      <c r="O358" s="15">
        <v>150</v>
      </c>
      <c r="P358" s="15">
        <v>1</v>
      </c>
      <c r="Q358" s="15" t="s">
        <v>3</v>
      </c>
    </row>
    <row r="359" spans="1:17" s="36" customFormat="1" ht="14.5">
      <c r="A359" s="3" t="s">
        <v>3877</v>
      </c>
      <c r="B359" s="15" t="s">
        <v>1</v>
      </c>
      <c r="C359" s="15" t="s">
        <v>6</v>
      </c>
      <c r="D359" s="15" t="s">
        <v>3522</v>
      </c>
      <c r="E359" s="15">
        <v>1500</v>
      </c>
      <c r="F359" s="15">
        <v>10</v>
      </c>
      <c r="G359" s="15">
        <v>35.1</v>
      </c>
      <c r="H359" s="15">
        <v>39</v>
      </c>
      <c r="I359" s="15">
        <v>42.9</v>
      </c>
      <c r="J359" s="15">
        <v>31.6</v>
      </c>
      <c r="K359" s="15">
        <v>6.5</v>
      </c>
      <c r="L359" s="15">
        <v>1</v>
      </c>
      <c r="M359" s="15">
        <v>56.4</v>
      </c>
      <c r="N359" s="15">
        <v>27</v>
      </c>
      <c r="O359" s="15">
        <v>150</v>
      </c>
      <c r="P359" s="15">
        <v>1</v>
      </c>
      <c r="Q359" s="15" t="s">
        <v>910</v>
      </c>
    </row>
    <row r="360" spans="1:17" s="36" customFormat="1" ht="14.5">
      <c r="A360" s="3" t="s">
        <v>3878</v>
      </c>
      <c r="B360" s="15" t="s">
        <v>1</v>
      </c>
      <c r="C360" s="15" t="s">
        <v>6</v>
      </c>
      <c r="D360" s="15" t="s">
        <v>3522</v>
      </c>
      <c r="E360" s="15">
        <v>1500</v>
      </c>
      <c r="F360" s="15">
        <v>5</v>
      </c>
      <c r="G360" s="15">
        <v>37.049999999999997</v>
      </c>
      <c r="H360" s="15">
        <v>39</v>
      </c>
      <c r="I360" s="15">
        <v>40.950000000000003</v>
      </c>
      <c r="J360" s="15">
        <v>33.299999999999997</v>
      </c>
      <c r="K360" s="15">
        <v>6.5</v>
      </c>
      <c r="L360" s="15">
        <v>1</v>
      </c>
      <c r="M360" s="15">
        <v>53.9</v>
      </c>
      <c r="N360" s="15">
        <v>29</v>
      </c>
      <c r="O360" s="15">
        <v>150</v>
      </c>
      <c r="P360" s="15">
        <v>1</v>
      </c>
      <c r="Q360" s="15" t="s">
        <v>910</v>
      </c>
    </row>
    <row r="361" spans="1:17" s="36" customFormat="1" ht="14.5">
      <c r="A361" s="3" t="s">
        <v>3879</v>
      </c>
      <c r="B361" s="15" t="s">
        <v>1</v>
      </c>
      <c r="C361" s="15" t="s">
        <v>6</v>
      </c>
      <c r="D361" s="15" t="s">
        <v>3522</v>
      </c>
      <c r="E361" s="15">
        <v>1500</v>
      </c>
      <c r="F361" s="15">
        <v>5</v>
      </c>
      <c r="G361" s="15">
        <v>37.049999999999997</v>
      </c>
      <c r="H361" s="15">
        <v>39</v>
      </c>
      <c r="I361" s="15">
        <v>40.950000000000003</v>
      </c>
      <c r="J361" s="15">
        <v>33.299999999999997</v>
      </c>
      <c r="K361" s="15">
        <v>6.5</v>
      </c>
      <c r="L361" s="15">
        <v>1</v>
      </c>
      <c r="M361" s="15">
        <v>53.9</v>
      </c>
      <c r="N361" s="15">
        <v>29</v>
      </c>
      <c r="O361" s="15">
        <v>150</v>
      </c>
      <c r="P361" s="15">
        <v>1</v>
      </c>
      <c r="Q361" s="15" t="s">
        <v>3</v>
      </c>
    </row>
    <row r="362" spans="1:17" s="36" customFormat="1" ht="14.5">
      <c r="A362" s="3" t="s">
        <v>3880</v>
      </c>
      <c r="B362" s="15" t="s">
        <v>1</v>
      </c>
      <c r="C362" s="15" t="s">
        <v>6</v>
      </c>
      <c r="D362" s="15" t="s">
        <v>3525</v>
      </c>
      <c r="E362" s="15">
        <v>1500</v>
      </c>
      <c r="F362" s="15">
        <v>10</v>
      </c>
      <c r="G362" s="15">
        <v>35.1</v>
      </c>
      <c r="H362" s="15">
        <v>39</v>
      </c>
      <c r="I362" s="15">
        <v>42.9</v>
      </c>
      <c r="J362" s="15">
        <v>31.6</v>
      </c>
      <c r="K362" s="15">
        <v>6.5</v>
      </c>
      <c r="L362" s="15">
        <v>1</v>
      </c>
      <c r="M362" s="15">
        <v>56.4</v>
      </c>
      <c r="N362" s="15">
        <v>27</v>
      </c>
      <c r="O362" s="15">
        <v>150</v>
      </c>
      <c r="P362" s="15">
        <v>1</v>
      </c>
      <c r="Q362" s="15" t="s">
        <v>910</v>
      </c>
    </row>
    <row r="363" spans="1:17" s="36" customFormat="1" ht="14.5">
      <c r="A363" s="3" t="s">
        <v>3881</v>
      </c>
      <c r="B363" s="15" t="s">
        <v>1</v>
      </c>
      <c r="C363" s="15" t="s">
        <v>6</v>
      </c>
      <c r="D363" s="15" t="s">
        <v>3525</v>
      </c>
      <c r="E363" s="15">
        <v>1500</v>
      </c>
      <c r="F363" s="15">
        <v>5</v>
      </c>
      <c r="G363" s="15">
        <v>37.049999999999997</v>
      </c>
      <c r="H363" s="15">
        <v>39</v>
      </c>
      <c r="I363" s="15">
        <v>40.950000000000003</v>
      </c>
      <c r="J363" s="15">
        <v>33.299999999999997</v>
      </c>
      <c r="K363" s="15">
        <v>6.5</v>
      </c>
      <c r="L363" s="15">
        <v>1</v>
      </c>
      <c r="M363" s="15">
        <v>53.9</v>
      </c>
      <c r="N363" s="15">
        <v>29</v>
      </c>
      <c r="O363" s="15">
        <v>150</v>
      </c>
      <c r="P363" s="15">
        <v>1</v>
      </c>
      <c r="Q363" s="15" t="s">
        <v>910</v>
      </c>
    </row>
    <row r="364" spans="1:17" s="36" customFormat="1" ht="14.5">
      <c r="A364" s="3" t="s">
        <v>3882</v>
      </c>
      <c r="B364" s="15" t="s">
        <v>1</v>
      </c>
      <c r="C364" s="15" t="s">
        <v>6</v>
      </c>
      <c r="D364" s="15" t="s">
        <v>3525</v>
      </c>
      <c r="E364" s="15">
        <v>1500</v>
      </c>
      <c r="F364" s="15">
        <v>5</v>
      </c>
      <c r="G364" s="15">
        <v>37.049999999999997</v>
      </c>
      <c r="H364" s="15">
        <v>39</v>
      </c>
      <c r="I364" s="15">
        <v>40.950000000000003</v>
      </c>
      <c r="J364" s="15">
        <v>33.299999999999997</v>
      </c>
      <c r="K364" s="15">
        <v>6.5</v>
      </c>
      <c r="L364" s="15">
        <v>1</v>
      </c>
      <c r="M364" s="15">
        <v>53.9</v>
      </c>
      <c r="N364" s="15">
        <v>29</v>
      </c>
      <c r="O364" s="15">
        <v>150</v>
      </c>
      <c r="P364" s="15">
        <v>1</v>
      </c>
      <c r="Q364" s="15" t="s">
        <v>3</v>
      </c>
    </row>
    <row r="365" spans="1:17" s="36" customFormat="1" ht="14.5">
      <c r="A365" s="3" t="s">
        <v>3883</v>
      </c>
      <c r="B365" s="15" t="s">
        <v>1</v>
      </c>
      <c r="C365" s="15" t="s">
        <v>6</v>
      </c>
      <c r="D365" s="15" t="s">
        <v>3525</v>
      </c>
      <c r="E365" s="15">
        <v>1500</v>
      </c>
      <c r="F365" s="15">
        <v>10</v>
      </c>
      <c r="G365" s="15">
        <v>35.1</v>
      </c>
      <c r="H365" s="15">
        <v>39</v>
      </c>
      <c r="I365" s="15">
        <v>42.9</v>
      </c>
      <c r="J365" s="15">
        <v>31.6</v>
      </c>
      <c r="K365" s="15">
        <v>6.5</v>
      </c>
      <c r="L365" s="15">
        <v>1</v>
      </c>
      <c r="M365" s="15">
        <v>56.4</v>
      </c>
      <c r="N365" s="15">
        <v>27</v>
      </c>
      <c r="O365" s="15">
        <v>150</v>
      </c>
      <c r="P365" s="15">
        <v>1</v>
      </c>
      <c r="Q365" s="15" t="s">
        <v>3</v>
      </c>
    </row>
    <row r="366" spans="1:17" s="36" customFormat="1" ht="14.5">
      <c r="A366" s="3" t="s">
        <v>3884</v>
      </c>
      <c r="B366" s="15" t="s">
        <v>1</v>
      </c>
      <c r="C366" s="15" t="s">
        <v>6</v>
      </c>
      <c r="D366" s="15" t="s">
        <v>3522</v>
      </c>
      <c r="E366" s="15">
        <v>1500</v>
      </c>
      <c r="F366" s="15">
        <v>10</v>
      </c>
      <c r="G366" s="15">
        <v>35.1</v>
      </c>
      <c r="H366" s="15">
        <v>39</v>
      </c>
      <c r="I366" s="15">
        <v>42.9</v>
      </c>
      <c r="J366" s="15">
        <v>31.6</v>
      </c>
      <c r="K366" s="15">
        <v>6.5</v>
      </c>
      <c r="L366" s="15">
        <v>1</v>
      </c>
      <c r="M366" s="15">
        <v>56.4</v>
      </c>
      <c r="N366" s="15">
        <v>27</v>
      </c>
      <c r="O366" s="15">
        <v>150</v>
      </c>
      <c r="P366" s="15">
        <v>1</v>
      </c>
      <c r="Q366" s="15" t="s">
        <v>3</v>
      </c>
    </row>
    <row r="367" spans="1:17" s="36" customFormat="1" ht="14.5">
      <c r="A367" s="3" t="s">
        <v>3885</v>
      </c>
      <c r="B367" s="15" t="s">
        <v>1</v>
      </c>
      <c r="C367" s="15" t="s">
        <v>6</v>
      </c>
      <c r="D367" s="15" t="s">
        <v>3522</v>
      </c>
      <c r="E367" s="15">
        <v>1500</v>
      </c>
      <c r="F367" s="15">
        <v>10</v>
      </c>
      <c r="G367" s="15">
        <v>38.700000000000003</v>
      </c>
      <c r="H367" s="15">
        <v>43</v>
      </c>
      <c r="I367" s="15">
        <v>47.3</v>
      </c>
      <c r="J367" s="15">
        <v>34.799999999999997</v>
      </c>
      <c r="K367" s="15">
        <v>6.5</v>
      </c>
      <c r="L367" s="15">
        <v>1</v>
      </c>
      <c r="M367" s="15">
        <v>61.9</v>
      </c>
      <c r="N367" s="15">
        <v>25</v>
      </c>
      <c r="O367" s="15">
        <v>150</v>
      </c>
      <c r="P367" s="15">
        <v>1</v>
      </c>
      <c r="Q367" s="15" t="s">
        <v>910</v>
      </c>
    </row>
    <row r="368" spans="1:17" s="36" customFormat="1" ht="14.5">
      <c r="A368" s="3" t="s">
        <v>3886</v>
      </c>
      <c r="B368" s="15" t="s">
        <v>1</v>
      </c>
      <c r="C368" s="15" t="s">
        <v>6</v>
      </c>
      <c r="D368" s="15" t="s">
        <v>3522</v>
      </c>
      <c r="E368" s="15">
        <v>1500</v>
      </c>
      <c r="F368" s="15">
        <v>5</v>
      </c>
      <c r="G368" s="15">
        <v>40.85</v>
      </c>
      <c r="H368" s="15">
        <v>43</v>
      </c>
      <c r="I368" s="15">
        <v>45.15</v>
      </c>
      <c r="J368" s="15">
        <v>36.799999999999997</v>
      </c>
      <c r="K368" s="15">
        <v>6.5</v>
      </c>
      <c r="L368" s="15">
        <v>1</v>
      </c>
      <c r="M368" s="15">
        <v>59.3</v>
      </c>
      <c r="N368" s="15">
        <v>26</v>
      </c>
      <c r="O368" s="15">
        <v>150</v>
      </c>
      <c r="P368" s="15">
        <v>1</v>
      </c>
      <c r="Q368" s="15" t="s">
        <v>910</v>
      </c>
    </row>
    <row r="369" spans="1:17" s="36" customFormat="1" ht="14.5">
      <c r="A369" s="3" t="s">
        <v>3887</v>
      </c>
      <c r="B369" s="15" t="s">
        <v>1</v>
      </c>
      <c r="C369" s="15" t="s">
        <v>6</v>
      </c>
      <c r="D369" s="15" t="s">
        <v>3522</v>
      </c>
      <c r="E369" s="15">
        <v>1500</v>
      </c>
      <c r="F369" s="15">
        <v>5</v>
      </c>
      <c r="G369" s="15">
        <v>40.85</v>
      </c>
      <c r="H369" s="15">
        <v>43</v>
      </c>
      <c r="I369" s="15">
        <v>45.15</v>
      </c>
      <c r="J369" s="15">
        <v>36.799999999999997</v>
      </c>
      <c r="K369" s="15">
        <v>6.5</v>
      </c>
      <c r="L369" s="15">
        <v>1</v>
      </c>
      <c r="M369" s="15">
        <v>59.3</v>
      </c>
      <c r="N369" s="15">
        <v>26</v>
      </c>
      <c r="O369" s="15">
        <v>150</v>
      </c>
      <c r="P369" s="15">
        <v>1</v>
      </c>
      <c r="Q369" s="15" t="s">
        <v>3</v>
      </c>
    </row>
    <row r="370" spans="1:17" s="36" customFormat="1" ht="14.5">
      <c r="A370" s="3" t="s">
        <v>3888</v>
      </c>
      <c r="B370" s="15" t="s">
        <v>1</v>
      </c>
      <c r="C370" s="15" t="s">
        <v>6</v>
      </c>
      <c r="D370" s="15" t="s">
        <v>3525</v>
      </c>
      <c r="E370" s="15">
        <v>1500</v>
      </c>
      <c r="F370" s="15">
        <v>10</v>
      </c>
      <c r="G370" s="15">
        <v>38.700000000000003</v>
      </c>
      <c r="H370" s="15">
        <v>43</v>
      </c>
      <c r="I370" s="15">
        <v>47.3</v>
      </c>
      <c r="J370" s="15">
        <v>34.799999999999997</v>
      </c>
      <c r="K370" s="15">
        <v>6.5</v>
      </c>
      <c r="L370" s="15">
        <v>1</v>
      </c>
      <c r="M370" s="15">
        <v>61.9</v>
      </c>
      <c r="N370" s="15">
        <v>25</v>
      </c>
      <c r="O370" s="15">
        <v>150</v>
      </c>
      <c r="P370" s="15">
        <v>1</v>
      </c>
      <c r="Q370" s="15" t="s">
        <v>910</v>
      </c>
    </row>
    <row r="371" spans="1:17" s="36" customFormat="1" ht="14.5">
      <c r="A371" s="3" t="s">
        <v>3889</v>
      </c>
      <c r="B371" s="15" t="s">
        <v>1</v>
      </c>
      <c r="C371" s="15" t="s">
        <v>6</v>
      </c>
      <c r="D371" s="15" t="s">
        <v>3525</v>
      </c>
      <c r="E371" s="15">
        <v>1500</v>
      </c>
      <c r="F371" s="15">
        <v>5</v>
      </c>
      <c r="G371" s="15">
        <v>40.85</v>
      </c>
      <c r="H371" s="15">
        <v>43</v>
      </c>
      <c r="I371" s="15">
        <v>45.15</v>
      </c>
      <c r="J371" s="15">
        <v>36.799999999999997</v>
      </c>
      <c r="K371" s="15">
        <v>6.5</v>
      </c>
      <c r="L371" s="15">
        <v>1</v>
      </c>
      <c r="M371" s="15">
        <v>59.3</v>
      </c>
      <c r="N371" s="15">
        <v>26</v>
      </c>
      <c r="O371" s="15">
        <v>150</v>
      </c>
      <c r="P371" s="15">
        <v>1</v>
      </c>
      <c r="Q371" s="15" t="s">
        <v>910</v>
      </c>
    </row>
    <row r="372" spans="1:17" s="36" customFormat="1" ht="14.5">
      <c r="A372" s="3" t="s">
        <v>3890</v>
      </c>
      <c r="B372" s="15" t="s">
        <v>1</v>
      </c>
      <c r="C372" s="15" t="s">
        <v>6</v>
      </c>
      <c r="D372" s="15" t="s">
        <v>3525</v>
      </c>
      <c r="E372" s="15">
        <v>1500</v>
      </c>
      <c r="F372" s="15">
        <v>5</v>
      </c>
      <c r="G372" s="15">
        <v>40.85</v>
      </c>
      <c r="H372" s="15">
        <v>43</v>
      </c>
      <c r="I372" s="15">
        <v>45.15</v>
      </c>
      <c r="J372" s="15">
        <v>36.799999999999997</v>
      </c>
      <c r="K372" s="15">
        <v>6.5</v>
      </c>
      <c r="L372" s="15">
        <v>1</v>
      </c>
      <c r="M372" s="15">
        <v>59.3</v>
      </c>
      <c r="N372" s="15">
        <v>26</v>
      </c>
      <c r="O372" s="15">
        <v>150</v>
      </c>
      <c r="P372" s="15">
        <v>1</v>
      </c>
      <c r="Q372" s="15" t="s">
        <v>3</v>
      </c>
    </row>
    <row r="373" spans="1:17" s="36" customFormat="1" ht="14.5">
      <c r="A373" s="3" t="s">
        <v>3891</v>
      </c>
      <c r="B373" s="15" t="s">
        <v>1</v>
      </c>
      <c r="C373" s="15" t="s">
        <v>6</v>
      </c>
      <c r="D373" s="15" t="s">
        <v>3525</v>
      </c>
      <c r="E373" s="15">
        <v>1500</v>
      </c>
      <c r="F373" s="15">
        <v>10</v>
      </c>
      <c r="G373" s="15">
        <v>38.700000000000003</v>
      </c>
      <c r="H373" s="15">
        <v>43</v>
      </c>
      <c r="I373" s="15">
        <v>47.3</v>
      </c>
      <c r="J373" s="15">
        <v>34.799999999999997</v>
      </c>
      <c r="K373" s="15">
        <v>6.5</v>
      </c>
      <c r="L373" s="15">
        <v>1</v>
      </c>
      <c r="M373" s="15">
        <v>61.9</v>
      </c>
      <c r="N373" s="15">
        <v>25</v>
      </c>
      <c r="O373" s="15">
        <v>150</v>
      </c>
      <c r="P373" s="15">
        <v>1</v>
      </c>
      <c r="Q373" s="15" t="s">
        <v>3</v>
      </c>
    </row>
    <row r="374" spans="1:17" s="36" customFormat="1" ht="14.5">
      <c r="A374" s="3" t="s">
        <v>3892</v>
      </c>
      <c r="B374" s="15" t="s">
        <v>1</v>
      </c>
      <c r="C374" s="15" t="s">
        <v>6</v>
      </c>
      <c r="D374" s="15" t="s">
        <v>3522</v>
      </c>
      <c r="E374" s="15">
        <v>1500</v>
      </c>
      <c r="F374" s="15">
        <v>10</v>
      </c>
      <c r="G374" s="15">
        <v>38.700000000000003</v>
      </c>
      <c r="H374" s="15">
        <v>43</v>
      </c>
      <c r="I374" s="15">
        <v>47.3</v>
      </c>
      <c r="J374" s="15">
        <v>34.799999999999997</v>
      </c>
      <c r="K374" s="15">
        <v>6.5</v>
      </c>
      <c r="L374" s="15">
        <v>1</v>
      </c>
      <c r="M374" s="15">
        <v>61.9</v>
      </c>
      <c r="N374" s="15">
        <v>25</v>
      </c>
      <c r="O374" s="15">
        <v>150</v>
      </c>
      <c r="P374" s="15">
        <v>1</v>
      </c>
      <c r="Q374" s="15" t="s">
        <v>3</v>
      </c>
    </row>
    <row r="375" spans="1:17" s="36" customFormat="1" ht="14.5">
      <c r="A375" s="3" t="s">
        <v>3893</v>
      </c>
      <c r="B375" s="15" t="s">
        <v>1</v>
      </c>
      <c r="C375" s="15" t="s">
        <v>6</v>
      </c>
      <c r="D375" s="15" t="s">
        <v>3522</v>
      </c>
      <c r="E375" s="15">
        <v>1500</v>
      </c>
      <c r="F375" s="15">
        <v>10</v>
      </c>
      <c r="G375" s="15">
        <v>42.3</v>
      </c>
      <c r="H375" s="15">
        <v>47</v>
      </c>
      <c r="I375" s="15">
        <v>51.7</v>
      </c>
      <c r="J375" s="15">
        <v>38.1</v>
      </c>
      <c r="K375" s="15">
        <v>6.5</v>
      </c>
      <c r="L375" s="15">
        <v>1</v>
      </c>
      <c r="M375" s="15">
        <v>67.8</v>
      </c>
      <c r="N375" s="15">
        <v>23</v>
      </c>
      <c r="O375" s="15">
        <v>150</v>
      </c>
      <c r="P375" s="15">
        <v>1</v>
      </c>
      <c r="Q375" s="15" t="s">
        <v>910</v>
      </c>
    </row>
    <row r="376" spans="1:17" s="36" customFormat="1" ht="14.5">
      <c r="A376" s="3" t="s">
        <v>3894</v>
      </c>
      <c r="B376" s="15" t="s">
        <v>1</v>
      </c>
      <c r="C376" s="15" t="s">
        <v>6</v>
      </c>
      <c r="D376" s="15" t="s">
        <v>3522</v>
      </c>
      <c r="E376" s="15">
        <v>1500</v>
      </c>
      <c r="F376" s="15">
        <v>5</v>
      </c>
      <c r="G376" s="15">
        <v>44.65</v>
      </c>
      <c r="H376" s="15">
        <v>47</v>
      </c>
      <c r="I376" s="15">
        <v>49.35</v>
      </c>
      <c r="J376" s="15">
        <v>40.200000000000003</v>
      </c>
      <c r="K376" s="15">
        <v>6.5</v>
      </c>
      <c r="L376" s="15">
        <v>1</v>
      </c>
      <c r="M376" s="15">
        <v>64.8</v>
      </c>
      <c r="N376" s="15">
        <v>24</v>
      </c>
      <c r="O376" s="15">
        <v>150</v>
      </c>
      <c r="P376" s="15">
        <v>1</v>
      </c>
      <c r="Q376" s="15" t="s">
        <v>910</v>
      </c>
    </row>
    <row r="377" spans="1:17" s="36" customFormat="1" ht="14.5">
      <c r="A377" s="3" t="s">
        <v>3895</v>
      </c>
      <c r="B377" s="15" t="s">
        <v>1</v>
      </c>
      <c r="C377" s="15" t="s">
        <v>6</v>
      </c>
      <c r="D377" s="15" t="s">
        <v>3522</v>
      </c>
      <c r="E377" s="15">
        <v>1500</v>
      </c>
      <c r="F377" s="15">
        <v>5</v>
      </c>
      <c r="G377" s="15">
        <v>44.65</v>
      </c>
      <c r="H377" s="15">
        <v>47</v>
      </c>
      <c r="I377" s="15">
        <v>49.35</v>
      </c>
      <c r="J377" s="15">
        <v>40.200000000000003</v>
      </c>
      <c r="K377" s="15">
        <v>6.5</v>
      </c>
      <c r="L377" s="15">
        <v>1</v>
      </c>
      <c r="M377" s="15">
        <v>64.8</v>
      </c>
      <c r="N377" s="15">
        <v>24</v>
      </c>
      <c r="O377" s="15">
        <v>150</v>
      </c>
      <c r="P377" s="15">
        <v>1</v>
      </c>
      <c r="Q377" s="15" t="s">
        <v>3</v>
      </c>
    </row>
    <row r="378" spans="1:17" s="36" customFormat="1" ht="14.5">
      <c r="A378" s="3" t="s">
        <v>3896</v>
      </c>
      <c r="B378" s="15" t="s">
        <v>1</v>
      </c>
      <c r="C378" s="15" t="s">
        <v>6</v>
      </c>
      <c r="D378" s="15" t="s">
        <v>3525</v>
      </c>
      <c r="E378" s="15">
        <v>1500</v>
      </c>
      <c r="F378" s="15">
        <v>10</v>
      </c>
      <c r="G378" s="15">
        <v>42.3</v>
      </c>
      <c r="H378" s="15">
        <v>47</v>
      </c>
      <c r="I378" s="15">
        <v>51.7</v>
      </c>
      <c r="J378" s="15">
        <v>38.1</v>
      </c>
      <c r="K378" s="15">
        <v>6.5</v>
      </c>
      <c r="L378" s="15">
        <v>1</v>
      </c>
      <c r="M378" s="15">
        <v>67.8</v>
      </c>
      <c r="N378" s="15">
        <v>23</v>
      </c>
      <c r="O378" s="15">
        <v>150</v>
      </c>
      <c r="P378" s="15">
        <v>1</v>
      </c>
      <c r="Q378" s="15" t="s">
        <v>910</v>
      </c>
    </row>
    <row r="379" spans="1:17" s="36" customFormat="1" ht="14.5">
      <c r="A379" s="3" t="s">
        <v>3897</v>
      </c>
      <c r="B379" s="15" t="s">
        <v>1</v>
      </c>
      <c r="C379" s="15" t="s">
        <v>6</v>
      </c>
      <c r="D379" s="15" t="s">
        <v>3525</v>
      </c>
      <c r="E379" s="15">
        <v>1500</v>
      </c>
      <c r="F379" s="15">
        <v>5</v>
      </c>
      <c r="G379" s="15">
        <v>44.65</v>
      </c>
      <c r="H379" s="15">
        <v>47</v>
      </c>
      <c r="I379" s="15">
        <v>49.35</v>
      </c>
      <c r="J379" s="15">
        <v>40.200000000000003</v>
      </c>
      <c r="K379" s="15">
        <v>6.5</v>
      </c>
      <c r="L379" s="15">
        <v>1</v>
      </c>
      <c r="M379" s="15">
        <v>64.8</v>
      </c>
      <c r="N379" s="15">
        <v>24</v>
      </c>
      <c r="O379" s="15">
        <v>150</v>
      </c>
      <c r="P379" s="15">
        <v>1</v>
      </c>
      <c r="Q379" s="15" t="s">
        <v>910</v>
      </c>
    </row>
    <row r="380" spans="1:17" s="36" customFormat="1" ht="14.5">
      <c r="A380" s="3" t="s">
        <v>3898</v>
      </c>
      <c r="B380" s="15" t="s">
        <v>1</v>
      </c>
      <c r="C380" s="15" t="s">
        <v>6</v>
      </c>
      <c r="D380" s="15" t="s">
        <v>3525</v>
      </c>
      <c r="E380" s="15">
        <v>1500</v>
      </c>
      <c r="F380" s="15">
        <v>5</v>
      </c>
      <c r="G380" s="15">
        <v>44.65</v>
      </c>
      <c r="H380" s="15">
        <v>47</v>
      </c>
      <c r="I380" s="15">
        <v>49.35</v>
      </c>
      <c r="J380" s="15">
        <v>40.200000000000003</v>
      </c>
      <c r="K380" s="15">
        <v>6.5</v>
      </c>
      <c r="L380" s="15">
        <v>1</v>
      </c>
      <c r="M380" s="15">
        <v>64.8</v>
      </c>
      <c r="N380" s="15">
        <v>24</v>
      </c>
      <c r="O380" s="15">
        <v>150</v>
      </c>
      <c r="P380" s="15">
        <v>1</v>
      </c>
      <c r="Q380" s="15" t="s">
        <v>3</v>
      </c>
    </row>
    <row r="381" spans="1:17" s="36" customFormat="1" ht="14.5">
      <c r="A381" s="3" t="s">
        <v>3899</v>
      </c>
      <c r="B381" s="15" t="s">
        <v>1</v>
      </c>
      <c r="C381" s="15" t="s">
        <v>6</v>
      </c>
      <c r="D381" s="15" t="s">
        <v>3525</v>
      </c>
      <c r="E381" s="15">
        <v>1500</v>
      </c>
      <c r="F381" s="15">
        <v>10</v>
      </c>
      <c r="G381" s="15">
        <v>42.3</v>
      </c>
      <c r="H381" s="15">
        <v>47</v>
      </c>
      <c r="I381" s="15">
        <v>51.7</v>
      </c>
      <c r="J381" s="15">
        <v>38.1</v>
      </c>
      <c r="K381" s="15">
        <v>6.5</v>
      </c>
      <c r="L381" s="15">
        <v>1</v>
      </c>
      <c r="M381" s="15">
        <v>67.8</v>
      </c>
      <c r="N381" s="15">
        <v>23</v>
      </c>
      <c r="O381" s="15">
        <v>150</v>
      </c>
      <c r="P381" s="15">
        <v>1</v>
      </c>
      <c r="Q381" s="15" t="s">
        <v>3</v>
      </c>
    </row>
    <row r="382" spans="1:17" s="36" customFormat="1" ht="14.5">
      <c r="A382" s="3" t="s">
        <v>3900</v>
      </c>
      <c r="B382" s="15" t="s">
        <v>1</v>
      </c>
      <c r="C382" s="15" t="s">
        <v>6</v>
      </c>
      <c r="D382" s="15" t="s">
        <v>3522</v>
      </c>
      <c r="E382" s="15">
        <v>1500</v>
      </c>
      <c r="F382" s="15">
        <v>10</v>
      </c>
      <c r="G382" s="15">
        <v>42.3</v>
      </c>
      <c r="H382" s="15">
        <v>47</v>
      </c>
      <c r="I382" s="15">
        <v>51.7</v>
      </c>
      <c r="J382" s="15">
        <v>38.1</v>
      </c>
      <c r="K382" s="15">
        <v>6.5</v>
      </c>
      <c r="L382" s="15">
        <v>1</v>
      </c>
      <c r="M382" s="15">
        <v>67.8</v>
      </c>
      <c r="N382" s="15">
        <v>23</v>
      </c>
      <c r="O382" s="15">
        <v>150</v>
      </c>
      <c r="P382" s="15">
        <v>1</v>
      </c>
      <c r="Q382" s="15" t="s">
        <v>3</v>
      </c>
    </row>
    <row r="383" spans="1:17" s="36" customFormat="1" ht="14.5">
      <c r="A383" s="3" t="s">
        <v>3901</v>
      </c>
      <c r="B383" s="15" t="s">
        <v>1</v>
      </c>
      <c r="C383" s="15" t="s">
        <v>6</v>
      </c>
      <c r="D383" s="15" t="s">
        <v>3522</v>
      </c>
      <c r="E383" s="15">
        <v>1500</v>
      </c>
      <c r="F383" s="15">
        <v>10</v>
      </c>
      <c r="G383" s="15">
        <v>45.9</v>
      </c>
      <c r="H383" s="15">
        <v>51</v>
      </c>
      <c r="I383" s="15">
        <v>56.1</v>
      </c>
      <c r="J383" s="15">
        <v>41.3</v>
      </c>
      <c r="K383" s="15">
        <v>6.5</v>
      </c>
      <c r="L383" s="15">
        <v>1</v>
      </c>
      <c r="M383" s="15">
        <v>73.5</v>
      </c>
      <c r="N383" s="15">
        <v>21</v>
      </c>
      <c r="O383" s="15">
        <v>150</v>
      </c>
      <c r="P383" s="15">
        <v>1</v>
      </c>
      <c r="Q383" s="15" t="s">
        <v>910</v>
      </c>
    </row>
    <row r="384" spans="1:17" s="36" customFormat="1" ht="14.5">
      <c r="A384" s="3" t="s">
        <v>3902</v>
      </c>
      <c r="B384" s="15" t="s">
        <v>1</v>
      </c>
      <c r="C384" s="15" t="s">
        <v>6</v>
      </c>
      <c r="D384" s="15" t="s">
        <v>3522</v>
      </c>
      <c r="E384" s="15">
        <v>1500</v>
      </c>
      <c r="F384" s="15">
        <v>5</v>
      </c>
      <c r="G384" s="15">
        <v>48.45</v>
      </c>
      <c r="H384" s="15">
        <v>51</v>
      </c>
      <c r="I384" s="15">
        <v>53.55</v>
      </c>
      <c r="J384" s="15">
        <v>43.6</v>
      </c>
      <c r="K384" s="15">
        <v>6.5</v>
      </c>
      <c r="L384" s="15">
        <v>1</v>
      </c>
      <c r="M384" s="15">
        <v>70.099999999999994</v>
      </c>
      <c r="N384" s="15">
        <v>22</v>
      </c>
      <c r="O384" s="15">
        <v>150</v>
      </c>
      <c r="P384" s="15">
        <v>1</v>
      </c>
      <c r="Q384" s="15" t="s">
        <v>910</v>
      </c>
    </row>
    <row r="385" spans="1:17" s="36" customFormat="1" ht="14.5">
      <c r="A385" s="3" t="s">
        <v>3903</v>
      </c>
      <c r="B385" s="15" t="s">
        <v>1</v>
      </c>
      <c r="C385" s="15" t="s">
        <v>6</v>
      </c>
      <c r="D385" s="15" t="s">
        <v>3522</v>
      </c>
      <c r="E385" s="15">
        <v>1500</v>
      </c>
      <c r="F385" s="15">
        <v>5</v>
      </c>
      <c r="G385" s="15">
        <v>48.45</v>
      </c>
      <c r="H385" s="15">
        <v>51</v>
      </c>
      <c r="I385" s="15">
        <v>53.55</v>
      </c>
      <c r="J385" s="15">
        <v>43.6</v>
      </c>
      <c r="K385" s="15">
        <v>6.5</v>
      </c>
      <c r="L385" s="15">
        <v>1</v>
      </c>
      <c r="M385" s="15">
        <v>70.099999999999994</v>
      </c>
      <c r="N385" s="15">
        <v>22</v>
      </c>
      <c r="O385" s="15">
        <v>150</v>
      </c>
      <c r="P385" s="15">
        <v>1</v>
      </c>
      <c r="Q385" s="15" t="s">
        <v>3</v>
      </c>
    </row>
    <row r="386" spans="1:17" s="36" customFormat="1" ht="14.5">
      <c r="A386" s="3" t="s">
        <v>3904</v>
      </c>
      <c r="B386" s="15" t="s">
        <v>1</v>
      </c>
      <c r="C386" s="15" t="s">
        <v>6</v>
      </c>
      <c r="D386" s="15" t="s">
        <v>3525</v>
      </c>
      <c r="E386" s="15">
        <v>1500</v>
      </c>
      <c r="F386" s="15">
        <v>10</v>
      </c>
      <c r="G386" s="15">
        <v>45.9</v>
      </c>
      <c r="H386" s="15">
        <v>51</v>
      </c>
      <c r="I386" s="15">
        <v>56.1</v>
      </c>
      <c r="J386" s="15">
        <v>41.3</v>
      </c>
      <c r="K386" s="15">
        <v>6.5</v>
      </c>
      <c r="L386" s="15">
        <v>1</v>
      </c>
      <c r="M386" s="15">
        <v>73.5</v>
      </c>
      <c r="N386" s="15">
        <v>21</v>
      </c>
      <c r="O386" s="15">
        <v>150</v>
      </c>
      <c r="P386" s="15">
        <v>1</v>
      </c>
      <c r="Q386" s="15" t="s">
        <v>910</v>
      </c>
    </row>
    <row r="387" spans="1:17" s="36" customFormat="1" ht="14.5">
      <c r="A387" s="3" t="s">
        <v>3905</v>
      </c>
      <c r="B387" s="15" t="s">
        <v>1</v>
      </c>
      <c r="C387" s="15" t="s">
        <v>6</v>
      </c>
      <c r="D387" s="15" t="s">
        <v>3525</v>
      </c>
      <c r="E387" s="15">
        <v>1500</v>
      </c>
      <c r="F387" s="15">
        <v>5</v>
      </c>
      <c r="G387" s="15">
        <v>48.45</v>
      </c>
      <c r="H387" s="15">
        <v>51</v>
      </c>
      <c r="I387" s="15">
        <v>53.55</v>
      </c>
      <c r="J387" s="15">
        <v>43.6</v>
      </c>
      <c r="K387" s="15">
        <v>6.5</v>
      </c>
      <c r="L387" s="15">
        <v>1</v>
      </c>
      <c r="M387" s="15">
        <v>70.099999999999994</v>
      </c>
      <c r="N387" s="15">
        <v>22</v>
      </c>
      <c r="O387" s="15">
        <v>150</v>
      </c>
      <c r="P387" s="15">
        <v>1</v>
      </c>
      <c r="Q387" s="15" t="s">
        <v>910</v>
      </c>
    </row>
    <row r="388" spans="1:17" s="36" customFormat="1" ht="14.5">
      <c r="A388" s="3" t="s">
        <v>3906</v>
      </c>
      <c r="B388" s="15" t="s">
        <v>1</v>
      </c>
      <c r="C388" s="15" t="s">
        <v>6</v>
      </c>
      <c r="D388" s="15" t="s">
        <v>3525</v>
      </c>
      <c r="E388" s="15">
        <v>1500</v>
      </c>
      <c r="F388" s="15">
        <v>5</v>
      </c>
      <c r="G388" s="15">
        <v>48.45</v>
      </c>
      <c r="H388" s="15">
        <v>51</v>
      </c>
      <c r="I388" s="15">
        <v>53.55</v>
      </c>
      <c r="J388" s="15">
        <v>43.6</v>
      </c>
      <c r="K388" s="15">
        <v>6.5</v>
      </c>
      <c r="L388" s="15">
        <v>1</v>
      </c>
      <c r="M388" s="15">
        <v>70.099999999999994</v>
      </c>
      <c r="N388" s="15">
        <v>22</v>
      </c>
      <c r="O388" s="15">
        <v>150</v>
      </c>
      <c r="P388" s="15">
        <v>1</v>
      </c>
      <c r="Q388" s="15" t="s">
        <v>3</v>
      </c>
    </row>
    <row r="389" spans="1:17" s="36" customFormat="1" ht="14.5">
      <c r="A389" s="3" t="s">
        <v>3907</v>
      </c>
      <c r="B389" s="15" t="s">
        <v>1</v>
      </c>
      <c r="C389" s="15" t="s">
        <v>6</v>
      </c>
      <c r="D389" s="15" t="s">
        <v>3525</v>
      </c>
      <c r="E389" s="15">
        <v>1500</v>
      </c>
      <c r="F389" s="15">
        <v>10</v>
      </c>
      <c r="G389" s="15">
        <v>45.9</v>
      </c>
      <c r="H389" s="15">
        <v>51</v>
      </c>
      <c r="I389" s="15">
        <v>56.1</v>
      </c>
      <c r="J389" s="15">
        <v>41.3</v>
      </c>
      <c r="K389" s="15">
        <v>6.5</v>
      </c>
      <c r="L389" s="15">
        <v>1</v>
      </c>
      <c r="M389" s="15">
        <v>73.5</v>
      </c>
      <c r="N389" s="15">
        <v>21</v>
      </c>
      <c r="O389" s="15">
        <v>150</v>
      </c>
      <c r="P389" s="15">
        <v>1</v>
      </c>
      <c r="Q389" s="15" t="s">
        <v>3</v>
      </c>
    </row>
    <row r="390" spans="1:17" s="36" customFormat="1" ht="14.5">
      <c r="A390" s="3" t="s">
        <v>3908</v>
      </c>
      <c r="B390" s="15" t="s">
        <v>1</v>
      </c>
      <c r="C390" s="15" t="s">
        <v>6</v>
      </c>
      <c r="D390" s="15" t="s">
        <v>3522</v>
      </c>
      <c r="E390" s="15">
        <v>1500</v>
      </c>
      <c r="F390" s="15">
        <v>10</v>
      </c>
      <c r="G390" s="15">
        <v>45.9</v>
      </c>
      <c r="H390" s="15">
        <v>51</v>
      </c>
      <c r="I390" s="15">
        <v>56.1</v>
      </c>
      <c r="J390" s="15">
        <v>41.3</v>
      </c>
      <c r="K390" s="15">
        <v>6.5</v>
      </c>
      <c r="L390" s="15">
        <v>1</v>
      </c>
      <c r="M390" s="15">
        <v>73.5</v>
      </c>
      <c r="N390" s="15">
        <v>21</v>
      </c>
      <c r="O390" s="15">
        <v>150</v>
      </c>
      <c r="P390" s="15">
        <v>1</v>
      </c>
      <c r="Q390" s="15" t="s">
        <v>3</v>
      </c>
    </row>
    <row r="391" spans="1:17" s="36" customFormat="1" ht="14.5">
      <c r="A391" s="3" t="s">
        <v>3909</v>
      </c>
      <c r="B391" s="15" t="s">
        <v>1</v>
      </c>
      <c r="C391" s="15" t="s">
        <v>6</v>
      </c>
      <c r="D391" s="15" t="s">
        <v>3522</v>
      </c>
      <c r="E391" s="15">
        <v>1500</v>
      </c>
      <c r="F391" s="15">
        <v>10</v>
      </c>
      <c r="G391" s="15">
        <v>50.4</v>
      </c>
      <c r="H391" s="15">
        <v>56</v>
      </c>
      <c r="I391" s="15">
        <v>61.6</v>
      </c>
      <c r="J391" s="15">
        <v>45.4</v>
      </c>
      <c r="K391" s="15">
        <v>6.5</v>
      </c>
      <c r="L391" s="15">
        <v>1</v>
      </c>
      <c r="M391" s="15">
        <v>80.5</v>
      </c>
      <c r="N391" s="15">
        <v>19</v>
      </c>
      <c r="O391" s="15">
        <v>150</v>
      </c>
      <c r="P391" s="15">
        <v>1</v>
      </c>
      <c r="Q391" s="15" t="s">
        <v>910</v>
      </c>
    </row>
    <row r="392" spans="1:17" s="36" customFormat="1" ht="14.5">
      <c r="A392" s="3" t="s">
        <v>3910</v>
      </c>
      <c r="B392" s="15" t="s">
        <v>1</v>
      </c>
      <c r="C392" s="15" t="s">
        <v>6</v>
      </c>
      <c r="D392" s="15" t="s">
        <v>3522</v>
      </c>
      <c r="E392" s="15">
        <v>1500</v>
      </c>
      <c r="F392" s="15">
        <v>5</v>
      </c>
      <c r="G392" s="15">
        <v>53.2</v>
      </c>
      <c r="H392" s="15">
        <v>56</v>
      </c>
      <c r="I392" s="15">
        <v>58.8</v>
      </c>
      <c r="J392" s="15">
        <v>47.8</v>
      </c>
      <c r="K392" s="15">
        <v>6.5</v>
      </c>
      <c r="L392" s="15">
        <v>1</v>
      </c>
      <c r="M392" s="15">
        <v>77</v>
      </c>
      <c r="N392" s="15">
        <v>20</v>
      </c>
      <c r="O392" s="15">
        <v>150</v>
      </c>
      <c r="P392" s="15">
        <v>1</v>
      </c>
      <c r="Q392" s="15" t="s">
        <v>910</v>
      </c>
    </row>
    <row r="393" spans="1:17" s="36" customFormat="1" ht="14.5">
      <c r="A393" s="3" t="s">
        <v>3911</v>
      </c>
      <c r="B393" s="15" t="s">
        <v>1</v>
      </c>
      <c r="C393" s="15" t="s">
        <v>6</v>
      </c>
      <c r="D393" s="15" t="s">
        <v>3522</v>
      </c>
      <c r="E393" s="15">
        <v>1500</v>
      </c>
      <c r="F393" s="15">
        <v>5</v>
      </c>
      <c r="G393" s="15">
        <v>53.2</v>
      </c>
      <c r="H393" s="15">
        <v>56</v>
      </c>
      <c r="I393" s="15">
        <v>58.8</v>
      </c>
      <c r="J393" s="15">
        <v>47.8</v>
      </c>
      <c r="K393" s="15">
        <v>6.5</v>
      </c>
      <c r="L393" s="15">
        <v>1</v>
      </c>
      <c r="M393" s="15">
        <v>77</v>
      </c>
      <c r="N393" s="15">
        <v>20</v>
      </c>
      <c r="O393" s="15">
        <v>150</v>
      </c>
      <c r="P393" s="15">
        <v>1</v>
      </c>
      <c r="Q393" s="15" t="s">
        <v>3</v>
      </c>
    </row>
    <row r="394" spans="1:17" s="36" customFormat="1" ht="14.5">
      <c r="A394" s="3" t="s">
        <v>3912</v>
      </c>
      <c r="B394" s="15" t="s">
        <v>1</v>
      </c>
      <c r="C394" s="15" t="s">
        <v>6</v>
      </c>
      <c r="D394" s="15" t="s">
        <v>3525</v>
      </c>
      <c r="E394" s="15">
        <v>1500</v>
      </c>
      <c r="F394" s="15">
        <v>10</v>
      </c>
      <c r="G394" s="15">
        <v>50.4</v>
      </c>
      <c r="H394" s="15">
        <v>56</v>
      </c>
      <c r="I394" s="15">
        <v>61.6</v>
      </c>
      <c r="J394" s="15">
        <v>45.4</v>
      </c>
      <c r="K394" s="15">
        <v>6.5</v>
      </c>
      <c r="L394" s="15">
        <v>1</v>
      </c>
      <c r="M394" s="15">
        <v>80.5</v>
      </c>
      <c r="N394" s="15">
        <v>19</v>
      </c>
      <c r="O394" s="15">
        <v>150</v>
      </c>
      <c r="P394" s="15">
        <v>1</v>
      </c>
      <c r="Q394" s="15" t="s">
        <v>910</v>
      </c>
    </row>
    <row r="395" spans="1:17" s="36" customFormat="1" ht="14.5">
      <c r="A395" s="3" t="s">
        <v>3913</v>
      </c>
      <c r="B395" s="15" t="s">
        <v>1</v>
      </c>
      <c r="C395" s="15" t="s">
        <v>6</v>
      </c>
      <c r="D395" s="15" t="s">
        <v>3525</v>
      </c>
      <c r="E395" s="15">
        <v>1500</v>
      </c>
      <c r="F395" s="15">
        <v>5</v>
      </c>
      <c r="G395" s="15">
        <v>53.2</v>
      </c>
      <c r="H395" s="15">
        <v>56</v>
      </c>
      <c r="I395" s="15">
        <v>58.8</v>
      </c>
      <c r="J395" s="15">
        <v>47.8</v>
      </c>
      <c r="K395" s="15">
        <v>6.5</v>
      </c>
      <c r="L395" s="15">
        <v>1</v>
      </c>
      <c r="M395" s="15">
        <v>77</v>
      </c>
      <c r="N395" s="15">
        <v>20</v>
      </c>
      <c r="O395" s="15">
        <v>150</v>
      </c>
      <c r="P395" s="15">
        <v>1</v>
      </c>
      <c r="Q395" s="15" t="s">
        <v>910</v>
      </c>
    </row>
    <row r="396" spans="1:17" s="36" customFormat="1" ht="14.5">
      <c r="A396" s="3" t="s">
        <v>3914</v>
      </c>
      <c r="B396" s="15" t="s">
        <v>1</v>
      </c>
      <c r="C396" s="15" t="s">
        <v>6</v>
      </c>
      <c r="D396" s="15" t="s">
        <v>3525</v>
      </c>
      <c r="E396" s="15">
        <v>1500</v>
      </c>
      <c r="F396" s="15">
        <v>5</v>
      </c>
      <c r="G396" s="15">
        <v>53.2</v>
      </c>
      <c r="H396" s="15">
        <v>56</v>
      </c>
      <c r="I396" s="15">
        <v>58.8</v>
      </c>
      <c r="J396" s="15">
        <v>47.8</v>
      </c>
      <c r="K396" s="15">
        <v>6.5</v>
      </c>
      <c r="L396" s="15">
        <v>1</v>
      </c>
      <c r="M396" s="15">
        <v>77</v>
      </c>
      <c r="N396" s="15">
        <v>20</v>
      </c>
      <c r="O396" s="15">
        <v>150</v>
      </c>
      <c r="P396" s="15">
        <v>1</v>
      </c>
      <c r="Q396" s="15" t="s">
        <v>3</v>
      </c>
    </row>
    <row r="397" spans="1:17" s="36" customFormat="1" ht="14.5">
      <c r="A397" s="3" t="s">
        <v>3915</v>
      </c>
      <c r="B397" s="15" t="s">
        <v>1</v>
      </c>
      <c r="C397" s="15" t="s">
        <v>6</v>
      </c>
      <c r="D397" s="15" t="s">
        <v>3525</v>
      </c>
      <c r="E397" s="15">
        <v>1500</v>
      </c>
      <c r="F397" s="15">
        <v>10</v>
      </c>
      <c r="G397" s="15">
        <v>50.4</v>
      </c>
      <c r="H397" s="15">
        <v>56</v>
      </c>
      <c r="I397" s="15">
        <v>61.6</v>
      </c>
      <c r="J397" s="15">
        <v>45.4</v>
      </c>
      <c r="K397" s="15">
        <v>6.5</v>
      </c>
      <c r="L397" s="15">
        <v>1</v>
      </c>
      <c r="M397" s="15">
        <v>80.5</v>
      </c>
      <c r="N397" s="15">
        <v>19</v>
      </c>
      <c r="O397" s="15">
        <v>150</v>
      </c>
      <c r="P397" s="15">
        <v>1</v>
      </c>
      <c r="Q397" s="15" t="s">
        <v>3</v>
      </c>
    </row>
    <row r="398" spans="1:17" s="36" customFormat="1" ht="14.5">
      <c r="A398" s="3" t="s">
        <v>3916</v>
      </c>
      <c r="B398" s="15" t="s">
        <v>1</v>
      </c>
      <c r="C398" s="15" t="s">
        <v>6</v>
      </c>
      <c r="D398" s="15" t="s">
        <v>3522</v>
      </c>
      <c r="E398" s="15">
        <v>1500</v>
      </c>
      <c r="F398" s="15">
        <v>10</v>
      </c>
      <c r="G398" s="15">
        <v>50.4</v>
      </c>
      <c r="H398" s="15">
        <v>56</v>
      </c>
      <c r="I398" s="15">
        <v>61.6</v>
      </c>
      <c r="J398" s="15">
        <v>45.4</v>
      </c>
      <c r="K398" s="15">
        <v>6.5</v>
      </c>
      <c r="L398" s="15">
        <v>1</v>
      </c>
      <c r="M398" s="15">
        <v>80.5</v>
      </c>
      <c r="N398" s="15">
        <v>19</v>
      </c>
      <c r="O398" s="15">
        <v>150</v>
      </c>
      <c r="P398" s="15">
        <v>1</v>
      </c>
      <c r="Q398" s="15" t="s">
        <v>3</v>
      </c>
    </row>
    <row r="399" spans="1:17" s="36" customFormat="1" ht="14.5">
      <c r="A399" s="3" t="s">
        <v>7231</v>
      </c>
      <c r="B399" s="15" t="s">
        <v>1</v>
      </c>
      <c r="C399" s="15" t="s">
        <v>6</v>
      </c>
      <c r="D399" s="15" t="s">
        <v>3522</v>
      </c>
      <c r="E399" s="15">
        <v>1500</v>
      </c>
      <c r="F399" s="15">
        <v>10</v>
      </c>
      <c r="G399" s="15">
        <v>6.12</v>
      </c>
      <c r="H399" s="15">
        <v>6.8</v>
      </c>
      <c r="I399" s="15">
        <v>7.48</v>
      </c>
      <c r="J399" s="15">
        <v>5.5</v>
      </c>
      <c r="K399" s="15">
        <v>6.5</v>
      </c>
      <c r="L399" s="15">
        <v>1000</v>
      </c>
      <c r="M399" s="15">
        <v>10.8</v>
      </c>
      <c r="N399" s="15">
        <v>145</v>
      </c>
      <c r="O399" s="15">
        <v>150</v>
      </c>
      <c r="P399" s="15">
        <v>1</v>
      </c>
      <c r="Q399" s="15" t="s">
        <v>910</v>
      </c>
    </row>
    <row r="400" spans="1:17" s="36" customFormat="1" ht="14.5">
      <c r="A400" s="3" t="s">
        <v>3917</v>
      </c>
      <c r="B400" s="15" t="s">
        <v>1</v>
      </c>
      <c r="C400" s="15" t="s">
        <v>6</v>
      </c>
      <c r="D400" s="15" t="s">
        <v>3522</v>
      </c>
      <c r="E400" s="15">
        <v>1500</v>
      </c>
      <c r="F400" s="15">
        <v>5</v>
      </c>
      <c r="G400" s="15">
        <v>6.46</v>
      </c>
      <c r="H400" s="15">
        <v>6.8</v>
      </c>
      <c r="I400" s="15">
        <v>7.14</v>
      </c>
      <c r="J400" s="15">
        <v>5.8</v>
      </c>
      <c r="K400" s="15">
        <v>6.5</v>
      </c>
      <c r="L400" s="15">
        <v>1000</v>
      </c>
      <c r="M400" s="15">
        <v>10.5</v>
      </c>
      <c r="N400" s="15">
        <v>150</v>
      </c>
      <c r="O400" s="15">
        <v>150</v>
      </c>
      <c r="P400" s="15">
        <v>1</v>
      </c>
      <c r="Q400" s="15" t="s">
        <v>910</v>
      </c>
    </row>
    <row r="401" spans="1:17" s="36" customFormat="1" ht="14.5">
      <c r="A401" s="3" t="s">
        <v>3918</v>
      </c>
      <c r="B401" s="15" t="s">
        <v>1</v>
      </c>
      <c r="C401" s="15" t="s">
        <v>6</v>
      </c>
      <c r="D401" s="15" t="s">
        <v>3522</v>
      </c>
      <c r="E401" s="15">
        <v>1500</v>
      </c>
      <c r="F401" s="15">
        <v>5</v>
      </c>
      <c r="G401" s="15">
        <v>6.46</v>
      </c>
      <c r="H401" s="15">
        <v>6.8</v>
      </c>
      <c r="I401" s="15">
        <v>7.14</v>
      </c>
      <c r="J401" s="15">
        <v>5.8</v>
      </c>
      <c r="K401" s="15">
        <v>6.5</v>
      </c>
      <c r="L401" s="15">
        <v>1000</v>
      </c>
      <c r="M401" s="15">
        <v>10.5</v>
      </c>
      <c r="N401" s="15">
        <v>150</v>
      </c>
      <c r="O401" s="15">
        <v>150</v>
      </c>
      <c r="P401" s="15">
        <v>1</v>
      </c>
      <c r="Q401" s="15" t="s">
        <v>3</v>
      </c>
    </row>
    <row r="402" spans="1:17" s="36" customFormat="1" ht="14.5">
      <c r="A402" s="3" t="s">
        <v>3919</v>
      </c>
      <c r="B402" s="15" t="s">
        <v>1</v>
      </c>
      <c r="C402" s="15" t="s">
        <v>6</v>
      </c>
      <c r="D402" s="15" t="s">
        <v>3525</v>
      </c>
      <c r="E402" s="15">
        <v>1500</v>
      </c>
      <c r="F402" s="15">
        <v>10</v>
      </c>
      <c r="G402" s="15">
        <v>6.12</v>
      </c>
      <c r="H402" s="15">
        <v>6.8</v>
      </c>
      <c r="I402" s="15">
        <v>7.48</v>
      </c>
      <c r="J402" s="15">
        <v>5.5</v>
      </c>
      <c r="K402" s="15">
        <v>6.5</v>
      </c>
      <c r="L402" s="15">
        <v>1000</v>
      </c>
      <c r="M402" s="15">
        <v>10.8</v>
      </c>
      <c r="N402" s="15">
        <v>145</v>
      </c>
      <c r="O402" s="15">
        <v>150</v>
      </c>
      <c r="P402" s="15">
        <v>1</v>
      </c>
      <c r="Q402" s="15" t="s">
        <v>910</v>
      </c>
    </row>
    <row r="403" spans="1:17" s="36" customFormat="1" ht="14.5">
      <c r="A403" s="3" t="s">
        <v>3920</v>
      </c>
      <c r="B403" s="15" t="s">
        <v>1</v>
      </c>
      <c r="C403" s="15" t="s">
        <v>6</v>
      </c>
      <c r="D403" s="15" t="s">
        <v>3525</v>
      </c>
      <c r="E403" s="15">
        <v>1500</v>
      </c>
      <c r="F403" s="15">
        <v>5</v>
      </c>
      <c r="G403" s="15">
        <v>6.46</v>
      </c>
      <c r="H403" s="15">
        <v>6.8</v>
      </c>
      <c r="I403" s="15">
        <v>7.14</v>
      </c>
      <c r="J403" s="15">
        <v>5.8</v>
      </c>
      <c r="K403" s="15">
        <v>6.5</v>
      </c>
      <c r="L403" s="15">
        <v>1000</v>
      </c>
      <c r="M403" s="15">
        <v>10.5</v>
      </c>
      <c r="N403" s="15">
        <v>150</v>
      </c>
      <c r="O403" s="15">
        <v>150</v>
      </c>
      <c r="P403" s="15">
        <v>1</v>
      </c>
      <c r="Q403" s="15" t="s">
        <v>910</v>
      </c>
    </row>
    <row r="404" spans="1:17" s="36" customFormat="1" ht="14.5">
      <c r="A404" s="3" t="s">
        <v>3921</v>
      </c>
      <c r="B404" s="15" t="s">
        <v>1</v>
      </c>
      <c r="C404" s="15" t="s">
        <v>6</v>
      </c>
      <c r="D404" s="15" t="s">
        <v>3525</v>
      </c>
      <c r="E404" s="15">
        <v>1500</v>
      </c>
      <c r="F404" s="15">
        <v>5</v>
      </c>
      <c r="G404" s="15">
        <v>6.46</v>
      </c>
      <c r="H404" s="15">
        <v>6.8</v>
      </c>
      <c r="I404" s="15">
        <v>7.14</v>
      </c>
      <c r="J404" s="15">
        <v>5.8</v>
      </c>
      <c r="K404" s="15">
        <v>6.5</v>
      </c>
      <c r="L404" s="15">
        <v>1000</v>
      </c>
      <c r="M404" s="15">
        <v>10.5</v>
      </c>
      <c r="N404" s="15">
        <v>150</v>
      </c>
      <c r="O404" s="15">
        <v>150</v>
      </c>
      <c r="P404" s="15">
        <v>1</v>
      </c>
      <c r="Q404" s="15" t="s">
        <v>3</v>
      </c>
    </row>
    <row r="405" spans="1:17" s="36" customFormat="1" ht="14.5">
      <c r="A405" s="3" t="s">
        <v>3922</v>
      </c>
      <c r="B405" s="15" t="s">
        <v>1</v>
      </c>
      <c r="C405" s="15" t="s">
        <v>6</v>
      </c>
      <c r="D405" s="15" t="s">
        <v>3525</v>
      </c>
      <c r="E405" s="15">
        <v>1500</v>
      </c>
      <c r="F405" s="15">
        <v>10</v>
      </c>
      <c r="G405" s="15">
        <v>6.12</v>
      </c>
      <c r="H405" s="15">
        <v>6.8</v>
      </c>
      <c r="I405" s="15">
        <v>7.48</v>
      </c>
      <c r="J405" s="15">
        <v>5.5</v>
      </c>
      <c r="K405" s="15">
        <v>6.5</v>
      </c>
      <c r="L405" s="15">
        <v>1000</v>
      </c>
      <c r="M405" s="15">
        <v>10.8</v>
      </c>
      <c r="N405" s="15">
        <v>145</v>
      </c>
      <c r="O405" s="15">
        <v>150</v>
      </c>
      <c r="P405" s="15">
        <v>1</v>
      </c>
      <c r="Q405" s="15" t="s">
        <v>3</v>
      </c>
    </row>
    <row r="406" spans="1:17" s="36" customFormat="1" ht="14.5">
      <c r="A406" s="3" t="s">
        <v>3923</v>
      </c>
      <c r="B406" s="15" t="s">
        <v>1</v>
      </c>
      <c r="C406" s="15" t="s">
        <v>6</v>
      </c>
      <c r="D406" s="15" t="s">
        <v>3522</v>
      </c>
      <c r="E406" s="15">
        <v>1500</v>
      </c>
      <c r="F406" s="15">
        <v>10</v>
      </c>
      <c r="G406" s="15">
        <v>6.12</v>
      </c>
      <c r="H406" s="15">
        <v>6.8</v>
      </c>
      <c r="I406" s="15">
        <v>7.48</v>
      </c>
      <c r="J406" s="15">
        <v>5.5</v>
      </c>
      <c r="K406" s="15">
        <v>6.5</v>
      </c>
      <c r="L406" s="15">
        <v>1000</v>
      </c>
      <c r="M406" s="15">
        <v>10.8</v>
      </c>
      <c r="N406" s="15">
        <v>145</v>
      </c>
      <c r="O406" s="15">
        <v>150</v>
      </c>
      <c r="P406" s="15">
        <v>1</v>
      </c>
      <c r="Q406" s="15" t="s">
        <v>3</v>
      </c>
    </row>
    <row r="407" spans="1:17" s="36" customFormat="1" ht="14.5">
      <c r="A407" s="3" t="s">
        <v>3924</v>
      </c>
      <c r="B407" s="15" t="s">
        <v>1</v>
      </c>
      <c r="C407" s="15" t="s">
        <v>6</v>
      </c>
      <c r="D407" s="15" t="s">
        <v>3522</v>
      </c>
      <c r="E407" s="15">
        <v>1500</v>
      </c>
      <c r="F407" s="15">
        <v>10</v>
      </c>
      <c r="G407" s="15">
        <v>55.8</v>
      </c>
      <c r="H407" s="15">
        <v>62</v>
      </c>
      <c r="I407" s="15">
        <v>68.2</v>
      </c>
      <c r="J407" s="15">
        <v>50.2</v>
      </c>
      <c r="K407" s="15">
        <v>6.5</v>
      </c>
      <c r="L407" s="15">
        <v>1</v>
      </c>
      <c r="M407" s="15">
        <v>89</v>
      </c>
      <c r="N407" s="15">
        <v>17</v>
      </c>
      <c r="O407" s="15">
        <v>150</v>
      </c>
      <c r="P407" s="15">
        <v>1</v>
      </c>
      <c r="Q407" s="15" t="s">
        <v>910</v>
      </c>
    </row>
    <row r="408" spans="1:17" s="36" customFormat="1" ht="14.5">
      <c r="A408" s="3" t="s">
        <v>3925</v>
      </c>
      <c r="B408" s="15" t="s">
        <v>1</v>
      </c>
      <c r="C408" s="15" t="s">
        <v>6</v>
      </c>
      <c r="D408" s="15" t="s">
        <v>3522</v>
      </c>
      <c r="E408" s="15">
        <v>1500</v>
      </c>
      <c r="F408" s="15">
        <v>5</v>
      </c>
      <c r="G408" s="15">
        <v>58.9</v>
      </c>
      <c r="H408" s="15">
        <v>62</v>
      </c>
      <c r="I408" s="15">
        <v>65.099999999999994</v>
      </c>
      <c r="J408" s="15">
        <v>53</v>
      </c>
      <c r="K408" s="15">
        <v>6.5</v>
      </c>
      <c r="L408" s="15">
        <v>1</v>
      </c>
      <c r="M408" s="15">
        <v>85</v>
      </c>
      <c r="N408" s="15">
        <v>18</v>
      </c>
      <c r="O408" s="15">
        <v>150</v>
      </c>
      <c r="P408" s="15">
        <v>1</v>
      </c>
      <c r="Q408" s="15" t="s">
        <v>910</v>
      </c>
    </row>
    <row r="409" spans="1:17" s="36" customFormat="1" ht="14.5">
      <c r="A409" s="3" t="s">
        <v>3926</v>
      </c>
      <c r="B409" s="15" t="s">
        <v>1</v>
      </c>
      <c r="C409" s="15" t="s">
        <v>6</v>
      </c>
      <c r="D409" s="15" t="s">
        <v>3522</v>
      </c>
      <c r="E409" s="15">
        <v>1500</v>
      </c>
      <c r="F409" s="15">
        <v>5</v>
      </c>
      <c r="G409" s="15">
        <v>58.9</v>
      </c>
      <c r="H409" s="15">
        <v>62</v>
      </c>
      <c r="I409" s="15">
        <v>65.099999999999994</v>
      </c>
      <c r="J409" s="15">
        <v>53</v>
      </c>
      <c r="K409" s="15">
        <v>6.5</v>
      </c>
      <c r="L409" s="15">
        <v>1</v>
      </c>
      <c r="M409" s="15">
        <v>85</v>
      </c>
      <c r="N409" s="15">
        <v>18</v>
      </c>
      <c r="O409" s="15">
        <v>150</v>
      </c>
      <c r="P409" s="15">
        <v>1</v>
      </c>
      <c r="Q409" s="15" t="s">
        <v>3</v>
      </c>
    </row>
    <row r="410" spans="1:17" s="36" customFormat="1" ht="14.5">
      <c r="A410" s="3" t="s">
        <v>3927</v>
      </c>
      <c r="B410" s="15" t="s">
        <v>1</v>
      </c>
      <c r="C410" s="15" t="s">
        <v>6</v>
      </c>
      <c r="D410" s="15" t="s">
        <v>3525</v>
      </c>
      <c r="E410" s="15">
        <v>1500</v>
      </c>
      <c r="F410" s="15">
        <v>10</v>
      </c>
      <c r="G410" s="15">
        <v>55.8</v>
      </c>
      <c r="H410" s="15">
        <v>62</v>
      </c>
      <c r="I410" s="15">
        <v>68.2</v>
      </c>
      <c r="J410" s="15">
        <v>50.2</v>
      </c>
      <c r="K410" s="15">
        <v>6.5</v>
      </c>
      <c r="L410" s="15">
        <v>1</v>
      </c>
      <c r="M410" s="15">
        <v>89</v>
      </c>
      <c r="N410" s="15">
        <v>17</v>
      </c>
      <c r="O410" s="15">
        <v>150</v>
      </c>
      <c r="P410" s="15">
        <v>1</v>
      </c>
      <c r="Q410" s="15" t="s">
        <v>910</v>
      </c>
    </row>
    <row r="411" spans="1:17" s="36" customFormat="1" ht="14.5">
      <c r="A411" s="3" t="s">
        <v>3928</v>
      </c>
      <c r="B411" s="15" t="s">
        <v>1</v>
      </c>
      <c r="C411" s="15" t="s">
        <v>6</v>
      </c>
      <c r="D411" s="15" t="s">
        <v>3525</v>
      </c>
      <c r="E411" s="15">
        <v>1500</v>
      </c>
      <c r="F411" s="15">
        <v>5</v>
      </c>
      <c r="G411" s="15">
        <v>58.9</v>
      </c>
      <c r="H411" s="15">
        <v>62</v>
      </c>
      <c r="I411" s="15">
        <v>65.099999999999994</v>
      </c>
      <c r="J411" s="15">
        <v>53</v>
      </c>
      <c r="K411" s="15">
        <v>6.5</v>
      </c>
      <c r="L411" s="15">
        <v>1</v>
      </c>
      <c r="M411" s="15">
        <v>85</v>
      </c>
      <c r="N411" s="15">
        <v>18</v>
      </c>
      <c r="O411" s="15">
        <v>150</v>
      </c>
      <c r="P411" s="15">
        <v>1</v>
      </c>
      <c r="Q411" s="15" t="s">
        <v>910</v>
      </c>
    </row>
    <row r="412" spans="1:17" s="36" customFormat="1" ht="14.5">
      <c r="A412" s="3" t="s">
        <v>3929</v>
      </c>
      <c r="B412" s="15" t="s">
        <v>1</v>
      </c>
      <c r="C412" s="15" t="s">
        <v>6</v>
      </c>
      <c r="D412" s="15" t="s">
        <v>3525</v>
      </c>
      <c r="E412" s="15">
        <v>1500</v>
      </c>
      <c r="F412" s="15">
        <v>5</v>
      </c>
      <c r="G412" s="15">
        <v>58.9</v>
      </c>
      <c r="H412" s="15">
        <v>62</v>
      </c>
      <c r="I412" s="15">
        <v>65.099999999999994</v>
      </c>
      <c r="J412" s="15">
        <v>53</v>
      </c>
      <c r="K412" s="15">
        <v>6.5</v>
      </c>
      <c r="L412" s="15">
        <v>1</v>
      </c>
      <c r="M412" s="15">
        <v>85</v>
      </c>
      <c r="N412" s="15">
        <v>18</v>
      </c>
      <c r="O412" s="15">
        <v>150</v>
      </c>
      <c r="P412" s="15">
        <v>1</v>
      </c>
      <c r="Q412" s="15" t="s">
        <v>3</v>
      </c>
    </row>
    <row r="413" spans="1:17" s="36" customFormat="1" ht="14.5">
      <c r="A413" s="3" t="s">
        <v>3930</v>
      </c>
      <c r="B413" s="15" t="s">
        <v>1</v>
      </c>
      <c r="C413" s="15" t="s">
        <v>6</v>
      </c>
      <c r="D413" s="15" t="s">
        <v>3525</v>
      </c>
      <c r="E413" s="15">
        <v>1500</v>
      </c>
      <c r="F413" s="15">
        <v>10</v>
      </c>
      <c r="G413" s="15">
        <v>55.8</v>
      </c>
      <c r="H413" s="15">
        <v>62</v>
      </c>
      <c r="I413" s="15">
        <v>68.2</v>
      </c>
      <c r="J413" s="15">
        <v>50.2</v>
      </c>
      <c r="K413" s="15">
        <v>6.5</v>
      </c>
      <c r="L413" s="15">
        <v>1</v>
      </c>
      <c r="M413" s="15">
        <v>89</v>
      </c>
      <c r="N413" s="15">
        <v>17</v>
      </c>
      <c r="O413" s="15">
        <v>150</v>
      </c>
      <c r="P413" s="15">
        <v>1</v>
      </c>
      <c r="Q413" s="15" t="s">
        <v>3</v>
      </c>
    </row>
    <row r="414" spans="1:17" s="36" customFormat="1" ht="14.5">
      <c r="A414" s="3" t="s">
        <v>3931</v>
      </c>
      <c r="B414" s="15" t="s">
        <v>1</v>
      </c>
      <c r="C414" s="15" t="s">
        <v>6</v>
      </c>
      <c r="D414" s="15" t="s">
        <v>3522</v>
      </c>
      <c r="E414" s="15">
        <v>1500</v>
      </c>
      <c r="F414" s="15">
        <v>10</v>
      </c>
      <c r="G414" s="15">
        <v>55.8</v>
      </c>
      <c r="H414" s="15">
        <v>62</v>
      </c>
      <c r="I414" s="15">
        <v>68.2</v>
      </c>
      <c r="J414" s="15">
        <v>50.2</v>
      </c>
      <c r="K414" s="15">
        <v>6.5</v>
      </c>
      <c r="L414" s="15">
        <v>1</v>
      </c>
      <c r="M414" s="15">
        <v>89</v>
      </c>
      <c r="N414" s="15">
        <v>17</v>
      </c>
      <c r="O414" s="15">
        <v>150</v>
      </c>
      <c r="P414" s="15">
        <v>1</v>
      </c>
      <c r="Q414" s="15" t="s">
        <v>3</v>
      </c>
    </row>
    <row r="415" spans="1:17" s="36" customFormat="1" ht="14.5">
      <c r="A415" s="3" t="s">
        <v>3932</v>
      </c>
      <c r="B415" s="15" t="s">
        <v>1</v>
      </c>
      <c r="C415" s="15" t="s">
        <v>6</v>
      </c>
      <c r="D415" s="15" t="s">
        <v>3522</v>
      </c>
      <c r="E415" s="15">
        <v>1500</v>
      </c>
      <c r="F415" s="15">
        <v>10</v>
      </c>
      <c r="G415" s="15">
        <v>61.2</v>
      </c>
      <c r="H415" s="15">
        <v>68</v>
      </c>
      <c r="I415" s="15">
        <v>74.8</v>
      </c>
      <c r="J415" s="15">
        <v>55.1</v>
      </c>
      <c r="K415" s="15">
        <v>6.5</v>
      </c>
      <c r="L415" s="15">
        <v>1</v>
      </c>
      <c r="M415" s="15">
        <v>98</v>
      </c>
      <c r="N415" s="15">
        <v>16</v>
      </c>
      <c r="O415" s="15">
        <v>150</v>
      </c>
      <c r="P415" s="15">
        <v>1</v>
      </c>
      <c r="Q415" s="15" t="s">
        <v>910</v>
      </c>
    </row>
    <row r="416" spans="1:17" s="36" customFormat="1" ht="14.5">
      <c r="A416" s="3" t="s">
        <v>3933</v>
      </c>
      <c r="B416" s="15" t="s">
        <v>1</v>
      </c>
      <c r="C416" s="15" t="s">
        <v>6</v>
      </c>
      <c r="D416" s="15" t="s">
        <v>3522</v>
      </c>
      <c r="E416" s="15">
        <v>1500</v>
      </c>
      <c r="F416" s="15">
        <v>5</v>
      </c>
      <c r="G416" s="15">
        <v>64.599999999999994</v>
      </c>
      <c r="H416" s="15">
        <v>68</v>
      </c>
      <c r="I416" s="15">
        <v>71.400000000000006</v>
      </c>
      <c r="J416" s="15">
        <v>58.1</v>
      </c>
      <c r="K416" s="15">
        <v>6.5</v>
      </c>
      <c r="L416" s="15">
        <v>1</v>
      </c>
      <c r="M416" s="15">
        <v>92</v>
      </c>
      <c r="N416" s="15">
        <v>17</v>
      </c>
      <c r="O416" s="15">
        <v>150</v>
      </c>
      <c r="P416" s="15">
        <v>1</v>
      </c>
      <c r="Q416" s="15" t="s">
        <v>910</v>
      </c>
    </row>
    <row r="417" spans="1:17" s="36" customFormat="1" ht="14.5">
      <c r="A417" s="3" t="s">
        <v>3934</v>
      </c>
      <c r="B417" s="15" t="s">
        <v>1</v>
      </c>
      <c r="C417" s="15" t="s">
        <v>6</v>
      </c>
      <c r="D417" s="15" t="s">
        <v>3522</v>
      </c>
      <c r="E417" s="15">
        <v>1500</v>
      </c>
      <c r="F417" s="15">
        <v>5</v>
      </c>
      <c r="G417" s="15">
        <v>64.599999999999994</v>
      </c>
      <c r="H417" s="15">
        <v>68</v>
      </c>
      <c r="I417" s="15">
        <v>71.400000000000006</v>
      </c>
      <c r="J417" s="15">
        <v>58.1</v>
      </c>
      <c r="K417" s="15">
        <v>6.5</v>
      </c>
      <c r="L417" s="15">
        <v>1</v>
      </c>
      <c r="M417" s="15">
        <v>92</v>
      </c>
      <c r="N417" s="15">
        <v>17</v>
      </c>
      <c r="O417" s="15">
        <v>150</v>
      </c>
      <c r="P417" s="15">
        <v>1</v>
      </c>
      <c r="Q417" s="15" t="s">
        <v>3</v>
      </c>
    </row>
    <row r="418" spans="1:17" s="36" customFormat="1" ht="14.5">
      <c r="A418" s="3" t="s">
        <v>3935</v>
      </c>
      <c r="B418" s="15" t="s">
        <v>1</v>
      </c>
      <c r="C418" s="15" t="s">
        <v>6</v>
      </c>
      <c r="D418" s="15" t="s">
        <v>3525</v>
      </c>
      <c r="E418" s="15">
        <v>1500</v>
      </c>
      <c r="F418" s="15">
        <v>10</v>
      </c>
      <c r="G418" s="15">
        <v>61.2</v>
      </c>
      <c r="H418" s="15">
        <v>68</v>
      </c>
      <c r="I418" s="15">
        <v>74.8</v>
      </c>
      <c r="J418" s="15">
        <v>55.1</v>
      </c>
      <c r="K418" s="15">
        <v>6.5</v>
      </c>
      <c r="L418" s="15">
        <v>1</v>
      </c>
      <c r="M418" s="15">
        <v>98</v>
      </c>
      <c r="N418" s="15">
        <v>16</v>
      </c>
      <c r="O418" s="15">
        <v>150</v>
      </c>
      <c r="P418" s="15">
        <v>1</v>
      </c>
      <c r="Q418" s="15" t="s">
        <v>910</v>
      </c>
    </row>
    <row r="419" spans="1:17" s="36" customFormat="1" ht="14.5">
      <c r="A419" s="3" t="s">
        <v>3936</v>
      </c>
      <c r="B419" s="15" t="s">
        <v>1</v>
      </c>
      <c r="C419" s="15" t="s">
        <v>6</v>
      </c>
      <c r="D419" s="15" t="s">
        <v>3525</v>
      </c>
      <c r="E419" s="15">
        <v>1500</v>
      </c>
      <c r="F419" s="15">
        <v>5</v>
      </c>
      <c r="G419" s="15">
        <v>64.599999999999994</v>
      </c>
      <c r="H419" s="15">
        <v>68</v>
      </c>
      <c r="I419" s="15">
        <v>71.400000000000006</v>
      </c>
      <c r="J419" s="15">
        <v>58.1</v>
      </c>
      <c r="K419" s="15">
        <v>6.5</v>
      </c>
      <c r="L419" s="15">
        <v>1</v>
      </c>
      <c r="M419" s="15">
        <v>92</v>
      </c>
      <c r="N419" s="15">
        <v>17</v>
      </c>
      <c r="O419" s="15">
        <v>150</v>
      </c>
      <c r="P419" s="15">
        <v>1</v>
      </c>
      <c r="Q419" s="15" t="s">
        <v>910</v>
      </c>
    </row>
    <row r="420" spans="1:17" s="36" customFormat="1" ht="14.5">
      <c r="A420" s="3" t="s">
        <v>3937</v>
      </c>
      <c r="B420" s="15" t="s">
        <v>1</v>
      </c>
      <c r="C420" s="15" t="s">
        <v>6</v>
      </c>
      <c r="D420" s="15" t="s">
        <v>3525</v>
      </c>
      <c r="E420" s="15">
        <v>1500</v>
      </c>
      <c r="F420" s="15">
        <v>5</v>
      </c>
      <c r="G420" s="15">
        <v>64.599999999999994</v>
      </c>
      <c r="H420" s="15">
        <v>68</v>
      </c>
      <c r="I420" s="15">
        <v>71.400000000000006</v>
      </c>
      <c r="J420" s="15">
        <v>58.1</v>
      </c>
      <c r="K420" s="15">
        <v>6.5</v>
      </c>
      <c r="L420" s="15">
        <v>1</v>
      </c>
      <c r="M420" s="15">
        <v>92</v>
      </c>
      <c r="N420" s="15">
        <v>17</v>
      </c>
      <c r="O420" s="15">
        <v>150</v>
      </c>
      <c r="P420" s="15">
        <v>1</v>
      </c>
      <c r="Q420" s="15" t="s">
        <v>3</v>
      </c>
    </row>
    <row r="421" spans="1:17" s="36" customFormat="1" ht="14.5">
      <c r="A421" s="3" t="s">
        <v>3938</v>
      </c>
      <c r="B421" s="15" t="s">
        <v>1</v>
      </c>
      <c r="C421" s="15" t="s">
        <v>6</v>
      </c>
      <c r="D421" s="15" t="s">
        <v>3525</v>
      </c>
      <c r="E421" s="15">
        <v>1500</v>
      </c>
      <c r="F421" s="15">
        <v>10</v>
      </c>
      <c r="G421" s="15">
        <v>61.2</v>
      </c>
      <c r="H421" s="15">
        <v>68</v>
      </c>
      <c r="I421" s="15">
        <v>74.8</v>
      </c>
      <c r="J421" s="15">
        <v>55.1</v>
      </c>
      <c r="K421" s="15">
        <v>6.5</v>
      </c>
      <c r="L421" s="15">
        <v>1</v>
      </c>
      <c r="M421" s="15">
        <v>98</v>
      </c>
      <c r="N421" s="15">
        <v>16</v>
      </c>
      <c r="O421" s="15">
        <v>150</v>
      </c>
      <c r="P421" s="15">
        <v>1</v>
      </c>
      <c r="Q421" s="15" t="s">
        <v>3</v>
      </c>
    </row>
    <row r="422" spans="1:17" s="36" customFormat="1" ht="14.5">
      <c r="A422" s="3" t="s">
        <v>3939</v>
      </c>
      <c r="B422" s="15" t="s">
        <v>1</v>
      </c>
      <c r="C422" s="15" t="s">
        <v>6</v>
      </c>
      <c r="D422" s="15" t="s">
        <v>3522</v>
      </c>
      <c r="E422" s="15">
        <v>1500</v>
      </c>
      <c r="F422" s="15">
        <v>10</v>
      </c>
      <c r="G422" s="15">
        <v>61.2</v>
      </c>
      <c r="H422" s="15">
        <v>68</v>
      </c>
      <c r="I422" s="15">
        <v>74.8</v>
      </c>
      <c r="J422" s="15">
        <v>55.1</v>
      </c>
      <c r="K422" s="15">
        <v>6.5</v>
      </c>
      <c r="L422" s="15">
        <v>1</v>
      </c>
      <c r="M422" s="15">
        <v>98</v>
      </c>
      <c r="N422" s="15">
        <v>16</v>
      </c>
      <c r="O422" s="15">
        <v>150</v>
      </c>
      <c r="P422" s="15">
        <v>1</v>
      </c>
      <c r="Q422" s="15" t="s">
        <v>3</v>
      </c>
    </row>
    <row r="423" spans="1:17" s="36" customFormat="1" ht="14.5">
      <c r="A423" s="3" t="s">
        <v>3940</v>
      </c>
      <c r="B423" s="15" t="s">
        <v>1</v>
      </c>
      <c r="C423" s="15" t="s">
        <v>6</v>
      </c>
      <c r="D423" s="15" t="s">
        <v>3522</v>
      </c>
      <c r="E423" s="15">
        <v>1500</v>
      </c>
      <c r="F423" s="15">
        <v>10</v>
      </c>
      <c r="G423" s="15">
        <v>6.75</v>
      </c>
      <c r="H423" s="15">
        <v>7.5</v>
      </c>
      <c r="I423" s="15">
        <v>8.25</v>
      </c>
      <c r="J423" s="15">
        <v>6.05</v>
      </c>
      <c r="K423" s="15">
        <v>6.5</v>
      </c>
      <c r="L423" s="15">
        <v>500</v>
      </c>
      <c r="M423" s="15">
        <v>11.7</v>
      </c>
      <c r="N423" s="15">
        <v>134</v>
      </c>
      <c r="O423" s="15">
        <v>150</v>
      </c>
      <c r="P423" s="15">
        <v>1</v>
      </c>
      <c r="Q423" s="15" t="s">
        <v>910</v>
      </c>
    </row>
    <row r="424" spans="1:17" s="36" customFormat="1" ht="14.5">
      <c r="A424" s="3" t="s">
        <v>3941</v>
      </c>
      <c r="B424" s="15" t="s">
        <v>1</v>
      </c>
      <c r="C424" s="15" t="s">
        <v>6</v>
      </c>
      <c r="D424" s="15" t="s">
        <v>3522</v>
      </c>
      <c r="E424" s="15">
        <v>1500</v>
      </c>
      <c r="F424" s="15">
        <v>5</v>
      </c>
      <c r="G424" s="15">
        <v>7.125</v>
      </c>
      <c r="H424" s="15">
        <v>7.5</v>
      </c>
      <c r="I424" s="15">
        <v>7.875</v>
      </c>
      <c r="J424" s="15">
        <v>6.4</v>
      </c>
      <c r="K424" s="15">
        <v>6.5</v>
      </c>
      <c r="L424" s="15">
        <v>500</v>
      </c>
      <c r="M424" s="15">
        <v>11.3</v>
      </c>
      <c r="N424" s="15">
        <v>139</v>
      </c>
      <c r="O424" s="15">
        <v>150</v>
      </c>
      <c r="P424" s="15">
        <v>1</v>
      </c>
      <c r="Q424" s="15" t="s">
        <v>910</v>
      </c>
    </row>
    <row r="425" spans="1:17" s="36" customFormat="1" ht="14.5">
      <c r="A425" s="3" t="s">
        <v>3942</v>
      </c>
      <c r="B425" s="15" t="s">
        <v>1</v>
      </c>
      <c r="C425" s="15" t="s">
        <v>6</v>
      </c>
      <c r="D425" s="15" t="s">
        <v>3522</v>
      </c>
      <c r="E425" s="15">
        <v>1500</v>
      </c>
      <c r="F425" s="15">
        <v>5</v>
      </c>
      <c r="G425" s="15">
        <v>7.125</v>
      </c>
      <c r="H425" s="15">
        <v>7.5</v>
      </c>
      <c r="I425" s="15">
        <v>7.875</v>
      </c>
      <c r="J425" s="15">
        <v>6.4</v>
      </c>
      <c r="K425" s="15">
        <v>6.5</v>
      </c>
      <c r="L425" s="15">
        <v>500</v>
      </c>
      <c r="M425" s="15">
        <v>11.3</v>
      </c>
      <c r="N425" s="15">
        <v>139</v>
      </c>
      <c r="O425" s="15">
        <v>150</v>
      </c>
      <c r="P425" s="15">
        <v>1</v>
      </c>
      <c r="Q425" s="15" t="s">
        <v>3</v>
      </c>
    </row>
    <row r="426" spans="1:17" s="36" customFormat="1" ht="14.5">
      <c r="A426" s="3" t="s">
        <v>3943</v>
      </c>
      <c r="B426" s="15" t="s">
        <v>1</v>
      </c>
      <c r="C426" s="15" t="s">
        <v>6</v>
      </c>
      <c r="D426" s="15" t="s">
        <v>3525</v>
      </c>
      <c r="E426" s="15">
        <v>1500</v>
      </c>
      <c r="F426" s="15">
        <v>10</v>
      </c>
      <c r="G426" s="15">
        <v>6.75</v>
      </c>
      <c r="H426" s="15">
        <v>7.5</v>
      </c>
      <c r="I426" s="15">
        <v>8.25</v>
      </c>
      <c r="J426" s="15">
        <v>6.05</v>
      </c>
      <c r="K426" s="15">
        <v>6.5</v>
      </c>
      <c r="L426" s="15">
        <v>500</v>
      </c>
      <c r="M426" s="15">
        <v>11.7</v>
      </c>
      <c r="N426" s="15">
        <v>134</v>
      </c>
      <c r="O426" s="15">
        <v>150</v>
      </c>
      <c r="P426" s="15">
        <v>1</v>
      </c>
      <c r="Q426" s="15" t="s">
        <v>910</v>
      </c>
    </row>
    <row r="427" spans="1:17" s="36" customFormat="1" ht="14.5">
      <c r="A427" s="3" t="s">
        <v>3944</v>
      </c>
      <c r="B427" s="15" t="s">
        <v>1</v>
      </c>
      <c r="C427" s="15" t="s">
        <v>6</v>
      </c>
      <c r="D427" s="15" t="s">
        <v>3525</v>
      </c>
      <c r="E427" s="15">
        <v>1500</v>
      </c>
      <c r="F427" s="15">
        <v>5</v>
      </c>
      <c r="G427" s="15">
        <v>7.125</v>
      </c>
      <c r="H427" s="15">
        <v>7.5</v>
      </c>
      <c r="I427" s="15">
        <v>7.875</v>
      </c>
      <c r="J427" s="15">
        <v>6.4</v>
      </c>
      <c r="K427" s="15">
        <v>6.5</v>
      </c>
      <c r="L427" s="15">
        <v>500</v>
      </c>
      <c r="M427" s="15">
        <v>11.3</v>
      </c>
      <c r="N427" s="15">
        <v>139</v>
      </c>
      <c r="O427" s="15">
        <v>150</v>
      </c>
      <c r="P427" s="15">
        <v>1</v>
      </c>
      <c r="Q427" s="15" t="s">
        <v>910</v>
      </c>
    </row>
    <row r="428" spans="1:17" s="36" customFormat="1" ht="14.5">
      <c r="A428" s="3" t="s">
        <v>3945</v>
      </c>
      <c r="B428" s="15" t="s">
        <v>1</v>
      </c>
      <c r="C428" s="15" t="s">
        <v>6</v>
      </c>
      <c r="D428" s="15" t="s">
        <v>3525</v>
      </c>
      <c r="E428" s="15">
        <v>1500</v>
      </c>
      <c r="F428" s="15">
        <v>5</v>
      </c>
      <c r="G428" s="15">
        <v>7.125</v>
      </c>
      <c r="H428" s="15">
        <v>7.5</v>
      </c>
      <c r="I428" s="15">
        <v>7.875</v>
      </c>
      <c r="J428" s="15">
        <v>6.4</v>
      </c>
      <c r="K428" s="15">
        <v>6.5</v>
      </c>
      <c r="L428" s="15">
        <v>500</v>
      </c>
      <c r="M428" s="15">
        <v>11.3</v>
      </c>
      <c r="N428" s="15">
        <v>139</v>
      </c>
      <c r="O428" s="15">
        <v>150</v>
      </c>
      <c r="P428" s="15">
        <v>1</v>
      </c>
      <c r="Q428" s="15" t="s">
        <v>3</v>
      </c>
    </row>
    <row r="429" spans="1:17" s="36" customFormat="1" ht="14.5">
      <c r="A429" s="3" t="s">
        <v>3946</v>
      </c>
      <c r="B429" s="15" t="s">
        <v>1</v>
      </c>
      <c r="C429" s="15" t="s">
        <v>6</v>
      </c>
      <c r="D429" s="15" t="s">
        <v>3525</v>
      </c>
      <c r="E429" s="15">
        <v>1500</v>
      </c>
      <c r="F429" s="15">
        <v>10</v>
      </c>
      <c r="G429" s="15">
        <v>6.75</v>
      </c>
      <c r="H429" s="15">
        <v>7.5</v>
      </c>
      <c r="I429" s="15">
        <v>8.25</v>
      </c>
      <c r="J429" s="15">
        <v>6.05</v>
      </c>
      <c r="K429" s="15">
        <v>6.5</v>
      </c>
      <c r="L429" s="15">
        <v>500</v>
      </c>
      <c r="M429" s="15">
        <v>11.7</v>
      </c>
      <c r="N429" s="15">
        <v>134</v>
      </c>
      <c r="O429" s="15">
        <v>150</v>
      </c>
      <c r="P429" s="15">
        <v>1</v>
      </c>
      <c r="Q429" s="15" t="s">
        <v>3</v>
      </c>
    </row>
    <row r="430" spans="1:17" s="36" customFormat="1" ht="14.5">
      <c r="A430" s="3" t="s">
        <v>3947</v>
      </c>
      <c r="B430" s="15" t="s">
        <v>1</v>
      </c>
      <c r="C430" s="15" t="s">
        <v>6</v>
      </c>
      <c r="D430" s="15" t="s">
        <v>3522</v>
      </c>
      <c r="E430" s="15">
        <v>1500</v>
      </c>
      <c r="F430" s="15">
        <v>10</v>
      </c>
      <c r="G430" s="15">
        <v>6.75</v>
      </c>
      <c r="H430" s="15">
        <v>7.5</v>
      </c>
      <c r="I430" s="15">
        <v>8.25</v>
      </c>
      <c r="J430" s="15">
        <v>6.05</v>
      </c>
      <c r="K430" s="15">
        <v>6.5</v>
      </c>
      <c r="L430" s="15">
        <v>500</v>
      </c>
      <c r="M430" s="15">
        <v>11.7</v>
      </c>
      <c r="N430" s="15">
        <v>134</v>
      </c>
      <c r="O430" s="15">
        <v>150</v>
      </c>
      <c r="P430" s="15">
        <v>1</v>
      </c>
      <c r="Q430" s="15" t="s">
        <v>3</v>
      </c>
    </row>
    <row r="431" spans="1:17" s="36" customFormat="1" ht="14.5">
      <c r="A431" s="3" t="s">
        <v>3948</v>
      </c>
      <c r="B431" s="15" t="s">
        <v>1</v>
      </c>
      <c r="C431" s="15" t="s">
        <v>6</v>
      </c>
      <c r="D431" s="15" t="s">
        <v>3522</v>
      </c>
      <c r="E431" s="15">
        <v>1500</v>
      </c>
      <c r="F431" s="15">
        <v>10</v>
      </c>
      <c r="G431" s="15">
        <v>67.5</v>
      </c>
      <c r="H431" s="15">
        <v>75</v>
      </c>
      <c r="I431" s="15">
        <v>82.5</v>
      </c>
      <c r="J431" s="15">
        <v>60.7</v>
      </c>
      <c r="K431" s="15">
        <v>6.5</v>
      </c>
      <c r="L431" s="15">
        <v>1</v>
      </c>
      <c r="M431" s="15">
        <v>108</v>
      </c>
      <c r="N431" s="15">
        <v>14</v>
      </c>
      <c r="O431" s="15">
        <v>150</v>
      </c>
      <c r="P431" s="15">
        <v>1</v>
      </c>
      <c r="Q431" s="15" t="s">
        <v>910</v>
      </c>
    </row>
    <row r="432" spans="1:17" s="36" customFormat="1" ht="14.5">
      <c r="A432" s="3" t="s">
        <v>3949</v>
      </c>
      <c r="B432" s="15" t="s">
        <v>1</v>
      </c>
      <c r="C432" s="15" t="s">
        <v>6</v>
      </c>
      <c r="D432" s="15" t="s">
        <v>3522</v>
      </c>
      <c r="E432" s="15">
        <v>1500</v>
      </c>
      <c r="F432" s="15">
        <v>5</v>
      </c>
      <c r="G432" s="15">
        <v>71.25</v>
      </c>
      <c r="H432" s="15">
        <v>75</v>
      </c>
      <c r="I432" s="15">
        <v>78.75</v>
      </c>
      <c r="J432" s="15">
        <v>64.099999999999994</v>
      </c>
      <c r="K432" s="15">
        <v>6.5</v>
      </c>
      <c r="L432" s="15">
        <v>1</v>
      </c>
      <c r="M432" s="15">
        <v>103</v>
      </c>
      <c r="N432" s="15">
        <v>15</v>
      </c>
      <c r="O432" s="15">
        <v>150</v>
      </c>
      <c r="P432" s="15">
        <v>1</v>
      </c>
      <c r="Q432" s="15" t="s">
        <v>910</v>
      </c>
    </row>
    <row r="433" spans="1:17" s="36" customFormat="1" ht="14.5">
      <c r="A433" s="3" t="s">
        <v>3950</v>
      </c>
      <c r="B433" s="15" t="s">
        <v>1</v>
      </c>
      <c r="C433" s="15" t="s">
        <v>6</v>
      </c>
      <c r="D433" s="15" t="s">
        <v>3522</v>
      </c>
      <c r="E433" s="15">
        <v>1500</v>
      </c>
      <c r="F433" s="15">
        <v>5</v>
      </c>
      <c r="G433" s="15">
        <v>71.25</v>
      </c>
      <c r="H433" s="15">
        <v>75</v>
      </c>
      <c r="I433" s="15">
        <v>78.75</v>
      </c>
      <c r="J433" s="15">
        <v>64.099999999999994</v>
      </c>
      <c r="K433" s="15">
        <v>6.5</v>
      </c>
      <c r="L433" s="15">
        <v>1</v>
      </c>
      <c r="M433" s="15">
        <v>103</v>
      </c>
      <c r="N433" s="15">
        <v>15</v>
      </c>
      <c r="O433" s="15">
        <v>150</v>
      </c>
      <c r="P433" s="15">
        <v>1</v>
      </c>
      <c r="Q433" s="15" t="s">
        <v>3</v>
      </c>
    </row>
    <row r="434" spans="1:17" s="36" customFormat="1" ht="14.5">
      <c r="A434" s="3" t="s">
        <v>3951</v>
      </c>
      <c r="B434" s="15" t="s">
        <v>1</v>
      </c>
      <c r="C434" s="15" t="s">
        <v>6</v>
      </c>
      <c r="D434" s="15" t="s">
        <v>3525</v>
      </c>
      <c r="E434" s="15">
        <v>1500</v>
      </c>
      <c r="F434" s="15">
        <v>10</v>
      </c>
      <c r="G434" s="15">
        <v>67.5</v>
      </c>
      <c r="H434" s="15">
        <v>75</v>
      </c>
      <c r="I434" s="15">
        <v>82.5</v>
      </c>
      <c r="J434" s="15">
        <v>60.7</v>
      </c>
      <c r="K434" s="15">
        <v>6.5</v>
      </c>
      <c r="L434" s="15">
        <v>1</v>
      </c>
      <c r="M434" s="15">
        <v>108</v>
      </c>
      <c r="N434" s="15">
        <v>14</v>
      </c>
      <c r="O434" s="15">
        <v>150</v>
      </c>
      <c r="P434" s="15">
        <v>1</v>
      </c>
      <c r="Q434" s="15" t="s">
        <v>910</v>
      </c>
    </row>
    <row r="435" spans="1:17" s="36" customFormat="1" ht="14.5">
      <c r="A435" s="3" t="s">
        <v>3952</v>
      </c>
      <c r="B435" s="15" t="s">
        <v>1</v>
      </c>
      <c r="C435" s="15" t="s">
        <v>6</v>
      </c>
      <c r="D435" s="15" t="s">
        <v>3525</v>
      </c>
      <c r="E435" s="15">
        <v>1500</v>
      </c>
      <c r="F435" s="15">
        <v>5</v>
      </c>
      <c r="G435" s="15">
        <v>71.25</v>
      </c>
      <c r="H435" s="15">
        <v>75</v>
      </c>
      <c r="I435" s="15">
        <v>78.75</v>
      </c>
      <c r="J435" s="15">
        <v>64.099999999999994</v>
      </c>
      <c r="K435" s="15">
        <v>6.5</v>
      </c>
      <c r="L435" s="15">
        <v>1</v>
      </c>
      <c r="M435" s="15">
        <v>103</v>
      </c>
      <c r="N435" s="15">
        <v>15</v>
      </c>
      <c r="O435" s="15">
        <v>150</v>
      </c>
      <c r="P435" s="15">
        <v>1</v>
      </c>
      <c r="Q435" s="15" t="s">
        <v>910</v>
      </c>
    </row>
    <row r="436" spans="1:17" s="36" customFormat="1" ht="14.5">
      <c r="A436" s="3" t="s">
        <v>3953</v>
      </c>
      <c r="B436" s="15" t="s">
        <v>1</v>
      </c>
      <c r="C436" s="15" t="s">
        <v>6</v>
      </c>
      <c r="D436" s="15" t="s">
        <v>3525</v>
      </c>
      <c r="E436" s="15">
        <v>1500</v>
      </c>
      <c r="F436" s="15">
        <v>5</v>
      </c>
      <c r="G436" s="15">
        <v>71.25</v>
      </c>
      <c r="H436" s="15">
        <v>75</v>
      </c>
      <c r="I436" s="15">
        <v>78.75</v>
      </c>
      <c r="J436" s="15">
        <v>64.099999999999994</v>
      </c>
      <c r="K436" s="15">
        <v>6.5</v>
      </c>
      <c r="L436" s="15">
        <v>1</v>
      </c>
      <c r="M436" s="15">
        <v>103</v>
      </c>
      <c r="N436" s="15">
        <v>15</v>
      </c>
      <c r="O436" s="15">
        <v>150</v>
      </c>
      <c r="P436" s="15">
        <v>1</v>
      </c>
      <c r="Q436" s="15" t="s">
        <v>3</v>
      </c>
    </row>
    <row r="437" spans="1:17" s="36" customFormat="1" ht="14.5">
      <c r="A437" s="3" t="s">
        <v>3954</v>
      </c>
      <c r="B437" s="15" t="s">
        <v>1</v>
      </c>
      <c r="C437" s="15" t="s">
        <v>6</v>
      </c>
      <c r="D437" s="15" t="s">
        <v>3525</v>
      </c>
      <c r="E437" s="15">
        <v>1500</v>
      </c>
      <c r="F437" s="15">
        <v>10</v>
      </c>
      <c r="G437" s="15">
        <v>67.5</v>
      </c>
      <c r="H437" s="15">
        <v>75</v>
      </c>
      <c r="I437" s="15">
        <v>82.5</v>
      </c>
      <c r="J437" s="15">
        <v>60.7</v>
      </c>
      <c r="K437" s="15">
        <v>6.5</v>
      </c>
      <c r="L437" s="15">
        <v>1</v>
      </c>
      <c r="M437" s="15">
        <v>108</v>
      </c>
      <c r="N437" s="15">
        <v>14</v>
      </c>
      <c r="O437" s="15">
        <v>150</v>
      </c>
      <c r="P437" s="15">
        <v>1</v>
      </c>
      <c r="Q437" s="15" t="s">
        <v>3</v>
      </c>
    </row>
    <row r="438" spans="1:17" s="36" customFormat="1" ht="14.5">
      <c r="A438" s="3" t="s">
        <v>3955</v>
      </c>
      <c r="B438" s="15" t="s">
        <v>1</v>
      </c>
      <c r="C438" s="15" t="s">
        <v>6</v>
      </c>
      <c r="D438" s="15" t="s">
        <v>3522</v>
      </c>
      <c r="E438" s="15">
        <v>1500</v>
      </c>
      <c r="F438" s="15">
        <v>10</v>
      </c>
      <c r="G438" s="15">
        <v>67.5</v>
      </c>
      <c r="H438" s="15">
        <v>75</v>
      </c>
      <c r="I438" s="15">
        <v>82.5</v>
      </c>
      <c r="J438" s="15">
        <v>60.7</v>
      </c>
      <c r="K438" s="15">
        <v>6.5</v>
      </c>
      <c r="L438" s="15">
        <v>1</v>
      </c>
      <c r="M438" s="15">
        <v>108</v>
      </c>
      <c r="N438" s="15">
        <v>14</v>
      </c>
      <c r="O438" s="15">
        <v>150</v>
      </c>
      <c r="P438" s="15">
        <v>1</v>
      </c>
      <c r="Q438" s="15" t="s">
        <v>3</v>
      </c>
    </row>
    <row r="439" spans="1:17" s="36" customFormat="1" ht="14.5">
      <c r="A439" s="3" t="s">
        <v>3956</v>
      </c>
      <c r="B439" s="15" t="s">
        <v>1</v>
      </c>
      <c r="C439" s="15" t="s">
        <v>6</v>
      </c>
      <c r="D439" s="15" t="s">
        <v>3522</v>
      </c>
      <c r="E439" s="15">
        <v>1500</v>
      </c>
      <c r="F439" s="15">
        <v>10</v>
      </c>
      <c r="G439" s="15">
        <v>7.38</v>
      </c>
      <c r="H439" s="15">
        <v>8.1999999999999993</v>
      </c>
      <c r="I439" s="15">
        <v>9.02</v>
      </c>
      <c r="J439" s="15">
        <v>6.63</v>
      </c>
      <c r="K439" s="15">
        <v>6.5</v>
      </c>
      <c r="L439" s="15">
        <v>200</v>
      </c>
      <c r="M439" s="15">
        <v>12.5</v>
      </c>
      <c r="N439" s="15">
        <v>126</v>
      </c>
      <c r="O439" s="15">
        <v>150</v>
      </c>
      <c r="P439" s="15">
        <v>1</v>
      </c>
      <c r="Q439" s="15" t="s">
        <v>910</v>
      </c>
    </row>
    <row r="440" spans="1:17" s="36" customFormat="1" ht="14.5">
      <c r="A440" s="3" t="s">
        <v>3957</v>
      </c>
      <c r="B440" s="15" t="s">
        <v>1</v>
      </c>
      <c r="C440" s="15" t="s">
        <v>6</v>
      </c>
      <c r="D440" s="15" t="s">
        <v>3522</v>
      </c>
      <c r="E440" s="15">
        <v>1500</v>
      </c>
      <c r="F440" s="15">
        <v>5</v>
      </c>
      <c r="G440" s="15">
        <v>7.79</v>
      </c>
      <c r="H440" s="15">
        <v>8.1999999999999993</v>
      </c>
      <c r="I440" s="15">
        <v>8.61</v>
      </c>
      <c r="J440" s="15">
        <v>7.02</v>
      </c>
      <c r="K440" s="15">
        <v>6.5</v>
      </c>
      <c r="L440" s="15">
        <v>200</v>
      </c>
      <c r="M440" s="15">
        <v>12.1</v>
      </c>
      <c r="N440" s="15">
        <v>130</v>
      </c>
      <c r="O440" s="15">
        <v>150</v>
      </c>
      <c r="P440" s="15">
        <v>1</v>
      </c>
      <c r="Q440" s="15" t="s">
        <v>910</v>
      </c>
    </row>
    <row r="441" spans="1:17" s="36" customFormat="1" ht="14.5">
      <c r="A441" s="3" t="s">
        <v>3958</v>
      </c>
      <c r="B441" s="15" t="s">
        <v>1</v>
      </c>
      <c r="C441" s="15" t="s">
        <v>6</v>
      </c>
      <c r="D441" s="15" t="s">
        <v>3522</v>
      </c>
      <c r="E441" s="15">
        <v>1500</v>
      </c>
      <c r="F441" s="15">
        <v>5</v>
      </c>
      <c r="G441" s="15">
        <v>7.79</v>
      </c>
      <c r="H441" s="15">
        <v>8.1999999999999993</v>
      </c>
      <c r="I441" s="15">
        <v>8.61</v>
      </c>
      <c r="J441" s="15">
        <v>7.02</v>
      </c>
      <c r="K441" s="15">
        <v>6.5</v>
      </c>
      <c r="L441" s="15">
        <v>200</v>
      </c>
      <c r="M441" s="15">
        <v>12.1</v>
      </c>
      <c r="N441" s="15">
        <v>130</v>
      </c>
      <c r="O441" s="15">
        <v>150</v>
      </c>
      <c r="P441" s="15">
        <v>1</v>
      </c>
      <c r="Q441" s="15" t="s">
        <v>3</v>
      </c>
    </row>
    <row r="442" spans="1:17" s="36" customFormat="1" ht="14.5">
      <c r="A442" s="3" t="s">
        <v>3959</v>
      </c>
      <c r="B442" s="15" t="s">
        <v>1</v>
      </c>
      <c r="C442" s="15" t="s">
        <v>6</v>
      </c>
      <c r="D442" s="15" t="s">
        <v>3525</v>
      </c>
      <c r="E442" s="15">
        <v>1500</v>
      </c>
      <c r="F442" s="15">
        <v>10</v>
      </c>
      <c r="G442" s="15">
        <v>7.38</v>
      </c>
      <c r="H442" s="15">
        <v>8.1999999999999993</v>
      </c>
      <c r="I442" s="15">
        <v>9.02</v>
      </c>
      <c r="J442" s="15">
        <v>6.63</v>
      </c>
      <c r="K442" s="15">
        <v>6.5</v>
      </c>
      <c r="L442" s="15">
        <v>200</v>
      </c>
      <c r="M442" s="15">
        <v>12.5</v>
      </c>
      <c r="N442" s="15">
        <v>126</v>
      </c>
      <c r="O442" s="15">
        <v>150</v>
      </c>
      <c r="P442" s="15">
        <v>1</v>
      </c>
      <c r="Q442" s="15" t="s">
        <v>910</v>
      </c>
    </row>
    <row r="443" spans="1:17" s="36" customFormat="1" ht="14.5">
      <c r="A443" s="3" t="s">
        <v>3960</v>
      </c>
      <c r="B443" s="15" t="s">
        <v>1</v>
      </c>
      <c r="C443" s="15" t="s">
        <v>6</v>
      </c>
      <c r="D443" s="15" t="s">
        <v>3525</v>
      </c>
      <c r="E443" s="15">
        <v>1500</v>
      </c>
      <c r="F443" s="15">
        <v>5</v>
      </c>
      <c r="G443" s="15">
        <v>7.79</v>
      </c>
      <c r="H443" s="15">
        <v>8.1999999999999993</v>
      </c>
      <c r="I443" s="15">
        <v>8.61</v>
      </c>
      <c r="J443" s="15">
        <v>7.02</v>
      </c>
      <c r="K443" s="15">
        <v>6.5</v>
      </c>
      <c r="L443" s="15">
        <v>200</v>
      </c>
      <c r="M443" s="15">
        <v>12.1</v>
      </c>
      <c r="N443" s="15">
        <v>130</v>
      </c>
      <c r="O443" s="15">
        <v>150</v>
      </c>
      <c r="P443" s="15">
        <v>1</v>
      </c>
      <c r="Q443" s="15" t="s">
        <v>910</v>
      </c>
    </row>
    <row r="444" spans="1:17" s="36" customFormat="1" ht="14.5">
      <c r="A444" s="3" t="s">
        <v>3961</v>
      </c>
      <c r="B444" s="15" t="s">
        <v>1</v>
      </c>
      <c r="C444" s="15" t="s">
        <v>6</v>
      </c>
      <c r="D444" s="15" t="s">
        <v>3525</v>
      </c>
      <c r="E444" s="15">
        <v>1500</v>
      </c>
      <c r="F444" s="15">
        <v>5</v>
      </c>
      <c r="G444" s="15">
        <v>7.79</v>
      </c>
      <c r="H444" s="15">
        <v>8.1999999999999993</v>
      </c>
      <c r="I444" s="15">
        <v>8.61</v>
      </c>
      <c r="J444" s="15">
        <v>7.02</v>
      </c>
      <c r="K444" s="15">
        <v>6.5</v>
      </c>
      <c r="L444" s="15">
        <v>200</v>
      </c>
      <c r="M444" s="15">
        <v>12.1</v>
      </c>
      <c r="N444" s="15">
        <v>130</v>
      </c>
      <c r="O444" s="15">
        <v>150</v>
      </c>
      <c r="P444" s="15">
        <v>1</v>
      </c>
      <c r="Q444" s="15" t="s">
        <v>3</v>
      </c>
    </row>
    <row r="445" spans="1:17" s="36" customFormat="1" ht="14.5">
      <c r="A445" s="3" t="s">
        <v>3962</v>
      </c>
      <c r="B445" s="15" t="s">
        <v>1</v>
      </c>
      <c r="C445" s="15" t="s">
        <v>6</v>
      </c>
      <c r="D445" s="15" t="s">
        <v>3525</v>
      </c>
      <c r="E445" s="15">
        <v>1500</v>
      </c>
      <c r="F445" s="15">
        <v>10</v>
      </c>
      <c r="G445" s="15">
        <v>7.38</v>
      </c>
      <c r="H445" s="15">
        <v>8.1999999999999993</v>
      </c>
      <c r="I445" s="15">
        <v>9.02</v>
      </c>
      <c r="J445" s="15">
        <v>6.63</v>
      </c>
      <c r="K445" s="15">
        <v>6.5</v>
      </c>
      <c r="L445" s="15">
        <v>200</v>
      </c>
      <c r="M445" s="15">
        <v>12.5</v>
      </c>
      <c r="N445" s="15">
        <v>126</v>
      </c>
      <c r="O445" s="15">
        <v>150</v>
      </c>
      <c r="P445" s="15">
        <v>1</v>
      </c>
      <c r="Q445" s="15" t="s">
        <v>3</v>
      </c>
    </row>
    <row r="446" spans="1:17" s="36" customFormat="1" ht="14.5">
      <c r="A446" s="3" t="s">
        <v>3963</v>
      </c>
      <c r="B446" s="15" t="s">
        <v>1</v>
      </c>
      <c r="C446" s="15" t="s">
        <v>6</v>
      </c>
      <c r="D446" s="15" t="s">
        <v>3522</v>
      </c>
      <c r="E446" s="15">
        <v>1500</v>
      </c>
      <c r="F446" s="15">
        <v>10</v>
      </c>
      <c r="G446" s="15">
        <v>7.38</v>
      </c>
      <c r="H446" s="15">
        <v>8.1999999999999993</v>
      </c>
      <c r="I446" s="15">
        <v>9.02</v>
      </c>
      <c r="J446" s="15">
        <v>6.63</v>
      </c>
      <c r="K446" s="15">
        <v>6.5</v>
      </c>
      <c r="L446" s="15">
        <v>200</v>
      </c>
      <c r="M446" s="15">
        <v>12.5</v>
      </c>
      <c r="N446" s="15">
        <v>126</v>
      </c>
      <c r="O446" s="15">
        <v>150</v>
      </c>
      <c r="P446" s="15">
        <v>1</v>
      </c>
      <c r="Q446" s="15" t="s">
        <v>3</v>
      </c>
    </row>
    <row r="447" spans="1:17" s="36" customFormat="1" ht="14.5">
      <c r="A447" s="3" t="s">
        <v>3964</v>
      </c>
      <c r="B447" s="15" t="s">
        <v>1</v>
      </c>
      <c r="C447" s="15" t="s">
        <v>6</v>
      </c>
      <c r="D447" s="15" t="s">
        <v>3522</v>
      </c>
      <c r="E447" s="15">
        <v>1500</v>
      </c>
      <c r="F447" s="15">
        <v>10</v>
      </c>
      <c r="G447" s="15">
        <v>73.8</v>
      </c>
      <c r="H447" s="15">
        <v>82</v>
      </c>
      <c r="I447" s="15">
        <v>90.2</v>
      </c>
      <c r="J447" s="15">
        <v>66.400000000000006</v>
      </c>
      <c r="K447" s="15">
        <v>6.5</v>
      </c>
      <c r="L447" s="15">
        <v>1</v>
      </c>
      <c r="M447" s="15">
        <v>118</v>
      </c>
      <c r="N447" s="15">
        <v>13</v>
      </c>
      <c r="O447" s="15">
        <v>150</v>
      </c>
      <c r="P447" s="15">
        <v>1</v>
      </c>
      <c r="Q447" s="15" t="s">
        <v>910</v>
      </c>
    </row>
    <row r="448" spans="1:17" s="36" customFormat="1" ht="14.5">
      <c r="A448" s="3" t="s">
        <v>3965</v>
      </c>
      <c r="B448" s="15" t="s">
        <v>1</v>
      </c>
      <c r="C448" s="15" t="s">
        <v>6</v>
      </c>
      <c r="D448" s="15" t="s">
        <v>3522</v>
      </c>
      <c r="E448" s="15">
        <v>1500</v>
      </c>
      <c r="F448" s="15">
        <v>5</v>
      </c>
      <c r="G448" s="15">
        <v>77.900000000000006</v>
      </c>
      <c r="H448" s="15">
        <v>82</v>
      </c>
      <c r="I448" s="15">
        <v>86.1</v>
      </c>
      <c r="J448" s="15">
        <v>70.099999999999994</v>
      </c>
      <c r="K448" s="15">
        <v>6.5</v>
      </c>
      <c r="L448" s="15">
        <v>1</v>
      </c>
      <c r="M448" s="15">
        <v>113</v>
      </c>
      <c r="N448" s="15">
        <v>13.9</v>
      </c>
      <c r="O448" s="15">
        <v>150</v>
      </c>
      <c r="P448" s="15">
        <v>1</v>
      </c>
      <c r="Q448" s="15" t="s">
        <v>910</v>
      </c>
    </row>
    <row r="449" spans="1:17" s="36" customFormat="1" ht="14.5">
      <c r="A449" s="3" t="s">
        <v>3966</v>
      </c>
      <c r="B449" s="15" t="s">
        <v>1</v>
      </c>
      <c r="C449" s="15" t="s">
        <v>6</v>
      </c>
      <c r="D449" s="15" t="s">
        <v>3522</v>
      </c>
      <c r="E449" s="15">
        <v>1500</v>
      </c>
      <c r="F449" s="15">
        <v>5</v>
      </c>
      <c r="G449" s="15">
        <v>77.900000000000006</v>
      </c>
      <c r="H449" s="15">
        <v>82</v>
      </c>
      <c r="I449" s="15">
        <v>86.1</v>
      </c>
      <c r="J449" s="15">
        <v>70.099999999999994</v>
      </c>
      <c r="K449" s="15">
        <v>6.5</v>
      </c>
      <c r="L449" s="15">
        <v>1</v>
      </c>
      <c r="M449" s="15">
        <v>113</v>
      </c>
      <c r="N449" s="15">
        <v>13.9</v>
      </c>
      <c r="O449" s="15">
        <v>150</v>
      </c>
      <c r="P449" s="15">
        <v>1</v>
      </c>
      <c r="Q449" s="15" t="s">
        <v>3</v>
      </c>
    </row>
    <row r="450" spans="1:17" s="36" customFormat="1" ht="14.5">
      <c r="A450" s="3" t="s">
        <v>3967</v>
      </c>
      <c r="B450" s="15" t="s">
        <v>1</v>
      </c>
      <c r="C450" s="15" t="s">
        <v>6</v>
      </c>
      <c r="D450" s="15" t="s">
        <v>3525</v>
      </c>
      <c r="E450" s="15">
        <v>1500</v>
      </c>
      <c r="F450" s="15">
        <v>10</v>
      </c>
      <c r="G450" s="15">
        <v>73.8</v>
      </c>
      <c r="H450" s="15">
        <v>82</v>
      </c>
      <c r="I450" s="15">
        <v>90.2</v>
      </c>
      <c r="J450" s="15">
        <v>66.400000000000006</v>
      </c>
      <c r="K450" s="15">
        <v>6.5</v>
      </c>
      <c r="L450" s="15">
        <v>1</v>
      </c>
      <c r="M450" s="15">
        <v>118</v>
      </c>
      <c r="N450" s="15">
        <v>13</v>
      </c>
      <c r="O450" s="15">
        <v>150</v>
      </c>
      <c r="P450" s="15">
        <v>1</v>
      </c>
      <c r="Q450" s="15" t="s">
        <v>910</v>
      </c>
    </row>
    <row r="451" spans="1:17" s="36" customFormat="1" ht="14.5">
      <c r="A451" s="3" t="s">
        <v>3968</v>
      </c>
      <c r="B451" s="15" t="s">
        <v>1</v>
      </c>
      <c r="C451" s="15" t="s">
        <v>6</v>
      </c>
      <c r="D451" s="15" t="s">
        <v>3525</v>
      </c>
      <c r="E451" s="15">
        <v>1500</v>
      </c>
      <c r="F451" s="15">
        <v>5</v>
      </c>
      <c r="G451" s="15">
        <v>77.900000000000006</v>
      </c>
      <c r="H451" s="15">
        <v>82</v>
      </c>
      <c r="I451" s="15">
        <v>86.1</v>
      </c>
      <c r="J451" s="15">
        <v>70.099999999999994</v>
      </c>
      <c r="K451" s="15">
        <v>6.5</v>
      </c>
      <c r="L451" s="15">
        <v>1</v>
      </c>
      <c r="M451" s="15">
        <v>113</v>
      </c>
      <c r="N451" s="15">
        <v>13.9</v>
      </c>
      <c r="O451" s="15">
        <v>150</v>
      </c>
      <c r="P451" s="15">
        <v>1</v>
      </c>
      <c r="Q451" s="15" t="s">
        <v>910</v>
      </c>
    </row>
    <row r="452" spans="1:17" s="36" customFormat="1" ht="14.5">
      <c r="A452" s="3" t="s">
        <v>3969</v>
      </c>
      <c r="B452" s="15" t="s">
        <v>1</v>
      </c>
      <c r="C452" s="15" t="s">
        <v>6</v>
      </c>
      <c r="D452" s="15" t="s">
        <v>3525</v>
      </c>
      <c r="E452" s="15">
        <v>1500</v>
      </c>
      <c r="F452" s="15">
        <v>5</v>
      </c>
      <c r="G452" s="15">
        <v>77.900000000000006</v>
      </c>
      <c r="H452" s="15">
        <v>82</v>
      </c>
      <c r="I452" s="15">
        <v>86.1</v>
      </c>
      <c r="J452" s="15">
        <v>70.099999999999994</v>
      </c>
      <c r="K452" s="15">
        <v>6.5</v>
      </c>
      <c r="L452" s="15">
        <v>1</v>
      </c>
      <c r="M452" s="15">
        <v>113</v>
      </c>
      <c r="N452" s="15">
        <v>13.9</v>
      </c>
      <c r="O452" s="15">
        <v>150</v>
      </c>
      <c r="P452" s="15">
        <v>1</v>
      </c>
      <c r="Q452" s="15" t="s">
        <v>3</v>
      </c>
    </row>
    <row r="453" spans="1:17" s="36" customFormat="1" ht="14.5">
      <c r="A453" s="3" t="s">
        <v>3970</v>
      </c>
      <c r="B453" s="15" t="s">
        <v>1</v>
      </c>
      <c r="C453" s="15" t="s">
        <v>6</v>
      </c>
      <c r="D453" s="15" t="s">
        <v>3525</v>
      </c>
      <c r="E453" s="15">
        <v>1500</v>
      </c>
      <c r="F453" s="15">
        <v>10</v>
      </c>
      <c r="G453" s="15">
        <v>73.8</v>
      </c>
      <c r="H453" s="15">
        <v>82</v>
      </c>
      <c r="I453" s="15">
        <v>90.2</v>
      </c>
      <c r="J453" s="15">
        <v>66.400000000000006</v>
      </c>
      <c r="K453" s="15">
        <v>6.5</v>
      </c>
      <c r="L453" s="15">
        <v>1</v>
      </c>
      <c r="M453" s="15">
        <v>118</v>
      </c>
      <c r="N453" s="15">
        <v>13</v>
      </c>
      <c r="O453" s="15">
        <v>150</v>
      </c>
      <c r="P453" s="15">
        <v>1</v>
      </c>
      <c r="Q453" s="15" t="s">
        <v>3</v>
      </c>
    </row>
    <row r="454" spans="1:17" s="36" customFormat="1" ht="14.5">
      <c r="A454" s="3" t="s">
        <v>3971</v>
      </c>
      <c r="B454" s="15" t="s">
        <v>1</v>
      </c>
      <c r="C454" s="15" t="s">
        <v>6</v>
      </c>
      <c r="D454" s="15" t="s">
        <v>3522</v>
      </c>
      <c r="E454" s="15">
        <v>1500</v>
      </c>
      <c r="F454" s="15">
        <v>10</v>
      </c>
      <c r="G454" s="15">
        <v>73.8</v>
      </c>
      <c r="H454" s="15">
        <v>82</v>
      </c>
      <c r="I454" s="15">
        <v>90.2</v>
      </c>
      <c r="J454" s="15">
        <v>66.400000000000006</v>
      </c>
      <c r="K454" s="15">
        <v>6.5</v>
      </c>
      <c r="L454" s="15">
        <v>1</v>
      </c>
      <c r="M454" s="15">
        <v>118</v>
      </c>
      <c r="N454" s="15">
        <v>13</v>
      </c>
      <c r="O454" s="15">
        <v>150</v>
      </c>
      <c r="P454" s="15">
        <v>1</v>
      </c>
      <c r="Q454" s="15" t="s">
        <v>3</v>
      </c>
    </row>
    <row r="455" spans="1:17" s="36" customFormat="1" ht="14.5">
      <c r="A455" s="3" t="s">
        <v>3972</v>
      </c>
      <c r="B455" s="15" t="s">
        <v>1</v>
      </c>
      <c r="C455" s="15" t="s">
        <v>6</v>
      </c>
      <c r="D455" s="15" t="s">
        <v>3522</v>
      </c>
      <c r="E455" s="15">
        <v>1500</v>
      </c>
      <c r="F455" s="15">
        <v>10</v>
      </c>
      <c r="G455" s="15">
        <v>8.19</v>
      </c>
      <c r="H455" s="15">
        <v>9.1</v>
      </c>
      <c r="I455" s="15">
        <v>10</v>
      </c>
      <c r="J455" s="15">
        <v>7.37</v>
      </c>
      <c r="K455" s="15">
        <v>6.5</v>
      </c>
      <c r="L455" s="15">
        <v>50</v>
      </c>
      <c r="M455" s="15">
        <v>13.8</v>
      </c>
      <c r="N455" s="15">
        <v>114</v>
      </c>
      <c r="O455" s="15">
        <v>150</v>
      </c>
      <c r="P455" s="15">
        <v>1</v>
      </c>
      <c r="Q455" s="15" t="s">
        <v>910</v>
      </c>
    </row>
    <row r="456" spans="1:17" s="36" customFormat="1" ht="14.5">
      <c r="A456" s="3" t="s">
        <v>3973</v>
      </c>
      <c r="B456" s="15" t="s">
        <v>1</v>
      </c>
      <c r="C456" s="15" t="s">
        <v>6</v>
      </c>
      <c r="D456" s="15" t="s">
        <v>3522</v>
      </c>
      <c r="E456" s="15">
        <v>1500</v>
      </c>
      <c r="F456" s="15">
        <v>5</v>
      </c>
      <c r="G456" s="15">
        <v>8.6449999999999996</v>
      </c>
      <c r="H456" s="15">
        <v>9.1</v>
      </c>
      <c r="I456" s="15">
        <v>9.5500000000000007</v>
      </c>
      <c r="J456" s="15">
        <v>7.78</v>
      </c>
      <c r="K456" s="15">
        <v>6.5</v>
      </c>
      <c r="L456" s="15">
        <v>50</v>
      </c>
      <c r="M456" s="15">
        <v>13.4</v>
      </c>
      <c r="N456" s="15">
        <v>117</v>
      </c>
      <c r="O456" s="15">
        <v>150</v>
      </c>
      <c r="P456" s="15">
        <v>1</v>
      </c>
      <c r="Q456" s="15" t="s">
        <v>910</v>
      </c>
    </row>
    <row r="457" spans="1:17" s="36" customFormat="1" ht="14.5">
      <c r="A457" s="3" t="s">
        <v>3974</v>
      </c>
      <c r="B457" s="15" t="s">
        <v>1</v>
      </c>
      <c r="C457" s="15" t="s">
        <v>6</v>
      </c>
      <c r="D457" s="15" t="s">
        <v>3522</v>
      </c>
      <c r="E457" s="15">
        <v>1500</v>
      </c>
      <c r="F457" s="15">
        <v>5</v>
      </c>
      <c r="G457" s="15">
        <v>8.6449999999999996</v>
      </c>
      <c r="H457" s="15">
        <v>9.1</v>
      </c>
      <c r="I457" s="15">
        <v>9.5500000000000007</v>
      </c>
      <c r="J457" s="15">
        <v>7.78</v>
      </c>
      <c r="K457" s="15">
        <v>6.5</v>
      </c>
      <c r="L457" s="15">
        <v>50</v>
      </c>
      <c r="M457" s="15">
        <v>13.4</v>
      </c>
      <c r="N457" s="15">
        <v>117</v>
      </c>
      <c r="O457" s="15">
        <v>150</v>
      </c>
      <c r="P457" s="15">
        <v>1</v>
      </c>
      <c r="Q457" s="15" t="s">
        <v>3</v>
      </c>
    </row>
    <row r="458" spans="1:17" s="36" customFormat="1" ht="14.5">
      <c r="A458" s="3" t="s">
        <v>3975</v>
      </c>
      <c r="B458" s="15" t="s">
        <v>1</v>
      </c>
      <c r="C458" s="15" t="s">
        <v>6</v>
      </c>
      <c r="D458" s="15" t="s">
        <v>3525</v>
      </c>
      <c r="E458" s="15">
        <v>1500</v>
      </c>
      <c r="F458" s="15">
        <v>10</v>
      </c>
      <c r="G458" s="15">
        <v>8.19</v>
      </c>
      <c r="H458" s="15">
        <v>9.1</v>
      </c>
      <c r="I458" s="15">
        <v>10</v>
      </c>
      <c r="J458" s="15">
        <v>7.37</v>
      </c>
      <c r="K458" s="15">
        <v>6.5</v>
      </c>
      <c r="L458" s="15">
        <v>50</v>
      </c>
      <c r="M458" s="15">
        <v>13.8</v>
      </c>
      <c r="N458" s="15">
        <v>114</v>
      </c>
      <c r="O458" s="15">
        <v>150</v>
      </c>
      <c r="P458" s="15">
        <v>1</v>
      </c>
      <c r="Q458" s="15" t="s">
        <v>910</v>
      </c>
    </row>
    <row r="459" spans="1:17" s="36" customFormat="1" ht="14.5">
      <c r="A459" s="3" t="s">
        <v>3976</v>
      </c>
      <c r="B459" s="15" t="s">
        <v>1</v>
      </c>
      <c r="C459" s="15" t="s">
        <v>6</v>
      </c>
      <c r="D459" s="15" t="s">
        <v>3525</v>
      </c>
      <c r="E459" s="15">
        <v>1500</v>
      </c>
      <c r="F459" s="15">
        <v>5</v>
      </c>
      <c r="G459" s="15">
        <v>8.6449999999999996</v>
      </c>
      <c r="H459" s="15">
        <v>9.1</v>
      </c>
      <c r="I459" s="15">
        <v>9.5500000000000007</v>
      </c>
      <c r="J459" s="15">
        <v>7.78</v>
      </c>
      <c r="K459" s="15">
        <v>6.5</v>
      </c>
      <c r="L459" s="15">
        <v>50</v>
      </c>
      <c r="M459" s="15">
        <v>13.4</v>
      </c>
      <c r="N459" s="15">
        <v>117</v>
      </c>
      <c r="O459" s="15">
        <v>150</v>
      </c>
      <c r="P459" s="15">
        <v>1</v>
      </c>
      <c r="Q459" s="15" t="s">
        <v>910</v>
      </c>
    </row>
    <row r="460" spans="1:17" s="36" customFormat="1" ht="14.5">
      <c r="A460" s="3" t="s">
        <v>3977</v>
      </c>
      <c r="B460" s="15" t="s">
        <v>1</v>
      </c>
      <c r="C460" s="15" t="s">
        <v>6</v>
      </c>
      <c r="D460" s="15" t="s">
        <v>3525</v>
      </c>
      <c r="E460" s="15">
        <v>1500</v>
      </c>
      <c r="F460" s="15">
        <v>5</v>
      </c>
      <c r="G460" s="15">
        <v>8.6449999999999996</v>
      </c>
      <c r="H460" s="15">
        <v>9.1</v>
      </c>
      <c r="I460" s="15">
        <v>9.5500000000000007</v>
      </c>
      <c r="J460" s="15">
        <v>7.78</v>
      </c>
      <c r="K460" s="15">
        <v>6.5</v>
      </c>
      <c r="L460" s="15">
        <v>50</v>
      </c>
      <c r="M460" s="15">
        <v>13.4</v>
      </c>
      <c r="N460" s="15">
        <v>117</v>
      </c>
      <c r="O460" s="15">
        <v>150</v>
      </c>
      <c r="P460" s="15">
        <v>1</v>
      </c>
      <c r="Q460" s="15" t="s">
        <v>3</v>
      </c>
    </row>
    <row r="461" spans="1:17" s="36" customFormat="1" ht="14.5">
      <c r="A461" s="3" t="s">
        <v>3978</v>
      </c>
      <c r="B461" s="15" t="s">
        <v>1</v>
      </c>
      <c r="C461" s="15" t="s">
        <v>6</v>
      </c>
      <c r="D461" s="15" t="s">
        <v>3525</v>
      </c>
      <c r="E461" s="15">
        <v>1500</v>
      </c>
      <c r="F461" s="15">
        <v>10</v>
      </c>
      <c r="G461" s="15">
        <v>8.19</v>
      </c>
      <c r="H461" s="15">
        <v>9.1</v>
      </c>
      <c r="I461" s="15">
        <v>10</v>
      </c>
      <c r="J461" s="15">
        <v>7.37</v>
      </c>
      <c r="K461" s="15">
        <v>6.5</v>
      </c>
      <c r="L461" s="15">
        <v>50</v>
      </c>
      <c r="M461" s="15">
        <v>13.8</v>
      </c>
      <c r="N461" s="15">
        <v>114</v>
      </c>
      <c r="O461" s="15">
        <v>150</v>
      </c>
      <c r="P461" s="15">
        <v>1</v>
      </c>
      <c r="Q461" s="15" t="s">
        <v>3</v>
      </c>
    </row>
    <row r="462" spans="1:17" s="36" customFormat="1" ht="14.5">
      <c r="A462" s="3" t="s">
        <v>3979</v>
      </c>
      <c r="B462" s="15" t="s">
        <v>1</v>
      </c>
      <c r="C462" s="15" t="s">
        <v>6</v>
      </c>
      <c r="D462" s="15" t="s">
        <v>3522</v>
      </c>
      <c r="E462" s="15">
        <v>1500</v>
      </c>
      <c r="F462" s="15">
        <v>10</v>
      </c>
      <c r="G462" s="15">
        <v>8.19</v>
      </c>
      <c r="H462" s="15">
        <v>9.1</v>
      </c>
      <c r="I462" s="15">
        <v>10</v>
      </c>
      <c r="J462" s="15">
        <v>7.37</v>
      </c>
      <c r="K462" s="15">
        <v>6.5</v>
      </c>
      <c r="L462" s="15">
        <v>50</v>
      </c>
      <c r="M462" s="15">
        <v>13.8</v>
      </c>
      <c r="N462" s="15">
        <v>114</v>
      </c>
      <c r="O462" s="15">
        <v>150</v>
      </c>
      <c r="P462" s="15">
        <v>1</v>
      </c>
      <c r="Q462" s="15" t="s">
        <v>3</v>
      </c>
    </row>
    <row r="463" spans="1:17" s="36" customFormat="1" ht="14.5">
      <c r="A463" s="3" t="s">
        <v>3980</v>
      </c>
      <c r="B463" s="15" t="s">
        <v>1</v>
      </c>
      <c r="C463" s="15" t="s">
        <v>6</v>
      </c>
      <c r="D463" s="15" t="s">
        <v>3522</v>
      </c>
      <c r="E463" s="15">
        <v>1500</v>
      </c>
      <c r="F463" s="15">
        <v>10</v>
      </c>
      <c r="G463" s="15">
        <v>81.900000000000006</v>
      </c>
      <c r="H463" s="15">
        <v>91</v>
      </c>
      <c r="I463" s="15">
        <v>100.1</v>
      </c>
      <c r="J463" s="15">
        <v>73.7</v>
      </c>
      <c r="K463" s="15">
        <v>6.5</v>
      </c>
      <c r="L463" s="15">
        <v>1</v>
      </c>
      <c r="M463" s="15">
        <v>131</v>
      </c>
      <c r="N463" s="15">
        <v>12</v>
      </c>
      <c r="O463" s="15">
        <v>150</v>
      </c>
      <c r="P463" s="15">
        <v>1</v>
      </c>
      <c r="Q463" s="15" t="s">
        <v>910</v>
      </c>
    </row>
    <row r="464" spans="1:17" s="36" customFormat="1" ht="14.5">
      <c r="A464" s="3" t="s">
        <v>3981</v>
      </c>
      <c r="B464" s="15" t="s">
        <v>1</v>
      </c>
      <c r="C464" s="15" t="s">
        <v>6</v>
      </c>
      <c r="D464" s="15" t="s">
        <v>3522</v>
      </c>
      <c r="E464" s="15">
        <v>1500</v>
      </c>
      <c r="F464" s="15">
        <v>5</v>
      </c>
      <c r="G464" s="15">
        <v>86.45</v>
      </c>
      <c r="H464" s="15">
        <v>91</v>
      </c>
      <c r="I464" s="15">
        <v>95.5</v>
      </c>
      <c r="J464" s="15">
        <v>77.8</v>
      </c>
      <c r="K464" s="15">
        <v>6.5</v>
      </c>
      <c r="L464" s="15">
        <v>1</v>
      </c>
      <c r="M464" s="15">
        <v>125</v>
      </c>
      <c r="N464" s="15">
        <v>12.6</v>
      </c>
      <c r="O464" s="15">
        <v>150</v>
      </c>
      <c r="P464" s="15">
        <v>1</v>
      </c>
      <c r="Q464" s="15" t="s">
        <v>910</v>
      </c>
    </row>
    <row r="465" spans="1:17" s="36" customFormat="1" ht="14.5">
      <c r="A465" s="3" t="s">
        <v>3982</v>
      </c>
      <c r="B465" s="15" t="s">
        <v>1</v>
      </c>
      <c r="C465" s="15" t="s">
        <v>6</v>
      </c>
      <c r="D465" s="15" t="s">
        <v>3522</v>
      </c>
      <c r="E465" s="15">
        <v>1500</v>
      </c>
      <c r="F465" s="15">
        <v>5</v>
      </c>
      <c r="G465" s="15">
        <v>86.45</v>
      </c>
      <c r="H465" s="15">
        <v>91</v>
      </c>
      <c r="I465" s="15">
        <v>95.5</v>
      </c>
      <c r="J465" s="15">
        <v>77.8</v>
      </c>
      <c r="K465" s="15">
        <v>6.5</v>
      </c>
      <c r="L465" s="15">
        <v>1</v>
      </c>
      <c r="M465" s="15">
        <v>125</v>
      </c>
      <c r="N465" s="15">
        <v>12.6</v>
      </c>
      <c r="O465" s="15">
        <v>150</v>
      </c>
      <c r="P465" s="15">
        <v>1</v>
      </c>
      <c r="Q465" s="15" t="s">
        <v>3</v>
      </c>
    </row>
    <row r="466" spans="1:17" s="36" customFormat="1" ht="14.5">
      <c r="A466" s="3" t="s">
        <v>3983</v>
      </c>
      <c r="B466" s="15" t="s">
        <v>1</v>
      </c>
      <c r="C466" s="15" t="s">
        <v>6</v>
      </c>
      <c r="D466" s="15" t="s">
        <v>3525</v>
      </c>
      <c r="E466" s="15">
        <v>1500</v>
      </c>
      <c r="F466" s="15">
        <v>10</v>
      </c>
      <c r="G466" s="15">
        <v>81.900000000000006</v>
      </c>
      <c r="H466" s="15">
        <v>91</v>
      </c>
      <c r="I466" s="15">
        <v>100.1</v>
      </c>
      <c r="J466" s="15">
        <v>73.7</v>
      </c>
      <c r="K466" s="15">
        <v>6.5</v>
      </c>
      <c r="L466" s="15">
        <v>1</v>
      </c>
      <c r="M466" s="15">
        <v>131</v>
      </c>
      <c r="N466" s="15">
        <v>12</v>
      </c>
      <c r="O466" s="15">
        <v>150</v>
      </c>
      <c r="P466" s="15">
        <v>1</v>
      </c>
      <c r="Q466" s="15" t="s">
        <v>910</v>
      </c>
    </row>
    <row r="467" spans="1:17" s="36" customFormat="1" ht="14.5">
      <c r="A467" s="3" t="s">
        <v>3984</v>
      </c>
      <c r="B467" s="15" t="s">
        <v>1</v>
      </c>
      <c r="C467" s="15" t="s">
        <v>6</v>
      </c>
      <c r="D467" s="15" t="s">
        <v>3525</v>
      </c>
      <c r="E467" s="15">
        <v>1500</v>
      </c>
      <c r="F467" s="15">
        <v>5</v>
      </c>
      <c r="G467" s="15">
        <v>86.45</v>
      </c>
      <c r="H467" s="15">
        <v>91</v>
      </c>
      <c r="I467" s="15">
        <v>95.5</v>
      </c>
      <c r="J467" s="15">
        <v>77.8</v>
      </c>
      <c r="K467" s="15">
        <v>6.5</v>
      </c>
      <c r="L467" s="15">
        <v>1</v>
      </c>
      <c r="M467" s="15">
        <v>125</v>
      </c>
      <c r="N467" s="15">
        <v>12.6</v>
      </c>
      <c r="O467" s="15">
        <v>150</v>
      </c>
      <c r="P467" s="15">
        <v>1</v>
      </c>
      <c r="Q467" s="15" t="s">
        <v>910</v>
      </c>
    </row>
    <row r="468" spans="1:17" s="36" customFormat="1" ht="14.5">
      <c r="A468" s="3" t="s">
        <v>3985</v>
      </c>
      <c r="B468" s="15" t="s">
        <v>1</v>
      </c>
      <c r="C468" s="15" t="s">
        <v>6</v>
      </c>
      <c r="D468" s="15" t="s">
        <v>3525</v>
      </c>
      <c r="E468" s="15">
        <v>1500</v>
      </c>
      <c r="F468" s="15">
        <v>5</v>
      </c>
      <c r="G468" s="15">
        <v>86.45</v>
      </c>
      <c r="H468" s="15">
        <v>91</v>
      </c>
      <c r="I468" s="15">
        <v>95.5</v>
      </c>
      <c r="J468" s="15">
        <v>77.8</v>
      </c>
      <c r="K468" s="15">
        <v>6.5</v>
      </c>
      <c r="L468" s="15">
        <v>1</v>
      </c>
      <c r="M468" s="15">
        <v>125</v>
      </c>
      <c r="N468" s="15">
        <v>12.6</v>
      </c>
      <c r="O468" s="15">
        <v>150</v>
      </c>
      <c r="P468" s="15">
        <v>1</v>
      </c>
      <c r="Q468" s="15" t="s">
        <v>3</v>
      </c>
    </row>
    <row r="469" spans="1:17" s="36" customFormat="1" ht="14.5">
      <c r="A469" s="3" t="s">
        <v>3986</v>
      </c>
      <c r="B469" s="15" t="s">
        <v>1</v>
      </c>
      <c r="C469" s="15" t="s">
        <v>6</v>
      </c>
      <c r="D469" s="15" t="s">
        <v>3525</v>
      </c>
      <c r="E469" s="15">
        <v>1500</v>
      </c>
      <c r="F469" s="15">
        <v>10</v>
      </c>
      <c r="G469" s="15">
        <v>81.900000000000006</v>
      </c>
      <c r="H469" s="15">
        <v>91</v>
      </c>
      <c r="I469" s="15">
        <v>100.1</v>
      </c>
      <c r="J469" s="15">
        <v>73.7</v>
      </c>
      <c r="K469" s="15">
        <v>6.5</v>
      </c>
      <c r="L469" s="15">
        <v>1</v>
      </c>
      <c r="M469" s="15">
        <v>131</v>
      </c>
      <c r="N469" s="15">
        <v>12</v>
      </c>
      <c r="O469" s="15">
        <v>150</v>
      </c>
      <c r="P469" s="15">
        <v>1</v>
      </c>
      <c r="Q469" s="15" t="s">
        <v>3</v>
      </c>
    </row>
    <row r="470" spans="1:17" s="36" customFormat="1" ht="14.5">
      <c r="A470" s="3" t="s">
        <v>3987</v>
      </c>
      <c r="B470" s="15" t="s">
        <v>1</v>
      </c>
      <c r="C470" s="15" t="s">
        <v>6</v>
      </c>
      <c r="D470" s="15" t="s">
        <v>3522</v>
      </c>
      <c r="E470" s="15">
        <v>1500</v>
      </c>
      <c r="F470" s="15">
        <v>10</v>
      </c>
      <c r="G470" s="15">
        <v>81.900000000000006</v>
      </c>
      <c r="H470" s="15">
        <v>91</v>
      </c>
      <c r="I470" s="15">
        <v>100.1</v>
      </c>
      <c r="J470" s="15">
        <v>73.7</v>
      </c>
      <c r="K470" s="15">
        <v>6.5</v>
      </c>
      <c r="L470" s="15">
        <v>1</v>
      </c>
      <c r="M470" s="15">
        <v>131</v>
      </c>
      <c r="N470" s="15">
        <v>12</v>
      </c>
      <c r="O470" s="15">
        <v>150</v>
      </c>
      <c r="P470" s="15">
        <v>1</v>
      </c>
      <c r="Q470" s="15" t="s">
        <v>3</v>
      </c>
    </row>
    <row r="471" spans="1:17" s="36" customFormat="1" ht="14.5">
      <c r="A471" s="3" t="s">
        <v>3988</v>
      </c>
      <c r="B471" s="15" t="s">
        <v>1</v>
      </c>
      <c r="C471" s="15" t="s">
        <v>1090</v>
      </c>
      <c r="D471" s="15" t="s">
        <v>3522</v>
      </c>
      <c r="E471" s="15">
        <v>1500</v>
      </c>
      <c r="F471" s="15">
        <v>5</v>
      </c>
      <c r="G471" s="15">
        <v>11.4</v>
      </c>
      <c r="H471" s="15">
        <v>12</v>
      </c>
      <c r="I471" s="15">
        <v>12.6</v>
      </c>
      <c r="J471" s="15">
        <v>10.199999999999999</v>
      </c>
      <c r="K471" s="15"/>
      <c r="L471" s="15">
        <v>2</v>
      </c>
      <c r="M471" s="15">
        <v>16.7</v>
      </c>
      <c r="N471" s="15">
        <v>89.8</v>
      </c>
      <c r="O471" s="15">
        <v>175</v>
      </c>
      <c r="P471" s="15">
        <v>1</v>
      </c>
      <c r="Q471" s="15" t="s">
        <v>3</v>
      </c>
    </row>
    <row r="472" spans="1:17" s="36" customFormat="1" ht="14.5">
      <c r="A472" s="3" t="s">
        <v>3989</v>
      </c>
      <c r="B472" s="15" t="s">
        <v>1</v>
      </c>
      <c r="C472" s="15" t="s">
        <v>1090</v>
      </c>
      <c r="D472" s="15" t="s">
        <v>3522</v>
      </c>
      <c r="E472" s="15">
        <v>1500</v>
      </c>
      <c r="F472" s="15">
        <v>5</v>
      </c>
      <c r="G472" s="15">
        <v>12.4</v>
      </c>
      <c r="H472" s="15">
        <v>13</v>
      </c>
      <c r="I472" s="15">
        <v>13.7</v>
      </c>
      <c r="J472" s="15">
        <v>11.1</v>
      </c>
      <c r="K472" s="15"/>
      <c r="L472" s="15">
        <v>2</v>
      </c>
      <c r="M472" s="15">
        <v>18.2</v>
      </c>
      <c r="N472" s="15">
        <v>82.4</v>
      </c>
      <c r="O472" s="15">
        <v>175</v>
      </c>
      <c r="P472" s="15">
        <v>1</v>
      </c>
      <c r="Q472" s="15" t="s">
        <v>3</v>
      </c>
    </row>
    <row r="473" spans="1:17" s="36" customFormat="1" ht="14.5">
      <c r="A473" s="3" t="s">
        <v>3990</v>
      </c>
      <c r="B473" s="15" t="s">
        <v>1</v>
      </c>
      <c r="C473" s="15" t="s">
        <v>1090</v>
      </c>
      <c r="D473" s="15" t="s">
        <v>3522</v>
      </c>
      <c r="E473" s="15">
        <v>1500</v>
      </c>
      <c r="F473" s="15">
        <v>5</v>
      </c>
      <c r="G473" s="15">
        <v>14.3</v>
      </c>
      <c r="H473" s="15">
        <v>15</v>
      </c>
      <c r="I473" s="15">
        <v>15.8</v>
      </c>
      <c r="J473" s="15">
        <v>12.8</v>
      </c>
      <c r="K473" s="15"/>
      <c r="L473" s="15">
        <v>1</v>
      </c>
      <c r="M473" s="15">
        <v>21.2</v>
      </c>
      <c r="N473" s="15">
        <v>70.8</v>
      </c>
      <c r="O473" s="15">
        <v>175</v>
      </c>
      <c r="P473" s="15">
        <v>1</v>
      </c>
      <c r="Q473" s="15" t="s">
        <v>3</v>
      </c>
    </row>
    <row r="474" spans="1:17" s="36" customFormat="1" ht="14.5">
      <c r="A474" s="3" t="s">
        <v>3991</v>
      </c>
      <c r="B474" s="15" t="s">
        <v>1</v>
      </c>
      <c r="C474" s="15" t="s">
        <v>1090</v>
      </c>
      <c r="D474" s="15" t="s">
        <v>3522</v>
      </c>
      <c r="E474" s="15">
        <v>1500</v>
      </c>
      <c r="F474" s="15">
        <v>5</v>
      </c>
      <c r="G474" s="15">
        <v>15.2</v>
      </c>
      <c r="H474" s="15">
        <v>16</v>
      </c>
      <c r="I474" s="15">
        <v>16.8</v>
      </c>
      <c r="J474" s="15">
        <v>13.6</v>
      </c>
      <c r="K474" s="15"/>
      <c r="L474" s="15">
        <v>1</v>
      </c>
      <c r="M474" s="15">
        <v>22.5</v>
      </c>
      <c r="N474" s="15">
        <v>66.7</v>
      </c>
      <c r="O474" s="15">
        <v>175</v>
      </c>
      <c r="P474" s="15">
        <v>1</v>
      </c>
      <c r="Q474" s="15" t="s">
        <v>3</v>
      </c>
    </row>
    <row r="475" spans="1:17" s="36" customFormat="1" ht="14.5">
      <c r="A475" s="3" t="s">
        <v>3992</v>
      </c>
      <c r="B475" s="15" t="s">
        <v>1</v>
      </c>
      <c r="C475" s="15" t="s">
        <v>1090</v>
      </c>
      <c r="D475" s="15" t="s">
        <v>3522</v>
      </c>
      <c r="E475" s="15">
        <v>1500</v>
      </c>
      <c r="F475" s="15">
        <v>5</v>
      </c>
      <c r="G475" s="15">
        <v>17.100000000000001</v>
      </c>
      <c r="H475" s="15">
        <v>18</v>
      </c>
      <c r="I475" s="15">
        <v>18.899999999999999</v>
      </c>
      <c r="J475" s="15">
        <v>15.3</v>
      </c>
      <c r="K475" s="15"/>
      <c r="L475" s="15">
        <v>1</v>
      </c>
      <c r="M475" s="15">
        <v>25.2</v>
      </c>
      <c r="N475" s="15">
        <v>59.5</v>
      </c>
      <c r="O475" s="15">
        <v>175</v>
      </c>
      <c r="P475" s="15">
        <v>1</v>
      </c>
      <c r="Q475" s="15" t="s">
        <v>3</v>
      </c>
    </row>
    <row r="476" spans="1:17" s="36" customFormat="1" ht="14.5">
      <c r="A476" s="3" t="s">
        <v>3993</v>
      </c>
      <c r="B476" s="15" t="s">
        <v>1</v>
      </c>
      <c r="C476" s="15" t="s">
        <v>1090</v>
      </c>
      <c r="D476" s="15" t="s">
        <v>3522</v>
      </c>
      <c r="E476" s="15">
        <v>1500</v>
      </c>
      <c r="F476" s="15">
        <v>5</v>
      </c>
      <c r="G476" s="15">
        <v>19</v>
      </c>
      <c r="H476" s="15">
        <v>20</v>
      </c>
      <c r="I476" s="15">
        <v>21</v>
      </c>
      <c r="J476" s="15">
        <v>17.100000000000001</v>
      </c>
      <c r="K476" s="15"/>
      <c r="L476" s="15">
        <v>1</v>
      </c>
      <c r="M476" s="15">
        <v>27.7</v>
      </c>
      <c r="N476" s="15">
        <v>54.2</v>
      </c>
      <c r="O476" s="15">
        <v>175</v>
      </c>
      <c r="P476" s="15">
        <v>1</v>
      </c>
      <c r="Q476" s="15" t="s">
        <v>3</v>
      </c>
    </row>
    <row r="477" spans="1:17" s="36" customFormat="1" ht="14.5">
      <c r="A477" s="3" t="s">
        <v>3994</v>
      </c>
      <c r="B477" s="15" t="s">
        <v>1</v>
      </c>
      <c r="C477" s="15" t="s">
        <v>1090</v>
      </c>
      <c r="D477" s="15" t="s">
        <v>3522</v>
      </c>
      <c r="E477" s="15">
        <v>1500</v>
      </c>
      <c r="F477" s="15">
        <v>5</v>
      </c>
      <c r="G477" s="15">
        <v>20.9</v>
      </c>
      <c r="H477" s="15">
        <v>22</v>
      </c>
      <c r="I477" s="15">
        <v>23.1</v>
      </c>
      <c r="J477" s="15">
        <v>18.8</v>
      </c>
      <c r="K477" s="15"/>
      <c r="L477" s="15">
        <v>1</v>
      </c>
      <c r="M477" s="15">
        <v>30.6</v>
      </c>
      <c r="N477" s="15">
        <v>49</v>
      </c>
      <c r="O477" s="15">
        <v>175</v>
      </c>
      <c r="P477" s="15">
        <v>1</v>
      </c>
      <c r="Q477" s="15" t="s">
        <v>3</v>
      </c>
    </row>
    <row r="478" spans="1:17" s="36" customFormat="1" ht="14.5">
      <c r="A478" s="3" t="s">
        <v>3995</v>
      </c>
      <c r="B478" s="15" t="s">
        <v>1</v>
      </c>
      <c r="C478" s="15" t="s">
        <v>1090</v>
      </c>
      <c r="D478" s="15" t="s">
        <v>3522</v>
      </c>
      <c r="E478" s="15">
        <v>1500</v>
      </c>
      <c r="F478" s="15">
        <v>5</v>
      </c>
      <c r="G478" s="15">
        <v>22.8</v>
      </c>
      <c r="H478" s="15">
        <v>24</v>
      </c>
      <c r="I478" s="15">
        <v>25.2</v>
      </c>
      <c r="J478" s="15">
        <v>20.5</v>
      </c>
      <c r="K478" s="15"/>
      <c r="L478" s="15">
        <v>1</v>
      </c>
      <c r="M478" s="15">
        <v>33.200000000000003</v>
      </c>
      <c r="N478" s="15">
        <v>45.2</v>
      </c>
      <c r="O478" s="15">
        <v>175</v>
      </c>
      <c r="P478" s="15">
        <v>1</v>
      </c>
      <c r="Q478" s="15" t="s">
        <v>3</v>
      </c>
    </row>
    <row r="479" spans="1:17" s="36" customFormat="1" ht="14.5">
      <c r="A479" s="3" t="s">
        <v>3996</v>
      </c>
      <c r="B479" s="15" t="s">
        <v>1</v>
      </c>
      <c r="C479" s="15" t="s">
        <v>1090</v>
      </c>
      <c r="D479" s="15" t="s">
        <v>3522</v>
      </c>
      <c r="E479" s="15">
        <v>1500</v>
      </c>
      <c r="F479" s="15">
        <v>5</v>
      </c>
      <c r="G479" s="15">
        <v>25.7</v>
      </c>
      <c r="H479" s="15">
        <v>27</v>
      </c>
      <c r="I479" s="15">
        <v>28.4</v>
      </c>
      <c r="J479" s="15">
        <v>23.1</v>
      </c>
      <c r="K479" s="15"/>
      <c r="L479" s="15">
        <v>1</v>
      </c>
      <c r="M479" s="15">
        <v>37.5</v>
      </c>
      <c r="N479" s="15">
        <v>40</v>
      </c>
      <c r="O479" s="15">
        <v>175</v>
      </c>
      <c r="P479" s="15">
        <v>1</v>
      </c>
      <c r="Q479" s="15" t="s">
        <v>3</v>
      </c>
    </row>
    <row r="480" spans="1:17" s="36" customFormat="1" ht="14.5">
      <c r="A480" s="3" t="s">
        <v>3997</v>
      </c>
      <c r="B480" s="15" t="s">
        <v>1</v>
      </c>
      <c r="C480" s="15" t="s">
        <v>1090</v>
      </c>
      <c r="D480" s="15" t="s">
        <v>3522</v>
      </c>
      <c r="E480" s="15">
        <v>1500</v>
      </c>
      <c r="F480" s="15">
        <v>5</v>
      </c>
      <c r="G480" s="15">
        <v>28.5</v>
      </c>
      <c r="H480" s="15">
        <v>30</v>
      </c>
      <c r="I480" s="15">
        <v>31.5</v>
      </c>
      <c r="J480" s="15">
        <v>25.6</v>
      </c>
      <c r="K480" s="15"/>
      <c r="L480" s="15">
        <v>1</v>
      </c>
      <c r="M480" s="15">
        <v>41.4</v>
      </c>
      <c r="N480" s="15">
        <v>36.200000000000003</v>
      </c>
      <c r="O480" s="15">
        <v>175</v>
      </c>
      <c r="P480" s="15">
        <v>1</v>
      </c>
      <c r="Q480" s="15" t="s">
        <v>3</v>
      </c>
    </row>
    <row r="481" spans="1:17" s="36" customFormat="1" ht="14.5">
      <c r="A481" s="3" t="s">
        <v>3998</v>
      </c>
      <c r="B481" s="15" t="s">
        <v>1</v>
      </c>
      <c r="C481" s="15" t="s">
        <v>1090</v>
      </c>
      <c r="D481" s="15" t="s">
        <v>3522</v>
      </c>
      <c r="E481" s="15">
        <v>1500</v>
      </c>
      <c r="F481" s="15">
        <v>5</v>
      </c>
      <c r="G481" s="15">
        <v>31.4</v>
      </c>
      <c r="H481" s="15">
        <v>33</v>
      </c>
      <c r="I481" s="15">
        <v>34.700000000000003</v>
      </c>
      <c r="J481" s="15">
        <v>28.2</v>
      </c>
      <c r="K481" s="15"/>
      <c r="L481" s="15">
        <v>1</v>
      </c>
      <c r="M481" s="15">
        <v>45.7</v>
      </c>
      <c r="N481" s="15">
        <v>32.799999999999997</v>
      </c>
      <c r="O481" s="15">
        <v>175</v>
      </c>
      <c r="P481" s="15">
        <v>1</v>
      </c>
      <c r="Q481" s="15" t="s">
        <v>3</v>
      </c>
    </row>
    <row r="482" spans="1:17" s="36" customFormat="1" ht="14.5">
      <c r="A482" s="3" t="s">
        <v>3999</v>
      </c>
      <c r="B482" s="15" t="s">
        <v>1</v>
      </c>
      <c r="C482" s="15" t="s">
        <v>1090</v>
      </c>
      <c r="D482" s="15" t="s">
        <v>3522</v>
      </c>
      <c r="E482" s="15">
        <v>1500</v>
      </c>
      <c r="F482" s="15">
        <v>5</v>
      </c>
      <c r="G482" s="15">
        <v>34.200000000000003</v>
      </c>
      <c r="H482" s="15">
        <v>36</v>
      </c>
      <c r="I482" s="15">
        <v>37.799999999999997</v>
      </c>
      <c r="J482" s="15">
        <v>30.8</v>
      </c>
      <c r="K482" s="15"/>
      <c r="L482" s="15">
        <v>1</v>
      </c>
      <c r="M482" s="15">
        <v>49.9</v>
      </c>
      <c r="N482" s="15">
        <v>30.1</v>
      </c>
      <c r="O482" s="15">
        <v>175</v>
      </c>
      <c r="P482" s="15">
        <v>1</v>
      </c>
      <c r="Q482" s="15" t="s">
        <v>3</v>
      </c>
    </row>
    <row r="483" spans="1:17" s="36" customFormat="1" ht="14.5">
      <c r="A483" s="3" t="s">
        <v>4000</v>
      </c>
      <c r="B483" s="15" t="s">
        <v>1</v>
      </c>
      <c r="C483" s="15" t="s">
        <v>1090</v>
      </c>
      <c r="D483" s="15" t="s">
        <v>3522</v>
      </c>
      <c r="E483" s="15">
        <v>1500</v>
      </c>
      <c r="F483" s="15">
        <v>5</v>
      </c>
      <c r="G483" s="15">
        <v>37.1</v>
      </c>
      <c r="H483" s="15">
        <v>39</v>
      </c>
      <c r="I483" s="15">
        <v>41</v>
      </c>
      <c r="J483" s="15">
        <v>33.299999999999997</v>
      </c>
      <c r="K483" s="15"/>
      <c r="L483" s="15">
        <v>1</v>
      </c>
      <c r="M483" s="15">
        <v>53.9</v>
      </c>
      <c r="N483" s="15">
        <v>27.8</v>
      </c>
      <c r="O483" s="15">
        <v>175</v>
      </c>
      <c r="P483" s="15">
        <v>1</v>
      </c>
      <c r="Q483" s="15" t="s">
        <v>3</v>
      </c>
    </row>
    <row r="484" spans="1:17" s="36" customFormat="1" ht="14.5">
      <c r="A484" s="3" t="s">
        <v>4001</v>
      </c>
      <c r="B484" s="15" t="s">
        <v>1</v>
      </c>
      <c r="C484" s="15" t="s">
        <v>1090</v>
      </c>
      <c r="D484" s="15" t="s">
        <v>3522</v>
      </c>
      <c r="E484" s="15">
        <v>1500</v>
      </c>
      <c r="F484" s="15">
        <v>5</v>
      </c>
      <c r="G484" s="15">
        <v>40.9</v>
      </c>
      <c r="H484" s="15">
        <v>43</v>
      </c>
      <c r="I484" s="15">
        <v>45.2</v>
      </c>
      <c r="J484" s="15">
        <v>36.799999999999997</v>
      </c>
      <c r="K484" s="15"/>
      <c r="L484" s="15">
        <v>1</v>
      </c>
      <c r="M484" s="15">
        <v>59.3</v>
      </c>
      <c r="N484" s="15">
        <v>25.3</v>
      </c>
      <c r="O484" s="15">
        <v>175</v>
      </c>
      <c r="P484" s="15">
        <v>1</v>
      </c>
      <c r="Q484" s="15" t="s">
        <v>3</v>
      </c>
    </row>
    <row r="485" spans="1:17" s="36" customFormat="1" ht="14.5">
      <c r="A485" s="3" t="s">
        <v>4002</v>
      </c>
      <c r="B485" s="15" t="s">
        <v>1</v>
      </c>
      <c r="C485" s="15" t="s">
        <v>1090</v>
      </c>
      <c r="D485" s="15" t="s">
        <v>3522</v>
      </c>
      <c r="E485" s="15">
        <v>1500</v>
      </c>
      <c r="F485" s="15">
        <v>5</v>
      </c>
      <c r="G485" s="15">
        <v>44.7</v>
      </c>
      <c r="H485" s="15">
        <v>47</v>
      </c>
      <c r="I485" s="15">
        <v>49.4</v>
      </c>
      <c r="J485" s="15">
        <v>40.200000000000003</v>
      </c>
      <c r="K485" s="15"/>
      <c r="L485" s="15">
        <v>1</v>
      </c>
      <c r="M485" s="15">
        <v>64.8</v>
      </c>
      <c r="N485" s="15">
        <v>23.1</v>
      </c>
      <c r="O485" s="15">
        <v>175</v>
      </c>
      <c r="P485" s="15">
        <v>1</v>
      </c>
      <c r="Q485" s="15" t="s">
        <v>3</v>
      </c>
    </row>
    <row r="486" spans="1:17" s="36" customFormat="1" ht="14.5">
      <c r="A486" s="3" t="s">
        <v>4003</v>
      </c>
      <c r="B486" s="15" t="s">
        <v>1</v>
      </c>
      <c r="C486" s="15" t="s">
        <v>1090</v>
      </c>
      <c r="D486" s="15" t="s">
        <v>3522</v>
      </c>
      <c r="E486" s="15">
        <v>1500</v>
      </c>
      <c r="F486" s="15">
        <v>5</v>
      </c>
      <c r="G486" s="15">
        <v>48.5</v>
      </c>
      <c r="H486" s="15">
        <v>51</v>
      </c>
      <c r="I486" s="15">
        <v>53.6</v>
      </c>
      <c r="J486" s="15">
        <v>43.6</v>
      </c>
      <c r="K486" s="15"/>
      <c r="L486" s="15">
        <v>1</v>
      </c>
      <c r="M486" s="15">
        <v>70.099999999999994</v>
      </c>
      <c r="N486" s="15">
        <v>21.4</v>
      </c>
      <c r="O486" s="15">
        <v>175</v>
      </c>
      <c r="P486" s="15">
        <v>1</v>
      </c>
      <c r="Q486" s="15" t="s">
        <v>3</v>
      </c>
    </row>
    <row r="487" spans="1:17" s="36" customFormat="1" ht="14.5">
      <c r="A487" s="3" t="s">
        <v>4004</v>
      </c>
      <c r="B487" s="15" t="s">
        <v>1</v>
      </c>
      <c r="C487" s="15" t="s">
        <v>5</v>
      </c>
      <c r="D487" s="15" t="s">
        <v>3522</v>
      </c>
      <c r="E487" s="15">
        <v>1000</v>
      </c>
      <c r="F487" s="15">
        <v>5</v>
      </c>
      <c r="G487" s="15">
        <v>95</v>
      </c>
      <c r="H487" s="15">
        <v>100</v>
      </c>
      <c r="I487" s="15">
        <v>105</v>
      </c>
      <c r="J487" s="15">
        <v>85.5</v>
      </c>
      <c r="K487" s="15">
        <v>5</v>
      </c>
      <c r="L487" s="15">
        <v>1</v>
      </c>
      <c r="M487" s="15">
        <v>137</v>
      </c>
      <c r="N487" s="15">
        <v>7.3</v>
      </c>
      <c r="O487" s="15">
        <v>175</v>
      </c>
      <c r="P487" s="15">
        <v>1</v>
      </c>
      <c r="Q487" s="15" t="s">
        <v>910</v>
      </c>
    </row>
    <row r="488" spans="1:17" s="36" customFormat="1" ht="14.5">
      <c r="A488" s="3" t="s">
        <v>4005</v>
      </c>
      <c r="B488" s="15" t="s">
        <v>1</v>
      </c>
      <c r="C488" s="15" t="s">
        <v>5</v>
      </c>
      <c r="D488" s="15" t="s">
        <v>3522</v>
      </c>
      <c r="E488" s="15">
        <v>1000</v>
      </c>
      <c r="F488" s="15">
        <v>5</v>
      </c>
      <c r="G488" s="15">
        <v>95</v>
      </c>
      <c r="H488" s="15">
        <v>100</v>
      </c>
      <c r="I488" s="15">
        <v>105</v>
      </c>
      <c r="J488" s="15">
        <v>85.5</v>
      </c>
      <c r="K488" s="15">
        <v>5</v>
      </c>
      <c r="L488" s="15">
        <v>1</v>
      </c>
      <c r="M488" s="15">
        <v>137</v>
      </c>
      <c r="N488" s="15">
        <v>7.3</v>
      </c>
      <c r="O488" s="15">
        <v>175</v>
      </c>
      <c r="P488" s="15">
        <v>1</v>
      </c>
      <c r="Q488" s="15" t="s">
        <v>3</v>
      </c>
    </row>
    <row r="489" spans="1:17" s="36" customFormat="1" ht="14.5">
      <c r="A489" s="3" t="s">
        <v>4006</v>
      </c>
      <c r="B489" s="15" t="s">
        <v>1</v>
      </c>
      <c r="C489" s="15" t="s">
        <v>5</v>
      </c>
      <c r="D489" s="15" t="s">
        <v>3525</v>
      </c>
      <c r="E489" s="15">
        <v>1000</v>
      </c>
      <c r="F489" s="15">
        <v>5</v>
      </c>
      <c r="G489" s="15">
        <v>95</v>
      </c>
      <c r="H489" s="15">
        <v>100</v>
      </c>
      <c r="I489" s="15">
        <v>105</v>
      </c>
      <c r="J489" s="15">
        <v>85.5</v>
      </c>
      <c r="K489" s="15">
        <v>5</v>
      </c>
      <c r="L489" s="15">
        <v>1</v>
      </c>
      <c r="M489" s="15">
        <v>137</v>
      </c>
      <c r="N489" s="15">
        <v>7.3</v>
      </c>
      <c r="O489" s="15">
        <v>175</v>
      </c>
      <c r="P489" s="15">
        <v>1</v>
      </c>
      <c r="Q489" s="15" t="s">
        <v>910</v>
      </c>
    </row>
    <row r="490" spans="1:17" s="36" customFormat="1" ht="14.5">
      <c r="A490" s="3" t="s">
        <v>4007</v>
      </c>
      <c r="B490" s="15" t="s">
        <v>1</v>
      </c>
      <c r="C490" s="15" t="s">
        <v>5</v>
      </c>
      <c r="D490" s="15" t="s">
        <v>3525</v>
      </c>
      <c r="E490" s="15">
        <v>1000</v>
      </c>
      <c r="F490" s="15">
        <v>5</v>
      </c>
      <c r="G490" s="15">
        <v>95</v>
      </c>
      <c r="H490" s="15">
        <v>100</v>
      </c>
      <c r="I490" s="15">
        <v>105</v>
      </c>
      <c r="J490" s="15">
        <v>85.5</v>
      </c>
      <c r="K490" s="15">
        <v>5</v>
      </c>
      <c r="L490" s="15">
        <v>1</v>
      </c>
      <c r="M490" s="15">
        <v>137</v>
      </c>
      <c r="N490" s="15">
        <v>7.3</v>
      </c>
      <c r="O490" s="15">
        <v>175</v>
      </c>
      <c r="P490" s="15">
        <v>1</v>
      </c>
      <c r="Q490" s="15" t="s">
        <v>3</v>
      </c>
    </row>
    <row r="491" spans="1:17" s="36" customFormat="1" ht="14.5">
      <c r="A491" s="3" t="s">
        <v>4008</v>
      </c>
      <c r="B491" s="15" t="s">
        <v>1</v>
      </c>
      <c r="C491" s="15" t="s">
        <v>5</v>
      </c>
      <c r="D491" s="15" t="s">
        <v>3522</v>
      </c>
      <c r="E491" s="15">
        <v>1000</v>
      </c>
      <c r="F491" s="15">
        <v>5</v>
      </c>
      <c r="G491" s="15">
        <v>9.5</v>
      </c>
      <c r="H491" s="15">
        <v>10</v>
      </c>
      <c r="I491" s="15">
        <v>10.5</v>
      </c>
      <c r="J491" s="15">
        <v>8.5500000000000007</v>
      </c>
      <c r="K491" s="15">
        <v>5</v>
      </c>
      <c r="L491" s="15">
        <v>10</v>
      </c>
      <c r="M491" s="15">
        <v>14.5</v>
      </c>
      <c r="N491" s="15">
        <v>69</v>
      </c>
      <c r="O491" s="15">
        <v>175</v>
      </c>
      <c r="P491" s="15">
        <v>1</v>
      </c>
      <c r="Q491" s="15" t="s">
        <v>910</v>
      </c>
    </row>
    <row r="492" spans="1:17" s="36" customFormat="1" ht="14.5">
      <c r="A492" s="3" t="s">
        <v>4009</v>
      </c>
      <c r="B492" s="15" t="s">
        <v>1</v>
      </c>
      <c r="C492" s="15" t="s">
        <v>5</v>
      </c>
      <c r="D492" s="15" t="s">
        <v>3522</v>
      </c>
      <c r="E492" s="15">
        <v>1000</v>
      </c>
      <c r="F492" s="15">
        <v>5</v>
      </c>
      <c r="G492" s="15">
        <v>9.5</v>
      </c>
      <c r="H492" s="15">
        <v>10</v>
      </c>
      <c r="I492" s="15">
        <v>10.5</v>
      </c>
      <c r="J492" s="15">
        <v>8.5500000000000007</v>
      </c>
      <c r="K492" s="15">
        <v>5</v>
      </c>
      <c r="L492" s="15">
        <v>10</v>
      </c>
      <c r="M492" s="15">
        <v>14.5</v>
      </c>
      <c r="N492" s="15">
        <v>69</v>
      </c>
      <c r="O492" s="15">
        <v>175</v>
      </c>
      <c r="P492" s="15">
        <v>1</v>
      </c>
      <c r="Q492" s="15" t="s">
        <v>3</v>
      </c>
    </row>
    <row r="493" spans="1:17" s="36" customFormat="1" ht="14.5">
      <c r="A493" s="3" t="s">
        <v>4010</v>
      </c>
      <c r="B493" s="15" t="s">
        <v>1</v>
      </c>
      <c r="C493" s="15" t="s">
        <v>5</v>
      </c>
      <c r="D493" s="15" t="s">
        <v>3525</v>
      </c>
      <c r="E493" s="15">
        <v>1000</v>
      </c>
      <c r="F493" s="15">
        <v>5</v>
      </c>
      <c r="G493" s="15">
        <v>9.5</v>
      </c>
      <c r="H493" s="15">
        <v>10</v>
      </c>
      <c r="I493" s="15">
        <v>10.5</v>
      </c>
      <c r="J493" s="15">
        <v>8.5500000000000007</v>
      </c>
      <c r="K493" s="15">
        <v>5</v>
      </c>
      <c r="L493" s="15">
        <v>10</v>
      </c>
      <c r="M493" s="15">
        <v>14.5</v>
      </c>
      <c r="N493" s="15">
        <v>69</v>
      </c>
      <c r="O493" s="15">
        <v>175</v>
      </c>
      <c r="P493" s="15">
        <v>1</v>
      </c>
      <c r="Q493" s="15" t="s">
        <v>910</v>
      </c>
    </row>
    <row r="494" spans="1:17" s="36" customFormat="1" ht="14.5">
      <c r="A494" s="3" t="s">
        <v>4011</v>
      </c>
      <c r="B494" s="15" t="s">
        <v>1</v>
      </c>
      <c r="C494" s="15" t="s">
        <v>5</v>
      </c>
      <c r="D494" s="15" t="s">
        <v>3525</v>
      </c>
      <c r="E494" s="15">
        <v>1000</v>
      </c>
      <c r="F494" s="15">
        <v>5</v>
      </c>
      <c r="G494" s="15">
        <v>9.5</v>
      </c>
      <c r="H494" s="15">
        <v>10</v>
      </c>
      <c r="I494" s="15">
        <v>10.5</v>
      </c>
      <c r="J494" s="15">
        <v>8.5500000000000007</v>
      </c>
      <c r="K494" s="15">
        <v>5</v>
      </c>
      <c r="L494" s="15">
        <v>10</v>
      </c>
      <c r="M494" s="15">
        <v>14.5</v>
      </c>
      <c r="N494" s="15">
        <v>69</v>
      </c>
      <c r="O494" s="15">
        <v>175</v>
      </c>
      <c r="P494" s="15">
        <v>1</v>
      </c>
      <c r="Q494" s="15" t="s">
        <v>3</v>
      </c>
    </row>
    <row r="495" spans="1:17" s="36" customFormat="1" ht="14.5">
      <c r="A495" s="3" t="s">
        <v>4012</v>
      </c>
      <c r="B495" s="15" t="s">
        <v>1</v>
      </c>
      <c r="C495" s="15" t="s">
        <v>5</v>
      </c>
      <c r="D495" s="15" t="s">
        <v>3522</v>
      </c>
      <c r="E495" s="15">
        <v>1000</v>
      </c>
      <c r="F495" s="15">
        <v>5</v>
      </c>
      <c r="G495" s="15">
        <v>10.5</v>
      </c>
      <c r="H495" s="15">
        <v>11.1</v>
      </c>
      <c r="I495" s="15">
        <v>11.6</v>
      </c>
      <c r="J495" s="15">
        <v>9.4</v>
      </c>
      <c r="K495" s="15">
        <v>5</v>
      </c>
      <c r="L495" s="15">
        <v>5</v>
      </c>
      <c r="M495" s="15">
        <v>15.6</v>
      </c>
      <c r="N495" s="15">
        <v>64.099999999999994</v>
      </c>
      <c r="O495" s="15">
        <v>175</v>
      </c>
      <c r="P495" s="15">
        <v>1</v>
      </c>
      <c r="Q495" s="15" t="s">
        <v>910</v>
      </c>
    </row>
    <row r="496" spans="1:17" s="36" customFormat="1" ht="14.5">
      <c r="A496" s="3" t="s">
        <v>4013</v>
      </c>
      <c r="B496" s="15" t="s">
        <v>1</v>
      </c>
      <c r="C496" s="15" t="s">
        <v>5</v>
      </c>
      <c r="D496" s="15" t="s">
        <v>3522</v>
      </c>
      <c r="E496" s="15">
        <v>1000</v>
      </c>
      <c r="F496" s="15">
        <v>5</v>
      </c>
      <c r="G496" s="15">
        <v>10.5</v>
      </c>
      <c r="H496" s="15">
        <v>11.1</v>
      </c>
      <c r="I496" s="15">
        <v>11.6</v>
      </c>
      <c r="J496" s="15">
        <v>9.4</v>
      </c>
      <c r="K496" s="15">
        <v>5</v>
      </c>
      <c r="L496" s="15">
        <v>5</v>
      </c>
      <c r="M496" s="15">
        <v>15.6</v>
      </c>
      <c r="N496" s="15">
        <v>64.099999999999994</v>
      </c>
      <c r="O496" s="15">
        <v>175</v>
      </c>
      <c r="P496" s="15">
        <v>1</v>
      </c>
      <c r="Q496" s="15" t="s">
        <v>3</v>
      </c>
    </row>
    <row r="497" spans="1:17" s="36" customFormat="1" ht="14.5">
      <c r="A497" s="3" t="s">
        <v>4014</v>
      </c>
      <c r="B497" s="15" t="s">
        <v>1</v>
      </c>
      <c r="C497" s="15" t="s">
        <v>5</v>
      </c>
      <c r="D497" s="15" t="s">
        <v>3525</v>
      </c>
      <c r="E497" s="15">
        <v>1000</v>
      </c>
      <c r="F497" s="15">
        <v>5</v>
      </c>
      <c r="G497" s="15">
        <v>10.5</v>
      </c>
      <c r="H497" s="15">
        <v>11.1</v>
      </c>
      <c r="I497" s="15">
        <v>11.6</v>
      </c>
      <c r="J497" s="15">
        <v>9.4</v>
      </c>
      <c r="K497" s="15">
        <v>5</v>
      </c>
      <c r="L497" s="15">
        <v>5</v>
      </c>
      <c r="M497" s="15">
        <v>15.6</v>
      </c>
      <c r="N497" s="15">
        <v>64.099999999999994</v>
      </c>
      <c r="O497" s="15">
        <v>175</v>
      </c>
      <c r="P497" s="15">
        <v>1</v>
      </c>
      <c r="Q497" s="15" t="s">
        <v>910</v>
      </c>
    </row>
    <row r="498" spans="1:17" s="36" customFormat="1" ht="14.5">
      <c r="A498" s="3" t="s">
        <v>4015</v>
      </c>
      <c r="B498" s="15" t="s">
        <v>1</v>
      </c>
      <c r="C498" s="15" t="s">
        <v>5</v>
      </c>
      <c r="D498" s="15" t="s">
        <v>3525</v>
      </c>
      <c r="E498" s="15">
        <v>1000</v>
      </c>
      <c r="F498" s="15">
        <v>5</v>
      </c>
      <c r="G498" s="15">
        <v>10.5</v>
      </c>
      <c r="H498" s="15">
        <v>11.1</v>
      </c>
      <c r="I498" s="15">
        <v>11.6</v>
      </c>
      <c r="J498" s="15">
        <v>9.4</v>
      </c>
      <c r="K498" s="15">
        <v>5</v>
      </c>
      <c r="L498" s="15">
        <v>5</v>
      </c>
      <c r="M498" s="15">
        <v>15.6</v>
      </c>
      <c r="N498" s="15">
        <v>64.099999999999994</v>
      </c>
      <c r="O498" s="15">
        <v>175</v>
      </c>
      <c r="P498" s="15">
        <v>1</v>
      </c>
      <c r="Q498" s="15" t="s">
        <v>3</v>
      </c>
    </row>
    <row r="499" spans="1:17" s="36" customFormat="1" ht="14.5">
      <c r="A499" s="3" t="s">
        <v>4016</v>
      </c>
      <c r="B499" s="15" t="s">
        <v>1</v>
      </c>
      <c r="C499" s="15" t="s">
        <v>5</v>
      </c>
      <c r="D499" s="15" t="s">
        <v>3522</v>
      </c>
      <c r="E499" s="15">
        <v>1000</v>
      </c>
      <c r="F499" s="15">
        <v>5</v>
      </c>
      <c r="G499" s="15">
        <v>11.4</v>
      </c>
      <c r="H499" s="15">
        <v>12</v>
      </c>
      <c r="I499" s="15">
        <v>12.6</v>
      </c>
      <c r="J499" s="15">
        <v>10.199999999999999</v>
      </c>
      <c r="K499" s="15">
        <v>5</v>
      </c>
      <c r="L499" s="15">
        <v>5</v>
      </c>
      <c r="M499" s="15">
        <v>16.7</v>
      </c>
      <c r="N499" s="15">
        <v>59.9</v>
      </c>
      <c r="O499" s="15">
        <v>175</v>
      </c>
      <c r="P499" s="15">
        <v>1</v>
      </c>
      <c r="Q499" s="15" t="s">
        <v>910</v>
      </c>
    </row>
    <row r="500" spans="1:17" s="36" customFormat="1" ht="14.5">
      <c r="A500" s="3" t="s">
        <v>4017</v>
      </c>
      <c r="B500" s="15" t="s">
        <v>1</v>
      </c>
      <c r="C500" s="15" t="s">
        <v>5</v>
      </c>
      <c r="D500" s="15" t="s">
        <v>3522</v>
      </c>
      <c r="E500" s="15">
        <v>1000</v>
      </c>
      <c r="F500" s="15">
        <v>5</v>
      </c>
      <c r="G500" s="15">
        <v>11.4</v>
      </c>
      <c r="H500" s="15">
        <v>12</v>
      </c>
      <c r="I500" s="15">
        <v>12.6</v>
      </c>
      <c r="J500" s="15">
        <v>10.199999999999999</v>
      </c>
      <c r="K500" s="15">
        <v>5</v>
      </c>
      <c r="L500" s="15">
        <v>5</v>
      </c>
      <c r="M500" s="15">
        <v>16.7</v>
      </c>
      <c r="N500" s="15">
        <v>59.9</v>
      </c>
      <c r="O500" s="15">
        <v>175</v>
      </c>
      <c r="P500" s="15">
        <v>1</v>
      </c>
      <c r="Q500" s="15" t="s">
        <v>3</v>
      </c>
    </row>
    <row r="501" spans="1:17" s="36" customFormat="1" ht="14.5">
      <c r="A501" s="3" t="s">
        <v>4018</v>
      </c>
      <c r="B501" s="15" t="s">
        <v>1</v>
      </c>
      <c r="C501" s="15" t="s">
        <v>5</v>
      </c>
      <c r="D501" s="15" t="s">
        <v>3525</v>
      </c>
      <c r="E501" s="15">
        <v>1000</v>
      </c>
      <c r="F501" s="15">
        <v>5</v>
      </c>
      <c r="G501" s="15">
        <v>11.4</v>
      </c>
      <c r="H501" s="15">
        <v>12</v>
      </c>
      <c r="I501" s="15">
        <v>12.6</v>
      </c>
      <c r="J501" s="15">
        <v>10.199999999999999</v>
      </c>
      <c r="K501" s="15">
        <v>5</v>
      </c>
      <c r="L501" s="15">
        <v>5</v>
      </c>
      <c r="M501" s="15">
        <v>16.7</v>
      </c>
      <c r="N501" s="15">
        <v>59.9</v>
      </c>
      <c r="O501" s="15">
        <v>175</v>
      </c>
      <c r="P501" s="15">
        <v>1</v>
      </c>
      <c r="Q501" s="15" t="s">
        <v>910</v>
      </c>
    </row>
    <row r="502" spans="1:17" s="36" customFormat="1" ht="14.5">
      <c r="A502" s="3" t="s">
        <v>4019</v>
      </c>
      <c r="B502" s="15" t="s">
        <v>1</v>
      </c>
      <c r="C502" s="15" t="s">
        <v>5</v>
      </c>
      <c r="D502" s="15" t="s">
        <v>3525</v>
      </c>
      <c r="E502" s="15">
        <v>1000</v>
      </c>
      <c r="F502" s="15">
        <v>5</v>
      </c>
      <c r="G502" s="15">
        <v>11.4</v>
      </c>
      <c r="H502" s="15">
        <v>12</v>
      </c>
      <c r="I502" s="15">
        <v>12.6</v>
      </c>
      <c r="J502" s="15">
        <v>10.199999999999999</v>
      </c>
      <c r="K502" s="15">
        <v>5</v>
      </c>
      <c r="L502" s="15">
        <v>5</v>
      </c>
      <c r="M502" s="15">
        <v>16.7</v>
      </c>
      <c r="N502" s="15">
        <v>59.9</v>
      </c>
      <c r="O502" s="15">
        <v>175</v>
      </c>
      <c r="P502" s="15">
        <v>1</v>
      </c>
      <c r="Q502" s="15" t="s">
        <v>3</v>
      </c>
    </row>
    <row r="503" spans="1:17" s="36" customFormat="1" ht="14.5">
      <c r="A503" s="3" t="s">
        <v>4020</v>
      </c>
      <c r="B503" s="15" t="s">
        <v>1</v>
      </c>
      <c r="C503" s="15" t="s">
        <v>5</v>
      </c>
      <c r="D503" s="15" t="s">
        <v>3522</v>
      </c>
      <c r="E503" s="15">
        <v>1000</v>
      </c>
      <c r="F503" s="15">
        <v>5</v>
      </c>
      <c r="G503" s="15">
        <v>12.4</v>
      </c>
      <c r="H503" s="15">
        <v>13.1</v>
      </c>
      <c r="I503" s="15">
        <v>13.7</v>
      </c>
      <c r="J503" s="15">
        <v>11.1</v>
      </c>
      <c r="K503" s="15">
        <v>5</v>
      </c>
      <c r="L503" s="15">
        <v>5</v>
      </c>
      <c r="M503" s="15">
        <v>18.2</v>
      </c>
      <c r="N503" s="15">
        <v>54.9</v>
      </c>
      <c r="O503" s="15">
        <v>175</v>
      </c>
      <c r="P503" s="15">
        <v>1</v>
      </c>
      <c r="Q503" s="15" t="s">
        <v>910</v>
      </c>
    </row>
    <row r="504" spans="1:17" s="36" customFormat="1" ht="14.5">
      <c r="A504" s="3" t="s">
        <v>4021</v>
      </c>
      <c r="B504" s="15" t="s">
        <v>1</v>
      </c>
      <c r="C504" s="15" t="s">
        <v>5</v>
      </c>
      <c r="D504" s="15" t="s">
        <v>3522</v>
      </c>
      <c r="E504" s="15">
        <v>1000</v>
      </c>
      <c r="F504" s="15">
        <v>5</v>
      </c>
      <c r="G504" s="15">
        <v>12.4</v>
      </c>
      <c r="H504" s="15">
        <v>13.1</v>
      </c>
      <c r="I504" s="15">
        <v>13.7</v>
      </c>
      <c r="J504" s="15">
        <v>11.1</v>
      </c>
      <c r="K504" s="15">
        <v>5</v>
      </c>
      <c r="L504" s="15">
        <v>5</v>
      </c>
      <c r="M504" s="15">
        <v>18.2</v>
      </c>
      <c r="N504" s="15">
        <v>54.9</v>
      </c>
      <c r="O504" s="15">
        <v>175</v>
      </c>
      <c r="P504" s="15">
        <v>1</v>
      </c>
      <c r="Q504" s="15" t="s">
        <v>3</v>
      </c>
    </row>
    <row r="505" spans="1:17" s="36" customFormat="1" ht="14.5">
      <c r="A505" s="3" t="s">
        <v>4022</v>
      </c>
      <c r="B505" s="15" t="s">
        <v>1</v>
      </c>
      <c r="C505" s="15" t="s">
        <v>5</v>
      </c>
      <c r="D505" s="15" t="s">
        <v>3525</v>
      </c>
      <c r="E505" s="15">
        <v>1000</v>
      </c>
      <c r="F505" s="15">
        <v>5</v>
      </c>
      <c r="G505" s="15">
        <v>12.4</v>
      </c>
      <c r="H505" s="15">
        <v>13.1</v>
      </c>
      <c r="I505" s="15">
        <v>13.7</v>
      </c>
      <c r="J505" s="15">
        <v>11.1</v>
      </c>
      <c r="K505" s="15">
        <v>5</v>
      </c>
      <c r="L505" s="15">
        <v>5</v>
      </c>
      <c r="M505" s="15">
        <v>18.2</v>
      </c>
      <c r="N505" s="15">
        <v>54.9</v>
      </c>
      <c r="O505" s="15">
        <v>175</v>
      </c>
      <c r="P505" s="15">
        <v>1</v>
      </c>
      <c r="Q505" s="15" t="s">
        <v>910</v>
      </c>
    </row>
    <row r="506" spans="1:17" s="36" customFormat="1" ht="14.5">
      <c r="A506" s="3" t="s">
        <v>4023</v>
      </c>
      <c r="B506" s="15" t="s">
        <v>1</v>
      </c>
      <c r="C506" s="15" t="s">
        <v>5</v>
      </c>
      <c r="D506" s="15" t="s">
        <v>3525</v>
      </c>
      <c r="E506" s="15">
        <v>1000</v>
      </c>
      <c r="F506" s="15">
        <v>5</v>
      </c>
      <c r="G506" s="15">
        <v>12.4</v>
      </c>
      <c r="H506" s="15">
        <v>13.1</v>
      </c>
      <c r="I506" s="15">
        <v>13.7</v>
      </c>
      <c r="J506" s="15">
        <v>11.1</v>
      </c>
      <c r="K506" s="15">
        <v>5</v>
      </c>
      <c r="L506" s="15">
        <v>5</v>
      </c>
      <c r="M506" s="15">
        <v>18.2</v>
      </c>
      <c r="N506" s="15">
        <v>54.9</v>
      </c>
      <c r="O506" s="15">
        <v>175</v>
      </c>
      <c r="P506" s="15">
        <v>1</v>
      </c>
      <c r="Q506" s="15" t="s">
        <v>3</v>
      </c>
    </row>
    <row r="507" spans="1:17" s="36" customFormat="1" ht="14.5">
      <c r="A507" s="3" t="s">
        <v>4024</v>
      </c>
      <c r="B507" s="15" t="s">
        <v>1</v>
      </c>
      <c r="C507" s="15" t="s">
        <v>5</v>
      </c>
      <c r="D507" s="15" t="s">
        <v>3522</v>
      </c>
      <c r="E507" s="15">
        <v>1000</v>
      </c>
      <c r="F507" s="15">
        <v>5</v>
      </c>
      <c r="G507" s="15">
        <v>14.3</v>
      </c>
      <c r="H507" s="15">
        <v>15.1</v>
      </c>
      <c r="I507" s="15">
        <v>15.8</v>
      </c>
      <c r="J507" s="15">
        <v>12.8</v>
      </c>
      <c r="K507" s="15">
        <v>5</v>
      </c>
      <c r="L507" s="15">
        <v>5</v>
      </c>
      <c r="M507" s="15">
        <v>21.2</v>
      </c>
      <c r="N507" s="15">
        <v>47.2</v>
      </c>
      <c r="O507" s="15">
        <v>175</v>
      </c>
      <c r="P507" s="15">
        <v>1</v>
      </c>
      <c r="Q507" s="15" t="s">
        <v>910</v>
      </c>
    </row>
    <row r="508" spans="1:17" s="36" customFormat="1" ht="14.5">
      <c r="A508" s="3" t="s">
        <v>4025</v>
      </c>
      <c r="B508" s="15" t="s">
        <v>1</v>
      </c>
      <c r="C508" s="15" t="s">
        <v>5</v>
      </c>
      <c r="D508" s="15" t="s">
        <v>3522</v>
      </c>
      <c r="E508" s="15">
        <v>1000</v>
      </c>
      <c r="F508" s="15">
        <v>5</v>
      </c>
      <c r="G508" s="15">
        <v>14.3</v>
      </c>
      <c r="H508" s="15">
        <v>15.1</v>
      </c>
      <c r="I508" s="15">
        <v>15.8</v>
      </c>
      <c r="J508" s="15">
        <v>12.8</v>
      </c>
      <c r="K508" s="15">
        <v>5</v>
      </c>
      <c r="L508" s="15">
        <v>5</v>
      </c>
      <c r="M508" s="15">
        <v>21.2</v>
      </c>
      <c r="N508" s="15">
        <v>47.2</v>
      </c>
      <c r="O508" s="15">
        <v>175</v>
      </c>
      <c r="P508" s="15">
        <v>1</v>
      </c>
      <c r="Q508" s="15" t="s">
        <v>3</v>
      </c>
    </row>
    <row r="509" spans="1:17" s="36" customFormat="1" ht="14.5">
      <c r="A509" s="3" t="s">
        <v>4026</v>
      </c>
      <c r="B509" s="15" t="s">
        <v>1</v>
      </c>
      <c r="C509" s="15" t="s">
        <v>5</v>
      </c>
      <c r="D509" s="15" t="s">
        <v>3525</v>
      </c>
      <c r="E509" s="15">
        <v>1000</v>
      </c>
      <c r="F509" s="15">
        <v>5</v>
      </c>
      <c r="G509" s="15">
        <v>14.3</v>
      </c>
      <c r="H509" s="15">
        <v>15.1</v>
      </c>
      <c r="I509" s="15">
        <v>15.8</v>
      </c>
      <c r="J509" s="15">
        <v>12.8</v>
      </c>
      <c r="K509" s="15">
        <v>5</v>
      </c>
      <c r="L509" s="15">
        <v>5</v>
      </c>
      <c r="M509" s="15">
        <v>21.2</v>
      </c>
      <c r="N509" s="15">
        <v>47.2</v>
      </c>
      <c r="O509" s="15">
        <v>175</v>
      </c>
      <c r="P509" s="15">
        <v>1</v>
      </c>
      <c r="Q509" s="15" t="s">
        <v>910</v>
      </c>
    </row>
    <row r="510" spans="1:17" s="36" customFormat="1" ht="14.5">
      <c r="A510" s="3" t="s">
        <v>4027</v>
      </c>
      <c r="B510" s="15" t="s">
        <v>1</v>
      </c>
      <c r="C510" s="15" t="s">
        <v>5</v>
      </c>
      <c r="D510" s="15" t="s">
        <v>3525</v>
      </c>
      <c r="E510" s="15">
        <v>1000</v>
      </c>
      <c r="F510" s="15">
        <v>5</v>
      </c>
      <c r="G510" s="15">
        <v>14.3</v>
      </c>
      <c r="H510" s="15">
        <v>15.1</v>
      </c>
      <c r="I510" s="15">
        <v>15.8</v>
      </c>
      <c r="J510" s="15">
        <v>12.8</v>
      </c>
      <c r="K510" s="15">
        <v>5</v>
      </c>
      <c r="L510" s="15">
        <v>5</v>
      </c>
      <c r="M510" s="15">
        <v>21.2</v>
      </c>
      <c r="N510" s="15">
        <v>47.2</v>
      </c>
      <c r="O510" s="15">
        <v>175</v>
      </c>
      <c r="P510" s="15">
        <v>1</v>
      </c>
      <c r="Q510" s="15" t="s">
        <v>3</v>
      </c>
    </row>
    <row r="511" spans="1:17" s="36" customFormat="1" ht="14.5">
      <c r="A511" s="3" t="s">
        <v>4028</v>
      </c>
      <c r="B511" s="15" t="s">
        <v>1</v>
      </c>
      <c r="C511" s="15" t="s">
        <v>5</v>
      </c>
      <c r="D511" s="15" t="s">
        <v>3522</v>
      </c>
      <c r="E511" s="15">
        <v>1000</v>
      </c>
      <c r="F511" s="15">
        <v>5</v>
      </c>
      <c r="G511" s="15">
        <v>15.2</v>
      </c>
      <c r="H511" s="15">
        <v>16</v>
      </c>
      <c r="I511" s="15">
        <v>16.8</v>
      </c>
      <c r="J511" s="15">
        <v>13.6</v>
      </c>
      <c r="K511" s="15">
        <v>5</v>
      </c>
      <c r="L511" s="15">
        <v>1</v>
      </c>
      <c r="M511" s="15">
        <v>22.5</v>
      </c>
      <c r="N511" s="15">
        <v>44.4</v>
      </c>
      <c r="O511" s="15">
        <v>175</v>
      </c>
      <c r="P511" s="15">
        <v>1</v>
      </c>
      <c r="Q511" s="15" t="s">
        <v>910</v>
      </c>
    </row>
    <row r="512" spans="1:17" s="36" customFormat="1" ht="14.5">
      <c r="A512" s="3" t="s">
        <v>4029</v>
      </c>
      <c r="B512" s="15" t="s">
        <v>1</v>
      </c>
      <c r="C512" s="15" t="s">
        <v>5</v>
      </c>
      <c r="D512" s="15" t="s">
        <v>3522</v>
      </c>
      <c r="E512" s="15">
        <v>1000</v>
      </c>
      <c r="F512" s="15">
        <v>5</v>
      </c>
      <c r="G512" s="15">
        <v>15.2</v>
      </c>
      <c r="H512" s="15">
        <v>16</v>
      </c>
      <c r="I512" s="15">
        <v>16.8</v>
      </c>
      <c r="J512" s="15">
        <v>13.6</v>
      </c>
      <c r="K512" s="15">
        <v>5</v>
      </c>
      <c r="L512" s="15">
        <v>1</v>
      </c>
      <c r="M512" s="15">
        <v>22.5</v>
      </c>
      <c r="N512" s="15">
        <v>44.4</v>
      </c>
      <c r="O512" s="15">
        <v>175</v>
      </c>
      <c r="P512" s="15">
        <v>1</v>
      </c>
      <c r="Q512" s="15" t="s">
        <v>3</v>
      </c>
    </row>
    <row r="513" spans="1:17" s="36" customFormat="1" ht="14.5">
      <c r="A513" s="3" t="s">
        <v>4030</v>
      </c>
      <c r="B513" s="15" t="s">
        <v>1</v>
      </c>
      <c r="C513" s="15" t="s">
        <v>5</v>
      </c>
      <c r="D513" s="15" t="s">
        <v>3525</v>
      </c>
      <c r="E513" s="15">
        <v>1000</v>
      </c>
      <c r="F513" s="15">
        <v>5</v>
      </c>
      <c r="G513" s="15">
        <v>15.2</v>
      </c>
      <c r="H513" s="15">
        <v>16</v>
      </c>
      <c r="I513" s="15">
        <v>16.8</v>
      </c>
      <c r="J513" s="15">
        <v>13.6</v>
      </c>
      <c r="K513" s="15">
        <v>5</v>
      </c>
      <c r="L513" s="15">
        <v>1</v>
      </c>
      <c r="M513" s="15">
        <v>22.5</v>
      </c>
      <c r="N513" s="15">
        <v>44.4</v>
      </c>
      <c r="O513" s="15">
        <v>175</v>
      </c>
      <c r="P513" s="15">
        <v>1</v>
      </c>
      <c r="Q513" s="15" t="s">
        <v>910</v>
      </c>
    </row>
    <row r="514" spans="1:17" s="36" customFormat="1" ht="14.5">
      <c r="A514" s="3" t="s">
        <v>4031</v>
      </c>
      <c r="B514" s="15" t="s">
        <v>1</v>
      </c>
      <c r="C514" s="15" t="s">
        <v>5</v>
      </c>
      <c r="D514" s="15" t="s">
        <v>3525</v>
      </c>
      <c r="E514" s="15">
        <v>1000</v>
      </c>
      <c r="F514" s="15">
        <v>5</v>
      </c>
      <c r="G514" s="15">
        <v>15.2</v>
      </c>
      <c r="H514" s="15">
        <v>16</v>
      </c>
      <c r="I514" s="15">
        <v>16.8</v>
      </c>
      <c r="J514" s="15">
        <v>13.6</v>
      </c>
      <c r="K514" s="15">
        <v>5</v>
      </c>
      <c r="L514" s="15">
        <v>1</v>
      </c>
      <c r="M514" s="15">
        <v>22.5</v>
      </c>
      <c r="N514" s="15">
        <v>44.4</v>
      </c>
      <c r="O514" s="15">
        <v>175</v>
      </c>
      <c r="P514" s="15">
        <v>1</v>
      </c>
      <c r="Q514" s="15" t="s">
        <v>3</v>
      </c>
    </row>
    <row r="515" spans="1:17" s="36" customFormat="1" ht="14.5">
      <c r="A515" s="3" t="s">
        <v>4032</v>
      </c>
      <c r="B515" s="15" t="s">
        <v>1</v>
      </c>
      <c r="C515" s="15" t="s">
        <v>5</v>
      </c>
      <c r="D515" s="15" t="s">
        <v>3522</v>
      </c>
      <c r="E515" s="15">
        <v>1000</v>
      </c>
      <c r="F515" s="15">
        <v>5</v>
      </c>
      <c r="G515" s="15">
        <v>17.100000000000001</v>
      </c>
      <c r="H515" s="15">
        <v>18</v>
      </c>
      <c r="I515" s="15">
        <v>18.899999999999999</v>
      </c>
      <c r="J515" s="15">
        <v>15.3</v>
      </c>
      <c r="K515" s="15">
        <v>5</v>
      </c>
      <c r="L515" s="15">
        <v>1</v>
      </c>
      <c r="M515" s="15">
        <v>25.5</v>
      </c>
      <c r="N515" s="15">
        <v>39.200000000000003</v>
      </c>
      <c r="O515" s="15">
        <v>175</v>
      </c>
      <c r="P515" s="15">
        <v>1</v>
      </c>
      <c r="Q515" s="15" t="s">
        <v>910</v>
      </c>
    </row>
    <row r="516" spans="1:17" s="36" customFormat="1" ht="14.5">
      <c r="A516" s="3" t="s">
        <v>4033</v>
      </c>
      <c r="B516" s="15" t="s">
        <v>1</v>
      </c>
      <c r="C516" s="15" t="s">
        <v>5</v>
      </c>
      <c r="D516" s="15" t="s">
        <v>3522</v>
      </c>
      <c r="E516" s="15">
        <v>1000</v>
      </c>
      <c r="F516" s="15">
        <v>5</v>
      </c>
      <c r="G516" s="15">
        <v>17.100000000000001</v>
      </c>
      <c r="H516" s="15">
        <v>18</v>
      </c>
      <c r="I516" s="15">
        <v>18.899999999999999</v>
      </c>
      <c r="J516" s="15">
        <v>15.3</v>
      </c>
      <c r="K516" s="15">
        <v>5</v>
      </c>
      <c r="L516" s="15">
        <v>1</v>
      </c>
      <c r="M516" s="15">
        <v>25.5</v>
      </c>
      <c r="N516" s="15">
        <v>39.200000000000003</v>
      </c>
      <c r="O516" s="15">
        <v>175</v>
      </c>
      <c r="P516" s="15">
        <v>1</v>
      </c>
      <c r="Q516" s="15" t="s">
        <v>3</v>
      </c>
    </row>
    <row r="517" spans="1:17" s="36" customFormat="1" ht="14.5">
      <c r="A517" s="3" t="s">
        <v>4034</v>
      </c>
      <c r="B517" s="15" t="s">
        <v>1</v>
      </c>
      <c r="C517" s="15" t="s">
        <v>5</v>
      </c>
      <c r="D517" s="15" t="s">
        <v>3525</v>
      </c>
      <c r="E517" s="15">
        <v>1000</v>
      </c>
      <c r="F517" s="15">
        <v>5</v>
      </c>
      <c r="G517" s="15">
        <v>17.100000000000001</v>
      </c>
      <c r="H517" s="15">
        <v>18</v>
      </c>
      <c r="I517" s="15">
        <v>18.899999999999999</v>
      </c>
      <c r="J517" s="15">
        <v>15.3</v>
      </c>
      <c r="K517" s="15">
        <v>5</v>
      </c>
      <c r="L517" s="15">
        <v>1</v>
      </c>
      <c r="M517" s="15">
        <v>25.5</v>
      </c>
      <c r="N517" s="15">
        <v>39.200000000000003</v>
      </c>
      <c r="O517" s="15">
        <v>175</v>
      </c>
      <c r="P517" s="15">
        <v>1</v>
      </c>
      <c r="Q517" s="15" t="s">
        <v>910</v>
      </c>
    </row>
    <row r="518" spans="1:17" s="36" customFormat="1" ht="14.5">
      <c r="A518" s="3" t="s">
        <v>4035</v>
      </c>
      <c r="B518" s="15" t="s">
        <v>1</v>
      </c>
      <c r="C518" s="15" t="s">
        <v>5</v>
      </c>
      <c r="D518" s="15" t="s">
        <v>3525</v>
      </c>
      <c r="E518" s="15">
        <v>1000</v>
      </c>
      <c r="F518" s="15">
        <v>5</v>
      </c>
      <c r="G518" s="15">
        <v>17.100000000000001</v>
      </c>
      <c r="H518" s="15">
        <v>18</v>
      </c>
      <c r="I518" s="15">
        <v>18.899999999999999</v>
      </c>
      <c r="J518" s="15">
        <v>15.3</v>
      </c>
      <c r="K518" s="15">
        <v>5</v>
      </c>
      <c r="L518" s="15">
        <v>1</v>
      </c>
      <c r="M518" s="15">
        <v>25.5</v>
      </c>
      <c r="N518" s="15">
        <v>39.200000000000003</v>
      </c>
      <c r="O518" s="15">
        <v>175</v>
      </c>
      <c r="P518" s="15">
        <v>1</v>
      </c>
      <c r="Q518" s="15" t="s">
        <v>3</v>
      </c>
    </row>
    <row r="519" spans="1:17" s="36" customFormat="1" ht="14.5">
      <c r="A519" s="3" t="s">
        <v>4036</v>
      </c>
      <c r="B519" s="15" t="s">
        <v>1</v>
      </c>
      <c r="C519" s="15" t="s">
        <v>5</v>
      </c>
      <c r="D519" s="15" t="s">
        <v>3522</v>
      </c>
      <c r="E519" s="15">
        <v>1000</v>
      </c>
      <c r="F519" s="15">
        <v>5</v>
      </c>
      <c r="G519" s="15">
        <v>19</v>
      </c>
      <c r="H519" s="15">
        <v>20</v>
      </c>
      <c r="I519" s="15">
        <v>21</v>
      </c>
      <c r="J519" s="15">
        <v>17.100000000000001</v>
      </c>
      <c r="K519" s="15">
        <v>5</v>
      </c>
      <c r="L519" s="15">
        <v>1</v>
      </c>
      <c r="M519" s="15">
        <v>27.7</v>
      </c>
      <c r="N519" s="15">
        <v>36.1</v>
      </c>
      <c r="O519" s="15">
        <v>175</v>
      </c>
      <c r="P519" s="15">
        <v>1</v>
      </c>
      <c r="Q519" s="15" t="s">
        <v>910</v>
      </c>
    </row>
    <row r="520" spans="1:17" s="36" customFormat="1" ht="14.5">
      <c r="A520" s="3" t="s">
        <v>4037</v>
      </c>
      <c r="B520" s="15" t="s">
        <v>1</v>
      </c>
      <c r="C520" s="15" t="s">
        <v>5</v>
      </c>
      <c r="D520" s="15" t="s">
        <v>3522</v>
      </c>
      <c r="E520" s="15">
        <v>1000</v>
      </c>
      <c r="F520" s="15">
        <v>5</v>
      </c>
      <c r="G520" s="15">
        <v>19</v>
      </c>
      <c r="H520" s="15">
        <v>20</v>
      </c>
      <c r="I520" s="15">
        <v>21</v>
      </c>
      <c r="J520" s="15">
        <v>17.100000000000001</v>
      </c>
      <c r="K520" s="15">
        <v>5</v>
      </c>
      <c r="L520" s="15">
        <v>1</v>
      </c>
      <c r="M520" s="15">
        <v>27.7</v>
      </c>
      <c r="N520" s="15">
        <v>36.1</v>
      </c>
      <c r="O520" s="15">
        <v>175</v>
      </c>
      <c r="P520" s="15">
        <v>1</v>
      </c>
      <c r="Q520" s="15" t="s">
        <v>3</v>
      </c>
    </row>
    <row r="521" spans="1:17" s="36" customFormat="1" ht="14.5">
      <c r="A521" s="3" t="s">
        <v>4038</v>
      </c>
      <c r="B521" s="15" t="s">
        <v>1</v>
      </c>
      <c r="C521" s="15" t="s">
        <v>5</v>
      </c>
      <c r="D521" s="15" t="s">
        <v>3525</v>
      </c>
      <c r="E521" s="15">
        <v>1000</v>
      </c>
      <c r="F521" s="15">
        <v>5</v>
      </c>
      <c r="G521" s="15">
        <v>19</v>
      </c>
      <c r="H521" s="15">
        <v>20</v>
      </c>
      <c r="I521" s="15">
        <v>21</v>
      </c>
      <c r="J521" s="15">
        <v>17.100000000000001</v>
      </c>
      <c r="K521" s="15">
        <v>5</v>
      </c>
      <c r="L521" s="15">
        <v>1</v>
      </c>
      <c r="M521" s="15">
        <v>27.7</v>
      </c>
      <c r="N521" s="15">
        <v>36.1</v>
      </c>
      <c r="O521" s="15">
        <v>175</v>
      </c>
      <c r="P521" s="15">
        <v>1</v>
      </c>
      <c r="Q521" s="15" t="s">
        <v>910</v>
      </c>
    </row>
    <row r="522" spans="1:17" s="36" customFormat="1" ht="14.5">
      <c r="A522" s="3" t="s">
        <v>4039</v>
      </c>
      <c r="B522" s="15" t="s">
        <v>1</v>
      </c>
      <c r="C522" s="15" t="s">
        <v>5</v>
      </c>
      <c r="D522" s="15" t="s">
        <v>3525</v>
      </c>
      <c r="E522" s="15">
        <v>1000</v>
      </c>
      <c r="F522" s="15">
        <v>5</v>
      </c>
      <c r="G522" s="15">
        <v>19</v>
      </c>
      <c r="H522" s="15">
        <v>20</v>
      </c>
      <c r="I522" s="15">
        <v>21</v>
      </c>
      <c r="J522" s="15">
        <v>17.100000000000001</v>
      </c>
      <c r="K522" s="15">
        <v>5</v>
      </c>
      <c r="L522" s="15">
        <v>1</v>
      </c>
      <c r="M522" s="15">
        <v>27.7</v>
      </c>
      <c r="N522" s="15">
        <v>36.1</v>
      </c>
      <c r="O522" s="15">
        <v>175</v>
      </c>
      <c r="P522" s="15">
        <v>1</v>
      </c>
      <c r="Q522" s="15" t="s">
        <v>3</v>
      </c>
    </row>
    <row r="523" spans="1:17" s="36" customFormat="1" ht="14.5">
      <c r="A523" s="3" t="s">
        <v>4040</v>
      </c>
      <c r="B523" s="15" t="s">
        <v>1</v>
      </c>
      <c r="C523" s="15" t="s">
        <v>5</v>
      </c>
      <c r="D523" s="15" t="s">
        <v>3522</v>
      </c>
      <c r="E523" s="15">
        <v>1000</v>
      </c>
      <c r="F523" s="15">
        <v>5</v>
      </c>
      <c r="G523" s="15">
        <v>20.9</v>
      </c>
      <c r="H523" s="15">
        <v>22</v>
      </c>
      <c r="I523" s="15">
        <v>23.1</v>
      </c>
      <c r="J523" s="15">
        <v>18.8</v>
      </c>
      <c r="K523" s="15">
        <v>5</v>
      </c>
      <c r="L523" s="15">
        <v>1</v>
      </c>
      <c r="M523" s="15">
        <v>30.6</v>
      </c>
      <c r="N523" s="15">
        <v>32.700000000000003</v>
      </c>
      <c r="O523" s="15">
        <v>175</v>
      </c>
      <c r="P523" s="15">
        <v>1</v>
      </c>
      <c r="Q523" s="15" t="s">
        <v>910</v>
      </c>
    </row>
    <row r="524" spans="1:17" s="36" customFormat="1" ht="14.5">
      <c r="A524" s="3" t="s">
        <v>4041</v>
      </c>
      <c r="B524" s="15" t="s">
        <v>1</v>
      </c>
      <c r="C524" s="15" t="s">
        <v>5</v>
      </c>
      <c r="D524" s="15" t="s">
        <v>3522</v>
      </c>
      <c r="E524" s="15">
        <v>1000</v>
      </c>
      <c r="F524" s="15">
        <v>5</v>
      </c>
      <c r="G524" s="15">
        <v>20.9</v>
      </c>
      <c r="H524" s="15">
        <v>22</v>
      </c>
      <c r="I524" s="15">
        <v>23.1</v>
      </c>
      <c r="J524" s="15">
        <v>18.8</v>
      </c>
      <c r="K524" s="15">
        <v>5</v>
      </c>
      <c r="L524" s="15">
        <v>1</v>
      </c>
      <c r="M524" s="15">
        <v>30.6</v>
      </c>
      <c r="N524" s="15">
        <v>32.700000000000003</v>
      </c>
      <c r="O524" s="15">
        <v>175</v>
      </c>
      <c r="P524" s="15">
        <v>1</v>
      </c>
      <c r="Q524" s="15" t="s">
        <v>3</v>
      </c>
    </row>
    <row r="525" spans="1:17" s="36" customFormat="1" ht="14.5">
      <c r="A525" s="3" t="s">
        <v>4042</v>
      </c>
      <c r="B525" s="15" t="s">
        <v>1</v>
      </c>
      <c r="C525" s="15" t="s">
        <v>5</v>
      </c>
      <c r="D525" s="15" t="s">
        <v>3525</v>
      </c>
      <c r="E525" s="15">
        <v>1000</v>
      </c>
      <c r="F525" s="15">
        <v>5</v>
      </c>
      <c r="G525" s="15">
        <v>20.9</v>
      </c>
      <c r="H525" s="15">
        <v>22</v>
      </c>
      <c r="I525" s="15">
        <v>23.1</v>
      </c>
      <c r="J525" s="15">
        <v>18.8</v>
      </c>
      <c r="K525" s="15">
        <v>5</v>
      </c>
      <c r="L525" s="15">
        <v>1</v>
      </c>
      <c r="M525" s="15">
        <v>30.6</v>
      </c>
      <c r="N525" s="15">
        <v>32.700000000000003</v>
      </c>
      <c r="O525" s="15">
        <v>175</v>
      </c>
      <c r="P525" s="15">
        <v>1</v>
      </c>
      <c r="Q525" s="15" t="s">
        <v>910</v>
      </c>
    </row>
    <row r="526" spans="1:17" s="36" customFormat="1" ht="14.5">
      <c r="A526" s="3" t="s">
        <v>4043</v>
      </c>
      <c r="B526" s="15" t="s">
        <v>1</v>
      </c>
      <c r="C526" s="15" t="s">
        <v>5</v>
      </c>
      <c r="D526" s="15" t="s">
        <v>3525</v>
      </c>
      <c r="E526" s="15">
        <v>1000</v>
      </c>
      <c r="F526" s="15">
        <v>5</v>
      </c>
      <c r="G526" s="15">
        <v>20.9</v>
      </c>
      <c r="H526" s="15">
        <v>22</v>
      </c>
      <c r="I526" s="15">
        <v>23.1</v>
      </c>
      <c r="J526" s="15">
        <v>18.8</v>
      </c>
      <c r="K526" s="15">
        <v>5</v>
      </c>
      <c r="L526" s="15">
        <v>1</v>
      </c>
      <c r="M526" s="15">
        <v>30.6</v>
      </c>
      <c r="N526" s="15">
        <v>32.700000000000003</v>
      </c>
      <c r="O526" s="15">
        <v>175</v>
      </c>
      <c r="P526" s="15">
        <v>1</v>
      </c>
      <c r="Q526" s="15" t="s">
        <v>3</v>
      </c>
    </row>
    <row r="527" spans="1:17" s="36" customFormat="1" ht="14.5">
      <c r="A527" s="3" t="s">
        <v>4044</v>
      </c>
      <c r="B527" s="15" t="s">
        <v>1</v>
      </c>
      <c r="C527" s="15" t="s">
        <v>5</v>
      </c>
      <c r="D527" s="15" t="s">
        <v>3522</v>
      </c>
      <c r="E527" s="15">
        <v>1000</v>
      </c>
      <c r="F527" s="15">
        <v>5</v>
      </c>
      <c r="G527" s="15">
        <v>22.8</v>
      </c>
      <c r="H527" s="15">
        <v>24</v>
      </c>
      <c r="I527" s="15">
        <v>25.2</v>
      </c>
      <c r="J527" s="15">
        <v>20.5</v>
      </c>
      <c r="K527" s="15">
        <v>5</v>
      </c>
      <c r="L527" s="15">
        <v>1</v>
      </c>
      <c r="M527" s="15">
        <v>33.200000000000003</v>
      </c>
      <c r="N527" s="15">
        <v>30.1</v>
      </c>
      <c r="O527" s="15">
        <v>175</v>
      </c>
      <c r="P527" s="15">
        <v>1</v>
      </c>
      <c r="Q527" s="15" t="s">
        <v>910</v>
      </c>
    </row>
    <row r="528" spans="1:17" s="36" customFormat="1" ht="14.5">
      <c r="A528" s="3" t="s">
        <v>4045</v>
      </c>
      <c r="B528" s="15" t="s">
        <v>1</v>
      </c>
      <c r="C528" s="15" t="s">
        <v>5</v>
      </c>
      <c r="D528" s="15" t="s">
        <v>3522</v>
      </c>
      <c r="E528" s="15">
        <v>1000</v>
      </c>
      <c r="F528" s="15">
        <v>5</v>
      </c>
      <c r="G528" s="15">
        <v>22.8</v>
      </c>
      <c r="H528" s="15">
        <v>24</v>
      </c>
      <c r="I528" s="15">
        <v>25.2</v>
      </c>
      <c r="J528" s="15">
        <v>20.5</v>
      </c>
      <c r="K528" s="15">
        <v>5</v>
      </c>
      <c r="L528" s="15">
        <v>1</v>
      </c>
      <c r="M528" s="15">
        <v>33.200000000000003</v>
      </c>
      <c r="N528" s="15">
        <v>30.1</v>
      </c>
      <c r="O528" s="15">
        <v>175</v>
      </c>
      <c r="P528" s="15">
        <v>1</v>
      </c>
      <c r="Q528" s="15" t="s">
        <v>3</v>
      </c>
    </row>
    <row r="529" spans="1:17" s="36" customFormat="1" ht="14.5">
      <c r="A529" s="3" t="s">
        <v>4046</v>
      </c>
      <c r="B529" s="15" t="s">
        <v>1</v>
      </c>
      <c r="C529" s="15" t="s">
        <v>5</v>
      </c>
      <c r="D529" s="15" t="s">
        <v>3525</v>
      </c>
      <c r="E529" s="15">
        <v>1000</v>
      </c>
      <c r="F529" s="15">
        <v>5</v>
      </c>
      <c r="G529" s="15">
        <v>22.8</v>
      </c>
      <c r="H529" s="15">
        <v>24</v>
      </c>
      <c r="I529" s="15">
        <v>25.2</v>
      </c>
      <c r="J529" s="15">
        <v>20.5</v>
      </c>
      <c r="K529" s="15">
        <v>5</v>
      </c>
      <c r="L529" s="15">
        <v>1</v>
      </c>
      <c r="M529" s="15">
        <v>33.200000000000003</v>
      </c>
      <c r="N529" s="15">
        <v>30.1</v>
      </c>
      <c r="O529" s="15">
        <v>175</v>
      </c>
      <c r="P529" s="15">
        <v>1</v>
      </c>
      <c r="Q529" s="15" t="s">
        <v>910</v>
      </c>
    </row>
    <row r="530" spans="1:17" s="36" customFormat="1" ht="14.5">
      <c r="A530" s="3" t="s">
        <v>4047</v>
      </c>
      <c r="B530" s="15" t="s">
        <v>1</v>
      </c>
      <c r="C530" s="15" t="s">
        <v>5</v>
      </c>
      <c r="D530" s="15" t="s">
        <v>3525</v>
      </c>
      <c r="E530" s="15">
        <v>1000</v>
      </c>
      <c r="F530" s="15">
        <v>5</v>
      </c>
      <c r="G530" s="15">
        <v>22.8</v>
      </c>
      <c r="H530" s="15">
        <v>24</v>
      </c>
      <c r="I530" s="15">
        <v>25.2</v>
      </c>
      <c r="J530" s="15">
        <v>20.5</v>
      </c>
      <c r="K530" s="15">
        <v>5</v>
      </c>
      <c r="L530" s="15">
        <v>1</v>
      </c>
      <c r="M530" s="15">
        <v>33.200000000000003</v>
      </c>
      <c r="N530" s="15">
        <v>30.1</v>
      </c>
      <c r="O530" s="15">
        <v>175</v>
      </c>
      <c r="P530" s="15">
        <v>1</v>
      </c>
      <c r="Q530" s="15" t="s">
        <v>3</v>
      </c>
    </row>
    <row r="531" spans="1:17" s="36" customFormat="1" ht="14.5">
      <c r="A531" s="3" t="s">
        <v>4048</v>
      </c>
      <c r="B531" s="15" t="s">
        <v>1</v>
      </c>
      <c r="C531" s="15" t="s">
        <v>5</v>
      </c>
      <c r="D531" s="15" t="s">
        <v>3522</v>
      </c>
      <c r="E531" s="15">
        <v>1000</v>
      </c>
      <c r="F531" s="15">
        <v>5</v>
      </c>
      <c r="G531" s="15">
        <v>25.7</v>
      </c>
      <c r="H531" s="15">
        <v>27.1</v>
      </c>
      <c r="I531" s="15">
        <v>28.4</v>
      </c>
      <c r="J531" s="15">
        <v>23.1</v>
      </c>
      <c r="K531" s="15">
        <v>5</v>
      </c>
      <c r="L531" s="15">
        <v>1</v>
      </c>
      <c r="M531" s="15">
        <v>37.5</v>
      </c>
      <c r="N531" s="15">
        <v>26.7</v>
      </c>
      <c r="O531" s="15">
        <v>175</v>
      </c>
      <c r="P531" s="15">
        <v>1</v>
      </c>
      <c r="Q531" s="15" t="s">
        <v>910</v>
      </c>
    </row>
    <row r="532" spans="1:17" s="36" customFormat="1" ht="14.5">
      <c r="A532" s="3" t="s">
        <v>4049</v>
      </c>
      <c r="B532" s="15" t="s">
        <v>1</v>
      </c>
      <c r="C532" s="15" t="s">
        <v>5</v>
      </c>
      <c r="D532" s="15" t="s">
        <v>3522</v>
      </c>
      <c r="E532" s="15">
        <v>1000</v>
      </c>
      <c r="F532" s="15">
        <v>5</v>
      </c>
      <c r="G532" s="15">
        <v>25.7</v>
      </c>
      <c r="H532" s="15">
        <v>27.1</v>
      </c>
      <c r="I532" s="15">
        <v>28.4</v>
      </c>
      <c r="J532" s="15">
        <v>23.1</v>
      </c>
      <c r="K532" s="15">
        <v>5</v>
      </c>
      <c r="L532" s="15">
        <v>1</v>
      </c>
      <c r="M532" s="15">
        <v>37.5</v>
      </c>
      <c r="N532" s="15">
        <v>26.7</v>
      </c>
      <c r="O532" s="15">
        <v>175</v>
      </c>
      <c r="P532" s="15">
        <v>1</v>
      </c>
      <c r="Q532" s="15" t="s">
        <v>3</v>
      </c>
    </row>
    <row r="533" spans="1:17" s="36" customFormat="1" ht="14.5">
      <c r="A533" s="3" t="s">
        <v>4050</v>
      </c>
      <c r="B533" s="15" t="s">
        <v>1</v>
      </c>
      <c r="C533" s="15" t="s">
        <v>5</v>
      </c>
      <c r="D533" s="15" t="s">
        <v>3525</v>
      </c>
      <c r="E533" s="15">
        <v>1000</v>
      </c>
      <c r="F533" s="15">
        <v>5</v>
      </c>
      <c r="G533" s="15">
        <v>25.7</v>
      </c>
      <c r="H533" s="15">
        <v>27.1</v>
      </c>
      <c r="I533" s="15">
        <v>28.4</v>
      </c>
      <c r="J533" s="15">
        <v>23.1</v>
      </c>
      <c r="K533" s="15">
        <v>5</v>
      </c>
      <c r="L533" s="15">
        <v>1</v>
      </c>
      <c r="M533" s="15">
        <v>37.5</v>
      </c>
      <c r="N533" s="15">
        <v>26.7</v>
      </c>
      <c r="O533" s="15">
        <v>175</v>
      </c>
      <c r="P533" s="15">
        <v>1</v>
      </c>
      <c r="Q533" s="15" t="s">
        <v>910</v>
      </c>
    </row>
    <row r="534" spans="1:17" s="36" customFormat="1" ht="14.5">
      <c r="A534" s="3" t="s">
        <v>4051</v>
      </c>
      <c r="B534" s="15" t="s">
        <v>1</v>
      </c>
      <c r="C534" s="15" t="s">
        <v>5</v>
      </c>
      <c r="D534" s="15" t="s">
        <v>3525</v>
      </c>
      <c r="E534" s="15">
        <v>1000</v>
      </c>
      <c r="F534" s="15">
        <v>5</v>
      </c>
      <c r="G534" s="15">
        <v>25.7</v>
      </c>
      <c r="H534" s="15">
        <v>27.1</v>
      </c>
      <c r="I534" s="15">
        <v>28.4</v>
      </c>
      <c r="J534" s="15">
        <v>23.1</v>
      </c>
      <c r="K534" s="15">
        <v>5</v>
      </c>
      <c r="L534" s="15">
        <v>1</v>
      </c>
      <c r="M534" s="15">
        <v>37.5</v>
      </c>
      <c r="N534" s="15">
        <v>26.7</v>
      </c>
      <c r="O534" s="15">
        <v>175</v>
      </c>
      <c r="P534" s="15">
        <v>1</v>
      </c>
      <c r="Q534" s="15" t="s">
        <v>3</v>
      </c>
    </row>
    <row r="535" spans="1:17" s="36" customFormat="1" ht="14.5">
      <c r="A535" s="3" t="s">
        <v>4052</v>
      </c>
      <c r="B535" s="15" t="s">
        <v>1</v>
      </c>
      <c r="C535" s="15" t="s">
        <v>5</v>
      </c>
      <c r="D535" s="15" t="s">
        <v>3522</v>
      </c>
      <c r="E535" s="15">
        <v>1000</v>
      </c>
      <c r="F535" s="15">
        <v>5</v>
      </c>
      <c r="G535" s="15">
        <v>28.5</v>
      </c>
      <c r="H535" s="15">
        <v>30</v>
      </c>
      <c r="I535" s="15">
        <v>31.5</v>
      </c>
      <c r="J535" s="15">
        <v>25.6</v>
      </c>
      <c r="K535" s="15">
        <v>5</v>
      </c>
      <c r="L535" s="15">
        <v>1</v>
      </c>
      <c r="M535" s="15">
        <v>41.4</v>
      </c>
      <c r="N535" s="15">
        <v>24.2</v>
      </c>
      <c r="O535" s="15">
        <v>175</v>
      </c>
      <c r="P535" s="15">
        <v>1</v>
      </c>
      <c r="Q535" s="15" t="s">
        <v>910</v>
      </c>
    </row>
    <row r="536" spans="1:17" s="36" customFormat="1" ht="14.5">
      <c r="A536" s="3" t="s">
        <v>4053</v>
      </c>
      <c r="B536" s="15" t="s">
        <v>1</v>
      </c>
      <c r="C536" s="15" t="s">
        <v>5</v>
      </c>
      <c r="D536" s="15" t="s">
        <v>3522</v>
      </c>
      <c r="E536" s="15">
        <v>1000</v>
      </c>
      <c r="F536" s="15">
        <v>5</v>
      </c>
      <c r="G536" s="15">
        <v>28.5</v>
      </c>
      <c r="H536" s="15">
        <v>30</v>
      </c>
      <c r="I536" s="15">
        <v>31.5</v>
      </c>
      <c r="J536" s="15">
        <v>25.6</v>
      </c>
      <c r="K536" s="15">
        <v>5</v>
      </c>
      <c r="L536" s="15">
        <v>1</v>
      </c>
      <c r="M536" s="15">
        <v>41.4</v>
      </c>
      <c r="N536" s="15">
        <v>24.2</v>
      </c>
      <c r="O536" s="15">
        <v>175</v>
      </c>
      <c r="P536" s="15">
        <v>1</v>
      </c>
      <c r="Q536" s="15" t="s">
        <v>3</v>
      </c>
    </row>
    <row r="537" spans="1:17" s="36" customFormat="1" ht="14.5">
      <c r="A537" s="3" t="s">
        <v>4054</v>
      </c>
      <c r="B537" s="15" t="s">
        <v>1</v>
      </c>
      <c r="C537" s="15" t="s">
        <v>5</v>
      </c>
      <c r="D537" s="15" t="s">
        <v>3525</v>
      </c>
      <c r="E537" s="15">
        <v>1000</v>
      </c>
      <c r="F537" s="15">
        <v>5</v>
      </c>
      <c r="G537" s="15">
        <v>28.5</v>
      </c>
      <c r="H537" s="15">
        <v>30</v>
      </c>
      <c r="I537" s="15">
        <v>31.5</v>
      </c>
      <c r="J537" s="15">
        <v>25.6</v>
      </c>
      <c r="K537" s="15">
        <v>5</v>
      </c>
      <c r="L537" s="15">
        <v>1</v>
      </c>
      <c r="M537" s="15">
        <v>41.4</v>
      </c>
      <c r="N537" s="15">
        <v>24.2</v>
      </c>
      <c r="O537" s="15">
        <v>175</v>
      </c>
      <c r="P537" s="15">
        <v>1</v>
      </c>
      <c r="Q537" s="15" t="s">
        <v>910</v>
      </c>
    </row>
    <row r="538" spans="1:17" s="36" customFormat="1" ht="14.5">
      <c r="A538" s="3" t="s">
        <v>4055</v>
      </c>
      <c r="B538" s="15" t="s">
        <v>1</v>
      </c>
      <c r="C538" s="15" t="s">
        <v>5</v>
      </c>
      <c r="D538" s="15" t="s">
        <v>3525</v>
      </c>
      <c r="E538" s="15">
        <v>1000</v>
      </c>
      <c r="F538" s="15">
        <v>5</v>
      </c>
      <c r="G538" s="15">
        <v>28.5</v>
      </c>
      <c r="H538" s="15">
        <v>30</v>
      </c>
      <c r="I538" s="15">
        <v>31.5</v>
      </c>
      <c r="J538" s="15">
        <v>25.6</v>
      </c>
      <c r="K538" s="15">
        <v>5</v>
      </c>
      <c r="L538" s="15">
        <v>1</v>
      </c>
      <c r="M538" s="15">
        <v>41.4</v>
      </c>
      <c r="N538" s="15">
        <v>24.2</v>
      </c>
      <c r="O538" s="15">
        <v>175</v>
      </c>
      <c r="P538" s="15">
        <v>1</v>
      </c>
      <c r="Q538" s="15" t="s">
        <v>3</v>
      </c>
    </row>
    <row r="539" spans="1:17" s="36" customFormat="1" ht="14.5">
      <c r="A539" s="3" t="s">
        <v>4056</v>
      </c>
      <c r="B539" s="15" t="s">
        <v>1</v>
      </c>
      <c r="C539" s="15" t="s">
        <v>5</v>
      </c>
      <c r="D539" s="15" t="s">
        <v>3522</v>
      </c>
      <c r="E539" s="15">
        <v>1000</v>
      </c>
      <c r="F539" s="15">
        <v>5</v>
      </c>
      <c r="G539" s="15">
        <v>31.4</v>
      </c>
      <c r="H539" s="15">
        <v>33.1</v>
      </c>
      <c r="I539" s="15">
        <v>34.700000000000003</v>
      </c>
      <c r="J539" s="15">
        <v>28.2</v>
      </c>
      <c r="K539" s="15">
        <v>5</v>
      </c>
      <c r="L539" s="15">
        <v>1</v>
      </c>
      <c r="M539" s="15">
        <v>45.7</v>
      </c>
      <c r="N539" s="15">
        <v>21.9</v>
      </c>
      <c r="O539" s="15">
        <v>175</v>
      </c>
      <c r="P539" s="15">
        <v>1</v>
      </c>
      <c r="Q539" s="15" t="s">
        <v>910</v>
      </c>
    </row>
    <row r="540" spans="1:17" s="36" customFormat="1" ht="14.5">
      <c r="A540" s="3" t="s">
        <v>4057</v>
      </c>
      <c r="B540" s="15" t="s">
        <v>1</v>
      </c>
      <c r="C540" s="15" t="s">
        <v>5</v>
      </c>
      <c r="D540" s="15" t="s">
        <v>3522</v>
      </c>
      <c r="E540" s="15">
        <v>1000</v>
      </c>
      <c r="F540" s="15">
        <v>5</v>
      </c>
      <c r="G540" s="15">
        <v>31.4</v>
      </c>
      <c r="H540" s="15">
        <v>33.1</v>
      </c>
      <c r="I540" s="15">
        <v>34.700000000000003</v>
      </c>
      <c r="J540" s="15">
        <v>28.2</v>
      </c>
      <c r="K540" s="15">
        <v>5</v>
      </c>
      <c r="L540" s="15">
        <v>1</v>
      </c>
      <c r="M540" s="15">
        <v>45.7</v>
      </c>
      <c r="N540" s="15">
        <v>21.9</v>
      </c>
      <c r="O540" s="15">
        <v>175</v>
      </c>
      <c r="P540" s="15">
        <v>1</v>
      </c>
      <c r="Q540" s="15" t="s">
        <v>3</v>
      </c>
    </row>
    <row r="541" spans="1:17" s="36" customFormat="1" ht="14.5">
      <c r="A541" s="3" t="s">
        <v>4058</v>
      </c>
      <c r="B541" s="15" t="s">
        <v>1</v>
      </c>
      <c r="C541" s="15" t="s">
        <v>5</v>
      </c>
      <c r="D541" s="15" t="s">
        <v>3525</v>
      </c>
      <c r="E541" s="15">
        <v>1000</v>
      </c>
      <c r="F541" s="15">
        <v>5</v>
      </c>
      <c r="G541" s="15">
        <v>31.4</v>
      </c>
      <c r="H541" s="15">
        <v>33.1</v>
      </c>
      <c r="I541" s="15">
        <v>34.700000000000003</v>
      </c>
      <c r="J541" s="15">
        <v>28.2</v>
      </c>
      <c r="K541" s="15">
        <v>5</v>
      </c>
      <c r="L541" s="15">
        <v>1</v>
      </c>
      <c r="M541" s="15">
        <v>45.7</v>
      </c>
      <c r="N541" s="15">
        <v>21.9</v>
      </c>
      <c r="O541" s="15">
        <v>175</v>
      </c>
      <c r="P541" s="15">
        <v>1</v>
      </c>
      <c r="Q541" s="15" t="s">
        <v>910</v>
      </c>
    </row>
    <row r="542" spans="1:17" s="36" customFormat="1" ht="14.5">
      <c r="A542" s="3" t="s">
        <v>4059</v>
      </c>
      <c r="B542" s="15" t="s">
        <v>1</v>
      </c>
      <c r="C542" s="15" t="s">
        <v>5</v>
      </c>
      <c r="D542" s="15" t="s">
        <v>3525</v>
      </c>
      <c r="E542" s="15">
        <v>1000</v>
      </c>
      <c r="F542" s="15">
        <v>5</v>
      </c>
      <c r="G542" s="15">
        <v>31.4</v>
      </c>
      <c r="H542" s="15">
        <v>33.1</v>
      </c>
      <c r="I542" s="15">
        <v>34.700000000000003</v>
      </c>
      <c r="J542" s="15">
        <v>28.2</v>
      </c>
      <c r="K542" s="15">
        <v>5</v>
      </c>
      <c r="L542" s="15">
        <v>1</v>
      </c>
      <c r="M542" s="15">
        <v>45.7</v>
      </c>
      <c r="N542" s="15">
        <v>21.9</v>
      </c>
      <c r="O542" s="15">
        <v>175</v>
      </c>
      <c r="P542" s="15">
        <v>1</v>
      </c>
      <c r="Q542" s="15" t="s">
        <v>3</v>
      </c>
    </row>
    <row r="543" spans="1:17" s="36" customFormat="1" ht="14.5">
      <c r="A543" s="3" t="s">
        <v>4060</v>
      </c>
      <c r="B543" s="15" t="s">
        <v>1</v>
      </c>
      <c r="C543" s="15" t="s">
        <v>5</v>
      </c>
      <c r="D543" s="15" t="s">
        <v>3522</v>
      </c>
      <c r="E543" s="15">
        <v>1000</v>
      </c>
      <c r="F543" s="15">
        <v>5</v>
      </c>
      <c r="G543" s="15">
        <v>34.200000000000003</v>
      </c>
      <c r="H543" s="15">
        <v>36</v>
      </c>
      <c r="I543" s="15">
        <v>37.799999999999997</v>
      </c>
      <c r="J543" s="15">
        <v>30.8</v>
      </c>
      <c r="K543" s="15">
        <v>5</v>
      </c>
      <c r="L543" s="15">
        <v>1</v>
      </c>
      <c r="M543" s="15">
        <v>49.9</v>
      </c>
      <c r="N543" s="15">
        <v>20</v>
      </c>
      <c r="O543" s="15">
        <v>175</v>
      </c>
      <c r="P543" s="15">
        <v>1</v>
      </c>
      <c r="Q543" s="15" t="s">
        <v>910</v>
      </c>
    </row>
    <row r="544" spans="1:17" s="36" customFormat="1" ht="14.5">
      <c r="A544" s="3" t="s">
        <v>4061</v>
      </c>
      <c r="B544" s="15" t="s">
        <v>1</v>
      </c>
      <c r="C544" s="15" t="s">
        <v>5</v>
      </c>
      <c r="D544" s="15" t="s">
        <v>3522</v>
      </c>
      <c r="E544" s="15">
        <v>1000</v>
      </c>
      <c r="F544" s="15">
        <v>5</v>
      </c>
      <c r="G544" s="15">
        <v>34.200000000000003</v>
      </c>
      <c r="H544" s="15">
        <v>36</v>
      </c>
      <c r="I544" s="15">
        <v>37.799999999999997</v>
      </c>
      <c r="J544" s="15">
        <v>30.8</v>
      </c>
      <c r="K544" s="15">
        <v>5</v>
      </c>
      <c r="L544" s="15">
        <v>1</v>
      </c>
      <c r="M544" s="15">
        <v>49.9</v>
      </c>
      <c r="N544" s="15">
        <v>20</v>
      </c>
      <c r="O544" s="15">
        <v>175</v>
      </c>
      <c r="P544" s="15">
        <v>1</v>
      </c>
      <c r="Q544" s="15" t="s">
        <v>3</v>
      </c>
    </row>
    <row r="545" spans="1:17" s="36" customFormat="1" ht="14.5">
      <c r="A545" s="3" t="s">
        <v>4062</v>
      </c>
      <c r="B545" s="15" t="s">
        <v>1</v>
      </c>
      <c r="C545" s="15" t="s">
        <v>5</v>
      </c>
      <c r="D545" s="15" t="s">
        <v>3525</v>
      </c>
      <c r="E545" s="15">
        <v>1000</v>
      </c>
      <c r="F545" s="15">
        <v>5</v>
      </c>
      <c r="G545" s="15">
        <v>34.200000000000003</v>
      </c>
      <c r="H545" s="15">
        <v>36</v>
      </c>
      <c r="I545" s="15">
        <v>37.799999999999997</v>
      </c>
      <c r="J545" s="15">
        <v>30.8</v>
      </c>
      <c r="K545" s="15">
        <v>5</v>
      </c>
      <c r="L545" s="15">
        <v>1</v>
      </c>
      <c r="M545" s="15">
        <v>49.9</v>
      </c>
      <c r="N545" s="15">
        <v>20</v>
      </c>
      <c r="O545" s="15">
        <v>175</v>
      </c>
      <c r="P545" s="15">
        <v>1</v>
      </c>
      <c r="Q545" s="15" t="s">
        <v>910</v>
      </c>
    </row>
    <row r="546" spans="1:17" s="36" customFormat="1" ht="14.5">
      <c r="A546" s="3" t="s">
        <v>4063</v>
      </c>
      <c r="B546" s="15" t="s">
        <v>1</v>
      </c>
      <c r="C546" s="15" t="s">
        <v>5</v>
      </c>
      <c r="D546" s="15" t="s">
        <v>3525</v>
      </c>
      <c r="E546" s="15">
        <v>1000</v>
      </c>
      <c r="F546" s="15">
        <v>5</v>
      </c>
      <c r="G546" s="15">
        <v>34.200000000000003</v>
      </c>
      <c r="H546" s="15">
        <v>36</v>
      </c>
      <c r="I546" s="15">
        <v>37.799999999999997</v>
      </c>
      <c r="J546" s="15">
        <v>30.8</v>
      </c>
      <c r="K546" s="15">
        <v>5</v>
      </c>
      <c r="L546" s="15">
        <v>1</v>
      </c>
      <c r="M546" s="15">
        <v>49.9</v>
      </c>
      <c r="N546" s="15">
        <v>20</v>
      </c>
      <c r="O546" s="15">
        <v>175</v>
      </c>
      <c r="P546" s="15">
        <v>1</v>
      </c>
      <c r="Q546" s="15" t="s">
        <v>3</v>
      </c>
    </row>
    <row r="547" spans="1:17" s="36" customFormat="1" ht="14.5">
      <c r="A547" s="3" t="s">
        <v>4064</v>
      </c>
      <c r="B547" s="15" t="s">
        <v>1</v>
      </c>
      <c r="C547" s="15" t="s">
        <v>5</v>
      </c>
      <c r="D547" s="15" t="s">
        <v>3522</v>
      </c>
      <c r="E547" s="15">
        <v>1000</v>
      </c>
      <c r="F547" s="15">
        <v>5</v>
      </c>
      <c r="G547" s="15">
        <v>37.1</v>
      </c>
      <c r="H547" s="15">
        <v>39.1</v>
      </c>
      <c r="I547" s="15">
        <v>41</v>
      </c>
      <c r="J547" s="15">
        <v>33.299999999999997</v>
      </c>
      <c r="K547" s="15">
        <v>5</v>
      </c>
      <c r="L547" s="15">
        <v>1</v>
      </c>
      <c r="M547" s="15">
        <v>53.9</v>
      </c>
      <c r="N547" s="15">
        <v>18.600000000000001</v>
      </c>
      <c r="O547" s="15">
        <v>175</v>
      </c>
      <c r="P547" s="15">
        <v>1</v>
      </c>
      <c r="Q547" s="15" t="s">
        <v>910</v>
      </c>
    </row>
    <row r="548" spans="1:17" s="36" customFormat="1" ht="14.5">
      <c r="A548" s="3" t="s">
        <v>4065</v>
      </c>
      <c r="B548" s="15" t="s">
        <v>1</v>
      </c>
      <c r="C548" s="15" t="s">
        <v>5</v>
      </c>
      <c r="D548" s="15" t="s">
        <v>3522</v>
      </c>
      <c r="E548" s="15">
        <v>1000</v>
      </c>
      <c r="F548" s="15">
        <v>5</v>
      </c>
      <c r="G548" s="15">
        <v>37.1</v>
      </c>
      <c r="H548" s="15">
        <v>39.1</v>
      </c>
      <c r="I548" s="15">
        <v>41</v>
      </c>
      <c r="J548" s="15">
        <v>33.299999999999997</v>
      </c>
      <c r="K548" s="15">
        <v>5</v>
      </c>
      <c r="L548" s="15">
        <v>1</v>
      </c>
      <c r="M548" s="15">
        <v>53.9</v>
      </c>
      <c r="N548" s="15">
        <v>18.600000000000001</v>
      </c>
      <c r="O548" s="15">
        <v>175</v>
      </c>
      <c r="P548" s="15">
        <v>1</v>
      </c>
      <c r="Q548" s="15" t="s">
        <v>3</v>
      </c>
    </row>
    <row r="549" spans="1:17" s="36" customFormat="1" ht="14.5">
      <c r="A549" s="3" t="s">
        <v>4066</v>
      </c>
      <c r="B549" s="15" t="s">
        <v>1</v>
      </c>
      <c r="C549" s="15" t="s">
        <v>5</v>
      </c>
      <c r="D549" s="15" t="s">
        <v>3525</v>
      </c>
      <c r="E549" s="15">
        <v>1000</v>
      </c>
      <c r="F549" s="15">
        <v>5</v>
      </c>
      <c r="G549" s="15">
        <v>37.1</v>
      </c>
      <c r="H549" s="15">
        <v>39.1</v>
      </c>
      <c r="I549" s="15">
        <v>41</v>
      </c>
      <c r="J549" s="15">
        <v>33.299999999999997</v>
      </c>
      <c r="K549" s="15">
        <v>5</v>
      </c>
      <c r="L549" s="15">
        <v>1</v>
      </c>
      <c r="M549" s="15">
        <v>53.9</v>
      </c>
      <c r="N549" s="15">
        <v>18.600000000000001</v>
      </c>
      <c r="O549" s="15">
        <v>175</v>
      </c>
      <c r="P549" s="15">
        <v>1</v>
      </c>
      <c r="Q549" s="15" t="s">
        <v>910</v>
      </c>
    </row>
    <row r="550" spans="1:17" s="36" customFormat="1" ht="14.5">
      <c r="A550" s="3" t="s">
        <v>4067</v>
      </c>
      <c r="B550" s="15" t="s">
        <v>1</v>
      </c>
      <c r="C550" s="15" t="s">
        <v>5</v>
      </c>
      <c r="D550" s="15" t="s">
        <v>3525</v>
      </c>
      <c r="E550" s="15">
        <v>1000</v>
      </c>
      <c r="F550" s="15">
        <v>5</v>
      </c>
      <c r="G550" s="15">
        <v>37.1</v>
      </c>
      <c r="H550" s="15">
        <v>39.1</v>
      </c>
      <c r="I550" s="15">
        <v>41</v>
      </c>
      <c r="J550" s="15">
        <v>33.299999999999997</v>
      </c>
      <c r="K550" s="15">
        <v>5</v>
      </c>
      <c r="L550" s="15">
        <v>1</v>
      </c>
      <c r="M550" s="15">
        <v>53.9</v>
      </c>
      <c r="N550" s="15">
        <v>18.600000000000001</v>
      </c>
      <c r="O550" s="15">
        <v>175</v>
      </c>
      <c r="P550" s="15">
        <v>1</v>
      </c>
      <c r="Q550" s="15" t="s">
        <v>3</v>
      </c>
    </row>
    <row r="551" spans="1:17" s="36" customFormat="1" ht="14.5">
      <c r="A551" s="3" t="s">
        <v>4068</v>
      </c>
      <c r="B551" s="15" t="s">
        <v>1</v>
      </c>
      <c r="C551" s="15" t="s">
        <v>5</v>
      </c>
      <c r="D551" s="15" t="s">
        <v>3522</v>
      </c>
      <c r="E551" s="15">
        <v>1000</v>
      </c>
      <c r="F551" s="15">
        <v>5</v>
      </c>
      <c r="G551" s="15">
        <v>40.9</v>
      </c>
      <c r="H551" s="15">
        <v>43.1</v>
      </c>
      <c r="I551" s="15">
        <v>45.2</v>
      </c>
      <c r="J551" s="15">
        <v>36.799999999999997</v>
      </c>
      <c r="K551" s="15">
        <v>5</v>
      </c>
      <c r="L551" s="15">
        <v>1</v>
      </c>
      <c r="M551" s="15">
        <v>59.3</v>
      </c>
      <c r="N551" s="15">
        <v>16.899999999999999</v>
      </c>
      <c r="O551" s="15">
        <v>175</v>
      </c>
      <c r="P551" s="15">
        <v>1</v>
      </c>
      <c r="Q551" s="15" t="s">
        <v>910</v>
      </c>
    </row>
    <row r="552" spans="1:17" s="36" customFormat="1" ht="14.5">
      <c r="A552" s="3" t="s">
        <v>4069</v>
      </c>
      <c r="B552" s="15" t="s">
        <v>1</v>
      </c>
      <c r="C552" s="15" t="s">
        <v>5</v>
      </c>
      <c r="D552" s="15" t="s">
        <v>3522</v>
      </c>
      <c r="E552" s="15">
        <v>1000</v>
      </c>
      <c r="F552" s="15">
        <v>5</v>
      </c>
      <c r="G552" s="15">
        <v>40.9</v>
      </c>
      <c r="H552" s="15">
        <v>43.1</v>
      </c>
      <c r="I552" s="15">
        <v>45.2</v>
      </c>
      <c r="J552" s="15">
        <v>36.799999999999997</v>
      </c>
      <c r="K552" s="15">
        <v>5</v>
      </c>
      <c r="L552" s="15">
        <v>1</v>
      </c>
      <c r="M552" s="15">
        <v>59.3</v>
      </c>
      <c r="N552" s="15">
        <v>16.899999999999999</v>
      </c>
      <c r="O552" s="15">
        <v>175</v>
      </c>
      <c r="P552" s="15">
        <v>1</v>
      </c>
      <c r="Q552" s="15" t="s">
        <v>3</v>
      </c>
    </row>
    <row r="553" spans="1:17" s="36" customFormat="1" ht="14.5">
      <c r="A553" s="3" t="s">
        <v>4070</v>
      </c>
      <c r="B553" s="15" t="s">
        <v>1</v>
      </c>
      <c r="C553" s="15" t="s">
        <v>5</v>
      </c>
      <c r="D553" s="15" t="s">
        <v>3525</v>
      </c>
      <c r="E553" s="15">
        <v>1000</v>
      </c>
      <c r="F553" s="15">
        <v>5</v>
      </c>
      <c r="G553" s="15">
        <v>40.9</v>
      </c>
      <c r="H553" s="15">
        <v>43.1</v>
      </c>
      <c r="I553" s="15">
        <v>45.2</v>
      </c>
      <c r="J553" s="15">
        <v>36.799999999999997</v>
      </c>
      <c r="K553" s="15">
        <v>5</v>
      </c>
      <c r="L553" s="15">
        <v>1</v>
      </c>
      <c r="M553" s="15">
        <v>59.3</v>
      </c>
      <c r="N553" s="15">
        <v>16.899999999999999</v>
      </c>
      <c r="O553" s="15">
        <v>175</v>
      </c>
      <c r="P553" s="15">
        <v>1</v>
      </c>
      <c r="Q553" s="15" t="s">
        <v>910</v>
      </c>
    </row>
    <row r="554" spans="1:17" s="36" customFormat="1" ht="14.5">
      <c r="A554" s="3" t="s">
        <v>4071</v>
      </c>
      <c r="B554" s="15" t="s">
        <v>1</v>
      </c>
      <c r="C554" s="15" t="s">
        <v>5</v>
      </c>
      <c r="D554" s="15" t="s">
        <v>3525</v>
      </c>
      <c r="E554" s="15">
        <v>1000</v>
      </c>
      <c r="F554" s="15">
        <v>5</v>
      </c>
      <c r="G554" s="15">
        <v>40.9</v>
      </c>
      <c r="H554" s="15">
        <v>43.1</v>
      </c>
      <c r="I554" s="15">
        <v>45.2</v>
      </c>
      <c r="J554" s="15">
        <v>36.799999999999997</v>
      </c>
      <c r="K554" s="15">
        <v>5</v>
      </c>
      <c r="L554" s="15">
        <v>1</v>
      </c>
      <c r="M554" s="15">
        <v>59.3</v>
      </c>
      <c r="N554" s="15">
        <v>16.899999999999999</v>
      </c>
      <c r="O554" s="15">
        <v>175</v>
      </c>
      <c r="P554" s="15">
        <v>1</v>
      </c>
      <c r="Q554" s="15" t="s">
        <v>3</v>
      </c>
    </row>
    <row r="555" spans="1:17" s="36" customFormat="1" ht="14.5">
      <c r="A555" s="3" t="s">
        <v>4072</v>
      </c>
      <c r="B555" s="15" t="s">
        <v>1</v>
      </c>
      <c r="C555" s="15" t="s">
        <v>5</v>
      </c>
      <c r="D555" s="15" t="s">
        <v>3522</v>
      </c>
      <c r="E555" s="15">
        <v>1000</v>
      </c>
      <c r="F555" s="15">
        <v>5</v>
      </c>
      <c r="G555" s="15">
        <v>44.7</v>
      </c>
      <c r="H555" s="15">
        <v>47.1</v>
      </c>
      <c r="I555" s="15">
        <v>49.4</v>
      </c>
      <c r="J555" s="15">
        <v>40.200000000000003</v>
      </c>
      <c r="K555" s="15">
        <v>5</v>
      </c>
      <c r="L555" s="15">
        <v>1</v>
      </c>
      <c r="M555" s="15">
        <v>64.8</v>
      </c>
      <c r="N555" s="15">
        <v>15.4</v>
      </c>
      <c r="O555" s="15">
        <v>175</v>
      </c>
      <c r="P555" s="15">
        <v>1</v>
      </c>
      <c r="Q555" s="15" t="s">
        <v>910</v>
      </c>
    </row>
    <row r="556" spans="1:17" s="36" customFormat="1" ht="14.5">
      <c r="A556" s="3" t="s">
        <v>4073</v>
      </c>
      <c r="B556" s="15" t="s">
        <v>1</v>
      </c>
      <c r="C556" s="15" t="s">
        <v>5</v>
      </c>
      <c r="D556" s="15" t="s">
        <v>3522</v>
      </c>
      <c r="E556" s="15">
        <v>1000</v>
      </c>
      <c r="F556" s="15">
        <v>5</v>
      </c>
      <c r="G556" s="15">
        <v>44.7</v>
      </c>
      <c r="H556" s="15">
        <v>47.1</v>
      </c>
      <c r="I556" s="15">
        <v>49.4</v>
      </c>
      <c r="J556" s="15">
        <v>40.200000000000003</v>
      </c>
      <c r="K556" s="15">
        <v>5</v>
      </c>
      <c r="L556" s="15">
        <v>1</v>
      </c>
      <c r="M556" s="15">
        <v>64.8</v>
      </c>
      <c r="N556" s="15">
        <v>15.4</v>
      </c>
      <c r="O556" s="15">
        <v>175</v>
      </c>
      <c r="P556" s="15">
        <v>1</v>
      </c>
      <c r="Q556" s="15" t="s">
        <v>3</v>
      </c>
    </row>
    <row r="557" spans="1:17" s="36" customFormat="1" ht="14.5">
      <c r="A557" s="3" t="s">
        <v>4074</v>
      </c>
      <c r="B557" s="15" t="s">
        <v>1</v>
      </c>
      <c r="C557" s="15" t="s">
        <v>5</v>
      </c>
      <c r="D557" s="15" t="s">
        <v>3525</v>
      </c>
      <c r="E557" s="15">
        <v>1000</v>
      </c>
      <c r="F557" s="15">
        <v>5</v>
      </c>
      <c r="G557" s="15">
        <v>44.7</v>
      </c>
      <c r="H557" s="15">
        <v>47.1</v>
      </c>
      <c r="I557" s="15">
        <v>49.4</v>
      </c>
      <c r="J557" s="15">
        <v>40.200000000000003</v>
      </c>
      <c r="K557" s="15">
        <v>5</v>
      </c>
      <c r="L557" s="15">
        <v>1</v>
      </c>
      <c r="M557" s="15">
        <v>64.8</v>
      </c>
      <c r="N557" s="15">
        <v>15.4</v>
      </c>
      <c r="O557" s="15">
        <v>175</v>
      </c>
      <c r="P557" s="15">
        <v>1</v>
      </c>
      <c r="Q557" s="15" t="s">
        <v>910</v>
      </c>
    </row>
    <row r="558" spans="1:17" s="36" customFormat="1" ht="14.5">
      <c r="A558" s="3" t="s">
        <v>4075</v>
      </c>
      <c r="B558" s="15" t="s">
        <v>1</v>
      </c>
      <c r="C558" s="15" t="s">
        <v>5</v>
      </c>
      <c r="D558" s="15" t="s">
        <v>3525</v>
      </c>
      <c r="E558" s="15">
        <v>1000</v>
      </c>
      <c r="F558" s="15">
        <v>5</v>
      </c>
      <c r="G558" s="15">
        <v>44.7</v>
      </c>
      <c r="H558" s="15">
        <v>47.1</v>
      </c>
      <c r="I558" s="15">
        <v>49.4</v>
      </c>
      <c r="J558" s="15">
        <v>40.200000000000003</v>
      </c>
      <c r="K558" s="15">
        <v>5</v>
      </c>
      <c r="L558" s="15">
        <v>1</v>
      </c>
      <c r="M558" s="15">
        <v>64.8</v>
      </c>
      <c r="N558" s="15">
        <v>15.4</v>
      </c>
      <c r="O558" s="15">
        <v>175</v>
      </c>
      <c r="P558" s="15">
        <v>1</v>
      </c>
      <c r="Q558" s="15" t="s">
        <v>3</v>
      </c>
    </row>
    <row r="559" spans="1:17" s="36" customFormat="1" ht="14.5">
      <c r="A559" s="3" t="s">
        <v>4076</v>
      </c>
      <c r="B559" s="15" t="s">
        <v>1</v>
      </c>
      <c r="C559" s="15" t="s">
        <v>5</v>
      </c>
      <c r="D559" s="15" t="s">
        <v>3522</v>
      </c>
      <c r="E559" s="15">
        <v>1000</v>
      </c>
      <c r="F559" s="15">
        <v>5</v>
      </c>
      <c r="G559" s="15">
        <v>48.5</v>
      </c>
      <c r="H559" s="15">
        <v>51.1</v>
      </c>
      <c r="I559" s="15">
        <v>53.6</v>
      </c>
      <c r="J559" s="15">
        <v>43.6</v>
      </c>
      <c r="K559" s="15">
        <v>5</v>
      </c>
      <c r="L559" s="15">
        <v>1</v>
      </c>
      <c r="M559" s="15">
        <v>70.099999999999994</v>
      </c>
      <c r="N559" s="15">
        <v>14.3</v>
      </c>
      <c r="O559" s="15">
        <v>175</v>
      </c>
      <c r="P559" s="15">
        <v>1</v>
      </c>
      <c r="Q559" s="15" t="s">
        <v>910</v>
      </c>
    </row>
    <row r="560" spans="1:17" s="36" customFormat="1" ht="14.5">
      <c r="A560" s="3" t="s">
        <v>4077</v>
      </c>
      <c r="B560" s="15" t="s">
        <v>1</v>
      </c>
      <c r="C560" s="15" t="s">
        <v>5</v>
      </c>
      <c r="D560" s="15" t="s">
        <v>3522</v>
      </c>
      <c r="E560" s="15">
        <v>1000</v>
      </c>
      <c r="F560" s="15">
        <v>5</v>
      </c>
      <c r="G560" s="15">
        <v>48.5</v>
      </c>
      <c r="H560" s="15">
        <v>51.1</v>
      </c>
      <c r="I560" s="15">
        <v>53.6</v>
      </c>
      <c r="J560" s="15">
        <v>43.6</v>
      </c>
      <c r="K560" s="15">
        <v>5</v>
      </c>
      <c r="L560" s="15">
        <v>1</v>
      </c>
      <c r="M560" s="15">
        <v>70.099999999999994</v>
      </c>
      <c r="N560" s="15">
        <v>14.3</v>
      </c>
      <c r="O560" s="15">
        <v>175</v>
      </c>
      <c r="P560" s="15">
        <v>1</v>
      </c>
      <c r="Q560" s="15" t="s">
        <v>3</v>
      </c>
    </row>
    <row r="561" spans="1:17" s="36" customFormat="1" ht="14.5">
      <c r="A561" s="3" t="s">
        <v>4078</v>
      </c>
      <c r="B561" s="15" t="s">
        <v>1</v>
      </c>
      <c r="C561" s="15" t="s">
        <v>5</v>
      </c>
      <c r="D561" s="15" t="s">
        <v>3525</v>
      </c>
      <c r="E561" s="15">
        <v>1000</v>
      </c>
      <c r="F561" s="15">
        <v>5</v>
      </c>
      <c r="G561" s="15">
        <v>48.5</v>
      </c>
      <c r="H561" s="15">
        <v>51.1</v>
      </c>
      <c r="I561" s="15">
        <v>53.6</v>
      </c>
      <c r="J561" s="15">
        <v>43.6</v>
      </c>
      <c r="K561" s="15">
        <v>5</v>
      </c>
      <c r="L561" s="15">
        <v>1</v>
      </c>
      <c r="M561" s="15">
        <v>70.099999999999994</v>
      </c>
      <c r="N561" s="15">
        <v>14.3</v>
      </c>
      <c r="O561" s="15">
        <v>175</v>
      </c>
      <c r="P561" s="15">
        <v>1</v>
      </c>
      <c r="Q561" s="15" t="s">
        <v>910</v>
      </c>
    </row>
    <row r="562" spans="1:17" s="36" customFormat="1" ht="14.5">
      <c r="A562" s="3" t="s">
        <v>4079</v>
      </c>
      <c r="B562" s="15" t="s">
        <v>1</v>
      </c>
      <c r="C562" s="15" t="s">
        <v>5</v>
      </c>
      <c r="D562" s="15" t="s">
        <v>3525</v>
      </c>
      <c r="E562" s="15">
        <v>1000</v>
      </c>
      <c r="F562" s="15">
        <v>5</v>
      </c>
      <c r="G562" s="15">
        <v>48.5</v>
      </c>
      <c r="H562" s="15">
        <v>51.1</v>
      </c>
      <c r="I562" s="15">
        <v>53.6</v>
      </c>
      <c r="J562" s="15">
        <v>43.6</v>
      </c>
      <c r="K562" s="15">
        <v>5</v>
      </c>
      <c r="L562" s="15">
        <v>1</v>
      </c>
      <c r="M562" s="15">
        <v>70.099999999999994</v>
      </c>
      <c r="N562" s="15">
        <v>14.3</v>
      </c>
      <c r="O562" s="15">
        <v>175</v>
      </c>
      <c r="P562" s="15">
        <v>1</v>
      </c>
      <c r="Q562" s="15" t="s">
        <v>3</v>
      </c>
    </row>
    <row r="563" spans="1:17" s="36" customFormat="1" ht="14.5">
      <c r="A563" s="3" t="s">
        <v>4080</v>
      </c>
      <c r="B563" s="15" t="s">
        <v>1</v>
      </c>
      <c r="C563" s="15" t="s">
        <v>5</v>
      </c>
      <c r="D563" s="15" t="s">
        <v>3522</v>
      </c>
      <c r="E563" s="15">
        <v>1000</v>
      </c>
      <c r="F563" s="15">
        <v>5</v>
      </c>
      <c r="G563" s="15">
        <v>53.2</v>
      </c>
      <c r="H563" s="15">
        <v>56</v>
      </c>
      <c r="I563" s="15">
        <v>58.8</v>
      </c>
      <c r="J563" s="15">
        <v>47.8</v>
      </c>
      <c r="K563" s="15">
        <v>5</v>
      </c>
      <c r="L563" s="15">
        <v>1</v>
      </c>
      <c r="M563" s="15">
        <v>77</v>
      </c>
      <c r="N563" s="15">
        <v>13</v>
      </c>
      <c r="O563" s="15">
        <v>175</v>
      </c>
      <c r="P563" s="15">
        <v>1</v>
      </c>
      <c r="Q563" s="15" t="s">
        <v>910</v>
      </c>
    </row>
    <row r="564" spans="1:17" s="36" customFormat="1" ht="14.5">
      <c r="A564" s="3" t="s">
        <v>4081</v>
      </c>
      <c r="B564" s="15" t="s">
        <v>1</v>
      </c>
      <c r="C564" s="15" t="s">
        <v>5</v>
      </c>
      <c r="D564" s="15" t="s">
        <v>3522</v>
      </c>
      <c r="E564" s="15">
        <v>1000</v>
      </c>
      <c r="F564" s="15">
        <v>5</v>
      </c>
      <c r="G564" s="15">
        <v>53.2</v>
      </c>
      <c r="H564" s="15">
        <v>56</v>
      </c>
      <c r="I564" s="15">
        <v>58.8</v>
      </c>
      <c r="J564" s="15">
        <v>47.8</v>
      </c>
      <c r="K564" s="15">
        <v>5</v>
      </c>
      <c r="L564" s="15">
        <v>1</v>
      </c>
      <c r="M564" s="15">
        <v>77</v>
      </c>
      <c r="N564" s="15">
        <v>13</v>
      </c>
      <c r="O564" s="15">
        <v>175</v>
      </c>
      <c r="P564" s="15">
        <v>1</v>
      </c>
      <c r="Q564" s="15" t="s">
        <v>3</v>
      </c>
    </row>
    <row r="565" spans="1:17" s="36" customFormat="1" ht="14.5">
      <c r="A565" s="3" t="s">
        <v>4082</v>
      </c>
      <c r="B565" s="15" t="s">
        <v>1</v>
      </c>
      <c r="C565" s="15" t="s">
        <v>5</v>
      </c>
      <c r="D565" s="15" t="s">
        <v>3525</v>
      </c>
      <c r="E565" s="15">
        <v>1000</v>
      </c>
      <c r="F565" s="15">
        <v>5</v>
      </c>
      <c r="G565" s="15">
        <v>53.2</v>
      </c>
      <c r="H565" s="15">
        <v>56</v>
      </c>
      <c r="I565" s="15">
        <v>58.8</v>
      </c>
      <c r="J565" s="15">
        <v>47.8</v>
      </c>
      <c r="K565" s="15">
        <v>5</v>
      </c>
      <c r="L565" s="15">
        <v>1</v>
      </c>
      <c r="M565" s="15">
        <v>77</v>
      </c>
      <c r="N565" s="15">
        <v>13</v>
      </c>
      <c r="O565" s="15">
        <v>175</v>
      </c>
      <c r="P565" s="15">
        <v>1</v>
      </c>
      <c r="Q565" s="15" t="s">
        <v>910</v>
      </c>
    </row>
    <row r="566" spans="1:17" s="36" customFormat="1" ht="14.5">
      <c r="A566" s="3" t="s">
        <v>4083</v>
      </c>
      <c r="B566" s="15" t="s">
        <v>1</v>
      </c>
      <c r="C566" s="15" t="s">
        <v>5</v>
      </c>
      <c r="D566" s="15" t="s">
        <v>3525</v>
      </c>
      <c r="E566" s="15">
        <v>1000</v>
      </c>
      <c r="F566" s="15">
        <v>5</v>
      </c>
      <c r="G566" s="15">
        <v>53.2</v>
      </c>
      <c r="H566" s="15">
        <v>56</v>
      </c>
      <c r="I566" s="15">
        <v>58.8</v>
      </c>
      <c r="J566" s="15">
        <v>47.8</v>
      </c>
      <c r="K566" s="15">
        <v>5</v>
      </c>
      <c r="L566" s="15">
        <v>1</v>
      </c>
      <c r="M566" s="15">
        <v>77</v>
      </c>
      <c r="N566" s="15">
        <v>13</v>
      </c>
      <c r="O566" s="15">
        <v>175</v>
      </c>
      <c r="P566" s="15">
        <v>1</v>
      </c>
      <c r="Q566" s="15" t="s">
        <v>3</v>
      </c>
    </row>
    <row r="567" spans="1:17" s="36" customFormat="1" ht="14.5">
      <c r="A567" s="3" t="s">
        <v>4084</v>
      </c>
      <c r="B567" s="15" t="s">
        <v>1</v>
      </c>
      <c r="C567" s="15" t="s">
        <v>5</v>
      </c>
      <c r="D567" s="15" t="s">
        <v>3522</v>
      </c>
      <c r="E567" s="15">
        <v>1000</v>
      </c>
      <c r="F567" s="15">
        <v>5</v>
      </c>
      <c r="G567" s="15">
        <v>58.9</v>
      </c>
      <c r="H567" s="15">
        <v>62</v>
      </c>
      <c r="I567" s="15">
        <v>65.099999999999994</v>
      </c>
      <c r="J567" s="15">
        <v>53</v>
      </c>
      <c r="K567" s="15">
        <v>5</v>
      </c>
      <c r="L567" s="15">
        <v>1</v>
      </c>
      <c r="M567" s="15">
        <v>85</v>
      </c>
      <c r="N567" s="15">
        <v>11.8</v>
      </c>
      <c r="O567" s="15">
        <v>175</v>
      </c>
      <c r="P567" s="15">
        <v>1</v>
      </c>
      <c r="Q567" s="15" t="s">
        <v>910</v>
      </c>
    </row>
    <row r="568" spans="1:17" s="36" customFormat="1" ht="14.5">
      <c r="A568" s="3" t="s">
        <v>4085</v>
      </c>
      <c r="B568" s="15" t="s">
        <v>1</v>
      </c>
      <c r="C568" s="15" t="s">
        <v>5</v>
      </c>
      <c r="D568" s="15" t="s">
        <v>3522</v>
      </c>
      <c r="E568" s="15">
        <v>1000</v>
      </c>
      <c r="F568" s="15">
        <v>5</v>
      </c>
      <c r="G568" s="15">
        <v>58.9</v>
      </c>
      <c r="H568" s="15">
        <v>62</v>
      </c>
      <c r="I568" s="15">
        <v>65.099999999999994</v>
      </c>
      <c r="J568" s="15">
        <v>53</v>
      </c>
      <c r="K568" s="15">
        <v>5</v>
      </c>
      <c r="L568" s="15">
        <v>1</v>
      </c>
      <c r="M568" s="15">
        <v>85</v>
      </c>
      <c r="N568" s="15">
        <v>11.8</v>
      </c>
      <c r="O568" s="15">
        <v>175</v>
      </c>
      <c r="P568" s="15">
        <v>1</v>
      </c>
      <c r="Q568" s="15" t="s">
        <v>3</v>
      </c>
    </row>
    <row r="569" spans="1:17" s="36" customFormat="1" ht="14.5">
      <c r="A569" s="3" t="s">
        <v>4086</v>
      </c>
      <c r="B569" s="15" t="s">
        <v>1</v>
      </c>
      <c r="C569" s="15" t="s">
        <v>5</v>
      </c>
      <c r="D569" s="15" t="s">
        <v>3525</v>
      </c>
      <c r="E569" s="15">
        <v>1000</v>
      </c>
      <c r="F569" s="15">
        <v>5</v>
      </c>
      <c r="G569" s="15">
        <v>58.9</v>
      </c>
      <c r="H569" s="15">
        <v>62</v>
      </c>
      <c r="I569" s="15">
        <v>65.099999999999994</v>
      </c>
      <c r="J569" s="15">
        <v>53</v>
      </c>
      <c r="K569" s="15">
        <v>5</v>
      </c>
      <c r="L569" s="15">
        <v>1</v>
      </c>
      <c r="M569" s="15">
        <v>85</v>
      </c>
      <c r="N569" s="15">
        <v>11.8</v>
      </c>
      <c r="O569" s="15">
        <v>175</v>
      </c>
      <c r="P569" s="15">
        <v>1</v>
      </c>
      <c r="Q569" s="15" t="s">
        <v>910</v>
      </c>
    </row>
    <row r="570" spans="1:17" s="36" customFormat="1" ht="14.5">
      <c r="A570" s="3" t="s">
        <v>4087</v>
      </c>
      <c r="B570" s="15" t="s">
        <v>1</v>
      </c>
      <c r="C570" s="15" t="s">
        <v>5</v>
      </c>
      <c r="D570" s="15" t="s">
        <v>3525</v>
      </c>
      <c r="E570" s="15">
        <v>1000</v>
      </c>
      <c r="F570" s="15">
        <v>5</v>
      </c>
      <c r="G570" s="15">
        <v>58.9</v>
      </c>
      <c r="H570" s="15">
        <v>62</v>
      </c>
      <c r="I570" s="15">
        <v>65.099999999999994</v>
      </c>
      <c r="J570" s="15">
        <v>53</v>
      </c>
      <c r="K570" s="15">
        <v>5</v>
      </c>
      <c r="L570" s="15">
        <v>1</v>
      </c>
      <c r="M570" s="15">
        <v>85</v>
      </c>
      <c r="N570" s="15">
        <v>11.8</v>
      </c>
      <c r="O570" s="15">
        <v>175</v>
      </c>
      <c r="P570" s="15">
        <v>1</v>
      </c>
      <c r="Q570" s="15" t="s">
        <v>3</v>
      </c>
    </row>
    <row r="571" spans="1:17" s="36" customFormat="1" ht="14.5">
      <c r="A571" s="3" t="s">
        <v>4088</v>
      </c>
      <c r="B571" s="15" t="s">
        <v>1</v>
      </c>
      <c r="C571" s="15" t="s">
        <v>5</v>
      </c>
      <c r="D571" s="15" t="s">
        <v>3522</v>
      </c>
      <c r="E571" s="15">
        <v>1000</v>
      </c>
      <c r="F571" s="15">
        <v>5</v>
      </c>
      <c r="G571" s="15">
        <v>64.599999999999994</v>
      </c>
      <c r="H571" s="15">
        <v>68</v>
      </c>
      <c r="I571" s="15">
        <v>71.400000000000006</v>
      </c>
      <c r="J571" s="15">
        <v>58.1</v>
      </c>
      <c r="K571" s="15">
        <v>5</v>
      </c>
      <c r="L571" s="15">
        <v>1</v>
      </c>
      <c r="M571" s="15">
        <v>92</v>
      </c>
      <c r="N571" s="15">
        <v>10.9</v>
      </c>
      <c r="O571" s="15">
        <v>175</v>
      </c>
      <c r="P571" s="15">
        <v>1</v>
      </c>
      <c r="Q571" s="15" t="s">
        <v>910</v>
      </c>
    </row>
    <row r="572" spans="1:17" s="36" customFormat="1" ht="14.5">
      <c r="A572" s="3" t="s">
        <v>4089</v>
      </c>
      <c r="B572" s="15" t="s">
        <v>1</v>
      </c>
      <c r="C572" s="15" t="s">
        <v>5</v>
      </c>
      <c r="D572" s="15" t="s">
        <v>3522</v>
      </c>
      <c r="E572" s="15">
        <v>1000</v>
      </c>
      <c r="F572" s="15">
        <v>5</v>
      </c>
      <c r="G572" s="15">
        <v>64.599999999999994</v>
      </c>
      <c r="H572" s="15">
        <v>68</v>
      </c>
      <c r="I572" s="15">
        <v>71.400000000000006</v>
      </c>
      <c r="J572" s="15">
        <v>58.1</v>
      </c>
      <c r="K572" s="15">
        <v>5</v>
      </c>
      <c r="L572" s="15">
        <v>1</v>
      </c>
      <c r="M572" s="15">
        <v>92</v>
      </c>
      <c r="N572" s="15">
        <v>10.9</v>
      </c>
      <c r="O572" s="15">
        <v>175</v>
      </c>
      <c r="P572" s="15">
        <v>1</v>
      </c>
      <c r="Q572" s="15" t="s">
        <v>3</v>
      </c>
    </row>
    <row r="573" spans="1:17" s="36" customFormat="1" ht="14.5">
      <c r="A573" s="3" t="s">
        <v>4090</v>
      </c>
      <c r="B573" s="15" t="s">
        <v>1</v>
      </c>
      <c r="C573" s="15" t="s">
        <v>5</v>
      </c>
      <c r="D573" s="15" t="s">
        <v>3525</v>
      </c>
      <c r="E573" s="15">
        <v>1000</v>
      </c>
      <c r="F573" s="15">
        <v>5</v>
      </c>
      <c r="G573" s="15">
        <v>64.599999999999994</v>
      </c>
      <c r="H573" s="15">
        <v>68</v>
      </c>
      <c r="I573" s="15">
        <v>71.400000000000006</v>
      </c>
      <c r="J573" s="15">
        <v>58.1</v>
      </c>
      <c r="K573" s="15">
        <v>5</v>
      </c>
      <c r="L573" s="15">
        <v>1</v>
      </c>
      <c r="M573" s="15">
        <v>92</v>
      </c>
      <c r="N573" s="15">
        <v>10.9</v>
      </c>
      <c r="O573" s="15">
        <v>175</v>
      </c>
      <c r="P573" s="15">
        <v>1</v>
      </c>
      <c r="Q573" s="15" t="s">
        <v>910</v>
      </c>
    </row>
    <row r="574" spans="1:17" s="36" customFormat="1" ht="14.5">
      <c r="A574" s="3" t="s">
        <v>4091</v>
      </c>
      <c r="B574" s="15" t="s">
        <v>1</v>
      </c>
      <c r="C574" s="15" t="s">
        <v>5</v>
      </c>
      <c r="D574" s="15" t="s">
        <v>3525</v>
      </c>
      <c r="E574" s="15">
        <v>1000</v>
      </c>
      <c r="F574" s="15">
        <v>5</v>
      </c>
      <c r="G574" s="15">
        <v>64.599999999999994</v>
      </c>
      <c r="H574" s="15">
        <v>68</v>
      </c>
      <c r="I574" s="15">
        <v>71.400000000000006</v>
      </c>
      <c r="J574" s="15">
        <v>58.1</v>
      </c>
      <c r="K574" s="15">
        <v>5</v>
      </c>
      <c r="L574" s="15">
        <v>1</v>
      </c>
      <c r="M574" s="15">
        <v>92</v>
      </c>
      <c r="N574" s="15">
        <v>10.9</v>
      </c>
      <c r="O574" s="15">
        <v>175</v>
      </c>
      <c r="P574" s="15">
        <v>1</v>
      </c>
      <c r="Q574" s="15" t="s">
        <v>3</v>
      </c>
    </row>
    <row r="575" spans="1:17" s="36" customFormat="1" ht="14.5">
      <c r="A575" s="3" t="s">
        <v>4092</v>
      </c>
      <c r="B575" s="15" t="s">
        <v>1</v>
      </c>
      <c r="C575" s="15" t="s">
        <v>5</v>
      </c>
      <c r="D575" s="15" t="s">
        <v>3522</v>
      </c>
      <c r="E575" s="15">
        <v>1000</v>
      </c>
      <c r="F575" s="15">
        <v>5</v>
      </c>
      <c r="G575" s="15">
        <v>71.3</v>
      </c>
      <c r="H575" s="15">
        <v>75.099999999999994</v>
      </c>
      <c r="I575" s="15">
        <v>78.8</v>
      </c>
      <c r="J575" s="15">
        <v>64.099999999999994</v>
      </c>
      <c r="K575" s="15">
        <v>5</v>
      </c>
      <c r="L575" s="15">
        <v>1</v>
      </c>
      <c r="M575" s="15">
        <v>103</v>
      </c>
      <c r="N575" s="15">
        <v>9.6999999999999993</v>
      </c>
      <c r="O575" s="15">
        <v>175</v>
      </c>
      <c r="P575" s="15">
        <v>1</v>
      </c>
      <c r="Q575" s="15" t="s">
        <v>910</v>
      </c>
    </row>
    <row r="576" spans="1:17" s="36" customFormat="1" ht="14.5">
      <c r="A576" s="3" t="s">
        <v>4093</v>
      </c>
      <c r="B576" s="15" t="s">
        <v>1</v>
      </c>
      <c r="C576" s="15" t="s">
        <v>5</v>
      </c>
      <c r="D576" s="15" t="s">
        <v>3522</v>
      </c>
      <c r="E576" s="15">
        <v>1000</v>
      </c>
      <c r="F576" s="15">
        <v>5</v>
      </c>
      <c r="G576" s="15">
        <v>71.3</v>
      </c>
      <c r="H576" s="15">
        <v>75.099999999999994</v>
      </c>
      <c r="I576" s="15">
        <v>78.8</v>
      </c>
      <c r="J576" s="15">
        <v>64.099999999999994</v>
      </c>
      <c r="K576" s="15">
        <v>5</v>
      </c>
      <c r="L576" s="15">
        <v>1</v>
      </c>
      <c r="M576" s="15">
        <v>103</v>
      </c>
      <c r="N576" s="15">
        <v>9.6999999999999993</v>
      </c>
      <c r="O576" s="15">
        <v>175</v>
      </c>
      <c r="P576" s="15">
        <v>1</v>
      </c>
      <c r="Q576" s="15" t="s">
        <v>3</v>
      </c>
    </row>
    <row r="577" spans="1:17" s="36" customFormat="1" ht="14.5">
      <c r="A577" s="3" t="s">
        <v>4094</v>
      </c>
      <c r="B577" s="15" t="s">
        <v>1</v>
      </c>
      <c r="C577" s="15" t="s">
        <v>5</v>
      </c>
      <c r="D577" s="15" t="s">
        <v>3525</v>
      </c>
      <c r="E577" s="15">
        <v>1000</v>
      </c>
      <c r="F577" s="15">
        <v>5</v>
      </c>
      <c r="G577" s="15">
        <v>71.3</v>
      </c>
      <c r="H577" s="15">
        <v>75.099999999999994</v>
      </c>
      <c r="I577" s="15">
        <v>78.8</v>
      </c>
      <c r="J577" s="15">
        <v>64.099999999999994</v>
      </c>
      <c r="K577" s="15">
        <v>5</v>
      </c>
      <c r="L577" s="15">
        <v>1</v>
      </c>
      <c r="M577" s="15">
        <v>103</v>
      </c>
      <c r="N577" s="15">
        <v>9.6999999999999993</v>
      </c>
      <c r="O577" s="15">
        <v>175</v>
      </c>
      <c r="P577" s="15">
        <v>1</v>
      </c>
      <c r="Q577" s="15" t="s">
        <v>910</v>
      </c>
    </row>
    <row r="578" spans="1:17" s="36" customFormat="1" ht="14.5">
      <c r="A578" s="3" t="s">
        <v>4095</v>
      </c>
      <c r="B578" s="15" t="s">
        <v>1</v>
      </c>
      <c r="C578" s="15" t="s">
        <v>5</v>
      </c>
      <c r="D578" s="15" t="s">
        <v>3525</v>
      </c>
      <c r="E578" s="15">
        <v>1000</v>
      </c>
      <c r="F578" s="15">
        <v>5</v>
      </c>
      <c r="G578" s="15">
        <v>71.3</v>
      </c>
      <c r="H578" s="15">
        <v>75.099999999999994</v>
      </c>
      <c r="I578" s="15">
        <v>78.8</v>
      </c>
      <c r="J578" s="15">
        <v>64.099999999999994</v>
      </c>
      <c r="K578" s="15">
        <v>5</v>
      </c>
      <c r="L578" s="15">
        <v>1</v>
      </c>
      <c r="M578" s="15">
        <v>103</v>
      </c>
      <c r="N578" s="15">
        <v>9.6999999999999993</v>
      </c>
      <c r="O578" s="15">
        <v>175</v>
      </c>
      <c r="P578" s="15">
        <v>1</v>
      </c>
      <c r="Q578" s="15" t="s">
        <v>3</v>
      </c>
    </row>
    <row r="579" spans="1:17" s="36" customFormat="1" ht="14.5">
      <c r="A579" s="3" t="s">
        <v>4096</v>
      </c>
      <c r="B579" s="15" t="s">
        <v>1</v>
      </c>
      <c r="C579" s="15" t="s">
        <v>5</v>
      </c>
      <c r="D579" s="15" t="s">
        <v>3522</v>
      </c>
      <c r="E579" s="15">
        <v>1000</v>
      </c>
      <c r="F579" s="15">
        <v>5</v>
      </c>
      <c r="G579" s="15">
        <v>77.900000000000006</v>
      </c>
      <c r="H579" s="15">
        <v>82</v>
      </c>
      <c r="I579" s="15">
        <v>86.1</v>
      </c>
      <c r="J579" s="15">
        <v>70.099999999999994</v>
      </c>
      <c r="K579" s="15">
        <v>5</v>
      </c>
      <c r="L579" s="15">
        <v>1</v>
      </c>
      <c r="M579" s="15">
        <v>113</v>
      </c>
      <c r="N579" s="15">
        <v>8.8000000000000007</v>
      </c>
      <c r="O579" s="15">
        <v>175</v>
      </c>
      <c r="P579" s="15">
        <v>1</v>
      </c>
      <c r="Q579" s="15" t="s">
        <v>910</v>
      </c>
    </row>
    <row r="580" spans="1:17" s="36" customFormat="1" ht="14.5">
      <c r="A580" s="3" t="s">
        <v>4097</v>
      </c>
      <c r="B580" s="15" t="s">
        <v>1</v>
      </c>
      <c r="C580" s="15" t="s">
        <v>5</v>
      </c>
      <c r="D580" s="15" t="s">
        <v>3522</v>
      </c>
      <c r="E580" s="15">
        <v>1000</v>
      </c>
      <c r="F580" s="15">
        <v>5</v>
      </c>
      <c r="G580" s="15">
        <v>77.900000000000006</v>
      </c>
      <c r="H580" s="15">
        <v>82</v>
      </c>
      <c r="I580" s="15">
        <v>86.1</v>
      </c>
      <c r="J580" s="15">
        <v>70.099999999999994</v>
      </c>
      <c r="K580" s="15">
        <v>5</v>
      </c>
      <c r="L580" s="15">
        <v>1</v>
      </c>
      <c r="M580" s="15">
        <v>113</v>
      </c>
      <c r="N580" s="15">
        <v>8.8000000000000007</v>
      </c>
      <c r="O580" s="15">
        <v>175</v>
      </c>
      <c r="P580" s="15">
        <v>1</v>
      </c>
      <c r="Q580" s="15" t="s">
        <v>3</v>
      </c>
    </row>
    <row r="581" spans="1:17" s="36" customFormat="1" ht="14.5">
      <c r="A581" s="3" t="s">
        <v>4098</v>
      </c>
      <c r="B581" s="15" t="s">
        <v>1</v>
      </c>
      <c r="C581" s="15" t="s">
        <v>5</v>
      </c>
      <c r="D581" s="15" t="s">
        <v>3525</v>
      </c>
      <c r="E581" s="15">
        <v>1000</v>
      </c>
      <c r="F581" s="15">
        <v>5</v>
      </c>
      <c r="G581" s="15">
        <v>77.900000000000006</v>
      </c>
      <c r="H581" s="15">
        <v>82</v>
      </c>
      <c r="I581" s="15">
        <v>86.1</v>
      </c>
      <c r="J581" s="15">
        <v>70.099999999999994</v>
      </c>
      <c r="K581" s="15">
        <v>5</v>
      </c>
      <c r="L581" s="15">
        <v>1</v>
      </c>
      <c r="M581" s="15">
        <v>113</v>
      </c>
      <c r="N581" s="15">
        <v>8.8000000000000007</v>
      </c>
      <c r="O581" s="15">
        <v>175</v>
      </c>
      <c r="P581" s="15">
        <v>1</v>
      </c>
      <c r="Q581" s="15" t="s">
        <v>910</v>
      </c>
    </row>
    <row r="582" spans="1:17" s="36" customFormat="1" ht="14.5">
      <c r="A582" s="3" t="s">
        <v>4099</v>
      </c>
      <c r="B582" s="15" t="s">
        <v>1</v>
      </c>
      <c r="C582" s="15" t="s">
        <v>5</v>
      </c>
      <c r="D582" s="15" t="s">
        <v>3525</v>
      </c>
      <c r="E582" s="15">
        <v>1000</v>
      </c>
      <c r="F582" s="15">
        <v>5</v>
      </c>
      <c r="G582" s="15">
        <v>77.900000000000006</v>
      </c>
      <c r="H582" s="15">
        <v>82</v>
      </c>
      <c r="I582" s="15">
        <v>86.1</v>
      </c>
      <c r="J582" s="15">
        <v>70.099999999999994</v>
      </c>
      <c r="K582" s="15">
        <v>5</v>
      </c>
      <c r="L582" s="15">
        <v>1</v>
      </c>
      <c r="M582" s="15">
        <v>113</v>
      </c>
      <c r="N582" s="15">
        <v>8.8000000000000007</v>
      </c>
      <c r="O582" s="15">
        <v>175</v>
      </c>
      <c r="P582" s="15">
        <v>1</v>
      </c>
      <c r="Q582" s="15" t="s">
        <v>3</v>
      </c>
    </row>
    <row r="583" spans="1:17" s="36" customFormat="1" ht="14.5">
      <c r="A583" s="3" t="s">
        <v>4100</v>
      </c>
      <c r="B583" s="15" t="s">
        <v>1</v>
      </c>
      <c r="C583" s="15" t="s">
        <v>5</v>
      </c>
      <c r="D583" s="15" t="s">
        <v>3522</v>
      </c>
      <c r="E583" s="15">
        <v>1000</v>
      </c>
      <c r="F583" s="15">
        <v>5</v>
      </c>
      <c r="G583" s="15">
        <v>86.5</v>
      </c>
      <c r="H583" s="15">
        <v>91</v>
      </c>
      <c r="I583" s="15">
        <v>95.5</v>
      </c>
      <c r="J583" s="15">
        <v>77.8</v>
      </c>
      <c r="K583" s="15">
        <v>5</v>
      </c>
      <c r="L583" s="15">
        <v>1</v>
      </c>
      <c r="M583" s="15">
        <v>125</v>
      </c>
      <c r="N583" s="15">
        <v>8</v>
      </c>
      <c r="O583" s="15">
        <v>175</v>
      </c>
      <c r="P583" s="15">
        <v>1</v>
      </c>
      <c r="Q583" s="15" t="s">
        <v>910</v>
      </c>
    </row>
    <row r="584" spans="1:17" s="36" customFormat="1" ht="14.5">
      <c r="A584" s="3" t="s">
        <v>4101</v>
      </c>
      <c r="B584" s="15" t="s">
        <v>1</v>
      </c>
      <c r="C584" s="15" t="s">
        <v>5</v>
      </c>
      <c r="D584" s="15" t="s">
        <v>3522</v>
      </c>
      <c r="E584" s="15">
        <v>1000</v>
      </c>
      <c r="F584" s="15">
        <v>5</v>
      </c>
      <c r="G584" s="15">
        <v>86.5</v>
      </c>
      <c r="H584" s="15">
        <v>91</v>
      </c>
      <c r="I584" s="15">
        <v>95.5</v>
      </c>
      <c r="J584" s="15">
        <v>77.8</v>
      </c>
      <c r="K584" s="15">
        <v>5</v>
      </c>
      <c r="L584" s="15">
        <v>1</v>
      </c>
      <c r="M584" s="15">
        <v>125</v>
      </c>
      <c r="N584" s="15">
        <v>8</v>
      </c>
      <c r="O584" s="15">
        <v>175</v>
      </c>
      <c r="P584" s="15">
        <v>1</v>
      </c>
      <c r="Q584" s="15" t="s">
        <v>3</v>
      </c>
    </row>
    <row r="585" spans="1:17" s="36" customFormat="1" ht="14.5">
      <c r="A585" s="3" t="s">
        <v>4102</v>
      </c>
      <c r="B585" s="15" t="s">
        <v>1</v>
      </c>
      <c r="C585" s="15" t="s">
        <v>5</v>
      </c>
      <c r="D585" s="15" t="s">
        <v>3525</v>
      </c>
      <c r="E585" s="15">
        <v>1000</v>
      </c>
      <c r="F585" s="15">
        <v>5</v>
      </c>
      <c r="G585" s="15">
        <v>86.5</v>
      </c>
      <c r="H585" s="15">
        <v>91</v>
      </c>
      <c r="I585" s="15">
        <v>95.5</v>
      </c>
      <c r="J585" s="15">
        <v>77.8</v>
      </c>
      <c r="K585" s="15">
        <v>5</v>
      </c>
      <c r="L585" s="15">
        <v>1</v>
      </c>
      <c r="M585" s="15">
        <v>125</v>
      </c>
      <c r="N585" s="15">
        <v>8</v>
      </c>
      <c r="O585" s="15">
        <v>175</v>
      </c>
      <c r="P585" s="15">
        <v>1</v>
      </c>
      <c r="Q585" s="15" t="s">
        <v>910</v>
      </c>
    </row>
    <row r="586" spans="1:17" s="36" customFormat="1" ht="14.5">
      <c r="A586" s="3" t="s">
        <v>4103</v>
      </c>
      <c r="B586" s="15" t="s">
        <v>1</v>
      </c>
      <c r="C586" s="15" t="s">
        <v>5</v>
      </c>
      <c r="D586" s="15" t="s">
        <v>3525</v>
      </c>
      <c r="E586" s="15">
        <v>1000</v>
      </c>
      <c r="F586" s="15">
        <v>5</v>
      </c>
      <c r="G586" s="15">
        <v>86.5</v>
      </c>
      <c r="H586" s="15">
        <v>91</v>
      </c>
      <c r="I586" s="15">
        <v>95.5</v>
      </c>
      <c r="J586" s="15">
        <v>77.8</v>
      </c>
      <c r="K586" s="15">
        <v>5</v>
      </c>
      <c r="L586" s="15">
        <v>1</v>
      </c>
      <c r="M586" s="15">
        <v>125</v>
      </c>
      <c r="N586" s="15">
        <v>8</v>
      </c>
      <c r="O586" s="15">
        <v>175</v>
      </c>
      <c r="P586" s="15">
        <v>1</v>
      </c>
      <c r="Q586" s="15" t="s">
        <v>3</v>
      </c>
    </row>
    <row r="587" spans="1:17" s="36" customFormat="1" ht="14.5">
      <c r="A587" s="3" t="s">
        <v>4104</v>
      </c>
      <c r="B587" s="15" t="s">
        <v>1</v>
      </c>
      <c r="C587" s="15" t="s">
        <v>3523</v>
      </c>
      <c r="D587" s="15" t="s">
        <v>3522</v>
      </c>
      <c r="E587" s="15">
        <v>1500</v>
      </c>
      <c r="F587" s="15">
        <v>5</v>
      </c>
      <c r="G587" s="15">
        <v>95</v>
      </c>
      <c r="H587" s="15">
        <v>100</v>
      </c>
      <c r="I587" s="15">
        <v>105</v>
      </c>
      <c r="J587" s="15">
        <v>85.5</v>
      </c>
      <c r="K587" s="15"/>
      <c r="L587" s="15">
        <v>5</v>
      </c>
      <c r="M587" s="15">
        <v>137</v>
      </c>
      <c r="N587" s="15">
        <v>11</v>
      </c>
      <c r="O587" s="15">
        <v>175</v>
      </c>
      <c r="P587" s="15" t="s">
        <v>9479</v>
      </c>
      <c r="Q587" s="15" t="s">
        <v>910</v>
      </c>
    </row>
    <row r="588" spans="1:17" s="36" customFormat="1" ht="14.5">
      <c r="A588" s="3" t="s">
        <v>4105</v>
      </c>
      <c r="B588" s="15" t="s">
        <v>1</v>
      </c>
      <c r="C588" s="15" t="s">
        <v>3523</v>
      </c>
      <c r="D588" s="15" t="s">
        <v>3525</v>
      </c>
      <c r="E588" s="15">
        <v>1500</v>
      </c>
      <c r="F588" s="15">
        <v>5</v>
      </c>
      <c r="G588" s="15">
        <v>95</v>
      </c>
      <c r="H588" s="15">
        <v>100</v>
      </c>
      <c r="I588" s="15">
        <v>105</v>
      </c>
      <c r="J588" s="15">
        <v>85.5</v>
      </c>
      <c r="K588" s="15"/>
      <c r="L588" s="15">
        <v>5</v>
      </c>
      <c r="M588" s="15">
        <v>137</v>
      </c>
      <c r="N588" s="15">
        <v>11</v>
      </c>
      <c r="O588" s="15">
        <v>175</v>
      </c>
      <c r="P588" s="15" t="s">
        <v>9479</v>
      </c>
      <c r="Q588" s="15" t="s">
        <v>910</v>
      </c>
    </row>
    <row r="589" spans="1:17" s="36" customFormat="1" ht="14.5">
      <c r="A589" s="3" t="s">
        <v>4106</v>
      </c>
      <c r="B589" s="15" t="s">
        <v>1</v>
      </c>
      <c r="C589" s="15" t="s">
        <v>3523</v>
      </c>
      <c r="D589" s="15" t="s">
        <v>3522</v>
      </c>
      <c r="E589" s="15">
        <v>1500</v>
      </c>
      <c r="F589" s="15">
        <v>5</v>
      </c>
      <c r="G589" s="15">
        <v>9.5</v>
      </c>
      <c r="H589" s="15">
        <v>10</v>
      </c>
      <c r="I589" s="15">
        <v>10.5</v>
      </c>
      <c r="J589" s="15">
        <v>8.5500000000000007</v>
      </c>
      <c r="K589" s="15"/>
      <c r="L589" s="15">
        <v>10</v>
      </c>
      <c r="M589" s="15">
        <v>14.5</v>
      </c>
      <c r="N589" s="15">
        <v>103</v>
      </c>
      <c r="O589" s="15">
        <v>175</v>
      </c>
      <c r="P589" s="15" t="s">
        <v>9479</v>
      </c>
      <c r="Q589" s="15" t="s">
        <v>910</v>
      </c>
    </row>
    <row r="590" spans="1:17" s="36" customFormat="1" ht="14.5">
      <c r="A590" s="3" t="s">
        <v>4107</v>
      </c>
      <c r="B590" s="15" t="s">
        <v>1</v>
      </c>
      <c r="C590" s="15" t="s">
        <v>3523</v>
      </c>
      <c r="D590" s="15" t="s">
        <v>3525</v>
      </c>
      <c r="E590" s="15">
        <v>1500</v>
      </c>
      <c r="F590" s="15">
        <v>5</v>
      </c>
      <c r="G590" s="15">
        <v>9.5</v>
      </c>
      <c r="H590" s="15">
        <v>10</v>
      </c>
      <c r="I590" s="15">
        <v>10.5</v>
      </c>
      <c r="J590" s="15">
        <v>8.5500000000000007</v>
      </c>
      <c r="K590" s="15"/>
      <c r="L590" s="15">
        <v>10</v>
      </c>
      <c r="M590" s="15">
        <v>14.5</v>
      </c>
      <c r="N590" s="15">
        <v>103</v>
      </c>
      <c r="O590" s="15">
        <v>175</v>
      </c>
      <c r="P590" s="15" t="s">
        <v>9479</v>
      </c>
      <c r="Q590" s="15" t="s">
        <v>910</v>
      </c>
    </row>
    <row r="591" spans="1:17" s="36" customFormat="1" ht="14.5">
      <c r="A591" s="3" t="s">
        <v>4108</v>
      </c>
      <c r="B591" s="15" t="s">
        <v>1</v>
      </c>
      <c r="C591" s="15" t="s">
        <v>3523</v>
      </c>
      <c r="D591" s="15" t="s">
        <v>3522</v>
      </c>
      <c r="E591" s="15">
        <v>1500</v>
      </c>
      <c r="F591" s="15">
        <v>5</v>
      </c>
      <c r="G591" s="15">
        <v>106</v>
      </c>
      <c r="H591" s="15">
        <v>111</v>
      </c>
      <c r="I591" s="15">
        <v>116</v>
      </c>
      <c r="J591" s="15">
        <v>94</v>
      </c>
      <c r="K591" s="15"/>
      <c r="L591" s="15">
        <v>5</v>
      </c>
      <c r="M591" s="15">
        <v>152</v>
      </c>
      <c r="N591" s="15">
        <v>9.9</v>
      </c>
      <c r="O591" s="15">
        <v>175</v>
      </c>
      <c r="P591" s="15" t="s">
        <v>9479</v>
      </c>
      <c r="Q591" s="15" t="s">
        <v>910</v>
      </c>
    </row>
    <row r="592" spans="1:17" s="36" customFormat="1" ht="14.5">
      <c r="A592" s="3" t="s">
        <v>4109</v>
      </c>
      <c r="B592" s="15" t="s">
        <v>1</v>
      </c>
      <c r="C592" s="15" t="s">
        <v>3523</v>
      </c>
      <c r="D592" s="15" t="s">
        <v>3525</v>
      </c>
      <c r="E592" s="15">
        <v>1500</v>
      </c>
      <c r="F592" s="15">
        <v>5</v>
      </c>
      <c r="G592" s="15">
        <v>106</v>
      </c>
      <c r="H592" s="15">
        <v>111</v>
      </c>
      <c r="I592" s="15">
        <v>116</v>
      </c>
      <c r="J592" s="15">
        <v>94</v>
      </c>
      <c r="K592" s="15"/>
      <c r="L592" s="15">
        <v>5</v>
      </c>
      <c r="M592" s="15">
        <v>152</v>
      </c>
      <c r="N592" s="15">
        <v>9.9</v>
      </c>
      <c r="O592" s="15">
        <v>175</v>
      </c>
      <c r="P592" s="15" t="s">
        <v>9479</v>
      </c>
      <c r="Q592" s="15" t="s">
        <v>910</v>
      </c>
    </row>
    <row r="593" spans="1:17" s="36" customFormat="1" ht="14.5">
      <c r="A593" s="3" t="s">
        <v>4110</v>
      </c>
      <c r="B593" s="15" t="s">
        <v>1</v>
      </c>
      <c r="C593" s="15" t="s">
        <v>3523</v>
      </c>
      <c r="D593" s="15" t="s">
        <v>3522</v>
      </c>
      <c r="E593" s="15">
        <v>1500</v>
      </c>
      <c r="F593" s="15">
        <v>5</v>
      </c>
      <c r="G593" s="15">
        <v>10.5</v>
      </c>
      <c r="H593" s="15">
        <v>11.1</v>
      </c>
      <c r="I593" s="15">
        <v>11.6</v>
      </c>
      <c r="J593" s="15">
        <v>9.4</v>
      </c>
      <c r="K593" s="15"/>
      <c r="L593" s="15">
        <v>5</v>
      </c>
      <c r="M593" s="15">
        <v>15.6</v>
      </c>
      <c r="N593" s="15">
        <v>96.2</v>
      </c>
      <c r="O593" s="15">
        <v>175</v>
      </c>
      <c r="P593" s="15" t="s">
        <v>9479</v>
      </c>
      <c r="Q593" s="15" t="s">
        <v>910</v>
      </c>
    </row>
    <row r="594" spans="1:17" s="36" customFormat="1" ht="14.5">
      <c r="A594" s="3" t="s">
        <v>4111</v>
      </c>
      <c r="B594" s="15" t="s">
        <v>1</v>
      </c>
      <c r="C594" s="15" t="s">
        <v>3523</v>
      </c>
      <c r="D594" s="15" t="s">
        <v>3525</v>
      </c>
      <c r="E594" s="15">
        <v>1500</v>
      </c>
      <c r="F594" s="15">
        <v>5</v>
      </c>
      <c r="G594" s="15">
        <v>10.5</v>
      </c>
      <c r="H594" s="15">
        <v>11.1</v>
      </c>
      <c r="I594" s="15">
        <v>11.6</v>
      </c>
      <c r="J594" s="15">
        <v>9.4</v>
      </c>
      <c r="K594" s="15"/>
      <c r="L594" s="15">
        <v>5</v>
      </c>
      <c r="M594" s="15">
        <v>15.6</v>
      </c>
      <c r="N594" s="15">
        <v>96.2</v>
      </c>
      <c r="O594" s="15">
        <v>175</v>
      </c>
      <c r="P594" s="15" t="s">
        <v>9479</v>
      </c>
      <c r="Q594" s="15" t="s">
        <v>910</v>
      </c>
    </row>
    <row r="595" spans="1:17" s="36" customFormat="1" ht="14.5">
      <c r="A595" s="3" t="s">
        <v>4112</v>
      </c>
      <c r="B595" s="15" t="s">
        <v>1</v>
      </c>
      <c r="C595" s="15" t="s">
        <v>3523</v>
      </c>
      <c r="D595" s="15" t="s">
        <v>3522</v>
      </c>
      <c r="E595" s="15">
        <v>1500</v>
      </c>
      <c r="F595" s="15">
        <v>5</v>
      </c>
      <c r="G595" s="15">
        <v>114</v>
      </c>
      <c r="H595" s="15">
        <v>120</v>
      </c>
      <c r="I595" s="15">
        <v>126</v>
      </c>
      <c r="J595" s="15">
        <v>102</v>
      </c>
      <c r="K595" s="15"/>
      <c r="L595" s="15">
        <v>5</v>
      </c>
      <c r="M595" s="15">
        <v>165</v>
      </c>
      <c r="N595" s="15">
        <v>9.1</v>
      </c>
      <c r="O595" s="15">
        <v>175</v>
      </c>
      <c r="P595" s="15" t="s">
        <v>9479</v>
      </c>
      <c r="Q595" s="15" t="s">
        <v>910</v>
      </c>
    </row>
    <row r="596" spans="1:17" s="36" customFormat="1" ht="14.5">
      <c r="A596" s="3" t="s">
        <v>4113</v>
      </c>
      <c r="B596" s="15" t="s">
        <v>1</v>
      </c>
      <c r="C596" s="15" t="s">
        <v>3523</v>
      </c>
      <c r="D596" s="15" t="s">
        <v>3525</v>
      </c>
      <c r="E596" s="15">
        <v>1500</v>
      </c>
      <c r="F596" s="15">
        <v>5</v>
      </c>
      <c r="G596" s="15">
        <v>114</v>
      </c>
      <c r="H596" s="15">
        <v>120</v>
      </c>
      <c r="I596" s="15">
        <v>126</v>
      </c>
      <c r="J596" s="15">
        <v>102</v>
      </c>
      <c r="K596" s="15"/>
      <c r="L596" s="15">
        <v>5</v>
      </c>
      <c r="M596" s="15">
        <v>165</v>
      </c>
      <c r="N596" s="15">
        <v>9.1</v>
      </c>
      <c r="O596" s="15">
        <v>175</v>
      </c>
      <c r="P596" s="15" t="s">
        <v>9479</v>
      </c>
      <c r="Q596" s="15" t="s">
        <v>910</v>
      </c>
    </row>
    <row r="597" spans="1:17" s="36" customFormat="1" ht="14.5">
      <c r="A597" s="3" t="s">
        <v>4114</v>
      </c>
      <c r="B597" s="15" t="s">
        <v>1</v>
      </c>
      <c r="C597" s="15" t="s">
        <v>3523</v>
      </c>
      <c r="D597" s="15" t="s">
        <v>3522</v>
      </c>
      <c r="E597" s="15">
        <v>1500</v>
      </c>
      <c r="F597" s="15">
        <v>5</v>
      </c>
      <c r="G597" s="15">
        <v>11.4</v>
      </c>
      <c r="H597" s="15">
        <v>12</v>
      </c>
      <c r="I597" s="15">
        <v>12.6</v>
      </c>
      <c r="J597" s="15">
        <v>10.199999999999999</v>
      </c>
      <c r="K597" s="15"/>
      <c r="L597" s="15">
        <v>5</v>
      </c>
      <c r="M597" s="15">
        <v>16.7</v>
      </c>
      <c r="N597" s="15">
        <v>90</v>
      </c>
      <c r="O597" s="15">
        <v>175</v>
      </c>
      <c r="P597" s="15" t="s">
        <v>9479</v>
      </c>
      <c r="Q597" s="15" t="s">
        <v>910</v>
      </c>
    </row>
    <row r="598" spans="1:17" s="36" customFormat="1" ht="14.5">
      <c r="A598" s="3" t="s">
        <v>4115</v>
      </c>
      <c r="B598" s="15" t="s">
        <v>1</v>
      </c>
      <c r="C598" s="15" t="s">
        <v>3523</v>
      </c>
      <c r="D598" s="15" t="s">
        <v>3525</v>
      </c>
      <c r="E598" s="15">
        <v>1500</v>
      </c>
      <c r="F598" s="15">
        <v>5</v>
      </c>
      <c r="G598" s="15">
        <v>11.4</v>
      </c>
      <c r="H598" s="15">
        <v>12</v>
      </c>
      <c r="I598" s="15">
        <v>12.6</v>
      </c>
      <c r="J598" s="15">
        <v>10.199999999999999</v>
      </c>
      <c r="K598" s="15"/>
      <c r="L598" s="15">
        <v>5</v>
      </c>
      <c r="M598" s="15">
        <v>16.7</v>
      </c>
      <c r="N598" s="15">
        <v>90</v>
      </c>
      <c r="O598" s="15">
        <v>175</v>
      </c>
      <c r="P598" s="15" t="s">
        <v>9479</v>
      </c>
      <c r="Q598" s="15" t="s">
        <v>910</v>
      </c>
    </row>
    <row r="599" spans="1:17" s="36" customFormat="1" ht="14.5">
      <c r="A599" s="3" t="s">
        <v>4116</v>
      </c>
      <c r="B599" s="15" t="s">
        <v>1</v>
      </c>
      <c r="C599" s="15" t="s">
        <v>3523</v>
      </c>
      <c r="D599" s="15" t="s">
        <v>3522</v>
      </c>
      <c r="E599" s="15">
        <v>1500</v>
      </c>
      <c r="F599" s="15">
        <v>5</v>
      </c>
      <c r="G599" s="15">
        <v>124</v>
      </c>
      <c r="H599" s="15">
        <v>130.5</v>
      </c>
      <c r="I599" s="15">
        <v>137</v>
      </c>
      <c r="J599" s="15">
        <v>111</v>
      </c>
      <c r="K599" s="15"/>
      <c r="L599" s="15">
        <v>5</v>
      </c>
      <c r="M599" s="15">
        <v>179</v>
      </c>
      <c r="N599" s="15">
        <v>8.4</v>
      </c>
      <c r="O599" s="15">
        <v>175</v>
      </c>
      <c r="P599" s="15" t="s">
        <v>9479</v>
      </c>
      <c r="Q599" s="15" t="s">
        <v>910</v>
      </c>
    </row>
    <row r="600" spans="1:17" s="36" customFormat="1" ht="14.5">
      <c r="A600" s="3" t="s">
        <v>4117</v>
      </c>
      <c r="B600" s="15" t="s">
        <v>1</v>
      </c>
      <c r="C600" s="15" t="s">
        <v>3523</v>
      </c>
      <c r="D600" s="15" t="s">
        <v>3525</v>
      </c>
      <c r="E600" s="15">
        <v>1500</v>
      </c>
      <c r="F600" s="15">
        <v>5</v>
      </c>
      <c r="G600" s="15">
        <v>124</v>
      </c>
      <c r="H600" s="15">
        <v>130.5</v>
      </c>
      <c r="I600" s="15">
        <v>137</v>
      </c>
      <c r="J600" s="15">
        <v>111</v>
      </c>
      <c r="K600" s="15"/>
      <c r="L600" s="15">
        <v>5</v>
      </c>
      <c r="M600" s="15">
        <v>179</v>
      </c>
      <c r="N600" s="15">
        <v>8.4</v>
      </c>
      <c r="O600" s="15">
        <v>175</v>
      </c>
      <c r="P600" s="15" t="s">
        <v>9479</v>
      </c>
      <c r="Q600" s="15" t="s">
        <v>910</v>
      </c>
    </row>
    <row r="601" spans="1:17" s="36" customFormat="1" ht="14.5">
      <c r="A601" s="3" t="s">
        <v>4118</v>
      </c>
      <c r="B601" s="15" t="s">
        <v>1</v>
      </c>
      <c r="C601" s="15" t="s">
        <v>3523</v>
      </c>
      <c r="D601" s="15" t="s">
        <v>3522</v>
      </c>
      <c r="E601" s="15">
        <v>1500</v>
      </c>
      <c r="F601" s="15">
        <v>5</v>
      </c>
      <c r="G601" s="15">
        <v>12.4</v>
      </c>
      <c r="H601" s="15">
        <v>13.1</v>
      </c>
      <c r="I601" s="15">
        <v>13.7</v>
      </c>
      <c r="J601" s="15">
        <v>11.1</v>
      </c>
      <c r="K601" s="15"/>
      <c r="L601" s="15">
        <v>5</v>
      </c>
      <c r="M601" s="15">
        <v>18.2</v>
      </c>
      <c r="N601" s="15">
        <v>82</v>
      </c>
      <c r="O601" s="15">
        <v>175</v>
      </c>
      <c r="P601" s="15" t="s">
        <v>9479</v>
      </c>
      <c r="Q601" s="15" t="s">
        <v>910</v>
      </c>
    </row>
    <row r="602" spans="1:17" s="36" customFormat="1" ht="14.5">
      <c r="A602" s="3" t="s">
        <v>4119</v>
      </c>
      <c r="B602" s="15" t="s">
        <v>1</v>
      </c>
      <c r="C602" s="15" t="s">
        <v>3523</v>
      </c>
      <c r="D602" s="15" t="s">
        <v>3525</v>
      </c>
      <c r="E602" s="15">
        <v>1500</v>
      </c>
      <c r="F602" s="15">
        <v>5</v>
      </c>
      <c r="G602" s="15">
        <v>12.4</v>
      </c>
      <c r="H602" s="15">
        <v>13.1</v>
      </c>
      <c r="I602" s="15">
        <v>13.7</v>
      </c>
      <c r="J602" s="15">
        <v>11.1</v>
      </c>
      <c r="K602" s="15"/>
      <c r="L602" s="15">
        <v>5</v>
      </c>
      <c r="M602" s="15">
        <v>18.2</v>
      </c>
      <c r="N602" s="15">
        <v>82</v>
      </c>
      <c r="O602" s="15">
        <v>175</v>
      </c>
      <c r="P602" s="15" t="s">
        <v>9479</v>
      </c>
      <c r="Q602" s="15" t="s">
        <v>910</v>
      </c>
    </row>
    <row r="603" spans="1:17" s="36" customFormat="1" ht="14.5">
      <c r="A603" s="3" t="s">
        <v>4120</v>
      </c>
      <c r="B603" s="15" t="s">
        <v>1</v>
      </c>
      <c r="C603" s="15" t="s">
        <v>3523</v>
      </c>
      <c r="D603" s="15" t="s">
        <v>3522</v>
      </c>
      <c r="E603" s="15">
        <v>1500</v>
      </c>
      <c r="F603" s="15">
        <v>5</v>
      </c>
      <c r="G603" s="15">
        <v>143</v>
      </c>
      <c r="H603" s="15">
        <v>150.5</v>
      </c>
      <c r="I603" s="15">
        <v>158</v>
      </c>
      <c r="J603" s="15">
        <v>128</v>
      </c>
      <c r="K603" s="15"/>
      <c r="L603" s="15">
        <v>5</v>
      </c>
      <c r="M603" s="15">
        <v>207</v>
      </c>
      <c r="N603" s="15">
        <v>7.2</v>
      </c>
      <c r="O603" s="15">
        <v>175</v>
      </c>
      <c r="P603" s="15" t="s">
        <v>9479</v>
      </c>
      <c r="Q603" s="15" t="s">
        <v>910</v>
      </c>
    </row>
    <row r="604" spans="1:17" s="36" customFormat="1" ht="14.5">
      <c r="A604" s="3" t="s">
        <v>4121</v>
      </c>
      <c r="B604" s="15" t="s">
        <v>1</v>
      </c>
      <c r="C604" s="15" t="s">
        <v>3523</v>
      </c>
      <c r="D604" s="15" t="s">
        <v>3525</v>
      </c>
      <c r="E604" s="15">
        <v>1500</v>
      </c>
      <c r="F604" s="15">
        <v>5</v>
      </c>
      <c r="G604" s="15">
        <v>143</v>
      </c>
      <c r="H604" s="15">
        <v>150.5</v>
      </c>
      <c r="I604" s="15">
        <v>158</v>
      </c>
      <c r="J604" s="15">
        <v>128</v>
      </c>
      <c r="K604" s="15"/>
      <c r="L604" s="15">
        <v>5</v>
      </c>
      <c r="M604" s="15">
        <v>207</v>
      </c>
      <c r="N604" s="15">
        <v>7.2</v>
      </c>
      <c r="O604" s="15">
        <v>175</v>
      </c>
      <c r="P604" s="15" t="s">
        <v>9479</v>
      </c>
      <c r="Q604" s="15" t="s">
        <v>910</v>
      </c>
    </row>
    <row r="605" spans="1:17" s="36" customFormat="1" ht="14.5">
      <c r="A605" s="3" t="s">
        <v>4122</v>
      </c>
      <c r="B605" s="15" t="s">
        <v>1</v>
      </c>
      <c r="C605" s="15" t="s">
        <v>3523</v>
      </c>
      <c r="D605" s="15" t="s">
        <v>3522</v>
      </c>
      <c r="E605" s="15">
        <v>1500</v>
      </c>
      <c r="F605" s="15">
        <v>5</v>
      </c>
      <c r="G605" s="15">
        <v>14.3</v>
      </c>
      <c r="H605" s="15">
        <v>15.1</v>
      </c>
      <c r="I605" s="15">
        <v>15.8</v>
      </c>
      <c r="J605" s="15">
        <v>12.8</v>
      </c>
      <c r="K605" s="15"/>
      <c r="L605" s="15">
        <v>5</v>
      </c>
      <c r="M605" s="15">
        <v>21.2</v>
      </c>
      <c r="N605" s="15">
        <v>71</v>
      </c>
      <c r="O605" s="15">
        <v>175</v>
      </c>
      <c r="P605" s="15" t="s">
        <v>9479</v>
      </c>
      <c r="Q605" s="15" t="s">
        <v>910</v>
      </c>
    </row>
    <row r="606" spans="1:17" s="36" customFormat="1" ht="14.5">
      <c r="A606" s="3" t="s">
        <v>4123</v>
      </c>
      <c r="B606" s="15" t="s">
        <v>1</v>
      </c>
      <c r="C606" s="15" t="s">
        <v>3523</v>
      </c>
      <c r="D606" s="15" t="s">
        <v>3525</v>
      </c>
      <c r="E606" s="15">
        <v>1500</v>
      </c>
      <c r="F606" s="15">
        <v>5</v>
      </c>
      <c r="G606" s="15">
        <v>14.3</v>
      </c>
      <c r="H606" s="15">
        <v>15.1</v>
      </c>
      <c r="I606" s="15">
        <v>15.8</v>
      </c>
      <c r="J606" s="15">
        <v>12.8</v>
      </c>
      <c r="K606" s="15"/>
      <c r="L606" s="15">
        <v>5</v>
      </c>
      <c r="M606" s="15">
        <v>21.2</v>
      </c>
      <c r="N606" s="15">
        <v>71</v>
      </c>
      <c r="O606" s="15">
        <v>175</v>
      </c>
      <c r="P606" s="15" t="s">
        <v>9479</v>
      </c>
      <c r="Q606" s="15" t="s">
        <v>910</v>
      </c>
    </row>
    <row r="607" spans="1:17" s="36" customFormat="1" ht="14.5">
      <c r="A607" s="3" t="s">
        <v>4124</v>
      </c>
      <c r="B607" s="15" t="s">
        <v>1</v>
      </c>
      <c r="C607" s="15" t="s">
        <v>3523</v>
      </c>
      <c r="D607" s="15" t="s">
        <v>3522</v>
      </c>
      <c r="E607" s="15">
        <v>1500</v>
      </c>
      <c r="F607" s="15">
        <v>5</v>
      </c>
      <c r="G607" s="15">
        <v>152</v>
      </c>
      <c r="H607" s="15">
        <v>160</v>
      </c>
      <c r="I607" s="15">
        <v>168</v>
      </c>
      <c r="J607" s="15">
        <v>136</v>
      </c>
      <c r="K607" s="15"/>
      <c r="L607" s="15">
        <v>5</v>
      </c>
      <c r="M607" s="15">
        <v>219</v>
      </c>
      <c r="N607" s="15">
        <v>6.8</v>
      </c>
      <c r="O607" s="15">
        <v>175</v>
      </c>
      <c r="P607" s="15" t="s">
        <v>9479</v>
      </c>
      <c r="Q607" s="15" t="s">
        <v>910</v>
      </c>
    </row>
    <row r="608" spans="1:17" s="36" customFormat="1" ht="14.5">
      <c r="A608" s="3" t="s">
        <v>4125</v>
      </c>
      <c r="B608" s="15" t="s">
        <v>1</v>
      </c>
      <c r="C608" s="15" t="s">
        <v>3523</v>
      </c>
      <c r="D608" s="15" t="s">
        <v>3525</v>
      </c>
      <c r="E608" s="15">
        <v>1500</v>
      </c>
      <c r="F608" s="15">
        <v>5</v>
      </c>
      <c r="G608" s="15">
        <v>152</v>
      </c>
      <c r="H608" s="15">
        <v>160</v>
      </c>
      <c r="I608" s="15">
        <v>168</v>
      </c>
      <c r="J608" s="15">
        <v>136</v>
      </c>
      <c r="K608" s="15"/>
      <c r="L608" s="15">
        <v>5</v>
      </c>
      <c r="M608" s="15">
        <v>219</v>
      </c>
      <c r="N608" s="15">
        <v>6.8</v>
      </c>
      <c r="O608" s="15">
        <v>175</v>
      </c>
      <c r="P608" s="15" t="s">
        <v>9479</v>
      </c>
      <c r="Q608" s="15" t="s">
        <v>910</v>
      </c>
    </row>
    <row r="609" spans="1:17" s="36" customFormat="1" ht="14.5">
      <c r="A609" s="3" t="s">
        <v>4126</v>
      </c>
      <c r="B609" s="15" t="s">
        <v>1</v>
      </c>
      <c r="C609" s="15" t="s">
        <v>3523</v>
      </c>
      <c r="D609" s="15" t="s">
        <v>3522</v>
      </c>
      <c r="E609" s="15">
        <v>1500</v>
      </c>
      <c r="F609" s="15">
        <v>5</v>
      </c>
      <c r="G609" s="15">
        <v>15.2</v>
      </c>
      <c r="H609" s="15">
        <v>16</v>
      </c>
      <c r="I609" s="15">
        <v>16.8</v>
      </c>
      <c r="J609" s="15">
        <v>13.6</v>
      </c>
      <c r="K609" s="15"/>
      <c r="L609" s="15">
        <v>5</v>
      </c>
      <c r="M609" s="15">
        <v>22.5</v>
      </c>
      <c r="N609" s="15">
        <v>67</v>
      </c>
      <c r="O609" s="15">
        <v>175</v>
      </c>
      <c r="P609" s="15" t="s">
        <v>9479</v>
      </c>
      <c r="Q609" s="15" t="s">
        <v>910</v>
      </c>
    </row>
    <row r="610" spans="1:17" s="36" customFormat="1" ht="14.5">
      <c r="A610" s="3" t="s">
        <v>4127</v>
      </c>
      <c r="B610" s="15" t="s">
        <v>1</v>
      </c>
      <c r="C610" s="15" t="s">
        <v>3523</v>
      </c>
      <c r="D610" s="15" t="s">
        <v>3525</v>
      </c>
      <c r="E610" s="15">
        <v>1500</v>
      </c>
      <c r="F610" s="15">
        <v>5</v>
      </c>
      <c r="G610" s="15">
        <v>15.2</v>
      </c>
      <c r="H610" s="15">
        <v>16</v>
      </c>
      <c r="I610" s="15">
        <v>16.8</v>
      </c>
      <c r="J610" s="15">
        <v>13.6</v>
      </c>
      <c r="K610" s="15"/>
      <c r="L610" s="15">
        <v>5</v>
      </c>
      <c r="M610" s="15">
        <v>22.5</v>
      </c>
      <c r="N610" s="15">
        <v>67</v>
      </c>
      <c r="O610" s="15">
        <v>175</v>
      </c>
      <c r="P610" s="15" t="s">
        <v>9479</v>
      </c>
      <c r="Q610" s="15" t="s">
        <v>910</v>
      </c>
    </row>
    <row r="611" spans="1:17" s="36" customFormat="1" ht="14.5">
      <c r="A611" s="3" t="s">
        <v>4128</v>
      </c>
      <c r="B611" s="15" t="s">
        <v>1</v>
      </c>
      <c r="C611" s="15" t="s">
        <v>3523</v>
      </c>
      <c r="D611" s="15" t="s">
        <v>3522</v>
      </c>
      <c r="E611" s="15">
        <v>1500</v>
      </c>
      <c r="F611" s="15">
        <v>5</v>
      </c>
      <c r="G611" s="15">
        <v>162</v>
      </c>
      <c r="H611" s="15">
        <v>170.5</v>
      </c>
      <c r="I611" s="15">
        <v>179</v>
      </c>
      <c r="J611" s="15">
        <v>145</v>
      </c>
      <c r="K611" s="15"/>
      <c r="L611" s="15">
        <v>5</v>
      </c>
      <c r="M611" s="15">
        <v>234</v>
      </c>
      <c r="N611" s="15">
        <v>6.4</v>
      </c>
      <c r="O611" s="15">
        <v>175</v>
      </c>
      <c r="P611" s="15" t="s">
        <v>9479</v>
      </c>
      <c r="Q611" s="15" t="s">
        <v>910</v>
      </c>
    </row>
    <row r="612" spans="1:17" s="36" customFormat="1" ht="14.5">
      <c r="A612" s="3" t="s">
        <v>4129</v>
      </c>
      <c r="B612" s="15" t="s">
        <v>1</v>
      </c>
      <c r="C612" s="15" t="s">
        <v>3523</v>
      </c>
      <c r="D612" s="15" t="s">
        <v>3525</v>
      </c>
      <c r="E612" s="15">
        <v>1500</v>
      </c>
      <c r="F612" s="15">
        <v>5</v>
      </c>
      <c r="G612" s="15">
        <v>162</v>
      </c>
      <c r="H612" s="15">
        <v>170.5</v>
      </c>
      <c r="I612" s="15">
        <v>179</v>
      </c>
      <c r="J612" s="15">
        <v>145</v>
      </c>
      <c r="K612" s="15"/>
      <c r="L612" s="15">
        <v>5</v>
      </c>
      <c r="M612" s="15">
        <v>234</v>
      </c>
      <c r="N612" s="15">
        <v>6.4</v>
      </c>
      <c r="O612" s="15">
        <v>175</v>
      </c>
      <c r="P612" s="15" t="s">
        <v>9479</v>
      </c>
      <c r="Q612" s="15" t="s">
        <v>910</v>
      </c>
    </row>
    <row r="613" spans="1:17" s="36" customFormat="1" ht="14.5">
      <c r="A613" s="3" t="s">
        <v>4130</v>
      </c>
      <c r="B613" s="15" t="s">
        <v>1</v>
      </c>
      <c r="C613" s="15" t="s">
        <v>3523</v>
      </c>
      <c r="D613" s="15" t="s">
        <v>3522</v>
      </c>
      <c r="E613" s="15">
        <v>1500</v>
      </c>
      <c r="F613" s="15">
        <v>5</v>
      </c>
      <c r="G613" s="15">
        <v>171</v>
      </c>
      <c r="H613" s="15">
        <v>180</v>
      </c>
      <c r="I613" s="15">
        <v>189</v>
      </c>
      <c r="J613" s="15">
        <v>154</v>
      </c>
      <c r="K613" s="15"/>
      <c r="L613" s="15">
        <v>5</v>
      </c>
      <c r="M613" s="15">
        <v>246</v>
      </c>
      <c r="N613" s="15">
        <v>6.1</v>
      </c>
      <c r="O613" s="15">
        <v>175</v>
      </c>
      <c r="P613" s="15" t="s">
        <v>9479</v>
      </c>
      <c r="Q613" s="15" t="s">
        <v>910</v>
      </c>
    </row>
    <row r="614" spans="1:17" s="36" customFormat="1" ht="14.5">
      <c r="A614" s="3" t="s">
        <v>4131</v>
      </c>
      <c r="B614" s="15" t="s">
        <v>1</v>
      </c>
      <c r="C614" s="15" t="s">
        <v>3523</v>
      </c>
      <c r="D614" s="15" t="s">
        <v>3525</v>
      </c>
      <c r="E614" s="15">
        <v>1500</v>
      </c>
      <c r="F614" s="15">
        <v>5</v>
      </c>
      <c r="G614" s="15">
        <v>171</v>
      </c>
      <c r="H614" s="15">
        <v>180</v>
      </c>
      <c r="I614" s="15">
        <v>189</v>
      </c>
      <c r="J614" s="15">
        <v>154</v>
      </c>
      <c r="K614" s="15"/>
      <c r="L614" s="15">
        <v>5</v>
      </c>
      <c r="M614" s="15">
        <v>246</v>
      </c>
      <c r="N614" s="15">
        <v>6.1</v>
      </c>
      <c r="O614" s="15">
        <v>175</v>
      </c>
      <c r="P614" s="15" t="s">
        <v>9479</v>
      </c>
      <c r="Q614" s="15" t="s">
        <v>910</v>
      </c>
    </row>
    <row r="615" spans="1:17" s="36" customFormat="1" ht="14.5">
      <c r="A615" s="3" t="s">
        <v>4132</v>
      </c>
      <c r="B615" s="15" t="s">
        <v>1</v>
      </c>
      <c r="C615" s="15" t="s">
        <v>3523</v>
      </c>
      <c r="D615" s="15" t="s">
        <v>3522</v>
      </c>
      <c r="E615" s="15">
        <v>1500</v>
      </c>
      <c r="F615" s="15">
        <v>5</v>
      </c>
      <c r="G615" s="15">
        <v>17.100000000000001</v>
      </c>
      <c r="H615" s="15">
        <v>18</v>
      </c>
      <c r="I615" s="15">
        <v>18.899999999999999</v>
      </c>
      <c r="J615" s="15">
        <v>15.3</v>
      </c>
      <c r="K615" s="15"/>
      <c r="L615" s="15">
        <v>5</v>
      </c>
      <c r="M615" s="15">
        <v>26.2</v>
      </c>
      <c r="N615" s="15">
        <v>59.5</v>
      </c>
      <c r="O615" s="15">
        <v>175</v>
      </c>
      <c r="P615" s="15" t="s">
        <v>9479</v>
      </c>
      <c r="Q615" s="15" t="s">
        <v>910</v>
      </c>
    </row>
    <row r="616" spans="1:17" s="36" customFormat="1" ht="14.5">
      <c r="A616" s="3" t="s">
        <v>4133</v>
      </c>
      <c r="B616" s="15" t="s">
        <v>1</v>
      </c>
      <c r="C616" s="15" t="s">
        <v>3523</v>
      </c>
      <c r="D616" s="15" t="s">
        <v>3525</v>
      </c>
      <c r="E616" s="15">
        <v>1500</v>
      </c>
      <c r="F616" s="15">
        <v>5</v>
      </c>
      <c r="G616" s="15">
        <v>17.100000000000001</v>
      </c>
      <c r="H616" s="15">
        <v>18</v>
      </c>
      <c r="I616" s="15">
        <v>18.899999999999999</v>
      </c>
      <c r="J616" s="15">
        <v>15.3</v>
      </c>
      <c r="K616" s="15"/>
      <c r="L616" s="15">
        <v>5</v>
      </c>
      <c r="M616" s="15">
        <v>26.2</v>
      </c>
      <c r="N616" s="15">
        <v>59.5</v>
      </c>
      <c r="O616" s="15">
        <v>175</v>
      </c>
      <c r="P616" s="15" t="s">
        <v>9479</v>
      </c>
      <c r="Q616" s="15" t="s">
        <v>910</v>
      </c>
    </row>
    <row r="617" spans="1:17" s="36" customFormat="1" ht="14.5">
      <c r="A617" s="3" t="s">
        <v>4134</v>
      </c>
      <c r="B617" s="15" t="s">
        <v>1</v>
      </c>
      <c r="C617" s="15" t="s">
        <v>3523</v>
      </c>
      <c r="D617" s="15" t="s">
        <v>3522</v>
      </c>
      <c r="E617" s="15">
        <v>1500</v>
      </c>
      <c r="F617" s="15">
        <v>5</v>
      </c>
      <c r="G617" s="15">
        <v>190</v>
      </c>
      <c r="H617" s="15">
        <v>200</v>
      </c>
      <c r="I617" s="15">
        <v>210</v>
      </c>
      <c r="J617" s="15">
        <v>171</v>
      </c>
      <c r="K617" s="15"/>
      <c r="L617" s="15">
        <v>5</v>
      </c>
      <c r="M617" s="15">
        <v>274</v>
      </c>
      <c r="N617" s="15">
        <v>5.5</v>
      </c>
      <c r="O617" s="15">
        <v>175</v>
      </c>
      <c r="P617" s="15" t="s">
        <v>9479</v>
      </c>
      <c r="Q617" s="15" t="s">
        <v>910</v>
      </c>
    </row>
    <row r="618" spans="1:17" s="36" customFormat="1" ht="14.5">
      <c r="A618" s="3" t="s">
        <v>4135</v>
      </c>
      <c r="B618" s="15" t="s">
        <v>1</v>
      </c>
      <c r="C618" s="15" t="s">
        <v>3523</v>
      </c>
      <c r="D618" s="15" t="s">
        <v>3525</v>
      </c>
      <c r="E618" s="15">
        <v>1500</v>
      </c>
      <c r="F618" s="15">
        <v>5</v>
      </c>
      <c r="G618" s="15">
        <v>190</v>
      </c>
      <c r="H618" s="15">
        <v>200</v>
      </c>
      <c r="I618" s="15">
        <v>210</v>
      </c>
      <c r="J618" s="15">
        <v>171</v>
      </c>
      <c r="K618" s="15"/>
      <c r="L618" s="15">
        <v>5</v>
      </c>
      <c r="M618" s="15">
        <v>274</v>
      </c>
      <c r="N618" s="15">
        <v>5.5</v>
      </c>
      <c r="O618" s="15">
        <v>175</v>
      </c>
      <c r="P618" s="15" t="s">
        <v>9479</v>
      </c>
      <c r="Q618" s="15" t="s">
        <v>910</v>
      </c>
    </row>
    <row r="619" spans="1:17" s="36" customFormat="1" ht="14.5">
      <c r="A619" s="3" t="s">
        <v>4136</v>
      </c>
      <c r="B619" s="15" t="s">
        <v>1</v>
      </c>
      <c r="C619" s="15" t="s">
        <v>3523</v>
      </c>
      <c r="D619" s="15" t="s">
        <v>3522</v>
      </c>
      <c r="E619" s="15">
        <v>1500</v>
      </c>
      <c r="F619" s="15">
        <v>5</v>
      </c>
      <c r="G619" s="15">
        <v>19</v>
      </c>
      <c r="H619" s="15">
        <v>20</v>
      </c>
      <c r="I619" s="15">
        <v>21</v>
      </c>
      <c r="J619" s="15">
        <v>17.100000000000001</v>
      </c>
      <c r="K619" s="15"/>
      <c r="L619" s="15">
        <v>5</v>
      </c>
      <c r="M619" s="15">
        <v>27.7</v>
      </c>
      <c r="N619" s="15">
        <v>54.2</v>
      </c>
      <c r="O619" s="15">
        <v>175</v>
      </c>
      <c r="P619" s="15" t="s">
        <v>9479</v>
      </c>
      <c r="Q619" s="15" t="s">
        <v>910</v>
      </c>
    </row>
    <row r="620" spans="1:17" s="36" customFormat="1" ht="14.5">
      <c r="A620" s="3" t="s">
        <v>4137</v>
      </c>
      <c r="B620" s="15" t="s">
        <v>1</v>
      </c>
      <c r="C620" s="15" t="s">
        <v>3523</v>
      </c>
      <c r="D620" s="15" t="s">
        <v>3525</v>
      </c>
      <c r="E620" s="15">
        <v>1500</v>
      </c>
      <c r="F620" s="15">
        <v>5</v>
      </c>
      <c r="G620" s="15">
        <v>19</v>
      </c>
      <c r="H620" s="15">
        <v>20</v>
      </c>
      <c r="I620" s="15">
        <v>21</v>
      </c>
      <c r="J620" s="15">
        <v>17.100000000000001</v>
      </c>
      <c r="K620" s="15"/>
      <c r="L620" s="15">
        <v>5</v>
      </c>
      <c r="M620" s="15">
        <v>27.7</v>
      </c>
      <c r="N620" s="15">
        <v>54.2</v>
      </c>
      <c r="O620" s="15">
        <v>175</v>
      </c>
      <c r="P620" s="15" t="s">
        <v>9479</v>
      </c>
      <c r="Q620" s="15" t="s">
        <v>910</v>
      </c>
    </row>
    <row r="621" spans="1:17" s="36" customFormat="1" ht="14.5">
      <c r="A621" s="3" t="s">
        <v>4138</v>
      </c>
      <c r="B621" s="15" t="s">
        <v>1</v>
      </c>
      <c r="C621" s="15" t="s">
        <v>3523</v>
      </c>
      <c r="D621" s="15" t="s">
        <v>3522</v>
      </c>
      <c r="E621" s="15">
        <v>1500</v>
      </c>
      <c r="F621" s="15">
        <v>5</v>
      </c>
      <c r="G621" s="15">
        <v>209</v>
      </c>
      <c r="H621" s="15">
        <v>220</v>
      </c>
      <c r="I621" s="15">
        <v>231</v>
      </c>
      <c r="J621" s="15">
        <v>185</v>
      </c>
      <c r="K621" s="15"/>
      <c r="L621" s="15">
        <v>5</v>
      </c>
      <c r="M621" s="15">
        <v>328</v>
      </c>
      <c r="N621" s="15">
        <v>4.5999999999999996</v>
      </c>
      <c r="O621" s="15">
        <v>175</v>
      </c>
      <c r="P621" s="15" t="s">
        <v>9479</v>
      </c>
      <c r="Q621" s="15" t="s">
        <v>910</v>
      </c>
    </row>
    <row r="622" spans="1:17" s="36" customFormat="1" ht="14.5">
      <c r="A622" s="3" t="s">
        <v>4139</v>
      </c>
      <c r="B622" s="15" t="s">
        <v>1</v>
      </c>
      <c r="C622" s="15" t="s">
        <v>3523</v>
      </c>
      <c r="D622" s="15" t="s">
        <v>3525</v>
      </c>
      <c r="E622" s="15">
        <v>1500</v>
      </c>
      <c r="F622" s="15">
        <v>5</v>
      </c>
      <c r="G622" s="15">
        <v>209</v>
      </c>
      <c r="H622" s="15">
        <v>220</v>
      </c>
      <c r="I622" s="15">
        <v>231</v>
      </c>
      <c r="J622" s="15">
        <v>185</v>
      </c>
      <c r="K622" s="15"/>
      <c r="L622" s="15">
        <v>5</v>
      </c>
      <c r="M622" s="15">
        <v>328</v>
      </c>
      <c r="N622" s="15">
        <v>4.5999999999999996</v>
      </c>
      <c r="O622" s="15">
        <v>175</v>
      </c>
      <c r="P622" s="15" t="s">
        <v>9479</v>
      </c>
      <c r="Q622" s="15" t="s">
        <v>910</v>
      </c>
    </row>
    <row r="623" spans="1:17" s="36" customFormat="1" ht="14.5">
      <c r="A623" s="3" t="s">
        <v>4140</v>
      </c>
      <c r="B623" s="15" t="s">
        <v>1</v>
      </c>
      <c r="C623" s="15" t="s">
        <v>3523</v>
      </c>
      <c r="D623" s="15" t="s">
        <v>3522</v>
      </c>
      <c r="E623" s="15">
        <v>1500</v>
      </c>
      <c r="F623" s="15">
        <v>5</v>
      </c>
      <c r="G623" s="15">
        <v>20.9</v>
      </c>
      <c r="H623" s="15">
        <v>22</v>
      </c>
      <c r="I623" s="15">
        <v>23.1</v>
      </c>
      <c r="J623" s="15">
        <v>18.8</v>
      </c>
      <c r="K623" s="15"/>
      <c r="L623" s="15">
        <v>5</v>
      </c>
      <c r="M623" s="15">
        <v>30.6</v>
      </c>
      <c r="N623" s="15">
        <v>49</v>
      </c>
      <c r="O623" s="15">
        <v>175</v>
      </c>
      <c r="P623" s="15" t="s">
        <v>9479</v>
      </c>
      <c r="Q623" s="15" t="s">
        <v>910</v>
      </c>
    </row>
    <row r="624" spans="1:17" s="36" customFormat="1" ht="14.5">
      <c r="A624" s="3" t="s">
        <v>4141</v>
      </c>
      <c r="B624" s="15" t="s">
        <v>1</v>
      </c>
      <c r="C624" s="15" t="s">
        <v>3523</v>
      </c>
      <c r="D624" s="15" t="s">
        <v>3525</v>
      </c>
      <c r="E624" s="15">
        <v>1500</v>
      </c>
      <c r="F624" s="15">
        <v>5</v>
      </c>
      <c r="G624" s="15">
        <v>20.9</v>
      </c>
      <c r="H624" s="15">
        <v>22</v>
      </c>
      <c r="I624" s="15">
        <v>23.1</v>
      </c>
      <c r="J624" s="15">
        <v>18.8</v>
      </c>
      <c r="K624" s="15"/>
      <c r="L624" s="15">
        <v>5</v>
      </c>
      <c r="M624" s="15">
        <v>30.6</v>
      </c>
      <c r="N624" s="15">
        <v>49</v>
      </c>
      <c r="O624" s="15">
        <v>175</v>
      </c>
      <c r="P624" s="15" t="s">
        <v>9479</v>
      </c>
      <c r="Q624" s="15" t="s">
        <v>910</v>
      </c>
    </row>
    <row r="625" spans="1:17" s="36" customFormat="1" ht="14.5">
      <c r="A625" s="3" t="s">
        <v>4142</v>
      </c>
      <c r="B625" s="15" t="s">
        <v>1</v>
      </c>
      <c r="C625" s="15" t="s">
        <v>3523</v>
      </c>
      <c r="D625" s="15" t="s">
        <v>3522</v>
      </c>
      <c r="E625" s="15">
        <v>1500</v>
      </c>
      <c r="F625" s="15">
        <v>5</v>
      </c>
      <c r="G625" s="15">
        <v>22.8</v>
      </c>
      <c r="H625" s="15">
        <v>24</v>
      </c>
      <c r="I625" s="15">
        <v>25.2</v>
      </c>
      <c r="J625" s="15">
        <v>20.5</v>
      </c>
      <c r="K625" s="15"/>
      <c r="L625" s="15">
        <v>5</v>
      </c>
      <c r="M625" s="15">
        <v>33.200000000000003</v>
      </c>
      <c r="N625" s="15">
        <v>45.2</v>
      </c>
      <c r="O625" s="15">
        <v>175</v>
      </c>
      <c r="P625" s="15" t="s">
        <v>9479</v>
      </c>
      <c r="Q625" s="15" t="s">
        <v>910</v>
      </c>
    </row>
    <row r="626" spans="1:17" s="36" customFormat="1" ht="14.5">
      <c r="A626" s="3" t="s">
        <v>4143</v>
      </c>
      <c r="B626" s="15" t="s">
        <v>1</v>
      </c>
      <c r="C626" s="15" t="s">
        <v>3523</v>
      </c>
      <c r="D626" s="15" t="s">
        <v>3525</v>
      </c>
      <c r="E626" s="15">
        <v>1500</v>
      </c>
      <c r="F626" s="15">
        <v>5</v>
      </c>
      <c r="G626" s="15">
        <v>22.8</v>
      </c>
      <c r="H626" s="15">
        <v>24</v>
      </c>
      <c r="I626" s="15">
        <v>25.2</v>
      </c>
      <c r="J626" s="15">
        <v>20.5</v>
      </c>
      <c r="K626" s="15"/>
      <c r="L626" s="15">
        <v>5</v>
      </c>
      <c r="M626" s="15">
        <v>33.200000000000003</v>
      </c>
      <c r="N626" s="15">
        <v>45.2</v>
      </c>
      <c r="O626" s="15">
        <v>175</v>
      </c>
      <c r="P626" s="15" t="s">
        <v>9479</v>
      </c>
      <c r="Q626" s="15" t="s">
        <v>910</v>
      </c>
    </row>
    <row r="627" spans="1:17" s="36" customFormat="1" ht="14.5">
      <c r="A627" s="3" t="s">
        <v>4144</v>
      </c>
      <c r="B627" s="15" t="s">
        <v>1</v>
      </c>
      <c r="C627" s="15" t="s">
        <v>3523</v>
      </c>
      <c r="D627" s="15" t="s">
        <v>3522</v>
      </c>
      <c r="E627" s="15">
        <v>1500</v>
      </c>
      <c r="F627" s="15">
        <v>5</v>
      </c>
      <c r="G627" s="15">
        <v>237</v>
      </c>
      <c r="H627" s="15">
        <v>250</v>
      </c>
      <c r="I627" s="15">
        <v>263</v>
      </c>
      <c r="J627" s="15">
        <v>214</v>
      </c>
      <c r="K627" s="15"/>
      <c r="L627" s="15">
        <v>5</v>
      </c>
      <c r="M627" s="15">
        <v>344</v>
      </c>
      <c r="N627" s="15">
        <v>4.5</v>
      </c>
      <c r="O627" s="15">
        <v>175</v>
      </c>
      <c r="P627" s="15" t="s">
        <v>9479</v>
      </c>
      <c r="Q627" s="15" t="s">
        <v>910</v>
      </c>
    </row>
    <row r="628" spans="1:17" s="36" customFormat="1" ht="14.5">
      <c r="A628" s="3" t="s">
        <v>4145</v>
      </c>
      <c r="B628" s="15" t="s">
        <v>1</v>
      </c>
      <c r="C628" s="15" t="s">
        <v>3523</v>
      </c>
      <c r="D628" s="15" t="s">
        <v>3525</v>
      </c>
      <c r="E628" s="15">
        <v>1500</v>
      </c>
      <c r="F628" s="15">
        <v>5</v>
      </c>
      <c r="G628" s="15">
        <v>237</v>
      </c>
      <c r="H628" s="15">
        <v>250</v>
      </c>
      <c r="I628" s="15">
        <v>263</v>
      </c>
      <c r="J628" s="15">
        <v>214</v>
      </c>
      <c r="K628" s="15"/>
      <c r="L628" s="15">
        <v>5</v>
      </c>
      <c r="M628" s="15">
        <v>344</v>
      </c>
      <c r="N628" s="15">
        <v>4.5</v>
      </c>
      <c r="O628" s="15">
        <v>175</v>
      </c>
      <c r="P628" s="15" t="s">
        <v>9479</v>
      </c>
      <c r="Q628" s="15" t="s">
        <v>910</v>
      </c>
    </row>
    <row r="629" spans="1:17" s="36" customFormat="1" ht="14.5">
      <c r="A629" s="3" t="s">
        <v>4146</v>
      </c>
      <c r="B629" s="15" t="s">
        <v>1</v>
      </c>
      <c r="C629" s="15" t="s">
        <v>3523</v>
      </c>
      <c r="D629" s="15" t="s">
        <v>3522</v>
      </c>
      <c r="E629" s="15">
        <v>1500</v>
      </c>
      <c r="F629" s="15">
        <v>5</v>
      </c>
      <c r="G629" s="15">
        <v>25.7</v>
      </c>
      <c r="H629" s="15">
        <v>27.1</v>
      </c>
      <c r="I629" s="15">
        <v>28.4</v>
      </c>
      <c r="J629" s="15">
        <v>23.1</v>
      </c>
      <c r="K629" s="15"/>
      <c r="L629" s="15">
        <v>5</v>
      </c>
      <c r="M629" s="15">
        <v>37.5</v>
      </c>
      <c r="N629" s="15">
        <v>40</v>
      </c>
      <c r="O629" s="15">
        <v>175</v>
      </c>
      <c r="P629" s="15" t="s">
        <v>9479</v>
      </c>
      <c r="Q629" s="15" t="s">
        <v>910</v>
      </c>
    </row>
    <row r="630" spans="1:17" s="36" customFormat="1" ht="14.5">
      <c r="A630" s="3" t="s">
        <v>4147</v>
      </c>
      <c r="B630" s="15" t="s">
        <v>1</v>
      </c>
      <c r="C630" s="15" t="s">
        <v>3523</v>
      </c>
      <c r="D630" s="15" t="s">
        <v>3525</v>
      </c>
      <c r="E630" s="15">
        <v>1500</v>
      </c>
      <c r="F630" s="15">
        <v>5</v>
      </c>
      <c r="G630" s="15">
        <v>25.7</v>
      </c>
      <c r="H630" s="15">
        <v>27.1</v>
      </c>
      <c r="I630" s="15">
        <v>28.4</v>
      </c>
      <c r="J630" s="15">
        <v>23.1</v>
      </c>
      <c r="K630" s="15"/>
      <c r="L630" s="15">
        <v>5</v>
      </c>
      <c r="M630" s="15">
        <v>37.5</v>
      </c>
      <c r="N630" s="15">
        <v>40</v>
      </c>
      <c r="O630" s="15">
        <v>175</v>
      </c>
      <c r="P630" s="15" t="s">
        <v>9479</v>
      </c>
      <c r="Q630" s="15" t="s">
        <v>910</v>
      </c>
    </row>
    <row r="631" spans="1:17" s="36" customFormat="1" ht="14.5">
      <c r="A631" s="3" t="s">
        <v>4148</v>
      </c>
      <c r="B631" s="15" t="s">
        <v>1</v>
      </c>
      <c r="C631" s="15" t="s">
        <v>3523</v>
      </c>
      <c r="D631" s="15" t="s">
        <v>3522</v>
      </c>
      <c r="E631" s="15">
        <v>1500</v>
      </c>
      <c r="F631" s="15">
        <v>5</v>
      </c>
      <c r="G631" s="15">
        <v>285</v>
      </c>
      <c r="H631" s="15">
        <v>300</v>
      </c>
      <c r="I631" s="15">
        <v>315</v>
      </c>
      <c r="J631" s="15">
        <v>256</v>
      </c>
      <c r="K631" s="15"/>
      <c r="L631" s="15">
        <v>5</v>
      </c>
      <c r="M631" s="15">
        <v>414</v>
      </c>
      <c r="N631" s="15">
        <v>3.8</v>
      </c>
      <c r="O631" s="15">
        <v>175</v>
      </c>
      <c r="P631" s="15" t="s">
        <v>9479</v>
      </c>
      <c r="Q631" s="15" t="s">
        <v>910</v>
      </c>
    </row>
    <row r="632" spans="1:17" s="36" customFormat="1" ht="14.5">
      <c r="A632" s="3" t="s">
        <v>4149</v>
      </c>
      <c r="B632" s="15" t="s">
        <v>1</v>
      </c>
      <c r="C632" s="15" t="s">
        <v>3523</v>
      </c>
      <c r="D632" s="15" t="s">
        <v>3525</v>
      </c>
      <c r="E632" s="15">
        <v>1500</v>
      </c>
      <c r="F632" s="15">
        <v>5</v>
      </c>
      <c r="G632" s="15">
        <v>285</v>
      </c>
      <c r="H632" s="15">
        <v>300</v>
      </c>
      <c r="I632" s="15">
        <v>315</v>
      </c>
      <c r="J632" s="15">
        <v>256</v>
      </c>
      <c r="K632" s="15"/>
      <c r="L632" s="15">
        <v>5</v>
      </c>
      <c r="M632" s="15">
        <v>414</v>
      </c>
      <c r="N632" s="15">
        <v>3.8</v>
      </c>
      <c r="O632" s="15">
        <v>175</v>
      </c>
      <c r="P632" s="15" t="s">
        <v>9479</v>
      </c>
      <c r="Q632" s="15" t="s">
        <v>910</v>
      </c>
    </row>
    <row r="633" spans="1:17" s="36" customFormat="1" ht="14.5">
      <c r="A633" s="3" t="s">
        <v>4150</v>
      </c>
      <c r="B633" s="15" t="s">
        <v>1</v>
      </c>
      <c r="C633" s="15" t="s">
        <v>3523</v>
      </c>
      <c r="D633" s="15" t="s">
        <v>3522</v>
      </c>
      <c r="E633" s="15">
        <v>1500</v>
      </c>
      <c r="F633" s="15">
        <v>5</v>
      </c>
      <c r="G633" s="15">
        <v>28.5</v>
      </c>
      <c r="H633" s="15">
        <v>30</v>
      </c>
      <c r="I633" s="15">
        <v>31.5</v>
      </c>
      <c r="J633" s="15">
        <v>25.6</v>
      </c>
      <c r="K633" s="15"/>
      <c r="L633" s="15">
        <v>5</v>
      </c>
      <c r="M633" s="15">
        <v>41.4</v>
      </c>
      <c r="N633" s="15">
        <v>36.200000000000003</v>
      </c>
      <c r="O633" s="15">
        <v>175</v>
      </c>
      <c r="P633" s="15" t="s">
        <v>9479</v>
      </c>
      <c r="Q633" s="15" t="s">
        <v>910</v>
      </c>
    </row>
    <row r="634" spans="1:17" s="36" customFormat="1" ht="14.5">
      <c r="A634" s="3" t="s">
        <v>4151</v>
      </c>
      <c r="B634" s="15" t="s">
        <v>1</v>
      </c>
      <c r="C634" s="15" t="s">
        <v>3523</v>
      </c>
      <c r="D634" s="15" t="s">
        <v>3525</v>
      </c>
      <c r="E634" s="15">
        <v>1500</v>
      </c>
      <c r="F634" s="15">
        <v>5</v>
      </c>
      <c r="G634" s="15">
        <v>28.5</v>
      </c>
      <c r="H634" s="15">
        <v>30</v>
      </c>
      <c r="I634" s="15">
        <v>31.5</v>
      </c>
      <c r="J634" s="15">
        <v>25.6</v>
      </c>
      <c r="K634" s="15"/>
      <c r="L634" s="15">
        <v>5</v>
      </c>
      <c r="M634" s="15">
        <v>41.4</v>
      </c>
      <c r="N634" s="15">
        <v>36.200000000000003</v>
      </c>
      <c r="O634" s="15">
        <v>175</v>
      </c>
      <c r="P634" s="15" t="s">
        <v>9479</v>
      </c>
      <c r="Q634" s="15" t="s">
        <v>910</v>
      </c>
    </row>
    <row r="635" spans="1:17" s="36" customFormat="1" ht="14.5">
      <c r="A635" s="3" t="s">
        <v>4152</v>
      </c>
      <c r="B635" s="15" t="s">
        <v>1</v>
      </c>
      <c r="C635" s="15" t="s">
        <v>3523</v>
      </c>
      <c r="D635" s="15" t="s">
        <v>3522</v>
      </c>
      <c r="E635" s="15">
        <v>1500</v>
      </c>
      <c r="F635" s="15">
        <v>5</v>
      </c>
      <c r="G635" s="15">
        <v>31.4</v>
      </c>
      <c r="H635" s="15">
        <v>33.1</v>
      </c>
      <c r="I635" s="15">
        <v>34.700000000000003</v>
      </c>
      <c r="J635" s="15">
        <v>28.2</v>
      </c>
      <c r="K635" s="15"/>
      <c r="L635" s="15">
        <v>5</v>
      </c>
      <c r="M635" s="15">
        <v>45.7</v>
      </c>
      <c r="N635" s="15">
        <v>33</v>
      </c>
      <c r="O635" s="15">
        <v>175</v>
      </c>
      <c r="P635" s="15" t="s">
        <v>9479</v>
      </c>
      <c r="Q635" s="15" t="s">
        <v>910</v>
      </c>
    </row>
    <row r="636" spans="1:17" s="36" customFormat="1" ht="14.5">
      <c r="A636" s="3" t="s">
        <v>4153</v>
      </c>
      <c r="B636" s="15" t="s">
        <v>1</v>
      </c>
      <c r="C636" s="15" t="s">
        <v>3523</v>
      </c>
      <c r="D636" s="15" t="s">
        <v>3525</v>
      </c>
      <c r="E636" s="15">
        <v>1500</v>
      </c>
      <c r="F636" s="15">
        <v>5</v>
      </c>
      <c r="G636" s="15">
        <v>31.4</v>
      </c>
      <c r="H636" s="15">
        <v>33.1</v>
      </c>
      <c r="I636" s="15">
        <v>34.700000000000003</v>
      </c>
      <c r="J636" s="15">
        <v>28.2</v>
      </c>
      <c r="K636" s="15"/>
      <c r="L636" s="15">
        <v>5</v>
      </c>
      <c r="M636" s="15">
        <v>45.7</v>
      </c>
      <c r="N636" s="15">
        <v>33</v>
      </c>
      <c r="O636" s="15">
        <v>175</v>
      </c>
      <c r="P636" s="15" t="s">
        <v>9479</v>
      </c>
      <c r="Q636" s="15" t="s">
        <v>910</v>
      </c>
    </row>
    <row r="637" spans="1:17" s="36" customFormat="1" ht="14.5">
      <c r="A637" s="3" t="s">
        <v>4154</v>
      </c>
      <c r="B637" s="15" t="s">
        <v>1</v>
      </c>
      <c r="C637" s="15" t="s">
        <v>3523</v>
      </c>
      <c r="D637" s="15" t="s">
        <v>3522</v>
      </c>
      <c r="E637" s="15">
        <v>1500</v>
      </c>
      <c r="F637" s="15">
        <v>5</v>
      </c>
      <c r="G637" s="15">
        <v>333</v>
      </c>
      <c r="H637" s="15">
        <v>350.5</v>
      </c>
      <c r="I637" s="15">
        <v>368</v>
      </c>
      <c r="J637" s="15">
        <v>300</v>
      </c>
      <c r="K637" s="15"/>
      <c r="L637" s="15">
        <v>5</v>
      </c>
      <c r="M637" s="15">
        <v>482</v>
      </c>
      <c r="N637" s="15">
        <v>3.2</v>
      </c>
      <c r="O637" s="15">
        <v>175</v>
      </c>
      <c r="P637" s="15" t="s">
        <v>9479</v>
      </c>
      <c r="Q637" s="15" t="s">
        <v>910</v>
      </c>
    </row>
    <row r="638" spans="1:17" s="36" customFormat="1" ht="14.5">
      <c r="A638" s="3" t="s">
        <v>4155</v>
      </c>
      <c r="B638" s="15" t="s">
        <v>1</v>
      </c>
      <c r="C638" s="15" t="s">
        <v>3523</v>
      </c>
      <c r="D638" s="15" t="s">
        <v>3525</v>
      </c>
      <c r="E638" s="15">
        <v>1500</v>
      </c>
      <c r="F638" s="15">
        <v>5</v>
      </c>
      <c r="G638" s="15">
        <v>333</v>
      </c>
      <c r="H638" s="15">
        <v>350.5</v>
      </c>
      <c r="I638" s="15">
        <v>368</v>
      </c>
      <c r="J638" s="15">
        <v>300</v>
      </c>
      <c r="K638" s="15"/>
      <c r="L638" s="15">
        <v>5</v>
      </c>
      <c r="M638" s="15">
        <v>482</v>
      </c>
      <c r="N638" s="15">
        <v>3.2</v>
      </c>
      <c r="O638" s="15">
        <v>175</v>
      </c>
      <c r="P638" s="15" t="s">
        <v>9479</v>
      </c>
      <c r="Q638" s="15" t="s">
        <v>910</v>
      </c>
    </row>
    <row r="639" spans="1:17" s="36" customFormat="1" ht="14.5">
      <c r="A639" s="3" t="s">
        <v>4156</v>
      </c>
      <c r="B639" s="15" t="s">
        <v>1</v>
      </c>
      <c r="C639" s="15" t="s">
        <v>3523</v>
      </c>
      <c r="D639" s="15" t="s">
        <v>3522</v>
      </c>
      <c r="E639" s="15">
        <v>1500</v>
      </c>
      <c r="F639" s="15">
        <v>5</v>
      </c>
      <c r="G639" s="15">
        <v>34.200000000000003</v>
      </c>
      <c r="H639" s="15">
        <v>36</v>
      </c>
      <c r="I639" s="15">
        <v>37.799999999999997</v>
      </c>
      <c r="J639" s="15">
        <v>30.8</v>
      </c>
      <c r="K639" s="15"/>
      <c r="L639" s="15">
        <v>5</v>
      </c>
      <c r="M639" s="15">
        <v>49.9</v>
      </c>
      <c r="N639" s="15">
        <v>30.1</v>
      </c>
      <c r="O639" s="15">
        <v>175</v>
      </c>
      <c r="P639" s="15" t="s">
        <v>9479</v>
      </c>
      <c r="Q639" s="15" t="s">
        <v>910</v>
      </c>
    </row>
    <row r="640" spans="1:17" s="36" customFormat="1" ht="14.5">
      <c r="A640" s="3" t="s">
        <v>4157</v>
      </c>
      <c r="B640" s="15" t="s">
        <v>1</v>
      </c>
      <c r="C640" s="15" t="s">
        <v>3523</v>
      </c>
      <c r="D640" s="15" t="s">
        <v>3525</v>
      </c>
      <c r="E640" s="15">
        <v>1500</v>
      </c>
      <c r="F640" s="15">
        <v>5</v>
      </c>
      <c r="G640" s="15">
        <v>34.200000000000003</v>
      </c>
      <c r="H640" s="15">
        <v>36</v>
      </c>
      <c r="I640" s="15">
        <v>37.799999999999997</v>
      </c>
      <c r="J640" s="15">
        <v>30.8</v>
      </c>
      <c r="K640" s="15"/>
      <c r="L640" s="15">
        <v>5</v>
      </c>
      <c r="M640" s="15">
        <v>49.9</v>
      </c>
      <c r="N640" s="15">
        <v>30.1</v>
      </c>
      <c r="O640" s="15">
        <v>175</v>
      </c>
      <c r="P640" s="15" t="s">
        <v>9479</v>
      </c>
      <c r="Q640" s="15" t="s">
        <v>910</v>
      </c>
    </row>
    <row r="641" spans="1:17" s="36" customFormat="1" ht="14.5">
      <c r="A641" s="3" t="s">
        <v>4158</v>
      </c>
      <c r="B641" s="15" t="s">
        <v>1</v>
      </c>
      <c r="C641" s="15" t="s">
        <v>3523</v>
      </c>
      <c r="D641" s="15" t="s">
        <v>3522</v>
      </c>
      <c r="E641" s="15">
        <v>1500</v>
      </c>
      <c r="F641" s="15">
        <v>5</v>
      </c>
      <c r="G641" s="15">
        <v>37.1</v>
      </c>
      <c r="H641" s="15">
        <v>39.1</v>
      </c>
      <c r="I641" s="15">
        <v>41</v>
      </c>
      <c r="J641" s="15">
        <v>33.299999999999997</v>
      </c>
      <c r="K641" s="15"/>
      <c r="L641" s="15">
        <v>5</v>
      </c>
      <c r="M641" s="15">
        <v>53.9</v>
      </c>
      <c r="N641" s="15">
        <v>28</v>
      </c>
      <c r="O641" s="15">
        <v>175</v>
      </c>
      <c r="P641" s="15" t="s">
        <v>9479</v>
      </c>
      <c r="Q641" s="15" t="s">
        <v>910</v>
      </c>
    </row>
    <row r="642" spans="1:17" s="36" customFormat="1" ht="14.5">
      <c r="A642" s="3" t="s">
        <v>4159</v>
      </c>
      <c r="B642" s="15" t="s">
        <v>1</v>
      </c>
      <c r="C642" s="15" t="s">
        <v>3523</v>
      </c>
      <c r="D642" s="15" t="s">
        <v>3525</v>
      </c>
      <c r="E642" s="15">
        <v>1500</v>
      </c>
      <c r="F642" s="15">
        <v>5</v>
      </c>
      <c r="G642" s="15">
        <v>37.1</v>
      </c>
      <c r="H642" s="15">
        <v>39.1</v>
      </c>
      <c r="I642" s="15">
        <v>41</v>
      </c>
      <c r="J642" s="15">
        <v>33.299999999999997</v>
      </c>
      <c r="K642" s="15"/>
      <c r="L642" s="15">
        <v>5</v>
      </c>
      <c r="M642" s="15">
        <v>53.9</v>
      </c>
      <c r="N642" s="15">
        <v>28</v>
      </c>
      <c r="O642" s="15">
        <v>175</v>
      </c>
      <c r="P642" s="15" t="s">
        <v>9479</v>
      </c>
      <c r="Q642" s="15" t="s">
        <v>910</v>
      </c>
    </row>
    <row r="643" spans="1:17" s="36" customFormat="1" ht="14.5">
      <c r="A643" s="3" t="s">
        <v>4160</v>
      </c>
      <c r="B643" s="15" t="s">
        <v>1</v>
      </c>
      <c r="C643" s="15" t="s">
        <v>3523</v>
      </c>
      <c r="D643" s="15" t="s">
        <v>3522</v>
      </c>
      <c r="E643" s="15">
        <v>1500</v>
      </c>
      <c r="F643" s="15">
        <v>5</v>
      </c>
      <c r="G643" s="15">
        <v>380</v>
      </c>
      <c r="H643" s="15">
        <v>400</v>
      </c>
      <c r="I643" s="15">
        <v>420</v>
      </c>
      <c r="J643" s="15">
        <v>342</v>
      </c>
      <c r="K643" s="15"/>
      <c r="L643" s="15">
        <v>5</v>
      </c>
      <c r="M643" s="15">
        <v>548</v>
      </c>
      <c r="N643" s="15">
        <v>2.8</v>
      </c>
      <c r="O643" s="15">
        <v>175</v>
      </c>
      <c r="P643" s="15" t="s">
        <v>9479</v>
      </c>
      <c r="Q643" s="15" t="s">
        <v>910</v>
      </c>
    </row>
    <row r="644" spans="1:17" s="36" customFormat="1" ht="14.5">
      <c r="A644" s="3" t="s">
        <v>4161</v>
      </c>
      <c r="B644" s="15" t="s">
        <v>1</v>
      </c>
      <c r="C644" s="15" t="s">
        <v>3523</v>
      </c>
      <c r="D644" s="15" t="s">
        <v>3525</v>
      </c>
      <c r="E644" s="15">
        <v>1500</v>
      </c>
      <c r="F644" s="15">
        <v>5</v>
      </c>
      <c r="G644" s="15">
        <v>380</v>
      </c>
      <c r="H644" s="15">
        <v>400</v>
      </c>
      <c r="I644" s="15">
        <v>420</v>
      </c>
      <c r="J644" s="15">
        <v>342</v>
      </c>
      <c r="K644" s="15"/>
      <c r="L644" s="15">
        <v>5</v>
      </c>
      <c r="M644" s="15">
        <v>548</v>
      </c>
      <c r="N644" s="15">
        <v>2.8</v>
      </c>
      <c r="O644" s="15">
        <v>175</v>
      </c>
      <c r="P644" s="15" t="s">
        <v>9479</v>
      </c>
      <c r="Q644" s="15" t="s">
        <v>910</v>
      </c>
    </row>
    <row r="645" spans="1:17" s="36" customFormat="1" ht="14.5">
      <c r="A645" s="3" t="s">
        <v>4162</v>
      </c>
      <c r="B645" s="15" t="s">
        <v>1</v>
      </c>
      <c r="C645" s="15" t="s">
        <v>3523</v>
      </c>
      <c r="D645" s="15" t="s">
        <v>3522</v>
      </c>
      <c r="E645" s="15">
        <v>1500</v>
      </c>
      <c r="F645" s="15">
        <v>5</v>
      </c>
      <c r="G645" s="15">
        <v>40.9</v>
      </c>
      <c r="H645" s="15">
        <v>43.1</v>
      </c>
      <c r="I645" s="15">
        <v>45.2</v>
      </c>
      <c r="J645" s="15">
        <v>36.799999999999997</v>
      </c>
      <c r="K645" s="15"/>
      <c r="L645" s="15">
        <v>5</v>
      </c>
      <c r="M645" s="15">
        <v>59.3</v>
      </c>
      <c r="N645" s="15">
        <v>25.3</v>
      </c>
      <c r="O645" s="15">
        <v>175</v>
      </c>
      <c r="P645" s="15" t="s">
        <v>9479</v>
      </c>
      <c r="Q645" s="15" t="s">
        <v>910</v>
      </c>
    </row>
    <row r="646" spans="1:17" s="36" customFormat="1" ht="14.5">
      <c r="A646" s="3" t="s">
        <v>4163</v>
      </c>
      <c r="B646" s="15" t="s">
        <v>1</v>
      </c>
      <c r="C646" s="15" t="s">
        <v>3523</v>
      </c>
      <c r="D646" s="15" t="s">
        <v>3525</v>
      </c>
      <c r="E646" s="15">
        <v>1500</v>
      </c>
      <c r="F646" s="15">
        <v>5</v>
      </c>
      <c r="G646" s="15">
        <v>40.9</v>
      </c>
      <c r="H646" s="15">
        <v>43.1</v>
      </c>
      <c r="I646" s="15">
        <v>45.2</v>
      </c>
      <c r="J646" s="15">
        <v>36.799999999999997</v>
      </c>
      <c r="K646" s="15"/>
      <c r="L646" s="15">
        <v>5</v>
      </c>
      <c r="M646" s="15">
        <v>59.3</v>
      </c>
      <c r="N646" s="15">
        <v>25.3</v>
      </c>
      <c r="O646" s="15">
        <v>175</v>
      </c>
      <c r="P646" s="15" t="s">
        <v>9479</v>
      </c>
      <c r="Q646" s="15" t="s">
        <v>910</v>
      </c>
    </row>
    <row r="647" spans="1:17" s="36" customFormat="1" ht="14.5">
      <c r="A647" s="3" t="s">
        <v>4164</v>
      </c>
      <c r="B647" s="15" t="s">
        <v>1</v>
      </c>
      <c r="C647" s="15" t="s">
        <v>3523</v>
      </c>
      <c r="D647" s="15" t="s">
        <v>3522</v>
      </c>
      <c r="E647" s="15">
        <v>1500</v>
      </c>
      <c r="F647" s="15">
        <v>5</v>
      </c>
      <c r="G647" s="15">
        <v>418</v>
      </c>
      <c r="H647" s="15">
        <v>440</v>
      </c>
      <c r="I647" s="15">
        <v>462</v>
      </c>
      <c r="J647" s="15">
        <v>376</v>
      </c>
      <c r="K647" s="15"/>
      <c r="L647" s="15">
        <v>5</v>
      </c>
      <c r="M647" s="15">
        <v>602</v>
      </c>
      <c r="N647" s="15">
        <v>2.6</v>
      </c>
      <c r="O647" s="15">
        <v>175</v>
      </c>
      <c r="P647" s="15" t="s">
        <v>9479</v>
      </c>
      <c r="Q647" s="15" t="s">
        <v>910</v>
      </c>
    </row>
    <row r="648" spans="1:17" s="36" customFormat="1" ht="14.5">
      <c r="A648" s="3" t="s">
        <v>4165</v>
      </c>
      <c r="B648" s="15" t="s">
        <v>1</v>
      </c>
      <c r="C648" s="15" t="s">
        <v>3523</v>
      </c>
      <c r="D648" s="15" t="s">
        <v>3525</v>
      </c>
      <c r="E648" s="15">
        <v>1500</v>
      </c>
      <c r="F648" s="15">
        <v>5</v>
      </c>
      <c r="G648" s="15">
        <v>418</v>
      </c>
      <c r="H648" s="15">
        <v>440</v>
      </c>
      <c r="I648" s="15">
        <v>462</v>
      </c>
      <c r="J648" s="15">
        <v>376</v>
      </c>
      <c r="K648" s="15"/>
      <c r="L648" s="15">
        <v>5</v>
      </c>
      <c r="M648" s="15">
        <v>602</v>
      </c>
      <c r="N648" s="15">
        <v>2.6</v>
      </c>
      <c r="O648" s="15">
        <v>175</v>
      </c>
      <c r="P648" s="15" t="s">
        <v>9479</v>
      </c>
      <c r="Q648" s="15" t="s">
        <v>910</v>
      </c>
    </row>
    <row r="649" spans="1:17" s="36" customFormat="1" ht="14.5">
      <c r="A649" s="3" t="s">
        <v>4166</v>
      </c>
      <c r="B649" s="15" t="s">
        <v>1</v>
      </c>
      <c r="C649" s="15" t="s">
        <v>3523</v>
      </c>
      <c r="D649" s="15" t="s">
        <v>3522</v>
      </c>
      <c r="E649" s="15">
        <v>1500</v>
      </c>
      <c r="F649" s="15">
        <v>5</v>
      </c>
      <c r="G649" s="15">
        <v>44.7</v>
      </c>
      <c r="H649" s="15">
        <v>47.1</v>
      </c>
      <c r="I649" s="15">
        <v>49.4</v>
      </c>
      <c r="J649" s="15">
        <v>40.200000000000003</v>
      </c>
      <c r="K649" s="15"/>
      <c r="L649" s="15">
        <v>5</v>
      </c>
      <c r="M649" s="15">
        <v>64.8</v>
      </c>
      <c r="N649" s="15">
        <v>23.2</v>
      </c>
      <c r="O649" s="15">
        <v>175</v>
      </c>
      <c r="P649" s="15" t="s">
        <v>9479</v>
      </c>
      <c r="Q649" s="15" t="s">
        <v>910</v>
      </c>
    </row>
    <row r="650" spans="1:17" s="36" customFormat="1" ht="14.5">
      <c r="A650" s="3" t="s">
        <v>4167</v>
      </c>
      <c r="B650" s="15" t="s">
        <v>1</v>
      </c>
      <c r="C650" s="15" t="s">
        <v>3523</v>
      </c>
      <c r="D650" s="15" t="s">
        <v>3525</v>
      </c>
      <c r="E650" s="15">
        <v>1500</v>
      </c>
      <c r="F650" s="15">
        <v>5</v>
      </c>
      <c r="G650" s="15">
        <v>44.7</v>
      </c>
      <c r="H650" s="15">
        <v>47.1</v>
      </c>
      <c r="I650" s="15">
        <v>49.4</v>
      </c>
      <c r="J650" s="15">
        <v>40.200000000000003</v>
      </c>
      <c r="K650" s="15"/>
      <c r="L650" s="15">
        <v>5</v>
      </c>
      <c r="M650" s="15">
        <v>64.8</v>
      </c>
      <c r="N650" s="15">
        <v>23.2</v>
      </c>
      <c r="O650" s="15">
        <v>175</v>
      </c>
      <c r="P650" s="15" t="s">
        <v>9479</v>
      </c>
      <c r="Q650" s="15" t="s">
        <v>910</v>
      </c>
    </row>
    <row r="651" spans="1:17" s="36" customFormat="1" ht="14.5">
      <c r="A651" s="3" t="s">
        <v>4168</v>
      </c>
      <c r="B651" s="15" t="s">
        <v>1</v>
      </c>
      <c r="C651" s="15" t="s">
        <v>3523</v>
      </c>
      <c r="D651" s="15" t="s">
        <v>3522</v>
      </c>
      <c r="E651" s="15">
        <v>1500</v>
      </c>
      <c r="F651" s="15">
        <v>5</v>
      </c>
      <c r="G651" s="15">
        <v>48.5</v>
      </c>
      <c r="H651" s="15">
        <v>51.1</v>
      </c>
      <c r="I651" s="15">
        <v>53.6</v>
      </c>
      <c r="J651" s="15">
        <v>43.6</v>
      </c>
      <c r="K651" s="15"/>
      <c r="L651" s="15">
        <v>5</v>
      </c>
      <c r="M651" s="15">
        <v>70.099999999999994</v>
      </c>
      <c r="N651" s="15">
        <v>21.4</v>
      </c>
      <c r="O651" s="15">
        <v>175</v>
      </c>
      <c r="P651" s="15" t="s">
        <v>9479</v>
      </c>
      <c r="Q651" s="15" t="s">
        <v>910</v>
      </c>
    </row>
    <row r="652" spans="1:17" s="36" customFormat="1" ht="14.5">
      <c r="A652" s="3" t="s">
        <v>4169</v>
      </c>
      <c r="B652" s="15" t="s">
        <v>1</v>
      </c>
      <c r="C652" s="15" t="s">
        <v>3523</v>
      </c>
      <c r="D652" s="15" t="s">
        <v>3525</v>
      </c>
      <c r="E652" s="15">
        <v>1500</v>
      </c>
      <c r="F652" s="15">
        <v>5</v>
      </c>
      <c r="G652" s="15">
        <v>48.5</v>
      </c>
      <c r="H652" s="15">
        <v>51.1</v>
      </c>
      <c r="I652" s="15">
        <v>53.6</v>
      </c>
      <c r="J652" s="15">
        <v>43.6</v>
      </c>
      <c r="K652" s="15"/>
      <c r="L652" s="15">
        <v>5</v>
      </c>
      <c r="M652" s="15">
        <v>70.099999999999994</v>
      </c>
      <c r="N652" s="15">
        <v>21.4</v>
      </c>
      <c r="O652" s="15">
        <v>175</v>
      </c>
      <c r="P652" s="15" t="s">
        <v>9479</v>
      </c>
      <c r="Q652" s="15" t="s">
        <v>910</v>
      </c>
    </row>
    <row r="653" spans="1:17" s="36" customFormat="1" ht="14.5">
      <c r="A653" s="3" t="s">
        <v>4170</v>
      </c>
      <c r="B653" s="15" t="s">
        <v>1</v>
      </c>
      <c r="C653" s="15" t="s">
        <v>3523</v>
      </c>
      <c r="D653" s="15" t="s">
        <v>3522</v>
      </c>
      <c r="E653" s="15">
        <v>1500</v>
      </c>
      <c r="F653" s="15">
        <v>5</v>
      </c>
      <c r="G653" s="15">
        <v>53.2</v>
      </c>
      <c r="H653" s="15">
        <v>56</v>
      </c>
      <c r="I653" s="15">
        <v>58.8</v>
      </c>
      <c r="J653" s="15">
        <v>47.8</v>
      </c>
      <c r="K653" s="15"/>
      <c r="L653" s="15">
        <v>5</v>
      </c>
      <c r="M653" s="15">
        <v>77</v>
      </c>
      <c r="N653" s="15">
        <v>19.5</v>
      </c>
      <c r="O653" s="15">
        <v>175</v>
      </c>
      <c r="P653" s="15" t="s">
        <v>9479</v>
      </c>
      <c r="Q653" s="15" t="s">
        <v>910</v>
      </c>
    </row>
    <row r="654" spans="1:17" s="36" customFormat="1" ht="14.5">
      <c r="A654" s="3" t="s">
        <v>4171</v>
      </c>
      <c r="B654" s="15" t="s">
        <v>1</v>
      </c>
      <c r="C654" s="15" t="s">
        <v>3523</v>
      </c>
      <c r="D654" s="15" t="s">
        <v>3525</v>
      </c>
      <c r="E654" s="15">
        <v>1500</v>
      </c>
      <c r="F654" s="15">
        <v>5</v>
      </c>
      <c r="G654" s="15">
        <v>53.2</v>
      </c>
      <c r="H654" s="15">
        <v>56</v>
      </c>
      <c r="I654" s="15">
        <v>58.8</v>
      </c>
      <c r="J654" s="15">
        <v>47.8</v>
      </c>
      <c r="K654" s="15"/>
      <c r="L654" s="15">
        <v>5</v>
      </c>
      <c r="M654" s="15">
        <v>77</v>
      </c>
      <c r="N654" s="15">
        <v>19.5</v>
      </c>
      <c r="O654" s="15">
        <v>175</v>
      </c>
      <c r="P654" s="15" t="s">
        <v>9479</v>
      </c>
      <c r="Q654" s="15" t="s">
        <v>910</v>
      </c>
    </row>
    <row r="655" spans="1:17" s="36" customFormat="1" ht="14.5">
      <c r="A655" s="3" t="s">
        <v>7232</v>
      </c>
      <c r="B655" s="15" t="s">
        <v>1</v>
      </c>
      <c r="C655" s="15" t="s">
        <v>3523</v>
      </c>
      <c r="D655" s="15" t="s">
        <v>3522</v>
      </c>
      <c r="E655" s="15">
        <v>1500</v>
      </c>
      <c r="F655" s="15">
        <v>5</v>
      </c>
      <c r="G655" s="15">
        <v>58.9</v>
      </c>
      <c r="H655" s="15">
        <v>62</v>
      </c>
      <c r="I655" s="15">
        <v>65.099999999999994</v>
      </c>
      <c r="J655" s="15">
        <v>53</v>
      </c>
      <c r="K655" s="15"/>
      <c r="L655" s="15">
        <v>5</v>
      </c>
      <c r="M655" s="15">
        <v>85</v>
      </c>
      <c r="N655" s="15">
        <v>17.7</v>
      </c>
      <c r="O655" s="15">
        <v>175</v>
      </c>
      <c r="P655" s="15" t="s">
        <v>9479</v>
      </c>
      <c r="Q655" s="15" t="s">
        <v>910</v>
      </c>
    </row>
    <row r="656" spans="1:17" s="36" customFormat="1" ht="14.5">
      <c r="A656" s="3" t="s">
        <v>7233</v>
      </c>
      <c r="B656" s="15" t="s">
        <v>1</v>
      </c>
      <c r="C656" s="15" t="s">
        <v>3523</v>
      </c>
      <c r="D656" s="15" t="s">
        <v>3525</v>
      </c>
      <c r="E656" s="15">
        <v>1500</v>
      </c>
      <c r="F656" s="15">
        <v>5</v>
      </c>
      <c r="G656" s="15">
        <v>58.9</v>
      </c>
      <c r="H656" s="15">
        <v>62</v>
      </c>
      <c r="I656" s="15">
        <v>65.099999999999994</v>
      </c>
      <c r="J656" s="15">
        <v>53</v>
      </c>
      <c r="K656" s="15"/>
      <c r="L656" s="15">
        <v>5</v>
      </c>
      <c r="M656" s="15">
        <v>85</v>
      </c>
      <c r="N656" s="15">
        <v>17.7</v>
      </c>
      <c r="O656" s="15">
        <v>175</v>
      </c>
      <c r="P656" s="15" t="s">
        <v>9479</v>
      </c>
      <c r="Q656" s="15" t="s">
        <v>910</v>
      </c>
    </row>
    <row r="657" spans="1:17" s="36" customFormat="1" ht="14.5">
      <c r="A657" s="3" t="s">
        <v>4172</v>
      </c>
      <c r="B657" s="15" t="s">
        <v>1</v>
      </c>
      <c r="C657" s="15" t="s">
        <v>3523</v>
      </c>
      <c r="D657" s="15" t="s">
        <v>3522</v>
      </c>
      <c r="E657" s="15">
        <v>1500</v>
      </c>
      <c r="F657" s="15">
        <v>5</v>
      </c>
      <c r="G657" s="15">
        <v>64.599999999999994</v>
      </c>
      <c r="H657" s="15">
        <v>68</v>
      </c>
      <c r="I657" s="15">
        <v>71.400000000000006</v>
      </c>
      <c r="J657" s="15">
        <v>58.1</v>
      </c>
      <c r="K657" s="15"/>
      <c r="L657" s="15">
        <v>5</v>
      </c>
      <c r="M657" s="15">
        <v>92</v>
      </c>
      <c r="N657" s="15">
        <v>16.3</v>
      </c>
      <c r="O657" s="15">
        <v>175</v>
      </c>
      <c r="P657" s="15" t="s">
        <v>9479</v>
      </c>
      <c r="Q657" s="15" t="s">
        <v>910</v>
      </c>
    </row>
    <row r="658" spans="1:17" s="36" customFormat="1" ht="14.5">
      <c r="A658" s="3" t="s">
        <v>4173</v>
      </c>
      <c r="B658" s="15" t="s">
        <v>1</v>
      </c>
      <c r="C658" s="15" t="s">
        <v>3523</v>
      </c>
      <c r="D658" s="15" t="s">
        <v>3525</v>
      </c>
      <c r="E658" s="15">
        <v>1500</v>
      </c>
      <c r="F658" s="15">
        <v>5</v>
      </c>
      <c r="G658" s="15">
        <v>64.599999999999994</v>
      </c>
      <c r="H658" s="15">
        <v>68</v>
      </c>
      <c r="I658" s="15">
        <v>71.400000000000006</v>
      </c>
      <c r="J658" s="15">
        <v>58.1</v>
      </c>
      <c r="K658" s="15"/>
      <c r="L658" s="15">
        <v>5</v>
      </c>
      <c r="M658" s="15">
        <v>92</v>
      </c>
      <c r="N658" s="15">
        <v>16.3</v>
      </c>
      <c r="O658" s="15">
        <v>175</v>
      </c>
      <c r="P658" s="15" t="s">
        <v>9479</v>
      </c>
      <c r="Q658" s="15" t="s">
        <v>910</v>
      </c>
    </row>
    <row r="659" spans="1:17" s="36" customFormat="1" ht="14.5">
      <c r="A659" s="3" t="s">
        <v>7234</v>
      </c>
      <c r="B659" s="15" t="s">
        <v>1</v>
      </c>
      <c r="C659" s="15" t="s">
        <v>3523</v>
      </c>
      <c r="D659" s="15" t="s">
        <v>3522</v>
      </c>
      <c r="E659" s="15">
        <v>1500</v>
      </c>
      <c r="F659" s="15">
        <v>5</v>
      </c>
      <c r="G659" s="15">
        <v>6.45</v>
      </c>
      <c r="H659" s="15">
        <v>6.8</v>
      </c>
      <c r="I659" s="15">
        <v>7.14</v>
      </c>
      <c r="J659" s="15">
        <v>5.8</v>
      </c>
      <c r="K659" s="15"/>
      <c r="L659" s="15">
        <v>1000</v>
      </c>
      <c r="M659" s="15">
        <v>10.5</v>
      </c>
      <c r="N659" s="15">
        <v>143</v>
      </c>
      <c r="O659" s="15">
        <v>175</v>
      </c>
      <c r="P659" s="15" t="s">
        <v>9479</v>
      </c>
      <c r="Q659" s="15" t="s">
        <v>910</v>
      </c>
    </row>
    <row r="660" spans="1:17" s="36" customFormat="1" ht="14.5">
      <c r="A660" s="3" t="s">
        <v>4174</v>
      </c>
      <c r="B660" s="15" t="s">
        <v>1</v>
      </c>
      <c r="C660" s="15" t="s">
        <v>3523</v>
      </c>
      <c r="D660" s="15" t="s">
        <v>3525</v>
      </c>
      <c r="E660" s="15">
        <v>1500</v>
      </c>
      <c r="F660" s="15">
        <v>5</v>
      </c>
      <c r="G660" s="15">
        <v>6.45</v>
      </c>
      <c r="H660" s="15">
        <v>6.8</v>
      </c>
      <c r="I660" s="15">
        <v>7.14</v>
      </c>
      <c r="J660" s="15">
        <v>5.8</v>
      </c>
      <c r="K660" s="15"/>
      <c r="L660" s="15">
        <v>1000</v>
      </c>
      <c r="M660" s="15">
        <v>10.5</v>
      </c>
      <c r="N660" s="15">
        <v>143</v>
      </c>
      <c r="O660" s="15">
        <v>175</v>
      </c>
      <c r="P660" s="15" t="s">
        <v>9479</v>
      </c>
      <c r="Q660" s="15" t="s">
        <v>910</v>
      </c>
    </row>
    <row r="661" spans="1:17" s="36" customFormat="1" ht="14.5">
      <c r="A661" s="3" t="s">
        <v>4175</v>
      </c>
      <c r="B661" s="15" t="s">
        <v>1</v>
      </c>
      <c r="C661" s="15" t="s">
        <v>3523</v>
      </c>
      <c r="D661" s="15" t="s">
        <v>3522</v>
      </c>
      <c r="E661" s="15">
        <v>1500</v>
      </c>
      <c r="F661" s="15">
        <v>5</v>
      </c>
      <c r="G661" s="15">
        <v>71.3</v>
      </c>
      <c r="H661" s="15">
        <v>75.099999999999994</v>
      </c>
      <c r="I661" s="15">
        <v>78.8</v>
      </c>
      <c r="J661" s="15">
        <v>64.099999999999994</v>
      </c>
      <c r="K661" s="15"/>
      <c r="L661" s="15">
        <v>5</v>
      </c>
      <c r="M661" s="15">
        <v>104</v>
      </c>
      <c r="N661" s="15">
        <v>14.6</v>
      </c>
      <c r="O661" s="15">
        <v>175</v>
      </c>
      <c r="P661" s="15" t="s">
        <v>9479</v>
      </c>
      <c r="Q661" s="15" t="s">
        <v>910</v>
      </c>
    </row>
    <row r="662" spans="1:17" s="36" customFormat="1" ht="14.5">
      <c r="A662" s="3" t="s">
        <v>4176</v>
      </c>
      <c r="B662" s="15" t="s">
        <v>1</v>
      </c>
      <c r="C662" s="15" t="s">
        <v>3523</v>
      </c>
      <c r="D662" s="15" t="s">
        <v>3525</v>
      </c>
      <c r="E662" s="15">
        <v>1500</v>
      </c>
      <c r="F662" s="15">
        <v>5</v>
      </c>
      <c r="G662" s="15">
        <v>71.3</v>
      </c>
      <c r="H662" s="15">
        <v>75.099999999999994</v>
      </c>
      <c r="I662" s="15">
        <v>78.8</v>
      </c>
      <c r="J662" s="15">
        <v>64.099999999999994</v>
      </c>
      <c r="K662" s="15"/>
      <c r="L662" s="15">
        <v>5</v>
      </c>
      <c r="M662" s="15">
        <v>104</v>
      </c>
      <c r="N662" s="15">
        <v>14.6</v>
      </c>
      <c r="O662" s="15">
        <v>175</v>
      </c>
      <c r="P662" s="15" t="s">
        <v>9479</v>
      </c>
      <c r="Q662" s="15" t="s">
        <v>910</v>
      </c>
    </row>
    <row r="663" spans="1:17" s="36" customFormat="1" ht="14.5">
      <c r="A663" s="3" t="s">
        <v>4177</v>
      </c>
      <c r="B663" s="15" t="s">
        <v>1</v>
      </c>
      <c r="C663" s="15" t="s">
        <v>3523</v>
      </c>
      <c r="D663" s="15" t="s">
        <v>3522</v>
      </c>
      <c r="E663" s="15">
        <v>1500</v>
      </c>
      <c r="F663" s="15">
        <v>5</v>
      </c>
      <c r="G663" s="15">
        <v>7.13</v>
      </c>
      <c r="H663" s="15">
        <v>7.5</v>
      </c>
      <c r="I663" s="15">
        <v>7.88</v>
      </c>
      <c r="J663" s="15">
        <v>6.4</v>
      </c>
      <c r="K663" s="15"/>
      <c r="L663" s="15">
        <v>500</v>
      </c>
      <c r="M663" s="15">
        <v>11.3</v>
      </c>
      <c r="N663" s="15">
        <v>133</v>
      </c>
      <c r="O663" s="15">
        <v>175</v>
      </c>
      <c r="P663" s="15" t="s">
        <v>9479</v>
      </c>
      <c r="Q663" s="15" t="s">
        <v>910</v>
      </c>
    </row>
    <row r="664" spans="1:17" s="36" customFormat="1" ht="14.5">
      <c r="A664" s="3" t="s">
        <v>4178</v>
      </c>
      <c r="B664" s="15" t="s">
        <v>1</v>
      </c>
      <c r="C664" s="15" t="s">
        <v>3523</v>
      </c>
      <c r="D664" s="15" t="s">
        <v>3525</v>
      </c>
      <c r="E664" s="15">
        <v>1500</v>
      </c>
      <c r="F664" s="15">
        <v>5</v>
      </c>
      <c r="G664" s="15">
        <v>7.13</v>
      </c>
      <c r="H664" s="15">
        <v>7.5</v>
      </c>
      <c r="I664" s="15">
        <v>7.88</v>
      </c>
      <c r="J664" s="15">
        <v>6.4</v>
      </c>
      <c r="K664" s="15"/>
      <c r="L664" s="15">
        <v>500</v>
      </c>
      <c r="M664" s="15">
        <v>11.3</v>
      </c>
      <c r="N664" s="15">
        <v>133</v>
      </c>
      <c r="O664" s="15">
        <v>175</v>
      </c>
      <c r="P664" s="15" t="s">
        <v>9479</v>
      </c>
      <c r="Q664" s="15" t="s">
        <v>910</v>
      </c>
    </row>
    <row r="665" spans="1:17" s="36" customFormat="1" ht="14.5">
      <c r="A665" s="3" t="s">
        <v>4179</v>
      </c>
      <c r="B665" s="15" t="s">
        <v>1</v>
      </c>
      <c r="C665" s="15" t="s">
        <v>3523</v>
      </c>
      <c r="D665" s="15" t="s">
        <v>3522</v>
      </c>
      <c r="E665" s="15">
        <v>1500</v>
      </c>
      <c r="F665" s="15">
        <v>5</v>
      </c>
      <c r="G665" s="15">
        <v>77.900000000000006</v>
      </c>
      <c r="H665" s="15">
        <v>82</v>
      </c>
      <c r="I665" s="15">
        <v>86.1</v>
      </c>
      <c r="J665" s="15">
        <v>70.099999999999994</v>
      </c>
      <c r="K665" s="15"/>
      <c r="L665" s="15">
        <v>5</v>
      </c>
      <c r="M665" s="15">
        <v>113</v>
      </c>
      <c r="N665" s="15">
        <v>13.3</v>
      </c>
      <c r="O665" s="15">
        <v>175</v>
      </c>
      <c r="P665" s="15" t="s">
        <v>9479</v>
      </c>
      <c r="Q665" s="15" t="s">
        <v>910</v>
      </c>
    </row>
    <row r="666" spans="1:17" s="36" customFormat="1" ht="14.5">
      <c r="A666" s="3" t="s">
        <v>4180</v>
      </c>
      <c r="B666" s="15" t="s">
        <v>1</v>
      </c>
      <c r="C666" s="15" t="s">
        <v>3523</v>
      </c>
      <c r="D666" s="15" t="s">
        <v>3525</v>
      </c>
      <c r="E666" s="15">
        <v>1500</v>
      </c>
      <c r="F666" s="15">
        <v>5</v>
      </c>
      <c r="G666" s="15">
        <v>77.900000000000006</v>
      </c>
      <c r="H666" s="15">
        <v>82</v>
      </c>
      <c r="I666" s="15">
        <v>86.1</v>
      </c>
      <c r="J666" s="15">
        <v>70.099999999999994</v>
      </c>
      <c r="K666" s="15"/>
      <c r="L666" s="15">
        <v>5</v>
      </c>
      <c r="M666" s="15">
        <v>113</v>
      </c>
      <c r="N666" s="15">
        <v>13.3</v>
      </c>
      <c r="O666" s="15">
        <v>175</v>
      </c>
      <c r="P666" s="15" t="s">
        <v>9479</v>
      </c>
      <c r="Q666" s="15" t="s">
        <v>910</v>
      </c>
    </row>
    <row r="667" spans="1:17" s="36" customFormat="1" ht="14.5">
      <c r="A667" s="3" t="s">
        <v>4181</v>
      </c>
      <c r="B667" s="15" t="s">
        <v>1</v>
      </c>
      <c r="C667" s="15" t="s">
        <v>3523</v>
      </c>
      <c r="D667" s="15" t="s">
        <v>3522</v>
      </c>
      <c r="E667" s="15">
        <v>1500</v>
      </c>
      <c r="F667" s="15">
        <v>5</v>
      </c>
      <c r="G667" s="15">
        <v>7.79</v>
      </c>
      <c r="H667" s="15">
        <v>8.1999999999999993</v>
      </c>
      <c r="I667" s="15">
        <v>8.61</v>
      </c>
      <c r="J667" s="15">
        <v>7.02</v>
      </c>
      <c r="K667" s="15"/>
      <c r="L667" s="15">
        <v>200</v>
      </c>
      <c r="M667" s="15">
        <v>12.1</v>
      </c>
      <c r="N667" s="15">
        <v>124</v>
      </c>
      <c r="O667" s="15">
        <v>175</v>
      </c>
      <c r="P667" s="15" t="s">
        <v>9479</v>
      </c>
      <c r="Q667" s="15" t="s">
        <v>910</v>
      </c>
    </row>
    <row r="668" spans="1:17" s="36" customFormat="1" ht="14.5">
      <c r="A668" s="3" t="s">
        <v>4182</v>
      </c>
      <c r="B668" s="15" t="s">
        <v>1</v>
      </c>
      <c r="C668" s="15" t="s">
        <v>3523</v>
      </c>
      <c r="D668" s="15" t="s">
        <v>3525</v>
      </c>
      <c r="E668" s="15">
        <v>1500</v>
      </c>
      <c r="F668" s="15">
        <v>5</v>
      </c>
      <c r="G668" s="15">
        <v>7.79</v>
      </c>
      <c r="H668" s="15">
        <v>8.1999999999999993</v>
      </c>
      <c r="I668" s="15">
        <v>8.61</v>
      </c>
      <c r="J668" s="15">
        <v>7.02</v>
      </c>
      <c r="K668" s="15"/>
      <c r="L668" s="15">
        <v>200</v>
      </c>
      <c r="M668" s="15">
        <v>12.1</v>
      </c>
      <c r="N668" s="15">
        <v>124</v>
      </c>
      <c r="O668" s="15">
        <v>175</v>
      </c>
      <c r="P668" s="15" t="s">
        <v>9479</v>
      </c>
      <c r="Q668" s="15" t="s">
        <v>910</v>
      </c>
    </row>
    <row r="669" spans="1:17" s="36" customFormat="1" ht="14.5">
      <c r="A669" s="3" t="s">
        <v>4183</v>
      </c>
      <c r="B669" s="15" t="s">
        <v>1</v>
      </c>
      <c r="C669" s="15" t="s">
        <v>3523</v>
      </c>
      <c r="D669" s="15" t="s">
        <v>3522</v>
      </c>
      <c r="E669" s="15">
        <v>1500</v>
      </c>
      <c r="F669" s="15">
        <v>5</v>
      </c>
      <c r="G669" s="15">
        <v>86.5</v>
      </c>
      <c r="H669" s="15">
        <v>91</v>
      </c>
      <c r="I669" s="15">
        <v>95.5</v>
      </c>
      <c r="J669" s="15">
        <v>77.8</v>
      </c>
      <c r="K669" s="15"/>
      <c r="L669" s="15">
        <v>5</v>
      </c>
      <c r="M669" s="15">
        <v>125</v>
      </c>
      <c r="N669" s="15">
        <v>12</v>
      </c>
      <c r="O669" s="15">
        <v>175</v>
      </c>
      <c r="P669" s="15" t="s">
        <v>9479</v>
      </c>
      <c r="Q669" s="15" t="s">
        <v>910</v>
      </c>
    </row>
    <row r="670" spans="1:17" s="36" customFormat="1" ht="14.5">
      <c r="A670" s="3" t="s">
        <v>4184</v>
      </c>
      <c r="B670" s="15" t="s">
        <v>1</v>
      </c>
      <c r="C670" s="15" t="s">
        <v>3523</v>
      </c>
      <c r="D670" s="15" t="s">
        <v>3525</v>
      </c>
      <c r="E670" s="15">
        <v>1500</v>
      </c>
      <c r="F670" s="15">
        <v>5</v>
      </c>
      <c r="G670" s="15">
        <v>86.5</v>
      </c>
      <c r="H670" s="15">
        <v>91</v>
      </c>
      <c r="I670" s="15">
        <v>95.5</v>
      </c>
      <c r="J670" s="15">
        <v>77.8</v>
      </c>
      <c r="K670" s="15"/>
      <c r="L670" s="15">
        <v>5</v>
      </c>
      <c r="M670" s="15">
        <v>125</v>
      </c>
      <c r="N670" s="15">
        <v>12</v>
      </c>
      <c r="O670" s="15">
        <v>175</v>
      </c>
      <c r="P670" s="15" t="s">
        <v>9479</v>
      </c>
      <c r="Q670" s="15" t="s">
        <v>910</v>
      </c>
    </row>
    <row r="671" spans="1:17" s="36" customFormat="1" ht="14.5">
      <c r="A671" s="3" t="s">
        <v>4185</v>
      </c>
      <c r="B671" s="15" t="s">
        <v>1</v>
      </c>
      <c r="C671" s="15" t="s">
        <v>3523</v>
      </c>
      <c r="D671" s="15" t="s">
        <v>3522</v>
      </c>
      <c r="E671" s="15">
        <v>1500</v>
      </c>
      <c r="F671" s="15">
        <v>5</v>
      </c>
      <c r="G671" s="15">
        <v>8.65</v>
      </c>
      <c r="H671" s="15">
        <v>9.1</v>
      </c>
      <c r="I671" s="15">
        <v>9.5500000000000007</v>
      </c>
      <c r="J671" s="15">
        <v>7.78</v>
      </c>
      <c r="K671" s="15"/>
      <c r="L671" s="15">
        <v>50</v>
      </c>
      <c r="M671" s="15">
        <v>13.4</v>
      </c>
      <c r="N671" s="15">
        <v>112</v>
      </c>
      <c r="O671" s="15">
        <v>175</v>
      </c>
      <c r="P671" s="15" t="s">
        <v>9479</v>
      </c>
      <c r="Q671" s="15" t="s">
        <v>910</v>
      </c>
    </row>
    <row r="672" spans="1:17" s="36" customFormat="1" ht="14.5">
      <c r="A672" s="3" t="s">
        <v>4186</v>
      </c>
      <c r="B672" s="15" t="s">
        <v>1</v>
      </c>
      <c r="C672" s="15" t="s">
        <v>3523</v>
      </c>
      <c r="D672" s="15" t="s">
        <v>3525</v>
      </c>
      <c r="E672" s="15">
        <v>1500</v>
      </c>
      <c r="F672" s="15">
        <v>5</v>
      </c>
      <c r="G672" s="15">
        <v>8.65</v>
      </c>
      <c r="H672" s="15">
        <v>9.1000000000000014</v>
      </c>
      <c r="I672" s="15">
        <v>9.5500000000000007</v>
      </c>
      <c r="J672" s="15">
        <v>7.78</v>
      </c>
      <c r="K672" s="15"/>
      <c r="L672" s="15">
        <v>50</v>
      </c>
      <c r="M672" s="15">
        <v>13.4</v>
      </c>
      <c r="N672" s="15">
        <v>112</v>
      </c>
      <c r="O672" s="15">
        <v>175</v>
      </c>
      <c r="P672" s="15" t="s">
        <v>9479</v>
      </c>
      <c r="Q672" s="15" t="s">
        <v>910</v>
      </c>
    </row>
    <row r="673" spans="1:17" s="36" customFormat="1" ht="14.5">
      <c r="A673" s="3" t="s">
        <v>4187</v>
      </c>
      <c r="B673" s="15" t="s">
        <v>1</v>
      </c>
      <c r="C673" s="15" t="s">
        <v>6</v>
      </c>
      <c r="D673" s="15" t="s">
        <v>3522</v>
      </c>
      <c r="E673" s="15">
        <v>3000</v>
      </c>
      <c r="F673" s="15">
        <v>5</v>
      </c>
      <c r="G673" s="15">
        <v>11.4</v>
      </c>
      <c r="H673" s="15">
        <v>12</v>
      </c>
      <c r="I673" s="15">
        <v>12.6</v>
      </c>
      <c r="J673" s="15">
        <v>10</v>
      </c>
      <c r="K673" s="15">
        <v>8.5</v>
      </c>
      <c r="L673" s="15">
        <v>5</v>
      </c>
      <c r="M673" s="15">
        <v>17</v>
      </c>
      <c r="N673" s="15">
        <v>176</v>
      </c>
      <c r="O673" s="15">
        <v>175</v>
      </c>
      <c r="P673" s="15">
        <v>1</v>
      </c>
      <c r="Q673" s="15" t="s">
        <v>3</v>
      </c>
    </row>
    <row r="674" spans="1:17" s="36" customFormat="1" ht="14.5">
      <c r="A674" s="3" t="s">
        <v>7235</v>
      </c>
      <c r="B674" s="15" t="s">
        <v>1</v>
      </c>
      <c r="C674" s="15" t="s">
        <v>6</v>
      </c>
      <c r="D674" s="15" t="s">
        <v>3522</v>
      </c>
      <c r="E674" s="15">
        <v>3000</v>
      </c>
      <c r="F674" s="15">
        <v>5</v>
      </c>
      <c r="G674" s="15">
        <v>14.3</v>
      </c>
      <c r="H674" s="15">
        <v>15</v>
      </c>
      <c r="I674" s="15">
        <v>15.8</v>
      </c>
      <c r="J674" s="15">
        <v>13</v>
      </c>
      <c r="K674" s="15">
        <v>8.5</v>
      </c>
      <c r="L674" s="15">
        <v>3</v>
      </c>
      <c r="M674" s="15">
        <v>21.5</v>
      </c>
      <c r="N674" s="15">
        <v>140</v>
      </c>
      <c r="O674" s="15">
        <v>175</v>
      </c>
      <c r="P674" s="15">
        <v>1</v>
      </c>
      <c r="Q674" s="15" t="s">
        <v>3</v>
      </c>
    </row>
    <row r="675" spans="1:17" s="36" customFormat="1" ht="14.5">
      <c r="A675" s="3" t="s">
        <v>7236</v>
      </c>
      <c r="B675" s="15" t="s">
        <v>1</v>
      </c>
      <c r="C675" s="15" t="s">
        <v>6</v>
      </c>
      <c r="D675" s="15" t="s">
        <v>3522</v>
      </c>
      <c r="E675" s="15">
        <v>3000</v>
      </c>
      <c r="F675" s="15">
        <v>5</v>
      </c>
      <c r="G675" s="15">
        <v>16.7</v>
      </c>
      <c r="H675" s="15">
        <v>17.600000000000001</v>
      </c>
      <c r="I675" s="15">
        <v>18.5</v>
      </c>
      <c r="J675" s="15">
        <v>15</v>
      </c>
      <c r="K675" s="15">
        <v>8.5</v>
      </c>
      <c r="L675" s="15">
        <v>3</v>
      </c>
      <c r="M675" s="15">
        <v>24.4</v>
      </c>
      <c r="N675" s="15">
        <v>123</v>
      </c>
      <c r="O675" s="15">
        <v>175</v>
      </c>
      <c r="P675" s="15">
        <v>1</v>
      </c>
      <c r="Q675" s="15" t="s">
        <v>3</v>
      </c>
    </row>
    <row r="676" spans="1:17" s="36" customFormat="1" ht="14.5">
      <c r="A676" s="3" t="s">
        <v>4188</v>
      </c>
      <c r="B676" s="15" t="s">
        <v>1</v>
      </c>
      <c r="C676" s="15" t="s">
        <v>6</v>
      </c>
      <c r="D676" s="15" t="s">
        <v>3522</v>
      </c>
      <c r="E676" s="15">
        <v>3000</v>
      </c>
      <c r="F676" s="15">
        <v>5</v>
      </c>
      <c r="G676" s="15">
        <v>17.8</v>
      </c>
      <c r="H676" s="15">
        <v>18.7</v>
      </c>
      <c r="I676" s="15">
        <v>19.600000000000001</v>
      </c>
      <c r="J676" s="15">
        <v>16</v>
      </c>
      <c r="K676" s="15">
        <v>8.5</v>
      </c>
      <c r="L676" s="15">
        <v>3</v>
      </c>
      <c r="M676" s="15">
        <v>26</v>
      </c>
      <c r="N676" s="15">
        <v>115.4</v>
      </c>
      <c r="O676" s="15">
        <v>175</v>
      </c>
      <c r="P676" s="15">
        <v>1</v>
      </c>
      <c r="Q676" s="15" t="s">
        <v>3</v>
      </c>
    </row>
    <row r="677" spans="1:17" s="36" customFormat="1" ht="14.5">
      <c r="A677" s="3" t="s">
        <v>4189</v>
      </c>
      <c r="B677" s="15" t="s">
        <v>1</v>
      </c>
      <c r="C677" s="15" t="s">
        <v>6</v>
      </c>
      <c r="D677" s="15" t="s">
        <v>3522</v>
      </c>
      <c r="E677" s="15">
        <v>3000</v>
      </c>
      <c r="F677" s="15">
        <v>5</v>
      </c>
      <c r="G677" s="15">
        <v>20</v>
      </c>
      <c r="H677" s="15">
        <v>21.1</v>
      </c>
      <c r="I677" s="15">
        <v>22.2</v>
      </c>
      <c r="J677" s="15">
        <v>18</v>
      </c>
      <c r="K677" s="15">
        <v>8.5</v>
      </c>
      <c r="L677" s="15">
        <v>3</v>
      </c>
      <c r="M677" s="15">
        <v>29.2</v>
      </c>
      <c r="N677" s="15">
        <v>102.7</v>
      </c>
      <c r="O677" s="15">
        <v>175</v>
      </c>
      <c r="P677" s="15">
        <v>1</v>
      </c>
      <c r="Q677" s="15" t="s">
        <v>3</v>
      </c>
    </row>
    <row r="678" spans="1:17" s="36" customFormat="1" ht="14.5">
      <c r="A678" s="3" t="s">
        <v>4190</v>
      </c>
      <c r="B678" s="15" t="s">
        <v>1</v>
      </c>
      <c r="C678" s="15" t="s">
        <v>6</v>
      </c>
      <c r="D678" s="15" t="s">
        <v>3522</v>
      </c>
      <c r="E678" s="15">
        <v>3000</v>
      </c>
      <c r="F678" s="15">
        <v>5</v>
      </c>
      <c r="G678" s="15">
        <v>22.2</v>
      </c>
      <c r="H678" s="15">
        <v>23.4</v>
      </c>
      <c r="I678" s="15">
        <v>24.6</v>
      </c>
      <c r="J678" s="15">
        <v>20</v>
      </c>
      <c r="K678" s="15">
        <v>8.5</v>
      </c>
      <c r="L678" s="15">
        <v>3</v>
      </c>
      <c r="M678" s="15">
        <v>32.4</v>
      </c>
      <c r="N678" s="15">
        <v>92.6</v>
      </c>
      <c r="O678" s="15">
        <v>175</v>
      </c>
      <c r="P678" s="15">
        <v>1</v>
      </c>
      <c r="Q678" s="15" t="s">
        <v>3</v>
      </c>
    </row>
    <row r="679" spans="1:17" s="36" customFormat="1" ht="14.5">
      <c r="A679" s="3" t="s">
        <v>4191</v>
      </c>
      <c r="B679" s="15" t="s">
        <v>1</v>
      </c>
      <c r="C679" s="15" t="s">
        <v>6</v>
      </c>
      <c r="D679" s="15" t="s">
        <v>3522</v>
      </c>
      <c r="E679" s="15">
        <v>3000</v>
      </c>
      <c r="F679" s="15">
        <v>5</v>
      </c>
      <c r="G679" s="15">
        <v>24.4</v>
      </c>
      <c r="H679" s="15">
        <v>25.7</v>
      </c>
      <c r="I679" s="15">
        <v>27</v>
      </c>
      <c r="J679" s="15">
        <v>22</v>
      </c>
      <c r="K679" s="15">
        <v>8.5</v>
      </c>
      <c r="L679" s="15">
        <v>3</v>
      </c>
      <c r="M679" s="15">
        <v>35.5</v>
      </c>
      <c r="N679" s="15">
        <v>84.5</v>
      </c>
      <c r="O679" s="15">
        <v>175</v>
      </c>
      <c r="P679" s="15">
        <v>1</v>
      </c>
      <c r="Q679" s="15" t="s">
        <v>3</v>
      </c>
    </row>
    <row r="680" spans="1:17" s="36" customFormat="1" ht="14.5">
      <c r="A680" s="3" t="s">
        <v>4192</v>
      </c>
      <c r="B680" s="15" t="s">
        <v>1</v>
      </c>
      <c r="C680" s="15" t="s">
        <v>6</v>
      </c>
      <c r="D680" s="15" t="s">
        <v>3522</v>
      </c>
      <c r="E680" s="15">
        <v>3000</v>
      </c>
      <c r="F680" s="15">
        <v>5</v>
      </c>
      <c r="G680" s="15">
        <v>26.7</v>
      </c>
      <c r="H680" s="15">
        <v>28.1</v>
      </c>
      <c r="I680" s="15">
        <v>29.5</v>
      </c>
      <c r="J680" s="15">
        <v>24</v>
      </c>
      <c r="K680" s="15">
        <v>8.5</v>
      </c>
      <c r="L680" s="15">
        <v>3</v>
      </c>
      <c r="M680" s="15">
        <v>38.9</v>
      </c>
      <c r="N680" s="15">
        <v>77.099999999999994</v>
      </c>
      <c r="O680" s="15">
        <v>175</v>
      </c>
      <c r="P680" s="15">
        <v>1</v>
      </c>
      <c r="Q680" s="15" t="s">
        <v>3</v>
      </c>
    </row>
    <row r="681" spans="1:17" s="36" customFormat="1" ht="14.5">
      <c r="A681" s="3" t="s">
        <v>4193</v>
      </c>
      <c r="B681" s="15" t="s">
        <v>1</v>
      </c>
      <c r="C681" s="15" t="s">
        <v>6</v>
      </c>
      <c r="D681" s="15" t="s">
        <v>3522</v>
      </c>
      <c r="E681" s="15">
        <v>3000</v>
      </c>
      <c r="F681" s="15">
        <v>5</v>
      </c>
      <c r="G681" s="15">
        <v>28.9</v>
      </c>
      <c r="H681" s="15">
        <v>30.4</v>
      </c>
      <c r="I681" s="15">
        <v>31.9</v>
      </c>
      <c r="J681" s="15">
        <v>26</v>
      </c>
      <c r="K681" s="15">
        <v>8.5</v>
      </c>
      <c r="L681" s="15">
        <v>3</v>
      </c>
      <c r="M681" s="15">
        <v>42.1</v>
      </c>
      <c r="N681" s="15">
        <v>71.3</v>
      </c>
      <c r="O681" s="15">
        <v>175</v>
      </c>
      <c r="P681" s="15">
        <v>1</v>
      </c>
      <c r="Q681" s="15" t="s">
        <v>3</v>
      </c>
    </row>
    <row r="682" spans="1:17" s="36" customFormat="1" ht="14.5">
      <c r="A682" s="3" t="s">
        <v>4194</v>
      </c>
      <c r="B682" s="15" t="s">
        <v>1</v>
      </c>
      <c r="C682" s="15" t="s">
        <v>6</v>
      </c>
      <c r="D682" s="15" t="s">
        <v>3522</v>
      </c>
      <c r="E682" s="15">
        <v>3000</v>
      </c>
      <c r="F682" s="15">
        <v>5</v>
      </c>
      <c r="G682" s="15">
        <v>31.1</v>
      </c>
      <c r="H682" s="15">
        <v>32.700000000000003</v>
      </c>
      <c r="I682" s="15">
        <v>34.299999999999997</v>
      </c>
      <c r="J682" s="15">
        <v>28</v>
      </c>
      <c r="K682" s="15">
        <v>8.5</v>
      </c>
      <c r="L682" s="15">
        <v>3</v>
      </c>
      <c r="M682" s="15">
        <v>45.4</v>
      </c>
      <c r="N682" s="15">
        <v>66.099999999999994</v>
      </c>
      <c r="O682" s="15">
        <v>175</v>
      </c>
      <c r="P682" s="15">
        <v>1</v>
      </c>
      <c r="Q682" s="15" t="s">
        <v>3</v>
      </c>
    </row>
    <row r="683" spans="1:17" s="36" customFormat="1" ht="14.5">
      <c r="A683" s="3" t="s">
        <v>4195</v>
      </c>
      <c r="B683" s="15" t="s">
        <v>1</v>
      </c>
      <c r="C683" s="15" t="s">
        <v>6</v>
      </c>
      <c r="D683" s="15" t="s">
        <v>3522</v>
      </c>
      <c r="E683" s="15">
        <v>3000</v>
      </c>
      <c r="F683" s="15">
        <v>5</v>
      </c>
      <c r="G683" s="15">
        <v>33.299999999999997</v>
      </c>
      <c r="H683" s="15">
        <v>35.1</v>
      </c>
      <c r="I683" s="15">
        <v>36.9</v>
      </c>
      <c r="J683" s="15">
        <v>30</v>
      </c>
      <c r="K683" s="15">
        <v>8.5</v>
      </c>
      <c r="L683" s="15">
        <v>3</v>
      </c>
      <c r="M683" s="15">
        <v>48.4</v>
      </c>
      <c r="N683" s="15">
        <v>62</v>
      </c>
      <c r="O683" s="15">
        <v>175</v>
      </c>
      <c r="P683" s="15">
        <v>1</v>
      </c>
      <c r="Q683" s="15" t="s">
        <v>3</v>
      </c>
    </row>
    <row r="684" spans="1:17" s="36" customFormat="1" ht="14.5">
      <c r="A684" s="3" t="s">
        <v>4196</v>
      </c>
      <c r="B684" s="15" t="s">
        <v>1</v>
      </c>
      <c r="C684" s="15" t="s">
        <v>6</v>
      </c>
      <c r="D684" s="15" t="s">
        <v>3522</v>
      </c>
      <c r="E684" s="15">
        <v>3000</v>
      </c>
      <c r="F684" s="15">
        <v>5</v>
      </c>
      <c r="G684" s="15">
        <v>36.700000000000003</v>
      </c>
      <c r="H684" s="15">
        <v>38.6</v>
      </c>
      <c r="I684" s="15">
        <v>40.5</v>
      </c>
      <c r="J684" s="15">
        <v>33</v>
      </c>
      <c r="K684" s="15">
        <v>8.5</v>
      </c>
      <c r="L684" s="15">
        <v>3</v>
      </c>
      <c r="M684" s="15">
        <v>53.3</v>
      </c>
      <c r="N684" s="15">
        <v>56.3</v>
      </c>
      <c r="O684" s="15">
        <v>175</v>
      </c>
      <c r="P684" s="15">
        <v>1</v>
      </c>
      <c r="Q684" s="15" t="s">
        <v>3</v>
      </c>
    </row>
    <row r="685" spans="1:17" s="36" customFormat="1" ht="14.5">
      <c r="A685" s="3" t="s">
        <v>4197</v>
      </c>
      <c r="B685" s="15" t="s">
        <v>1</v>
      </c>
      <c r="C685" s="15" t="s">
        <v>6</v>
      </c>
      <c r="D685" s="15" t="s">
        <v>3522</v>
      </c>
      <c r="E685" s="15">
        <v>3000</v>
      </c>
      <c r="F685" s="15">
        <v>5</v>
      </c>
      <c r="G685" s="15">
        <v>40</v>
      </c>
      <c r="H685" s="15">
        <v>42.1</v>
      </c>
      <c r="I685" s="15">
        <v>44.2</v>
      </c>
      <c r="J685" s="15">
        <v>36</v>
      </c>
      <c r="K685" s="15">
        <v>8.5</v>
      </c>
      <c r="L685" s="15">
        <v>3</v>
      </c>
      <c r="M685" s="15">
        <v>58.1</v>
      </c>
      <c r="N685" s="15">
        <v>48.4</v>
      </c>
      <c r="O685" s="15">
        <v>175</v>
      </c>
      <c r="P685" s="15">
        <v>1</v>
      </c>
      <c r="Q685" s="15" t="s">
        <v>3</v>
      </c>
    </row>
    <row r="686" spans="1:17" s="36" customFormat="1" ht="14.5">
      <c r="A686" s="3" t="s">
        <v>4198</v>
      </c>
      <c r="B686" s="15" t="s">
        <v>1</v>
      </c>
      <c r="C686" s="15" t="s">
        <v>6</v>
      </c>
      <c r="D686" s="15" t="s">
        <v>3522</v>
      </c>
      <c r="E686" s="15">
        <v>3000</v>
      </c>
      <c r="F686" s="15">
        <v>5</v>
      </c>
      <c r="G686" s="15">
        <v>44.4</v>
      </c>
      <c r="H686" s="15">
        <v>46.7</v>
      </c>
      <c r="I686" s="15">
        <v>49</v>
      </c>
      <c r="J686" s="15">
        <v>40</v>
      </c>
      <c r="K686" s="15">
        <v>8.5</v>
      </c>
      <c r="L686" s="15">
        <v>3</v>
      </c>
      <c r="M686" s="15">
        <v>64.5</v>
      </c>
      <c r="N686" s="15">
        <v>43.5</v>
      </c>
      <c r="O686" s="15">
        <v>175</v>
      </c>
      <c r="P686" s="15">
        <v>1</v>
      </c>
      <c r="Q686" s="15" t="s">
        <v>3</v>
      </c>
    </row>
    <row r="687" spans="1:17" s="36" customFormat="1" ht="14.5">
      <c r="A687" s="3" t="s">
        <v>4199</v>
      </c>
      <c r="B687" s="15" t="s">
        <v>1</v>
      </c>
      <c r="C687" s="15" t="s">
        <v>6</v>
      </c>
      <c r="D687" s="15" t="s">
        <v>3522</v>
      </c>
      <c r="E687" s="15">
        <v>5000</v>
      </c>
      <c r="F687" s="15">
        <v>5</v>
      </c>
      <c r="G687" s="15" t="s">
        <v>4200</v>
      </c>
      <c r="H687" s="15">
        <v>117</v>
      </c>
      <c r="I687" s="15" t="s">
        <v>4201</v>
      </c>
      <c r="J687" s="15" t="s">
        <v>4202</v>
      </c>
      <c r="K687" s="15">
        <v>6.25</v>
      </c>
      <c r="L687" s="15" t="s">
        <v>4203</v>
      </c>
      <c r="M687" s="15" t="s">
        <v>4204</v>
      </c>
      <c r="N687" s="15" t="s">
        <v>4205</v>
      </c>
      <c r="O687" s="15">
        <v>175</v>
      </c>
      <c r="P687" s="15">
        <v>1</v>
      </c>
      <c r="Q687" s="15" t="s">
        <v>910</v>
      </c>
    </row>
    <row r="688" spans="1:17" s="36" customFormat="1" ht="14.5">
      <c r="A688" s="3" t="s">
        <v>4206</v>
      </c>
      <c r="B688" s="15" t="s">
        <v>1</v>
      </c>
      <c r="C688" s="15" t="s">
        <v>6</v>
      </c>
      <c r="D688" s="15" t="s">
        <v>3522</v>
      </c>
      <c r="E688" s="15">
        <v>5000</v>
      </c>
      <c r="F688" s="15">
        <v>5</v>
      </c>
      <c r="G688" s="15" t="s">
        <v>4200</v>
      </c>
      <c r="H688" s="15">
        <v>117</v>
      </c>
      <c r="I688" s="15" t="s">
        <v>4201</v>
      </c>
      <c r="J688" s="15" t="s">
        <v>4202</v>
      </c>
      <c r="K688" s="15">
        <v>6.25</v>
      </c>
      <c r="L688" s="15" t="s">
        <v>4203</v>
      </c>
      <c r="M688" s="15" t="s">
        <v>4204</v>
      </c>
      <c r="N688" s="15" t="s">
        <v>4205</v>
      </c>
      <c r="O688" s="15">
        <v>175</v>
      </c>
      <c r="P688" s="15">
        <v>1</v>
      </c>
      <c r="Q688" s="15" t="s">
        <v>3</v>
      </c>
    </row>
    <row r="689" spans="1:17" s="36" customFormat="1" ht="14.5">
      <c r="A689" s="3" t="s">
        <v>4207</v>
      </c>
      <c r="B689" s="15" t="s">
        <v>1</v>
      </c>
      <c r="C689" s="15" t="s">
        <v>6</v>
      </c>
      <c r="D689" s="15" t="s">
        <v>3522</v>
      </c>
      <c r="E689" s="15">
        <v>5000</v>
      </c>
      <c r="F689" s="15">
        <v>5</v>
      </c>
      <c r="G689" s="15" t="s">
        <v>7237</v>
      </c>
      <c r="H689" s="15">
        <v>18.8</v>
      </c>
      <c r="I689" s="15" t="s">
        <v>4208</v>
      </c>
      <c r="J689" s="15" t="s">
        <v>4209</v>
      </c>
      <c r="K689" s="15">
        <v>6.25</v>
      </c>
      <c r="L689" s="15" t="s">
        <v>4210</v>
      </c>
      <c r="M689" s="15" t="s">
        <v>4211</v>
      </c>
      <c r="N689" s="15" t="s">
        <v>4212</v>
      </c>
      <c r="O689" s="15">
        <v>175</v>
      </c>
      <c r="P689" s="15">
        <v>1</v>
      </c>
      <c r="Q689" s="15" t="s">
        <v>910</v>
      </c>
    </row>
    <row r="690" spans="1:17" s="36" customFormat="1" ht="14.5">
      <c r="A690" s="3" t="s">
        <v>4213</v>
      </c>
      <c r="B690" s="15" t="s">
        <v>1</v>
      </c>
      <c r="C690" s="15" t="s">
        <v>6</v>
      </c>
      <c r="D690" s="15" t="s">
        <v>3522</v>
      </c>
      <c r="E690" s="15">
        <v>5000</v>
      </c>
      <c r="F690" s="15">
        <v>5</v>
      </c>
      <c r="G690" s="15" t="s">
        <v>7237</v>
      </c>
      <c r="H690" s="15">
        <v>18.8</v>
      </c>
      <c r="I690" s="15" t="s">
        <v>4208</v>
      </c>
      <c r="J690" s="15" t="s">
        <v>4209</v>
      </c>
      <c r="K690" s="15">
        <v>6.25</v>
      </c>
      <c r="L690" s="15" t="s">
        <v>4210</v>
      </c>
      <c r="M690" s="15" t="s">
        <v>4211</v>
      </c>
      <c r="N690" s="15" t="s">
        <v>4212</v>
      </c>
      <c r="O690" s="15">
        <v>175</v>
      </c>
      <c r="P690" s="15">
        <v>1</v>
      </c>
      <c r="Q690" s="15" t="s">
        <v>3</v>
      </c>
    </row>
    <row r="691" spans="1:17" s="36" customFormat="1" ht="14.5">
      <c r="A691" s="3" t="s">
        <v>4214</v>
      </c>
      <c r="B691" s="15" t="s">
        <v>1</v>
      </c>
      <c r="C691" s="15" t="s">
        <v>6</v>
      </c>
      <c r="D691" s="15" t="s">
        <v>3522</v>
      </c>
      <c r="E691" s="15">
        <v>5000</v>
      </c>
      <c r="F691" s="15">
        <v>5</v>
      </c>
      <c r="G691" s="15" t="s">
        <v>4215</v>
      </c>
      <c r="H691" s="15">
        <v>19.899999999999999</v>
      </c>
      <c r="I691" s="15" t="s">
        <v>4216</v>
      </c>
      <c r="J691" s="15" t="s">
        <v>4217</v>
      </c>
      <c r="K691" s="15">
        <v>6.25</v>
      </c>
      <c r="L691" s="15" t="s">
        <v>4218</v>
      </c>
      <c r="M691" s="15" t="s">
        <v>4219</v>
      </c>
      <c r="N691" s="15" t="s">
        <v>4220</v>
      </c>
      <c r="O691" s="15">
        <v>175</v>
      </c>
      <c r="P691" s="15">
        <v>1</v>
      </c>
      <c r="Q691" s="15" t="s">
        <v>910</v>
      </c>
    </row>
    <row r="692" spans="1:17" s="36" customFormat="1" ht="14.5">
      <c r="A692" s="3" t="s">
        <v>4221</v>
      </c>
      <c r="B692" s="15" t="s">
        <v>1</v>
      </c>
      <c r="C692" s="15" t="s">
        <v>6</v>
      </c>
      <c r="D692" s="15" t="s">
        <v>3522</v>
      </c>
      <c r="E692" s="15">
        <v>5000</v>
      </c>
      <c r="F692" s="15">
        <v>5</v>
      </c>
      <c r="G692" s="15" t="s">
        <v>4215</v>
      </c>
      <c r="H692" s="15">
        <v>19.899999999999999</v>
      </c>
      <c r="I692" s="15" t="s">
        <v>4216</v>
      </c>
      <c r="J692" s="15" t="s">
        <v>4217</v>
      </c>
      <c r="K692" s="15">
        <v>6.25</v>
      </c>
      <c r="L692" s="15" t="s">
        <v>4218</v>
      </c>
      <c r="M692" s="15" t="s">
        <v>4219</v>
      </c>
      <c r="N692" s="15" t="s">
        <v>4220</v>
      </c>
      <c r="O692" s="15">
        <v>175</v>
      </c>
      <c r="P692" s="15">
        <v>1</v>
      </c>
      <c r="Q692" s="15" t="s">
        <v>3</v>
      </c>
    </row>
    <row r="693" spans="1:17" s="36" customFormat="1" ht="14.5">
      <c r="A693" s="3" t="s">
        <v>4222</v>
      </c>
      <c r="B693" s="15" t="s">
        <v>1</v>
      </c>
      <c r="C693" s="15" t="s">
        <v>6</v>
      </c>
      <c r="D693" s="15" t="s">
        <v>3522</v>
      </c>
      <c r="E693" s="15">
        <v>5000</v>
      </c>
      <c r="F693" s="15">
        <v>5</v>
      </c>
      <c r="G693" s="15" t="s">
        <v>4223</v>
      </c>
      <c r="H693" s="15">
        <v>21.1</v>
      </c>
      <c r="I693" s="15" t="s">
        <v>4224</v>
      </c>
      <c r="J693" s="15" t="s">
        <v>4225</v>
      </c>
      <c r="K693" s="15">
        <v>6.25</v>
      </c>
      <c r="L693" s="15" t="s">
        <v>4226</v>
      </c>
      <c r="M693" s="15" t="s">
        <v>4227</v>
      </c>
      <c r="N693" s="15" t="s">
        <v>4228</v>
      </c>
      <c r="O693" s="15">
        <v>175</v>
      </c>
      <c r="P693" s="15">
        <v>1</v>
      </c>
      <c r="Q693" s="15" t="s">
        <v>910</v>
      </c>
    </row>
    <row r="694" spans="1:17" s="36" customFormat="1" ht="14.5">
      <c r="A694" s="3" t="s">
        <v>4229</v>
      </c>
      <c r="B694" s="15" t="s">
        <v>1</v>
      </c>
      <c r="C694" s="15" t="s">
        <v>6</v>
      </c>
      <c r="D694" s="15" t="s">
        <v>3522</v>
      </c>
      <c r="E694" s="15">
        <v>5000</v>
      </c>
      <c r="F694" s="15">
        <v>5</v>
      </c>
      <c r="G694" s="15" t="s">
        <v>4223</v>
      </c>
      <c r="H694" s="15">
        <v>21.1</v>
      </c>
      <c r="I694" s="15" t="s">
        <v>4224</v>
      </c>
      <c r="J694" s="15" t="s">
        <v>4225</v>
      </c>
      <c r="K694" s="15">
        <v>6.25</v>
      </c>
      <c r="L694" s="15" t="s">
        <v>4226</v>
      </c>
      <c r="M694" s="15" t="s">
        <v>4227</v>
      </c>
      <c r="N694" s="15" t="s">
        <v>4228</v>
      </c>
      <c r="O694" s="15">
        <v>175</v>
      </c>
      <c r="P694" s="15">
        <v>1</v>
      </c>
      <c r="Q694" s="15" t="s">
        <v>3</v>
      </c>
    </row>
    <row r="695" spans="1:17" s="36" customFormat="1" ht="14.5">
      <c r="A695" s="3" t="s">
        <v>4230</v>
      </c>
      <c r="B695" s="15" t="s">
        <v>1</v>
      </c>
      <c r="C695" s="15" t="s">
        <v>6</v>
      </c>
      <c r="D695" s="15" t="s">
        <v>3522</v>
      </c>
      <c r="E695" s="15">
        <v>5000</v>
      </c>
      <c r="F695" s="15">
        <v>5</v>
      </c>
      <c r="G695" s="15" t="s">
        <v>4231</v>
      </c>
      <c r="H695" s="15">
        <v>23.4</v>
      </c>
      <c r="I695" s="15" t="s">
        <v>4232</v>
      </c>
      <c r="J695" s="15" t="s">
        <v>4218</v>
      </c>
      <c r="K695" s="15">
        <v>6.25</v>
      </c>
      <c r="L695" s="15" t="s">
        <v>4233</v>
      </c>
      <c r="M695" s="15" t="s">
        <v>4234</v>
      </c>
      <c r="N695" s="15" t="s">
        <v>4235</v>
      </c>
      <c r="O695" s="15">
        <v>175</v>
      </c>
      <c r="P695" s="15">
        <v>1</v>
      </c>
      <c r="Q695" s="15" t="s">
        <v>910</v>
      </c>
    </row>
    <row r="696" spans="1:17" s="36" customFormat="1" ht="14.5">
      <c r="A696" s="3" t="s">
        <v>4236</v>
      </c>
      <c r="B696" s="15" t="s">
        <v>1</v>
      </c>
      <c r="C696" s="15" t="s">
        <v>6</v>
      </c>
      <c r="D696" s="15" t="s">
        <v>3522</v>
      </c>
      <c r="E696" s="15">
        <v>5000</v>
      </c>
      <c r="F696" s="15">
        <v>5</v>
      </c>
      <c r="G696" s="15" t="s">
        <v>4231</v>
      </c>
      <c r="H696" s="15">
        <v>23.4</v>
      </c>
      <c r="I696" s="15" t="s">
        <v>4232</v>
      </c>
      <c r="J696" s="15" t="s">
        <v>4218</v>
      </c>
      <c r="K696" s="15">
        <v>6.25</v>
      </c>
      <c r="L696" s="15" t="s">
        <v>4233</v>
      </c>
      <c r="M696" s="15" t="s">
        <v>4234</v>
      </c>
      <c r="N696" s="15" t="s">
        <v>4235</v>
      </c>
      <c r="O696" s="15">
        <v>175</v>
      </c>
      <c r="P696" s="15">
        <v>1</v>
      </c>
      <c r="Q696" s="15" t="s">
        <v>3</v>
      </c>
    </row>
    <row r="697" spans="1:17" s="36" customFormat="1" ht="14.5">
      <c r="A697" s="3" t="s">
        <v>4237</v>
      </c>
      <c r="B697" s="15" t="s">
        <v>1</v>
      </c>
      <c r="C697" s="15" t="s">
        <v>6</v>
      </c>
      <c r="D697" s="15" t="s">
        <v>3522</v>
      </c>
      <c r="E697" s="15">
        <v>5000</v>
      </c>
      <c r="F697" s="15">
        <v>5</v>
      </c>
      <c r="G697" s="15" t="s">
        <v>4238</v>
      </c>
      <c r="H697" s="15">
        <v>25.7</v>
      </c>
      <c r="I697" s="15" t="s">
        <v>4239</v>
      </c>
      <c r="J697" s="15" t="s">
        <v>4240</v>
      </c>
      <c r="K697" s="15">
        <v>6.25</v>
      </c>
      <c r="L697" s="15" t="s">
        <v>4233</v>
      </c>
      <c r="M697" s="15" t="s">
        <v>4241</v>
      </c>
      <c r="N697" s="15" t="s">
        <v>4242</v>
      </c>
      <c r="O697" s="15">
        <v>175</v>
      </c>
      <c r="P697" s="15">
        <v>1</v>
      </c>
      <c r="Q697" s="15" t="s">
        <v>910</v>
      </c>
    </row>
    <row r="698" spans="1:17" s="36" customFormat="1" ht="14.5">
      <c r="A698" s="3" t="s">
        <v>4243</v>
      </c>
      <c r="B698" s="15" t="s">
        <v>1</v>
      </c>
      <c r="C698" s="15" t="s">
        <v>6</v>
      </c>
      <c r="D698" s="15" t="s">
        <v>3522</v>
      </c>
      <c r="E698" s="15">
        <v>5000</v>
      </c>
      <c r="F698" s="15">
        <v>5</v>
      </c>
      <c r="G698" s="15" t="s">
        <v>4238</v>
      </c>
      <c r="H698" s="15">
        <v>25.7</v>
      </c>
      <c r="I698" s="15" t="s">
        <v>4239</v>
      </c>
      <c r="J698" s="15" t="s">
        <v>4240</v>
      </c>
      <c r="K698" s="15">
        <v>6.25</v>
      </c>
      <c r="L698" s="15" t="s">
        <v>4233</v>
      </c>
      <c r="M698" s="15" t="s">
        <v>4241</v>
      </c>
      <c r="N698" s="15" t="s">
        <v>4242</v>
      </c>
      <c r="O698" s="15">
        <v>175</v>
      </c>
      <c r="P698" s="15">
        <v>1</v>
      </c>
      <c r="Q698" s="15" t="s">
        <v>3</v>
      </c>
    </row>
    <row r="699" spans="1:17" s="36" customFormat="1" ht="14.5">
      <c r="A699" s="3" t="s">
        <v>4244</v>
      </c>
      <c r="B699" s="15" t="s">
        <v>1</v>
      </c>
      <c r="C699" s="15" t="s">
        <v>6</v>
      </c>
      <c r="D699" s="15" t="s">
        <v>3522</v>
      </c>
      <c r="E699" s="15">
        <v>5000</v>
      </c>
      <c r="F699" s="15">
        <v>5</v>
      </c>
      <c r="G699" s="15" t="s">
        <v>4245</v>
      </c>
      <c r="H699" s="15">
        <v>28.1</v>
      </c>
      <c r="I699" s="15" t="s">
        <v>4246</v>
      </c>
      <c r="J699" s="15" t="s">
        <v>4247</v>
      </c>
      <c r="K699" s="15">
        <v>6.25</v>
      </c>
      <c r="L699" s="15" t="s">
        <v>4203</v>
      </c>
      <c r="M699" s="15" t="s">
        <v>4248</v>
      </c>
      <c r="N699" s="15" t="s">
        <v>4249</v>
      </c>
      <c r="O699" s="15">
        <v>175</v>
      </c>
      <c r="P699" s="15">
        <v>1</v>
      </c>
      <c r="Q699" s="15" t="s">
        <v>910</v>
      </c>
    </row>
    <row r="700" spans="1:17" s="36" customFormat="1" ht="14.5">
      <c r="A700" s="3" t="s">
        <v>4250</v>
      </c>
      <c r="B700" s="15" t="s">
        <v>1</v>
      </c>
      <c r="C700" s="15" t="s">
        <v>6</v>
      </c>
      <c r="D700" s="15" t="s">
        <v>3522</v>
      </c>
      <c r="E700" s="15">
        <v>5000</v>
      </c>
      <c r="F700" s="15">
        <v>5</v>
      </c>
      <c r="G700" s="15" t="s">
        <v>4245</v>
      </c>
      <c r="H700" s="15">
        <v>28.1</v>
      </c>
      <c r="I700" s="15" t="s">
        <v>4246</v>
      </c>
      <c r="J700" s="15" t="s">
        <v>4247</v>
      </c>
      <c r="K700" s="15">
        <v>6.25</v>
      </c>
      <c r="L700" s="15" t="s">
        <v>4203</v>
      </c>
      <c r="M700" s="15" t="s">
        <v>4248</v>
      </c>
      <c r="N700" s="15" t="s">
        <v>4249</v>
      </c>
      <c r="O700" s="15">
        <v>175</v>
      </c>
      <c r="P700" s="15">
        <v>1</v>
      </c>
      <c r="Q700" s="15" t="s">
        <v>3</v>
      </c>
    </row>
    <row r="701" spans="1:17" s="36" customFormat="1" ht="14.5">
      <c r="A701" s="3" t="s">
        <v>4251</v>
      </c>
      <c r="B701" s="15" t="s">
        <v>1</v>
      </c>
      <c r="C701" s="15" t="s">
        <v>6</v>
      </c>
      <c r="D701" s="15" t="s">
        <v>3522</v>
      </c>
      <c r="E701" s="15">
        <v>5000</v>
      </c>
      <c r="F701" s="15">
        <v>5</v>
      </c>
      <c r="G701" s="15" t="s">
        <v>4252</v>
      </c>
      <c r="H701" s="15">
        <v>30.4</v>
      </c>
      <c r="I701" s="15" t="s">
        <v>4253</v>
      </c>
      <c r="J701" s="15" t="s">
        <v>4254</v>
      </c>
      <c r="K701" s="15">
        <v>6.25</v>
      </c>
      <c r="L701" s="15" t="s">
        <v>4203</v>
      </c>
      <c r="M701" s="15" t="s">
        <v>4255</v>
      </c>
      <c r="N701" s="15" t="s">
        <v>4256</v>
      </c>
      <c r="O701" s="15">
        <v>175</v>
      </c>
      <c r="P701" s="15">
        <v>1</v>
      </c>
      <c r="Q701" s="15" t="s">
        <v>910</v>
      </c>
    </row>
    <row r="702" spans="1:17" s="36" customFormat="1" ht="14.5">
      <c r="A702" s="3" t="s">
        <v>4257</v>
      </c>
      <c r="B702" s="15" t="s">
        <v>1</v>
      </c>
      <c r="C702" s="15" t="s">
        <v>6</v>
      </c>
      <c r="D702" s="15" t="s">
        <v>3522</v>
      </c>
      <c r="E702" s="15">
        <v>5000</v>
      </c>
      <c r="F702" s="15">
        <v>5</v>
      </c>
      <c r="G702" s="15" t="s">
        <v>4252</v>
      </c>
      <c r="H702" s="15">
        <v>30.4</v>
      </c>
      <c r="I702" s="15" t="s">
        <v>4253</v>
      </c>
      <c r="J702" s="15" t="s">
        <v>4254</v>
      </c>
      <c r="K702" s="15">
        <v>6.25</v>
      </c>
      <c r="L702" s="15" t="s">
        <v>4203</v>
      </c>
      <c r="M702" s="15" t="s">
        <v>4255</v>
      </c>
      <c r="N702" s="15" t="s">
        <v>4256</v>
      </c>
      <c r="O702" s="15">
        <v>175</v>
      </c>
      <c r="P702" s="15">
        <v>1</v>
      </c>
      <c r="Q702" s="15" t="s">
        <v>3</v>
      </c>
    </row>
    <row r="703" spans="1:17" s="36" customFormat="1" ht="14.5">
      <c r="A703" s="3" t="s">
        <v>4258</v>
      </c>
      <c r="B703" s="15" t="s">
        <v>1</v>
      </c>
      <c r="C703" s="15" t="s">
        <v>6</v>
      </c>
      <c r="D703" s="15" t="s">
        <v>3522</v>
      </c>
      <c r="E703" s="15">
        <v>5000</v>
      </c>
      <c r="F703" s="15">
        <v>5</v>
      </c>
      <c r="G703" s="15" t="s">
        <v>4259</v>
      </c>
      <c r="H703" s="15">
        <v>32.799999999999997</v>
      </c>
      <c r="I703" s="15" t="s">
        <v>4260</v>
      </c>
      <c r="J703" s="15" t="s">
        <v>4261</v>
      </c>
      <c r="K703" s="15">
        <v>6.25</v>
      </c>
      <c r="L703" s="15" t="s">
        <v>4203</v>
      </c>
      <c r="M703" s="15" t="s">
        <v>4262</v>
      </c>
      <c r="N703" s="15" t="s">
        <v>4263</v>
      </c>
      <c r="O703" s="15">
        <v>175</v>
      </c>
      <c r="P703" s="15">
        <v>1</v>
      </c>
      <c r="Q703" s="15" t="s">
        <v>910</v>
      </c>
    </row>
    <row r="704" spans="1:17" s="36" customFormat="1" ht="14.5">
      <c r="A704" s="3" t="s">
        <v>4264</v>
      </c>
      <c r="B704" s="15" t="s">
        <v>1</v>
      </c>
      <c r="C704" s="15" t="s">
        <v>6</v>
      </c>
      <c r="D704" s="15" t="s">
        <v>3522</v>
      </c>
      <c r="E704" s="15">
        <v>5000</v>
      </c>
      <c r="F704" s="15">
        <v>5</v>
      </c>
      <c r="G704" s="15" t="s">
        <v>4259</v>
      </c>
      <c r="H704" s="15">
        <v>32.799999999999997</v>
      </c>
      <c r="I704" s="15" t="s">
        <v>4260</v>
      </c>
      <c r="J704" s="15" t="s">
        <v>4261</v>
      </c>
      <c r="K704" s="15">
        <v>6.25</v>
      </c>
      <c r="L704" s="15" t="s">
        <v>4203</v>
      </c>
      <c r="M704" s="15" t="s">
        <v>4262</v>
      </c>
      <c r="N704" s="15" t="s">
        <v>4263</v>
      </c>
      <c r="O704" s="15">
        <v>175</v>
      </c>
      <c r="P704" s="15">
        <v>1</v>
      </c>
      <c r="Q704" s="15" t="s">
        <v>3</v>
      </c>
    </row>
    <row r="705" spans="1:17" s="36" customFormat="1" ht="14.5">
      <c r="A705" s="3" t="s">
        <v>4265</v>
      </c>
      <c r="B705" s="15" t="s">
        <v>1</v>
      </c>
      <c r="C705" s="15" t="s">
        <v>6</v>
      </c>
      <c r="D705" s="15" t="s">
        <v>3522</v>
      </c>
      <c r="E705" s="15">
        <v>5000</v>
      </c>
      <c r="F705" s="15">
        <v>5</v>
      </c>
      <c r="G705" s="15" t="s">
        <v>4266</v>
      </c>
      <c r="H705" s="15">
        <v>35.1</v>
      </c>
      <c r="I705" s="15" t="s">
        <v>4267</v>
      </c>
      <c r="J705" s="15" t="s">
        <v>4268</v>
      </c>
      <c r="K705" s="15">
        <v>6.25</v>
      </c>
      <c r="L705" s="15" t="s">
        <v>4203</v>
      </c>
      <c r="M705" s="15" t="s">
        <v>4269</v>
      </c>
      <c r="N705" s="15" t="s">
        <v>4270</v>
      </c>
      <c r="O705" s="15">
        <v>175</v>
      </c>
      <c r="P705" s="15">
        <v>1</v>
      </c>
      <c r="Q705" s="15" t="s">
        <v>910</v>
      </c>
    </row>
    <row r="706" spans="1:17" s="36" customFormat="1" ht="14.5">
      <c r="A706" s="3" t="s">
        <v>4271</v>
      </c>
      <c r="B706" s="15" t="s">
        <v>1</v>
      </c>
      <c r="C706" s="15" t="s">
        <v>6</v>
      </c>
      <c r="D706" s="15" t="s">
        <v>3522</v>
      </c>
      <c r="E706" s="15">
        <v>5000</v>
      </c>
      <c r="F706" s="15">
        <v>5</v>
      </c>
      <c r="G706" s="15" t="s">
        <v>4266</v>
      </c>
      <c r="H706" s="15">
        <v>35.1</v>
      </c>
      <c r="I706" s="15" t="s">
        <v>4267</v>
      </c>
      <c r="J706" s="15" t="s">
        <v>4268</v>
      </c>
      <c r="K706" s="15">
        <v>6.25</v>
      </c>
      <c r="L706" s="15" t="s">
        <v>4203</v>
      </c>
      <c r="M706" s="15" t="s">
        <v>4269</v>
      </c>
      <c r="N706" s="15" t="s">
        <v>4270</v>
      </c>
      <c r="O706" s="15">
        <v>175</v>
      </c>
      <c r="P706" s="15">
        <v>1</v>
      </c>
      <c r="Q706" s="15" t="s">
        <v>3</v>
      </c>
    </row>
    <row r="707" spans="1:17" s="36" customFormat="1" ht="14.5">
      <c r="A707" s="3" t="s">
        <v>4272</v>
      </c>
      <c r="B707" s="15" t="s">
        <v>1</v>
      </c>
      <c r="C707" s="15" t="s">
        <v>6</v>
      </c>
      <c r="D707" s="15" t="s">
        <v>3522</v>
      </c>
      <c r="E707" s="15">
        <v>5000</v>
      </c>
      <c r="F707" s="15">
        <v>5</v>
      </c>
      <c r="G707" s="15" t="s">
        <v>4273</v>
      </c>
      <c r="H707" s="15">
        <v>38.700000000000003</v>
      </c>
      <c r="I707" s="15" t="s">
        <v>4274</v>
      </c>
      <c r="J707" s="15" t="s">
        <v>4275</v>
      </c>
      <c r="K707" s="15">
        <v>6.25</v>
      </c>
      <c r="L707" s="15" t="s">
        <v>4203</v>
      </c>
      <c r="M707" s="15" t="s">
        <v>4276</v>
      </c>
      <c r="N707" s="15" t="s">
        <v>4277</v>
      </c>
      <c r="O707" s="15">
        <v>175</v>
      </c>
      <c r="P707" s="15">
        <v>1</v>
      </c>
      <c r="Q707" s="15" t="s">
        <v>910</v>
      </c>
    </row>
    <row r="708" spans="1:17" s="36" customFormat="1" ht="14.5">
      <c r="A708" s="3" t="s">
        <v>4278</v>
      </c>
      <c r="B708" s="15" t="s">
        <v>1</v>
      </c>
      <c r="C708" s="15" t="s">
        <v>6</v>
      </c>
      <c r="D708" s="15" t="s">
        <v>3522</v>
      </c>
      <c r="E708" s="15">
        <v>5000</v>
      </c>
      <c r="F708" s="15">
        <v>5</v>
      </c>
      <c r="G708" s="15" t="s">
        <v>4273</v>
      </c>
      <c r="H708" s="15">
        <v>38.700000000000003</v>
      </c>
      <c r="I708" s="15" t="s">
        <v>4274</v>
      </c>
      <c r="J708" s="15" t="s">
        <v>4275</v>
      </c>
      <c r="K708" s="15">
        <v>6.25</v>
      </c>
      <c r="L708" s="15" t="s">
        <v>4203</v>
      </c>
      <c r="M708" s="15" t="s">
        <v>4276</v>
      </c>
      <c r="N708" s="15" t="s">
        <v>4277</v>
      </c>
      <c r="O708" s="15">
        <v>175</v>
      </c>
      <c r="P708" s="15">
        <v>1</v>
      </c>
      <c r="Q708" s="15" t="s">
        <v>3</v>
      </c>
    </row>
    <row r="709" spans="1:17" s="36" customFormat="1" ht="14.5">
      <c r="A709" s="3" t="s">
        <v>4279</v>
      </c>
      <c r="B709" s="15" t="s">
        <v>1</v>
      </c>
      <c r="C709" s="15" t="s">
        <v>6</v>
      </c>
      <c r="D709" s="15" t="s">
        <v>3522</v>
      </c>
      <c r="E709" s="15">
        <v>5000</v>
      </c>
      <c r="F709" s="15">
        <v>5</v>
      </c>
      <c r="G709" s="15" t="s">
        <v>4280</v>
      </c>
      <c r="H709" s="15">
        <v>42.1</v>
      </c>
      <c r="I709" s="15" t="s">
        <v>4281</v>
      </c>
      <c r="J709" s="15" t="s">
        <v>4282</v>
      </c>
      <c r="K709" s="15">
        <v>6.25</v>
      </c>
      <c r="L709" s="15" t="s">
        <v>4203</v>
      </c>
      <c r="M709" s="15" t="s">
        <v>4283</v>
      </c>
      <c r="N709" s="15" t="s">
        <v>4284</v>
      </c>
      <c r="O709" s="15">
        <v>175</v>
      </c>
      <c r="P709" s="15">
        <v>1</v>
      </c>
      <c r="Q709" s="15" t="s">
        <v>910</v>
      </c>
    </row>
    <row r="710" spans="1:17" s="36" customFormat="1" ht="14.5">
      <c r="A710" s="3" t="s">
        <v>4285</v>
      </c>
      <c r="B710" s="15" t="s">
        <v>1</v>
      </c>
      <c r="C710" s="15" t="s">
        <v>6</v>
      </c>
      <c r="D710" s="15" t="s">
        <v>3522</v>
      </c>
      <c r="E710" s="15">
        <v>5000</v>
      </c>
      <c r="F710" s="15">
        <v>5</v>
      </c>
      <c r="G710" s="15" t="s">
        <v>4280</v>
      </c>
      <c r="H710" s="15">
        <v>42.1</v>
      </c>
      <c r="I710" s="15" t="s">
        <v>4281</v>
      </c>
      <c r="J710" s="15" t="s">
        <v>4282</v>
      </c>
      <c r="K710" s="15">
        <v>6.25</v>
      </c>
      <c r="L710" s="15" t="s">
        <v>4203</v>
      </c>
      <c r="M710" s="15" t="s">
        <v>4283</v>
      </c>
      <c r="N710" s="15" t="s">
        <v>4284</v>
      </c>
      <c r="O710" s="15">
        <v>175</v>
      </c>
      <c r="P710" s="15">
        <v>1</v>
      </c>
      <c r="Q710" s="15" t="s">
        <v>3</v>
      </c>
    </row>
    <row r="711" spans="1:17" s="36" customFormat="1" ht="14.5">
      <c r="A711" s="3" t="s">
        <v>4286</v>
      </c>
      <c r="B711" s="15" t="s">
        <v>1</v>
      </c>
      <c r="C711" s="15" t="s">
        <v>6</v>
      </c>
      <c r="D711" s="15" t="s">
        <v>3522</v>
      </c>
      <c r="E711" s="15">
        <v>5000</v>
      </c>
      <c r="F711" s="15">
        <v>5</v>
      </c>
      <c r="G711" s="15" t="s">
        <v>4287</v>
      </c>
      <c r="H711" s="15">
        <v>46.8</v>
      </c>
      <c r="I711" s="15" t="s">
        <v>4288</v>
      </c>
      <c r="J711" s="15" t="s">
        <v>4289</v>
      </c>
      <c r="K711" s="15">
        <v>6.25</v>
      </c>
      <c r="L711" s="15" t="s">
        <v>4203</v>
      </c>
      <c r="M711" s="15" t="s">
        <v>4290</v>
      </c>
      <c r="N711" s="15" t="s">
        <v>4291</v>
      </c>
      <c r="O711" s="15">
        <v>175</v>
      </c>
      <c r="P711" s="15">
        <v>1</v>
      </c>
      <c r="Q711" s="15" t="s">
        <v>910</v>
      </c>
    </row>
    <row r="712" spans="1:17" s="36" customFormat="1" ht="14.5">
      <c r="A712" s="3" t="s">
        <v>4292</v>
      </c>
      <c r="B712" s="15" t="s">
        <v>1</v>
      </c>
      <c r="C712" s="15" t="s">
        <v>6</v>
      </c>
      <c r="D712" s="15" t="s">
        <v>3522</v>
      </c>
      <c r="E712" s="15">
        <v>5000</v>
      </c>
      <c r="F712" s="15">
        <v>5</v>
      </c>
      <c r="G712" s="15" t="s">
        <v>4287</v>
      </c>
      <c r="H712" s="15">
        <v>46.8</v>
      </c>
      <c r="I712" s="15" t="s">
        <v>4288</v>
      </c>
      <c r="J712" s="15" t="s">
        <v>4289</v>
      </c>
      <c r="K712" s="15">
        <v>6.25</v>
      </c>
      <c r="L712" s="15" t="s">
        <v>4203</v>
      </c>
      <c r="M712" s="15" t="s">
        <v>4290</v>
      </c>
      <c r="N712" s="15" t="s">
        <v>4291</v>
      </c>
      <c r="O712" s="15">
        <v>175</v>
      </c>
      <c r="P712" s="15">
        <v>1</v>
      </c>
      <c r="Q712" s="15" t="s">
        <v>3</v>
      </c>
    </row>
    <row r="713" spans="1:17" s="36" customFormat="1" ht="14.5">
      <c r="A713" s="3" t="s">
        <v>4293</v>
      </c>
      <c r="B713" s="15" t="s">
        <v>1</v>
      </c>
      <c r="C713" s="15" t="s">
        <v>6</v>
      </c>
      <c r="D713" s="15" t="s">
        <v>3522</v>
      </c>
      <c r="E713" s="15">
        <v>5000</v>
      </c>
      <c r="F713" s="15">
        <v>5</v>
      </c>
      <c r="G713" s="15" t="s">
        <v>4294</v>
      </c>
      <c r="H713" s="15">
        <v>50.3</v>
      </c>
      <c r="I713" s="15" t="s">
        <v>4295</v>
      </c>
      <c r="J713" s="15" t="s">
        <v>4296</v>
      </c>
      <c r="K713" s="15">
        <v>6.25</v>
      </c>
      <c r="L713" s="15" t="s">
        <v>4203</v>
      </c>
      <c r="M713" s="15" t="s">
        <v>4297</v>
      </c>
      <c r="N713" s="15" t="s">
        <v>4298</v>
      </c>
      <c r="O713" s="15">
        <v>175</v>
      </c>
      <c r="P713" s="15">
        <v>1</v>
      </c>
      <c r="Q713" s="15" t="s">
        <v>910</v>
      </c>
    </row>
    <row r="714" spans="1:17" s="36" customFormat="1" ht="14.5">
      <c r="A714" s="3" t="s">
        <v>4299</v>
      </c>
      <c r="B714" s="15" t="s">
        <v>1</v>
      </c>
      <c r="C714" s="15" t="s">
        <v>6</v>
      </c>
      <c r="D714" s="15" t="s">
        <v>3522</v>
      </c>
      <c r="E714" s="15">
        <v>5000</v>
      </c>
      <c r="F714" s="15">
        <v>5</v>
      </c>
      <c r="G714" s="15" t="s">
        <v>4294</v>
      </c>
      <c r="H714" s="15">
        <v>50.3</v>
      </c>
      <c r="I714" s="15" t="s">
        <v>4295</v>
      </c>
      <c r="J714" s="15" t="s">
        <v>4296</v>
      </c>
      <c r="K714" s="15">
        <v>6.25</v>
      </c>
      <c r="L714" s="15" t="s">
        <v>4203</v>
      </c>
      <c r="M714" s="15" t="s">
        <v>4297</v>
      </c>
      <c r="N714" s="15" t="s">
        <v>4298</v>
      </c>
      <c r="O714" s="15">
        <v>175</v>
      </c>
      <c r="P714" s="15">
        <v>1</v>
      </c>
      <c r="Q714" s="15" t="s">
        <v>3</v>
      </c>
    </row>
    <row r="715" spans="1:17" s="36" customFormat="1" ht="14.5">
      <c r="A715" s="3" t="s">
        <v>4300</v>
      </c>
      <c r="B715" s="15" t="s">
        <v>1</v>
      </c>
      <c r="C715" s="15" t="s">
        <v>6</v>
      </c>
      <c r="D715" s="15" t="s">
        <v>3522</v>
      </c>
      <c r="E715" s="15">
        <v>5000</v>
      </c>
      <c r="F715" s="15">
        <v>5</v>
      </c>
      <c r="G715" s="15" t="s">
        <v>4301</v>
      </c>
      <c r="H715" s="15">
        <v>52.7</v>
      </c>
      <c r="I715" s="15" t="s">
        <v>4302</v>
      </c>
      <c r="J715" s="15" t="s">
        <v>4303</v>
      </c>
      <c r="K715" s="15">
        <v>6.25</v>
      </c>
      <c r="L715" s="15" t="s">
        <v>4203</v>
      </c>
      <c r="M715" s="15" t="s">
        <v>4304</v>
      </c>
      <c r="N715" s="15" t="s">
        <v>4305</v>
      </c>
      <c r="O715" s="15">
        <v>175</v>
      </c>
      <c r="P715" s="15">
        <v>1</v>
      </c>
      <c r="Q715" s="15" t="s">
        <v>910</v>
      </c>
    </row>
    <row r="716" spans="1:17" s="36" customFormat="1" ht="14.5">
      <c r="A716" s="3" t="s">
        <v>4306</v>
      </c>
      <c r="B716" s="15" t="s">
        <v>1</v>
      </c>
      <c r="C716" s="15" t="s">
        <v>6</v>
      </c>
      <c r="D716" s="15" t="s">
        <v>3522</v>
      </c>
      <c r="E716" s="15">
        <v>5000</v>
      </c>
      <c r="F716" s="15">
        <v>5</v>
      </c>
      <c r="G716" s="15" t="s">
        <v>4301</v>
      </c>
      <c r="H716" s="15">
        <v>52.7</v>
      </c>
      <c r="I716" s="15" t="s">
        <v>4302</v>
      </c>
      <c r="J716" s="15" t="s">
        <v>4303</v>
      </c>
      <c r="K716" s="15">
        <v>6.25</v>
      </c>
      <c r="L716" s="15" t="s">
        <v>4203</v>
      </c>
      <c r="M716" s="15" t="s">
        <v>4304</v>
      </c>
      <c r="N716" s="15" t="s">
        <v>4305</v>
      </c>
      <c r="O716" s="15">
        <v>175</v>
      </c>
      <c r="P716" s="15">
        <v>1</v>
      </c>
      <c r="Q716" s="15" t="s">
        <v>3</v>
      </c>
    </row>
    <row r="717" spans="1:17" s="36" customFormat="1" ht="14.5">
      <c r="A717" s="3" t="s">
        <v>4307</v>
      </c>
      <c r="B717" s="15" t="s">
        <v>1</v>
      </c>
      <c r="C717" s="15" t="s">
        <v>6</v>
      </c>
      <c r="D717" s="15" t="s">
        <v>3522</v>
      </c>
      <c r="E717" s="15">
        <v>5000</v>
      </c>
      <c r="F717" s="15">
        <v>5</v>
      </c>
      <c r="G717" s="15" t="s">
        <v>4276</v>
      </c>
      <c r="H717" s="15">
        <v>56.1</v>
      </c>
      <c r="I717" s="15" t="s">
        <v>4308</v>
      </c>
      <c r="J717" s="15" t="s">
        <v>4309</v>
      </c>
      <c r="K717" s="15">
        <v>6.25</v>
      </c>
      <c r="L717" s="15" t="s">
        <v>4203</v>
      </c>
      <c r="M717" s="15" t="s">
        <v>4310</v>
      </c>
      <c r="N717" s="15" t="s">
        <v>4311</v>
      </c>
      <c r="O717" s="15">
        <v>175</v>
      </c>
      <c r="P717" s="15">
        <v>1</v>
      </c>
      <c r="Q717" s="15" t="s">
        <v>910</v>
      </c>
    </row>
    <row r="718" spans="1:17" s="36" customFormat="1" ht="14.5">
      <c r="A718" s="3" t="s">
        <v>4312</v>
      </c>
      <c r="B718" s="15" t="s">
        <v>1</v>
      </c>
      <c r="C718" s="15" t="s">
        <v>6</v>
      </c>
      <c r="D718" s="15" t="s">
        <v>3522</v>
      </c>
      <c r="E718" s="15">
        <v>5000</v>
      </c>
      <c r="F718" s="15">
        <v>5</v>
      </c>
      <c r="G718" s="15" t="s">
        <v>4276</v>
      </c>
      <c r="H718" s="15">
        <v>56.1</v>
      </c>
      <c r="I718" s="15" t="s">
        <v>4308</v>
      </c>
      <c r="J718" s="15" t="s">
        <v>4309</v>
      </c>
      <c r="K718" s="15">
        <v>6.25</v>
      </c>
      <c r="L718" s="15" t="s">
        <v>4203</v>
      </c>
      <c r="M718" s="15" t="s">
        <v>4310</v>
      </c>
      <c r="N718" s="15" t="s">
        <v>4311</v>
      </c>
      <c r="O718" s="15">
        <v>175</v>
      </c>
      <c r="P718" s="15">
        <v>1</v>
      </c>
      <c r="Q718" s="15" t="s">
        <v>3</v>
      </c>
    </row>
    <row r="719" spans="1:17" s="36" customFormat="1" ht="14.5">
      <c r="A719" s="3" t="s">
        <v>4313</v>
      </c>
      <c r="B719" s="15" t="s">
        <v>1</v>
      </c>
      <c r="C719" s="15" t="s">
        <v>6</v>
      </c>
      <c r="D719" s="15" t="s">
        <v>3522</v>
      </c>
      <c r="E719" s="15">
        <v>5000</v>
      </c>
      <c r="F719" s="15">
        <v>5</v>
      </c>
      <c r="G719" s="15" t="s">
        <v>4314</v>
      </c>
      <c r="H719" s="15">
        <v>59.7</v>
      </c>
      <c r="I719" s="15" t="s">
        <v>4315</v>
      </c>
      <c r="J719" s="15" t="s">
        <v>4316</v>
      </c>
      <c r="K719" s="15">
        <v>6.25</v>
      </c>
      <c r="L719" s="15" t="s">
        <v>4203</v>
      </c>
      <c r="M719" s="15" t="s">
        <v>4317</v>
      </c>
      <c r="N719" s="15" t="s">
        <v>4318</v>
      </c>
      <c r="O719" s="15">
        <v>175</v>
      </c>
      <c r="P719" s="15">
        <v>1</v>
      </c>
      <c r="Q719" s="15" t="s">
        <v>910</v>
      </c>
    </row>
    <row r="720" spans="1:17" s="36" customFormat="1" ht="14.5">
      <c r="A720" s="3" t="s">
        <v>4319</v>
      </c>
      <c r="B720" s="15" t="s">
        <v>1</v>
      </c>
      <c r="C720" s="15" t="s">
        <v>6</v>
      </c>
      <c r="D720" s="15" t="s">
        <v>3522</v>
      </c>
      <c r="E720" s="15">
        <v>5000</v>
      </c>
      <c r="F720" s="15">
        <v>5</v>
      </c>
      <c r="G720" s="15" t="s">
        <v>4314</v>
      </c>
      <c r="H720" s="15">
        <v>59.7</v>
      </c>
      <c r="I720" s="15" t="s">
        <v>4315</v>
      </c>
      <c r="J720" s="15" t="s">
        <v>4316</v>
      </c>
      <c r="K720" s="15">
        <v>6.25</v>
      </c>
      <c r="L720" s="15" t="s">
        <v>4203</v>
      </c>
      <c r="M720" s="15" t="s">
        <v>4317</v>
      </c>
      <c r="N720" s="15" t="s">
        <v>4318</v>
      </c>
      <c r="O720" s="15">
        <v>175</v>
      </c>
      <c r="P720" s="15">
        <v>1</v>
      </c>
      <c r="Q720" s="15" t="s">
        <v>3</v>
      </c>
    </row>
    <row r="721" spans="1:17" s="36" customFormat="1" ht="14.5">
      <c r="A721" s="3" t="s">
        <v>4320</v>
      </c>
      <c r="B721" s="15" t="s">
        <v>1</v>
      </c>
      <c r="C721" s="15" t="s">
        <v>6</v>
      </c>
      <c r="D721" s="15" t="s">
        <v>3522</v>
      </c>
      <c r="E721" s="15">
        <v>5000</v>
      </c>
      <c r="F721" s="15">
        <v>5</v>
      </c>
      <c r="G721" s="15" t="s">
        <v>4321</v>
      </c>
      <c r="H721" s="15">
        <v>63.2</v>
      </c>
      <c r="I721" s="15" t="s">
        <v>4322</v>
      </c>
      <c r="J721" s="15" t="s">
        <v>4323</v>
      </c>
      <c r="K721" s="15">
        <v>6.25</v>
      </c>
      <c r="L721" s="15" t="s">
        <v>4203</v>
      </c>
      <c r="M721" s="15" t="s">
        <v>4324</v>
      </c>
      <c r="N721" s="15" t="s">
        <v>4325</v>
      </c>
      <c r="O721" s="15">
        <v>175</v>
      </c>
      <c r="P721" s="15">
        <v>1</v>
      </c>
      <c r="Q721" s="15" t="s">
        <v>910</v>
      </c>
    </row>
    <row r="722" spans="1:17" s="36" customFormat="1" ht="14.5">
      <c r="A722" s="3" t="s">
        <v>4326</v>
      </c>
      <c r="B722" s="15" t="s">
        <v>1</v>
      </c>
      <c r="C722" s="15" t="s">
        <v>6</v>
      </c>
      <c r="D722" s="15" t="s">
        <v>3522</v>
      </c>
      <c r="E722" s="15">
        <v>5000</v>
      </c>
      <c r="F722" s="15">
        <v>5</v>
      </c>
      <c r="G722" s="15" t="s">
        <v>4321</v>
      </c>
      <c r="H722" s="15">
        <v>63.2</v>
      </c>
      <c r="I722" s="15" t="s">
        <v>4322</v>
      </c>
      <c r="J722" s="15" t="s">
        <v>4323</v>
      </c>
      <c r="K722" s="15">
        <v>6.25</v>
      </c>
      <c r="L722" s="15" t="s">
        <v>4203</v>
      </c>
      <c r="M722" s="15" t="s">
        <v>4324</v>
      </c>
      <c r="N722" s="15" t="s">
        <v>4325</v>
      </c>
      <c r="O722" s="15">
        <v>175</v>
      </c>
      <c r="P722" s="15">
        <v>1</v>
      </c>
      <c r="Q722" s="15" t="s">
        <v>3</v>
      </c>
    </row>
    <row r="723" spans="1:17" s="36" customFormat="1" ht="14.5">
      <c r="A723" s="3" t="s">
        <v>4327</v>
      </c>
      <c r="B723" s="15" t="s">
        <v>1</v>
      </c>
      <c r="C723" s="15" t="s">
        <v>6</v>
      </c>
      <c r="D723" s="15" t="s">
        <v>3522</v>
      </c>
      <c r="E723" s="15">
        <v>5000</v>
      </c>
      <c r="F723" s="15">
        <v>5</v>
      </c>
      <c r="G723" s="15" t="s">
        <v>4328</v>
      </c>
      <c r="H723" s="15">
        <v>67.8</v>
      </c>
      <c r="I723" s="15" t="s">
        <v>4329</v>
      </c>
      <c r="J723" s="15" t="s">
        <v>4330</v>
      </c>
      <c r="K723" s="15">
        <v>6.25</v>
      </c>
      <c r="L723" s="15" t="s">
        <v>4203</v>
      </c>
      <c r="M723" s="15" t="s">
        <v>4331</v>
      </c>
      <c r="N723" s="15" t="s">
        <v>4332</v>
      </c>
      <c r="O723" s="15">
        <v>175</v>
      </c>
      <c r="P723" s="15">
        <v>1</v>
      </c>
      <c r="Q723" s="15" t="s">
        <v>910</v>
      </c>
    </row>
    <row r="724" spans="1:17" s="36" customFormat="1" ht="14.5">
      <c r="A724" s="3" t="s">
        <v>4333</v>
      </c>
      <c r="B724" s="15" t="s">
        <v>1</v>
      </c>
      <c r="C724" s="15" t="s">
        <v>6</v>
      </c>
      <c r="D724" s="15" t="s">
        <v>3522</v>
      </c>
      <c r="E724" s="15">
        <v>5000</v>
      </c>
      <c r="F724" s="15">
        <v>5</v>
      </c>
      <c r="G724" s="15" t="s">
        <v>4328</v>
      </c>
      <c r="H724" s="15">
        <v>67.8</v>
      </c>
      <c r="I724" s="15" t="s">
        <v>4329</v>
      </c>
      <c r="J724" s="15" t="s">
        <v>4330</v>
      </c>
      <c r="K724" s="15">
        <v>6.25</v>
      </c>
      <c r="L724" s="15" t="s">
        <v>4203</v>
      </c>
      <c r="M724" s="15" t="s">
        <v>4331</v>
      </c>
      <c r="N724" s="15" t="s">
        <v>4332</v>
      </c>
      <c r="O724" s="15">
        <v>175</v>
      </c>
      <c r="P724" s="15">
        <v>1</v>
      </c>
      <c r="Q724" s="15" t="s">
        <v>3</v>
      </c>
    </row>
    <row r="725" spans="1:17" s="36" customFormat="1" ht="14.5">
      <c r="A725" s="3" t="s">
        <v>4334</v>
      </c>
      <c r="B725" s="15" t="s">
        <v>1</v>
      </c>
      <c r="C725" s="15" t="s">
        <v>6</v>
      </c>
      <c r="D725" s="15" t="s">
        <v>3522</v>
      </c>
      <c r="E725" s="15">
        <v>5000</v>
      </c>
      <c r="F725" s="15">
        <v>5</v>
      </c>
      <c r="G725" s="15" t="s">
        <v>4335</v>
      </c>
      <c r="H725" s="15">
        <v>70.2</v>
      </c>
      <c r="I725" s="15" t="s">
        <v>4336</v>
      </c>
      <c r="J725" s="15" t="s">
        <v>4337</v>
      </c>
      <c r="K725" s="15">
        <v>6.25</v>
      </c>
      <c r="L725" s="15" t="s">
        <v>4203</v>
      </c>
      <c r="M725" s="15" t="s">
        <v>4338</v>
      </c>
      <c r="N725" s="15" t="s">
        <v>4339</v>
      </c>
      <c r="O725" s="15">
        <v>175</v>
      </c>
      <c r="P725" s="15">
        <v>1</v>
      </c>
      <c r="Q725" s="15" t="s">
        <v>910</v>
      </c>
    </row>
    <row r="726" spans="1:17" s="36" customFormat="1" ht="14.5">
      <c r="A726" s="3" t="s">
        <v>4340</v>
      </c>
      <c r="B726" s="15" t="s">
        <v>1</v>
      </c>
      <c r="C726" s="15" t="s">
        <v>6</v>
      </c>
      <c r="D726" s="15" t="s">
        <v>3522</v>
      </c>
      <c r="E726" s="15">
        <v>5000</v>
      </c>
      <c r="F726" s="15">
        <v>5</v>
      </c>
      <c r="G726" s="15" t="s">
        <v>4335</v>
      </c>
      <c r="H726" s="15">
        <v>70.2</v>
      </c>
      <c r="I726" s="15" t="s">
        <v>4336</v>
      </c>
      <c r="J726" s="15" t="s">
        <v>4337</v>
      </c>
      <c r="K726" s="15">
        <v>6.25</v>
      </c>
      <c r="L726" s="15" t="s">
        <v>4203</v>
      </c>
      <c r="M726" s="15" t="s">
        <v>4338</v>
      </c>
      <c r="N726" s="15" t="s">
        <v>4339</v>
      </c>
      <c r="O726" s="15">
        <v>175</v>
      </c>
      <c r="P726" s="15">
        <v>1</v>
      </c>
      <c r="Q726" s="15" t="s">
        <v>3</v>
      </c>
    </row>
    <row r="727" spans="1:17" s="36" customFormat="1" ht="14.5">
      <c r="A727" s="3" t="s">
        <v>4341</v>
      </c>
      <c r="B727" s="15" t="s">
        <v>1</v>
      </c>
      <c r="C727" s="15" t="s">
        <v>6</v>
      </c>
      <c r="D727" s="15" t="s">
        <v>3522</v>
      </c>
      <c r="E727" s="15">
        <v>5000</v>
      </c>
      <c r="F727" s="15">
        <v>5</v>
      </c>
      <c r="G727" s="15" t="s">
        <v>4342</v>
      </c>
      <c r="H727" s="15">
        <v>74.900000000000006</v>
      </c>
      <c r="I727" s="15" t="s">
        <v>4343</v>
      </c>
      <c r="J727" s="15" t="s">
        <v>4344</v>
      </c>
      <c r="K727" s="15">
        <v>6.25</v>
      </c>
      <c r="L727" s="15" t="s">
        <v>4203</v>
      </c>
      <c r="M727" s="15" t="s">
        <v>4270</v>
      </c>
      <c r="N727" s="15" t="s">
        <v>4345</v>
      </c>
      <c r="O727" s="15">
        <v>175</v>
      </c>
      <c r="P727" s="15">
        <v>1</v>
      </c>
      <c r="Q727" s="15" t="s">
        <v>910</v>
      </c>
    </row>
    <row r="728" spans="1:17" s="36" customFormat="1" ht="14.5">
      <c r="A728" s="3" t="s">
        <v>4346</v>
      </c>
      <c r="B728" s="15" t="s">
        <v>1</v>
      </c>
      <c r="C728" s="15" t="s">
        <v>6</v>
      </c>
      <c r="D728" s="15" t="s">
        <v>3522</v>
      </c>
      <c r="E728" s="15">
        <v>5000</v>
      </c>
      <c r="F728" s="15">
        <v>5</v>
      </c>
      <c r="G728" s="15" t="s">
        <v>4342</v>
      </c>
      <c r="H728" s="15">
        <v>74.900000000000006</v>
      </c>
      <c r="I728" s="15" t="s">
        <v>4343</v>
      </c>
      <c r="J728" s="15" t="s">
        <v>4344</v>
      </c>
      <c r="K728" s="15">
        <v>6.25</v>
      </c>
      <c r="L728" s="15" t="s">
        <v>4203</v>
      </c>
      <c r="M728" s="15" t="s">
        <v>4270</v>
      </c>
      <c r="N728" s="15" t="s">
        <v>4345</v>
      </c>
      <c r="O728" s="15">
        <v>175</v>
      </c>
      <c r="P728" s="15">
        <v>1</v>
      </c>
      <c r="Q728" s="15" t="s">
        <v>3</v>
      </c>
    </row>
    <row r="729" spans="1:17" s="36" customFormat="1" ht="14.5">
      <c r="A729" s="3" t="s">
        <v>4347</v>
      </c>
      <c r="B729" s="15" t="s">
        <v>1</v>
      </c>
      <c r="C729" s="15" t="s">
        <v>6</v>
      </c>
      <c r="D729" s="15" t="s">
        <v>3522</v>
      </c>
      <c r="E729" s="15">
        <v>5000</v>
      </c>
      <c r="F729" s="15">
        <v>5</v>
      </c>
      <c r="G729" s="15" t="s">
        <v>4348</v>
      </c>
      <c r="H729" s="15">
        <v>81.900000000000006</v>
      </c>
      <c r="I729" s="15" t="s">
        <v>4349</v>
      </c>
      <c r="J729" s="15" t="s">
        <v>4350</v>
      </c>
      <c r="K729" s="15">
        <v>6.25</v>
      </c>
      <c r="L729" s="15" t="s">
        <v>4203</v>
      </c>
      <c r="M729" s="15" t="s">
        <v>4351</v>
      </c>
      <c r="N729" s="15" t="s">
        <v>4352</v>
      </c>
      <c r="O729" s="15">
        <v>175</v>
      </c>
      <c r="P729" s="15">
        <v>1</v>
      </c>
      <c r="Q729" s="15" t="s">
        <v>910</v>
      </c>
    </row>
    <row r="730" spans="1:17" s="36" customFormat="1" ht="14.5">
      <c r="A730" s="3" t="s">
        <v>4353</v>
      </c>
      <c r="B730" s="15" t="s">
        <v>1</v>
      </c>
      <c r="C730" s="15" t="s">
        <v>6</v>
      </c>
      <c r="D730" s="15" t="s">
        <v>3522</v>
      </c>
      <c r="E730" s="15">
        <v>5000</v>
      </c>
      <c r="F730" s="15">
        <v>5</v>
      </c>
      <c r="G730" s="15" t="s">
        <v>4348</v>
      </c>
      <c r="H730" s="15">
        <v>81.900000000000006</v>
      </c>
      <c r="I730" s="15" t="s">
        <v>4349</v>
      </c>
      <c r="J730" s="15" t="s">
        <v>4350</v>
      </c>
      <c r="K730" s="15">
        <v>6.25</v>
      </c>
      <c r="L730" s="15" t="s">
        <v>4203</v>
      </c>
      <c r="M730" s="15" t="s">
        <v>4351</v>
      </c>
      <c r="N730" s="15" t="s">
        <v>4352</v>
      </c>
      <c r="O730" s="15">
        <v>175</v>
      </c>
      <c r="P730" s="15">
        <v>1</v>
      </c>
      <c r="Q730" s="15" t="s">
        <v>3</v>
      </c>
    </row>
    <row r="731" spans="1:17" s="36" customFormat="1" ht="14.5">
      <c r="A731" s="3" t="s">
        <v>4354</v>
      </c>
      <c r="B731" s="15" t="s">
        <v>1</v>
      </c>
      <c r="C731" s="15" t="s">
        <v>6</v>
      </c>
      <c r="D731" s="15" t="s">
        <v>3522</v>
      </c>
      <c r="E731" s="15">
        <v>5000</v>
      </c>
      <c r="F731" s="15">
        <v>5</v>
      </c>
      <c r="G731" s="15" t="s">
        <v>4355</v>
      </c>
      <c r="H731" s="15">
        <v>87.7</v>
      </c>
      <c r="I731" s="15" t="s">
        <v>4356</v>
      </c>
      <c r="J731" s="15" t="s">
        <v>4357</v>
      </c>
      <c r="K731" s="15">
        <v>6.25</v>
      </c>
      <c r="L731" s="15" t="s">
        <v>4203</v>
      </c>
      <c r="M731" s="15" t="s">
        <v>4358</v>
      </c>
      <c r="N731" s="15" t="s">
        <v>4359</v>
      </c>
      <c r="O731" s="15">
        <v>175</v>
      </c>
      <c r="P731" s="15">
        <v>1</v>
      </c>
      <c r="Q731" s="15" t="s">
        <v>910</v>
      </c>
    </row>
    <row r="732" spans="1:17" s="36" customFormat="1" ht="14.5">
      <c r="A732" s="3" t="s">
        <v>4360</v>
      </c>
      <c r="B732" s="15" t="s">
        <v>1</v>
      </c>
      <c r="C732" s="15" t="s">
        <v>6</v>
      </c>
      <c r="D732" s="15" t="s">
        <v>3522</v>
      </c>
      <c r="E732" s="15">
        <v>5000</v>
      </c>
      <c r="F732" s="15">
        <v>5</v>
      </c>
      <c r="G732" s="15" t="s">
        <v>4355</v>
      </c>
      <c r="H732" s="15">
        <v>87.7</v>
      </c>
      <c r="I732" s="15" t="s">
        <v>4356</v>
      </c>
      <c r="J732" s="15" t="s">
        <v>4357</v>
      </c>
      <c r="K732" s="15">
        <v>6.25</v>
      </c>
      <c r="L732" s="15" t="s">
        <v>4203</v>
      </c>
      <c r="M732" s="15" t="s">
        <v>4358</v>
      </c>
      <c r="N732" s="15" t="s">
        <v>4359</v>
      </c>
      <c r="O732" s="15">
        <v>175</v>
      </c>
      <c r="P732" s="15">
        <v>1</v>
      </c>
      <c r="Q732" s="15" t="s">
        <v>3</v>
      </c>
    </row>
    <row r="733" spans="1:17" s="36" customFormat="1" ht="14.5">
      <c r="A733" s="3" t="s">
        <v>4361</v>
      </c>
      <c r="B733" s="15" t="s">
        <v>1</v>
      </c>
      <c r="C733" s="15" t="s">
        <v>6</v>
      </c>
      <c r="D733" s="15" t="s">
        <v>3522</v>
      </c>
      <c r="E733" s="15">
        <v>5000</v>
      </c>
      <c r="F733" s="15">
        <v>5</v>
      </c>
      <c r="G733" s="15" t="s">
        <v>4362</v>
      </c>
      <c r="H733" s="15">
        <v>91.3</v>
      </c>
      <c r="I733" s="15" t="s">
        <v>4363</v>
      </c>
      <c r="J733" s="15" t="s">
        <v>4364</v>
      </c>
      <c r="K733" s="15">
        <v>6.25</v>
      </c>
      <c r="L733" s="15" t="s">
        <v>4203</v>
      </c>
      <c r="M733" s="15" t="s">
        <v>4365</v>
      </c>
      <c r="N733" s="15" t="s">
        <v>4366</v>
      </c>
      <c r="O733" s="15">
        <v>175</v>
      </c>
      <c r="P733" s="15">
        <v>1</v>
      </c>
      <c r="Q733" s="15" t="s">
        <v>910</v>
      </c>
    </row>
    <row r="734" spans="1:17" s="36" customFormat="1" ht="14.5">
      <c r="A734" s="3" t="s">
        <v>4367</v>
      </c>
      <c r="B734" s="15" t="s">
        <v>1</v>
      </c>
      <c r="C734" s="15" t="s">
        <v>6</v>
      </c>
      <c r="D734" s="15" t="s">
        <v>3522</v>
      </c>
      <c r="E734" s="15">
        <v>5000</v>
      </c>
      <c r="F734" s="15">
        <v>5</v>
      </c>
      <c r="G734" s="15" t="s">
        <v>4362</v>
      </c>
      <c r="H734" s="15">
        <v>91.3</v>
      </c>
      <c r="I734" s="15" t="s">
        <v>4363</v>
      </c>
      <c r="J734" s="15" t="s">
        <v>4364</v>
      </c>
      <c r="K734" s="15">
        <v>6.25</v>
      </c>
      <c r="L734" s="15" t="s">
        <v>4203</v>
      </c>
      <c r="M734" s="15" t="s">
        <v>4365</v>
      </c>
      <c r="N734" s="15" t="s">
        <v>4366</v>
      </c>
      <c r="O734" s="15">
        <v>175</v>
      </c>
      <c r="P734" s="15">
        <v>1</v>
      </c>
      <c r="Q734" s="15" t="s">
        <v>3</v>
      </c>
    </row>
    <row r="735" spans="1:17" s="36" customFormat="1" ht="14.5">
      <c r="A735" s="3" t="s">
        <v>4368</v>
      </c>
      <c r="B735" s="15" t="s">
        <v>1</v>
      </c>
      <c r="C735" s="15" t="s">
        <v>6</v>
      </c>
      <c r="D735" s="15" t="s">
        <v>3522</v>
      </c>
      <c r="E735" s="15">
        <v>5000</v>
      </c>
      <c r="F735" s="15">
        <v>5</v>
      </c>
      <c r="G735" s="15" t="s">
        <v>4369</v>
      </c>
      <c r="H735" s="15">
        <v>99.2</v>
      </c>
      <c r="I735" s="15" t="s">
        <v>4370</v>
      </c>
      <c r="J735" s="15" t="s">
        <v>4371</v>
      </c>
      <c r="K735" s="15">
        <v>6.25</v>
      </c>
      <c r="L735" s="15" t="s">
        <v>4203</v>
      </c>
      <c r="M735" s="15" t="s">
        <v>4372</v>
      </c>
      <c r="N735" s="15" t="s">
        <v>4373</v>
      </c>
      <c r="O735" s="15">
        <v>175</v>
      </c>
      <c r="P735" s="15">
        <v>1</v>
      </c>
      <c r="Q735" s="15" t="s">
        <v>910</v>
      </c>
    </row>
    <row r="736" spans="1:17" s="36" customFormat="1" ht="14.5">
      <c r="A736" s="3" t="s">
        <v>4374</v>
      </c>
      <c r="B736" s="15" t="s">
        <v>1</v>
      </c>
      <c r="C736" s="15" t="s">
        <v>6</v>
      </c>
      <c r="D736" s="15" t="s">
        <v>3522</v>
      </c>
      <c r="E736" s="15">
        <v>5000</v>
      </c>
      <c r="F736" s="15">
        <v>5</v>
      </c>
      <c r="G736" s="15" t="s">
        <v>4369</v>
      </c>
      <c r="H736" s="15">
        <v>99.2</v>
      </c>
      <c r="I736" s="15" t="s">
        <v>4370</v>
      </c>
      <c r="J736" s="15" t="s">
        <v>4371</v>
      </c>
      <c r="K736" s="15">
        <v>6.25</v>
      </c>
      <c r="L736" s="15" t="s">
        <v>4203</v>
      </c>
      <c r="M736" s="15" t="s">
        <v>4372</v>
      </c>
      <c r="N736" s="15" t="s">
        <v>4373</v>
      </c>
      <c r="O736" s="15">
        <v>175</v>
      </c>
      <c r="P736" s="15">
        <v>1</v>
      </c>
      <c r="Q736" s="15" t="s">
        <v>3</v>
      </c>
    </row>
    <row r="737" spans="1:17" s="36" customFormat="1" ht="14.5">
      <c r="A737" s="3" t="s">
        <v>4375</v>
      </c>
      <c r="B737" s="15" t="s">
        <v>1</v>
      </c>
      <c r="C737" s="15" t="s">
        <v>6</v>
      </c>
      <c r="D737" s="15" t="s">
        <v>3522</v>
      </c>
      <c r="E737" s="15">
        <v>5000</v>
      </c>
      <c r="F737" s="15">
        <v>5</v>
      </c>
      <c r="G737" s="15" t="s">
        <v>4202</v>
      </c>
      <c r="H737" s="15">
        <v>105.5</v>
      </c>
      <c r="I737" s="15" t="s">
        <v>4200</v>
      </c>
      <c r="J737" s="15" t="s">
        <v>4376</v>
      </c>
      <c r="K737" s="15">
        <v>6.25</v>
      </c>
      <c r="L737" s="15" t="s">
        <v>4203</v>
      </c>
      <c r="M737" s="15" t="s">
        <v>4377</v>
      </c>
      <c r="N737" s="15" t="s">
        <v>4378</v>
      </c>
      <c r="O737" s="15">
        <v>175</v>
      </c>
      <c r="P737" s="15">
        <v>1</v>
      </c>
      <c r="Q737" s="15" t="s">
        <v>910</v>
      </c>
    </row>
    <row r="738" spans="1:17" s="36" customFormat="1" ht="14.5">
      <c r="A738" s="3" t="s">
        <v>4379</v>
      </c>
      <c r="B738" s="15" t="s">
        <v>1</v>
      </c>
      <c r="C738" s="15" t="s">
        <v>6</v>
      </c>
      <c r="D738" s="15" t="s">
        <v>3522</v>
      </c>
      <c r="E738" s="15">
        <v>5000</v>
      </c>
      <c r="F738" s="15">
        <v>5</v>
      </c>
      <c r="G738" s="15" t="s">
        <v>4202</v>
      </c>
      <c r="H738" s="15">
        <v>105.5</v>
      </c>
      <c r="I738" s="15" t="s">
        <v>4200</v>
      </c>
      <c r="J738" s="15" t="s">
        <v>4376</v>
      </c>
      <c r="K738" s="15">
        <v>6.25</v>
      </c>
      <c r="L738" s="15" t="s">
        <v>4203</v>
      </c>
      <c r="M738" s="15" t="s">
        <v>4377</v>
      </c>
      <c r="N738" s="15" t="s">
        <v>4378</v>
      </c>
      <c r="O738" s="15">
        <v>175</v>
      </c>
      <c r="P738" s="15">
        <v>1</v>
      </c>
      <c r="Q738" s="15" t="s">
        <v>3</v>
      </c>
    </row>
    <row r="739" spans="1:17" s="36" customFormat="1" ht="14.5">
      <c r="A739" s="3" t="s">
        <v>7238</v>
      </c>
      <c r="B739" s="15" t="s">
        <v>1</v>
      </c>
      <c r="C739" s="15" t="s">
        <v>6</v>
      </c>
      <c r="D739" s="15" t="s">
        <v>3522</v>
      </c>
      <c r="E739" s="15">
        <v>5000</v>
      </c>
      <c r="F739" s="15">
        <v>5</v>
      </c>
      <c r="G739" s="15">
        <v>11.4</v>
      </c>
      <c r="H739" s="15">
        <v>12</v>
      </c>
      <c r="I739" s="15">
        <v>12.6</v>
      </c>
      <c r="J739" s="15">
        <v>10</v>
      </c>
      <c r="K739" s="15"/>
      <c r="L739" s="15">
        <v>5</v>
      </c>
      <c r="M739" s="15">
        <v>17</v>
      </c>
      <c r="N739" s="15">
        <v>294.10000000000002</v>
      </c>
      <c r="O739" s="15">
        <v>175</v>
      </c>
      <c r="P739" s="15">
        <v>1</v>
      </c>
      <c r="Q739" s="15" t="s">
        <v>3</v>
      </c>
    </row>
    <row r="740" spans="1:17" s="36" customFormat="1" ht="14.5">
      <c r="A740" s="3" t="s">
        <v>7239</v>
      </c>
      <c r="B740" s="15" t="s">
        <v>1</v>
      </c>
      <c r="C740" s="15" t="s">
        <v>6</v>
      </c>
      <c r="D740" s="15" t="s">
        <v>3522</v>
      </c>
      <c r="E740" s="15">
        <v>5000</v>
      </c>
      <c r="F740" s="15">
        <v>5</v>
      </c>
      <c r="G740" s="15">
        <v>14.3</v>
      </c>
      <c r="H740" s="15">
        <v>15</v>
      </c>
      <c r="I740" s="15">
        <v>15.8</v>
      </c>
      <c r="J740" s="15">
        <v>13</v>
      </c>
      <c r="K740" s="15"/>
      <c r="L740" s="15">
        <v>1</v>
      </c>
      <c r="M740" s="15">
        <v>21.5</v>
      </c>
      <c r="N740" s="15">
        <v>232.6</v>
      </c>
      <c r="O740" s="15">
        <v>175</v>
      </c>
      <c r="P740" s="15">
        <v>1</v>
      </c>
      <c r="Q740" s="15" t="s">
        <v>3</v>
      </c>
    </row>
    <row r="741" spans="1:17" s="36" customFormat="1" ht="14.5">
      <c r="A741" s="3" t="s">
        <v>7240</v>
      </c>
      <c r="B741" s="15" t="s">
        <v>1</v>
      </c>
      <c r="C741" s="15" t="s">
        <v>6</v>
      </c>
      <c r="D741" s="15" t="s">
        <v>3522</v>
      </c>
      <c r="E741" s="15">
        <v>5000</v>
      </c>
      <c r="F741" s="15">
        <v>5</v>
      </c>
      <c r="G741" s="15">
        <v>16.7</v>
      </c>
      <c r="H741" s="15">
        <v>17.600000000000001</v>
      </c>
      <c r="I741" s="15">
        <v>18.5</v>
      </c>
      <c r="J741" s="15">
        <v>15</v>
      </c>
      <c r="K741" s="15"/>
      <c r="L741" s="15">
        <v>1</v>
      </c>
      <c r="M741" s="15">
        <v>24.4</v>
      </c>
      <c r="N741" s="15">
        <v>204.9</v>
      </c>
      <c r="O741" s="15">
        <v>175</v>
      </c>
      <c r="P741" s="15">
        <v>1</v>
      </c>
      <c r="Q741" s="15" t="s">
        <v>3</v>
      </c>
    </row>
    <row r="742" spans="1:17" s="36" customFormat="1" ht="14.5">
      <c r="A742" s="3" t="s">
        <v>7241</v>
      </c>
      <c r="B742" s="15" t="s">
        <v>1</v>
      </c>
      <c r="C742" s="15" t="s">
        <v>6</v>
      </c>
      <c r="D742" s="15" t="s">
        <v>3522</v>
      </c>
      <c r="E742" s="15">
        <v>5000</v>
      </c>
      <c r="F742" s="15">
        <v>5</v>
      </c>
      <c r="G742" s="15">
        <v>17.8</v>
      </c>
      <c r="H742" s="15">
        <v>18.7</v>
      </c>
      <c r="I742" s="15">
        <v>19.600000000000001</v>
      </c>
      <c r="J742" s="15">
        <v>16</v>
      </c>
      <c r="K742" s="15"/>
      <c r="L742" s="15">
        <v>1</v>
      </c>
      <c r="M742" s="15">
        <v>26</v>
      </c>
      <c r="N742" s="15">
        <v>192.3</v>
      </c>
      <c r="O742" s="15">
        <v>175</v>
      </c>
      <c r="P742" s="15">
        <v>1</v>
      </c>
      <c r="Q742" s="15" t="s">
        <v>3</v>
      </c>
    </row>
    <row r="743" spans="1:17" s="36" customFormat="1" ht="14.5">
      <c r="A743" s="3" t="s">
        <v>7242</v>
      </c>
      <c r="B743" s="15" t="s">
        <v>1</v>
      </c>
      <c r="C743" s="15" t="s">
        <v>6</v>
      </c>
      <c r="D743" s="15" t="s">
        <v>3522</v>
      </c>
      <c r="E743" s="15">
        <v>5000</v>
      </c>
      <c r="F743" s="15">
        <v>5</v>
      </c>
      <c r="G743" s="15">
        <v>20</v>
      </c>
      <c r="H743" s="15">
        <v>21.1</v>
      </c>
      <c r="I743" s="15">
        <v>22.2</v>
      </c>
      <c r="J743" s="15">
        <v>18</v>
      </c>
      <c r="K743" s="15"/>
      <c r="L743" s="15">
        <v>1</v>
      </c>
      <c r="M743" s="15">
        <v>29.2</v>
      </c>
      <c r="N743" s="15">
        <v>171.2</v>
      </c>
      <c r="O743" s="15">
        <v>175</v>
      </c>
      <c r="P743" s="15">
        <v>1</v>
      </c>
      <c r="Q743" s="15" t="s">
        <v>3</v>
      </c>
    </row>
    <row r="744" spans="1:17" s="36" customFormat="1" ht="14.5">
      <c r="A744" s="3" t="s">
        <v>7243</v>
      </c>
      <c r="B744" s="15" t="s">
        <v>1</v>
      </c>
      <c r="C744" s="15" t="s">
        <v>6</v>
      </c>
      <c r="D744" s="15" t="s">
        <v>3522</v>
      </c>
      <c r="E744" s="15">
        <v>5000</v>
      </c>
      <c r="F744" s="15">
        <v>5</v>
      </c>
      <c r="G744" s="15">
        <v>22.2</v>
      </c>
      <c r="H744" s="15">
        <v>23.4</v>
      </c>
      <c r="I744" s="15">
        <v>24.6</v>
      </c>
      <c r="J744" s="15">
        <v>20</v>
      </c>
      <c r="K744" s="15"/>
      <c r="L744" s="15">
        <v>1</v>
      </c>
      <c r="M744" s="15">
        <v>32.4</v>
      </c>
      <c r="N744" s="15">
        <v>154.30000000000001</v>
      </c>
      <c r="O744" s="15">
        <v>175</v>
      </c>
      <c r="P744" s="15">
        <v>1</v>
      </c>
      <c r="Q744" s="15" t="s">
        <v>3</v>
      </c>
    </row>
    <row r="745" spans="1:17" s="36" customFormat="1" ht="14.5">
      <c r="A745" s="3" t="s">
        <v>7244</v>
      </c>
      <c r="B745" s="15" t="s">
        <v>1</v>
      </c>
      <c r="C745" s="15" t="s">
        <v>6</v>
      </c>
      <c r="D745" s="15" t="s">
        <v>3522</v>
      </c>
      <c r="E745" s="15">
        <v>5000</v>
      </c>
      <c r="F745" s="15">
        <v>5</v>
      </c>
      <c r="G745" s="15">
        <v>24.4</v>
      </c>
      <c r="H745" s="15">
        <v>25.7</v>
      </c>
      <c r="I745" s="15">
        <v>27</v>
      </c>
      <c r="J745" s="15">
        <v>22</v>
      </c>
      <c r="K745" s="15"/>
      <c r="L745" s="15">
        <v>1</v>
      </c>
      <c r="M745" s="15">
        <v>35.5</v>
      </c>
      <c r="N745" s="15">
        <v>140.80000000000001</v>
      </c>
      <c r="O745" s="15">
        <v>175</v>
      </c>
      <c r="P745" s="15">
        <v>1</v>
      </c>
      <c r="Q745" s="15" t="s">
        <v>3</v>
      </c>
    </row>
    <row r="746" spans="1:17" s="36" customFormat="1" ht="14.5">
      <c r="A746" s="3" t="s">
        <v>7245</v>
      </c>
      <c r="B746" s="15" t="s">
        <v>1</v>
      </c>
      <c r="C746" s="15" t="s">
        <v>6</v>
      </c>
      <c r="D746" s="15" t="s">
        <v>3522</v>
      </c>
      <c r="E746" s="15">
        <v>5000</v>
      </c>
      <c r="F746" s="15">
        <v>5</v>
      </c>
      <c r="G746" s="15">
        <v>26.7</v>
      </c>
      <c r="H746" s="15">
        <v>28.1</v>
      </c>
      <c r="I746" s="15">
        <v>29.5</v>
      </c>
      <c r="J746" s="15">
        <v>24</v>
      </c>
      <c r="K746" s="15"/>
      <c r="L746" s="15">
        <v>1</v>
      </c>
      <c r="M746" s="15">
        <v>38.9</v>
      </c>
      <c r="N746" s="15">
        <v>128.5</v>
      </c>
      <c r="O746" s="15">
        <v>175</v>
      </c>
      <c r="P746" s="15">
        <v>1</v>
      </c>
      <c r="Q746" s="15" t="s">
        <v>3</v>
      </c>
    </row>
    <row r="747" spans="1:17" s="36" customFormat="1" ht="14.5">
      <c r="A747" s="3" t="s">
        <v>7246</v>
      </c>
      <c r="B747" s="15" t="s">
        <v>1</v>
      </c>
      <c r="C747" s="15" t="s">
        <v>6</v>
      </c>
      <c r="D747" s="15" t="s">
        <v>3522</v>
      </c>
      <c r="E747" s="15">
        <v>5000</v>
      </c>
      <c r="F747" s="15">
        <v>5</v>
      </c>
      <c r="G747" s="15">
        <v>28.9</v>
      </c>
      <c r="H747" s="15">
        <v>30.4</v>
      </c>
      <c r="I747" s="15">
        <v>31.9</v>
      </c>
      <c r="J747" s="15">
        <v>26</v>
      </c>
      <c r="K747" s="15"/>
      <c r="L747" s="15">
        <v>1</v>
      </c>
      <c r="M747" s="15">
        <v>42.1</v>
      </c>
      <c r="N747" s="15">
        <v>118.8</v>
      </c>
      <c r="O747" s="15">
        <v>175</v>
      </c>
      <c r="P747" s="15">
        <v>1</v>
      </c>
      <c r="Q747" s="15" t="s">
        <v>3</v>
      </c>
    </row>
    <row r="748" spans="1:17" s="36" customFormat="1" ht="14.5">
      <c r="A748" s="3" t="s">
        <v>7247</v>
      </c>
      <c r="B748" s="15" t="s">
        <v>1</v>
      </c>
      <c r="C748" s="15" t="s">
        <v>6</v>
      </c>
      <c r="D748" s="15" t="s">
        <v>3522</v>
      </c>
      <c r="E748" s="15">
        <v>5000</v>
      </c>
      <c r="F748" s="15">
        <v>5</v>
      </c>
      <c r="G748" s="15">
        <v>31.1</v>
      </c>
      <c r="H748" s="15">
        <v>32.700000000000003</v>
      </c>
      <c r="I748" s="15">
        <v>34.299999999999997</v>
      </c>
      <c r="J748" s="15">
        <v>28</v>
      </c>
      <c r="K748" s="15"/>
      <c r="L748" s="15">
        <v>1</v>
      </c>
      <c r="M748" s="15">
        <v>45.4</v>
      </c>
      <c r="N748" s="15">
        <v>110.1</v>
      </c>
      <c r="O748" s="15">
        <v>175</v>
      </c>
      <c r="P748" s="15">
        <v>1</v>
      </c>
      <c r="Q748" s="15" t="s">
        <v>3</v>
      </c>
    </row>
    <row r="749" spans="1:17" s="36" customFormat="1" ht="14.5">
      <c r="A749" s="3" t="s">
        <v>7248</v>
      </c>
      <c r="B749" s="15" t="s">
        <v>1</v>
      </c>
      <c r="C749" s="15" t="s">
        <v>6</v>
      </c>
      <c r="D749" s="15" t="s">
        <v>3522</v>
      </c>
      <c r="E749" s="15">
        <v>5000</v>
      </c>
      <c r="F749" s="15">
        <v>5</v>
      </c>
      <c r="G749" s="15">
        <v>33.299999999999997</v>
      </c>
      <c r="H749" s="15">
        <v>35.1</v>
      </c>
      <c r="I749" s="15">
        <v>36.9</v>
      </c>
      <c r="J749" s="15">
        <v>30</v>
      </c>
      <c r="K749" s="15"/>
      <c r="L749" s="15">
        <v>1</v>
      </c>
      <c r="M749" s="15">
        <v>48.4</v>
      </c>
      <c r="N749" s="15">
        <v>103.3</v>
      </c>
      <c r="O749" s="15">
        <v>175</v>
      </c>
      <c r="P749" s="15">
        <v>1</v>
      </c>
      <c r="Q749" s="15" t="s">
        <v>3</v>
      </c>
    </row>
    <row r="750" spans="1:17" s="36" customFormat="1" ht="14.5">
      <c r="A750" s="3" t="s">
        <v>7249</v>
      </c>
      <c r="B750" s="15" t="s">
        <v>1</v>
      </c>
      <c r="C750" s="15" t="s">
        <v>6</v>
      </c>
      <c r="D750" s="15" t="s">
        <v>3522</v>
      </c>
      <c r="E750" s="15">
        <v>5000</v>
      </c>
      <c r="F750" s="15">
        <v>5</v>
      </c>
      <c r="G750" s="15">
        <v>36.700000000000003</v>
      </c>
      <c r="H750" s="15">
        <v>38.6</v>
      </c>
      <c r="I750" s="15">
        <v>40.5</v>
      </c>
      <c r="J750" s="15">
        <v>33</v>
      </c>
      <c r="K750" s="15"/>
      <c r="L750" s="15">
        <v>1</v>
      </c>
      <c r="M750" s="15">
        <v>53.3</v>
      </c>
      <c r="N750" s="15">
        <v>93.8</v>
      </c>
      <c r="O750" s="15">
        <v>175</v>
      </c>
      <c r="P750" s="15">
        <v>1</v>
      </c>
      <c r="Q750" s="15" t="s">
        <v>3</v>
      </c>
    </row>
    <row r="751" spans="1:17" s="36" customFormat="1" ht="14.5">
      <c r="A751" s="3" t="s">
        <v>7250</v>
      </c>
      <c r="B751" s="15" t="s">
        <v>1</v>
      </c>
      <c r="C751" s="15" t="s">
        <v>6</v>
      </c>
      <c r="D751" s="15" t="s">
        <v>3522</v>
      </c>
      <c r="E751" s="15">
        <v>5000</v>
      </c>
      <c r="F751" s="15">
        <v>5</v>
      </c>
      <c r="G751" s="15">
        <v>40</v>
      </c>
      <c r="H751" s="15">
        <v>42.1</v>
      </c>
      <c r="I751" s="15">
        <v>44.2</v>
      </c>
      <c r="J751" s="15">
        <v>36</v>
      </c>
      <c r="K751" s="15"/>
      <c r="L751" s="15">
        <v>1</v>
      </c>
      <c r="M751" s="15">
        <v>58.1</v>
      </c>
      <c r="N751" s="15">
        <v>86</v>
      </c>
      <c r="O751" s="15">
        <v>175</v>
      </c>
      <c r="P751" s="15">
        <v>1</v>
      </c>
      <c r="Q751" s="15" t="s">
        <v>3</v>
      </c>
    </row>
    <row r="752" spans="1:17" s="36" customFormat="1" ht="14.5">
      <c r="A752" s="3" t="s">
        <v>7251</v>
      </c>
      <c r="B752" s="15" t="s">
        <v>1</v>
      </c>
      <c r="C752" s="15" t="s">
        <v>6</v>
      </c>
      <c r="D752" s="15" t="s">
        <v>3522</v>
      </c>
      <c r="E752" s="15">
        <v>5000</v>
      </c>
      <c r="F752" s="15">
        <v>5</v>
      </c>
      <c r="G752" s="15">
        <v>44.4</v>
      </c>
      <c r="H752" s="15">
        <v>46.7</v>
      </c>
      <c r="I752" s="15">
        <v>49</v>
      </c>
      <c r="J752" s="15">
        <v>40</v>
      </c>
      <c r="K752" s="15"/>
      <c r="L752" s="15">
        <v>1</v>
      </c>
      <c r="M752" s="15">
        <v>64.5</v>
      </c>
      <c r="N752" s="15">
        <v>77.5</v>
      </c>
      <c r="O752" s="15">
        <v>175</v>
      </c>
      <c r="P752" s="15">
        <v>1</v>
      </c>
      <c r="Q752" s="15" t="s">
        <v>3</v>
      </c>
    </row>
    <row r="753" spans="1:17" s="36" customFormat="1" ht="11.5" customHeight="1">
      <c r="A753" s="3" t="s">
        <v>10025</v>
      </c>
      <c r="B753" s="15" t="s">
        <v>1</v>
      </c>
      <c r="C753" s="15" t="s">
        <v>6</v>
      </c>
      <c r="D753" s="15" t="s">
        <v>3522</v>
      </c>
      <c r="E753" s="15">
        <v>5000</v>
      </c>
      <c r="F753" s="15">
        <v>5</v>
      </c>
      <c r="G753" s="15">
        <v>12.3</v>
      </c>
      <c r="H753" s="15">
        <v>13</v>
      </c>
      <c r="I753" s="15">
        <v>13.7</v>
      </c>
      <c r="J753" s="15">
        <v>11</v>
      </c>
      <c r="K753" s="15"/>
      <c r="L753" s="15">
        <v>2</v>
      </c>
      <c r="M753" s="15">
        <v>18</v>
      </c>
      <c r="N753" s="15">
        <v>275</v>
      </c>
      <c r="O753" s="15">
        <v>175</v>
      </c>
      <c r="P753" s="15">
        <v>1</v>
      </c>
      <c r="Q753" s="15" t="s">
        <v>3</v>
      </c>
    </row>
    <row r="754" spans="1:17" s="36" customFormat="1" ht="14.5">
      <c r="A754" s="3" t="s">
        <v>10026</v>
      </c>
      <c r="B754" s="15" t="s">
        <v>1</v>
      </c>
      <c r="C754" s="15" t="s">
        <v>6</v>
      </c>
      <c r="D754" s="15" t="s">
        <v>3522</v>
      </c>
      <c r="E754" s="15">
        <v>5000</v>
      </c>
      <c r="F754" s="15">
        <v>5</v>
      </c>
      <c r="G754" s="15">
        <v>13.3</v>
      </c>
      <c r="H754" s="15">
        <v>14</v>
      </c>
      <c r="I754" s="15">
        <v>14.7</v>
      </c>
      <c r="J754" s="15">
        <v>12</v>
      </c>
      <c r="K754" s="15"/>
      <c r="L754" s="15">
        <v>2</v>
      </c>
      <c r="M754" s="15">
        <v>19.899999999999999</v>
      </c>
      <c r="N754" s="15">
        <v>252</v>
      </c>
      <c r="O754" s="15">
        <v>175</v>
      </c>
      <c r="P754" s="15">
        <v>1</v>
      </c>
      <c r="Q754" s="15" t="s">
        <v>3</v>
      </c>
    </row>
    <row r="755" spans="1:17" s="36" customFormat="1" ht="14.5">
      <c r="A755" s="3" t="s">
        <v>10027</v>
      </c>
      <c r="B755" s="15" t="s">
        <v>1</v>
      </c>
      <c r="C755" s="15" t="s">
        <v>6</v>
      </c>
      <c r="D755" s="15" t="s">
        <v>3522</v>
      </c>
      <c r="E755" s="15">
        <v>5000</v>
      </c>
      <c r="F755" s="15">
        <v>5</v>
      </c>
      <c r="G755" s="15">
        <v>15.7</v>
      </c>
      <c r="H755" s="15">
        <v>16.5</v>
      </c>
      <c r="I755" s="15">
        <v>17.3</v>
      </c>
      <c r="J755" s="15">
        <v>14</v>
      </c>
      <c r="K755" s="15"/>
      <c r="L755" s="15">
        <v>1</v>
      </c>
      <c r="M755" s="15">
        <v>23.1</v>
      </c>
      <c r="N755" s="15">
        <v>216</v>
      </c>
      <c r="O755" s="15">
        <v>175</v>
      </c>
      <c r="P755" s="15">
        <v>1</v>
      </c>
      <c r="Q755" s="15" t="s">
        <v>3</v>
      </c>
    </row>
    <row r="756" spans="1:17" s="36" customFormat="1" ht="14.5">
      <c r="A756" s="3" t="s">
        <v>10028</v>
      </c>
      <c r="B756" s="15" t="s">
        <v>1</v>
      </c>
      <c r="C756" s="15" t="s">
        <v>6</v>
      </c>
      <c r="D756" s="15" t="s">
        <v>3522</v>
      </c>
      <c r="E756" s="15">
        <v>5000</v>
      </c>
      <c r="F756" s="15">
        <v>5</v>
      </c>
      <c r="G756" s="15">
        <v>18.899999999999999</v>
      </c>
      <c r="H756" s="15">
        <v>19.899999999999999</v>
      </c>
      <c r="I756" s="15">
        <v>20.9</v>
      </c>
      <c r="J756" s="15">
        <v>17</v>
      </c>
      <c r="K756" s="15"/>
      <c r="L756" s="15">
        <v>1</v>
      </c>
      <c r="M756" s="15">
        <v>27.6</v>
      </c>
      <c r="N756" s="15">
        <v>181</v>
      </c>
      <c r="O756" s="15">
        <v>175</v>
      </c>
      <c r="P756" s="15">
        <v>1</v>
      </c>
      <c r="Q756" s="15" t="s">
        <v>3</v>
      </c>
    </row>
    <row r="757" spans="1:17" s="36" customFormat="1" ht="14.5">
      <c r="A757" s="3" t="s">
        <v>10029</v>
      </c>
      <c r="B757" s="15" t="s">
        <v>1</v>
      </c>
      <c r="C757" s="15" t="s">
        <v>6</v>
      </c>
      <c r="D757" s="15" t="s">
        <v>3522</v>
      </c>
      <c r="E757" s="15">
        <v>5000</v>
      </c>
      <c r="F757" s="15">
        <v>5</v>
      </c>
      <c r="G757" s="15">
        <v>25.7</v>
      </c>
      <c r="H757" s="15">
        <v>27</v>
      </c>
      <c r="I757" s="15">
        <v>28.4</v>
      </c>
      <c r="J757" s="15">
        <v>23</v>
      </c>
      <c r="K757" s="15"/>
      <c r="L757" s="15">
        <v>1</v>
      </c>
      <c r="M757" s="15">
        <v>37.799999999999997</v>
      </c>
      <c r="N757" s="15">
        <v>135</v>
      </c>
      <c r="O757" s="15">
        <v>175</v>
      </c>
      <c r="P757" s="15">
        <v>1</v>
      </c>
      <c r="Q757" s="15" t="s">
        <v>3</v>
      </c>
    </row>
    <row r="758" spans="1:17" s="36" customFormat="1" ht="14.5">
      <c r="A758" s="3" t="s">
        <v>10030</v>
      </c>
      <c r="B758" s="15" t="s">
        <v>1</v>
      </c>
      <c r="C758" s="15" t="s">
        <v>6</v>
      </c>
      <c r="D758" s="15" t="s">
        <v>3522</v>
      </c>
      <c r="E758" s="15">
        <v>5000</v>
      </c>
      <c r="F758" s="15">
        <v>5</v>
      </c>
      <c r="G758" s="15">
        <v>34.200000000000003</v>
      </c>
      <c r="H758" s="15">
        <v>36</v>
      </c>
      <c r="I758" s="15">
        <v>37.799999999999997</v>
      </c>
      <c r="J758" s="15">
        <v>31</v>
      </c>
      <c r="K758" s="15"/>
      <c r="L758" s="15">
        <v>1</v>
      </c>
      <c r="M758" s="15">
        <v>50.2</v>
      </c>
      <c r="N758" s="15">
        <v>100</v>
      </c>
      <c r="O758" s="15">
        <v>175</v>
      </c>
      <c r="P758" s="15">
        <v>1</v>
      </c>
      <c r="Q758" s="15" t="s">
        <v>3</v>
      </c>
    </row>
    <row r="759" spans="1:17" s="36" customFormat="1" ht="14.5">
      <c r="A759" s="3" t="s">
        <v>10031</v>
      </c>
      <c r="B759" s="15" t="s">
        <v>1</v>
      </c>
      <c r="C759" s="15" t="s">
        <v>6</v>
      </c>
      <c r="D759" s="15" t="s">
        <v>3522</v>
      </c>
      <c r="E759" s="15">
        <v>5000</v>
      </c>
      <c r="F759" s="15">
        <v>5</v>
      </c>
      <c r="G759" s="15">
        <v>47.8</v>
      </c>
      <c r="H759" s="15">
        <v>50.3</v>
      </c>
      <c r="I759" s="15">
        <v>52.8</v>
      </c>
      <c r="J759" s="15">
        <v>43</v>
      </c>
      <c r="K759" s="15"/>
      <c r="L759" s="15">
        <v>1</v>
      </c>
      <c r="M759" s="15">
        <v>69.400000000000006</v>
      </c>
      <c r="N759" s="15">
        <v>72.099999999999994</v>
      </c>
      <c r="O759" s="15">
        <v>175</v>
      </c>
      <c r="P759" s="15">
        <v>1</v>
      </c>
      <c r="Q759" s="15" t="s">
        <v>3</v>
      </c>
    </row>
    <row r="760" spans="1:17" s="36" customFormat="1" ht="14.5">
      <c r="A760" s="3" t="s">
        <v>10032</v>
      </c>
      <c r="B760" s="15" t="s">
        <v>1</v>
      </c>
      <c r="C760" s="15" t="s">
        <v>6</v>
      </c>
      <c r="D760" s="15" t="s">
        <v>3522</v>
      </c>
      <c r="E760" s="15">
        <v>5000</v>
      </c>
      <c r="F760" s="15">
        <v>5</v>
      </c>
      <c r="G760" s="15">
        <v>50</v>
      </c>
      <c r="H760" s="15">
        <v>52.7</v>
      </c>
      <c r="I760" s="15">
        <v>55.3</v>
      </c>
      <c r="J760" s="15">
        <v>45</v>
      </c>
      <c r="K760" s="15"/>
      <c r="L760" s="15">
        <v>1</v>
      </c>
      <c r="M760" s="15">
        <v>72.7</v>
      </c>
      <c r="N760" s="15">
        <v>68.8</v>
      </c>
      <c r="O760" s="15">
        <v>175</v>
      </c>
      <c r="P760" s="15">
        <v>1</v>
      </c>
      <c r="Q760" s="15" t="s">
        <v>3</v>
      </c>
    </row>
    <row r="761" spans="1:17" s="36" customFormat="1" ht="14.5">
      <c r="A761" s="3" t="s">
        <v>10033</v>
      </c>
      <c r="B761" s="15" t="s">
        <v>1</v>
      </c>
      <c r="C761" s="15" t="s">
        <v>6</v>
      </c>
      <c r="D761" s="15" t="s">
        <v>3522</v>
      </c>
      <c r="E761" s="15">
        <v>5000</v>
      </c>
      <c r="F761" s="15">
        <v>5</v>
      </c>
      <c r="G761" s="15">
        <v>53.3</v>
      </c>
      <c r="H761" s="15">
        <v>56.1</v>
      </c>
      <c r="I761" s="15">
        <v>58.9</v>
      </c>
      <c r="J761" s="15">
        <v>48</v>
      </c>
      <c r="K761" s="15"/>
      <c r="L761" s="15">
        <v>1</v>
      </c>
      <c r="M761" s="15">
        <v>77.400000000000006</v>
      </c>
      <c r="N761" s="15">
        <v>64.7</v>
      </c>
      <c r="O761" s="15">
        <v>175</v>
      </c>
      <c r="P761" s="15">
        <v>1</v>
      </c>
      <c r="Q761" s="15" t="s">
        <v>3</v>
      </c>
    </row>
    <row r="762" spans="1:17" s="36" customFormat="1" ht="14.5">
      <c r="A762" s="3" t="s">
        <v>10034</v>
      </c>
      <c r="B762" s="15" t="s">
        <v>1</v>
      </c>
      <c r="C762" s="15" t="s">
        <v>6</v>
      </c>
      <c r="D762" s="15" t="s">
        <v>3522</v>
      </c>
      <c r="E762" s="15">
        <v>5000</v>
      </c>
      <c r="F762" s="15">
        <v>5</v>
      </c>
      <c r="G762" s="15">
        <v>56.7</v>
      </c>
      <c r="H762" s="15">
        <v>59.7</v>
      </c>
      <c r="I762" s="15">
        <v>62.7</v>
      </c>
      <c r="J762" s="15">
        <v>51</v>
      </c>
      <c r="K762" s="15"/>
      <c r="L762" s="15">
        <v>1</v>
      </c>
      <c r="M762" s="15">
        <v>82.4</v>
      </c>
      <c r="N762" s="15">
        <v>60.7</v>
      </c>
      <c r="O762" s="15">
        <v>175</v>
      </c>
      <c r="P762" s="15">
        <v>1</v>
      </c>
      <c r="Q762" s="15" t="s">
        <v>3</v>
      </c>
    </row>
    <row r="763" spans="1:17" s="36" customFormat="1" ht="14.5">
      <c r="A763" s="3" t="s">
        <v>10035</v>
      </c>
      <c r="B763" s="15" t="s">
        <v>1</v>
      </c>
      <c r="C763" s="15" t="s">
        <v>6</v>
      </c>
      <c r="D763" s="15" t="s">
        <v>3522</v>
      </c>
      <c r="E763" s="15">
        <v>5000</v>
      </c>
      <c r="F763" s="15">
        <v>5</v>
      </c>
      <c r="G763" s="15">
        <v>60</v>
      </c>
      <c r="H763" s="15">
        <v>63.2</v>
      </c>
      <c r="I763" s="15">
        <v>66.3</v>
      </c>
      <c r="J763" s="15">
        <v>54</v>
      </c>
      <c r="K763" s="15"/>
      <c r="L763" s="15">
        <v>1</v>
      </c>
      <c r="M763" s="15">
        <v>87.1</v>
      </c>
      <c r="N763" s="15">
        <v>57.5</v>
      </c>
      <c r="O763" s="15">
        <v>175</v>
      </c>
      <c r="P763" s="15">
        <v>1</v>
      </c>
      <c r="Q763" s="15" t="s">
        <v>3</v>
      </c>
    </row>
    <row r="764" spans="1:17" s="36" customFormat="1" ht="14.5">
      <c r="A764" s="3" t="s">
        <v>10036</v>
      </c>
      <c r="B764" s="15" t="s">
        <v>1</v>
      </c>
      <c r="C764" s="15" t="s">
        <v>6</v>
      </c>
      <c r="D764" s="15" t="s">
        <v>3522</v>
      </c>
      <c r="E764" s="15">
        <v>5000</v>
      </c>
      <c r="F764" s="15">
        <v>5</v>
      </c>
      <c r="G764" s="15">
        <v>64.400000000000006</v>
      </c>
      <c r="H764" s="15">
        <v>67.8</v>
      </c>
      <c r="I764" s="15">
        <v>71.2</v>
      </c>
      <c r="J764" s="15">
        <v>58</v>
      </c>
      <c r="K764" s="15"/>
      <c r="L764" s="15">
        <v>1</v>
      </c>
      <c r="M764" s="15">
        <v>93.6</v>
      </c>
      <c r="N764" s="15">
        <v>53.5</v>
      </c>
      <c r="O764" s="15">
        <v>175</v>
      </c>
      <c r="P764" s="15">
        <v>1</v>
      </c>
      <c r="Q764" s="15" t="s">
        <v>3</v>
      </c>
    </row>
    <row r="765" spans="1:17" s="36" customFormat="1" ht="14.5">
      <c r="A765" s="3" t="s">
        <v>10037</v>
      </c>
      <c r="B765" s="15" t="s">
        <v>1</v>
      </c>
      <c r="C765" s="15" t="s">
        <v>6</v>
      </c>
      <c r="D765" s="15" t="s">
        <v>3522</v>
      </c>
      <c r="E765" s="15">
        <v>5000</v>
      </c>
      <c r="F765" s="15">
        <v>5</v>
      </c>
      <c r="G765" s="15">
        <v>66.7</v>
      </c>
      <c r="H765" s="15">
        <v>70.2</v>
      </c>
      <c r="I765" s="15">
        <v>73.7</v>
      </c>
      <c r="J765" s="15">
        <v>60</v>
      </c>
      <c r="K765" s="15"/>
      <c r="L765" s="15">
        <v>1</v>
      </c>
      <c r="M765" s="15">
        <v>96.8</v>
      </c>
      <c r="N765" s="15">
        <v>51.7</v>
      </c>
      <c r="O765" s="15">
        <v>175</v>
      </c>
      <c r="P765" s="15">
        <v>1</v>
      </c>
      <c r="Q765" s="15" t="s">
        <v>3</v>
      </c>
    </row>
    <row r="766" spans="1:17" s="36" customFormat="1" ht="14.5">
      <c r="A766" s="3" t="s">
        <v>10038</v>
      </c>
      <c r="B766" s="15" t="s">
        <v>1</v>
      </c>
      <c r="C766" s="15" t="s">
        <v>6</v>
      </c>
      <c r="D766" s="15" t="s">
        <v>3522</v>
      </c>
      <c r="E766" s="15">
        <v>5000</v>
      </c>
      <c r="F766" s="15">
        <v>5</v>
      </c>
      <c r="G766" s="15">
        <v>71.099999999999994</v>
      </c>
      <c r="H766" s="15">
        <v>74.900000000000006</v>
      </c>
      <c r="I766" s="15">
        <v>78.599999999999994</v>
      </c>
      <c r="J766" s="15">
        <v>64</v>
      </c>
      <c r="K766" s="15"/>
      <c r="L766" s="15">
        <v>1</v>
      </c>
      <c r="M766" s="15">
        <v>103</v>
      </c>
      <c r="N766" s="15">
        <v>48.6</v>
      </c>
      <c r="O766" s="15">
        <v>175</v>
      </c>
      <c r="P766" s="15">
        <v>1</v>
      </c>
      <c r="Q766" s="15" t="s">
        <v>3</v>
      </c>
    </row>
    <row r="767" spans="1:17" s="36" customFormat="1" ht="14.5">
      <c r="A767" s="3" t="s">
        <v>10039</v>
      </c>
      <c r="B767" s="15" t="s">
        <v>1</v>
      </c>
      <c r="C767" s="15" t="s">
        <v>6</v>
      </c>
      <c r="D767" s="15" t="s">
        <v>3522</v>
      </c>
      <c r="E767" s="15">
        <v>5000</v>
      </c>
      <c r="F767" s="15">
        <v>5</v>
      </c>
      <c r="G767" s="15">
        <v>77.8</v>
      </c>
      <c r="H767" s="15">
        <v>81.900000000000006</v>
      </c>
      <c r="I767" s="15">
        <v>86</v>
      </c>
      <c r="J767" s="15">
        <v>70</v>
      </c>
      <c r="K767" s="15"/>
      <c r="L767" s="15">
        <v>1</v>
      </c>
      <c r="M767" s="15">
        <v>113</v>
      </c>
      <c r="N767" s="15">
        <v>44.3</v>
      </c>
      <c r="O767" s="15">
        <v>175</v>
      </c>
      <c r="P767" s="15">
        <v>1</v>
      </c>
      <c r="Q767" s="15" t="s">
        <v>3</v>
      </c>
    </row>
    <row r="768" spans="1:17" s="36" customFormat="1" ht="14.5">
      <c r="A768" s="3" t="s">
        <v>10040</v>
      </c>
      <c r="B768" s="15" t="s">
        <v>1</v>
      </c>
      <c r="C768" s="15" t="s">
        <v>6</v>
      </c>
      <c r="D768" s="15" t="s">
        <v>3522</v>
      </c>
      <c r="E768" s="15">
        <v>5000</v>
      </c>
      <c r="F768" s="15">
        <v>5</v>
      </c>
      <c r="G768" s="15">
        <v>83.3</v>
      </c>
      <c r="H768" s="15">
        <v>87.7</v>
      </c>
      <c r="I768" s="15">
        <v>92.1</v>
      </c>
      <c r="J768" s="15">
        <v>75</v>
      </c>
      <c r="K768" s="15"/>
      <c r="L768" s="15">
        <v>1</v>
      </c>
      <c r="M768" s="15">
        <v>121</v>
      </c>
      <c r="N768" s="15">
        <v>41.4</v>
      </c>
      <c r="O768" s="15">
        <v>175</v>
      </c>
      <c r="P768" s="15">
        <v>1</v>
      </c>
      <c r="Q768" s="15" t="s">
        <v>3</v>
      </c>
    </row>
    <row r="769" spans="1:17" s="36" customFormat="1" ht="14.5">
      <c r="A769" s="3" t="s">
        <v>10041</v>
      </c>
      <c r="B769" s="15" t="s">
        <v>1</v>
      </c>
      <c r="C769" s="15" t="s">
        <v>6</v>
      </c>
      <c r="D769" s="15" t="s">
        <v>3522</v>
      </c>
      <c r="E769" s="15">
        <v>5000</v>
      </c>
      <c r="F769" s="15">
        <v>5</v>
      </c>
      <c r="G769" s="15">
        <v>86.7</v>
      </c>
      <c r="H769" s="15">
        <v>91.3</v>
      </c>
      <c r="I769" s="15">
        <v>95.8</v>
      </c>
      <c r="J769" s="15">
        <v>78</v>
      </c>
      <c r="K769" s="15"/>
      <c r="L769" s="15">
        <v>1</v>
      </c>
      <c r="M769" s="15">
        <v>126</v>
      </c>
      <c r="N769" s="15">
        <v>39.700000000000003</v>
      </c>
      <c r="O769" s="15">
        <v>175</v>
      </c>
      <c r="P769" s="15">
        <v>1</v>
      </c>
      <c r="Q769" s="15" t="s">
        <v>3</v>
      </c>
    </row>
    <row r="770" spans="1:17" s="36" customFormat="1" ht="14.5">
      <c r="A770" s="3" t="s">
        <v>10042</v>
      </c>
      <c r="B770" s="15" t="s">
        <v>1</v>
      </c>
      <c r="C770" s="15" t="s">
        <v>6</v>
      </c>
      <c r="D770" s="15" t="s">
        <v>3522</v>
      </c>
      <c r="E770" s="15">
        <v>5000</v>
      </c>
      <c r="F770" s="15">
        <v>5</v>
      </c>
      <c r="G770" s="15">
        <v>94.4</v>
      </c>
      <c r="H770" s="15">
        <v>99.2</v>
      </c>
      <c r="I770" s="15">
        <v>104</v>
      </c>
      <c r="J770" s="15">
        <v>85</v>
      </c>
      <c r="K770" s="15"/>
      <c r="L770" s="15">
        <v>1</v>
      </c>
      <c r="M770" s="15">
        <v>137</v>
      </c>
      <c r="N770" s="15">
        <v>36.5</v>
      </c>
      <c r="O770" s="15">
        <v>175</v>
      </c>
      <c r="P770" s="15">
        <v>1</v>
      </c>
      <c r="Q770" s="15" t="s">
        <v>3</v>
      </c>
    </row>
    <row r="771" spans="1:17" s="36" customFormat="1" ht="14.5">
      <c r="A771" s="3" t="s">
        <v>10043</v>
      </c>
      <c r="B771" s="15" t="s">
        <v>1</v>
      </c>
      <c r="C771" s="15" t="s">
        <v>6</v>
      </c>
      <c r="D771" s="15" t="s">
        <v>3522</v>
      </c>
      <c r="E771" s="15">
        <v>5000</v>
      </c>
      <c r="F771" s="15">
        <v>5</v>
      </c>
      <c r="G771" s="15">
        <v>100</v>
      </c>
      <c r="H771" s="15">
        <v>105.5</v>
      </c>
      <c r="I771" s="15">
        <v>111</v>
      </c>
      <c r="J771" s="15">
        <v>90</v>
      </c>
      <c r="K771" s="15"/>
      <c r="L771" s="15">
        <v>1</v>
      </c>
      <c r="M771" s="15">
        <v>146</v>
      </c>
      <c r="N771" s="15">
        <v>34.299999999999997</v>
      </c>
      <c r="O771" s="15">
        <v>175</v>
      </c>
      <c r="P771" s="15">
        <v>1</v>
      </c>
      <c r="Q771" s="15" t="s">
        <v>3</v>
      </c>
    </row>
    <row r="772" spans="1:17" s="36" customFormat="1" ht="14.5">
      <c r="A772" s="3" t="s">
        <v>10044</v>
      </c>
      <c r="B772" s="15" t="s">
        <v>1</v>
      </c>
      <c r="C772" s="15" t="s">
        <v>6</v>
      </c>
      <c r="D772" s="15" t="s">
        <v>3522</v>
      </c>
      <c r="E772" s="15">
        <v>5000</v>
      </c>
      <c r="F772" s="15">
        <v>5</v>
      </c>
      <c r="G772" s="15">
        <v>111</v>
      </c>
      <c r="H772" s="15">
        <v>117</v>
      </c>
      <c r="I772" s="15">
        <v>123</v>
      </c>
      <c r="J772" s="15">
        <v>100</v>
      </c>
      <c r="K772" s="15"/>
      <c r="L772" s="15">
        <v>1</v>
      </c>
      <c r="M772" s="15">
        <v>162</v>
      </c>
      <c r="N772" s="15">
        <v>30.9</v>
      </c>
      <c r="O772" s="15">
        <v>175</v>
      </c>
      <c r="P772" s="15">
        <v>1</v>
      </c>
      <c r="Q772" s="15" t="s">
        <v>3</v>
      </c>
    </row>
    <row r="773" spans="1:17" s="36" customFormat="1" ht="14.5">
      <c r="A773" s="3" t="s">
        <v>10045</v>
      </c>
      <c r="B773" s="15" t="s">
        <v>1</v>
      </c>
      <c r="C773" s="15" t="s">
        <v>6</v>
      </c>
      <c r="D773" s="15" t="s">
        <v>9239</v>
      </c>
      <c r="E773" s="15">
        <v>5000</v>
      </c>
      <c r="F773" s="15">
        <v>5</v>
      </c>
      <c r="G773" s="15">
        <v>11.4</v>
      </c>
      <c r="H773" s="15">
        <v>12</v>
      </c>
      <c r="I773" s="15">
        <v>12.6</v>
      </c>
      <c r="J773" s="15">
        <v>10</v>
      </c>
      <c r="K773" s="15"/>
      <c r="L773" s="15">
        <v>5</v>
      </c>
      <c r="M773" s="15">
        <v>17</v>
      </c>
      <c r="N773" s="15">
        <v>294.10000000000002</v>
      </c>
      <c r="O773" s="15">
        <v>175</v>
      </c>
      <c r="P773" s="15">
        <v>1</v>
      </c>
      <c r="Q773" s="15" t="s">
        <v>3</v>
      </c>
    </row>
    <row r="774" spans="1:17" s="36" customFormat="1" ht="14.5">
      <c r="A774" s="3" t="s">
        <v>10046</v>
      </c>
      <c r="B774" s="15" t="s">
        <v>1</v>
      </c>
      <c r="C774" s="15" t="s">
        <v>6</v>
      </c>
      <c r="D774" s="15" t="s">
        <v>9239</v>
      </c>
      <c r="E774" s="15">
        <v>5000</v>
      </c>
      <c r="F774" s="15">
        <v>5</v>
      </c>
      <c r="G774" s="15">
        <v>12.3</v>
      </c>
      <c r="H774" s="15">
        <v>13</v>
      </c>
      <c r="I774" s="15">
        <v>13.7</v>
      </c>
      <c r="J774" s="15">
        <v>11</v>
      </c>
      <c r="K774" s="15"/>
      <c r="L774" s="15">
        <v>2</v>
      </c>
      <c r="M774" s="15">
        <v>18</v>
      </c>
      <c r="N774" s="15">
        <v>275</v>
      </c>
      <c r="O774" s="15">
        <v>175</v>
      </c>
      <c r="P774" s="15">
        <v>1</v>
      </c>
      <c r="Q774" s="15" t="s">
        <v>3</v>
      </c>
    </row>
    <row r="775" spans="1:17" s="36" customFormat="1" ht="14.5">
      <c r="A775" s="3" t="s">
        <v>10047</v>
      </c>
      <c r="B775" s="15" t="s">
        <v>1</v>
      </c>
      <c r="C775" s="15" t="s">
        <v>6</v>
      </c>
      <c r="D775" s="15" t="s">
        <v>9239</v>
      </c>
      <c r="E775" s="15">
        <v>5000</v>
      </c>
      <c r="F775" s="15">
        <v>5</v>
      </c>
      <c r="G775" s="15">
        <v>13.3</v>
      </c>
      <c r="H775" s="15">
        <v>14</v>
      </c>
      <c r="I775" s="15">
        <v>14.7</v>
      </c>
      <c r="J775" s="15">
        <v>12</v>
      </c>
      <c r="K775" s="15"/>
      <c r="L775" s="15">
        <v>2</v>
      </c>
      <c r="M775" s="15">
        <v>19.899999999999999</v>
      </c>
      <c r="N775" s="15">
        <v>252</v>
      </c>
      <c r="O775" s="15">
        <v>175</v>
      </c>
      <c r="P775" s="15">
        <v>1</v>
      </c>
      <c r="Q775" s="15" t="s">
        <v>3</v>
      </c>
    </row>
    <row r="776" spans="1:17" s="36" customFormat="1" ht="14.5">
      <c r="A776" s="3" t="s">
        <v>10048</v>
      </c>
      <c r="B776" s="15" t="s">
        <v>1</v>
      </c>
      <c r="C776" s="15" t="s">
        <v>6</v>
      </c>
      <c r="D776" s="15" t="s">
        <v>9239</v>
      </c>
      <c r="E776" s="15">
        <v>5000</v>
      </c>
      <c r="F776" s="15">
        <v>5</v>
      </c>
      <c r="G776" s="15">
        <v>14.3</v>
      </c>
      <c r="H776" s="15">
        <v>15</v>
      </c>
      <c r="I776" s="15">
        <v>15.8</v>
      </c>
      <c r="J776" s="15">
        <v>13</v>
      </c>
      <c r="K776" s="15"/>
      <c r="L776" s="15">
        <v>1</v>
      </c>
      <c r="M776" s="15">
        <v>21.5</v>
      </c>
      <c r="N776" s="15">
        <v>232.6</v>
      </c>
      <c r="O776" s="15">
        <v>175</v>
      </c>
      <c r="P776" s="15">
        <v>1</v>
      </c>
      <c r="Q776" s="15" t="s">
        <v>3</v>
      </c>
    </row>
    <row r="777" spans="1:17" s="36" customFormat="1" ht="14.5">
      <c r="A777" s="3" t="s">
        <v>10049</v>
      </c>
      <c r="B777" s="15" t="s">
        <v>1</v>
      </c>
      <c r="C777" s="15" t="s">
        <v>6</v>
      </c>
      <c r="D777" s="15" t="s">
        <v>9239</v>
      </c>
      <c r="E777" s="15">
        <v>5000</v>
      </c>
      <c r="F777" s="15">
        <v>5</v>
      </c>
      <c r="G777" s="15">
        <v>15.7</v>
      </c>
      <c r="H777" s="15">
        <v>16.5</v>
      </c>
      <c r="I777" s="15">
        <v>17.3</v>
      </c>
      <c r="J777" s="15">
        <v>14</v>
      </c>
      <c r="K777" s="15"/>
      <c r="L777" s="15">
        <v>1</v>
      </c>
      <c r="M777" s="15">
        <v>23.1</v>
      </c>
      <c r="N777" s="15">
        <v>216</v>
      </c>
      <c r="O777" s="15">
        <v>175</v>
      </c>
      <c r="P777" s="15">
        <v>1</v>
      </c>
      <c r="Q777" s="15" t="s">
        <v>3</v>
      </c>
    </row>
    <row r="778" spans="1:17" s="36" customFormat="1" ht="14.5">
      <c r="A778" s="3" t="s">
        <v>10050</v>
      </c>
      <c r="B778" s="15" t="s">
        <v>1</v>
      </c>
      <c r="C778" s="15" t="s">
        <v>6</v>
      </c>
      <c r="D778" s="15" t="s">
        <v>9239</v>
      </c>
      <c r="E778" s="15">
        <v>5000</v>
      </c>
      <c r="F778" s="15">
        <v>5</v>
      </c>
      <c r="G778" s="15">
        <v>16.7</v>
      </c>
      <c r="H778" s="15">
        <v>17.600000000000001</v>
      </c>
      <c r="I778" s="15">
        <v>18.5</v>
      </c>
      <c r="J778" s="15">
        <v>15</v>
      </c>
      <c r="K778" s="15"/>
      <c r="L778" s="15">
        <v>1</v>
      </c>
      <c r="M778" s="15">
        <v>24.4</v>
      </c>
      <c r="N778" s="15">
        <v>204.9</v>
      </c>
      <c r="O778" s="15">
        <v>175</v>
      </c>
      <c r="P778" s="15">
        <v>1</v>
      </c>
      <c r="Q778" s="15" t="s">
        <v>3</v>
      </c>
    </row>
    <row r="779" spans="1:17" s="36" customFormat="1" ht="14.5">
      <c r="A779" s="3" t="s">
        <v>10051</v>
      </c>
      <c r="B779" s="15" t="s">
        <v>1</v>
      </c>
      <c r="C779" s="15" t="s">
        <v>6</v>
      </c>
      <c r="D779" s="15" t="s">
        <v>9239</v>
      </c>
      <c r="E779" s="15">
        <v>5000</v>
      </c>
      <c r="F779" s="15">
        <v>5</v>
      </c>
      <c r="G779" s="15">
        <v>17.8</v>
      </c>
      <c r="H779" s="15">
        <v>18.7</v>
      </c>
      <c r="I779" s="15">
        <v>19.600000000000001</v>
      </c>
      <c r="J779" s="15">
        <v>16</v>
      </c>
      <c r="K779" s="15"/>
      <c r="L779" s="15">
        <v>1</v>
      </c>
      <c r="M779" s="15">
        <v>26</v>
      </c>
      <c r="N779" s="15">
        <v>192.3</v>
      </c>
      <c r="O779" s="15">
        <v>175</v>
      </c>
      <c r="P779" s="15">
        <v>1</v>
      </c>
      <c r="Q779" s="15" t="s">
        <v>3</v>
      </c>
    </row>
    <row r="780" spans="1:17" s="36" customFormat="1" ht="14.5">
      <c r="A780" s="3" t="s">
        <v>10052</v>
      </c>
      <c r="B780" s="15" t="s">
        <v>1</v>
      </c>
      <c r="C780" s="15" t="s">
        <v>6</v>
      </c>
      <c r="D780" s="15" t="s">
        <v>9239</v>
      </c>
      <c r="E780" s="15">
        <v>5000</v>
      </c>
      <c r="F780" s="15">
        <v>5</v>
      </c>
      <c r="G780" s="15">
        <v>18.899999999999999</v>
      </c>
      <c r="H780" s="15">
        <v>19.899999999999999</v>
      </c>
      <c r="I780" s="15">
        <v>20.9</v>
      </c>
      <c r="J780" s="15">
        <v>17</v>
      </c>
      <c r="K780" s="15"/>
      <c r="L780" s="15">
        <v>1</v>
      </c>
      <c r="M780" s="15">
        <v>27.6</v>
      </c>
      <c r="N780" s="15">
        <v>181</v>
      </c>
      <c r="O780" s="15">
        <v>175</v>
      </c>
      <c r="P780" s="15">
        <v>1</v>
      </c>
      <c r="Q780" s="15" t="s">
        <v>3</v>
      </c>
    </row>
    <row r="781" spans="1:17" s="36" customFormat="1" ht="14.5">
      <c r="A781" s="3" t="s">
        <v>10053</v>
      </c>
      <c r="B781" s="15" t="s">
        <v>1</v>
      </c>
      <c r="C781" s="15" t="s">
        <v>6</v>
      </c>
      <c r="D781" s="15" t="s">
        <v>9239</v>
      </c>
      <c r="E781" s="15">
        <v>5000</v>
      </c>
      <c r="F781" s="15">
        <v>5</v>
      </c>
      <c r="G781" s="15">
        <v>20</v>
      </c>
      <c r="H781" s="15">
        <v>21.1</v>
      </c>
      <c r="I781" s="15">
        <v>22.2</v>
      </c>
      <c r="J781" s="15">
        <v>18</v>
      </c>
      <c r="K781" s="15"/>
      <c r="L781" s="15">
        <v>1</v>
      </c>
      <c r="M781" s="15">
        <v>29.2</v>
      </c>
      <c r="N781" s="15">
        <v>171.2</v>
      </c>
      <c r="O781" s="15">
        <v>175</v>
      </c>
      <c r="P781" s="15">
        <v>1</v>
      </c>
      <c r="Q781" s="15" t="s">
        <v>3</v>
      </c>
    </row>
    <row r="782" spans="1:17" s="36" customFormat="1" ht="14.5">
      <c r="A782" s="3" t="s">
        <v>10054</v>
      </c>
      <c r="B782" s="15" t="s">
        <v>1</v>
      </c>
      <c r="C782" s="15" t="s">
        <v>6</v>
      </c>
      <c r="D782" s="15" t="s">
        <v>9239</v>
      </c>
      <c r="E782" s="15">
        <v>5000</v>
      </c>
      <c r="F782" s="15">
        <v>5</v>
      </c>
      <c r="G782" s="15">
        <v>22.2</v>
      </c>
      <c r="H782" s="15">
        <v>23.4</v>
      </c>
      <c r="I782" s="15">
        <v>24.6</v>
      </c>
      <c r="J782" s="15">
        <v>20</v>
      </c>
      <c r="K782" s="15"/>
      <c r="L782" s="15">
        <v>1</v>
      </c>
      <c r="M782" s="15">
        <v>32.4</v>
      </c>
      <c r="N782" s="15">
        <v>154.30000000000001</v>
      </c>
      <c r="O782" s="15">
        <v>175</v>
      </c>
      <c r="P782" s="15">
        <v>1</v>
      </c>
      <c r="Q782" s="15" t="s">
        <v>3</v>
      </c>
    </row>
    <row r="783" spans="1:17" s="36" customFormat="1" ht="14.5">
      <c r="A783" s="3" t="s">
        <v>10055</v>
      </c>
      <c r="B783" s="15" t="s">
        <v>1</v>
      </c>
      <c r="C783" s="15" t="s">
        <v>6</v>
      </c>
      <c r="D783" s="15" t="s">
        <v>9239</v>
      </c>
      <c r="E783" s="15">
        <v>5000</v>
      </c>
      <c r="F783" s="15">
        <v>5</v>
      </c>
      <c r="G783" s="15">
        <v>24.4</v>
      </c>
      <c r="H783" s="15">
        <v>25.7</v>
      </c>
      <c r="I783" s="15">
        <v>27</v>
      </c>
      <c r="J783" s="15">
        <v>22</v>
      </c>
      <c r="K783" s="15"/>
      <c r="L783" s="15">
        <v>1</v>
      </c>
      <c r="M783" s="15">
        <v>35.5</v>
      </c>
      <c r="N783" s="15">
        <v>140.80000000000001</v>
      </c>
      <c r="O783" s="15">
        <v>175</v>
      </c>
      <c r="P783" s="15">
        <v>1</v>
      </c>
      <c r="Q783" s="15" t="s">
        <v>3</v>
      </c>
    </row>
    <row r="784" spans="1:17" s="36" customFormat="1" ht="14.5">
      <c r="A784" s="3" t="s">
        <v>10056</v>
      </c>
      <c r="B784" s="15" t="s">
        <v>1</v>
      </c>
      <c r="C784" s="15" t="s">
        <v>6</v>
      </c>
      <c r="D784" s="15" t="s">
        <v>9239</v>
      </c>
      <c r="E784" s="15">
        <v>5000</v>
      </c>
      <c r="F784" s="15">
        <v>5</v>
      </c>
      <c r="G784" s="15">
        <v>25.7</v>
      </c>
      <c r="H784" s="15">
        <v>27</v>
      </c>
      <c r="I784" s="15">
        <v>28.4</v>
      </c>
      <c r="J784" s="15">
        <v>23</v>
      </c>
      <c r="K784" s="15"/>
      <c r="L784" s="15">
        <v>1</v>
      </c>
      <c r="M784" s="15">
        <v>37.799999999999997</v>
      </c>
      <c r="N784" s="15">
        <v>135</v>
      </c>
      <c r="O784" s="15">
        <v>175</v>
      </c>
      <c r="P784" s="15">
        <v>1</v>
      </c>
      <c r="Q784" s="15" t="s">
        <v>3</v>
      </c>
    </row>
    <row r="785" spans="1:17" s="36" customFormat="1" ht="14.5">
      <c r="A785" s="3" t="s">
        <v>10057</v>
      </c>
      <c r="B785" s="15" t="s">
        <v>1</v>
      </c>
      <c r="C785" s="15" t="s">
        <v>6</v>
      </c>
      <c r="D785" s="15" t="s">
        <v>9239</v>
      </c>
      <c r="E785" s="15">
        <v>5000</v>
      </c>
      <c r="F785" s="15">
        <v>5</v>
      </c>
      <c r="G785" s="15">
        <v>26.7</v>
      </c>
      <c r="H785" s="15">
        <v>28.1</v>
      </c>
      <c r="I785" s="15">
        <v>29.5</v>
      </c>
      <c r="J785" s="15">
        <v>24</v>
      </c>
      <c r="K785" s="15"/>
      <c r="L785" s="15">
        <v>1</v>
      </c>
      <c r="M785" s="15">
        <v>38.9</v>
      </c>
      <c r="N785" s="15">
        <v>128.5</v>
      </c>
      <c r="O785" s="15">
        <v>175</v>
      </c>
      <c r="P785" s="15">
        <v>1</v>
      </c>
      <c r="Q785" s="15" t="s">
        <v>3</v>
      </c>
    </row>
    <row r="786" spans="1:17" s="36" customFormat="1" ht="14.5">
      <c r="A786" s="3" t="s">
        <v>10058</v>
      </c>
      <c r="B786" s="15" t="s">
        <v>1</v>
      </c>
      <c r="C786" s="15" t="s">
        <v>6</v>
      </c>
      <c r="D786" s="15" t="s">
        <v>9239</v>
      </c>
      <c r="E786" s="15">
        <v>5000</v>
      </c>
      <c r="F786" s="15">
        <v>5</v>
      </c>
      <c r="G786" s="15">
        <v>28.9</v>
      </c>
      <c r="H786" s="15">
        <v>30.4</v>
      </c>
      <c r="I786" s="15">
        <v>31.9</v>
      </c>
      <c r="J786" s="15">
        <v>26</v>
      </c>
      <c r="K786" s="15"/>
      <c r="L786" s="15">
        <v>1</v>
      </c>
      <c r="M786" s="15">
        <v>42.1</v>
      </c>
      <c r="N786" s="15">
        <v>118.8</v>
      </c>
      <c r="O786" s="15">
        <v>175</v>
      </c>
      <c r="P786" s="15">
        <v>1</v>
      </c>
      <c r="Q786" s="15" t="s">
        <v>3</v>
      </c>
    </row>
    <row r="787" spans="1:17" s="36" customFormat="1" ht="14.5">
      <c r="A787" s="3" t="s">
        <v>10059</v>
      </c>
      <c r="B787" s="15" t="s">
        <v>1</v>
      </c>
      <c r="C787" s="15" t="s">
        <v>6</v>
      </c>
      <c r="D787" s="15" t="s">
        <v>9239</v>
      </c>
      <c r="E787" s="15">
        <v>5000</v>
      </c>
      <c r="F787" s="15">
        <v>5</v>
      </c>
      <c r="G787" s="15">
        <v>31.1</v>
      </c>
      <c r="H787" s="15">
        <v>32.700000000000003</v>
      </c>
      <c r="I787" s="15">
        <v>34.299999999999997</v>
      </c>
      <c r="J787" s="15">
        <v>28</v>
      </c>
      <c r="K787" s="15"/>
      <c r="L787" s="15">
        <v>1</v>
      </c>
      <c r="M787" s="15">
        <v>45.4</v>
      </c>
      <c r="N787" s="15">
        <v>110.1</v>
      </c>
      <c r="O787" s="15">
        <v>175</v>
      </c>
      <c r="P787" s="15">
        <v>1</v>
      </c>
      <c r="Q787" s="15" t="s">
        <v>3</v>
      </c>
    </row>
    <row r="788" spans="1:17" s="36" customFormat="1" ht="14.5">
      <c r="A788" s="3" t="s">
        <v>10060</v>
      </c>
      <c r="B788" s="15" t="s">
        <v>1</v>
      </c>
      <c r="C788" s="15" t="s">
        <v>6</v>
      </c>
      <c r="D788" s="15" t="s">
        <v>9239</v>
      </c>
      <c r="E788" s="15">
        <v>5000</v>
      </c>
      <c r="F788" s="15">
        <v>5</v>
      </c>
      <c r="G788" s="15">
        <v>33.299999999999997</v>
      </c>
      <c r="H788" s="15">
        <v>35.1</v>
      </c>
      <c r="I788" s="15">
        <v>36.9</v>
      </c>
      <c r="J788" s="15">
        <v>30</v>
      </c>
      <c r="K788" s="15"/>
      <c r="L788" s="15">
        <v>1</v>
      </c>
      <c r="M788" s="15">
        <v>48.4</v>
      </c>
      <c r="N788" s="15">
        <v>103.3</v>
      </c>
      <c r="O788" s="15">
        <v>175</v>
      </c>
      <c r="P788" s="15">
        <v>1</v>
      </c>
      <c r="Q788" s="15" t="s">
        <v>3</v>
      </c>
    </row>
    <row r="789" spans="1:17" s="36" customFormat="1" ht="14.5">
      <c r="A789" s="3" t="s">
        <v>10061</v>
      </c>
      <c r="B789" s="15" t="s">
        <v>1</v>
      </c>
      <c r="C789" s="15" t="s">
        <v>6</v>
      </c>
      <c r="D789" s="15" t="s">
        <v>9239</v>
      </c>
      <c r="E789" s="15">
        <v>5000</v>
      </c>
      <c r="F789" s="15">
        <v>5</v>
      </c>
      <c r="G789" s="15">
        <v>34.200000000000003</v>
      </c>
      <c r="H789" s="15">
        <v>36</v>
      </c>
      <c r="I789" s="15">
        <v>37.799999999999997</v>
      </c>
      <c r="J789" s="15">
        <v>31</v>
      </c>
      <c r="K789" s="15"/>
      <c r="L789" s="15">
        <v>1</v>
      </c>
      <c r="M789" s="15">
        <v>50.2</v>
      </c>
      <c r="N789" s="15">
        <v>100</v>
      </c>
      <c r="O789" s="15">
        <v>175</v>
      </c>
      <c r="P789" s="15">
        <v>1</v>
      </c>
      <c r="Q789" s="15" t="s">
        <v>3</v>
      </c>
    </row>
    <row r="790" spans="1:17" s="36" customFormat="1" ht="14.5">
      <c r="A790" s="3" t="s">
        <v>10062</v>
      </c>
      <c r="B790" s="15" t="s">
        <v>1</v>
      </c>
      <c r="C790" s="15" t="s">
        <v>6</v>
      </c>
      <c r="D790" s="15" t="s">
        <v>9239</v>
      </c>
      <c r="E790" s="15">
        <v>5000</v>
      </c>
      <c r="F790" s="15">
        <v>5</v>
      </c>
      <c r="G790" s="15">
        <v>36.700000000000003</v>
      </c>
      <c r="H790" s="15">
        <v>38.6</v>
      </c>
      <c r="I790" s="15">
        <v>40.5</v>
      </c>
      <c r="J790" s="15">
        <v>33</v>
      </c>
      <c r="K790" s="15"/>
      <c r="L790" s="15">
        <v>1</v>
      </c>
      <c r="M790" s="15">
        <v>53.3</v>
      </c>
      <c r="N790" s="15">
        <v>93.8</v>
      </c>
      <c r="O790" s="15">
        <v>175</v>
      </c>
      <c r="P790" s="15">
        <v>1</v>
      </c>
      <c r="Q790" s="15" t="s">
        <v>3</v>
      </c>
    </row>
    <row r="791" spans="1:17" s="36" customFormat="1" ht="14.5">
      <c r="A791" s="3" t="s">
        <v>10063</v>
      </c>
      <c r="B791" s="15" t="s">
        <v>1</v>
      </c>
      <c r="C791" s="15" t="s">
        <v>6</v>
      </c>
      <c r="D791" s="15" t="s">
        <v>9239</v>
      </c>
      <c r="E791" s="15">
        <v>5000</v>
      </c>
      <c r="F791" s="15">
        <v>5</v>
      </c>
      <c r="G791" s="15">
        <v>40</v>
      </c>
      <c r="H791" s="15">
        <v>42.1</v>
      </c>
      <c r="I791" s="15">
        <v>44.2</v>
      </c>
      <c r="J791" s="15">
        <v>36</v>
      </c>
      <c r="K791" s="15"/>
      <c r="L791" s="15">
        <v>1</v>
      </c>
      <c r="M791" s="15">
        <v>58.1</v>
      </c>
      <c r="N791" s="15">
        <v>86</v>
      </c>
      <c r="O791" s="15">
        <v>175</v>
      </c>
      <c r="P791" s="15">
        <v>1</v>
      </c>
      <c r="Q791" s="15" t="s">
        <v>3</v>
      </c>
    </row>
    <row r="792" spans="1:17" s="36" customFormat="1" ht="14.5">
      <c r="A792" s="3" t="s">
        <v>10064</v>
      </c>
      <c r="B792" s="15" t="s">
        <v>1</v>
      </c>
      <c r="C792" s="15" t="s">
        <v>6</v>
      </c>
      <c r="D792" s="15" t="s">
        <v>9239</v>
      </c>
      <c r="E792" s="15">
        <v>5000</v>
      </c>
      <c r="F792" s="15">
        <v>5</v>
      </c>
      <c r="G792" s="15">
        <v>44.4</v>
      </c>
      <c r="H792" s="15">
        <v>46.7</v>
      </c>
      <c r="I792" s="15">
        <v>49</v>
      </c>
      <c r="J792" s="15">
        <v>40</v>
      </c>
      <c r="K792" s="15"/>
      <c r="L792" s="15">
        <v>1</v>
      </c>
      <c r="M792" s="15">
        <v>64.5</v>
      </c>
      <c r="N792" s="15">
        <v>77.5</v>
      </c>
      <c r="O792" s="15">
        <v>175</v>
      </c>
      <c r="P792" s="15">
        <v>1</v>
      </c>
      <c r="Q792" s="15" t="s">
        <v>3</v>
      </c>
    </row>
    <row r="793" spans="1:17" s="36" customFormat="1" ht="14.5">
      <c r="A793" s="3" t="s">
        <v>10065</v>
      </c>
      <c r="B793" s="15" t="s">
        <v>1</v>
      </c>
      <c r="C793" s="15" t="s">
        <v>6</v>
      </c>
      <c r="D793" s="15" t="s">
        <v>9239</v>
      </c>
      <c r="E793" s="15">
        <v>5000</v>
      </c>
      <c r="F793" s="15">
        <v>5</v>
      </c>
      <c r="G793" s="15">
        <v>47.8</v>
      </c>
      <c r="H793" s="15">
        <v>50.3</v>
      </c>
      <c r="I793" s="15">
        <v>52.8</v>
      </c>
      <c r="J793" s="15">
        <v>43</v>
      </c>
      <c r="K793" s="15"/>
      <c r="L793" s="15">
        <v>1</v>
      </c>
      <c r="M793" s="15">
        <v>69.400000000000006</v>
      </c>
      <c r="N793" s="15">
        <v>72.099999999999994</v>
      </c>
      <c r="O793" s="15">
        <v>175</v>
      </c>
      <c r="P793" s="15">
        <v>1</v>
      </c>
      <c r="Q793" s="15" t="s">
        <v>3</v>
      </c>
    </row>
    <row r="794" spans="1:17" s="36" customFormat="1" ht="14.5">
      <c r="A794" s="3" t="s">
        <v>10066</v>
      </c>
      <c r="B794" s="15" t="s">
        <v>1</v>
      </c>
      <c r="C794" s="15" t="s">
        <v>6</v>
      </c>
      <c r="D794" s="15" t="s">
        <v>9239</v>
      </c>
      <c r="E794" s="15">
        <v>5000</v>
      </c>
      <c r="F794" s="15">
        <v>5</v>
      </c>
      <c r="G794" s="15">
        <v>50</v>
      </c>
      <c r="H794" s="15">
        <v>52.7</v>
      </c>
      <c r="I794" s="15">
        <v>55.3</v>
      </c>
      <c r="J794" s="15">
        <v>45</v>
      </c>
      <c r="K794" s="15"/>
      <c r="L794" s="15">
        <v>1</v>
      </c>
      <c r="M794" s="15">
        <v>72.7</v>
      </c>
      <c r="N794" s="15">
        <v>68.8</v>
      </c>
      <c r="O794" s="15">
        <v>175</v>
      </c>
      <c r="P794" s="15">
        <v>1</v>
      </c>
      <c r="Q794" s="15" t="s">
        <v>3</v>
      </c>
    </row>
    <row r="795" spans="1:17" s="36" customFormat="1" ht="14.5">
      <c r="A795" s="3" t="s">
        <v>10067</v>
      </c>
      <c r="B795" s="15" t="s">
        <v>1</v>
      </c>
      <c r="C795" s="15" t="s">
        <v>6</v>
      </c>
      <c r="D795" s="15" t="s">
        <v>9239</v>
      </c>
      <c r="E795" s="15">
        <v>5000</v>
      </c>
      <c r="F795" s="15">
        <v>5</v>
      </c>
      <c r="G795" s="15">
        <v>53.3</v>
      </c>
      <c r="H795" s="15">
        <v>56.1</v>
      </c>
      <c r="I795" s="15">
        <v>58.9</v>
      </c>
      <c r="J795" s="15">
        <v>48</v>
      </c>
      <c r="K795" s="15"/>
      <c r="L795" s="15">
        <v>1</v>
      </c>
      <c r="M795" s="15">
        <v>77.400000000000006</v>
      </c>
      <c r="N795" s="15">
        <v>64.7</v>
      </c>
      <c r="O795" s="15">
        <v>175</v>
      </c>
      <c r="P795" s="15">
        <v>1</v>
      </c>
      <c r="Q795" s="15" t="s">
        <v>3</v>
      </c>
    </row>
    <row r="796" spans="1:17" s="36" customFormat="1" ht="14.5">
      <c r="A796" s="3" t="s">
        <v>10068</v>
      </c>
      <c r="B796" s="15" t="s">
        <v>1</v>
      </c>
      <c r="C796" s="15" t="s">
        <v>6</v>
      </c>
      <c r="D796" s="15" t="s">
        <v>9239</v>
      </c>
      <c r="E796" s="15">
        <v>5000</v>
      </c>
      <c r="F796" s="15">
        <v>5</v>
      </c>
      <c r="G796" s="15">
        <v>56.7</v>
      </c>
      <c r="H796" s="15">
        <v>59.7</v>
      </c>
      <c r="I796" s="15">
        <v>62.7</v>
      </c>
      <c r="J796" s="15">
        <v>51</v>
      </c>
      <c r="K796" s="15"/>
      <c r="L796" s="15">
        <v>1</v>
      </c>
      <c r="M796" s="15">
        <v>82.4</v>
      </c>
      <c r="N796" s="15">
        <v>60.7</v>
      </c>
      <c r="O796" s="15">
        <v>175</v>
      </c>
      <c r="P796" s="15">
        <v>1</v>
      </c>
      <c r="Q796" s="15" t="s">
        <v>3</v>
      </c>
    </row>
    <row r="797" spans="1:17" s="36" customFormat="1" ht="14.5">
      <c r="A797" s="3" t="s">
        <v>10069</v>
      </c>
      <c r="B797" s="15" t="s">
        <v>1</v>
      </c>
      <c r="C797" s="15" t="s">
        <v>6</v>
      </c>
      <c r="D797" s="15" t="s">
        <v>9239</v>
      </c>
      <c r="E797" s="15">
        <v>5000</v>
      </c>
      <c r="F797" s="15">
        <v>5</v>
      </c>
      <c r="G797" s="15">
        <v>60</v>
      </c>
      <c r="H797" s="15">
        <v>63.2</v>
      </c>
      <c r="I797" s="15">
        <v>66.3</v>
      </c>
      <c r="J797" s="15">
        <v>54</v>
      </c>
      <c r="K797" s="15"/>
      <c r="L797" s="15">
        <v>1</v>
      </c>
      <c r="M797" s="15">
        <v>87.1</v>
      </c>
      <c r="N797" s="15">
        <v>57.5</v>
      </c>
      <c r="O797" s="15">
        <v>175</v>
      </c>
      <c r="P797" s="15">
        <v>1</v>
      </c>
      <c r="Q797" s="15" t="s">
        <v>3</v>
      </c>
    </row>
    <row r="798" spans="1:17" s="36" customFormat="1" ht="14.5">
      <c r="A798" s="3" t="s">
        <v>10070</v>
      </c>
      <c r="B798" s="15" t="s">
        <v>1</v>
      </c>
      <c r="C798" s="15" t="s">
        <v>6</v>
      </c>
      <c r="D798" s="15" t="s">
        <v>9239</v>
      </c>
      <c r="E798" s="15">
        <v>5000</v>
      </c>
      <c r="F798" s="15">
        <v>5</v>
      </c>
      <c r="G798" s="15">
        <v>64.400000000000006</v>
      </c>
      <c r="H798" s="15">
        <v>67.8</v>
      </c>
      <c r="I798" s="15">
        <v>71.2</v>
      </c>
      <c r="J798" s="15">
        <v>58</v>
      </c>
      <c r="K798" s="15"/>
      <c r="L798" s="15">
        <v>1</v>
      </c>
      <c r="M798" s="15">
        <v>93.6</v>
      </c>
      <c r="N798" s="15">
        <v>53.5</v>
      </c>
      <c r="O798" s="15">
        <v>175</v>
      </c>
      <c r="P798" s="15">
        <v>1</v>
      </c>
      <c r="Q798" s="15" t="s">
        <v>3</v>
      </c>
    </row>
    <row r="799" spans="1:17" s="36" customFormat="1" ht="14.5">
      <c r="A799" s="3" t="s">
        <v>10071</v>
      </c>
      <c r="B799" s="15" t="s">
        <v>1</v>
      </c>
      <c r="C799" s="15" t="s">
        <v>6</v>
      </c>
      <c r="D799" s="15" t="s">
        <v>9239</v>
      </c>
      <c r="E799" s="15">
        <v>5000</v>
      </c>
      <c r="F799" s="15">
        <v>5</v>
      </c>
      <c r="G799" s="15">
        <v>66.7</v>
      </c>
      <c r="H799" s="15">
        <v>70.2</v>
      </c>
      <c r="I799" s="15">
        <v>73.7</v>
      </c>
      <c r="J799" s="15">
        <v>60</v>
      </c>
      <c r="K799" s="15"/>
      <c r="L799" s="15">
        <v>1</v>
      </c>
      <c r="M799" s="15">
        <v>96.8</v>
      </c>
      <c r="N799" s="15">
        <v>51.7</v>
      </c>
      <c r="O799" s="15">
        <v>175</v>
      </c>
      <c r="P799" s="15">
        <v>1</v>
      </c>
      <c r="Q799" s="15" t="s">
        <v>3</v>
      </c>
    </row>
    <row r="800" spans="1:17" s="36" customFormat="1" ht="14.5">
      <c r="A800" s="3" t="s">
        <v>10072</v>
      </c>
      <c r="B800" s="15" t="s">
        <v>1</v>
      </c>
      <c r="C800" s="15" t="s">
        <v>6</v>
      </c>
      <c r="D800" s="15" t="s">
        <v>9239</v>
      </c>
      <c r="E800" s="15">
        <v>5000</v>
      </c>
      <c r="F800" s="15">
        <v>5</v>
      </c>
      <c r="G800" s="15">
        <v>71.099999999999994</v>
      </c>
      <c r="H800" s="15">
        <v>74.900000000000006</v>
      </c>
      <c r="I800" s="15">
        <v>78.599999999999994</v>
      </c>
      <c r="J800" s="15">
        <v>64</v>
      </c>
      <c r="K800" s="15"/>
      <c r="L800" s="15">
        <v>1</v>
      </c>
      <c r="M800" s="15">
        <v>103</v>
      </c>
      <c r="N800" s="15">
        <v>48.6</v>
      </c>
      <c r="O800" s="15">
        <v>175</v>
      </c>
      <c r="P800" s="15">
        <v>1</v>
      </c>
      <c r="Q800" s="15" t="s">
        <v>3</v>
      </c>
    </row>
    <row r="801" spans="1:17" s="36" customFormat="1" ht="14.5">
      <c r="A801" s="3" t="s">
        <v>10073</v>
      </c>
      <c r="B801" s="15" t="s">
        <v>1</v>
      </c>
      <c r="C801" s="15" t="s">
        <v>6</v>
      </c>
      <c r="D801" s="15" t="s">
        <v>9239</v>
      </c>
      <c r="E801" s="15">
        <v>5000</v>
      </c>
      <c r="F801" s="15">
        <v>5</v>
      </c>
      <c r="G801" s="15">
        <v>77.8</v>
      </c>
      <c r="H801" s="15">
        <v>81.900000000000006</v>
      </c>
      <c r="I801" s="15">
        <v>86</v>
      </c>
      <c r="J801" s="15">
        <v>70</v>
      </c>
      <c r="K801" s="15"/>
      <c r="L801" s="15">
        <v>1</v>
      </c>
      <c r="M801" s="15">
        <v>113</v>
      </c>
      <c r="N801" s="15">
        <v>44.3</v>
      </c>
      <c r="O801" s="15">
        <v>175</v>
      </c>
      <c r="P801" s="15">
        <v>1</v>
      </c>
      <c r="Q801" s="15" t="s">
        <v>3</v>
      </c>
    </row>
    <row r="802" spans="1:17" s="36" customFormat="1" ht="14.5">
      <c r="A802" s="3" t="s">
        <v>10074</v>
      </c>
      <c r="B802" s="15" t="s">
        <v>1</v>
      </c>
      <c r="C802" s="15" t="s">
        <v>6</v>
      </c>
      <c r="D802" s="15" t="s">
        <v>9239</v>
      </c>
      <c r="E802" s="15">
        <v>5000</v>
      </c>
      <c r="F802" s="15">
        <v>5</v>
      </c>
      <c r="G802" s="15">
        <v>83.3</v>
      </c>
      <c r="H802" s="15">
        <v>87.7</v>
      </c>
      <c r="I802" s="15">
        <v>92.1</v>
      </c>
      <c r="J802" s="15">
        <v>75</v>
      </c>
      <c r="K802" s="15"/>
      <c r="L802" s="15">
        <v>1</v>
      </c>
      <c r="M802" s="15">
        <v>121</v>
      </c>
      <c r="N802" s="15">
        <v>41.4</v>
      </c>
      <c r="O802" s="15">
        <v>175</v>
      </c>
      <c r="P802" s="15">
        <v>1</v>
      </c>
      <c r="Q802" s="15" t="s">
        <v>3</v>
      </c>
    </row>
    <row r="803" spans="1:17" s="36" customFormat="1" ht="14.5">
      <c r="A803" s="3" t="s">
        <v>10075</v>
      </c>
      <c r="B803" s="15" t="s">
        <v>1</v>
      </c>
      <c r="C803" s="15" t="s">
        <v>6</v>
      </c>
      <c r="D803" s="15" t="s">
        <v>9239</v>
      </c>
      <c r="E803" s="15">
        <v>5000</v>
      </c>
      <c r="F803" s="15">
        <v>5</v>
      </c>
      <c r="G803" s="15">
        <v>86.7</v>
      </c>
      <c r="H803" s="15">
        <v>91.3</v>
      </c>
      <c r="I803" s="15">
        <v>95.8</v>
      </c>
      <c r="J803" s="15">
        <v>78</v>
      </c>
      <c r="K803" s="15"/>
      <c r="L803" s="15">
        <v>1</v>
      </c>
      <c r="M803" s="15">
        <v>126</v>
      </c>
      <c r="N803" s="15">
        <v>39.700000000000003</v>
      </c>
      <c r="O803" s="15">
        <v>175</v>
      </c>
      <c r="P803" s="15">
        <v>1</v>
      </c>
      <c r="Q803" s="15" t="s">
        <v>3</v>
      </c>
    </row>
    <row r="804" spans="1:17" s="36" customFormat="1" ht="14.5">
      <c r="A804" s="3" t="s">
        <v>10076</v>
      </c>
      <c r="B804" s="15" t="s">
        <v>1</v>
      </c>
      <c r="C804" s="15" t="s">
        <v>6</v>
      </c>
      <c r="D804" s="15" t="s">
        <v>9239</v>
      </c>
      <c r="E804" s="15">
        <v>5000</v>
      </c>
      <c r="F804" s="15">
        <v>5</v>
      </c>
      <c r="G804" s="15">
        <v>94.4</v>
      </c>
      <c r="H804" s="15">
        <v>99.2</v>
      </c>
      <c r="I804" s="15">
        <v>104</v>
      </c>
      <c r="J804" s="15">
        <v>85</v>
      </c>
      <c r="K804" s="15"/>
      <c r="L804" s="15">
        <v>1</v>
      </c>
      <c r="M804" s="15">
        <v>137</v>
      </c>
      <c r="N804" s="15">
        <v>36.5</v>
      </c>
      <c r="O804" s="15">
        <v>175</v>
      </c>
      <c r="P804" s="15">
        <v>1</v>
      </c>
      <c r="Q804" s="15" t="s">
        <v>3</v>
      </c>
    </row>
    <row r="805" spans="1:17" s="36" customFormat="1" ht="14.5">
      <c r="A805" s="3" t="s">
        <v>10077</v>
      </c>
      <c r="B805" s="15" t="s">
        <v>1</v>
      </c>
      <c r="C805" s="15" t="s">
        <v>6</v>
      </c>
      <c r="D805" s="15" t="s">
        <v>9239</v>
      </c>
      <c r="E805" s="15">
        <v>5000</v>
      </c>
      <c r="F805" s="15">
        <v>5</v>
      </c>
      <c r="G805" s="15">
        <v>100</v>
      </c>
      <c r="H805" s="15">
        <v>105.5</v>
      </c>
      <c r="I805" s="15">
        <v>111</v>
      </c>
      <c r="J805" s="15">
        <v>90</v>
      </c>
      <c r="K805" s="15"/>
      <c r="L805" s="15">
        <v>1</v>
      </c>
      <c r="M805" s="15">
        <v>146</v>
      </c>
      <c r="N805" s="15">
        <v>34.299999999999997</v>
      </c>
      <c r="O805" s="15">
        <v>175</v>
      </c>
      <c r="P805" s="15">
        <v>1</v>
      </c>
      <c r="Q805" s="15" t="s">
        <v>3</v>
      </c>
    </row>
    <row r="806" spans="1:17" s="36" customFormat="1" ht="14.5">
      <c r="A806" s="3" t="s">
        <v>10078</v>
      </c>
      <c r="B806" s="15" t="s">
        <v>1</v>
      </c>
      <c r="C806" s="15" t="s">
        <v>6</v>
      </c>
      <c r="D806" s="15" t="s">
        <v>9239</v>
      </c>
      <c r="E806" s="15">
        <v>5000</v>
      </c>
      <c r="F806" s="15">
        <v>5</v>
      </c>
      <c r="G806" s="15">
        <v>111</v>
      </c>
      <c r="H806" s="15">
        <v>117</v>
      </c>
      <c r="I806" s="15">
        <v>123</v>
      </c>
      <c r="J806" s="15">
        <v>100</v>
      </c>
      <c r="K806" s="15"/>
      <c r="L806" s="15">
        <v>1</v>
      </c>
      <c r="M806" s="15">
        <v>162</v>
      </c>
      <c r="N806" s="15">
        <v>30.9</v>
      </c>
      <c r="O806" s="15">
        <v>175</v>
      </c>
      <c r="P806" s="15">
        <v>1</v>
      </c>
      <c r="Q806" s="15" t="s">
        <v>3</v>
      </c>
    </row>
    <row r="807" spans="1:17" s="36" customFormat="1" ht="14.5">
      <c r="A807" s="3" t="s">
        <v>4380</v>
      </c>
      <c r="B807" s="15" t="s">
        <v>1</v>
      </c>
      <c r="C807" s="15" t="s">
        <v>2</v>
      </c>
      <c r="D807" s="15" t="s">
        <v>3522</v>
      </c>
      <c r="E807" s="15">
        <v>400</v>
      </c>
      <c r="F807" s="15"/>
      <c r="G807" s="15">
        <v>11.4</v>
      </c>
      <c r="H807" s="15">
        <v>12</v>
      </c>
      <c r="I807" s="15">
        <v>12.6</v>
      </c>
      <c r="J807" s="15">
        <v>10.199999999999999</v>
      </c>
      <c r="K807" s="15">
        <v>1</v>
      </c>
      <c r="L807" s="15">
        <v>5</v>
      </c>
      <c r="M807" s="15">
        <v>16.7</v>
      </c>
      <c r="N807" s="15">
        <v>24</v>
      </c>
      <c r="O807" s="15">
        <v>175</v>
      </c>
      <c r="P807" s="15" t="s">
        <v>9479</v>
      </c>
      <c r="Q807" s="15" t="s">
        <v>3</v>
      </c>
    </row>
    <row r="808" spans="1:17" s="36" customFormat="1" ht="14.5">
      <c r="A808" s="3" t="s">
        <v>4381</v>
      </c>
      <c r="B808" s="15" t="s">
        <v>1</v>
      </c>
      <c r="C808" s="15" t="s">
        <v>2</v>
      </c>
      <c r="D808" s="15" t="s">
        <v>3522</v>
      </c>
      <c r="E808" s="15">
        <v>400</v>
      </c>
      <c r="F808" s="15"/>
      <c r="G808" s="15">
        <v>114</v>
      </c>
      <c r="H808" s="15">
        <v>120</v>
      </c>
      <c r="I808" s="15">
        <v>126</v>
      </c>
      <c r="J808" s="15">
        <v>102</v>
      </c>
      <c r="K808" s="15">
        <v>1</v>
      </c>
      <c r="L808" s="15">
        <v>1</v>
      </c>
      <c r="M808" s="15">
        <v>165</v>
      </c>
      <c r="N808" s="15">
        <v>2.4</v>
      </c>
      <c r="O808" s="15">
        <v>175</v>
      </c>
      <c r="P808" s="15" t="s">
        <v>9479</v>
      </c>
      <c r="Q808" s="15" t="s">
        <v>3</v>
      </c>
    </row>
    <row r="809" spans="1:17" s="36" customFormat="1" ht="14.5">
      <c r="A809" s="3" t="s">
        <v>4382</v>
      </c>
      <c r="B809" s="15" t="s">
        <v>1</v>
      </c>
      <c r="C809" s="15" t="s">
        <v>2</v>
      </c>
      <c r="D809" s="15" t="s">
        <v>3525</v>
      </c>
      <c r="E809" s="15">
        <v>400</v>
      </c>
      <c r="F809" s="15"/>
      <c r="G809" s="15">
        <v>114</v>
      </c>
      <c r="H809" s="15">
        <v>120</v>
      </c>
      <c r="I809" s="15">
        <v>126</v>
      </c>
      <c r="J809" s="15">
        <v>102</v>
      </c>
      <c r="K809" s="15">
        <v>1</v>
      </c>
      <c r="L809" s="15">
        <v>1</v>
      </c>
      <c r="M809" s="15">
        <v>165</v>
      </c>
      <c r="N809" s="15">
        <v>2.4</v>
      </c>
      <c r="O809" s="15">
        <v>175</v>
      </c>
      <c r="P809" s="15" t="s">
        <v>9479</v>
      </c>
      <c r="Q809" s="15" t="s">
        <v>3</v>
      </c>
    </row>
    <row r="810" spans="1:17" s="36" customFormat="1" ht="14.5">
      <c r="A810" s="3" t="s">
        <v>4383</v>
      </c>
      <c r="B810" s="15" t="s">
        <v>1</v>
      </c>
      <c r="C810" s="15" t="s">
        <v>2</v>
      </c>
      <c r="D810" s="15" t="s">
        <v>3525</v>
      </c>
      <c r="E810" s="15">
        <v>400</v>
      </c>
      <c r="F810" s="15"/>
      <c r="G810" s="15">
        <v>11.4</v>
      </c>
      <c r="H810" s="15">
        <v>12</v>
      </c>
      <c r="I810" s="15">
        <v>12.6</v>
      </c>
      <c r="J810" s="15">
        <v>10.199999999999999</v>
      </c>
      <c r="K810" s="15">
        <v>1</v>
      </c>
      <c r="L810" s="15">
        <v>5</v>
      </c>
      <c r="M810" s="15">
        <v>16.7</v>
      </c>
      <c r="N810" s="15">
        <v>24</v>
      </c>
      <c r="O810" s="15">
        <v>175</v>
      </c>
      <c r="P810" s="15" t="s">
        <v>9479</v>
      </c>
      <c r="Q810" s="15" t="s">
        <v>3</v>
      </c>
    </row>
    <row r="811" spans="1:17" s="36" customFormat="1" ht="14.5">
      <c r="A811" s="3" t="s">
        <v>4384</v>
      </c>
      <c r="B811" s="15" t="s">
        <v>1</v>
      </c>
      <c r="C811" s="15" t="s">
        <v>2</v>
      </c>
      <c r="D811" s="15" t="s">
        <v>3522</v>
      </c>
      <c r="E811" s="15">
        <v>400</v>
      </c>
      <c r="F811" s="15"/>
      <c r="G811" s="15">
        <v>12.4</v>
      </c>
      <c r="H811" s="15">
        <v>13.1</v>
      </c>
      <c r="I811" s="15">
        <v>13.7</v>
      </c>
      <c r="J811" s="15">
        <v>11.1</v>
      </c>
      <c r="K811" s="15">
        <v>1</v>
      </c>
      <c r="L811" s="15">
        <v>5</v>
      </c>
      <c r="M811" s="15">
        <v>18.2</v>
      </c>
      <c r="N811" s="15">
        <v>22</v>
      </c>
      <c r="O811" s="15">
        <v>175</v>
      </c>
      <c r="P811" s="15" t="s">
        <v>9479</v>
      </c>
      <c r="Q811" s="15" t="s">
        <v>3</v>
      </c>
    </row>
    <row r="812" spans="1:17" s="36" customFormat="1" ht="14.5">
      <c r="A812" s="3" t="s">
        <v>4385</v>
      </c>
      <c r="B812" s="15" t="s">
        <v>1</v>
      </c>
      <c r="C812" s="15" t="s">
        <v>2</v>
      </c>
      <c r="D812" s="15" t="s">
        <v>3522</v>
      </c>
      <c r="E812" s="15">
        <v>400</v>
      </c>
      <c r="F812" s="15"/>
      <c r="G812" s="15">
        <v>124</v>
      </c>
      <c r="H812" s="15">
        <v>130.5</v>
      </c>
      <c r="I812" s="15">
        <v>137</v>
      </c>
      <c r="J812" s="15">
        <v>111</v>
      </c>
      <c r="K812" s="15">
        <v>1</v>
      </c>
      <c r="L812" s="15">
        <v>1</v>
      </c>
      <c r="M812" s="15">
        <v>179</v>
      </c>
      <c r="N812" s="15">
        <v>2.2000000000000002</v>
      </c>
      <c r="O812" s="15">
        <v>175</v>
      </c>
      <c r="P812" s="15" t="s">
        <v>9479</v>
      </c>
      <c r="Q812" s="15" t="s">
        <v>3</v>
      </c>
    </row>
    <row r="813" spans="1:17" s="36" customFormat="1" ht="14.5">
      <c r="A813" s="3" t="s">
        <v>4386</v>
      </c>
      <c r="B813" s="15" t="s">
        <v>1</v>
      </c>
      <c r="C813" s="15" t="s">
        <v>2</v>
      </c>
      <c r="D813" s="15" t="s">
        <v>3525</v>
      </c>
      <c r="E813" s="15">
        <v>400</v>
      </c>
      <c r="F813" s="15"/>
      <c r="G813" s="15">
        <v>124</v>
      </c>
      <c r="H813" s="15">
        <v>130.5</v>
      </c>
      <c r="I813" s="15">
        <v>137</v>
      </c>
      <c r="J813" s="15">
        <v>111</v>
      </c>
      <c r="K813" s="15">
        <v>1</v>
      </c>
      <c r="L813" s="15">
        <v>1</v>
      </c>
      <c r="M813" s="15">
        <v>179</v>
      </c>
      <c r="N813" s="15">
        <v>2.2000000000000002</v>
      </c>
      <c r="O813" s="15">
        <v>175</v>
      </c>
      <c r="P813" s="15" t="s">
        <v>9479</v>
      </c>
      <c r="Q813" s="15" t="s">
        <v>3</v>
      </c>
    </row>
    <row r="814" spans="1:17" s="36" customFormat="1" ht="14.5">
      <c r="A814" s="3" t="s">
        <v>4387</v>
      </c>
      <c r="B814" s="15" t="s">
        <v>1</v>
      </c>
      <c r="C814" s="15" t="s">
        <v>2</v>
      </c>
      <c r="D814" s="15" t="s">
        <v>3525</v>
      </c>
      <c r="E814" s="15">
        <v>400</v>
      </c>
      <c r="F814" s="15"/>
      <c r="G814" s="15">
        <v>12.4</v>
      </c>
      <c r="H814" s="15">
        <v>13.1</v>
      </c>
      <c r="I814" s="15">
        <v>13.7</v>
      </c>
      <c r="J814" s="15">
        <v>11.1</v>
      </c>
      <c r="K814" s="15">
        <v>1</v>
      </c>
      <c r="L814" s="15">
        <v>5</v>
      </c>
      <c r="M814" s="15">
        <v>18.2</v>
      </c>
      <c r="N814" s="15">
        <v>22</v>
      </c>
      <c r="O814" s="15">
        <v>175</v>
      </c>
      <c r="P814" s="15" t="s">
        <v>9479</v>
      </c>
      <c r="Q814" s="15" t="s">
        <v>3</v>
      </c>
    </row>
    <row r="815" spans="1:17" s="36" customFormat="1" ht="14.5">
      <c r="A815" s="3" t="s">
        <v>4388</v>
      </c>
      <c r="B815" s="15" t="s">
        <v>1</v>
      </c>
      <c r="C815" s="15" t="s">
        <v>2</v>
      </c>
      <c r="D815" s="15" t="s">
        <v>3522</v>
      </c>
      <c r="E815" s="15">
        <v>400</v>
      </c>
      <c r="F815" s="15"/>
      <c r="G815" s="15">
        <v>143</v>
      </c>
      <c r="H815" s="15">
        <v>150.5</v>
      </c>
      <c r="I815" s="15">
        <v>158</v>
      </c>
      <c r="J815" s="15">
        <v>128</v>
      </c>
      <c r="K815" s="15">
        <v>1</v>
      </c>
      <c r="L815" s="15">
        <v>1</v>
      </c>
      <c r="M815" s="15">
        <v>207</v>
      </c>
      <c r="N815" s="15">
        <v>2</v>
      </c>
      <c r="O815" s="15">
        <v>175</v>
      </c>
      <c r="P815" s="15" t="s">
        <v>9479</v>
      </c>
      <c r="Q815" s="15" t="s">
        <v>3</v>
      </c>
    </row>
    <row r="816" spans="1:17" s="36" customFormat="1" ht="14.5">
      <c r="A816" s="3" t="s">
        <v>4389</v>
      </c>
      <c r="B816" s="15" t="s">
        <v>1</v>
      </c>
      <c r="C816" s="15" t="s">
        <v>2</v>
      </c>
      <c r="D816" s="15" t="s">
        <v>3525</v>
      </c>
      <c r="E816" s="15">
        <v>400</v>
      </c>
      <c r="F816" s="15"/>
      <c r="G816" s="15">
        <v>143</v>
      </c>
      <c r="H816" s="15">
        <v>150.5</v>
      </c>
      <c r="I816" s="15">
        <v>158</v>
      </c>
      <c r="J816" s="15">
        <v>128</v>
      </c>
      <c r="K816" s="15">
        <v>1</v>
      </c>
      <c r="L816" s="15">
        <v>1</v>
      </c>
      <c r="M816" s="15">
        <v>207</v>
      </c>
      <c r="N816" s="15">
        <v>2</v>
      </c>
      <c r="O816" s="15">
        <v>175</v>
      </c>
      <c r="P816" s="15" t="s">
        <v>9479</v>
      </c>
      <c r="Q816" s="15" t="s">
        <v>3</v>
      </c>
    </row>
    <row r="817" spans="1:17" s="36" customFormat="1" ht="14.5">
      <c r="A817" s="3" t="s">
        <v>4390</v>
      </c>
      <c r="B817" s="15" t="s">
        <v>1</v>
      </c>
      <c r="C817" s="15" t="s">
        <v>2</v>
      </c>
      <c r="D817" s="15" t="s">
        <v>3522</v>
      </c>
      <c r="E817" s="15">
        <v>400</v>
      </c>
      <c r="F817" s="15"/>
      <c r="G817" s="15">
        <v>14.3</v>
      </c>
      <c r="H817" s="15">
        <v>15.1</v>
      </c>
      <c r="I817" s="15">
        <v>15.8</v>
      </c>
      <c r="J817" s="15">
        <v>12.8</v>
      </c>
      <c r="K817" s="15">
        <v>1</v>
      </c>
      <c r="L817" s="15">
        <v>5</v>
      </c>
      <c r="M817" s="15">
        <v>21.2</v>
      </c>
      <c r="N817" s="15">
        <v>19</v>
      </c>
      <c r="O817" s="15">
        <v>175</v>
      </c>
      <c r="P817" s="15" t="s">
        <v>9479</v>
      </c>
      <c r="Q817" s="15" t="s">
        <v>3</v>
      </c>
    </row>
    <row r="818" spans="1:17" s="36" customFormat="1" ht="14.5">
      <c r="A818" s="3" t="s">
        <v>4391</v>
      </c>
      <c r="B818" s="15" t="s">
        <v>1</v>
      </c>
      <c r="C818" s="15" t="s">
        <v>2</v>
      </c>
      <c r="D818" s="15" t="s">
        <v>3522</v>
      </c>
      <c r="E818" s="15">
        <v>400</v>
      </c>
      <c r="F818" s="15"/>
      <c r="G818" s="15">
        <v>152</v>
      </c>
      <c r="H818" s="15">
        <v>160</v>
      </c>
      <c r="I818" s="15">
        <v>168</v>
      </c>
      <c r="J818" s="15">
        <v>136</v>
      </c>
      <c r="K818" s="15">
        <v>1</v>
      </c>
      <c r="L818" s="15">
        <v>1</v>
      </c>
      <c r="M818" s="15">
        <v>219</v>
      </c>
      <c r="N818" s="15">
        <v>1.8</v>
      </c>
      <c r="O818" s="15">
        <v>175</v>
      </c>
      <c r="P818" s="15" t="s">
        <v>9479</v>
      </c>
      <c r="Q818" s="15" t="s">
        <v>3</v>
      </c>
    </row>
    <row r="819" spans="1:17" s="36" customFormat="1" ht="14.5">
      <c r="A819" s="3" t="s">
        <v>4392</v>
      </c>
      <c r="B819" s="15" t="s">
        <v>1</v>
      </c>
      <c r="C819" s="15" t="s">
        <v>2</v>
      </c>
      <c r="D819" s="15" t="s">
        <v>3525</v>
      </c>
      <c r="E819" s="15">
        <v>400</v>
      </c>
      <c r="F819" s="15"/>
      <c r="G819" s="15">
        <v>152</v>
      </c>
      <c r="H819" s="15">
        <v>160</v>
      </c>
      <c r="I819" s="15">
        <v>168</v>
      </c>
      <c r="J819" s="15">
        <v>136</v>
      </c>
      <c r="K819" s="15">
        <v>1</v>
      </c>
      <c r="L819" s="15">
        <v>1</v>
      </c>
      <c r="M819" s="15">
        <v>219</v>
      </c>
      <c r="N819" s="15">
        <v>1.8</v>
      </c>
      <c r="O819" s="15">
        <v>175</v>
      </c>
      <c r="P819" s="15" t="s">
        <v>9479</v>
      </c>
      <c r="Q819" s="15" t="s">
        <v>3</v>
      </c>
    </row>
    <row r="820" spans="1:17" s="36" customFormat="1" ht="14.5">
      <c r="A820" s="3" t="s">
        <v>4393</v>
      </c>
      <c r="B820" s="15" t="s">
        <v>1</v>
      </c>
      <c r="C820" s="15" t="s">
        <v>2</v>
      </c>
      <c r="D820" s="15" t="s">
        <v>3525</v>
      </c>
      <c r="E820" s="15">
        <v>400</v>
      </c>
      <c r="F820" s="15"/>
      <c r="G820" s="15">
        <v>14.3</v>
      </c>
      <c r="H820" s="15">
        <v>15.1</v>
      </c>
      <c r="I820" s="15">
        <v>15.8</v>
      </c>
      <c r="J820" s="15">
        <v>12.8</v>
      </c>
      <c r="K820" s="15">
        <v>1</v>
      </c>
      <c r="L820" s="15">
        <v>5</v>
      </c>
      <c r="M820" s="15">
        <v>21.2</v>
      </c>
      <c r="N820" s="15">
        <v>19</v>
      </c>
      <c r="O820" s="15">
        <v>175</v>
      </c>
      <c r="P820" s="15" t="s">
        <v>9479</v>
      </c>
      <c r="Q820" s="15" t="s">
        <v>3</v>
      </c>
    </row>
    <row r="821" spans="1:17" s="36" customFormat="1" ht="14.5">
      <c r="A821" s="3" t="s">
        <v>4394</v>
      </c>
      <c r="B821" s="15" t="s">
        <v>1</v>
      </c>
      <c r="C821" s="15" t="s">
        <v>2</v>
      </c>
      <c r="D821" s="15" t="s">
        <v>3522</v>
      </c>
      <c r="E821" s="15">
        <v>400</v>
      </c>
      <c r="F821" s="15"/>
      <c r="G821" s="15">
        <v>15.2</v>
      </c>
      <c r="H821" s="15">
        <v>16</v>
      </c>
      <c r="I821" s="15">
        <v>16.8</v>
      </c>
      <c r="J821" s="15">
        <v>13.6</v>
      </c>
      <c r="K821" s="15">
        <v>1</v>
      </c>
      <c r="L821" s="15">
        <v>1</v>
      </c>
      <c r="M821" s="15">
        <v>22.5</v>
      </c>
      <c r="N821" s="15">
        <v>17.8</v>
      </c>
      <c r="O821" s="15">
        <v>175</v>
      </c>
      <c r="P821" s="15" t="s">
        <v>9479</v>
      </c>
      <c r="Q821" s="15" t="s">
        <v>3</v>
      </c>
    </row>
    <row r="822" spans="1:17" s="36" customFormat="1" ht="14.5">
      <c r="A822" s="3" t="s">
        <v>4395</v>
      </c>
      <c r="B822" s="15" t="s">
        <v>1</v>
      </c>
      <c r="C822" s="15" t="s">
        <v>2</v>
      </c>
      <c r="D822" s="15" t="s">
        <v>3522</v>
      </c>
      <c r="E822" s="15">
        <v>400</v>
      </c>
      <c r="F822" s="15"/>
      <c r="G822" s="15">
        <v>161</v>
      </c>
      <c r="H822" s="15">
        <v>170</v>
      </c>
      <c r="I822" s="15">
        <v>179</v>
      </c>
      <c r="J822" s="15">
        <v>145</v>
      </c>
      <c r="K822" s="15">
        <v>1</v>
      </c>
      <c r="L822" s="15">
        <v>1</v>
      </c>
      <c r="M822" s="15">
        <v>234</v>
      </c>
      <c r="N822" s="15">
        <v>1.7</v>
      </c>
      <c r="O822" s="15">
        <v>175</v>
      </c>
      <c r="P822" s="15" t="s">
        <v>9479</v>
      </c>
      <c r="Q822" s="15" t="s">
        <v>3</v>
      </c>
    </row>
    <row r="823" spans="1:17" s="36" customFormat="1" ht="14.5">
      <c r="A823" s="3" t="s">
        <v>4396</v>
      </c>
      <c r="B823" s="15" t="s">
        <v>1</v>
      </c>
      <c r="C823" s="15" t="s">
        <v>2</v>
      </c>
      <c r="D823" s="15" t="s">
        <v>3525</v>
      </c>
      <c r="E823" s="15">
        <v>400</v>
      </c>
      <c r="F823" s="15"/>
      <c r="G823" s="15">
        <v>161</v>
      </c>
      <c r="H823" s="15">
        <v>170</v>
      </c>
      <c r="I823" s="15">
        <v>179</v>
      </c>
      <c r="J823" s="15">
        <v>145</v>
      </c>
      <c r="K823" s="15">
        <v>1</v>
      </c>
      <c r="L823" s="15">
        <v>1</v>
      </c>
      <c r="M823" s="15">
        <v>234</v>
      </c>
      <c r="N823" s="15">
        <v>1.7</v>
      </c>
      <c r="O823" s="15">
        <v>175</v>
      </c>
      <c r="P823" s="15" t="s">
        <v>9479</v>
      </c>
      <c r="Q823" s="15" t="s">
        <v>3</v>
      </c>
    </row>
    <row r="824" spans="1:17" s="36" customFormat="1" ht="14.5">
      <c r="A824" s="3" t="s">
        <v>4397</v>
      </c>
      <c r="B824" s="15" t="s">
        <v>1</v>
      </c>
      <c r="C824" s="15" t="s">
        <v>2</v>
      </c>
      <c r="D824" s="15" t="s">
        <v>3525</v>
      </c>
      <c r="E824" s="15">
        <v>400</v>
      </c>
      <c r="F824" s="15"/>
      <c r="G824" s="15">
        <v>15.2</v>
      </c>
      <c r="H824" s="15">
        <v>16</v>
      </c>
      <c r="I824" s="15">
        <v>16.8</v>
      </c>
      <c r="J824" s="15">
        <v>13.6</v>
      </c>
      <c r="K824" s="15">
        <v>1</v>
      </c>
      <c r="L824" s="15">
        <v>1</v>
      </c>
      <c r="M824" s="15">
        <v>22.5</v>
      </c>
      <c r="N824" s="15">
        <v>17.8</v>
      </c>
      <c r="O824" s="15">
        <v>175</v>
      </c>
      <c r="P824" s="15" t="s">
        <v>9479</v>
      </c>
      <c r="Q824" s="15" t="s">
        <v>3</v>
      </c>
    </row>
    <row r="825" spans="1:17" s="36" customFormat="1" ht="14.5">
      <c r="A825" s="3" t="s">
        <v>4398</v>
      </c>
      <c r="B825" s="15" t="s">
        <v>1</v>
      </c>
      <c r="C825" s="15" t="s">
        <v>2</v>
      </c>
      <c r="D825" s="15" t="s">
        <v>3522</v>
      </c>
      <c r="E825" s="15">
        <v>400</v>
      </c>
      <c r="F825" s="15"/>
      <c r="G825" s="15">
        <v>17.100000000000001</v>
      </c>
      <c r="H825" s="15">
        <v>18</v>
      </c>
      <c r="I825" s="15">
        <v>18.899999999999999</v>
      </c>
      <c r="J825" s="15">
        <v>15.3</v>
      </c>
      <c r="K825" s="15">
        <v>1</v>
      </c>
      <c r="L825" s="15">
        <v>1</v>
      </c>
      <c r="M825" s="15">
        <v>25.2</v>
      </c>
      <c r="N825" s="15">
        <v>16</v>
      </c>
      <c r="O825" s="15">
        <v>175</v>
      </c>
      <c r="P825" s="15" t="s">
        <v>9479</v>
      </c>
      <c r="Q825" s="15" t="s">
        <v>3</v>
      </c>
    </row>
    <row r="826" spans="1:17" s="36" customFormat="1" ht="14.5">
      <c r="A826" s="3" t="s">
        <v>4399</v>
      </c>
      <c r="B826" s="15" t="s">
        <v>1</v>
      </c>
      <c r="C826" s="15" t="s">
        <v>2</v>
      </c>
      <c r="D826" s="15" t="s">
        <v>3522</v>
      </c>
      <c r="E826" s="15">
        <v>400</v>
      </c>
      <c r="F826" s="15"/>
      <c r="G826" s="15">
        <v>171</v>
      </c>
      <c r="H826" s="15">
        <v>180</v>
      </c>
      <c r="I826" s="15">
        <v>189</v>
      </c>
      <c r="J826" s="15">
        <v>154</v>
      </c>
      <c r="K826" s="15">
        <v>1</v>
      </c>
      <c r="L826" s="15">
        <v>1</v>
      </c>
      <c r="M826" s="15">
        <v>246</v>
      </c>
      <c r="N826" s="15">
        <v>1.6</v>
      </c>
      <c r="O826" s="15">
        <v>175</v>
      </c>
      <c r="P826" s="15" t="s">
        <v>9479</v>
      </c>
      <c r="Q826" s="15" t="s">
        <v>3</v>
      </c>
    </row>
    <row r="827" spans="1:17" s="36" customFormat="1" ht="14.5">
      <c r="A827" s="3" t="s">
        <v>4400</v>
      </c>
      <c r="B827" s="15" t="s">
        <v>1</v>
      </c>
      <c r="C827" s="15" t="s">
        <v>2</v>
      </c>
      <c r="D827" s="15" t="s">
        <v>3525</v>
      </c>
      <c r="E827" s="15">
        <v>400</v>
      </c>
      <c r="F827" s="15"/>
      <c r="G827" s="15">
        <v>171</v>
      </c>
      <c r="H827" s="15">
        <v>180</v>
      </c>
      <c r="I827" s="15">
        <v>189</v>
      </c>
      <c r="J827" s="15">
        <v>154</v>
      </c>
      <c r="K827" s="15">
        <v>1</v>
      </c>
      <c r="L827" s="15">
        <v>1</v>
      </c>
      <c r="M827" s="15">
        <v>246</v>
      </c>
      <c r="N827" s="15">
        <v>1.6</v>
      </c>
      <c r="O827" s="15">
        <v>175</v>
      </c>
      <c r="P827" s="15" t="s">
        <v>9479</v>
      </c>
      <c r="Q827" s="15" t="s">
        <v>3</v>
      </c>
    </row>
    <row r="828" spans="1:17" s="36" customFormat="1" ht="14.5">
      <c r="A828" s="3" t="s">
        <v>4401</v>
      </c>
      <c r="B828" s="15" t="s">
        <v>1</v>
      </c>
      <c r="C828" s="15" t="s">
        <v>2</v>
      </c>
      <c r="D828" s="15" t="s">
        <v>3525</v>
      </c>
      <c r="E828" s="15">
        <v>400</v>
      </c>
      <c r="F828" s="15"/>
      <c r="G828" s="15">
        <v>17.100000000000001</v>
      </c>
      <c r="H828" s="15">
        <v>18</v>
      </c>
      <c r="I828" s="15">
        <v>18.899999999999999</v>
      </c>
      <c r="J828" s="15">
        <v>15.3</v>
      </c>
      <c r="K828" s="15">
        <v>1</v>
      </c>
      <c r="L828" s="15">
        <v>1</v>
      </c>
      <c r="M828" s="15">
        <v>25.2</v>
      </c>
      <c r="N828" s="15">
        <v>16</v>
      </c>
      <c r="O828" s="15">
        <v>175</v>
      </c>
      <c r="P828" s="15" t="s">
        <v>9479</v>
      </c>
      <c r="Q828" s="15" t="s">
        <v>3</v>
      </c>
    </row>
    <row r="829" spans="1:17" s="36" customFormat="1" ht="14.5">
      <c r="A829" s="3" t="s">
        <v>4402</v>
      </c>
      <c r="B829" s="15" t="s">
        <v>1</v>
      </c>
      <c r="C829" s="15" t="s">
        <v>2</v>
      </c>
      <c r="D829" s="15" t="s">
        <v>3522</v>
      </c>
      <c r="E829" s="15">
        <v>400</v>
      </c>
      <c r="F829" s="15"/>
      <c r="G829" s="15">
        <v>19</v>
      </c>
      <c r="H829" s="15">
        <v>20</v>
      </c>
      <c r="I829" s="15">
        <v>21</v>
      </c>
      <c r="J829" s="15">
        <v>17.100000000000001</v>
      </c>
      <c r="K829" s="15">
        <v>1</v>
      </c>
      <c r="L829" s="15">
        <v>1</v>
      </c>
      <c r="M829" s="15">
        <v>27.7</v>
      </c>
      <c r="N829" s="15">
        <v>14.5</v>
      </c>
      <c r="O829" s="15">
        <v>175</v>
      </c>
      <c r="P829" s="15" t="s">
        <v>9479</v>
      </c>
      <c r="Q829" s="15" t="s">
        <v>3</v>
      </c>
    </row>
    <row r="830" spans="1:17" s="36" customFormat="1" ht="14.5">
      <c r="A830" s="3" t="s">
        <v>4403</v>
      </c>
      <c r="B830" s="15" t="s">
        <v>1</v>
      </c>
      <c r="C830" s="15" t="s">
        <v>2</v>
      </c>
      <c r="D830" s="15" t="s">
        <v>3522</v>
      </c>
      <c r="E830" s="15">
        <v>400</v>
      </c>
      <c r="F830" s="15"/>
      <c r="G830" s="15">
        <v>190</v>
      </c>
      <c r="H830" s="15">
        <v>200</v>
      </c>
      <c r="I830" s="15">
        <v>210</v>
      </c>
      <c r="J830" s="15">
        <v>171</v>
      </c>
      <c r="K830" s="15">
        <v>1</v>
      </c>
      <c r="L830" s="15">
        <v>1</v>
      </c>
      <c r="M830" s="15">
        <v>274</v>
      </c>
      <c r="N830" s="15">
        <v>1.5</v>
      </c>
      <c r="O830" s="15">
        <v>175</v>
      </c>
      <c r="P830" s="15" t="s">
        <v>9479</v>
      </c>
      <c r="Q830" s="15" t="s">
        <v>3</v>
      </c>
    </row>
    <row r="831" spans="1:17" s="36" customFormat="1" ht="14.5">
      <c r="A831" s="3" t="s">
        <v>4404</v>
      </c>
      <c r="B831" s="15" t="s">
        <v>1</v>
      </c>
      <c r="C831" s="15" t="s">
        <v>2</v>
      </c>
      <c r="D831" s="15" t="s">
        <v>3525</v>
      </c>
      <c r="E831" s="15">
        <v>400</v>
      </c>
      <c r="F831" s="15"/>
      <c r="G831" s="15">
        <v>190</v>
      </c>
      <c r="H831" s="15">
        <v>200</v>
      </c>
      <c r="I831" s="15">
        <v>210</v>
      </c>
      <c r="J831" s="15">
        <v>171</v>
      </c>
      <c r="K831" s="15">
        <v>1</v>
      </c>
      <c r="L831" s="15">
        <v>1</v>
      </c>
      <c r="M831" s="15">
        <v>274</v>
      </c>
      <c r="N831" s="15">
        <v>1.5</v>
      </c>
      <c r="O831" s="15">
        <v>175</v>
      </c>
      <c r="P831" s="15" t="s">
        <v>9479</v>
      </c>
      <c r="Q831" s="15" t="s">
        <v>3</v>
      </c>
    </row>
    <row r="832" spans="1:17" s="36" customFormat="1" ht="14.5">
      <c r="A832" s="3" t="s">
        <v>4405</v>
      </c>
      <c r="B832" s="15" t="s">
        <v>1</v>
      </c>
      <c r="C832" s="15" t="s">
        <v>2</v>
      </c>
      <c r="D832" s="15" t="s">
        <v>3525</v>
      </c>
      <c r="E832" s="15">
        <v>400</v>
      </c>
      <c r="F832" s="15"/>
      <c r="G832" s="15">
        <v>19</v>
      </c>
      <c r="H832" s="15">
        <v>20</v>
      </c>
      <c r="I832" s="15">
        <v>21</v>
      </c>
      <c r="J832" s="15">
        <v>17.100000000000001</v>
      </c>
      <c r="K832" s="15">
        <v>1</v>
      </c>
      <c r="L832" s="15">
        <v>1</v>
      </c>
      <c r="M832" s="15">
        <v>27.7</v>
      </c>
      <c r="N832" s="15">
        <v>14.5</v>
      </c>
      <c r="O832" s="15">
        <v>175</v>
      </c>
      <c r="P832" s="15" t="s">
        <v>9479</v>
      </c>
      <c r="Q832" s="15" t="s">
        <v>3</v>
      </c>
    </row>
    <row r="833" spans="1:17" s="36" customFormat="1" ht="14.5">
      <c r="A833" s="3" t="s">
        <v>4406</v>
      </c>
      <c r="B833" s="15" t="s">
        <v>1</v>
      </c>
      <c r="C833" s="15" t="s">
        <v>2</v>
      </c>
      <c r="D833" s="15" t="s">
        <v>3522</v>
      </c>
      <c r="E833" s="15">
        <v>400</v>
      </c>
      <c r="F833" s="15"/>
      <c r="G833" s="15">
        <v>209</v>
      </c>
      <c r="H833" s="15">
        <v>220</v>
      </c>
      <c r="I833" s="15">
        <v>231</v>
      </c>
      <c r="J833" s="15">
        <v>188</v>
      </c>
      <c r="K833" s="15">
        <v>1</v>
      </c>
      <c r="L833" s="15">
        <v>1</v>
      </c>
      <c r="M833" s="15">
        <v>301</v>
      </c>
      <c r="N833" s="15">
        <v>1.4</v>
      </c>
      <c r="O833" s="15">
        <v>175</v>
      </c>
      <c r="P833" s="15" t="s">
        <v>9479</v>
      </c>
      <c r="Q833" s="15" t="s">
        <v>3</v>
      </c>
    </row>
    <row r="834" spans="1:17" s="36" customFormat="1" ht="14.5">
      <c r="A834" s="3" t="s">
        <v>4407</v>
      </c>
      <c r="B834" s="15" t="s">
        <v>1</v>
      </c>
      <c r="C834" s="15" t="s">
        <v>2</v>
      </c>
      <c r="D834" s="15" t="s">
        <v>3525</v>
      </c>
      <c r="E834" s="15">
        <v>400</v>
      </c>
      <c r="F834" s="15"/>
      <c r="G834" s="15">
        <v>209</v>
      </c>
      <c r="H834" s="15">
        <v>220</v>
      </c>
      <c r="I834" s="15">
        <v>231</v>
      </c>
      <c r="J834" s="15">
        <v>188</v>
      </c>
      <c r="K834" s="15">
        <v>1</v>
      </c>
      <c r="L834" s="15">
        <v>1</v>
      </c>
      <c r="M834" s="15">
        <v>301</v>
      </c>
      <c r="N834" s="15">
        <v>1.4</v>
      </c>
      <c r="O834" s="15">
        <v>175</v>
      </c>
      <c r="P834" s="15" t="s">
        <v>9479</v>
      </c>
      <c r="Q834" s="15" t="s">
        <v>3</v>
      </c>
    </row>
    <row r="835" spans="1:17" s="36" customFormat="1" ht="14.5">
      <c r="A835" s="3" t="s">
        <v>4408</v>
      </c>
      <c r="B835" s="15" t="s">
        <v>1</v>
      </c>
      <c r="C835" s="15" t="s">
        <v>2</v>
      </c>
      <c r="D835" s="15" t="s">
        <v>3522</v>
      </c>
      <c r="E835" s="15">
        <v>400</v>
      </c>
      <c r="F835" s="15"/>
      <c r="G835" s="15">
        <v>20.9</v>
      </c>
      <c r="H835" s="15">
        <v>22</v>
      </c>
      <c r="I835" s="15">
        <v>23.1</v>
      </c>
      <c r="J835" s="15">
        <v>18.8</v>
      </c>
      <c r="K835" s="15">
        <v>1</v>
      </c>
      <c r="L835" s="15">
        <v>1</v>
      </c>
      <c r="M835" s="15">
        <v>30.6</v>
      </c>
      <c r="N835" s="15">
        <v>13</v>
      </c>
      <c r="O835" s="15">
        <v>175</v>
      </c>
      <c r="P835" s="15" t="s">
        <v>9479</v>
      </c>
      <c r="Q835" s="15" t="s">
        <v>3</v>
      </c>
    </row>
    <row r="836" spans="1:17" s="36" customFormat="1" ht="14.5">
      <c r="A836" s="3" t="s">
        <v>4409</v>
      </c>
      <c r="B836" s="15" t="s">
        <v>1</v>
      </c>
      <c r="C836" s="15" t="s">
        <v>2</v>
      </c>
      <c r="D836" s="15" t="s">
        <v>3525</v>
      </c>
      <c r="E836" s="15">
        <v>400</v>
      </c>
      <c r="F836" s="15"/>
      <c r="G836" s="15">
        <v>20.9</v>
      </c>
      <c r="H836" s="15">
        <v>22</v>
      </c>
      <c r="I836" s="15">
        <v>23.1</v>
      </c>
      <c r="J836" s="15">
        <v>18.8</v>
      </c>
      <c r="K836" s="15">
        <v>1</v>
      </c>
      <c r="L836" s="15">
        <v>1</v>
      </c>
      <c r="M836" s="15">
        <v>30.6</v>
      </c>
      <c r="N836" s="15">
        <v>13</v>
      </c>
      <c r="O836" s="15">
        <v>175</v>
      </c>
      <c r="P836" s="15" t="s">
        <v>9479</v>
      </c>
      <c r="Q836" s="15" t="s">
        <v>3</v>
      </c>
    </row>
    <row r="837" spans="1:17" s="36" customFormat="1" ht="14.5">
      <c r="A837" s="3" t="s">
        <v>4410</v>
      </c>
      <c r="B837" s="15" t="s">
        <v>1</v>
      </c>
      <c r="C837" s="15" t="s">
        <v>2</v>
      </c>
      <c r="D837" s="15" t="s">
        <v>3522</v>
      </c>
      <c r="E837" s="15">
        <v>400</v>
      </c>
      <c r="F837" s="15"/>
      <c r="G837" s="15">
        <v>22.8</v>
      </c>
      <c r="H837" s="15">
        <v>24</v>
      </c>
      <c r="I837" s="15">
        <v>25.2</v>
      </c>
      <c r="J837" s="15">
        <v>20.5</v>
      </c>
      <c r="K837" s="15">
        <v>1</v>
      </c>
      <c r="L837" s="15">
        <v>1</v>
      </c>
      <c r="M837" s="15">
        <v>33.200000000000003</v>
      </c>
      <c r="N837" s="15">
        <v>12</v>
      </c>
      <c r="O837" s="15">
        <v>175</v>
      </c>
      <c r="P837" s="15" t="s">
        <v>9479</v>
      </c>
      <c r="Q837" s="15" t="s">
        <v>3</v>
      </c>
    </row>
    <row r="838" spans="1:17" s="36" customFormat="1" ht="14.5">
      <c r="A838" s="3" t="s">
        <v>4411</v>
      </c>
      <c r="B838" s="15" t="s">
        <v>1</v>
      </c>
      <c r="C838" s="15" t="s">
        <v>2</v>
      </c>
      <c r="D838" s="15" t="s">
        <v>3525</v>
      </c>
      <c r="E838" s="15">
        <v>400</v>
      </c>
      <c r="F838" s="15"/>
      <c r="G838" s="15">
        <v>22.8</v>
      </c>
      <c r="H838" s="15">
        <v>24</v>
      </c>
      <c r="I838" s="15">
        <v>25.2</v>
      </c>
      <c r="J838" s="15">
        <v>20.5</v>
      </c>
      <c r="K838" s="15">
        <v>1</v>
      </c>
      <c r="L838" s="15">
        <v>1</v>
      </c>
      <c r="M838" s="15">
        <v>33.200000000000003</v>
      </c>
      <c r="N838" s="15">
        <v>12</v>
      </c>
      <c r="O838" s="15">
        <v>175</v>
      </c>
      <c r="P838" s="15" t="s">
        <v>9479</v>
      </c>
      <c r="Q838" s="15" t="s">
        <v>3</v>
      </c>
    </row>
    <row r="839" spans="1:17" s="36" customFormat="1" ht="14.5">
      <c r="A839" s="3" t="s">
        <v>4412</v>
      </c>
      <c r="B839" s="15" t="s">
        <v>1</v>
      </c>
      <c r="C839" s="15" t="s">
        <v>2</v>
      </c>
      <c r="D839" s="15" t="s">
        <v>3522</v>
      </c>
      <c r="E839" s="15">
        <v>400</v>
      </c>
      <c r="F839" s="15"/>
      <c r="G839" s="15">
        <v>237</v>
      </c>
      <c r="H839" s="15">
        <v>250</v>
      </c>
      <c r="I839" s="15">
        <v>263</v>
      </c>
      <c r="J839" s="15">
        <v>213</v>
      </c>
      <c r="K839" s="15">
        <v>1</v>
      </c>
      <c r="L839" s="15">
        <v>1</v>
      </c>
      <c r="M839" s="15">
        <v>344</v>
      </c>
      <c r="N839" s="15">
        <v>1.2</v>
      </c>
      <c r="O839" s="15">
        <v>175</v>
      </c>
      <c r="P839" s="15" t="s">
        <v>9479</v>
      </c>
      <c r="Q839" s="15" t="s">
        <v>3</v>
      </c>
    </row>
    <row r="840" spans="1:17" s="36" customFormat="1" ht="14.5">
      <c r="A840" s="3" t="s">
        <v>4413</v>
      </c>
      <c r="B840" s="15" t="s">
        <v>1</v>
      </c>
      <c r="C840" s="15" t="s">
        <v>2</v>
      </c>
      <c r="D840" s="15" t="s">
        <v>3525</v>
      </c>
      <c r="E840" s="15">
        <v>400</v>
      </c>
      <c r="F840" s="15"/>
      <c r="G840" s="15">
        <v>237</v>
      </c>
      <c r="H840" s="15">
        <v>250</v>
      </c>
      <c r="I840" s="15">
        <v>263</v>
      </c>
      <c r="J840" s="15">
        <v>213</v>
      </c>
      <c r="K840" s="15">
        <v>1</v>
      </c>
      <c r="L840" s="15">
        <v>1</v>
      </c>
      <c r="M840" s="15">
        <v>344</v>
      </c>
      <c r="N840" s="15">
        <v>1.2</v>
      </c>
      <c r="O840" s="15">
        <v>175</v>
      </c>
      <c r="P840" s="15" t="s">
        <v>9479</v>
      </c>
      <c r="Q840" s="15" t="s">
        <v>3</v>
      </c>
    </row>
    <row r="841" spans="1:17" s="36" customFormat="1" ht="14.5">
      <c r="A841" s="3" t="s">
        <v>4414</v>
      </c>
      <c r="B841" s="15" t="s">
        <v>1</v>
      </c>
      <c r="C841" s="15" t="s">
        <v>2</v>
      </c>
      <c r="D841" s="15" t="s">
        <v>3522</v>
      </c>
      <c r="E841" s="15">
        <v>400</v>
      </c>
      <c r="F841" s="15"/>
      <c r="G841" s="15">
        <v>25.7</v>
      </c>
      <c r="H841" s="15">
        <v>27.1</v>
      </c>
      <c r="I841" s="15">
        <v>28.4</v>
      </c>
      <c r="J841" s="15">
        <v>23.1</v>
      </c>
      <c r="K841" s="15">
        <v>1</v>
      </c>
      <c r="L841" s="15">
        <v>1</v>
      </c>
      <c r="M841" s="15">
        <v>37.5</v>
      </c>
      <c r="N841" s="15">
        <v>10.7</v>
      </c>
      <c r="O841" s="15">
        <v>175</v>
      </c>
      <c r="P841" s="15" t="s">
        <v>9479</v>
      </c>
      <c r="Q841" s="15" t="s">
        <v>3</v>
      </c>
    </row>
    <row r="842" spans="1:17" s="36" customFormat="1" ht="14.5">
      <c r="A842" s="3" t="s">
        <v>4415</v>
      </c>
      <c r="B842" s="15" t="s">
        <v>1</v>
      </c>
      <c r="C842" s="15" t="s">
        <v>2</v>
      </c>
      <c r="D842" s="15" t="s">
        <v>3522</v>
      </c>
      <c r="E842" s="15">
        <v>400</v>
      </c>
      <c r="F842" s="15"/>
      <c r="G842" s="15">
        <v>266</v>
      </c>
      <c r="H842" s="15">
        <v>280</v>
      </c>
      <c r="I842" s="15">
        <v>294</v>
      </c>
      <c r="J842" s="15">
        <v>239</v>
      </c>
      <c r="K842" s="15">
        <v>1</v>
      </c>
      <c r="L842" s="15">
        <v>1</v>
      </c>
      <c r="M842" s="15">
        <v>384</v>
      </c>
      <c r="N842" s="15">
        <v>1.1000000000000001</v>
      </c>
      <c r="O842" s="15">
        <v>175</v>
      </c>
      <c r="P842" s="15" t="s">
        <v>9479</v>
      </c>
      <c r="Q842" s="15" t="s">
        <v>3</v>
      </c>
    </row>
    <row r="843" spans="1:17" s="36" customFormat="1" ht="14.5">
      <c r="A843" s="3" t="s">
        <v>4416</v>
      </c>
      <c r="B843" s="15" t="s">
        <v>1</v>
      </c>
      <c r="C843" s="15" t="s">
        <v>2</v>
      </c>
      <c r="D843" s="15" t="s">
        <v>3525</v>
      </c>
      <c r="E843" s="15">
        <v>400</v>
      </c>
      <c r="F843" s="15"/>
      <c r="G843" s="15">
        <v>266</v>
      </c>
      <c r="H843" s="15">
        <v>280</v>
      </c>
      <c r="I843" s="15">
        <v>294</v>
      </c>
      <c r="J843" s="15">
        <v>239</v>
      </c>
      <c r="K843" s="15">
        <v>1</v>
      </c>
      <c r="L843" s="15">
        <v>1</v>
      </c>
      <c r="M843" s="15">
        <v>384</v>
      </c>
      <c r="N843" s="15">
        <v>1.1000000000000001</v>
      </c>
      <c r="O843" s="15">
        <v>175</v>
      </c>
      <c r="P843" s="15" t="s">
        <v>9479</v>
      </c>
      <c r="Q843" s="15" t="s">
        <v>3</v>
      </c>
    </row>
    <row r="844" spans="1:17" s="36" customFormat="1" ht="14.5">
      <c r="A844" s="3" t="s">
        <v>4417</v>
      </c>
      <c r="B844" s="15" t="s">
        <v>1</v>
      </c>
      <c r="C844" s="15" t="s">
        <v>2</v>
      </c>
      <c r="D844" s="15" t="s">
        <v>3525</v>
      </c>
      <c r="E844" s="15">
        <v>400</v>
      </c>
      <c r="F844" s="15"/>
      <c r="G844" s="15">
        <v>25.7</v>
      </c>
      <c r="H844" s="15">
        <v>27.1</v>
      </c>
      <c r="I844" s="15">
        <v>28.4</v>
      </c>
      <c r="J844" s="15">
        <v>23.1</v>
      </c>
      <c r="K844" s="15">
        <v>1</v>
      </c>
      <c r="L844" s="15">
        <v>1</v>
      </c>
      <c r="M844" s="15">
        <v>37.5</v>
      </c>
      <c r="N844" s="15">
        <v>10.7</v>
      </c>
      <c r="O844" s="15">
        <v>175</v>
      </c>
      <c r="P844" s="15" t="s">
        <v>9479</v>
      </c>
      <c r="Q844" s="15" t="s">
        <v>3</v>
      </c>
    </row>
    <row r="845" spans="1:17" s="36" customFormat="1" ht="14.5">
      <c r="A845" s="3" t="s">
        <v>4418</v>
      </c>
      <c r="B845" s="15" t="s">
        <v>1</v>
      </c>
      <c r="C845" s="15" t="s">
        <v>2</v>
      </c>
      <c r="D845" s="15" t="s">
        <v>3522</v>
      </c>
      <c r="E845" s="15">
        <v>400</v>
      </c>
      <c r="F845" s="15"/>
      <c r="G845" s="15">
        <v>285</v>
      </c>
      <c r="H845" s="15">
        <v>300</v>
      </c>
      <c r="I845" s="15">
        <v>315</v>
      </c>
      <c r="J845" s="15">
        <v>256</v>
      </c>
      <c r="K845" s="15">
        <v>1</v>
      </c>
      <c r="L845" s="15">
        <v>1</v>
      </c>
      <c r="M845" s="15">
        <v>414</v>
      </c>
      <c r="N845" s="15">
        <v>1</v>
      </c>
      <c r="O845" s="15">
        <v>175</v>
      </c>
      <c r="P845" s="15" t="s">
        <v>9479</v>
      </c>
      <c r="Q845" s="15" t="s">
        <v>3</v>
      </c>
    </row>
    <row r="846" spans="1:17" s="36" customFormat="1" ht="14.5">
      <c r="A846" s="3" t="s">
        <v>4419</v>
      </c>
      <c r="B846" s="15" t="s">
        <v>1</v>
      </c>
      <c r="C846" s="15" t="s">
        <v>2</v>
      </c>
      <c r="D846" s="15" t="s">
        <v>3525</v>
      </c>
      <c r="E846" s="15">
        <v>400</v>
      </c>
      <c r="F846" s="15"/>
      <c r="G846" s="15">
        <v>285</v>
      </c>
      <c r="H846" s="15">
        <v>300</v>
      </c>
      <c r="I846" s="15">
        <v>315</v>
      </c>
      <c r="J846" s="15">
        <v>256</v>
      </c>
      <c r="K846" s="15">
        <v>1</v>
      </c>
      <c r="L846" s="15">
        <v>1</v>
      </c>
      <c r="M846" s="15">
        <v>414</v>
      </c>
      <c r="N846" s="15">
        <v>1</v>
      </c>
      <c r="O846" s="15">
        <v>175</v>
      </c>
      <c r="P846" s="15" t="s">
        <v>9479</v>
      </c>
      <c r="Q846" s="15" t="s">
        <v>3</v>
      </c>
    </row>
    <row r="847" spans="1:17" s="36" customFormat="1" ht="14.5">
      <c r="A847" s="3" t="s">
        <v>4420</v>
      </c>
      <c r="B847" s="15" t="s">
        <v>1</v>
      </c>
      <c r="C847" s="15" t="s">
        <v>2</v>
      </c>
      <c r="D847" s="15" t="s">
        <v>3522</v>
      </c>
      <c r="E847" s="15">
        <v>400</v>
      </c>
      <c r="F847" s="15"/>
      <c r="G847" s="15">
        <v>28.5</v>
      </c>
      <c r="H847" s="15">
        <v>30</v>
      </c>
      <c r="I847" s="15">
        <v>31.5</v>
      </c>
      <c r="J847" s="15">
        <v>25.6</v>
      </c>
      <c r="K847" s="15">
        <v>1</v>
      </c>
      <c r="L847" s="15">
        <v>1</v>
      </c>
      <c r="M847" s="15">
        <v>41.5</v>
      </c>
      <c r="N847" s="15">
        <v>9.6</v>
      </c>
      <c r="O847" s="15">
        <v>175</v>
      </c>
      <c r="P847" s="15" t="s">
        <v>9479</v>
      </c>
      <c r="Q847" s="15" t="s">
        <v>3</v>
      </c>
    </row>
    <row r="848" spans="1:17" s="36" customFormat="1" ht="14.5">
      <c r="A848" s="3" t="s">
        <v>4421</v>
      </c>
      <c r="B848" s="15" t="s">
        <v>1</v>
      </c>
      <c r="C848" s="15" t="s">
        <v>2</v>
      </c>
      <c r="D848" s="15" t="s">
        <v>3525</v>
      </c>
      <c r="E848" s="15">
        <v>400</v>
      </c>
      <c r="F848" s="15"/>
      <c r="G848" s="15">
        <v>28.5</v>
      </c>
      <c r="H848" s="15">
        <v>30</v>
      </c>
      <c r="I848" s="15">
        <v>31.5</v>
      </c>
      <c r="J848" s="15">
        <v>25.6</v>
      </c>
      <c r="K848" s="15">
        <v>1</v>
      </c>
      <c r="L848" s="15">
        <v>1</v>
      </c>
      <c r="M848" s="15">
        <v>41.5</v>
      </c>
      <c r="N848" s="15">
        <v>9.6</v>
      </c>
      <c r="O848" s="15">
        <v>175</v>
      </c>
      <c r="P848" s="15" t="s">
        <v>9479</v>
      </c>
      <c r="Q848" s="15" t="s">
        <v>3</v>
      </c>
    </row>
    <row r="849" spans="1:17" s="36" customFormat="1" ht="14.5">
      <c r="A849" s="3" t="s">
        <v>4422</v>
      </c>
      <c r="B849" s="15" t="s">
        <v>1</v>
      </c>
      <c r="C849" s="15" t="s">
        <v>2</v>
      </c>
      <c r="D849" s="15" t="s">
        <v>3522</v>
      </c>
      <c r="E849" s="15">
        <v>400</v>
      </c>
      <c r="F849" s="15"/>
      <c r="G849" s="15">
        <v>304</v>
      </c>
      <c r="H849" s="15">
        <v>320</v>
      </c>
      <c r="I849" s="15">
        <v>336</v>
      </c>
      <c r="J849" s="15">
        <v>273</v>
      </c>
      <c r="K849" s="15">
        <v>1</v>
      </c>
      <c r="L849" s="15">
        <v>1</v>
      </c>
      <c r="M849" s="15">
        <v>438</v>
      </c>
      <c r="N849" s="15">
        <v>0.9</v>
      </c>
      <c r="O849" s="15">
        <v>175</v>
      </c>
      <c r="P849" s="15" t="s">
        <v>9479</v>
      </c>
      <c r="Q849" s="15" t="s">
        <v>3</v>
      </c>
    </row>
    <row r="850" spans="1:17" s="36" customFormat="1" ht="14.5">
      <c r="A850" s="3" t="s">
        <v>4423</v>
      </c>
      <c r="B850" s="15" t="s">
        <v>1</v>
      </c>
      <c r="C850" s="15" t="s">
        <v>2</v>
      </c>
      <c r="D850" s="15" t="s">
        <v>3525</v>
      </c>
      <c r="E850" s="15">
        <v>400</v>
      </c>
      <c r="F850" s="15"/>
      <c r="G850" s="15">
        <v>304</v>
      </c>
      <c r="H850" s="15">
        <v>320</v>
      </c>
      <c r="I850" s="15">
        <v>336</v>
      </c>
      <c r="J850" s="15">
        <v>273</v>
      </c>
      <c r="K850" s="15">
        <v>1</v>
      </c>
      <c r="L850" s="15">
        <v>1</v>
      </c>
      <c r="M850" s="15">
        <v>438</v>
      </c>
      <c r="N850" s="15">
        <v>0.9</v>
      </c>
      <c r="O850" s="15">
        <v>175</v>
      </c>
      <c r="P850" s="15" t="s">
        <v>9479</v>
      </c>
      <c r="Q850" s="15" t="s">
        <v>3</v>
      </c>
    </row>
    <row r="851" spans="1:17" s="36" customFormat="1" ht="14.5">
      <c r="A851" s="3" t="s">
        <v>4424</v>
      </c>
      <c r="B851" s="15" t="s">
        <v>1</v>
      </c>
      <c r="C851" s="15" t="s">
        <v>2</v>
      </c>
      <c r="D851" s="15" t="s">
        <v>3522</v>
      </c>
      <c r="E851" s="15">
        <v>400</v>
      </c>
      <c r="F851" s="15"/>
      <c r="G851" s="15">
        <v>31.4</v>
      </c>
      <c r="H851" s="15">
        <v>33.1</v>
      </c>
      <c r="I851" s="15">
        <v>34.700000000000003</v>
      </c>
      <c r="J851" s="15">
        <v>28.2</v>
      </c>
      <c r="K851" s="15">
        <v>1</v>
      </c>
      <c r="L851" s="15">
        <v>1</v>
      </c>
      <c r="M851" s="15">
        <v>45.7</v>
      </c>
      <c r="N851" s="15">
        <v>8.8000000000000007</v>
      </c>
      <c r="O851" s="15">
        <v>175</v>
      </c>
      <c r="P851" s="15" t="s">
        <v>9479</v>
      </c>
      <c r="Q851" s="15" t="s">
        <v>3</v>
      </c>
    </row>
    <row r="852" spans="1:17" s="36" customFormat="1" ht="14.5">
      <c r="A852" s="3" t="s">
        <v>4425</v>
      </c>
      <c r="B852" s="15" t="s">
        <v>1</v>
      </c>
      <c r="C852" s="15" t="s">
        <v>2</v>
      </c>
      <c r="D852" s="15" t="s">
        <v>3525</v>
      </c>
      <c r="E852" s="15">
        <v>400</v>
      </c>
      <c r="F852" s="15"/>
      <c r="G852" s="15">
        <v>31.4</v>
      </c>
      <c r="H852" s="15">
        <v>33.1</v>
      </c>
      <c r="I852" s="15">
        <v>34.700000000000003</v>
      </c>
      <c r="J852" s="15">
        <v>28.2</v>
      </c>
      <c r="K852" s="15">
        <v>1</v>
      </c>
      <c r="L852" s="15">
        <v>1</v>
      </c>
      <c r="M852" s="15">
        <v>45.7</v>
      </c>
      <c r="N852" s="15">
        <v>8.8000000000000007</v>
      </c>
      <c r="O852" s="15">
        <v>175</v>
      </c>
      <c r="P852" s="15" t="s">
        <v>9479</v>
      </c>
      <c r="Q852" s="15" t="s">
        <v>3</v>
      </c>
    </row>
    <row r="853" spans="1:17" s="36" customFormat="1" ht="14.5">
      <c r="A853" s="3" t="s">
        <v>4426</v>
      </c>
      <c r="B853" s="15" t="s">
        <v>1</v>
      </c>
      <c r="C853" s="15" t="s">
        <v>2</v>
      </c>
      <c r="D853" s="15" t="s">
        <v>3522</v>
      </c>
      <c r="E853" s="15">
        <v>400</v>
      </c>
      <c r="F853" s="15"/>
      <c r="G853" s="15">
        <v>332</v>
      </c>
      <c r="H853" s="15">
        <v>350</v>
      </c>
      <c r="I853" s="15">
        <v>368</v>
      </c>
      <c r="J853" s="15">
        <v>299</v>
      </c>
      <c r="K853" s="15">
        <v>1</v>
      </c>
      <c r="L853" s="15">
        <v>1</v>
      </c>
      <c r="M853" s="15">
        <v>482</v>
      </c>
      <c r="N853" s="15">
        <v>0.8</v>
      </c>
      <c r="O853" s="15">
        <v>175</v>
      </c>
      <c r="P853" s="15" t="s">
        <v>9479</v>
      </c>
      <c r="Q853" s="15" t="s">
        <v>3</v>
      </c>
    </row>
    <row r="854" spans="1:17" s="36" customFormat="1" ht="14.5">
      <c r="A854" s="3" t="s">
        <v>4427</v>
      </c>
      <c r="B854" s="15" t="s">
        <v>1</v>
      </c>
      <c r="C854" s="15" t="s">
        <v>2</v>
      </c>
      <c r="D854" s="15" t="s">
        <v>3525</v>
      </c>
      <c r="E854" s="15">
        <v>400</v>
      </c>
      <c r="F854" s="15"/>
      <c r="G854" s="15">
        <v>332</v>
      </c>
      <c r="H854" s="15">
        <v>350</v>
      </c>
      <c r="I854" s="15">
        <v>368</v>
      </c>
      <c r="J854" s="15">
        <v>299</v>
      </c>
      <c r="K854" s="15">
        <v>1</v>
      </c>
      <c r="L854" s="15">
        <v>1</v>
      </c>
      <c r="M854" s="15">
        <v>482</v>
      </c>
      <c r="N854" s="15">
        <v>0.8</v>
      </c>
      <c r="O854" s="15">
        <v>175</v>
      </c>
      <c r="P854" s="15" t="s">
        <v>9479</v>
      </c>
      <c r="Q854" s="15" t="s">
        <v>3</v>
      </c>
    </row>
    <row r="855" spans="1:17" s="36" customFormat="1" ht="14.5">
      <c r="A855" s="3" t="s">
        <v>4428</v>
      </c>
      <c r="B855" s="15" t="s">
        <v>1</v>
      </c>
      <c r="C855" s="15" t="s">
        <v>2</v>
      </c>
      <c r="D855" s="15" t="s">
        <v>3522</v>
      </c>
      <c r="E855" s="15">
        <v>400</v>
      </c>
      <c r="F855" s="15"/>
      <c r="G855" s="15">
        <v>34.200000000000003</v>
      </c>
      <c r="H855" s="15">
        <v>36</v>
      </c>
      <c r="I855" s="15">
        <v>37.799999999999997</v>
      </c>
      <c r="J855" s="15">
        <v>30.8</v>
      </c>
      <c r="K855" s="15">
        <v>1</v>
      </c>
      <c r="L855" s="15">
        <v>1</v>
      </c>
      <c r="M855" s="15">
        <v>49.9</v>
      </c>
      <c r="N855" s="15">
        <v>8</v>
      </c>
      <c r="O855" s="15">
        <v>175</v>
      </c>
      <c r="P855" s="15" t="s">
        <v>9479</v>
      </c>
      <c r="Q855" s="15" t="s">
        <v>3</v>
      </c>
    </row>
    <row r="856" spans="1:17" s="36" customFormat="1" ht="14.5">
      <c r="A856" s="3" t="s">
        <v>4429</v>
      </c>
      <c r="B856" s="15" t="s">
        <v>1</v>
      </c>
      <c r="C856" s="15" t="s">
        <v>2</v>
      </c>
      <c r="D856" s="15" t="s">
        <v>3525</v>
      </c>
      <c r="E856" s="15">
        <v>400</v>
      </c>
      <c r="F856" s="15"/>
      <c r="G856" s="15">
        <v>34.200000000000003</v>
      </c>
      <c r="H856" s="15">
        <v>36</v>
      </c>
      <c r="I856" s="15">
        <v>37.799999999999997</v>
      </c>
      <c r="J856" s="15">
        <v>30.8</v>
      </c>
      <c r="K856" s="15">
        <v>1</v>
      </c>
      <c r="L856" s="15">
        <v>1</v>
      </c>
      <c r="M856" s="15">
        <v>49.9</v>
      </c>
      <c r="N856" s="15">
        <v>8</v>
      </c>
      <c r="O856" s="15">
        <v>175</v>
      </c>
      <c r="P856" s="15" t="s">
        <v>9479</v>
      </c>
      <c r="Q856" s="15" t="s">
        <v>3</v>
      </c>
    </row>
    <row r="857" spans="1:17" s="36" customFormat="1" ht="14.5">
      <c r="A857" s="3" t="s">
        <v>4430</v>
      </c>
      <c r="B857" s="15" t="s">
        <v>1</v>
      </c>
      <c r="C857" s="15" t="s">
        <v>2</v>
      </c>
      <c r="D857" s="15" t="s">
        <v>3522</v>
      </c>
      <c r="E857" s="15">
        <v>400</v>
      </c>
      <c r="F857" s="15"/>
      <c r="G857" s="15">
        <v>37.1</v>
      </c>
      <c r="H857" s="15">
        <v>39.1</v>
      </c>
      <c r="I857" s="15">
        <v>41</v>
      </c>
      <c r="J857" s="15">
        <v>33.299999999999997</v>
      </c>
      <c r="K857" s="15">
        <v>1</v>
      </c>
      <c r="L857" s="15">
        <v>1</v>
      </c>
      <c r="M857" s="15">
        <v>53.9</v>
      </c>
      <c r="N857" s="15">
        <v>7.4</v>
      </c>
      <c r="O857" s="15">
        <v>175</v>
      </c>
      <c r="P857" s="15" t="s">
        <v>9479</v>
      </c>
      <c r="Q857" s="15" t="s">
        <v>3</v>
      </c>
    </row>
    <row r="858" spans="1:17" s="36" customFormat="1" ht="14.5">
      <c r="A858" s="3" t="s">
        <v>4431</v>
      </c>
      <c r="B858" s="15" t="s">
        <v>1</v>
      </c>
      <c r="C858" s="15" t="s">
        <v>2</v>
      </c>
      <c r="D858" s="15" t="s">
        <v>3525</v>
      </c>
      <c r="E858" s="15">
        <v>400</v>
      </c>
      <c r="F858" s="15"/>
      <c r="G858" s="15">
        <v>37.1</v>
      </c>
      <c r="H858" s="15">
        <v>39.1</v>
      </c>
      <c r="I858" s="15">
        <v>41</v>
      </c>
      <c r="J858" s="15">
        <v>33.299999999999997</v>
      </c>
      <c r="K858" s="15">
        <v>1</v>
      </c>
      <c r="L858" s="15">
        <v>1</v>
      </c>
      <c r="M858" s="15">
        <v>53.9</v>
      </c>
      <c r="N858" s="15">
        <v>7.4</v>
      </c>
      <c r="O858" s="15">
        <v>175</v>
      </c>
      <c r="P858" s="15" t="s">
        <v>9479</v>
      </c>
      <c r="Q858" s="15" t="s">
        <v>3</v>
      </c>
    </row>
    <row r="859" spans="1:17" s="36" customFormat="1" ht="14.5">
      <c r="A859" s="3" t="s">
        <v>4432</v>
      </c>
      <c r="B859" s="15" t="s">
        <v>1</v>
      </c>
      <c r="C859" s="15" t="s">
        <v>2</v>
      </c>
      <c r="D859" s="15" t="s">
        <v>3522</v>
      </c>
      <c r="E859" s="15">
        <v>400</v>
      </c>
      <c r="F859" s="15"/>
      <c r="G859" s="15">
        <v>380</v>
      </c>
      <c r="H859" s="15">
        <v>400</v>
      </c>
      <c r="I859" s="15">
        <v>420</v>
      </c>
      <c r="J859" s="15">
        <v>342</v>
      </c>
      <c r="K859" s="15">
        <v>1</v>
      </c>
      <c r="L859" s="15">
        <v>1</v>
      </c>
      <c r="M859" s="15">
        <v>548</v>
      </c>
      <c r="N859" s="15">
        <v>0.75</v>
      </c>
      <c r="O859" s="15">
        <v>175</v>
      </c>
      <c r="P859" s="15" t="s">
        <v>9479</v>
      </c>
      <c r="Q859" s="15" t="s">
        <v>3</v>
      </c>
    </row>
    <row r="860" spans="1:17" s="36" customFormat="1" ht="14.5">
      <c r="A860" s="3" t="s">
        <v>4433</v>
      </c>
      <c r="B860" s="15" t="s">
        <v>1</v>
      </c>
      <c r="C860" s="15" t="s">
        <v>2</v>
      </c>
      <c r="D860" s="15" t="s">
        <v>3525</v>
      </c>
      <c r="E860" s="15">
        <v>400</v>
      </c>
      <c r="F860" s="15"/>
      <c r="G860" s="15">
        <v>380</v>
      </c>
      <c r="H860" s="15">
        <v>400</v>
      </c>
      <c r="I860" s="15">
        <v>420</v>
      </c>
      <c r="J860" s="15">
        <v>342</v>
      </c>
      <c r="K860" s="15">
        <v>1</v>
      </c>
      <c r="L860" s="15">
        <v>1</v>
      </c>
      <c r="M860" s="15">
        <v>548</v>
      </c>
      <c r="N860" s="15">
        <v>0.75</v>
      </c>
      <c r="O860" s="15">
        <v>175</v>
      </c>
      <c r="P860" s="15" t="s">
        <v>9479</v>
      </c>
      <c r="Q860" s="15" t="s">
        <v>3</v>
      </c>
    </row>
    <row r="861" spans="1:17" s="36" customFormat="1" ht="14.5">
      <c r="A861" s="3" t="s">
        <v>4434</v>
      </c>
      <c r="B861" s="15" t="s">
        <v>1</v>
      </c>
      <c r="C861" s="15" t="s">
        <v>2</v>
      </c>
      <c r="D861" s="15" t="s">
        <v>3522</v>
      </c>
      <c r="E861" s="15">
        <v>400</v>
      </c>
      <c r="F861" s="15"/>
      <c r="G861" s="15">
        <v>40.9</v>
      </c>
      <c r="H861" s="15">
        <v>43.1</v>
      </c>
      <c r="I861" s="15">
        <v>45.2</v>
      </c>
      <c r="J861" s="15">
        <v>36.799999999999997</v>
      </c>
      <c r="K861" s="15">
        <v>1</v>
      </c>
      <c r="L861" s="15">
        <v>1</v>
      </c>
      <c r="M861" s="15">
        <v>59.3</v>
      </c>
      <c r="N861" s="15">
        <v>6.7</v>
      </c>
      <c r="O861" s="15">
        <v>175</v>
      </c>
      <c r="P861" s="15" t="s">
        <v>9479</v>
      </c>
      <c r="Q861" s="15" t="s">
        <v>3</v>
      </c>
    </row>
    <row r="862" spans="1:17" s="36" customFormat="1" ht="14.5">
      <c r="A862" s="3" t="s">
        <v>4435</v>
      </c>
      <c r="B862" s="15" t="s">
        <v>1</v>
      </c>
      <c r="C862" s="15" t="s">
        <v>2</v>
      </c>
      <c r="D862" s="15" t="s">
        <v>3522</v>
      </c>
      <c r="E862" s="15">
        <v>400</v>
      </c>
      <c r="F862" s="15"/>
      <c r="G862" s="15">
        <v>418</v>
      </c>
      <c r="H862" s="15">
        <v>440</v>
      </c>
      <c r="I862" s="15">
        <v>462</v>
      </c>
      <c r="J862" s="15">
        <v>376</v>
      </c>
      <c r="K862" s="15">
        <v>1</v>
      </c>
      <c r="L862" s="15">
        <v>1</v>
      </c>
      <c r="M862" s="15">
        <v>603</v>
      </c>
      <c r="N862" s="15">
        <v>0.67</v>
      </c>
      <c r="O862" s="15">
        <v>175</v>
      </c>
      <c r="P862" s="15" t="s">
        <v>9479</v>
      </c>
      <c r="Q862" s="15" t="s">
        <v>3</v>
      </c>
    </row>
    <row r="863" spans="1:17" s="36" customFormat="1" ht="14.5">
      <c r="A863" s="3" t="s">
        <v>4436</v>
      </c>
      <c r="B863" s="15" t="s">
        <v>1</v>
      </c>
      <c r="C863" s="15" t="s">
        <v>2</v>
      </c>
      <c r="D863" s="15" t="s">
        <v>3525</v>
      </c>
      <c r="E863" s="15">
        <v>400</v>
      </c>
      <c r="F863" s="15"/>
      <c r="G863" s="15">
        <v>418</v>
      </c>
      <c r="H863" s="15">
        <v>440</v>
      </c>
      <c r="I863" s="15">
        <v>462</v>
      </c>
      <c r="J863" s="15">
        <v>376</v>
      </c>
      <c r="K863" s="15">
        <v>1</v>
      </c>
      <c r="L863" s="15">
        <v>1</v>
      </c>
      <c r="M863" s="15">
        <v>603</v>
      </c>
      <c r="N863" s="15">
        <v>0.67</v>
      </c>
      <c r="O863" s="15">
        <v>175</v>
      </c>
      <c r="P863" s="15" t="s">
        <v>9479</v>
      </c>
      <c r="Q863" s="15" t="s">
        <v>3</v>
      </c>
    </row>
    <row r="864" spans="1:17" s="36" customFormat="1" ht="14.5">
      <c r="A864" s="3" t="s">
        <v>4437</v>
      </c>
      <c r="B864" s="15" t="s">
        <v>1</v>
      </c>
      <c r="C864" s="15" t="s">
        <v>2</v>
      </c>
      <c r="D864" s="15" t="s">
        <v>3525</v>
      </c>
      <c r="E864" s="15">
        <v>400</v>
      </c>
      <c r="F864" s="15"/>
      <c r="G864" s="15">
        <v>40.9</v>
      </c>
      <c r="H864" s="15">
        <v>43.1</v>
      </c>
      <c r="I864" s="15">
        <v>45.2</v>
      </c>
      <c r="J864" s="15">
        <v>36.799999999999997</v>
      </c>
      <c r="K864" s="15">
        <v>1</v>
      </c>
      <c r="L864" s="15">
        <v>1</v>
      </c>
      <c r="M864" s="15">
        <v>59.3</v>
      </c>
      <c r="N864" s="15">
        <v>6.7</v>
      </c>
      <c r="O864" s="15">
        <v>175</v>
      </c>
      <c r="P864" s="15" t="s">
        <v>9479</v>
      </c>
      <c r="Q864" s="15" t="s">
        <v>3</v>
      </c>
    </row>
    <row r="865" spans="1:17" s="36" customFormat="1" ht="14.5">
      <c r="A865" s="3" t="s">
        <v>4438</v>
      </c>
      <c r="B865" s="15" t="s">
        <v>1</v>
      </c>
      <c r="C865" s="15" t="s">
        <v>2</v>
      </c>
      <c r="D865" s="15" t="s">
        <v>3522</v>
      </c>
      <c r="E865" s="15">
        <v>400</v>
      </c>
      <c r="F865" s="15"/>
      <c r="G865" s="15">
        <v>44.7</v>
      </c>
      <c r="H865" s="15">
        <v>47.1</v>
      </c>
      <c r="I865" s="15">
        <v>49.4</v>
      </c>
      <c r="J865" s="15">
        <v>40.200000000000003</v>
      </c>
      <c r="K865" s="15">
        <v>1</v>
      </c>
      <c r="L865" s="15">
        <v>1</v>
      </c>
      <c r="M865" s="15">
        <v>64.8</v>
      </c>
      <c r="N865" s="15">
        <v>6.2</v>
      </c>
      <c r="O865" s="15">
        <v>175</v>
      </c>
      <c r="P865" s="15" t="s">
        <v>9479</v>
      </c>
      <c r="Q865" s="15" t="s">
        <v>3</v>
      </c>
    </row>
    <row r="866" spans="1:17" s="36" customFormat="1" ht="14.5">
      <c r="A866" s="3" t="s">
        <v>4439</v>
      </c>
      <c r="B866" s="15" t="s">
        <v>1</v>
      </c>
      <c r="C866" s="15" t="s">
        <v>2</v>
      </c>
      <c r="D866" s="15" t="s">
        <v>3525</v>
      </c>
      <c r="E866" s="15">
        <v>400</v>
      </c>
      <c r="F866" s="15"/>
      <c r="G866" s="15">
        <v>44.7</v>
      </c>
      <c r="H866" s="15">
        <v>47.1</v>
      </c>
      <c r="I866" s="15">
        <v>49.4</v>
      </c>
      <c r="J866" s="15">
        <v>40.200000000000003</v>
      </c>
      <c r="K866" s="15">
        <v>1</v>
      </c>
      <c r="L866" s="15">
        <v>1</v>
      </c>
      <c r="M866" s="15">
        <v>64.8</v>
      </c>
      <c r="N866" s="15">
        <v>6.2</v>
      </c>
      <c r="O866" s="15">
        <v>175</v>
      </c>
      <c r="P866" s="15" t="s">
        <v>9479</v>
      </c>
      <c r="Q866" s="15" t="s">
        <v>3</v>
      </c>
    </row>
    <row r="867" spans="1:17" s="36" customFormat="1" ht="14.5">
      <c r="A867" s="3" t="s">
        <v>4440</v>
      </c>
      <c r="B867" s="15" t="s">
        <v>1</v>
      </c>
      <c r="C867" s="15" t="s">
        <v>2</v>
      </c>
      <c r="D867" s="15" t="s">
        <v>3522</v>
      </c>
      <c r="E867" s="15">
        <v>400</v>
      </c>
      <c r="F867" s="15"/>
      <c r="G867" s="15">
        <v>48.5</v>
      </c>
      <c r="H867" s="15">
        <v>51.1</v>
      </c>
      <c r="I867" s="15">
        <v>53.6</v>
      </c>
      <c r="J867" s="15">
        <v>43.6</v>
      </c>
      <c r="K867" s="15">
        <v>1</v>
      </c>
      <c r="L867" s="15">
        <v>1</v>
      </c>
      <c r="M867" s="15">
        <v>70.099999999999994</v>
      </c>
      <c r="N867" s="15">
        <v>5.7</v>
      </c>
      <c r="O867" s="15">
        <v>175</v>
      </c>
      <c r="P867" s="15" t="s">
        <v>9479</v>
      </c>
      <c r="Q867" s="15" t="s">
        <v>3</v>
      </c>
    </row>
    <row r="868" spans="1:17" s="36" customFormat="1" ht="14.5">
      <c r="A868" s="3" t="s">
        <v>4441</v>
      </c>
      <c r="B868" s="15" t="s">
        <v>1</v>
      </c>
      <c r="C868" s="15" t="s">
        <v>2</v>
      </c>
      <c r="D868" s="15" t="s">
        <v>3525</v>
      </c>
      <c r="E868" s="15">
        <v>400</v>
      </c>
      <c r="F868" s="15"/>
      <c r="G868" s="15">
        <v>48.5</v>
      </c>
      <c r="H868" s="15">
        <v>51.1</v>
      </c>
      <c r="I868" s="15">
        <v>53.6</v>
      </c>
      <c r="J868" s="15">
        <v>43.6</v>
      </c>
      <c r="K868" s="15">
        <v>1</v>
      </c>
      <c r="L868" s="15">
        <v>1</v>
      </c>
      <c r="M868" s="15">
        <v>70.099999999999994</v>
      </c>
      <c r="N868" s="15">
        <v>5.7</v>
      </c>
      <c r="O868" s="15">
        <v>175</v>
      </c>
      <c r="P868" s="15" t="s">
        <v>9479</v>
      </c>
      <c r="Q868" s="15" t="s">
        <v>3</v>
      </c>
    </row>
    <row r="869" spans="1:17" s="36" customFormat="1" ht="14.5">
      <c r="A869" s="3" t="s">
        <v>4442</v>
      </c>
      <c r="B869" s="15" t="s">
        <v>1</v>
      </c>
      <c r="C869" s="15" t="s">
        <v>2</v>
      </c>
      <c r="D869" s="15" t="s">
        <v>3522</v>
      </c>
      <c r="E869" s="15">
        <v>400</v>
      </c>
      <c r="F869" s="15"/>
      <c r="G869" s="15">
        <v>53.2</v>
      </c>
      <c r="H869" s="15">
        <v>56</v>
      </c>
      <c r="I869" s="15">
        <v>58.8</v>
      </c>
      <c r="J869" s="15">
        <v>47.8</v>
      </c>
      <c r="K869" s="15">
        <v>1</v>
      </c>
      <c r="L869" s="15">
        <v>1</v>
      </c>
      <c r="M869" s="15">
        <v>77</v>
      </c>
      <c r="N869" s="15">
        <v>5.2</v>
      </c>
      <c r="O869" s="15">
        <v>175</v>
      </c>
      <c r="P869" s="15" t="s">
        <v>9479</v>
      </c>
      <c r="Q869" s="15" t="s">
        <v>3</v>
      </c>
    </row>
    <row r="870" spans="1:17" s="36" customFormat="1" ht="14.5">
      <c r="A870" s="3" t="s">
        <v>4443</v>
      </c>
      <c r="B870" s="15" t="s">
        <v>1</v>
      </c>
      <c r="C870" s="15" t="s">
        <v>2</v>
      </c>
      <c r="D870" s="15" t="s">
        <v>3525</v>
      </c>
      <c r="E870" s="15">
        <v>400</v>
      </c>
      <c r="F870" s="15"/>
      <c r="G870" s="15">
        <v>53.2</v>
      </c>
      <c r="H870" s="15">
        <v>56</v>
      </c>
      <c r="I870" s="15">
        <v>58.8</v>
      </c>
      <c r="J870" s="15">
        <v>47.8</v>
      </c>
      <c r="K870" s="15">
        <v>1</v>
      </c>
      <c r="L870" s="15">
        <v>1</v>
      </c>
      <c r="M870" s="15">
        <v>77</v>
      </c>
      <c r="N870" s="15">
        <v>5.2</v>
      </c>
      <c r="O870" s="15">
        <v>175</v>
      </c>
      <c r="P870" s="15" t="s">
        <v>9479</v>
      </c>
      <c r="Q870" s="15" t="s">
        <v>3</v>
      </c>
    </row>
    <row r="871" spans="1:17" s="36" customFormat="1" ht="14.5">
      <c r="A871" s="3" t="s">
        <v>4444</v>
      </c>
      <c r="B871" s="15" t="s">
        <v>1</v>
      </c>
      <c r="C871" s="15" t="s">
        <v>2</v>
      </c>
      <c r="D871" s="15" t="s">
        <v>3522</v>
      </c>
      <c r="E871" s="15">
        <v>400</v>
      </c>
      <c r="F871" s="15"/>
      <c r="G871" s="15">
        <v>58.9</v>
      </c>
      <c r="H871" s="15">
        <v>62</v>
      </c>
      <c r="I871" s="15">
        <v>65.099999999999994</v>
      </c>
      <c r="J871" s="15">
        <v>53</v>
      </c>
      <c r="K871" s="15">
        <v>1</v>
      </c>
      <c r="L871" s="15">
        <v>1</v>
      </c>
      <c r="M871" s="15">
        <v>85</v>
      </c>
      <c r="N871" s="15">
        <v>4.7</v>
      </c>
      <c r="O871" s="15">
        <v>175</v>
      </c>
      <c r="P871" s="15" t="s">
        <v>9479</v>
      </c>
      <c r="Q871" s="15" t="s">
        <v>3</v>
      </c>
    </row>
    <row r="872" spans="1:17" s="36" customFormat="1" ht="14.5">
      <c r="A872" s="3" t="s">
        <v>4445</v>
      </c>
      <c r="B872" s="15" t="s">
        <v>1</v>
      </c>
      <c r="C872" s="15" t="s">
        <v>2</v>
      </c>
      <c r="D872" s="15" t="s">
        <v>3525</v>
      </c>
      <c r="E872" s="15">
        <v>400</v>
      </c>
      <c r="F872" s="15"/>
      <c r="G872" s="15">
        <v>58.9</v>
      </c>
      <c r="H872" s="15">
        <v>62</v>
      </c>
      <c r="I872" s="15">
        <v>65.099999999999994</v>
      </c>
      <c r="J872" s="15">
        <v>53</v>
      </c>
      <c r="K872" s="15">
        <v>1</v>
      </c>
      <c r="L872" s="15">
        <v>1</v>
      </c>
      <c r="M872" s="15">
        <v>85</v>
      </c>
      <c r="N872" s="15">
        <v>4.7</v>
      </c>
      <c r="O872" s="15">
        <v>175</v>
      </c>
      <c r="P872" s="15" t="s">
        <v>9479</v>
      </c>
      <c r="Q872" s="15" t="s">
        <v>3</v>
      </c>
    </row>
    <row r="873" spans="1:17" s="36" customFormat="1" ht="14.5">
      <c r="A873" s="3" t="s">
        <v>4446</v>
      </c>
      <c r="B873" s="15" t="s">
        <v>1</v>
      </c>
      <c r="C873" s="15" t="s">
        <v>2</v>
      </c>
      <c r="D873" s="15" t="s">
        <v>3522</v>
      </c>
      <c r="E873" s="15">
        <v>400</v>
      </c>
      <c r="F873" s="15"/>
      <c r="G873" s="15">
        <v>64.599999999999994</v>
      </c>
      <c r="H873" s="15">
        <v>68</v>
      </c>
      <c r="I873" s="15">
        <v>71.400000000000006</v>
      </c>
      <c r="J873" s="15">
        <v>58.1</v>
      </c>
      <c r="K873" s="15">
        <v>1</v>
      </c>
      <c r="L873" s="15">
        <v>1</v>
      </c>
      <c r="M873" s="15">
        <v>92</v>
      </c>
      <c r="N873" s="15">
        <v>4.3</v>
      </c>
      <c r="O873" s="15">
        <v>175</v>
      </c>
      <c r="P873" s="15" t="s">
        <v>9479</v>
      </c>
      <c r="Q873" s="15" t="s">
        <v>3</v>
      </c>
    </row>
    <row r="874" spans="1:17" s="36" customFormat="1" ht="14.5">
      <c r="A874" s="3" t="s">
        <v>4447</v>
      </c>
      <c r="B874" s="15" t="s">
        <v>1</v>
      </c>
      <c r="C874" s="15" t="s">
        <v>2</v>
      </c>
      <c r="D874" s="15" t="s">
        <v>3525</v>
      </c>
      <c r="E874" s="15">
        <v>400</v>
      </c>
      <c r="F874" s="15"/>
      <c r="G874" s="15">
        <v>64.599999999999994</v>
      </c>
      <c r="H874" s="15">
        <v>68</v>
      </c>
      <c r="I874" s="15">
        <v>71.400000000000006</v>
      </c>
      <c r="J874" s="15">
        <v>58.1</v>
      </c>
      <c r="K874" s="15">
        <v>1</v>
      </c>
      <c r="L874" s="15">
        <v>1</v>
      </c>
      <c r="M874" s="15">
        <v>92</v>
      </c>
      <c r="N874" s="15">
        <v>4.3</v>
      </c>
      <c r="O874" s="15">
        <v>175</v>
      </c>
      <c r="P874" s="15" t="s">
        <v>9479</v>
      </c>
      <c r="Q874" s="15" t="s">
        <v>3</v>
      </c>
    </row>
    <row r="875" spans="1:17" s="36" customFormat="1" ht="14.5">
      <c r="A875" s="3" t="s">
        <v>4448</v>
      </c>
      <c r="B875" s="15" t="s">
        <v>1</v>
      </c>
      <c r="C875" s="15" t="s">
        <v>2</v>
      </c>
      <c r="D875" s="15" t="s">
        <v>3522</v>
      </c>
      <c r="E875" s="15">
        <v>400</v>
      </c>
      <c r="F875" s="15"/>
      <c r="G875" s="15">
        <v>6.45</v>
      </c>
      <c r="H875" s="15">
        <v>6.8</v>
      </c>
      <c r="I875" s="15">
        <v>7.14</v>
      </c>
      <c r="J875" s="15">
        <v>5.8</v>
      </c>
      <c r="K875" s="15">
        <v>1</v>
      </c>
      <c r="L875" s="15">
        <v>1000</v>
      </c>
      <c r="M875" s="15">
        <v>10.5</v>
      </c>
      <c r="N875" s="15">
        <v>38</v>
      </c>
      <c r="O875" s="15">
        <v>175</v>
      </c>
      <c r="P875" s="15" t="s">
        <v>9479</v>
      </c>
      <c r="Q875" s="15" t="s">
        <v>910</v>
      </c>
    </row>
    <row r="876" spans="1:17" s="36" customFormat="1" ht="14.5">
      <c r="A876" s="3" t="s">
        <v>4449</v>
      </c>
      <c r="B876" s="15" t="s">
        <v>1</v>
      </c>
      <c r="C876" s="15" t="s">
        <v>2</v>
      </c>
      <c r="D876" s="15" t="s">
        <v>3525</v>
      </c>
      <c r="E876" s="15">
        <v>400</v>
      </c>
      <c r="F876" s="15"/>
      <c r="G876" s="15">
        <v>6.45</v>
      </c>
      <c r="H876" s="15">
        <v>6.8</v>
      </c>
      <c r="I876" s="15">
        <v>7.14</v>
      </c>
      <c r="J876" s="15">
        <v>5.8</v>
      </c>
      <c r="K876" s="15">
        <v>1</v>
      </c>
      <c r="L876" s="15">
        <v>1000</v>
      </c>
      <c r="M876" s="15">
        <v>10.5</v>
      </c>
      <c r="N876" s="15">
        <v>38</v>
      </c>
      <c r="O876" s="15">
        <v>175</v>
      </c>
      <c r="P876" s="15" t="s">
        <v>9479</v>
      </c>
      <c r="Q876" s="15" t="s">
        <v>910</v>
      </c>
    </row>
    <row r="877" spans="1:17" s="36" customFormat="1" ht="14.5">
      <c r="A877" s="3" t="s">
        <v>4450</v>
      </c>
      <c r="B877" s="15" t="s">
        <v>1</v>
      </c>
      <c r="C877" s="15" t="s">
        <v>2</v>
      </c>
      <c r="D877" s="15" t="s">
        <v>3522</v>
      </c>
      <c r="E877" s="15">
        <v>400</v>
      </c>
      <c r="F877" s="15"/>
      <c r="G877" s="15">
        <v>71.3</v>
      </c>
      <c r="H877" s="15">
        <v>75.099999999999994</v>
      </c>
      <c r="I877" s="15">
        <v>78.8</v>
      </c>
      <c r="J877" s="15">
        <v>64.099999999999994</v>
      </c>
      <c r="K877" s="15">
        <v>1</v>
      </c>
      <c r="L877" s="15">
        <v>1</v>
      </c>
      <c r="M877" s="15">
        <v>103</v>
      </c>
      <c r="N877" s="15">
        <v>3.9</v>
      </c>
      <c r="O877" s="15">
        <v>175</v>
      </c>
      <c r="P877" s="15" t="s">
        <v>9479</v>
      </c>
      <c r="Q877" s="15" t="s">
        <v>3</v>
      </c>
    </row>
    <row r="878" spans="1:17" s="36" customFormat="1" ht="14.5">
      <c r="A878" s="3" t="s">
        <v>4451</v>
      </c>
      <c r="B878" s="15" t="s">
        <v>1</v>
      </c>
      <c r="C878" s="15" t="s">
        <v>2</v>
      </c>
      <c r="D878" s="15" t="s">
        <v>3525</v>
      </c>
      <c r="E878" s="15">
        <v>400</v>
      </c>
      <c r="F878" s="15"/>
      <c r="G878" s="15">
        <v>71.3</v>
      </c>
      <c r="H878" s="15">
        <v>75.099999999999994</v>
      </c>
      <c r="I878" s="15">
        <v>78.8</v>
      </c>
      <c r="J878" s="15">
        <v>64.099999999999994</v>
      </c>
      <c r="K878" s="15">
        <v>1</v>
      </c>
      <c r="L878" s="15">
        <v>1</v>
      </c>
      <c r="M878" s="15">
        <v>103</v>
      </c>
      <c r="N878" s="15">
        <v>3.9</v>
      </c>
      <c r="O878" s="15">
        <v>175</v>
      </c>
      <c r="P878" s="15" t="s">
        <v>9479</v>
      </c>
      <c r="Q878" s="15" t="s">
        <v>3</v>
      </c>
    </row>
    <row r="879" spans="1:17" s="36" customFormat="1" ht="14.5">
      <c r="A879" s="3" t="s">
        <v>4452</v>
      </c>
      <c r="B879" s="15" t="s">
        <v>1</v>
      </c>
      <c r="C879" s="15" t="s">
        <v>2</v>
      </c>
      <c r="D879" s="15" t="s">
        <v>3522</v>
      </c>
      <c r="E879" s="15">
        <v>400</v>
      </c>
      <c r="F879" s="15"/>
      <c r="G879" s="15">
        <v>7.13</v>
      </c>
      <c r="H879" s="15">
        <v>7.5</v>
      </c>
      <c r="I879" s="15">
        <v>7.88</v>
      </c>
      <c r="J879" s="15">
        <v>6.4</v>
      </c>
      <c r="K879" s="15">
        <v>1</v>
      </c>
      <c r="L879" s="15">
        <v>500</v>
      </c>
      <c r="M879" s="15">
        <v>11.3</v>
      </c>
      <c r="N879" s="15">
        <v>35.4</v>
      </c>
      <c r="O879" s="15">
        <v>175</v>
      </c>
      <c r="P879" s="15" t="s">
        <v>9479</v>
      </c>
      <c r="Q879" s="15" t="s">
        <v>910</v>
      </c>
    </row>
    <row r="880" spans="1:17" s="36" customFormat="1" ht="14.5">
      <c r="A880" s="3" t="s">
        <v>4453</v>
      </c>
      <c r="B880" s="15" t="s">
        <v>1</v>
      </c>
      <c r="C880" s="15" t="s">
        <v>2</v>
      </c>
      <c r="D880" s="15" t="s">
        <v>3525</v>
      </c>
      <c r="E880" s="15">
        <v>400</v>
      </c>
      <c r="F880" s="15"/>
      <c r="G880" s="15">
        <v>7.13</v>
      </c>
      <c r="H880" s="15">
        <v>7.5</v>
      </c>
      <c r="I880" s="15">
        <v>7.88</v>
      </c>
      <c r="J880" s="15">
        <v>6.4</v>
      </c>
      <c r="K880" s="15">
        <v>1</v>
      </c>
      <c r="L880" s="15">
        <v>500</v>
      </c>
      <c r="M880" s="15">
        <v>11.3</v>
      </c>
      <c r="N880" s="15">
        <v>35.4</v>
      </c>
      <c r="O880" s="15">
        <v>175</v>
      </c>
      <c r="P880" s="15" t="s">
        <v>9479</v>
      </c>
      <c r="Q880" s="15" t="s">
        <v>910</v>
      </c>
    </row>
    <row r="881" spans="1:17" s="36" customFormat="1" ht="14.5">
      <c r="A881" s="3" t="s">
        <v>4454</v>
      </c>
      <c r="B881" s="15" t="s">
        <v>1</v>
      </c>
      <c r="C881" s="15" t="s">
        <v>2</v>
      </c>
      <c r="D881" s="15" t="s">
        <v>3522</v>
      </c>
      <c r="E881" s="15">
        <v>400</v>
      </c>
      <c r="F881" s="15"/>
      <c r="G881" s="15">
        <v>77.900000000000006</v>
      </c>
      <c r="H881" s="15">
        <v>82</v>
      </c>
      <c r="I881" s="15">
        <v>86.1</v>
      </c>
      <c r="J881" s="15">
        <v>70.099999999999994</v>
      </c>
      <c r="K881" s="15">
        <v>1</v>
      </c>
      <c r="L881" s="15">
        <v>1</v>
      </c>
      <c r="M881" s="15">
        <v>113</v>
      </c>
      <c r="N881" s="15">
        <v>3.5</v>
      </c>
      <c r="O881" s="15">
        <v>175</v>
      </c>
      <c r="P881" s="15" t="s">
        <v>9479</v>
      </c>
      <c r="Q881" s="15" t="s">
        <v>3</v>
      </c>
    </row>
    <row r="882" spans="1:17" s="36" customFormat="1" ht="14.5">
      <c r="A882" s="3" t="s">
        <v>4455</v>
      </c>
      <c r="B882" s="15" t="s">
        <v>1</v>
      </c>
      <c r="C882" s="15" t="s">
        <v>2</v>
      </c>
      <c r="D882" s="15" t="s">
        <v>3525</v>
      </c>
      <c r="E882" s="15">
        <v>400</v>
      </c>
      <c r="F882" s="15"/>
      <c r="G882" s="15">
        <v>77.900000000000006</v>
      </c>
      <c r="H882" s="15">
        <v>82</v>
      </c>
      <c r="I882" s="15">
        <v>86.1</v>
      </c>
      <c r="J882" s="15">
        <v>70.099999999999994</v>
      </c>
      <c r="K882" s="15">
        <v>1</v>
      </c>
      <c r="L882" s="15">
        <v>1</v>
      </c>
      <c r="M882" s="15">
        <v>113</v>
      </c>
      <c r="N882" s="15">
        <v>3.5</v>
      </c>
      <c r="O882" s="15">
        <v>175</v>
      </c>
      <c r="P882" s="15" t="s">
        <v>9479</v>
      </c>
      <c r="Q882" s="15" t="s">
        <v>3</v>
      </c>
    </row>
    <row r="883" spans="1:17" s="36" customFormat="1" ht="14.5">
      <c r="A883" s="3" t="s">
        <v>4456</v>
      </c>
      <c r="B883" s="15" t="s">
        <v>1</v>
      </c>
      <c r="C883" s="15" t="s">
        <v>2</v>
      </c>
      <c r="D883" s="15" t="s">
        <v>3522</v>
      </c>
      <c r="E883" s="15">
        <v>400</v>
      </c>
      <c r="F883" s="15"/>
      <c r="G883" s="15">
        <v>86.5</v>
      </c>
      <c r="H883" s="15">
        <v>91</v>
      </c>
      <c r="I883" s="15">
        <v>95.5</v>
      </c>
      <c r="J883" s="15">
        <v>78</v>
      </c>
      <c r="K883" s="15">
        <v>1</v>
      </c>
      <c r="L883" s="15">
        <v>1</v>
      </c>
      <c r="M883" s="15">
        <v>125</v>
      </c>
      <c r="N883" s="15">
        <v>3.2</v>
      </c>
      <c r="O883" s="15">
        <v>175</v>
      </c>
      <c r="P883" s="15" t="s">
        <v>9479</v>
      </c>
      <c r="Q883" s="15" t="s">
        <v>3</v>
      </c>
    </row>
    <row r="884" spans="1:17" s="36" customFormat="1" ht="14.5">
      <c r="A884" s="3" t="s">
        <v>4457</v>
      </c>
      <c r="B884" s="15" t="s">
        <v>1</v>
      </c>
      <c r="C884" s="15" t="s">
        <v>2</v>
      </c>
      <c r="D884" s="15" t="s">
        <v>3525</v>
      </c>
      <c r="E884" s="15">
        <v>400</v>
      </c>
      <c r="F884" s="15"/>
      <c r="G884" s="15">
        <v>86.5</v>
      </c>
      <c r="H884" s="15">
        <v>91</v>
      </c>
      <c r="I884" s="15">
        <v>95.5</v>
      </c>
      <c r="J884" s="15">
        <v>78</v>
      </c>
      <c r="K884" s="15">
        <v>1</v>
      </c>
      <c r="L884" s="15">
        <v>1</v>
      </c>
      <c r="M884" s="15">
        <v>125</v>
      </c>
      <c r="N884" s="15">
        <v>3.2</v>
      </c>
      <c r="O884" s="15">
        <v>175</v>
      </c>
      <c r="P884" s="15" t="s">
        <v>9479</v>
      </c>
      <c r="Q884" s="15" t="s">
        <v>3</v>
      </c>
    </row>
    <row r="885" spans="1:17" s="36" customFormat="1" ht="14.5">
      <c r="A885" s="3" t="s">
        <v>4458</v>
      </c>
      <c r="B885" s="15" t="s">
        <v>1</v>
      </c>
      <c r="C885" s="15" t="s">
        <v>2</v>
      </c>
      <c r="D885" s="15" t="s">
        <v>3522</v>
      </c>
      <c r="E885" s="15">
        <v>400</v>
      </c>
      <c r="F885" s="15"/>
      <c r="G885" s="15">
        <v>7.79</v>
      </c>
      <c r="H885" s="15">
        <v>8.1999999999999993</v>
      </c>
      <c r="I885" s="15">
        <v>8.61</v>
      </c>
      <c r="J885" s="15">
        <v>7.02</v>
      </c>
      <c r="K885" s="15">
        <v>1</v>
      </c>
      <c r="L885" s="15">
        <v>200</v>
      </c>
      <c r="M885" s="15">
        <v>12.1</v>
      </c>
      <c r="N885" s="15">
        <v>33</v>
      </c>
      <c r="O885" s="15">
        <v>175</v>
      </c>
      <c r="P885" s="15" t="s">
        <v>9479</v>
      </c>
      <c r="Q885" s="15" t="s">
        <v>910</v>
      </c>
    </row>
    <row r="886" spans="1:17" s="36" customFormat="1" ht="14.5">
      <c r="A886" s="3" t="s">
        <v>4459</v>
      </c>
      <c r="B886" s="15" t="s">
        <v>1</v>
      </c>
      <c r="C886" s="15" t="s">
        <v>2</v>
      </c>
      <c r="D886" s="15" t="s">
        <v>3525</v>
      </c>
      <c r="E886" s="15">
        <v>400</v>
      </c>
      <c r="F886" s="15"/>
      <c r="G886" s="15">
        <v>7.79</v>
      </c>
      <c r="H886" s="15">
        <v>8.1999999999999993</v>
      </c>
      <c r="I886" s="15">
        <v>8.61</v>
      </c>
      <c r="J886" s="15">
        <v>7.02</v>
      </c>
      <c r="K886" s="15">
        <v>1</v>
      </c>
      <c r="L886" s="15">
        <v>200</v>
      </c>
      <c r="M886" s="15">
        <v>12.1</v>
      </c>
      <c r="N886" s="15">
        <v>33</v>
      </c>
      <c r="O886" s="15">
        <v>175</v>
      </c>
      <c r="P886" s="15" t="s">
        <v>9479</v>
      </c>
      <c r="Q886" s="15" t="s">
        <v>910</v>
      </c>
    </row>
    <row r="887" spans="1:17" s="36" customFormat="1" ht="14.5">
      <c r="A887" s="3" t="s">
        <v>4460</v>
      </c>
      <c r="B887" s="15" t="s">
        <v>1</v>
      </c>
      <c r="C887" s="15" t="s">
        <v>2</v>
      </c>
      <c r="D887" s="15" t="s">
        <v>3522</v>
      </c>
      <c r="E887" s="15">
        <v>400</v>
      </c>
      <c r="F887" s="15"/>
      <c r="G887" s="15">
        <v>8.65</v>
      </c>
      <c r="H887" s="15">
        <v>9.1</v>
      </c>
      <c r="I887" s="15">
        <v>9.5500000000000007</v>
      </c>
      <c r="J887" s="15">
        <v>7.78</v>
      </c>
      <c r="K887" s="15">
        <v>1</v>
      </c>
      <c r="L887" s="15">
        <v>50</v>
      </c>
      <c r="M887" s="15">
        <v>13.4</v>
      </c>
      <c r="N887" s="15">
        <v>30</v>
      </c>
      <c r="O887" s="15">
        <v>175</v>
      </c>
      <c r="P887" s="15" t="s">
        <v>9479</v>
      </c>
      <c r="Q887" s="15" t="s">
        <v>910</v>
      </c>
    </row>
    <row r="888" spans="1:17" s="36" customFormat="1" ht="14.5">
      <c r="A888" s="3" t="s">
        <v>4461</v>
      </c>
      <c r="B888" s="15" t="s">
        <v>1</v>
      </c>
      <c r="C888" s="15" t="s">
        <v>2</v>
      </c>
      <c r="D888" s="15" t="s">
        <v>3525</v>
      </c>
      <c r="E888" s="15">
        <v>400</v>
      </c>
      <c r="F888" s="15"/>
      <c r="G888" s="15">
        <v>8.65</v>
      </c>
      <c r="H888" s="15">
        <v>9.1</v>
      </c>
      <c r="I888" s="15">
        <v>9.5500000000000007</v>
      </c>
      <c r="J888" s="15">
        <v>7.78</v>
      </c>
      <c r="K888" s="15">
        <v>1</v>
      </c>
      <c r="L888" s="15">
        <v>50</v>
      </c>
      <c r="M888" s="15">
        <v>13.4</v>
      </c>
      <c r="N888" s="15">
        <v>30</v>
      </c>
      <c r="O888" s="15">
        <v>175</v>
      </c>
      <c r="P888" s="15" t="s">
        <v>9479</v>
      </c>
      <c r="Q888" s="15" t="s">
        <v>910</v>
      </c>
    </row>
    <row r="889" spans="1:17" s="36" customFormat="1" ht="14.5">
      <c r="A889" s="3" t="s">
        <v>4462</v>
      </c>
      <c r="B889" s="15" t="s">
        <v>1</v>
      </c>
      <c r="C889" s="15" t="s">
        <v>2</v>
      </c>
      <c r="D889" s="15" t="s">
        <v>3522</v>
      </c>
      <c r="E889" s="15">
        <v>400</v>
      </c>
      <c r="F889" s="15"/>
      <c r="G889" s="15">
        <v>95</v>
      </c>
      <c r="H889" s="15">
        <v>100</v>
      </c>
      <c r="I889" s="15">
        <v>105</v>
      </c>
      <c r="J889" s="15">
        <v>85.5</v>
      </c>
      <c r="K889" s="15">
        <v>1</v>
      </c>
      <c r="L889" s="15">
        <v>1</v>
      </c>
      <c r="M889" s="15">
        <v>137</v>
      </c>
      <c r="N889" s="15">
        <v>2.9</v>
      </c>
      <c r="O889" s="15">
        <v>175</v>
      </c>
      <c r="P889" s="15" t="s">
        <v>9479</v>
      </c>
      <c r="Q889" s="15" t="s">
        <v>3</v>
      </c>
    </row>
    <row r="890" spans="1:17" s="36" customFormat="1" ht="14.5">
      <c r="A890" s="3" t="s">
        <v>4463</v>
      </c>
      <c r="B890" s="15" t="s">
        <v>1</v>
      </c>
      <c r="C890" s="15" t="s">
        <v>2</v>
      </c>
      <c r="D890" s="15" t="s">
        <v>3525</v>
      </c>
      <c r="E890" s="15">
        <v>400</v>
      </c>
      <c r="F890" s="15"/>
      <c r="G890" s="15">
        <v>95</v>
      </c>
      <c r="H890" s="15">
        <v>100</v>
      </c>
      <c r="I890" s="15">
        <v>105</v>
      </c>
      <c r="J890" s="15">
        <v>85.5</v>
      </c>
      <c r="K890" s="15">
        <v>1</v>
      </c>
      <c r="L890" s="15">
        <v>1</v>
      </c>
      <c r="M890" s="15">
        <v>137</v>
      </c>
      <c r="N890" s="15">
        <v>2.9</v>
      </c>
      <c r="O890" s="15">
        <v>175</v>
      </c>
      <c r="P890" s="15" t="s">
        <v>9479</v>
      </c>
      <c r="Q890" s="15" t="s">
        <v>3</v>
      </c>
    </row>
    <row r="891" spans="1:17" s="36" customFormat="1" ht="14.5">
      <c r="A891" s="3" t="s">
        <v>4464</v>
      </c>
      <c r="B891" s="15" t="s">
        <v>1</v>
      </c>
      <c r="C891" s="15" t="s">
        <v>2</v>
      </c>
      <c r="D891" s="15" t="s">
        <v>3522</v>
      </c>
      <c r="E891" s="15">
        <v>400</v>
      </c>
      <c r="F891" s="15"/>
      <c r="G891" s="15">
        <v>9.5</v>
      </c>
      <c r="H891" s="15">
        <v>10</v>
      </c>
      <c r="I891" s="15">
        <v>10.5</v>
      </c>
      <c r="J891" s="15">
        <v>8.5500000000000007</v>
      </c>
      <c r="K891" s="15">
        <v>1</v>
      </c>
      <c r="L891" s="15">
        <v>10</v>
      </c>
      <c r="M891" s="15">
        <v>14.5</v>
      </c>
      <c r="N891" s="15">
        <v>27.6</v>
      </c>
      <c r="O891" s="15">
        <v>175</v>
      </c>
      <c r="P891" s="15" t="s">
        <v>9479</v>
      </c>
      <c r="Q891" s="15" t="s">
        <v>910</v>
      </c>
    </row>
    <row r="892" spans="1:17" s="36" customFormat="1" ht="14.5">
      <c r="A892" s="3" t="s">
        <v>4465</v>
      </c>
      <c r="B892" s="15" t="s">
        <v>1</v>
      </c>
      <c r="C892" s="15" t="s">
        <v>2</v>
      </c>
      <c r="D892" s="15" t="s">
        <v>3525</v>
      </c>
      <c r="E892" s="15">
        <v>400</v>
      </c>
      <c r="F892" s="15"/>
      <c r="G892" s="15">
        <v>9.5</v>
      </c>
      <c r="H892" s="15">
        <v>10</v>
      </c>
      <c r="I892" s="15">
        <v>10.5</v>
      </c>
      <c r="J892" s="15">
        <v>8.5500000000000007</v>
      </c>
      <c r="K892" s="15">
        <v>1</v>
      </c>
      <c r="L892" s="15">
        <v>10</v>
      </c>
      <c r="M892" s="15">
        <v>14.5</v>
      </c>
      <c r="N892" s="15">
        <v>27.6</v>
      </c>
      <c r="O892" s="15">
        <v>175</v>
      </c>
      <c r="P892" s="15" t="s">
        <v>9479</v>
      </c>
      <c r="Q892" s="15" t="s">
        <v>910</v>
      </c>
    </row>
    <row r="893" spans="1:17" s="36" customFormat="1" ht="14.5">
      <c r="A893" s="3" t="s">
        <v>4466</v>
      </c>
      <c r="B893" s="15" t="s">
        <v>1</v>
      </c>
      <c r="C893" s="15" t="s">
        <v>2</v>
      </c>
      <c r="D893" s="15" t="s">
        <v>3522</v>
      </c>
      <c r="E893" s="15">
        <v>400</v>
      </c>
      <c r="F893" s="15"/>
      <c r="G893" s="15">
        <v>105</v>
      </c>
      <c r="H893" s="15">
        <v>110.5</v>
      </c>
      <c r="I893" s="15">
        <v>116</v>
      </c>
      <c r="J893" s="15">
        <v>94</v>
      </c>
      <c r="K893" s="15">
        <v>1</v>
      </c>
      <c r="L893" s="15">
        <v>1</v>
      </c>
      <c r="M893" s="15">
        <v>152</v>
      </c>
      <c r="N893" s="15">
        <v>2.6</v>
      </c>
      <c r="O893" s="15">
        <v>175</v>
      </c>
      <c r="P893" s="15" t="s">
        <v>9479</v>
      </c>
      <c r="Q893" s="15" t="s">
        <v>3</v>
      </c>
    </row>
    <row r="894" spans="1:17" s="36" customFormat="1" ht="14.5">
      <c r="A894" s="3" t="s">
        <v>4467</v>
      </c>
      <c r="B894" s="15" t="s">
        <v>1</v>
      </c>
      <c r="C894" s="15" t="s">
        <v>2</v>
      </c>
      <c r="D894" s="15" t="s">
        <v>3525</v>
      </c>
      <c r="E894" s="15">
        <v>400</v>
      </c>
      <c r="F894" s="15"/>
      <c r="G894" s="15">
        <v>105</v>
      </c>
      <c r="H894" s="15">
        <v>110.5</v>
      </c>
      <c r="I894" s="15">
        <v>116</v>
      </c>
      <c r="J894" s="15">
        <v>94</v>
      </c>
      <c r="K894" s="15">
        <v>1</v>
      </c>
      <c r="L894" s="15">
        <v>1</v>
      </c>
      <c r="M894" s="15">
        <v>152</v>
      </c>
      <c r="N894" s="15">
        <v>2.6</v>
      </c>
      <c r="O894" s="15">
        <v>175</v>
      </c>
      <c r="P894" s="15" t="s">
        <v>9479</v>
      </c>
      <c r="Q894" s="15" t="s">
        <v>3</v>
      </c>
    </row>
    <row r="895" spans="1:17" s="36" customFormat="1" ht="14.5">
      <c r="A895" s="3" t="s">
        <v>4468</v>
      </c>
      <c r="B895" s="15" t="s">
        <v>1</v>
      </c>
      <c r="C895" s="15" t="s">
        <v>2</v>
      </c>
      <c r="D895" s="15" t="s">
        <v>3522</v>
      </c>
      <c r="E895" s="15">
        <v>400</v>
      </c>
      <c r="F895" s="15"/>
      <c r="G895" s="15">
        <v>10.5</v>
      </c>
      <c r="H895" s="15">
        <v>11.1</v>
      </c>
      <c r="I895" s="15">
        <v>11.6</v>
      </c>
      <c r="J895" s="15">
        <v>9.4</v>
      </c>
      <c r="K895" s="15">
        <v>1</v>
      </c>
      <c r="L895" s="15">
        <v>5</v>
      </c>
      <c r="M895" s="15">
        <v>15.6</v>
      </c>
      <c r="N895" s="15">
        <v>25.7</v>
      </c>
      <c r="O895" s="15">
        <v>175</v>
      </c>
      <c r="P895" s="15" t="s">
        <v>9479</v>
      </c>
      <c r="Q895" s="15" t="s">
        <v>3</v>
      </c>
    </row>
    <row r="896" spans="1:17" s="36" customFormat="1" ht="14.5">
      <c r="A896" s="3" t="s">
        <v>4469</v>
      </c>
      <c r="B896" s="15" t="s">
        <v>1</v>
      </c>
      <c r="C896" s="15" t="s">
        <v>2</v>
      </c>
      <c r="D896" s="15" t="s">
        <v>3525</v>
      </c>
      <c r="E896" s="15">
        <v>400</v>
      </c>
      <c r="F896" s="15"/>
      <c r="G896" s="15">
        <v>10.5</v>
      </c>
      <c r="H896" s="15">
        <v>11.1</v>
      </c>
      <c r="I896" s="15">
        <v>11.6</v>
      </c>
      <c r="J896" s="15">
        <v>9.4</v>
      </c>
      <c r="K896" s="15">
        <v>1</v>
      </c>
      <c r="L896" s="15">
        <v>5</v>
      </c>
      <c r="M896" s="15">
        <v>15.6</v>
      </c>
      <c r="N896" s="15">
        <v>25.7</v>
      </c>
      <c r="O896" s="15">
        <v>175</v>
      </c>
      <c r="P896" s="15" t="s">
        <v>9479</v>
      </c>
      <c r="Q896" s="15" t="s">
        <v>3</v>
      </c>
    </row>
    <row r="897" spans="1:17" s="36" customFormat="1" ht="14.5">
      <c r="A897" s="3" t="s">
        <v>4470</v>
      </c>
      <c r="B897" s="15" t="s">
        <v>1</v>
      </c>
      <c r="C897" s="15" t="s">
        <v>7</v>
      </c>
      <c r="D897" s="15" t="s">
        <v>3522</v>
      </c>
      <c r="E897" s="15">
        <v>600</v>
      </c>
      <c r="F897" s="15"/>
      <c r="G897" s="15">
        <v>143</v>
      </c>
      <c r="H897" s="15">
        <v>150</v>
      </c>
      <c r="I897" s="15">
        <v>158</v>
      </c>
      <c r="J897" s="15">
        <v>128</v>
      </c>
      <c r="K897" s="15">
        <v>1.7</v>
      </c>
      <c r="L897" s="15">
        <v>1</v>
      </c>
      <c r="M897" s="15">
        <v>207</v>
      </c>
      <c r="N897" s="15">
        <v>2.9</v>
      </c>
      <c r="O897" s="15">
        <v>175</v>
      </c>
      <c r="P897" s="15" t="s">
        <v>9479</v>
      </c>
      <c r="Q897" s="15" t="s">
        <v>3</v>
      </c>
    </row>
    <row r="898" spans="1:17" s="36" customFormat="1" ht="14.5">
      <c r="A898" s="3" t="s">
        <v>4471</v>
      </c>
      <c r="B898" s="15" t="s">
        <v>1</v>
      </c>
      <c r="C898" s="15" t="s">
        <v>7</v>
      </c>
      <c r="D898" s="15" t="s">
        <v>3525</v>
      </c>
      <c r="E898" s="15">
        <v>600</v>
      </c>
      <c r="F898" s="15"/>
      <c r="G898" s="15">
        <v>143</v>
      </c>
      <c r="H898" s="15">
        <v>150</v>
      </c>
      <c r="I898" s="15">
        <v>158</v>
      </c>
      <c r="J898" s="15">
        <v>128</v>
      </c>
      <c r="K898" s="15">
        <v>1.7</v>
      </c>
      <c r="L898" s="15">
        <v>1</v>
      </c>
      <c r="M898" s="15">
        <v>207</v>
      </c>
      <c r="N898" s="15">
        <v>2.9</v>
      </c>
      <c r="O898" s="15">
        <v>175</v>
      </c>
      <c r="P898" s="15" t="s">
        <v>9479</v>
      </c>
      <c r="Q898" s="15" t="s">
        <v>3</v>
      </c>
    </row>
    <row r="899" spans="1:17" s="36" customFormat="1" ht="14.5">
      <c r="A899" s="3" t="s">
        <v>4472</v>
      </c>
      <c r="B899" s="15" t="s">
        <v>1</v>
      </c>
      <c r="C899" s="15" t="s">
        <v>7</v>
      </c>
      <c r="D899" s="15" t="s">
        <v>3522</v>
      </c>
      <c r="E899" s="15">
        <v>600</v>
      </c>
      <c r="F899" s="15"/>
      <c r="G899" s="15">
        <v>14.3</v>
      </c>
      <c r="H899" s="15">
        <v>15</v>
      </c>
      <c r="I899" s="15">
        <v>15.8</v>
      </c>
      <c r="J899" s="15">
        <v>12.8</v>
      </c>
      <c r="K899" s="15">
        <v>1.7</v>
      </c>
      <c r="L899" s="15">
        <v>5</v>
      </c>
      <c r="M899" s="15">
        <v>21.2</v>
      </c>
      <c r="N899" s="15">
        <v>28</v>
      </c>
      <c r="O899" s="15">
        <v>175</v>
      </c>
      <c r="P899" s="15" t="s">
        <v>9479</v>
      </c>
      <c r="Q899" s="15" t="s">
        <v>3</v>
      </c>
    </row>
    <row r="900" spans="1:17" s="36" customFormat="1" ht="14.5">
      <c r="A900" s="3" t="s">
        <v>4473</v>
      </c>
      <c r="B900" s="15" t="s">
        <v>1</v>
      </c>
      <c r="C900" s="15" t="s">
        <v>7</v>
      </c>
      <c r="D900" s="15" t="s">
        <v>3525</v>
      </c>
      <c r="E900" s="15">
        <v>600</v>
      </c>
      <c r="F900" s="15"/>
      <c r="G900" s="15">
        <v>14.3</v>
      </c>
      <c r="H900" s="15">
        <v>15</v>
      </c>
      <c r="I900" s="15">
        <v>15.8</v>
      </c>
      <c r="J900" s="15">
        <v>12.8</v>
      </c>
      <c r="K900" s="15">
        <v>1.7</v>
      </c>
      <c r="L900" s="15">
        <v>5</v>
      </c>
      <c r="M900" s="15">
        <v>21.2</v>
      </c>
      <c r="N900" s="15">
        <v>28</v>
      </c>
      <c r="O900" s="15">
        <v>175</v>
      </c>
      <c r="P900" s="15" t="s">
        <v>9479</v>
      </c>
      <c r="Q900" s="15" t="s">
        <v>3</v>
      </c>
    </row>
    <row r="901" spans="1:17" s="36" customFormat="1" ht="14.5">
      <c r="A901" s="3" t="s">
        <v>4474</v>
      </c>
      <c r="B901" s="15" t="s">
        <v>1</v>
      </c>
      <c r="C901" s="15" t="s">
        <v>7</v>
      </c>
      <c r="D901" s="15" t="s">
        <v>3522</v>
      </c>
      <c r="E901" s="15">
        <v>600</v>
      </c>
      <c r="F901" s="15"/>
      <c r="G901" s="15">
        <v>17.100000000000001</v>
      </c>
      <c r="H901" s="15">
        <v>18</v>
      </c>
      <c r="I901" s="15">
        <v>18.899999999999999</v>
      </c>
      <c r="J901" s="15">
        <v>15.3</v>
      </c>
      <c r="K901" s="15">
        <v>1.7</v>
      </c>
      <c r="L901" s="15">
        <v>1</v>
      </c>
      <c r="M901" s="15">
        <v>25.2</v>
      </c>
      <c r="N901" s="15">
        <v>24</v>
      </c>
      <c r="O901" s="15">
        <v>175</v>
      </c>
      <c r="P901" s="15" t="s">
        <v>9479</v>
      </c>
      <c r="Q901" s="15" t="s">
        <v>3</v>
      </c>
    </row>
    <row r="902" spans="1:17" s="36" customFormat="1" ht="14.5">
      <c r="A902" s="3" t="s">
        <v>4475</v>
      </c>
      <c r="B902" s="15" t="s">
        <v>1</v>
      </c>
      <c r="C902" s="15" t="s">
        <v>7</v>
      </c>
      <c r="D902" s="15" t="s">
        <v>3522</v>
      </c>
      <c r="E902" s="15">
        <v>600</v>
      </c>
      <c r="F902" s="15"/>
      <c r="G902" s="15">
        <v>171</v>
      </c>
      <c r="H902" s="15">
        <v>180</v>
      </c>
      <c r="I902" s="15">
        <v>189</v>
      </c>
      <c r="J902" s="15">
        <v>154</v>
      </c>
      <c r="K902" s="15">
        <v>1.7</v>
      </c>
      <c r="L902" s="15">
        <v>1</v>
      </c>
      <c r="M902" s="15">
        <v>246</v>
      </c>
      <c r="N902" s="15">
        <v>2.4</v>
      </c>
      <c r="O902" s="15">
        <v>175</v>
      </c>
      <c r="P902" s="15" t="s">
        <v>9479</v>
      </c>
      <c r="Q902" s="15" t="s">
        <v>3</v>
      </c>
    </row>
    <row r="903" spans="1:17" s="36" customFormat="1" ht="14.5">
      <c r="A903" s="3" t="s">
        <v>4476</v>
      </c>
      <c r="B903" s="15" t="s">
        <v>1</v>
      </c>
      <c r="C903" s="15" t="s">
        <v>7</v>
      </c>
      <c r="D903" s="15" t="s">
        <v>3525</v>
      </c>
      <c r="E903" s="15">
        <v>600</v>
      </c>
      <c r="F903" s="15"/>
      <c r="G903" s="15">
        <v>171</v>
      </c>
      <c r="H903" s="15">
        <v>180</v>
      </c>
      <c r="I903" s="15">
        <v>189</v>
      </c>
      <c r="J903" s="15">
        <v>154</v>
      </c>
      <c r="K903" s="15">
        <v>1.7</v>
      </c>
      <c r="L903" s="15">
        <v>1</v>
      </c>
      <c r="M903" s="15">
        <v>246</v>
      </c>
      <c r="N903" s="15">
        <v>2.4</v>
      </c>
      <c r="O903" s="15">
        <v>175</v>
      </c>
      <c r="P903" s="15" t="s">
        <v>9479</v>
      </c>
      <c r="Q903" s="15" t="s">
        <v>3</v>
      </c>
    </row>
    <row r="904" spans="1:17" s="36" customFormat="1" ht="14.5">
      <c r="A904" s="3" t="s">
        <v>4477</v>
      </c>
      <c r="B904" s="15" t="s">
        <v>1</v>
      </c>
      <c r="C904" s="15" t="s">
        <v>7</v>
      </c>
      <c r="D904" s="15" t="s">
        <v>3525</v>
      </c>
      <c r="E904" s="15">
        <v>600</v>
      </c>
      <c r="F904" s="15"/>
      <c r="G904" s="15">
        <v>17.100000000000001</v>
      </c>
      <c r="H904" s="15">
        <v>18</v>
      </c>
      <c r="I904" s="15">
        <v>18.899999999999999</v>
      </c>
      <c r="J904" s="15">
        <v>15.3</v>
      </c>
      <c r="K904" s="15">
        <v>1.7</v>
      </c>
      <c r="L904" s="15">
        <v>1</v>
      </c>
      <c r="M904" s="15">
        <v>25.2</v>
      </c>
      <c r="N904" s="15">
        <v>24</v>
      </c>
      <c r="O904" s="15">
        <v>175</v>
      </c>
      <c r="P904" s="15" t="s">
        <v>9479</v>
      </c>
      <c r="Q904" s="15" t="s">
        <v>3</v>
      </c>
    </row>
    <row r="905" spans="1:17" s="36" customFormat="1" ht="14.5">
      <c r="A905" s="3" t="s">
        <v>4478</v>
      </c>
      <c r="B905" s="15" t="s">
        <v>1</v>
      </c>
      <c r="C905" s="15" t="s">
        <v>7</v>
      </c>
      <c r="D905" s="15" t="s">
        <v>3522</v>
      </c>
      <c r="E905" s="15">
        <v>600</v>
      </c>
      <c r="F905" s="15"/>
      <c r="G905" s="15">
        <v>190</v>
      </c>
      <c r="H905" s="15">
        <v>200</v>
      </c>
      <c r="I905" s="15">
        <v>210</v>
      </c>
      <c r="J905" s="15">
        <v>171</v>
      </c>
      <c r="K905" s="15">
        <v>1.7</v>
      </c>
      <c r="L905" s="15">
        <v>1</v>
      </c>
      <c r="M905" s="15">
        <v>274</v>
      </c>
      <c r="N905" s="15">
        <v>2.2000000000000002</v>
      </c>
      <c r="O905" s="15">
        <v>175</v>
      </c>
      <c r="P905" s="15" t="s">
        <v>9479</v>
      </c>
      <c r="Q905" s="15" t="s">
        <v>3</v>
      </c>
    </row>
    <row r="906" spans="1:17" s="36" customFormat="1" ht="14.5">
      <c r="A906" s="3" t="s">
        <v>4479</v>
      </c>
      <c r="B906" s="15" t="s">
        <v>1</v>
      </c>
      <c r="C906" s="15" t="s">
        <v>7</v>
      </c>
      <c r="D906" s="15" t="s">
        <v>3525</v>
      </c>
      <c r="E906" s="15">
        <v>600</v>
      </c>
      <c r="F906" s="15"/>
      <c r="G906" s="15">
        <v>190</v>
      </c>
      <c r="H906" s="15">
        <v>200</v>
      </c>
      <c r="I906" s="15">
        <v>210</v>
      </c>
      <c r="J906" s="15">
        <v>171</v>
      </c>
      <c r="K906" s="15">
        <v>1.7</v>
      </c>
      <c r="L906" s="15">
        <v>1</v>
      </c>
      <c r="M906" s="15">
        <v>274</v>
      </c>
      <c r="N906" s="15">
        <v>2.2000000000000002</v>
      </c>
      <c r="O906" s="15">
        <v>175</v>
      </c>
      <c r="P906" s="15" t="s">
        <v>9479</v>
      </c>
      <c r="Q906" s="15" t="s">
        <v>3</v>
      </c>
    </row>
    <row r="907" spans="1:17" s="36" customFormat="1" ht="14.5">
      <c r="A907" s="3" t="s">
        <v>4480</v>
      </c>
      <c r="B907" s="15" t="s">
        <v>1</v>
      </c>
      <c r="C907" s="15" t="s">
        <v>7</v>
      </c>
      <c r="D907" s="15" t="s">
        <v>3522</v>
      </c>
      <c r="E907" s="15">
        <v>600</v>
      </c>
      <c r="F907" s="15"/>
      <c r="G907" s="15">
        <v>209</v>
      </c>
      <c r="H907" s="15">
        <v>220</v>
      </c>
      <c r="I907" s="15">
        <v>231</v>
      </c>
      <c r="J907" s="15">
        <v>188</v>
      </c>
      <c r="K907" s="15">
        <v>1.7</v>
      </c>
      <c r="L907" s="15">
        <v>1</v>
      </c>
      <c r="M907" s="15">
        <v>301</v>
      </c>
      <c r="N907" s="15">
        <v>2</v>
      </c>
      <c r="O907" s="15">
        <v>175</v>
      </c>
      <c r="P907" s="15" t="s">
        <v>9479</v>
      </c>
      <c r="Q907" s="15" t="s">
        <v>3</v>
      </c>
    </row>
    <row r="908" spans="1:17" s="36" customFormat="1" ht="14.5">
      <c r="A908" s="3" t="s">
        <v>4481</v>
      </c>
      <c r="B908" s="15" t="s">
        <v>1</v>
      </c>
      <c r="C908" s="15" t="s">
        <v>7</v>
      </c>
      <c r="D908" s="15" t="s">
        <v>3525</v>
      </c>
      <c r="E908" s="15">
        <v>600</v>
      </c>
      <c r="F908" s="15"/>
      <c r="G908" s="15">
        <v>209</v>
      </c>
      <c r="H908" s="15">
        <v>220</v>
      </c>
      <c r="I908" s="15">
        <v>231</v>
      </c>
      <c r="J908" s="15">
        <v>188</v>
      </c>
      <c r="K908" s="15">
        <v>1.7</v>
      </c>
      <c r="L908" s="15">
        <v>1</v>
      </c>
      <c r="M908" s="15">
        <v>301</v>
      </c>
      <c r="N908" s="15">
        <v>2</v>
      </c>
      <c r="O908" s="15">
        <v>175</v>
      </c>
      <c r="P908" s="15" t="s">
        <v>9479</v>
      </c>
      <c r="Q908" s="15" t="s">
        <v>3</v>
      </c>
    </row>
    <row r="909" spans="1:17" s="36" customFormat="1" ht="14.5">
      <c r="A909" s="3" t="s">
        <v>4482</v>
      </c>
      <c r="B909" s="15" t="s">
        <v>1</v>
      </c>
      <c r="C909" s="15" t="s">
        <v>7</v>
      </c>
      <c r="D909" s="15" t="s">
        <v>3522</v>
      </c>
      <c r="E909" s="15">
        <v>600</v>
      </c>
      <c r="F909" s="15"/>
      <c r="G909" s="15">
        <v>20.9</v>
      </c>
      <c r="H909" s="15">
        <v>22</v>
      </c>
      <c r="I909" s="15">
        <v>23.1</v>
      </c>
      <c r="J909" s="15">
        <v>18.8</v>
      </c>
      <c r="K909" s="15">
        <v>1.7</v>
      </c>
      <c r="L909" s="15">
        <v>1</v>
      </c>
      <c r="M909" s="15">
        <v>30.6</v>
      </c>
      <c r="N909" s="15">
        <v>19.600000000000001</v>
      </c>
      <c r="O909" s="15">
        <v>175</v>
      </c>
      <c r="P909" s="15" t="s">
        <v>9479</v>
      </c>
      <c r="Q909" s="15" t="s">
        <v>3</v>
      </c>
    </row>
    <row r="910" spans="1:17" s="36" customFormat="1" ht="14.5">
      <c r="A910" s="3" t="s">
        <v>4483</v>
      </c>
      <c r="B910" s="15" t="s">
        <v>1</v>
      </c>
      <c r="C910" s="15" t="s">
        <v>7</v>
      </c>
      <c r="D910" s="15" t="s">
        <v>3525</v>
      </c>
      <c r="E910" s="15">
        <v>600</v>
      </c>
      <c r="F910" s="15"/>
      <c r="G910" s="15">
        <v>20.9</v>
      </c>
      <c r="H910" s="15">
        <v>22</v>
      </c>
      <c r="I910" s="15">
        <v>23.1</v>
      </c>
      <c r="J910" s="15">
        <v>18.8</v>
      </c>
      <c r="K910" s="15">
        <v>1.7</v>
      </c>
      <c r="L910" s="15">
        <v>1</v>
      </c>
      <c r="M910" s="15">
        <v>30.6</v>
      </c>
      <c r="N910" s="15">
        <v>19.600000000000001</v>
      </c>
      <c r="O910" s="15">
        <v>175</v>
      </c>
      <c r="P910" s="15" t="s">
        <v>9479</v>
      </c>
      <c r="Q910" s="15" t="s">
        <v>3</v>
      </c>
    </row>
    <row r="911" spans="1:17" s="36" customFormat="1" ht="14.5">
      <c r="A911" s="3" t="s">
        <v>4484</v>
      </c>
      <c r="B911" s="15" t="s">
        <v>1</v>
      </c>
      <c r="C911" s="15" t="s">
        <v>7</v>
      </c>
      <c r="D911" s="15" t="s">
        <v>3522</v>
      </c>
      <c r="E911" s="15">
        <v>600</v>
      </c>
      <c r="F911" s="15"/>
      <c r="G911" s="15">
        <v>22.8</v>
      </c>
      <c r="H911" s="15">
        <v>24</v>
      </c>
      <c r="I911" s="15">
        <v>25.2</v>
      </c>
      <c r="J911" s="15">
        <v>20.5</v>
      </c>
      <c r="K911" s="15">
        <v>1.7</v>
      </c>
      <c r="L911" s="15">
        <v>1</v>
      </c>
      <c r="M911" s="15">
        <v>33.200000000000003</v>
      </c>
      <c r="N911" s="15">
        <v>28</v>
      </c>
      <c r="O911" s="15">
        <v>175</v>
      </c>
      <c r="P911" s="15" t="s">
        <v>9479</v>
      </c>
      <c r="Q911" s="15" t="s">
        <v>3</v>
      </c>
    </row>
    <row r="912" spans="1:17" s="36" customFormat="1" ht="14.5">
      <c r="A912" s="3" t="s">
        <v>4485</v>
      </c>
      <c r="B912" s="15" t="s">
        <v>1</v>
      </c>
      <c r="C912" s="15" t="s">
        <v>7</v>
      </c>
      <c r="D912" s="15" t="s">
        <v>3525</v>
      </c>
      <c r="E912" s="15">
        <v>600</v>
      </c>
      <c r="F912" s="15"/>
      <c r="G912" s="15">
        <v>22.8</v>
      </c>
      <c r="H912" s="15">
        <v>24</v>
      </c>
      <c r="I912" s="15">
        <v>25.2</v>
      </c>
      <c r="J912" s="15">
        <v>20.5</v>
      </c>
      <c r="K912" s="15">
        <v>1.7</v>
      </c>
      <c r="L912" s="15">
        <v>1</v>
      </c>
      <c r="M912" s="15">
        <v>33.200000000000003</v>
      </c>
      <c r="N912" s="15">
        <v>28</v>
      </c>
      <c r="O912" s="15">
        <v>175</v>
      </c>
      <c r="P912" s="15" t="s">
        <v>9479</v>
      </c>
      <c r="Q912" s="15" t="s">
        <v>3</v>
      </c>
    </row>
    <row r="913" spans="1:17" s="36" customFormat="1" ht="14.5">
      <c r="A913" s="3" t="s">
        <v>4486</v>
      </c>
      <c r="B913" s="15" t="s">
        <v>1</v>
      </c>
      <c r="C913" s="15" t="s">
        <v>7</v>
      </c>
      <c r="D913" s="15" t="s">
        <v>3522</v>
      </c>
      <c r="E913" s="15">
        <v>600</v>
      </c>
      <c r="F913" s="15"/>
      <c r="G913" s="15">
        <v>237</v>
      </c>
      <c r="H913" s="15">
        <v>250</v>
      </c>
      <c r="I913" s="15">
        <v>263</v>
      </c>
      <c r="J913" s="15">
        <v>213</v>
      </c>
      <c r="K913" s="15">
        <v>1.7</v>
      </c>
      <c r="L913" s="15">
        <v>1</v>
      </c>
      <c r="M913" s="15">
        <v>344</v>
      </c>
      <c r="N913" s="15">
        <v>2</v>
      </c>
      <c r="O913" s="15">
        <v>175</v>
      </c>
      <c r="P913" s="15" t="s">
        <v>9479</v>
      </c>
      <c r="Q913" s="15" t="s">
        <v>3</v>
      </c>
    </row>
    <row r="914" spans="1:17" s="36" customFormat="1" ht="14.5">
      <c r="A914" s="3" t="s">
        <v>4487</v>
      </c>
      <c r="B914" s="15" t="s">
        <v>1</v>
      </c>
      <c r="C914" s="15" t="s">
        <v>7</v>
      </c>
      <c r="D914" s="15" t="s">
        <v>3525</v>
      </c>
      <c r="E914" s="15">
        <v>600</v>
      </c>
      <c r="F914" s="15"/>
      <c r="G914" s="15">
        <v>237</v>
      </c>
      <c r="H914" s="15">
        <v>250</v>
      </c>
      <c r="I914" s="15">
        <v>263</v>
      </c>
      <c r="J914" s="15">
        <v>213</v>
      </c>
      <c r="K914" s="15">
        <v>1.7</v>
      </c>
      <c r="L914" s="15">
        <v>1</v>
      </c>
      <c r="M914" s="15">
        <v>344</v>
      </c>
      <c r="N914" s="15">
        <v>2</v>
      </c>
      <c r="O914" s="15">
        <v>175</v>
      </c>
      <c r="P914" s="15" t="s">
        <v>9479</v>
      </c>
      <c r="Q914" s="15" t="s">
        <v>3</v>
      </c>
    </row>
    <row r="915" spans="1:17" s="36" customFormat="1" ht="14.5">
      <c r="A915" s="3" t="s">
        <v>4488</v>
      </c>
      <c r="B915" s="15" t="s">
        <v>1</v>
      </c>
      <c r="C915" s="15" t="s">
        <v>7</v>
      </c>
      <c r="D915" s="15" t="s">
        <v>3522</v>
      </c>
      <c r="E915" s="15">
        <v>600</v>
      </c>
      <c r="F915" s="15"/>
      <c r="G915" s="15">
        <v>25.7</v>
      </c>
      <c r="H915" s="15">
        <v>27</v>
      </c>
      <c r="I915" s="15">
        <v>28.4</v>
      </c>
      <c r="J915" s="15">
        <v>23.1</v>
      </c>
      <c r="K915" s="15">
        <v>1.7</v>
      </c>
      <c r="L915" s="15">
        <v>1</v>
      </c>
      <c r="M915" s="15">
        <v>37.5</v>
      </c>
      <c r="N915" s="15">
        <v>16</v>
      </c>
      <c r="O915" s="15">
        <v>175</v>
      </c>
      <c r="P915" s="15" t="s">
        <v>9479</v>
      </c>
      <c r="Q915" s="15" t="s">
        <v>3</v>
      </c>
    </row>
    <row r="916" spans="1:17" s="36" customFormat="1" ht="14.5">
      <c r="A916" s="3" t="s">
        <v>4489</v>
      </c>
      <c r="B916" s="15" t="s">
        <v>1</v>
      </c>
      <c r="C916" s="15" t="s">
        <v>7</v>
      </c>
      <c r="D916" s="15" t="s">
        <v>3525</v>
      </c>
      <c r="E916" s="15">
        <v>600</v>
      </c>
      <c r="F916" s="15"/>
      <c r="G916" s="15">
        <v>25.7</v>
      </c>
      <c r="H916" s="15">
        <v>27</v>
      </c>
      <c r="I916" s="15">
        <v>28.4</v>
      </c>
      <c r="J916" s="15">
        <v>23.1</v>
      </c>
      <c r="K916" s="15">
        <v>1.7</v>
      </c>
      <c r="L916" s="15">
        <v>1</v>
      </c>
      <c r="M916" s="15">
        <v>37.5</v>
      </c>
      <c r="N916" s="15">
        <v>16</v>
      </c>
      <c r="O916" s="15">
        <v>175</v>
      </c>
      <c r="P916" s="15" t="s">
        <v>9479</v>
      </c>
      <c r="Q916" s="15" t="s">
        <v>3</v>
      </c>
    </row>
    <row r="917" spans="1:17" s="36" customFormat="1" ht="14.5">
      <c r="A917" s="3" t="s">
        <v>4490</v>
      </c>
      <c r="B917" s="15" t="s">
        <v>1</v>
      </c>
      <c r="C917" s="15" t="s">
        <v>7</v>
      </c>
      <c r="D917" s="15" t="s">
        <v>3522</v>
      </c>
      <c r="E917" s="15">
        <v>600</v>
      </c>
      <c r="F917" s="15"/>
      <c r="G917" s="15">
        <v>285</v>
      </c>
      <c r="H917" s="15">
        <v>300</v>
      </c>
      <c r="I917" s="15">
        <v>315</v>
      </c>
      <c r="J917" s="15">
        <v>256</v>
      </c>
      <c r="K917" s="15">
        <v>1.7</v>
      </c>
      <c r="L917" s="15">
        <v>1</v>
      </c>
      <c r="M917" s="15">
        <v>414</v>
      </c>
      <c r="N917" s="15">
        <v>1.6</v>
      </c>
      <c r="O917" s="15">
        <v>175</v>
      </c>
      <c r="P917" s="15" t="s">
        <v>9479</v>
      </c>
      <c r="Q917" s="15" t="s">
        <v>3</v>
      </c>
    </row>
    <row r="918" spans="1:17" s="36" customFormat="1" ht="14.5">
      <c r="A918" s="3" t="s">
        <v>4491</v>
      </c>
      <c r="B918" s="15" t="s">
        <v>1</v>
      </c>
      <c r="C918" s="15" t="s">
        <v>7</v>
      </c>
      <c r="D918" s="15" t="s">
        <v>3525</v>
      </c>
      <c r="E918" s="15">
        <v>600</v>
      </c>
      <c r="F918" s="15"/>
      <c r="G918" s="15">
        <v>285</v>
      </c>
      <c r="H918" s="15">
        <v>300</v>
      </c>
      <c r="I918" s="15">
        <v>315</v>
      </c>
      <c r="J918" s="15">
        <v>256</v>
      </c>
      <c r="K918" s="15">
        <v>1.7</v>
      </c>
      <c r="L918" s="15">
        <v>1</v>
      </c>
      <c r="M918" s="15">
        <v>414</v>
      </c>
      <c r="N918" s="15">
        <v>1.6</v>
      </c>
      <c r="O918" s="15">
        <v>175</v>
      </c>
      <c r="P918" s="15" t="s">
        <v>9479</v>
      </c>
      <c r="Q918" s="15" t="s">
        <v>3</v>
      </c>
    </row>
    <row r="919" spans="1:17" s="36" customFormat="1" ht="14.5">
      <c r="A919" s="3" t="s">
        <v>4492</v>
      </c>
      <c r="B919" s="15" t="s">
        <v>1</v>
      </c>
      <c r="C919" s="15" t="s">
        <v>7</v>
      </c>
      <c r="D919" s="15" t="s">
        <v>3522</v>
      </c>
      <c r="E919" s="15">
        <v>600</v>
      </c>
      <c r="F919" s="15"/>
      <c r="G919" s="15">
        <v>28.5</v>
      </c>
      <c r="H919" s="15">
        <v>30</v>
      </c>
      <c r="I919" s="15">
        <v>31.5</v>
      </c>
      <c r="J919" s="15">
        <v>25.6</v>
      </c>
      <c r="K919" s="15">
        <v>1.7</v>
      </c>
      <c r="L919" s="15">
        <v>1</v>
      </c>
      <c r="M919" s="15">
        <v>41.5</v>
      </c>
      <c r="N919" s="15">
        <v>14.5</v>
      </c>
      <c r="O919" s="15">
        <v>175</v>
      </c>
      <c r="P919" s="15" t="s">
        <v>9479</v>
      </c>
      <c r="Q919" s="15" t="s">
        <v>3</v>
      </c>
    </row>
    <row r="920" spans="1:17" s="36" customFormat="1" ht="14.5">
      <c r="A920" s="3" t="s">
        <v>4493</v>
      </c>
      <c r="B920" s="15" t="s">
        <v>1</v>
      </c>
      <c r="C920" s="15" t="s">
        <v>7</v>
      </c>
      <c r="D920" s="15" t="s">
        <v>3525</v>
      </c>
      <c r="E920" s="15">
        <v>600</v>
      </c>
      <c r="F920" s="15"/>
      <c r="G920" s="15">
        <v>28.5</v>
      </c>
      <c r="H920" s="15">
        <v>30</v>
      </c>
      <c r="I920" s="15">
        <v>31.5</v>
      </c>
      <c r="J920" s="15">
        <v>25.6</v>
      </c>
      <c r="K920" s="15">
        <v>1.7</v>
      </c>
      <c r="L920" s="15">
        <v>1</v>
      </c>
      <c r="M920" s="15">
        <v>41.5</v>
      </c>
      <c r="N920" s="15">
        <v>14.5</v>
      </c>
      <c r="O920" s="15">
        <v>175</v>
      </c>
      <c r="P920" s="15" t="s">
        <v>9479</v>
      </c>
      <c r="Q920" s="15" t="s">
        <v>3</v>
      </c>
    </row>
    <row r="921" spans="1:17" s="36" customFormat="1" ht="14.5">
      <c r="A921" s="3" t="s">
        <v>4494</v>
      </c>
      <c r="B921" s="15" t="s">
        <v>1</v>
      </c>
      <c r="C921" s="15" t="s">
        <v>7</v>
      </c>
      <c r="D921" s="15" t="s">
        <v>3522</v>
      </c>
      <c r="E921" s="15">
        <v>600</v>
      </c>
      <c r="F921" s="15"/>
      <c r="G921" s="15">
        <v>304</v>
      </c>
      <c r="H921" s="15">
        <v>320</v>
      </c>
      <c r="I921" s="15">
        <v>336</v>
      </c>
      <c r="J921" s="15">
        <v>273</v>
      </c>
      <c r="K921" s="15">
        <v>1.7</v>
      </c>
      <c r="L921" s="15">
        <v>1</v>
      </c>
      <c r="M921" s="15">
        <v>438</v>
      </c>
      <c r="N921" s="15">
        <v>1.6</v>
      </c>
      <c r="O921" s="15">
        <v>175</v>
      </c>
      <c r="P921" s="15" t="s">
        <v>9479</v>
      </c>
      <c r="Q921" s="15" t="s">
        <v>3</v>
      </c>
    </row>
    <row r="922" spans="1:17" s="36" customFormat="1" ht="14.5">
      <c r="A922" s="3" t="s">
        <v>4495</v>
      </c>
      <c r="B922" s="15" t="s">
        <v>1</v>
      </c>
      <c r="C922" s="15" t="s">
        <v>7</v>
      </c>
      <c r="D922" s="15" t="s">
        <v>3525</v>
      </c>
      <c r="E922" s="15">
        <v>600</v>
      </c>
      <c r="F922" s="15"/>
      <c r="G922" s="15">
        <v>304</v>
      </c>
      <c r="H922" s="15">
        <v>320</v>
      </c>
      <c r="I922" s="15">
        <v>336</v>
      </c>
      <c r="J922" s="15">
        <v>273</v>
      </c>
      <c r="K922" s="15">
        <v>1.7</v>
      </c>
      <c r="L922" s="15">
        <v>1</v>
      </c>
      <c r="M922" s="15">
        <v>438</v>
      </c>
      <c r="N922" s="15">
        <v>1.6</v>
      </c>
      <c r="O922" s="15">
        <v>175</v>
      </c>
      <c r="P922" s="15" t="s">
        <v>9479</v>
      </c>
      <c r="Q922" s="15" t="s">
        <v>3</v>
      </c>
    </row>
    <row r="923" spans="1:17" s="36" customFormat="1" ht="14.5">
      <c r="A923" s="3" t="s">
        <v>4496</v>
      </c>
      <c r="B923" s="15" t="s">
        <v>1</v>
      </c>
      <c r="C923" s="15" t="s">
        <v>7</v>
      </c>
      <c r="D923" s="15" t="s">
        <v>3522</v>
      </c>
      <c r="E923" s="15">
        <v>600</v>
      </c>
      <c r="F923" s="15"/>
      <c r="G923" s="15">
        <v>31.4</v>
      </c>
      <c r="H923" s="15">
        <v>33</v>
      </c>
      <c r="I923" s="15">
        <v>34.700000000000003</v>
      </c>
      <c r="J923" s="15">
        <v>28.2</v>
      </c>
      <c r="K923" s="15">
        <v>1.7</v>
      </c>
      <c r="L923" s="15">
        <v>1</v>
      </c>
      <c r="M923" s="15">
        <v>45.7</v>
      </c>
      <c r="N923" s="15">
        <v>13.1</v>
      </c>
      <c r="O923" s="15">
        <v>175</v>
      </c>
      <c r="P923" s="15" t="s">
        <v>9479</v>
      </c>
      <c r="Q923" s="15" t="s">
        <v>3</v>
      </c>
    </row>
    <row r="924" spans="1:17" s="36" customFormat="1" ht="14.5">
      <c r="A924" s="3" t="s">
        <v>4497</v>
      </c>
      <c r="B924" s="15" t="s">
        <v>1</v>
      </c>
      <c r="C924" s="15" t="s">
        <v>7</v>
      </c>
      <c r="D924" s="15" t="s">
        <v>3525</v>
      </c>
      <c r="E924" s="15">
        <v>600</v>
      </c>
      <c r="F924" s="15"/>
      <c r="G924" s="15">
        <v>31.4</v>
      </c>
      <c r="H924" s="15">
        <v>33</v>
      </c>
      <c r="I924" s="15">
        <v>34.700000000000003</v>
      </c>
      <c r="J924" s="15">
        <v>28.2</v>
      </c>
      <c r="K924" s="15">
        <v>1.7</v>
      </c>
      <c r="L924" s="15">
        <v>1</v>
      </c>
      <c r="M924" s="15">
        <v>45.7</v>
      </c>
      <c r="N924" s="15">
        <v>13.1</v>
      </c>
      <c r="O924" s="15">
        <v>175</v>
      </c>
      <c r="P924" s="15" t="s">
        <v>9479</v>
      </c>
      <c r="Q924" s="15" t="s">
        <v>3</v>
      </c>
    </row>
    <row r="925" spans="1:17" s="36" customFormat="1" ht="14.5">
      <c r="A925" s="3" t="s">
        <v>4498</v>
      </c>
      <c r="B925" s="15" t="s">
        <v>1</v>
      </c>
      <c r="C925" s="15" t="s">
        <v>7</v>
      </c>
      <c r="D925" s="15" t="s">
        <v>3522</v>
      </c>
      <c r="E925" s="15">
        <v>600</v>
      </c>
      <c r="F925" s="15"/>
      <c r="G925" s="15">
        <v>332</v>
      </c>
      <c r="H925" s="15">
        <v>350</v>
      </c>
      <c r="I925" s="15">
        <v>368</v>
      </c>
      <c r="J925" s="15">
        <v>299</v>
      </c>
      <c r="K925" s="15">
        <v>1.7</v>
      </c>
      <c r="L925" s="15">
        <v>1</v>
      </c>
      <c r="M925" s="15">
        <v>482</v>
      </c>
      <c r="N925" s="15">
        <v>1.6</v>
      </c>
      <c r="O925" s="15">
        <v>175</v>
      </c>
      <c r="P925" s="15" t="s">
        <v>9479</v>
      </c>
      <c r="Q925" s="15" t="s">
        <v>3</v>
      </c>
    </row>
    <row r="926" spans="1:17" s="36" customFormat="1" ht="14.5">
      <c r="A926" s="3" t="s">
        <v>4499</v>
      </c>
      <c r="B926" s="15" t="s">
        <v>1</v>
      </c>
      <c r="C926" s="15" t="s">
        <v>7</v>
      </c>
      <c r="D926" s="15" t="s">
        <v>3525</v>
      </c>
      <c r="E926" s="15">
        <v>600</v>
      </c>
      <c r="F926" s="15"/>
      <c r="G926" s="15">
        <v>332</v>
      </c>
      <c r="H926" s="15">
        <v>350</v>
      </c>
      <c r="I926" s="15">
        <v>368</v>
      </c>
      <c r="J926" s="15">
        <v>299</v>
      </c>
      <c r="K926" s="15">
        <v>1.7</v>
      </c>
      <c r="L926" s="15">
        <v>1</v>
      </c>
      <c r="M926" s="15">
        <v>482</v>
      </c>
      <c r="N926" s="15">
        <v>1.6</v>
      </c>
      <c r="O926" s="15">
        <v>175</v>
      </c>
      <c r="P926" s="15" t="s">
        <v>9479</v>
      </c>
      <c r="Q926" s="15" t="s">
        <v>3</v>
      </c>
    </row>
    <row r="927" spans="1:17" s="36" customFormat="1" ht="14.5">
      <c r="A927" s="3" t="s">
        <v>4500</v>
      </c>
      <c r="B927" s="15" t="s">
        <v>1</v>
      </c>
      <c r="C927" s="15" t="s">
        <v>7</v>
      </c>
      <c r="D927" s="15" t="s">
        <v>3522</v>
      </c>
      <c r="E927" s="15">
        <v>600</v>
      </c>
      <c r="F927" s="15"/>
      <c r="G927" s="15">
        <v>34.200000000000003</v>
      </c>
      <c r="H927" s="15">
        <v>36</v>
      </c>
      <c r="I927" s="15">
        <v>37.799999999999997</v>
      </c>
      <c r="J927" s="15">
        <v>30.8</v>
      </c>
      <c r="K927" s="15">
        <v>1.7</v>
      </c>
      <c r="L927" s="15">
        <v>1</v>
      </c>
      <c r="M927" s="15">
        <v>49.9</v>
      </c>
      <c r="N927" s="15">
        <v>12</v>
      </c>
      <c r="O927" s="15">
        <v>175</v>
      </c>
      <c r="P927" s="15" t="s">
        <v>9479</v>
      </c>
      <c r="Q927" s="15" t="s">
        <v>3</v>
      </c>
    </row>
    <row r="928" spans="1:17" s="36" customFormat="1" ht="14.5">
      <c r="A928" s="3" t="s">
        <v>4501</v>
      </c>
      <c r="B928" s="15" t="s">
        <v>1</v>
      </c>
      <c r="C928" s="15" t="s">
        <v>7</v>
      </c>
      <c r="D928" s="15" t="s">
        <v>3525</v>
      </c>
      <c r="E928" s="15">
        <v>600</v>
      </c>
      <c r="F928" s="15"/>
      <c r="G928" s="15">
        <v>34.200000000000003</v>
      </c>
      <c r="H928" s="15">
        <v>36</v>
      </c>
      <c r="I928" s="15">
        <v>37.799999999999997</v>
      </c>
      <c r="J928" s="15">
        <v>30.8</v>
      </c>
      <c r="K928" s="15">
        <v>1.7</v>
      </c>
      <c r="L928" s="15">
        <v>1</v>
      </c>
      <c r="M928" s="15">
        <v>49.9</v>
      </c>
      <c r="N928" s="15">
        <v>12</v>
      </c>
      <c r="O928" s="15">
        <v>175</v>
      </c>
      <c r="P928" s="15" t="s">
        <v>9479</v>
      </c>
      <c r="Q928" s="15" t="s">
        <v>3</v>
      </c>
    </row>
    <row r="929" spans="1:17" s="36" customFormat="1" ht="14.5">
      <c r="A929" s="3" t="s">
        <v>4502</v>
      </c>
      <c r="B929" s="15" t="s">
        <v>1</v>
      </c>
      <c r="C929" s="15" t="s">
        <v>7</v>
      </c>
      <c r="D929" s="15" t="s">
        <v>3522</v>
      </c>
      <c r="E929" s="15">
        <v>600</v>
      </c>
      <c r="F929" s="15"/>
      <c r="G929" s="15">
        <v>37.1</v>
      </c>
      <c r="H929" s="15">
        <v>39</v>
      </c>
      <c r="I929" s="15">
        <v>47</v>
      </c>
      <c r="J929" s="15">
        <v>33.299999999999997</v>
      </c>
      <c r="K929" s="15">
        <v>1.7</v>
      </c>
      <c r="L929" s="15">
        <v>1</v>
      </c>
      <c r="M929" s="15">
        <v>53.9</v>
      </c>
      <c r="N929" s="15">
        <v>11.1</v>
      </c>
      <c r="O929" s="15">
        <v>175</v>
      </c>
      <c r="P929" s="15" t="s">
        <v>9479</v>
      </c>
      <c r="Q929" s="15" t="s">
        <v>3</v>
      </c>
    </row>
    <row r="930" spans="1:17" s="36" customFormat="1" ht="14.5">
      <c r="A930" s="3" t="s">
        <v>4503</v>
      </c>
      <c r="B930" s="15" t="s">
        <v>1</v>
      </c>
      <c r="C930" s="15" t="s">
        <v>7</v>
      </c>
      <c r="D930" s="15" t="s">
        <v>3525</v>
      </c>
      <c r="E930" s="15">
        <v>600</v>
      </c>
      <c r="F930" s="15"/>
      <c r="G930" s="15">
        <v>37.1</v>
      </c>
      <c r="H930" s="15">
        <v>39</v>
      </c>
      <c r="I930" s="15">
        <v>47</v>
      </c>
      <c r="J930" s="15">
        <v>33.299999999999997</v>
      </c>
      <c r="K930" s="15">
        <v>1.7</v>
      </c>
      <c r="L930" s="15">
        <v>1</v>
      </c>
      <c r="M930" s="15">
        <v>53.9</v>
      </c>
      <c r="N930" s="15">
        <v>11.1</v>
      </c>
      <c r="O930" s="15">
        <v>175</v>
      </c>
      <c r="P930" s="15" t="s">
        <v>9479</v>
      </c>
      <c r="Q930" s="15" t="s">
        <v>3</v>
      </c>
    </row>
    <row r="931" spans="1:17" s="36" customFormat="1" ht="14.5">
      <c r="A931" s="3" t="s">
        <v>4504</v>
      </c>
      <c r="B931" s="15" t="s">
        <v>1</v>
      </c>
      <c r="C931" s="15" t="s">
        <v>7</v>
      </c>
      <c r="D931" s="15" t="s">
        <v>3522</v>
      </c>
      <c r="E931" s="15">
        <v>600</v>
      </c>
      <c r="F931" s="15"/>
      <c r="G931" s="15">
        <v>380</v>
      </c>
      <c r="H931" s="15">
        <v>400</v>
      </c>
      <c r="I931" s="15">
        <v>420</v>
      </c>
      <c r="J931" s="15">
        <v>342</v>
      </c>
      <c r="K931" s="15">
        <v>1.7</v>
      </c>
      <c r="L931" s="15">
        <v>1</v>
      </c>
      <c r="M931" s="15">
        <v>548</v>
      </c>
      <c r="N931" s="15">
        <v>1.3</v>
      </c>
      <c r="O931" s="15">
        <v>175</v>
      </c>
      <c r="P931" s="15" t="s">
        <v>9479</v>
      </c>
      <c r="Q931" s="15" t="s">
        <v>3</v>
      </c>
    </row>
    <row r="932" spans="1:17" s="36" customFormat="1" ht="14.5">
      <c r="A932" s="3" t="s">
        <v>4505</v>
      </c>
      <c r="B932" s="15" t="s">
        <v>1</v>
      </c>
      <c r="C932" s="15" t="s">
        <v>7</v>
      </c>
      <c r="D932" s="15" t="s">
        <v>3525</v>
      </c>
      <c r="E932" s="15">
        <v>600</v>
      </c>
      <c r="F932" s="15"/>
      <c r="G932" s="15">
        <v>380</v>
      </c>
      <c r="H932" s="15">
        <v>400</v>
      </c>
      <c r="I932" s="15">
        <v>420</v>
      </c>
      <c r="J932" s="15">
        <v>342</v>
      </c>
      <c r="K932" s="15">
        <v>1.7</v>
      </c>
      <c r="L932" s="15">
        <v>1</v>
      </c>
      <c r="M932" s="15">
        <v>548</v>
      </c>
      <c r="N932" s="15">
        <v>1.3</v>
      </c>
      <c r="O932" s="15">
        <v>175</v>
      </c>
      <c r="P932" s="15" t="s">
        <v>9479</v>
      </c>
      <c r="Q932" s="15" t="s">
        <v>3</v>
      </c>
    </row>
    <row r="933" spans="1:17" s="36" customFormat="1" ht="14.5">
      <c r="A933" s="3" t="s">
        <v>4506</v>
      </c>
      <c r="B933" s="15" t="s">
        <v>1</v>
      </c>
      <c r="C933" s="15" t="s">
        <v>7</v>
      </c>
      <c r="D933" s="15" t="s">
        <v>3522</v>
      </c>
      <c r="E933" s="15">
        <v>600</v>
      </c>
      <c r="F933" s="15"/>
      <c r="G933" s="15">
        <v>40.9</v>
      </c>
      <c r="H933" s="15">
        <v>43</v>
      </c>
      <c r="I933" s="15">
        <v>45.2</v>
      </c>
      <c r="J933" s="15">
        <v>36.799999999999997</v>
      </c>
      <c r="K933" s="15">
        <v>1.7</v>
      </c>
      <c r="L933" s="15">
        <v>1</v>
      </c>
      <c r="M933" s="15">
        <v>59.3</v>
      </c>
      <c r="N933" s="15">
        <v>10.1</v>
      </c>
      <c r="O933" s="15">
        <v>175</v>
      </c>
      <c r="P933" s="15" t="s">
        <v>9479</v>
      </c>
      <c r="Q933" s="15" t="s">
        <v>3</v>
      </c>
    </row>
    <row r="934" spans="1:17" s="36" customFormat="1" ht="14.5">
      <c r="A934" s="3" t="s">
        <v>4507</v>
      </c>
      <c r="B934" s="15" t="s">
        <v>1</v>
      </c>
      <c r="C934" s="15" t="s">
        <v>7</v>
      </c>
      <c r="D934" s="15" t="s">
        <v>3522</v>
      </c>
      <c r="E934" s="15">
        <v>600</v>
      </c>
      <c r="F934" s="15"/>
      <c r="G934" s="15">
        <v>418</v>
      </c>
      <c r="H934" s="15">
        <v>440</v>
      </c>
      <c r="I934" s="15">
        <v>462</v>
      </c>
      <c r="J934" s="15">
        <v>376</v>
      </c>
      <c r="K934" s="15">
        <v>1.7</v>
      </c>
      <c r="L934" s="15">
        <v>1</v>
      </c>
      <c r="M934" s="15">
        <v>603</v>
      </c>
      <c r="N934" s="15">
        <v>1.3</v>
      </c>
      <c r="O934" s="15">
        <v>175</v>
      </c>
      <c r="P934" s="15" t="s">
        <v>9479</v>
      </c>
      <c r="Q934" s="15" t="s">
        <v>3</v>
      </c>
    </row>
    <row r="935" spans="1:17" s="36" customFormat="1" ht="14.5">
      <c r="A935" s="3" t="s">
        <v>4508</v>
      </c>
      <c r="B935" s="15" t="s">
        <v>1</v>
      </c>
      <c r="C935" s="15" t="s">
        <v>7</v>
      </c>
      <c r="D935" s="15" t="s">
        <v>3525</v>
      </c>
      <c r="E935" s="15">
        <v>600</v>
      </c>
      <c r="F935" s="15"/>
      <c r="G935" s="15">
        <v>418</v>
      </c>
      <c r="H935" s="15">
        <v>440</v>
      </c>
      <c r="I935" s="15">
        <v>462</v>
      </c>
      <c r="J935" s="15">
        <v>376</v>
      </c>
      <c r="K935" s="15">
        <v>1.7</v>
      </c>
      <c r="L935" s="15">
        <v>1</v>
      </c>
      <c r="M935" s="15">
        <v>603</v>
      </c>
      <c r="N935" s="15">
        <v>1.3</v>
      </c>
      <c r="O935" s="15">
        <v>175</v>
      </c>
      <c r="P935" s="15" t="s">
        <v>9479</v>
      </c>
      <c r="Q935" s="15" t="s">
        <v>3</v>
      </c>
    </row>
    <row r="936" spans="1:17" s="36" customFormat="1" ht="14.5">
      <c r="A936" s="3" t="s">
        <v>4509</v>
      </c>
      <c r="B936" s="15" t="s">
        <v>1</v>
      </c>
      <c r="C936" s="15" t="s">
        <v>7</v>
      </c>
      <c r="D936" s="15" t="s">
        <v>3525</v>
      </c>
      <c r="E936" s="15">
        <v>600</v>
      </c>
      <c r="F936" s="15"/>
      <c r="G936" s="15">
        <v>40.9</v>
      </c>
      <c r="H936" s="15">
        <v>43</v>
      </c>
      <c r="I936" s="15">
        <v>45.2</v>
      </c>
      <c r="J936" s="15">
        <v>36.799999999999997</v>
      </c>
      <c r="K936" s="15">
        <v>1.7</v>
      </c>
      <c r="L936" s="15">
        <v>1</v>
      </c>
      <c r="M936" s="15">
        <v>59.3</v>
      </c>
      <c r="N936" s="15">
        <v>10.1</v>
      </c>
      <c r="O936" s="15">
        <v>175</v>
      </c>
      <c r="P936" s="15" t="s">
        <v>9479</v>
      </c>
      <c r="Q936" s="15" t="s">
        <v>3</v>
      </c>
    </row>
    <row r="937" spans="1:17" s="36" customFormat="1" ht="14.5">
      <c r="A937" s="3" t="s">
        <v>4510</v>
      </c>
      <c r="B937" s="15" t="s">
        <v>1</v>
      </c>
      <c r="C937" s="15" t="s">
        <v>7</v>
      </c>
      <c r="D937" s="15" t="s">
        <v>3522</v>
      </c>
      <c r="E937" s="15">
        <v>600</v>
      </c>
      <c r="F937" s="15"/>
      <c r="G937" s="15">
        <v>44.7</v>
      </c>
      <c r="H937" s="15">
        <v>47</v>
      </c>
      <c r="I937" s="15">
        <v>49.4</v>
      </c>
      <c r="J937" s="15">
        <v>40.200000000000003</v>
      </c>
      <c r="K937" s="15">
        <v>1.7</v>
      </c>
      <c r="L937" s="15">
        <v>1</v>
      </c>
      <c r="M937" s="15">
        <v>64.8</v>
      </c>
      <c r="N937" s="15">
        <v>9.3000000000000007</v>
      </c>
      <c r="O937" s="15">
        <v>175</v>
      </c>
      <c r="P937" s="15" t="s">
        <v>9479</v>
      </c>
      <c r="Q937" s="15" t="s">
        <v>3</v>
      </c>
    </row>
    <row r="938" spans="1:17" s="36" customFormat="1" ht="14.5">
      <c r="A938" s="3" t="s">
        <v>4511</v>
      </c>
      <c r="B938" s="15" t="s">
        <v>1</v>
      </c>
      <c r="C938" s="15" t="s">
        <v>7</v>
      </c>
      <c r="D938" s="15" t="s">
        <v>3525</v>
      </c>
      <c r="E938" s="15">
        <v>600</v>
      </c>
      <c r="F938" s="15"/>
      <c r="G938" s="15">
        <v>44.7</v>
      </c>
      <c r="H938" s="15">
        <v>47</v>
      </c>
      <c r="I938" s="15">
        <v>49.4</v>
      </c>
      <c r="J938" s="15">
        <v>40.200000000000003</v>
      </c>
      <c r="K938" s="15">
        <v>1.7</v>
      </c>
      <c r="L938" s="15">
        <v>1</v>
      </c>
      <c r="M938" s="15">
        <v>64.8</v>
      </c>
      <c r="N938" s="15">
        <v>9.3000000000000007</v>
      </c>
      <c r="O938" s="15">
        <v>175</v>
      </c>
      <c r="P938" s="15" t="s">
        <v>9479</v>
      </c>
      <c r="Q938" s="15" t="s">
        <v>3</v>
      </c>
    </row>
    <row r="939" spans="1:17" s="36" customFormat="1" ht="14.5">
      <c r="A939" s="3" t="s">
        <v>4512</v>
      </c>
      <c r="B939" s="15" t="s">
        <v>1</v>
      </c>
      <c r="C939" s="15" t="s">
        <v>7</v>
      </c>
      <c r="D939" s="15" t="s">
        <v>3522</v>
      </c>
      <c r="E939" s="15">
        <v>600</v>
      </c>
      <c r="F939" s="15"/>
      <c r="G939" s="15">
        <v>53.2</v>
      </c>
      <c r="H939" s="15">
        <v>56</v>
      </c>
      <c r="I939" s="15">
        <v>58.8</v>
      </c>
      <c r="J939" s="15">
        <v>47.8</v>
      </c>
      <c r="K939" s="15">
        <v>1.7</v>
      </c>
      <c r="L939" s="15">
        <v>1</v>
      </c>
      <c r="M939" s="15">
        <v>77</v>
      </c>
      <c r="N939" s="15">
        <v>7.8</v>
      </c>
      <c r="O939" s="15">
        <v>175</v>
      </c>
      <c r="P939" s="15" t="s">
        <v>9479</v>
      </c>
      <c r="Q939" s="15" t="s">
        <v>3</v>
      </c>
    </row>
    <row r="940" spans="1:17" s="36" customFormat="1" ht="14.5">
      <c r="A940" s="3" t="s">
        <v>4513</v>
      </c>
      <c r="B940" s="15" t="s">
        <v>1</v>
      </c>
      <c r="C940" s="15" t="s">
        <v>7</v>
      </c>
      <c r="D940" s="15" t="s">
        <v>3525</v>
      </c>
      <c r="E940" s="15">
        <v>600</v>
      </c>
      <c r="F940" s="15"/>
      <c r="G940" s="15">
        <v>53.2</v>
      </c>
      <c r="H940" s="15">
        <v>56</v>
      </c>
      <c r="I940" s="15">
        <v>58.8</v>
      </c>
      <c r="J940" s="15">
        <v>47.8</v>
      </c>
      <c r="K940" s="15">
        <v>1.7</v>
      </c>
      <c r="L940" s="15">
        <v>1</v>
      </c>
      <c r="M940" s="15">
        <v>77</v>
      </c>
      <c r="N940" s="15">
        <v>7.8</v>
      </c>
      <c r="O940" s="15">
        <v>175</v>
      </c>
      <c r="P940" s="15" t="s">
        <v>9479</v>
      </c>
      <c r="Q940" s="15" t="s">
        <v>3</v>
      </c>
    </row>
    <row r="941" spans="1:17" s="36" customFormat="1" ht="14.5">
      <c r="A941" s="3" t="s">
        <v>4514</v>
      </c>
      <c r="B941" s="15" t="s">
        <v>1</v>
      </c>
      <c r="C941" s="15" t="s">
        <v>7</v>
      </c>
      <c r="D941" s="15" t="s">
        <v>3522</v>
      </c>
      <c r="E941" s="15">
        <v>600</v>
      </c>
      <c r="F941" s="15"/>
      <c r="G941" s="15">
        <v>64.599999999999994</v>
      </c>
      <c r="H941" s="15">
        <v>68</v>
      </c>
      <c r="I941" s="15">
        <v>71.400000000000006</v>
      </c>
      <c r="J941" s="15">
        <v>58.1</v>
      </c>
      <c r="K941" s="15">
        <v>1.7</v>
      </c>
      <c r="L941" s="15">
        <v>1</v>
      </c>
      <c r="M941" s="15">
        <v>92</v>
      </c>
      <c r="N941" s="15">
        <v>6.5</v>
      </c>
      <c r="O941" s="15">
        <v>175</v>
      </c>
      <c r="P941" s="15" t="s">
        <v>9479</v>
      </c>
      <c r="Q941" s="15" t="s">
        <v>3</v>
      </c>
    </row>
    <row r="942" spans="1:17" s="36" customFormat="1" ht="14.5">
      <c r="A942" s="3" t="s">
        <v>4515</v>
      </c>
      <c r="B942" s="15" t="s">
        <v>1</v>
      </c>
      <c r="C942" s="15" t="s">
        <v>7</v>
      </c>
      <c r="D942" s="15" t="s">
        <v>3525</v>
      </c>
      <c r="E942" s="15">
        <v>600</v>
      </c>
      <c r="F942" s="15"/>
      <c r="G942" s="15">
        <v>64.599999999999994</v>
      </c>
      <c r="H942" s="15">
        <v>68</v>
      </c>
      <c r="I942" s="15">
        <v>71.400000000000006</v>
      </c>
      <c r="J942" s="15">
        <v>58.1</v>
      </c>
      <c r="K942" s="15">
        <v>1.7</v>
      </c>
      <c r="L942" s="15">
        <v>1</v>
      </c>
      <c r="M942" s="15">
        <v>92</v>
      </c>
      <c r="N942" s="15">
        <v>6.5</v>
      </c>
      <c r="O942" s="15">
        <v>175</v>
      </c>
      <c r="P942" s="15" t="s">
        <v>9479</v>
      </c>
      <c r="Q942" s="15" t="s">
        <v>3</v>
      </c>
    </row>
    <row r="943" spans="1:17" s="36" customFormat="1" ht="14.5">
      <c r="A943" s="3" t="s">
        <v>4516</v>
      </c>
      <c r="B943" s="15" t="s">
        <v>1</v>
      </c>
      <c r="C943" s="15" t="s">
        <v>7</v>
      </c>
      <c r="D943" s="15" t="s">
        <v>3522</v>
      </c>
      <c r="E943" s="15">
        <v>600</v>
      </c>
      <c r="F943" s="15"/>
      <c r="G943" s="15">
        <v>77.900000000000006</v>
      </c>
      <c r="H943" s="15">
        <v>82</v>
      </c>
      <c r="I943" s="15">
        <v>86.1</v>
      </c>
      <c r="J943" s="15">
        <v>70.099999999999994</v>
      </c>
      <c r="K943" s="15">
        <v>1.7</v>
      </c>
      <c r="L943" s="15">
        <v>1</v>
      </c>
      <c r="M943" s="15">
        <v>113</v>
      </c>
      <c r="N943" s="15">
        <v>5.3</v>
      </c>
      <c r="O943" s="15">
        <v>175</v>
      </c>
      <c r="P943" s="15" t="s">
        <v>9479</v>
      </c>
      <c r="Q943" s="15" t="s">
        <v>3</v>
      </c>
    </row>
    <row r="944" spans="1:17" s="36" customFormat="1" ht="14.5">
      <c r="A944" s="3" t="s">
        <v>4517</v>
      </c>
      <c r="B944" s="15" t="s">
        <v>1</v>
      </c>
      <c r="C944" s="15" t="s">
        <v>7</v>
      </c>
      <c r="D944" s="15" t="s">
        <v>3525</v>
      </c>
      <c r="E944" s="15">
        <v>600</v>
      </c>
      <c r="F944" s="15"/>
      <c r="G944" s="15">
        <v>77.900000000000006</v>
      </c>
      <c r="H944" s="15">
        <v>82</v>
      </c>
      <c r="I944" s="15">
        <v>86.1</v>
      </c>
      <c r="J944" s="15">
        <v>70.099999999999994</v>
      </c>
      <c r="K944" s="15">
        <v>1.7</v>
      </c>
      <c r="L944" s="15">
        <v>1</v>
      </c>
      <c r="M944" s="15">
        <v>113</v>
      </c>
      <c r="N944" s="15">
        <v>5.3</v>
      </c>
      <c r="O944" s="15">
        <v>175</v>
      </c>
      <c r="P944" s="15" t="s">
        <v>9479</v>
      </c>
      <c r="Q944" s="15" t="s">
        <v>3</v>
      </c>
    </row>
    <row r="945" spans="1:17" s="36" customFormat="1" ht="14.5">
      <c r="A945" s="3" t="s">
        <v>4518</v>
      </c>
      <c r="B945" s="15" t="s">
        <v>1</v>
      </c>
      <c r="C945" s="15" t="s">
        <v>7</v>
      </c>
      <c r="D945" s="15" t="s">
        <v>3522</v>
      </c>
      <c r="E945" s="15">
        <v>600</v>
      </c>
      <c r="F945" s="15"/>
      <c r="G945" s="15">
        <v>95</v>
      </c>
      <c r="H945" s="15">
        <v>100</v>
      </c>
      <c r="I945" s="15">
        <v>105</v>
      </c>
      <c r="J945" s="15">
        <v>85.5</v>
      </c>
      <c r="K945" s="15">
        <v>1.7</v>
      </c>
      <c r="L945" s="15">
        <v>1</v>
      </c>
      <c r="M945" s="15">
        <v>137</v>
      </c>
      <c r="N945" s="15">
        <v>4.4000000000000004</v>
      </c>
      <c r="O945" s="15">
        <v>175</v>
      </c>
      <c r="P945" s="15" t="s">
        <v>9479</v>
      </c>
      <c r="Q945" s="15" t="s">
        <v>3</v>
      </c>
    </row>
    <row r="946" spans="1:17" s="36" customFormat="1" ht="14.5">
      <c r="A946" s="3" t="s">
        <v>4519</v>
      </c>
      <c r="B946" s="15" t="s">
        <v>1</v>
      </c>
      <c r="C946" s="15" t="s">
        <v>7</v>
      </c>
      <c r="D946" s="15" t="s">
        <v>3525</v>
      </c>
      <c r="E946" s="15">
        <v>600</v>
      </c>
      <c r="F946" s="15"/>
      <c r="G946" s="15">
        <v>95</v>
      </c>
      <c r="H946" s="15">
        <v>100</v>
      </c>
      <c r="I946" s="15">
        <v>105</v>
      </c>
      <c r="J946" s="15">
        <v>85.5</v>
      </c>
      <c r="K946" s="15">
        <v>1.7</v>
      </c>
      <c r="L946" s="15">
        <v>1</v>
      </c>
      <c r="M946" s="15">
        <v>137</v>
      </c>
      <c r="N946" s="15">
        <v>4.4000000000000004</v>
      </c>
      <c r="O946" s="15">
        <v>175</v>
      </c>
      <c r="P946" s="15" t="s">
        <v>9479</v>
      </c>
      <c r="Q946" s="15" t="s">
        <v>3</v>
      </c>
    </row>
    <row r="947" spans="1:17" s="36" customFormat="1" ht="14.5">
      <c r="A947" s="3" t="s">
        <v>4520</v>
      </c>
      <c r="B947" s="15" t="s">
        <v>1</v>
      </c>
      <c r="C947" s="15" t="s">
        <v>2</v>
      </c>
      <c r="D947" s="15" t="s">
        <v>3522</v>
      </c>
      <c r="E947" s="15">
        <v>400</v>
      </c>
      <c r="F947" s="15"/>
      <c r="G947" s="15">
        <v>9</v>
      </c>
      <c r="H947" s="15">
        <v>10</v>
      </c>
      <c r="I947" s="15">
        <v>11</v>
      </c>
      <c r="J947" s="15">
        <v>8.1</v>
      </c>
      <c r="K947" s="15">
        <v>1</v>
      </c>
      <c r="L947" s="15">
        <v>10</v>
      </c>
      <c r="M947" s="15">
        <v>15</v>
      </c>
      <c r="N947" s="15">
        <v>28</v>
      </c>
      <c r="O947" s="15">
        <v>175</v>
      </c>
      <c r="P947" s="15" t="s">
        <v>9479</v>
      </c>
      <c r="Q947" s="15" t="s">
        <v>3</v>
      </c>
    </row>
    <row r="948" spans="1:17" s="36" customFormat="1" ht="14.5">
      <c r="A948" s="3" t="s">
        <v>4521</v>
      </c>
      <c r="B948" s="15" t="s">
        <v>1</v>
      </c>
      <c r="C948" s="15" t="s">
        <v>2</v>
      </c>
      <c r="D948" s="15" t="s">
        <v>3522</v>
      </c>
      <c r="E948" s="15">
        <v>400</v>
      </c>
      <c r="F948" s="15"/>
      <c r="G948" s="15">
        <v>90</v>
      </c>
      <c r="H948" s="15">
        <v>100</v>
      </c>
      <c r="I948" s="15">
        <v>110</v>
      </c>
      <c r="J948" s="15">
        <v>81</v>
      </c>
      <c r="K948" s="15">
        <v>1</v>
      </c>
      <c r="L948" s="15">
        <v>1</v>
      </c>
      <c r="M948" s="15">
        <v>144</v>
      </c>
      <c r="N948" s="15">
        <v>2.9</v>
      </c>
      <c r="O948" s="15">
        <v>175</v>
      </c>
      <c r="P948" s="15" t="s">
        <v>9479</v>
      </c>
      <c r="Q948" s="15" t="s">
        <v>3</v>
      </c>
    </row>
    <row r="949" spans="1:17" s="36" customFormat="1" ht="14.5">
      <c r="A949" s="3" t="s">
        <v>4522</v>
      </c>
      <c r="B949" s="15" t="s">
        <v>1</v>
      </c>
      <c r="C949" s="15" t="s">
        <v>2</v>
      </c>
      <c r="D949" s="15" t="s">
        <v>3522</v>
      </c>
      <c r="E949" s="15">
        <v>400</v>
      </c>
      <c r="F949" s="15"/>
      <c r="G949" s="15">
        <v>95</v>
      </c>
      <c r="H949" s="15">
        <v>100</v>
      </c>
      <c r="I949" s="15">
        <v>105</v>
      </c>
      <c r="J949" s="15">
        <v>85.5</v>
      </c>
      <c r="K949" s="15">
        <v>1</v>
      </c>
      <c r="L949" s="15">
        <v>1</v>
      </c>
      <c r="M949" s="15">
        <v>137</v>
      </c>
      <c r="N949" s="15">
        <v>3</v>
      </c>
      <c r="O949" s="15">
        <v>175</v>
      </c>
      <c r="P949" s="15" t="s">
        <v>9479</v>
      </c>
      <c r="Q949" s="15" t="s">
        <v>3</v>
      </c>
    </row>
    <row r="950" spans="1:17" s="36" customFormat="1" ht="14.5">
      <c r="A950" s="3" t="s">
        <v>4523</v>
      </c>
      <c r="B950" s="15" t="s">
        <v>1</v>
      </c>
      <c r="C950" s="15" t="s">
        <v>2</v>
      </c>
      <c r="D950" s="15" t="s">
        <v>3525</v>
      </c>
      <c r="E950" s="15">
        <v>400</v>
      </c>
      <c r="F950" s="15"/>
      <c r="G950" s="15">
        <v>90</v>
      </c>
      <c r="H950" s="15">
        <v>100</v>
      </c>
      <c r="I950" s="15">
        <v>110</v>
      </c>
      <c r="J950" s="15">
        <v>81</v>
      </c>
      <c r="K950" s="15">
        <v>1</v>
      </c>
      <c r="L950" s="15">
        <v>1</v>
      </c>
      <c r="M950" s="15">
        <v>144</v>
      </c>
      <c r="N950" s="15">
        <v>2.9</v>
      </c>
      <c r="O950" s="15">
        <v>175</v>
      </c>
      <c r="P950" s="15" t="s">
        <v>9479</v>
      </c>
      <c r="Q950" s="15" t="s">
        <v>3</v>
      </c>
    </row>
    <row r="951" spans="1:17" s="36" customFormat="1" ht="14.5">
      <c r="A951" s="3" t="s">
        <v>4524</v>
      </c>
      <c r="B951" s="15" t="s">
        <v>1</v>
      </c>
      <c r="C951" s="15" t="s">
        <v>2</v>
      </c>
      <c r="D951" s="15" t="s">
        <v>3525</v>
      </c>
      <c r="E951" s="15">
        <v>400</v>
      </c>
      <c r="F951" s="15"/>
      <c r="G951" s="15">
        <v>95</v>
      </c>
      <c r="H951" s="15">
        <v>100</v>
      </c>
      <c r="I951" s="15">
        <v>105</v>
      </c>
      <c r="J951" s="15">
        <v>85.5</v>
      </c>
      <c r="K951" s="15">
        <v>1</v>
      </c>
      <c r="L951" s="15">
        <v>1</v>
      </c>
      <c r="M951" s="15">
        <v>137</v>
      </c>
      <c r="N951" s="15">
        <v>3</v>
      </c>
      <c r="O951" s="15">
        <v>175</v>
      </c>
      <c r="P951" s="15" t="s">
        <v>9479</v>
      </c>
      <c r="Q951" s="15" t="s">
        <v>3</v>
      </c>
    </row>
    <row r="952" spans="1:17" s="36" customFormat="1" ht="14.5">
      <c r="A952" s="3" t="s">
        <v>4525</v>
      </c>
      <c r="B952" s="15" t="s">
        <v>1</v>
      </c>
      <c r="C952" s="15" t="s">
        <v>2</v>
      </c>
      <c r="D952" s="15" t="s">
        <v>3522</v>
      </c>
      <c r="E952" s="15">
        <v>400</v>
      </c>
      <c r="F952" s="15"/>
      <c r="G952" s="15">
        <v>9.5</v>
      </c>
      <c r="H952" s="15">
        <v>10</v>
      </c>
      <c r="I952" s="15">
        <v>10.5</v>
      </c>
      <c r="J952" s="15">
        <v>8.5500000000000007</v>
      </c>
      <c r="K952" s="15">
        <v>1</v>
      </c>
      <c r="L952" s="15">
        <v>10</v>
      </c>
      <c r="M952" s="15">
        <v>14.5</v>
      </c>
      <c r="N952" s="15">
        <v>29</v>
      </c>
      <c r="O952" s="15">
        <v>175</v>
      </c>
      <c r="P952" s="15" t="s">
        <v>9479</v>
      </c>
      <c r="Q952" s="15" t="s">
        <v>3</v>
      </c>
    </row>
    <row r="953" spans="1:17" s="36" customFormat="1" ht="14.5">
      <c r="A953" s="3" t="s">
        <v>4526</v>
      </c>
      <c r="B953" s="15" t="s">
        <v>1</v>
      </c>
      <c r="C953" s="15" t="s">
        <v>2</v>
      </c>
      <c r="D953" s="15" t="s">
        <v>3525</v>
      </c>
      <c r="E953" s="15">
        <v>400</v>
      </c>
      <c r="F953" s="15"/>
      <c r="G953" s="15">
        <v>9</v>
      </c>
      <c r="H953" s="15">
        <v>10</v>
      </c>
      <c r="I953" s="15">
        <v>11</v>
      </c>
      <c r="J953" s="15">
        <v>8.1</v>
      </c>
      <c r="K953" s="15">
        <v>1</v>
      </c>
      <c r="L953" s="15">
        <v>10</v>
      </c>
      <c r="M953" s="15">
        <v>15</v>
      </c>
      <c r="N953" s="15">
        <v>28</v>
      </c>
      <c r="O953" s="15">
        <v>175</v>
      </c>
      <c r="P953" s="15" t="s">
        <v>9479</v>
      </c>
      <c r="Q953" s="15" t="s">
        <v>3</v>
      </c>
    </row>
    <row r="954" spans="1:17" s="36" customFormat="1" ht="14.5">
      <c r="A954" s="3" t="s">
        <v>4527</v>
      </c>
      <c r="B954" s="15" t="s">
        <v>1</v>
      </c>
      <c r="C954" s="15" t="s">
        <v>2</v>
      </c>
      <c r="D954" s="15" t="s">
        <v>3525</v>
      </c>
      <c r="E954" s="15">
        <v>400</v>
      </c>
      <c r="F954" s="15"/>
      <c r="G954" s="15">
        <v>9.5</v>
      </c>
      <c r="H954" s="15">
        <v>10</v>
      </c>
      <c r="I954" s="15">
        <v>10.5</v>
      </c>
      <c r="J954" s="15">
        <v>8.5500000000000007</v>
      </c>
      <c r="K954" s="15">
        <v>1</v>
      </c>
      <c r="L954" s="15">
        <v>10</v>
      </c>
      <c r="M954" s="15">
        <v>14.5</v>
      </c>
      <c r="N954" s="15">
        <v>29</v>
      </c>
      <c r="O954" s="15">
        <v>175</v>
      </c>
      <c r="P954" s="15" t="s">
        <v>9479</v>
      </c>
      <c r="Q954" s="15" t="s">
        <v>3</v>
      </c>
    </row>
    <row r="955" spans="1:17" s="36" customFormat="1" ht="14.5">
      <c r="A955" s="3" t="s">
        <v>4528</v>
      </c>
      <c r="B955" s="15" t="s">
        <v>1</v>
      </c>
      <c r="C955" s="15" t="s">
        <v>2</v>
      </c>
      <c r="D955" s="15" t="s">
        <v>3522</v>
      </c>
      <c r="E955" s="15">
        <v>400</v>
      </c>
      <c r="F955" s="15"/>
      <c r="G955" s="15">
        <v>9.9</v>
      </c>
      <c r="H955" s="15">
        <v>11</v>
      </c>
      <c r="I955" s="15">
        <v>12.1</v>
      </c>
      <c r="J955" s="15">
        <v>8.92</v>
      </c>
      <c r="K955" s="15">
        <v>1</v>
      </c>
      <c r="L955" s="15">
        <v>1</v>
      </c>
      <c r="M955" s="15">
        <v>16.2</v>
      </c>
      <c r="N955" s="15">
        <v>26</v>
      </c>
      <c r="O955" s="15">
        <v>175</v>
      </c>
      <c r="P955" s="15" t="s">
        <v>9479</v>
      </c>
      <c r="Q955" s="15" t="s">
        <v>3</v>
      </c>
    </row>
    <row r="956" spans="1:17" s="36" customFormat="1" ht="14.5">
      <c r="A956" s="3" t="s">
        <v>4529</v>
      </c>
      <c r="B956" s="15" t="s">
        <v>1</v>
      </c>
      <c r="C956" s="15" t="s">
        <v>2</v>
      </c>
      <c r="D956" s="15" t="s">
        <v>3522</v>
      </c>
      <c r="E956" s="15">
        <v>400</v>
      </c>
      <c r="F956" s="15"/>
      <c r="G956" s="15">
        <v>99</v>
      </c>
      <c r="H956" s="15">
        <v>110</v>
      </c>
      <c r="I956" s="15">
        <v>121</v>
      </c>
      <c r="J956" s="15">
        <v>89.2</v>
      </c>
      <c r="K956" s="15">
        <v>1</v>
      </c>
      <c r="L956" s="15">
        <v>1</v>
      </c>
      <c r="M956" s="15">
        <v>158</v>
      </c>
      <c r="N956" s="15">
        <v>2.6</v>
      </c>
      <c r="O956" s="15">
        <v>175</v>
      </c>
      <c r="P956" s="15" t="s">
        <v>9479</v>
      </c>
      <c r="Q956" s="15" t="s">
        <v>3</v>
      </c>
    </row>
    <row r="957" spans="1:17" s="36" customFormat="1" ht="14.5">
      <c r="A957" s="3" t="s">
        <v>4530</v>
      </c>
      <c r="B957" s="15" t="s">
        <v>1</v>
      </c>
      <c r="C957" s="15" t="s">
        <v>2</v>
      </c>
      <c r="D957" s="15" t="s">
        <v>3522</v>
      </c>
      <c r="E957" s="15">
        <v>400</v>
      </c>
      <c r="F957" s="15"/>
      <c r="G957" s="15">
        <v>105</v>
      </c>
      <c r="H957" s="15">
        <v>110.5</v>
      </c>
      <c r="I957" s="15">
        <v>116</v>
      </c>
      <c r="J957" s="15">
        <v>94</v>
      </c>
      <c r="K957" s="15">
        <v>1</v>
      </c>
      <c r="L957" s="15">
        <v>1</v>
      </c>
      <c r="M957" s="15">
        <v>152</v>
      </c>
      <c r="N957" s="15">
        <v>2.7</v>
      </c>
      <c r="O957" s="15">
        <v>175</v>
      </c>
      <c r="P957" s="15" t="s">
        <v>9479</v>
      </c>
      <c r="Q957" s="15" t="s">
        <v>3</v>
      </c>
    </row>
    <row r="958" spans="1:17" s="36" customFormat="1" ht="14.5">
      <c r="A958" s="3" t="s">
        <v>4531</v>
      </c>
      <c r="B958" s="15" t="s">
        <v>1</v>
      </c>
      <c r="C958" s="15" t="s">
        <v>2</v>
      </c>
      <c r="D958" s="15" t="s">
        <v>3525</v>
      </c>
      <c r="E958" s="15">
        <v>400</v>
      </c>
      <c r="F958" s="15"/>
      <c r="G958" s="15">
        <v>99</v>
      </c>
      <c r="H958" s="15">
        <v>110</v>
      </c>
      <c r="I958" s="15">
        <v>121</v>
      </c>
      <c r="J958" s="15">
        <v>89.2</v>
      </c>
      <c r="K958" s="15">
        <v>1</v>
      </c>
      <c r="L958" s="15">
        <v>1</v>
      </c>
      <c r="M958" s="15">
        <v>158</v>
      </c>
      <c r="N958" s="15">
        <v>2.6</v>
      </c>
      <c r="O958" s="15">
        <v>175</v>
      </c>
      <c r="P958" s="15" t="s">
        <v>9479</v>
      </c>
      <c r="Q958" s="15" t="s">
        <v>3</v>
      </c>
    </row>
    <row r="959" spans="1:17" s="36" customFormat="1" ht="14.5">
      <c r="A959" s="3" t="s">
        <v>4532</v>
      </c>
      <c r="B959" s="15" t="s">
        <v>1</v>
      </c>
      <c r="C959" s="15" t="s">
        <v>2</v>
      </c>
      <c r="D959" s="15" t="s">
        <v>3525</v>
      </c>
      <c r="E959" s="15">
        <v>400</v>
      </c>
      <c r="F959" s="15"/>
      <c r="G959" s="15">
        <v>105</v>
      </c>
      <c r="H959" s="15">
        <v>110.5</v>
      </c>
      <c r="I959" s="15">
        <v>116</v>
      </c>
      <c r="J959" s="15">
        <v>94</v>
      </c>
      <c r="K959" s="15">
        <v>1</v>
      </c>
      <c r="L959" s="15">
        <v>1</v>
      </c>
      <c r="M959" s="15">
        <v>152</v>
      </c>
      <c r="N959" s="15">
        <v>2.7</v>
      </c>
      <c r="O959" s="15">
        <v>175</v>
      </c>
      <c r="P959" s="15" t="s">
        <v>9479</v>
      </c>
      <c r="Q959" s="15" t="s">
        <v>3</v>
      </c>
    </row>
    <row r="960" spans="1:17" s="36" customFormat="1" ht="14.5">
      <c r="A960" s="3" t="s">
        <v>4533</v>
      </c>
      <c r="B960" s="15" t="s">
        <v>1</v>
      </c>
      <c r="C960" s="15" t="s">
        <v>2</v>
      </c>
      <c r="D960" s="15" t="s">
        <v>3522</v>
      </c>
      <c r="E960" s="15">
        <v>400</v>
      </c>
      <c r="F960" s="15"/>
      <c r="G960" s="15">
        <v>10.5</v>
      </c>
      <c r="H960" s="15">
        <v>11.1</v>
      </c>
      <c r="I960" s="15">
        <v>11.6</v>
      </c>
      <c r="J960" s="15">
        <v>9.4</v>
      </c>
      <c r="K960" s="15">
        <v>1</v>
      </c>
      <c r="L960" s="15">
        <v>1</v>
      </c>
      <c r="M960" s="15">
        <v>15.6</v>
      </c>
      <c r="N960" s="15">
        <v>27</v>
      </c>
      <c r="O960" s="15">
        <v>175</v>
      </c>
      <c r="P960" s="15" t="s">
        <v>9479</v>
      </c>
      <c r="Q960" s="15" t="s">
        <v>3</v>
      </c>
    </row>
    <row r="961" spans="1:17" s="36" customFormat="1" ht="14.5">
      <c r="A961" s="3" t="s">
        <v>4534</v>
      </c>
      <c r="B961" s="15" t="s">
        <v>1</v>
      </c>
      <c r="C961" s="15" t="s">
        <v>2</v>
      </c>
      <c r="D961" s="15" t="s">
        <v>3525</v>
      </c>
      <c r="E961" s="15">
        <v>400</v>
      </c>
      <c r="F961" s="15"/>
      <c r="G961" s="15">
        <v>9.9</v>
      </c>
      <c r="H961" s="15">
        <v>11</v>
      </c>
      <c r="I961" s="15">
        <v>12.1</v>
      </c>
      <c r="J961" s="15">
        <v>8.92</v>
      </c>
      <c r="K961" s="15">
        <v>1</v>
      </c>
      <c r="L961" s="15">
        <v>1</v>
      </c>
      <c r="M961" s="15">
        <v>16.2</v>
      </c>
      <c r="N961" s="15">
        <v>26</v>
      </c>
      <c r="O961" s="15">
        <v>175</v>
      </c>
      <c r="P961" s="15" t="s">
        <v>9479</v>
      </c>
      <c r="Q961" s="15" t="s">
        <v>3</v>
      </c>
    </row>
    <row r="962" spans="1:17" s="36" customFormat="1" ht="14.5">
      <c r="A962" s="3" t="s">
        <v>4535</v>
      </c>
      <c r="B962" s="15" t="s">
        <v>1</v>
      </c>
      <c r="C962" s="15" t="s">
        <v>2</v>
      </c>
      <c r="D962" s="15" t="s">
        <v>3525</v>
      </c>
      <c r="E962" s="15">
        <v>400</v>
      </c>
      <c r="F962" s="15"/>
      <c r="G962" s="15">
        <v>10.5</v>
      </c>
      <c r="H962" s="15">
        <v>11.1</v>
      </c>
      <c r="I962" s="15">
        <v>11.6</v>
      </c>
      <c r="J962" s="15">
        <v>9.4</v>
      </c>
      <c r="K962" s="15">
        <v>1</v>
      </c>
      <c r="L962" s="15">
        <v>1</v>
      </c>
      <c r="M962" s="15">
        <v>15.6</v>
      </c>
      <c r="N962" s="15">
        <v>27</v>
      </c>
      <c r="O962" s="15">
        <v>175</v>
      </c>
      <c r="P962" s="15" t="s">
        <v>9479</v>
      </c>
      <c r="Q962" s="15" t="s">
        <v>3</v>
      </c>
    </row>
    <row r="963" spans="1:17" s="36" customFormat="1" ht="14.5">
      <c r="A963" s="3" t="s">
        <v>4536</v>
      </c>
      <c r="B963" s="15" t="s">
        <v>1</v>
      </c>
      <c r="C963" s="15" t="s">
        <v>2</v>
      </c>
      <c r="D963" s="15" t="s">
        <v>3522</v>
      </c>
      <c r="E963" s="15">
        <v>400</v>
      </c>
      <c r="F963" s="15"/>
      <c r="G963" s="15">
        <v>10.8</v>
      </c>
      <c r="H963" s="15">
        <v>12</v>
      </c>
      <c r="I963" s="15">
        <v>13.2</v>
      </c>
      <c r="J963" s="15">
        <v>9.7200000000000006</v>
      </c>
      <c r="K963" s="15">
        <v>1</v>
      </c>
      <c r="L963" s="15">
        <v>1</v>
      </c>
      <c r="M963" s="15">
        <v>17.3</v>
      </c>
      <c r="N963" s="15">
        <v>24</v>
      </c>
      <c r="O963" s="15">
        <v>175</v>
      </c>
      <c r="P963" s="15" t="s">
        <v>9479</v>
      </c>
      <c r="Q963" s="15" t="s">
        <v>3</v>
      </c>
    </row>
    <row r="964" spans="1:17" s="36" customFormat="1" ht="14.5">
      <c r="A964" s="3" t="s">
        <v>4537</v>
      </c>
      <c r="B964" s="15" t="s">
        <v>1</v>
      </c>
      <c r="C964" s="15" t="s">
        <v>2</v>
      </c>
      <c r="D964" s="15" t="s">
        <v>3522</v>
      </c>
      <c r="E964" s="15">
        <v>400</v>
      </c>
      <c r="F964" s="15"/>
      <c r="G964" s="15">
        <v>108</v>
      </c>
      <c r="H964" s="15">
        <v>120</v>
      </c>
      <c r="I964" s="15">
        <v>132</v>
      </c>
      <c r="J964" s="15">
        <v>97.2</v>
      </c>
      <c r="K964" s="15">
        <v>1</v>
      </c>
      <c r="L964" s="15">
        <v>1</v>
      </c>
      <c r="M964" s="15">
        <v>173</v>
      </c>
      <c r="N964" s="15">
        <v>2.4</v>
      </c>
      <c r="O964" s="15">
        <v>175</v>
      </c>
      <c r="P964" s="15" t="s">
        <v>9479</v>
      </c>
      <c r="Q964" s="15" t="s">
        <v>3</v>
      </c>
    </row>
    <row r="965" spans="1:17" s="36" customFormat="1" ht="14.5">
      <c r="A965" s="3" t="s">
        <v>4538</v>
      </c>
      <c r="B965" s="15" t="s">
        <v>1</v>
      </c>
      <c r="C965" s="15" t="s">
        <v>2</v>
      </c>
      <c r="D965" s="15" t="s">
        <v>3522</v>
      </c>
      <c r="E965" s="15">
        <v>400</v>
      </c>
      <c r="F965" s="15"/>
      <c r="G965" s="15">
        <v>114</v>
      </c>
      <c r="H965" s="15">
        <v>120</v>
      </c>
      <c r="I965" s="15">
        <v>126</v>
      </c>
      <c r="J965" s="15">
        <v>102</v>
      </c>
      <c r="K965" s="15">
        <v>1</v>
      </c>
      <c r="L965" s="15">
        <v>1</v>
      </c>
      <c r="M965" s="15">
        <v>165</v>
      </c>
      <c r="N965" s="15">
        <v>2.5</v>
      </c>
      <c r="O965" s="15">
        <v>175</v>
      </c>
      <c r="P965" s="15" t="s">
        <v>9479</v>
      </c>
      <c r="Q965" s="15" t="s">
        <v>3</v>
      </c>
    </row>
    <row r="966" spans="1:17" s="36" customFormat="1" ht="14.5">
      <c r="A966" s="3" t="s">
        <v>4539</v>
      </c>
      <c r="B966" s="15" t="s">
        <v>1</v>
      </c>
      <c r="C966" s="15" t="s">
        <v>2</v>
      </c>
      <c r="D966" s="15" t="s">
        <v>3525</v>
      </c>
      <c r="E966" s="15">
        <v>400</v>
      </c>
      <c r="F966" s="15"/>
      <c r="G966" s="15">
        <v>108</v>
      </c>
      <c r="H966" s="15">
        <v>120</v>
      </c>
      <c r="I966" s="15">
        <v>132</v>
      </c>
      <c r="J966" s="15">
        <v>97.2</v>
      </c>
      <c r="K966" s="15">
        <v>1</v>
      </c>
      <c r="L966" s="15">
        <v>1</v>
      </c>
      <c r="M966" s="15">
        <v>173</v>
      </c>
      <c r="N966" s="15">
        <v>2.4</v>
      </c>
      <c r="O966" s="15">
        <v>175</v>
      </c>
      <c r="P966" s="15" t="s">
        <v>9479</v>
      </c>
      <c r="Q966" s="15" t="s">
        <v>3</v>
      </c>
    </row>
    <row r="967" spans="1:17" s="36" customFormat="1" ht="14.5">
      <c r="A967" s="3" t="s">
        <v>4540</v>
      </c>
      <c r="B967" s="15" t="s">
        <v>1</v>
      </c>
      <c r="C967" s="15" t="s">
        <v>2</v>
      </c>
      <c r="D967" s="15" t="s">
        <v>3525</v>
      </c>
      <c r="E967" s="15">
        <v>400</v>
      </c>
      <c r="F967" s="15"/>
      <c r="G967" s="15">
        <v>114</v>
      </c>
      <c r="H967" s="15">
        <v>120</v>
      </c>
      <c r="I967" s="15">
        <v>126</v>
      </c>
      <c r="J967" s="15">
        <v>102</v>
      </c>
      <c r="K967" s="15">
        <v>1</v>
      </c>
      <c r="L967" s="15">
        <v>1</v>
      </c>
      <c r="M967" s="15">
        <v>165</v>
      </c>
      <c r="N967" s="15">
        <v>2.5</v>
      </c>
      <c r="O967" s="15">
        <v>175</v>
      </c>
      <c r="P967" s="15" t="s">
        <v>9479</v>
      </c>
      <c r="Q967" s="15" t="s">
        <v>3</v>
      </c>
    </row>
    <row r="968" spans="1:17" s="36" customFormat="1" ht="14.5">
      <c r="A968" s="3" t="s">
        <v>4541</v>
      </c>
      <c r="B968" s="15" t="s">
        <v>1</v>
      </c>
      <c r="C968" s="15" t="s">
        <v>2</v>
      </c>
      <c r="D968" s="15" t="s">
        <v>3522</v>
      </c>
      <c r="E968" s="15">
        <v>400</v>
      </c>
      <c r="F968" s="15"/>
      <c r="G968" s="15">
        <v>11.4</v>
      </c>
      <c r="H968" s="15">
        <v>12</v>
      </c>
      <c r="I968" s="15">
        <v>12.6</v>
      </c>
      <c r="J968" s="15">
        <v>10.199999999999999</v>
      </c>
      <c r="K968" s="15">
        <v>1</v>
      </c>
      <c r="L968" s="15">
        <v>1</v>
      </c>
      <c r="M968" s="15">
        <v>16.7</v>
      </c>
      <c r="N968" s="15">
        <v>25</v>
      </c>
      <c r="O968" s="15">
        <v>175</v>
      </c>
      <c r="P968" s="15" t="s">
        <v>9479</v>
      </c>
      <c r="Q968" s="15" t="s">
        <v>3</v>
      </c>
    </row>
    <row r="969" spans="1:17" s="36" customFormat="1" ht="14.5">
      <c r="A969" s="3" t="s">
        <v>4542</v>
      </c>
      <c r="B969" s="15" t="s">
        <v>1</v>
      </c>
      <c r="C969" s="15" t="s">
        <v>2</v>
      </c>
      <c r="D969" s="15" t="s">
        <v>3525</v>
      </c>
      <c r="E969" s="15">
        <v>400</v>
      </c>
      <c r="F969" s="15"/>
      <c r="G969" s="15">
        <v>10.8</v>
      </c>
      <c r="H969" s="15">
        <v>12</v>
      </c>
      <c r="I969" s="15">
        <v>13.2</v>
      </c>
      <c r="J969" s="15">
        <v>9.7200000000000006</v>
      </c>
      <c r="K969" s="15">
        <v>1</v>
      </c>
      <c r="L969" s="15">
        <v>1</v>
      </c>
      <c r="M969" s="15">
        <v>17.3</v>
      </c>
      <c r="N969" s="15">
        <v>24</v>
      </c>
      <c r="O969" s="15">
        <v>175</v>
      </c>
      <c r="P969" s="15" t="s">
        <v>9479</v>
      </c>
      <c r="Q969" s="15" t="s">
        <v>3</v>
      </c>
    </row>
    <row r="970" spans="1:17" s="36" customFormat="1" ht="14.5">
      <c r="A970" s="3" t="s">
        <v>4543</v>
      </c>
      <c r="B970" s="15" t="s">
        <v>1</v>
      </c>
      <c r="C970" s="15" t="s">
        <v>2</v>
      </c>
      <c r="D970" s="15" t="s">
        <v>3525</v>
      </c>
      <c r="E970" s="15">
        <v>400</v>
      </c>
      <c r="F970" s="15"/>
      <c r="G970" s="15">
        <v>11.4</v>
      </c>
      <c r="H970" s="15">
        <v>12</v>
      </c>
      <c r="I970" s="15">
        <v>12.6</v>
      </c>
      <c r="J970" s="15">
        <v>10.199999999999999</v>
      </c>
      <c r="K970" s="15">
        <v>1</v>
      </c>
      <c r="L970" s="15">
        <v>1</v>
      </c>
      <c r="M970" s="15">
        <v>16.7</v>
      </c>
      <c r="N970" s="15">
        <v>25</v>
      </c>
      <c r="O970" s="15">
        <v>175</v>
      </c>
      <c r="P970" s="15" t="s">
        <v>9479</v>
      </c>
      <c r="Q970" s="15" t="s">
        <v>3</v>
      </c>
    </row>
    <row r="971" spans="1:17" s="36" customFormat="1" ht="14.5">
      <c r="A971" s="3" t="s">
        <v>4544</v>
      </c>
      <c r="B971" s="15" t="s">
        <v>1</v>
      </c>
      <c r="C971" s="15" t="s">
        <v>2</v>
      </c>
      <c r="D971" s="15" t="s">
        <v>3522</v>
      </c>
      <c r="E971" s="15">
        <v>400</v>
      </c>
      <c r="F971" s="15"/>
      <c r="G971" s="15">
        <v>11.7</v>
      </c>
      <c r="H971" s="15">
        <v>13</v>
      </c>
      <c r="I971" s="15">
        <v>14.3</v>
      </c>
      <c r="J971" s="15">
        <v>10.5</v>
      </c>
      <c r="K971" s="15">
        <v>1</v>
      </c>
      <c r="L971" s="15">
        <v>1</v>
      </c>
      <c r="M971" s="15">
        <v>19</v>
      </c>
      <c r="N971" s="15">
        <v>22</v>
      </c>
      <c r="O971" s="15">
        <v>175</v>
      </c>
      <c r="P971" s="15" t="s">
        <v>9479</v>
      </c>
      <c r="Q971" s="15" t="s">
        <v>3</v>
      </c>
    </row>
    <row r="972" spans="1:17" s="36" customFormat="1" ht="14.5">
      <c r="A972" s="3" t="s">
        <v>4545</v>
      </c>
      <c r="B972" s="15" t="s">
        <v>1</v>
      </c>
      <c r="C972" s="15" t="s">
        <v>2</v>
      </c>
      <c r="D972" s="15" t="s">
        <v>3522</v>
      </c>
      <c r="E972" s="15">
        <v>400</v>
      </c>
      <c r="F972" s="15"/>
      <c r="G972" s="15">
        <v>117</v>
      </c>
      <c r="H972" s="15">
        <v>130</v>
      </c>
      <c r="I972" s="15">
        <v>143</v>
      </c>
      <c r="J972" s="15">
        <v>105</v>
      </c>
      <c r="K972" s="15">
        <v>1</v>
      </c>
      <c r="L972" s="15">
        <v>1</v>
      </c>
      <c r="M972" s="15">
        <v>187</v>
      </c>
      <c r="N972" s="15">
        <v>2.2000000000000002</v>
      </c>
      <c r="O972" s="15">
        <v>175</v>
      </c>
      <c r="P972" s="15" t="s">
        <v>9479</v>
      </c>
      <c r="Q972" s="15" t="s">
        <v>3</v>
      </c>
    </row>
    <row r="973" spans="1:17" s="36" customFormat="1" ht="14.5">
      <c r="A973" s="3" t="s">
        <v>4546</v>
      </c>
      <c r="B973" s="15" t="s">
        <v>1</v>
      </c>
      <c r="C973" s="15" t="s">
        <v>2</v>
      </c>
      <c r="D973" s="15" t="s">
        <v>3522</v>
      </c>
      <c r="E973" s="15">
        <v>400</v>
      </c>
      <c r="F973" s="15"/>
      <c r="G973" s="15">
        <v>124</v>
      </c>
      <c r="H973" s="15">
        <v>130.5</v>
      </c>
      <c r="I973" s="15">
        <v>137</v>
      </c>
      <c r="J973" s="15">
        <v>111</v>
      </c>
      <c r="K973" s="15">
        <v>1</v>
      </c>
      <c r="L973" s="15">
        <v>1</v>
      </c>
      <c r="M973" s="15">
        <v>179</v>
      </c>
      <c r="N973" s="15">
        <v>2.2999999999999998</v>
      </c>
      <c r="O973" s="15">
        <v>175</v>
      </c>
      <c r="P973" s="15" t="s">
        <v>9479</v>
      </c>
      <c r="Q973" s="15" t="s">
        <v>3</v>
      </c>
    </row>
    <row r="974" spans="1:17" s="36" customFormat="1" ht="14.5">
      <c r="A974" s="3" t="s">
        <v>4547</v>
      </c>
      <c r="B974" s="15" t="s">
        <v>1</v>
      </c>
      <c r="C974" s="15" t="s">
        <v>2</v>
      </c>
      <c r="D974" s="15" t="s">
        <v>3525</v>
      </c>
      <c r="E974" s="15">
        <v>400</v>
      </c>
      <c r="F974" s="15"/>
      <c r="G974" s="15">
        <v>117</v>
      </c>
      <c r="H974" s="15">
        <v>130</v>
      </c>
      <c r="I974" s="15">
        <v>143</v>
      </c>
      <c r="J974" s="15">
        <v>105</v>
      </c>
      <c r="K974" s="15">
        <v>1</v>
      </c>
      <c r="L974" s="15">
        <v>1</v>
      </c>
      <c r="M974" s="15">
        <v>187</v>
      </c>
      <c r="N974" s="15">
        <v>2.2000000000000002</v>
      </c>
      <c r="O974" s="15">
        <v>175</v>
      </c>
      <c r="P974" s="15" t="s">
        <v>9479</v>
      </c>
      <c r="Q974" s="15" t="s">
        <v>3</v>
      </c>
    </row>
    <row r="975" spans="1:17" s="36" customFormat="1" ht="14.5">
      <c r="A975" s="3" t="s">
        <v>4548</v>
      </c>
      <c r="B975" s="15" t="s">
        <v>1</v>
      </c>
      <c r="C975" s="15" t="s">
        <v>2</v>
      </c>
      <c r="D975" s="15" t="s">
        <v>3525</v>
      </c>
      <c r="E975" s="15">
        <v>400</v>
      </c>
      <c r="F975" s="15"/>
      <c r="G975" s="15">
        <v>124</v>
      </c>
      <c r="H975" s="15">
        <v>130.5</v>
      </c>
      <c r="I975" s="15">
        <v>137</v>
      </c>
      <c r="J975" s="15">
        <v>111</v>
      </c>
      <c r="K975" s="15">
        <v>1</v>
      </c>
      <c r="L975" s="15">
        <v>1</v>
      </c>
      <c r="M975" s="15">
        <v>179</v>
      </c>
      <c r="N975" s="15">
        <v>2.2999999999999998</v>
      </c>
      <c r="O975" s="15">
        <v>175</v>
      </c>
      <c r="P975" s="15" t="s">
        <v>9479</v>
      </c>
      <c r="Q975" s="15" t="s">
        <v>3</v>
      </c>
    </row>
    <row r="976" spans="1:17" s="36" customFormat="1" ht="14.5">
      <c r="A976" s="3" t="s">
        <v>4549</v>
      </c>
      <c r="B976" s="15" t="s">
        <v>1</v>
      </c>
      <c r="C976" s="15" t="s">
        <v>2</v>
      </c>
      <c r="D976" s="15" t="s">
        <v>3522</v>
      </c>
      <c r="E976" s="15">
        <v>400</v>
      </c>
      <c r="F976" s="15"/>
      <c r="G976" s="15">
        <v>12.4</v>
      </c>
      <c r="H976" s="15">
        <v>13.1</v>
      </c>
      <c r="I976" s="15">
        <v>13.7</v>
      </c>
      <c r="J976" s="15">
        <v>11.1</v>
      </c>
      <c r="K976" s="15">
        <v>1</v>
      </c>
      <c r="L976" s="15">
        <v>1</v>
      </c>
      <c r="M976" s="15">
        <v>18.2</v>
      </c>
      <c r="N976" s="15">
        <v>23</v>
      </c>
      <c r="O976" s="15">
        <v>175</v>
      </c>
      <c r="P976" s="15" t="s">
        <v>9479</v>
      </c>
      <c r="Q976" s="15" t="s">
        <v>3</v>
      </c>
    </row>
    <row r="977" spans="1:17" s="36" customFormat="1" ht="14.5">
      <c r="A977" s="3" t="s">
        <v>4550</v>
      </c>
      <c r="B977" s="15" t="s">
        <v>1</v>
      </c>
      <c r="C977" s="15" t="s">
        <v>2</v>
      </c>
      <c r="D977" s="15" t="s">
        <v>3525</v>
      </c>
      <c r="E977" s="15">
        <v>400</v>
      </c>
      <c r="F977" s="15"/>
      <c r="G977" s="15">
        <v>11.7</v>
      </c>
      <c r="H977" s="15">
        <v>13</v>
      </c>
      <c r="I977" s="15">
        <v>14.3</v>
      </c>
      <c r="J977" s="15">
        <v>10.5</v>
      </c>
      <c r="K977" s="15">
        <v>1</v>
      </c>
      <c r="L977" s="15">
        <v>1</v>
      </c>
      <c r="M977" s="15">
        <v>19</v>
      </c>
      <c r="N977" s="15">
        <v>22</v>
      </c>
      <c r="O977" s="15">
        <v>175</v>
      </c>
      <c r="P977" s="15" t="s">
        <v>9479</v>
      </c>
      <c r="Q977" s="15" t="s">
        <v>3</v>
      </c>
    </row>
    <row r="978" spans="1:17" s="36" customFormat="1" ht="14.5">
      <c r="A978" s="3" t="s">
        <v>4551</v>
      </c>
      <c r="B978" s="15" t="s">
        <v>1</v>
      </c>
      <c r="C978" s="15" t="s">
        <v>2</v>
      </c>
      <c r="D978" s="15" t="s">
        <v>3525</v>
      </c>
      <c r="E978" s="15">
        <v>400</v>
      </c>
      <c r="F978" s="15"/>
      <c r="G978" s="15">
        <v>12.4</v>
      </c>
      <c r="H978" s="15">
        <v>13.1</v>
      </c>
      <c r="I978" s="15">
        <v>13.7</v>
      </c>
      <c r="J978" s="15">
        <v>11.1</v>
      </c>
      <c r="K978" s="15">
        <v>1</v>
      </c>
      <c r="L978" s="15">
        <v>1</v>
      </c>
      <c r="M978" s="15">
        <v>18.2</v>
      </c>
      <c r="N978" s="15">
        <v>23</v>
      </c>
      <c r="O978" s="15">
        <v>175</v>
      </c>
      <c r="P978" s="15" t="s">
        <v>9479</v>
      </c>
      <c r="Q978" s="15" t="s">
        <v>3</v>
      </c>
    </row>
    <row r="979" spans="1:17" s="36" customFormat="1" ht="14.5">
      <c r="A979" s="3" t="s">
        <v>4552</v>
      </c>
      <c r="B979" s="15" t="s">
        <v>1</v>
      </c>
      <c r="C979" s="15" t="s">
        <v>2</v>
      </c>
      <c r="D979" s="15" t="s">
        <v>3522</v>
      </c>
      <c r="E979" s="15">
        <v>400</v>
      </c>
      <c r="F979" s="15"/>
      <c r="G979" s="15">
        <v>13.5</v>
      </c>
      <c r="H979" s="15">
        <v>15</v>
      </c>
      <c r="I979" s="15">
        <v>16.5</v>
      </c>
      <c r="J979" s="15">
        <v>12.1</v>
      </c>
      <c r="K979" s="15">
        <v>1</v>
      </c>
      <c r="L979" s="15">
        <v>1</v>
      </c>
      <c r="M979" s="15">
        <v>22</v>
      </c>
      <c r="N979" s="15">
        <v>19</v>
      </c>
      <c r="O979" s="15">
        <v>175</v>
      </c>
      <c r="P979" s="15" t="s">
        <v>9479</v>
      </c>
      <c r="Q979" s="15" t="s">
        <v>3</v>
      </c>
    </row>
    <row r="980" spans="1:17" s="36" customFormat="1" ht="14.5">
      <c r="A980" s="3" t="s">
        <v>4553</v>
      </c>
      <c r="B980" s="15" t="s">
        <v>1</v>
      </c>
      <c r="C980" s="15" t="s">
        <v>2</v>
      </c>
      <c r="D980" s="15" t="s">
        <v>3522</v>
      </c>
      <c r="E980" s="15">
        <v>400</v>
      </c>
      <c r="F980" s="15"/>
      <c r="G980" s="15">
        <v>135</v>
      </c>
      <c r="H980" s="15">
        <v>150</v>
      </c>
      <c r="I980" s="15">
        <v>165</v>
      </c>
      <c r="J980" s="15">
        <v>121</v>
      </c>
      <c r="K980" s="15">
        <v>1</v>
      </c>
      <c r="L980" s="15">
        <v>1</v>
      </c>
      <c r="M980" s="15">
        <v>215</v>
      </c>
      <c r="N980" s="15">
        <v>1.9</v>
      </c>
      <c r="O980" s="15">
        <v>175</v>
      </c>
      <c r="P980" s="15" t="s">
        <v>9479</v>
      </c>
      <c r="Q980" s="15" t="s">
        <v>3</v>
      </c>
    </row>
    <row r="981" spans="1:17" s="36" customFormat="1" ht="14.5">
      <c r="A981" s="3" t="s">
        <v>4554</v>
      </c>
      <c r="B981" s="15" t="s">
        <v>1</v>
      </c>
      <c r="C981" s="15" t="s">
        <v>2</v>
      </c>
      <c r="D981" s="15" t="s">
        <v>3522</v>
      </c>
      <c r="E981" s="15">
        <v>400</v>
      </c>
      <c r="F981" s="15"/>
      <c r="G981" s="15">
        <v>143</v>
      </c>
      <c r="H981" s="15">
        <v>150.5</v>
      </c>
      <c r="I981" s="15">
        <v>158</v>
      </c>
      <c r="J981" s="15">
        <v>128</v>
      </c>
      <c r="K981" s="15">
        <v>1</v>
      </c>
      <c r="L981" s="15">
        <v>1</v>
      </c>
      <c r="M981" s="15">
        <v>207</v>
      </c>
      <c r="N981" s="15">
        <v>2</v>
      </c>
      <c r="O981" s="15">
        <v>175</v>
      </c>
      <c r="P981" s="15" t="s">
        <v>9479</v>
      </c>
      <c r="Q981" s="15" t="s">
        <v>3</v>
      </c>
    </row>
    <row r="982" spans="1:17" s="36" customFormat="1" ht="14.5">
      <c r="A982" s="3" t="s">
        <v>4555</v>
      </c>
      <c r="B982" s="15" t="s">
        <v>1</v>
      </c>
      <c r="C982" s="15" t="s">
        <v>2</v>
      </c>
      <c r="D982" s="15" t="s">
        <v>3525</v>
      </c>
      <c r="E982" s="15">
        <v>400</v>
      </c>
      <c r="F982" s="15"/>
      <c r="G982" s="15">
        <v>135</v>
      </c>
      <c r="H982" s="15">
        <v>150</v>
      </c>
      <c r="I982" s="15">
        <v>165</v>
      </c>
      <c r="J982" s="15">
        <v>121</v>
      </c>
      <c r="K982" s="15">
        <v>1</v>
      </c>
      <c r="L982" s="15">
        <v>1</v>
      </c>
      <c r="M982" s="15">
        <v>215</v>
      </c>
      <c r="N982" s="15">
        <v>1.9</v>
      </c>
      <c r="O982" s="15">
        <v>175</v>
      </c>
      <c r="P982" s="15" t="s">
        <v>9479</v>
      </c>
      <c r="Q982" s="15" t="s">
        <v>3</v>
      </c>
    </row>
    <row r="983" spans="1:17" s="36" customFormat="1" ht="14.5">
      <c r="A983" s="3" t="s">
        <v>4556</v>
      </c>
      <c r="B983" s="15" t="s">
        <v>1</v>
      </c>
      <c r="C983" s="15" t="s">
        <v>2</v>
      </c>
      <c r="D983" s="15" t="s">
        <v>3525</v>
      </c>
      <c r="E983" s="15">
        <v>400</v>
      </c>
      <c r="F983" s="15"/>
      <c r="G983" s="15">
        <v>143</v>
      </c>
      <c r="H983" s="15">
        <v>150.5</v>
      </c>
      <c r="I983" s="15">
        <v>158</v>
      </c>
      <c r="J983" s="15">
        <v>128</v>
      </c>
      <c r="K983" s="15">
        <v>1</v>
      </c>
      <c r="L983" s="15">
        <v>1</v>
      </c>
      <c r="M983" s="15">
        <v>207</v>
      </c>
      <c r="N983" s="15">
        <v>2</v>
      </c>
      <c r="O983" s="15">
        <v>175</v>
      </c>
      <c r="P983" s="15" t="s">
        <v>9479</v>
      </c>
      <c r="Q983" s="15" t="s">
        <v>3</v>
      </c>
    </row>
    <row r="984" spans="1:17" s="36" customFormat="1" ht="14.5">
      <c r="A984" s="3" t="s">
        <v>4557</v>
      </c>
      <c r="B984" s="15" t="s">
        <v>1</v>
      </c>
      <c r="C984" s="15" t="s">
        <v>2</v>
      </c>
      <c r="D984" s="15" t="s">
        <v>3522</v>
      </c>
      <c r="E984" s="15">
        <v>400</v>
      </c>
      <c r="F984" s="15"/>
      <c r="G984" s="15">
        <v>14.3</v>
      </c>
      <c r="H984" s="15">
        <v>15.1</v>
      </c>
      <c r="I984" s="15">
        <v>15.8</v>
      </c>
      <c r="J984" s="15">
        <v>12.8</v>
      </c>
      <c r="K984" s="15">
        <v>1</v>
      </c>
      <c r="L984" s="15">
        <v>1</v>
      </c>
      <c r="M984" s="15">
        <v>21.2</v>
      </c>
      <c r="N984" s="15">
        <v>20</v>
      </c>
      <c r="O984" s="15">
        <v>175</v>
      </c>
      <c r="P984" s="15" t="s">
        <v>9479</v>
      </c>
      <c r="Q984" s="15" t="s">
        <v>3</v>
      </c>
    </row>
    <row r="985" spans="1:17" s="36" customFormat="1" ht="14.5">
      <c r="A985" s="3" t="s">
        <v>4558</v>
      </c>
      <c r="B985" s="15" t="s">
        <v>1</v>
      </c>
      <c r="C985" s="15" t="s">
        <v>2</v>
      </c>
      <c r="D985" s="15" t="s">
        <v>3525</v>
      </c>
      <c r="E985" s="15">
        <v>400</v>
      </c>
      <c r="F985" s="15"/>
      <c r="G985" s="15">
        <v>13.5</v>
      </c>
      <c r="H985" s="15">
        <v>15</v>
      </c>
      <c r="I985" s="15">
        <v>16.5</v>
      </c>
      <c r="J985" s="15">
        <v>12.1</v>
      </c>
      <c r="K985" s="15">
        <v>1</v>
      </c>
      <c r="L985" s="15">
        <v>1</v>
      </c>
      <c r="M985" s="15">
        <v>22</v>
      </c>
      <c r="N985" s="15">
        <v>19</v>
      </c>
      <c r="O985" s="15">
        <v>175</v>
      </c>
      <c r="P985" s="15" t="s">
        <v>9479</v>
      </c>
      <c r="Q985" s="15" t="s">
        <v>3</v>
      </c>
    </row>
    <row r="986" spans="1:17" s="36" customFormat="1" ht="14.5">
      <c r="A986" s="3" t="s">
        <v>4559</v>
      </c>
      <c r="B986" s="15" t="s">
        <v>1</v>
      </c>
      <c r="C986" s="15" t="s">
        <v>2</v>
      </c>
      <c r="D986" s="15" t="s">
        <v>3525</v>
      </c>
      <c r="E986" s="15">
        <v>400</v>
      </c>
      <c r="F986" s="15"/>
      <c r="G986" s="15">
        <v>14.3</v>
      </c>
      <c r="H986" s="15">
        <v>15.1</v>
      </c>
      <c r="I986" s="15">
        <v>15.8</v>
      </c>
      <c r="J986" s="15">
        <v>12.8</v>
      </c>
      <c r="K986" s="15">
        <v>1</v>
      </c>
      <c r="L986" s="15">
        <v>1</v>
      </c>
      <c r="M986" s="15">
        <v>21.2</v>
      </c>
      <c r="N986" s="15">
        <v>20</v>
      </c>
      <c r="O986" s="15">
        <v>175</v>
      </c>
      <c r="P986" s="15" t="s">
        <v>9479</v>
      </c>
      <c r="Q986" s="15" t="s">
        <v>3</v>
      </c>
    </row>
    <row r="987" spans="1:17" s="36" customFormat="1" ht="14.5">
      <c r="A987" s="3" t="s">
        <v>4560</v>
      </c>
      <c r="B987" s="15" t="s">
        <v>1</v>
      </c>
      <c r="C987" s="15" t="s">
        <v>2</v>
      </c>
      <c r="D987" s="15" t="s">
        <v>3522</v>
      </c>
      <c r="E987" s="15">
        <v>400</v>
      </c>
      <c r="F987" s="15"/>
      <c r="G987" s="15">
        <v>14.4</v>
      </c>
      <c r="H987" s="15">
        <v>16</v>
      </c>
      <c r="I987" s="15">
        <v>17.600000000000001</v>
      </c>
      <c r="J987" s="15">
        <v>12.9</v>
      </c>
      <c r="K987" s="15">
        <v>1</v>
      </c>
      <c r="L987" s="15">
        <v>1</v>
      </c>
      <c r="M987" s="15">
        <v>23.5</v>
      </c>
      <c r="N987" s="15">
        <v>17.8</v>
      </c>
      <c r="O987" s="15">
        <v>175</v>
      </c>
      <c r="P987" s="15" t="s">
        <v>9479</v>
      </c>
      <c r="Q987" s="15" t="s">
        <v>3</v>
      </c>
    </row>
    <row r="988" spans="1:17" s="36" customFormat="1" ht="14.5">
      <c r="A988" s="3" t="s">
        <v>4561</v>
      </c>
      <c r="B988" s="15" t="s">
        <v>1</v>
      </c>
      <c r="C988" s="15" t="s">
        <v>2</v>
      </c>
      <c r="D988" s="15" t="s">
        <v>3522</v>
      </c>
      <c r="E988" s="15">
        <v>400</v>
      </c>
      <c r="F988" s="15"/>
      <c r="G988" s="15">
        <v>144</v>
      </c>
      <c r="H988" s="15">
        <v>160</v>
      </c>
      <c r="I988" s="15">
        <v>176</v>
      </c>
      <c r="J988" s="15">
        <v>130</v>
      </c>
      <c r="K988" s="15">
        <v>1</v>
      </c>
      <c r="L988" s="15">
        <v>1</v>
      </c>
      <c r="M988" s="15">
        <v>230</v>
      </c>
      <c r="N988" s="15">
        <v>1.8</v>
      </c>
      <c r="O988" s="15">
        <v>175</v>
      </c>
      <c r="P988" s="15" t="s">
        <v>9479</v>
      </c>
      <c r="Q988" s="15" t="s">
        <v>3</v>
      </c>
    </row>
    <row r="989" spans="1:17" s="36" customFormat="1" ht="14.5">
      <c r="A989" s="3" t="s">
        <v>4562</v>
      </c>
      <c r="B989" s="15" t="s">
        <v>1</v>
      </c>
      <c r="C989" s="15" t="s">
        <v>2</v>
      </c>
      <c r="D989" s="15" t="s">
        <v>3522</v>
      </c>
      <c r="E989" s="15">
        <v>400</v>
      </c>
      <c r="F989" s="15"/>
      <c r="G989" s="15">
        <v>152</v>
      </c>
      <c r="H989" s="15">
        <v>160</v>
      </c>
      <c r="I989" s="15">
        <v>168</v>
      </c>
      <c r="J989" s="15">
        <v>136</v>
      </c>
      <c r="K989" s="15">
        <v>1</v>
      </c>
      <c r="L989" s="15">
        <v>1</v>
      </c>
      <c r="M989" s="15">
        <v>219</v>
      </c>
      <c r="N989" s="15">
        <v>1.9</v>
      </c>
      <c r="O989" s="15">
        <v>175</v>
      </c>
      <c r="P989" s="15" t="s">
        <v>9479</v>
      </c>
      <c r="Q989" s="15" t="s">
        <v>3</v>
      </c>
    </row>
    <row r="990" spans="1:17" s="36" customFormat="1" ht="14.5">
      <c r="A990" s="3" t="s">
        <v>4563</v>
      </c>
      <c r="B990" s="15" t="s">
        <v>1</v>
      </c>
      <c r="C990" s="15" t="s">
        <v>2</v>
      </c>
      <c r="D990" s="15" t="s">
        <v>3525</v>
      </c>
      <c r="E990" s="15">
        <v>400</v>
      </c>
      <c r="F990" s="15"/>
      <c r="G990" s="15">
        <v>144</v>
      </c>
      <c r="H990" s="15">
        <v>160</v>
      </c>
      <c r="I990" s="15">
        <v>176</v>
      </c>
      <c r="J990" s="15">
        <v>130</v>
      </c>
      <c r="K990" s="15">
        <v>1</v>
      </c>
      <c r="L990" s="15">
        <v>1</v>
      </c>
      <c r="M990" s="15">
        <v>230</v>
      </c>
      <c r="N990" s="15">
        <v>1.8</v>
      </c>
      <c r="O990" s="15">
        <v>175</v>
      </c>
      <c r="P990" s="15" t="s">
        <v>9479</v>
      </c>
      <c r="Q990" s="15" t="s">
        <v>3</v>
      </c>
    </row>
    <row r="991" spans="1:17" s="36" customFormat="1" ht="14.5">
      <c r="A991" s="3" t="s">
        <v>4564</v>
      </c>
      <c r="B991" s="15" t="s">
        <v>1</v>
      </c>
      <c r="C991" s="15" t="s">
        <v>2</v>
      </c>
      <c r="D991" s="15" t="s">
        <v>3525</v>
      </c>
      <c r="E991" s="15">
        <v>400</v>
      </c>
      <c r="F991" s="15"/>
      <c r="G991" s="15">
        <v>152</v>
      </c>
      <c r="H991" s="15">
        <v>160</v>
      </c>
      <c r="I991" s="15">
        <v>168</v>
      </c>
      <c r="J991" s="15">
        <v>136</v>
      </c>
      <c r="K991" s="15">
        <v>1</v>
      </c>
      <c r="L991" s="15">
        <v>1</v>
      </c>
      <c r="M991" s="15">
        <v>219</v>
      </c>
      <c r="N991" s="15">
        <v>1.9</v>
      </c>
      <c r="O991" s="15">
        <v>175</v>
      </c>
      <c r="P991" s="15" t="s">
        <v>9479</v>
      </c>
      <c r="Q991" s="15" t="s">
        <v>3</v>
      </c>
    </row>
    <row r="992" spans="1:17" s="36" customFormat="1" ht="14.5">
      <c r="A992" s="3" t="s">
        <v>4565</v>
      </c>
      <c r="B992" s="15" t="s">
        <v>1</v>
      </c>
      <c r="C992" s="15" t="s">
        <v>2</v>
      </c>
      <c r="D992" s="15" t="s">
        <v>3522</v>
      </c>
      <c r="E992" s="15">
        <v>400</v>
      </c>
      <c r="F992" s="15"/>
      <c r="G992" s="15">
        <v>15.2</v>
      </c>
      <c r="H992" s="15">
        <v>16</v>
      </c>
      <c r="I992" s="15">
        <v>16.8</v>
      </c>
      <c r="J992" s="15">
        <v>13.6</v>
      </c>
      <c r="K992" s="15">
        <v>1</v>
      </c>
      <c r="L992" s="15">
        <v>1</v>
      </c>
      <c r="M992" s="15">
        <v>22.5</v>
      </c>
      <c r="N992" s="15">
        <v>18.600000000000001</v>
      </c>
      <c r="O992" s="15">
        <v>175</v>
      </c>
      <c r="P992" s="15" t="s">
        <v>9479</v>
      </c>
      <c r="Q992" s="15" t="s">
        <v>3</v>
      </c>
    </row>
    <row r="993" spans="1:17" s="36" customFormat="1" ht="14.5">
      <c r="A993" s="3" t="s">
        <v>4566</v>
      </c>
      <c r="B993" s="15" t="s">
        <v>1</v>
      </c>
      <c r="C993" s="15" t="s">
        <v>2</v>
      </c>
      <c r="D993" s="15" t="s">
        <v>3525</v>
      </c>
      <c r="E993" s="15">
        <v>400</v>
      </c>
      <c r="F993" s="15"/>
      <c r="G993" s="15">
        <v>14.4</v>
      </c>
      <c r="H993" s="15">
        <v>16</v>
      </c>
      <c r="I993" s="15">
        <v>17.600000000000001</v>
      </c>
      <c r="J993" s="15">
        <v>12.9</v>
      </c>
      <c r="K993" s="15">
        <v>1</v>
      </c>
      <c r="L993" s="15">
        <v>1</v>
      </c>
      <c r="M993" s="15">
        <v>23.5</v>
      </c>
      <c r="N993" s="15">
        <v>17.8</v>
      </c>
      <c r="O993" s="15">
        <v>175</v>
      </c>
      <c r="P993" s="15" t="s">
        <v>9479</v>
      </c>
      <c r="Q993" s="15" t="s">
        <v>3</v>
      </c>
    </row>
    <row r="994" spans="1:17" s="36" customFormat="1" ht="14.5">
      <c r="A994" s="3" t="s">
        <v>4567</v>
      </c>
      <c r="B994" s="15" t="s">
        <v>1</v>
      </c>
      <c r="C994" s="15" t="s">
        <v>2</v>
      </c>
      <c r="D994" s="15" t="s">
        <v>3525</v>
      </c>
      <c r="E994" s="15">
        <v>400</v>
      </c>
      <c r="F994" s="15"/>
      <c r="G994" s="15">
        <v>15.2</v>
      </c>
      <c r="H994" s="15">
        <v>16</v>
      </c>
      <c r="I994" s="15">
        <v>16.8</v>
      </c>
      <c r="J994" s="15">
        <v>13.6</v>
      </c>
      <c r="K994" s="15">
        <v>1</v>
      </c>
      <c r="L994" s="15">
        <v>1</v>
      </c>
      <c r="M994" s="15">
        <v>22.5</v>
      </c>
      <c r="N994" s="15">
        <v>18.600000000000001</v>
      </c>
      <c r="O994" s="15">
        <v>175</v>
      </c>
      <c r="P994" s="15" t="s">
        <v>9479</v>
      </c>
      <c r="Q994" s="15" t="s">
        <v>3</v>
      </c>
    </row>
    <row r="995" spans="1:17" s="36" customFormat="1" ht="14.5">
      <c r="A995" s="3" t="s">
        <v>4568</v>
      </c>
      <c r="B995" s="15" t="s">
        <v>1</v>
      </c>
      <c r="C995" s="15" t="s">
        <v>2</v>
      </c>
      <c r="D995" s="15" t="s">
        <v>3522</v>
      </c>
      <c r="E995" s="15">
        <v>400</v>
      </c>
      <c r="F995" s="15"/>
      <c r="G995" s="15">
        <v>153</v>
      </c>
      <c r="H995" s="15">
        <v>170</v>
      </c>
      <c r="I995" s="15">
        <v>187</v>
      </c>
      <c r="J995" s="15">
        <v>138</v>
      </c>
      <c r="K995" s="15">
        <v>1</v>
      </c>
      <c r="L995" s="15">
        <v>1</v>
      </c>
      <c r="M995" s="15">
        <v>244</v>
      </c>
      <c r="N995" s="15">
        <v>1.7</v>
      </c>
      <c r="O995" s="15">
        <v>175</v>
      </c>
      <c r="P995" s="15" t="s">
        <v>9479</v>
      </c>
      <c r="Q995" s="15" t="s">
        <v>3</v>
      </c>
    </row>
    <row r="996" spans="1:17" s="36" customFormat="1" ht="14.5">
      <c r="A996" s="3" t="s">
        <v>4569</v>
      </c>
      <c r="B996" s="15" t="s">
        <v>1</v>
      </c>
      <c r="C996" s="15" t="s">
        <v>2</v>
      </c>
      <c r="D996" s="15" t="s">
        <v>3522</v>
      </c>
      <c r="E996" s="15">
        <v>400</v>
      </c>
      <c r="F996" s="15"/>
      <c r="G996" s="15">
        <v>162</v>
      </c>
      <c r="H996" s="15">
        <v>170.5</v>
      </c>
      <c r="I996" s="15">
        <v>179</v>
      </c>
      <c r="J996" s="15">
        <v>145</v>
      </c>
      <c r="K996" s="15">
        <v>1</v>
      </c>
      <c r="L996" s="15">
        <v>1</v>
      </c>
      <c r="M996" s="15">
        <v>234</v>
      </c>
      <c r="N996" s="15">
        <v>1.8</v>
      </c>
      <c r="O996" s="15">
        <v>175</v>
      </c>
      <c r="P996" s="15" t="s">
        <v>9479</v>
      </c>
      <c r="Q996" s="15" t="s">
        <v>3</v>
      </c>
    </row>
    <row r="997" spans="1:17" s="36" customFormat="1" ht="14.5">
      <c r="A997" s="3" t="s">
        <v>4570</v>
      </c>
      <c r="B997" s="15" t="s">
        <v>1</v>
      </c>
      <c r="C997" s="15" t="s">
        <v>2</v>
      </c>
      <c r="D997" s="15" t="s">
        <v>3525</v>
      </c>
      <c r="E997" s="15">
        <v>400</v>
      </c>
      <c r="F997" s="15"/>
      <c r="G997" s="15">
        <v>153</v>
      </c>
      <c r="H997" s="15">
        <v>170</v>
      </c>
      <c r="I997" s="15">
        <v>187</v>
      </c>
      <c r="J997" s="15">
        <v>138</v>
      </c>
      <c r="K997" s="15">
        <v>1</v>
      </c>
      <c r="L997" s="15">
        <v>1</v>
      </c>
      <c r="M997" s="15">
        <v>244</v>
      </c>
      <c r="N997" s="15">
        <v>1.7</v>
      </c>
      <c r="O997" s="15">
        <v>175</v>
      </c>
      <c r="P997" s="15" t="s">
        <v>9479</v>
      </c>
      <c r="Q997" s="15" t="s">
        <v>3</v>
      </c>
    </row>
    <row r="998" spans="1:17" s="36" customFormat="1" ht="14.5">
      <c r="A998" s="3" t="s">
        <v>4571</v>
      </c>
      <c r="B998" s="15" t="s">
        <v>1</v>
      </c>
      <c r="C998" s="15" t="s">
        <v>2</v>
      </c>
      <c r="D998" s="15" t="s">
        <v>3525</v>
      </c>
      <c r="E998" s="15">
        <v>400</v>
      </c>
      <c r="F998" s="15"/>
      <c r="G998" s="15">
        <v>162</v>
      </c>
      <c r="H998" s="15">
        <v>170.5</v>
      </c>
      <c r="I998" s="15">
        <v>179</v>
      </c>
      <c r="J998" s="15">
        <v>145</v>
      </c>
      <c r="K998" s="15">
        <v>1</v>
      </c>
      <c r="L998" s="15">
        <v>1</v>
      </c>
      <c r="M998" s="15">
        <v>234</v>
      </c>
      <c r="N998" s="15">
        <v>1.8</v>
      </c>
      <c r="O998" s="15">
        <v>175</v>
      </c>
      <c r="P998" s="15" t="s">
        <v>9479</v>
      </c>
      <c r="Q998" s="15" t="s">
        <v>3</v>
      </c>
    </row>
    <row r="999" spans="1:17" s="36" customFormat="1" ht="14.5">
      <c r="A999" s="3" t="s">
        <v>4572</v>
      </c>
      <c r="B999" s="15" t="s">
        <v>1</v>
      </c>
      <c r="C999" s="15" t="s">
        <v>2</v>
      </c>
      <c r="D999" s="15" t="s">
        <v>3522</v>
      </c>
      <c r="E999" s="15">
        <v>400</v>
      </c>
      <c r="F999" s="15"/>
      <c r="G999" s="15">
        <v>16.2</v>
      </c>
      <c r="H999" s="15">
        <v>18</v>
      </c>
      <c r="I999" s="15">
        <v>19.8</v>
      </c>
      <c r="J999" s="15">
        <v>14.5</v>
      </c>
      <c r="K999" s="15">
        <v>1</v>
      </c>
      <c r="L999" s="15">
        <v>1</v>
      </c>
      <c r="M999" s="15">
        <v>26.5</v>
      </c>
      <c r="N999" s="15">
        <v>16</v>
      </c>
      <c r="O999" s="15">
        <v>175</v>
      </c>
      <c r="P999" s="15" t="s">
        <v>9479</v>
      </c>
      <c r="Q999" s="15" t="s">
        <v>3</v>
      </c>
    </row>
    <row r="1000" spans="1:17" s="36" customFormat="1" ht="14.5">
      <c r="A1000" s="3" t="s">
        <v>4573</v>
      </c>
      <c r="B1000" s="15" t="s">
        <v>1</v>
      </c>
      <c r="C1000" s="15" t="s">
        <v>2</v>
      </c>
      <c r="D1000" s="15" t="s">
        <v>3522</v>
      </c>
      <c r="E1000" s="15">
        <v>400</v>
      </c>
      <c r="F1000" s="15"/>
      <c r="G1000" s="15">
        <v>162</v>
      </c>
      <c r="H1000" s="15">
        <v>180</v>
      </c>
      <c r="I1000" s="15">
        <v>198</v>
      </c>
      <c r="J1000" s="15">
        <v>146</v>
      </c>
      <c r="K1000" s="15">
        <v>1</v>
      </c>
      <c r="L1000" s="15">
        <v>1</v>
      </c>
      <c r="M1000" s="15">
        <v>258</v>
      </c>
      <c r="N1000" s="15">
        <v>1.6</v>
      </c>
      <c r="O1000" s="15">
        <v>175</v>
      </c>
      <c r="P1000" s="15" t="s">
        <v>9479</v>
      </c>
      <c r="Q1000" s="15" t="s">
        <v>3</v>
      </c>
    </row>
    <row r="1001" spans="1:17" s="36" customFormat="1" ht="14.5">
      <c r="A1001" s="3" t="s">
        <v>4574</v>
      </c>
      <c r="B1001" s="15" t="s">
        <v>1</v>
      </c>
      <c r="C1001" s="15" t="s">
        <v>2</v>
      </c>
      <c r="D1001" s="15" t="s">
        <v>3522</v>
      </c>
      <c r="E1001" s="15">
        <v>400</v>
      </c>
      <c r="F1001" s="15"/>
      <c r="G1001" s="15">
        <v>171</v>
      </c>
      <c r="H1001" s="15">
        <v>180</v>
      </c>
      <c r="I1001" s="15">
        <v>189</v>
      </c>
      <c r="J1001" s="15">
        <v>154</v>
      </c>
      <c r="K1001" s="15">
        <v>1</v>
      </c>
      <c r="L1001" s="15">
        <v>1</v>
      </c>
      <c r="M1001" s="15">
        <v>246</v>
      </c>
      <c r="N1001" s="15">
        <v>1.7</v>
      </c>
      <c r="O1001" s="15">
        <v>175</v>
      </c>
      <c r="P1001" s="15" t="s">
        <v>9479</v>
      </c>
      <c r="Q1001" s="15" t="s">
        <v>3</v>
      </c>
    </row>
    <row r="1002" spans="1:17" s="36" customFormat="1" ht="14.5">
      <c r="A1002" s="3" t="s">
        <v>4575</v>
      </c>
      <c r="B1002" s="15" t="s">
        <v>1</v>
      </c>
      <c r="C1002" s="15" t="s">
        <v>2</v>
      </c>
      <c r="D1002" s="15" t="s">
        <v>3525</v>
      </c>
      <c r="E1002" s="15">
        <v>400</v>
      </c>
      <c r="F1002" s="15"/>
      <c r="G1002" s="15">
        <v>162</v>
      </c>
      <c r="H1002" s="15">
        <v>180</v>
      </c>
      <c r="I1002" s="15">
        <v>198</v>
      </c>
      <c r="J1002" s="15">
        <v>146</v>
      </c>
      <c r="K1002" s="15">
        <v>1</v>
      </c>
      <c r="L1002" s="15">
        <v>1</v>
      </c>
      <c r="M1002" s="15">
        <v>258</v>
      </c>
      <c r="N1002" s="15">
        <v>1.6</v>
      </c>
      <c r="O1002" s="15">
        <v>175</v>
      </c>
      <c r="P1002" s="15" t="s">
        <v>9479</v>
      </c>
      <c r="Q1002" s="15" t="s">
        <v>3</v>
      </c>
    </row>
    <row r="1003" spans="1:17" s="36" customFormat="1" ht="14.5">
      <c r="A1003" s="3" t="s">
        <v>4576</v>
      </c>
      <c r="B1003" s="15" t="s">
        <v>1</v>
      </c>
      <c r="C1003" s="15" t="s">
        <v>2</v>
      </c>
      <c r="D1003" s="15" t="s">
        <v>3525</v>
      </c>
      <c r="E1003" s="15">
        <v>400</v>
      </c>
      <c r="F1003" s="15"/>
      <c r="G1003" s="15">
        <v>171</v>
      </c>
      <c r="H1003" s="15">
        <v>180</v>
      </c>
      <c r="I1003" s="15">
        <v>189</v>
      </c>
      <c r="J1003" s="15">
        <v>154</v>
      </c>
      <c r="K1003" s="15">
        <v>1</v>
      </c>
      <c r="L1003" s="15">
        <v>1</v>
      </c>
      <c r="M1003" s="15">
        <v>246</v>
      </c>
      <c r="N1003" s="15">
        <v>1.7</v>
      </c>
      <c r="O1003" s="15">
        <v>175</v>
      </c>
      <c r="P1003" s="15" t="s">
        <v>9479</v>
      </c>
      <c r="Q1003" s="15" t="s">
        <v>3</v>
      </c>
    </row>
    <row r="1004" spans="1:17" s="36" customFormat="1" ht="14.5">
      <c r="A1004" s="3" t="s">
        <v>4577</v>
      </c>
      <c r="B1004" s="15" t="s">
        <v>1</v>
      </c>
      <c r="C1004" s="15" t="s">
        <v>2</v>
      </c>
      <c r="D1004" s="15" t="s">
        <v>3522</v>
      </c>
      <c r="E1004" s="15">
        <v>400</v>
      </c>
      <c r="F1004" s="15"/>
      <c r="G1004" s="15">
        <v>17.100000000000001</v>
      </c>
      <c r="H1004" s="15">
        <v>18</v>
      </c>
      <c r="I1004" s="15">
        <v>18.899999999999999</v>
      </c>
      <c r="J1004" s="15">
        <v>15.3</v>
      </c>
      <c r="K1004" s="15">
        <v>1</v>
      </c>
      <c r="L1004" s="15">
        <v>1</v>
      </c>
      <c r="M1004" s="15">
        <v>25.5</v>
      </c>
      <c r="N1004" s="15">
        <v>16.5</v>
      </c>
      <c r="O1004" s="15">
        <v>175</v>
      </c>
      <c r="P1004" s="15" t="s">
        <v>9479</v>
      </c>
      <c r="Q1004" s="15" t="s">
        <v>3</v>
      </c>
    </row>
    <row r="1005" spans="1:17" s="36" customFormat="1" ht="14.5">
      <c r="A1005" s="3" t="s">
        <v>4578</v>
      </c>
      <c r="B1005" s="15" t="s">
        <v>1</v>
      </c>
      <c r="C1005" s="15" t="s">
        <v>2</v>
      </c>
      <c r="D1005" s="15" t="s">
        <v>3525</v>
      </c>
      <c r="E1005" s="15">
        <v>400</v>
      </c>
      <c r="F1005" s="15"/>
      <c r="G1005" s="15">
        <v>16.2</v>
      </c>
      <c r="H1005" s="15">
        <v>18</v>
      </c>
      <c r="I1005" s="15">
        <v>19.8</v>
      </c>
      <c r="J1005" s="15">
        <v>14.5</v>
      </c>
      <c r="K1005" s="15">
        <v>1</v>
      </c>
      <c r="L1005" s="15">
        <v>1</v>
      </c>
      <c r="M1005" s="15">
        <v>26.5</v>
      </c>
      <c r="N1005" s="15">
        <v>16</v>
      </c>
      <c r="O1005" s="15">
        <v>175</v>
      </c>
      <c r="P1005" s="15" t="s">
        <v>9479</v>
      </c>
      <c r="Q1005" s="15" t="s">
        <v>3</v>
      </c>
    </row>
    <row r="1006" spans="1:17" s="36" customFormat="1" ht="14.5">
      <c r="A1006" s="3" t="s">
        <v>4579</v>
      </c>
      <c r="B1006" s="15" t="s">
        <v>1</v>
      </c>
      <c r="C1006" s="15" t="s">
        <v>2</v>
      </c>
      <c r="D1006" s="15" t="s">
        <v>3525</v>
      </c>
      <c r="E1006" s="15">
        <v>400</v>
      </c>
      <c r="F1006" s="15"/>
      <c r="G1006" s="15">
        <v>17.100000000000001</v>
      </c>
      <c r="H1006" s="15">
        <v>18</v>
      </c>
      <c r="I1006" s="15">
        <v>18.899999999999999</v>
      </c>
      <c r="J1006" s="15">
        <v>15.3</v>
      </c>
      <c r="K1006" s="15">
        <v>1</v>
      </c>
      <c r="L1006" s="15">
        <v>1</v>
      </c>
      <c r="M1006" s="15">
        <v>25.5</v>
      </c>
      <c r="N1006" s="15">
        <v>16.5</v>
      </c>
      <c r="O1006" s="15">
        <v>175</v>
      </c>
      <c r="P1006" s="15" t="s">
        <v>9479</v>
      </c>
      <c r="Q1006" s="15" t="s">
        <v>3</v>
      </c>
    </row>
    <row r="1007" spans="1:17" s="36" customFormat="1" ht="14.5">
      <c r="A1007" s="3" t="s">
        <v>4580</v>
      </c>
      <c r="B1007" s="15" t="s">
        <v>1</v>
      </c>
      <c r="C1007" s="15" t="s">
        <v>2</v>
      </c>
      <c r="D1007" s="15" t="s">
        <v>3522</v>
      </c>
      <c r="E1007" s="15">
        <v>400</v>
      </c>
      <c r="F1007" s="15"/>
      <c r="G1007" s="15">
        <v>18</v>
      </c>
      <c r="H1007" s="15">
        <v>20</v>
      </c>
      <c r="I1007" s="15">
        <v>22</v>
      </c>
      <c r="J1007" s="15">
        <v>16.2</v>
      </c>
      <c r="K1007" s="15">
        <v>1</v>
      </c>
      <c r="L1007" s="15">
        <v>1</v>
      </c>
      <c r="M1007" s="15">
        <v>29.1</v>
      </c>
      <c r="N1007" s="15">
        <v>14</v>
      </c>
      <c r="O1007" s="15">
        <v>175</v>
      </c>
      <c r="P1007" s="15" t="s">
        <v>9479</v>
      </c>
      <c r="Q1007" s="15" t="s">
        <v>3</v>
      </c>
    </row>
    <row r="1008" spans="1:17" s="36" customFormat="1" ht="14.5">
      <c r="A1008" s="3" t="s">
        <v>4581</v>
      </c>
      <c r="B1008" s="15" t="s">
        <v>1</v>
      </c>
      <c r="C1008" s="15" t="s">
        <v>2</v>
      </c>
      <c r="D1008" s="15" t="s">
        <v>3522</v>
      </c>
      <c r="E1008" s="15">
        <v>400</v>
      </c>
      <c r="F1008" s="15"/>
      <c r="G1008" s="15">
        <v>180</v>
      </c>
      <c r="H1008" s="15">
        <v>200</v>
      </c>
      <c r="I1008" s="15">
        <v>220</v>
      </c>
      <c r="J1008" s="15">
        <v>162</v>
      </c>
      <c r="K1008" s="15">
        <v>1</v>
      </c>
      <c r="L1008" s="15">
        <v>1</v>
      </c>
      <c r="M1008" s="15">
        <v>287</v>
      </c>
      <c r="N1008" s="15">
        <v>1.4</v>
      </c>
      <c r="O1008" s="15">
        <v>175</v>
      </c>
      <c r="P1008" s="15" t="s">
        <v>9479</v>
      </c>
      <c r="Q1008" s="15" t="s">
        <v>3</v>
      </c>
    </row>
    <row r="1009" spans="1:17" s="36" customFormat="1" ht="14.5">
      <c r="A1009" s="3" t="s">
        <v>4582</v>
      </c>
      <c r="B1009" s="15" t="s">
        <v>1</v>
      </c>
      <c r="C1009" s="15" t="s">
        <v>2</v>
      </c>
      <c r="D1009" s="15" t="s">
        <v>3522</v>
      </c>
      <c r="E1009" s="15">
        <v>400</v>
      </c>
      <c r="F1009" s="15"/>
      <c r="G1009" s="15">
        <v>190</v>
      </c>
      <c r="H1009" s="15">
        <v>200</v>
      </c>
      <c r="I1009" s="15">
        <v>210</v>
      </c>
      <c r="J1009" s="15">
        <v>171</v>
      </c>
      <c r="K1009" s="15">
        <v>1</v>
      </c>
      <c r="L1009" s="15">
        <v>1</v>
      </c>
      <c r="M1009" s="15">
        <v>274</v>
      </c>
      <c r="N1009" s="15">
        <v>1.51</v>
      </c>
      <c r="O1009" s="15">
        <v>175</v>
      </c>
      <c r="P1009" s="15" t="s">
        <v>9479</v>
      </c>
      <c r="Q1009" s="15" t="s">
        <v>3</v>
      </c>
    </row>
    <row r="1010" spans="1:17" s="36" customFormat="1" ht="14.5">
      <c r="A1010" s="3" t="s">
        <v>4583</v>
      </c>
      <c r="B1010" s="15" t="s">
        <v>1</v>
      </c>
      <c r="C1010" s="15" t="s">
        <v>2</v>
      </c>
      <c r="D1010" s="15" t="s">
        <v>3525</v>
      </c>
      <c r="E1010" s="15">
        <v>400</v>
      </c>
      <c r="F1010" s="15"/>
      <c r="G1010" s="15">
        <v>180</v>
      </c>
      <c r="H1010" s="15">
        <v>200</v>
      </c>
      <c r="I1010" s="15">
        <v>220</v>
      </c>
      <c r="J1010" s="15">
        <v>162</v>
      </c>
      <c r="K1010" s="15">
        <v>1</v>
      </c>
      <c r="L1010" s="15">
        <v>1</v>
      </c>
      <c r="M1010" s="15">
        <v>287</v>
      </c>
      <c r="N1010" s="15">
        <v>1.4</v>
      </c>
      <c r="O1010" s="15">
        <v>175</v>
      </c>
      <c r="P1010" s="15" t="s">
        <v>9479</v>
      </c>
      <c r="Q1010" s="15" t="s">
        <v>3</v>
      </c>
    </row>
    <row r="1011" spans="1:17" s="36" customFormat="1" ht="14.5">
      <c r="A1011" s="3" t="s">
        <v>4584</v>
      </c>
      <c r="B1011" s="15" t="s">
        <v>1</v>
      </c>
      <c r="C1011" s="15" t="s">
        <v>2</v>
      </c>
      <c r="D1011" s="15" t="s">
        <v>3525</v>
      </c>
      <c r="E1011" s="15">
        <v>400</v>
      </c>
      <c r="F1011" s="15"/>
      <c r="G1011" s="15">
        <v>190</v>
      </c>
      <c r="H1011" s="15">
        <v>200</v>
      </c>
      <c r="I1011" s="15">
        <v>210</v>
      </c>
      <c r="J1011" s="15">
        <v>171</v>
      </c>
      <c r="K1011" s="15">
        <v>1</v>
      </c>
      <c r="L1011" s="15">
        <v>1</v>
      </c>
      <c r="M1011" s="15">
        <v>274</v>
      </c>
      <c r="N1011" s="15">
        <v>1.51</v>
      </c>
      <c r="O1011" s="15">
        <v>175</v>
      </c>
      <c r="P1011" s="15" t="s">
        <v>9479</v>
      </c>
      <c r="Q1011" s="15" t="s">
        <v>3</v>
      </c>
    </row>
    <row r="1012" spans="1:17" s="36" customFormat="1" ht="14.5">
      <c r="A1012" s="3" t="s">
        <v>4585</v>
      </c>
      <c r="B1012" s="15" t="s">
        <v>1</v>
      </c>
      <c r="C1012" s="15" t="s">
        <v>2</v>
      </c>
      <c r="D1012" s="15" t="s">
        <v>3522</v>
      </c>
      <c r="E1012" s="15">
        <v>400</v>
      </c>
      <c r="F1012" s="15"/>
      <c r="G1012" s="15">
        <v>19</v>
      </c>
      <c r="H1012" s="15">
        <v>20</v>
      </c>
      <c r="I1012" s="15">
        <v>21</v>
      </c>
      <c r="J1012" s="15">
        <v>17.100000000000001</v>
      </c>
      <c r="K1012" s="15">
        <v>1</v>
      </c>
      <c r="L1012" s="15">
        <v>1</v>
      </c>
      <c r="M1012" s="15">
        <v>27.7</v>
      </c>
      <c r="N1012" s="15">
        <v>15</v>
      </c>
      <c r="O1012" s="15">
        <v>175</v>
      </c>
      <c r="P1012" s="15" t="s">
        <v>9479</v>
      </c>
      <c r="Q1012" s="15" t="s">
        <v>3</v>
      </c>
    </row>
    <row r="1013" spans="1:17" s="36" customFormat="1" ht="14.5">
      <c r="A1013" s="3" t="s">
        <v>4586</v>
      </c>
      <c r="B1013" s="15" t="s">
        <v>1</v>
      </c>
      <c r="C1013" s="15" t="s">
        <v>2</v>
      </c>
      <c r="D1013" s="15" t="s">
        <v>3525</v>
      </c>
      <c r="E1013" s="15">
        <v>400</v>
      </c>
      <c r="F1013" s="15"/>
      <c r="G1013" s="15">
        <v>18</v>
      </c>
      <c r="H1013" s="15">
        <v>20</v>
      </c>
      <c r="I1013" s="15">
        <v>22</v>
      </c>
      <c r="J1013" s="15">
        <v>16.2</v>
      </c>
      <c r="K1013" s="15">
        <v>1</v>
      </c>
      <c r="L1013" s="15">
        <v>1</v>
      </c>
      <c r="M1013" s="15">
        <v>29.1</v>
      </c>
      <c r="N1013" s="15">
        <v>14</v>
      </c>
      <c r="O1013" s="15">
        <v>175</v>
      </c>
      <c r="P1013" s="15" t="s">
        <v>9479</v>
      </c>
      <c r="Q1013" s="15" t="s">
        <v>3</v>
      </c>
    </row>
    <row r="1014" spans="1:17" s="36" customFormat="1" ht="14.5">
      <c r="A1014" s="3" t="s">
        <v>4587</v>
      </c>
      <c r="B1014" s="15" t="s">
        <v>1</v>
      </c>
      <c r="C1014" s="15" t="s">
        <v>2</v>
      </c>
      <c r="D1014" s="15" t="s">
        <v>3525</v>
      </c>
      <c r="E1014" s="15">
        <v>400</v>
      </c>
      <c r="F1014" s="15"/>
      <c r="G1014" s="15">
        <v>19</v>
      </c>
      <c r="H1014" s="15">
        <v>20</v>
      </c>
      <c r="I1014" s="15">
        <v>21</v>
      </c>
      <c r="J1014" s="15">
        <v>17.100000000000001</v>
      </c>
      <c r="K1014" s="15">
        <v>1</v>
      </c>
      <c r="L1014" s="15">
        <v>1</v>
      </c>
      <c r="M1014" s="15">
        <v>27.7</v>
      </c>
      <c r="N1014" s="15">
        <v>15</v>
      </c>
      <c r="O1014" s="15">
        <v>175</v>
      </c>
      <c r="P1014" s="15" t="s">
        <v>9479</v>
      </c>
      <c r="Q1014" s="15" t="s">
        <v>3</v>
      </c>
    </row>
    <row r="1015" spans="1:17" s="36" customFormat="1" ht="14.5">
      <c r="A1015" s="3" t="s">
        <v>4588</v>
      </c>
      <c r="B1015" s="15" t="s">
        <v>1</v>
      </c>
      <c r="C1015" s="15" t="s">
        <v>2</v>
      </c>
      <c r="D1015" s="15" t="s">
        <v>3522</v>
      </c>
      <c r="E1015" s="15">
        <v>400</v>
      </c>
      <c r="F1015" s="15"/>
      <c r="G1015" s="15">
        <v>19.8</v>
      </c>
      <c r="H1015" s="15">
        <v>22</v>
      </c>
      <c r="I1015" s="15">
        <v>24.2</v>
      </c>
      <c r="J1015" s="15">
        <v>17.8</v>
      </c>
      <c r="K1015" s="15">
        <v>1</v>
      </c>
      <c r="L1015" s="15">
        <v>1</v>
      </c>
      <c r="M1015" s="15">
        <v>31.9</v>
      </c>
      <c r="N1015" s="15">
        <v>13</v>
      </c>
      <c r="O1015" s="15">
        <v>175</v>
      </c>
      <c r="P1015" s="15" t="s">
        <v>9479</v>
      </c>
      <c r="Q1015" s="15" t="s">
        <v>3</v>
      </c>
    </row>
    <row r="1016" spans="1:17" s="36" customFormat="1" ht="14.5">
      <c r="A1016" s="3" t="s">
        <v>4589</v>
      </c>
      <c r="B1016" s="15" t="s">
        <v>1</v>
      </c>
      <c r="C1016" s="15" t="s">
        <v>2</v>
      </c>
      <c r="D1016" s="15" t="s">
        <v>3522</v>
      </c>
      <c r="E1016" s="15">
        <v>400</v>
      </c>
      <c r="F1016" s="15"/>
      <c r="G1016" s="15">
        <v>198</v>
      </c>
      <c r="H1016" s="15">
        <v>220</v>
      </c>
      <c r="I1016" s="15">
        <v>242</v>
      </c>
      <c r="J1016" s="15">
        <v>175</v>
      </c>
      <c r="K1016" s="15">
        <v>1</v>
      </c>
      <c r="L1016" s="15">
        <v>1</v>
      </c>
      <c r="M1016" s="15">
        <v>344</v>
      </c>
      <c r="N1016" s="15">
        <v>1.2</v>
      </c>
      <c r="O1016" s="15">
        <v>175</v>
      </c>
      <c r="P1016" s="15" t="s">
        <v>9479</v>
      </c>
      <c r="Q1016" s="15" t="s">
        <v>3</v>
      </c>
    </row>
    <row r="1017" spans="1:17" s="36" customFormat="1" ht="14.5">
      <c r="A1017" s="3" t="s">
        <v>4590</v>
      </c>
      <c r="B1017" s="15" t="s">
        <v>1</v>
      </c>
      <c r="C1017" s="15" t="s">
        <v>2</v>
      </c>
      <c r="D1017" s="15" t="s">
        <v>3522</v>
      </c>
      <c r="E1017" s="15">
        <v>400</v>
      </c>
      <c r="F1017" s="15"/>
      <c r="G1017" s="15">
        <v>209</v>
      </c>
      <c r="H1017" s="15">
        <v>220</v>
      </c>
      <c r="I1017" s="15">
        <v>231</v>
      </c>
      <c r="J1017" s="15">
        <v>185</v>
      </c>
      <c r="K1017" s="15">
        <v>1</v>
      </c>
      <c r="L1017" s="15">
        <v>1</v>
      </c>
      <c r="M1017" s="15">
        <v>328</v>
      </c>
      <c r="N1017" s="15">
        <v>1.3</v>
      </c>
      <c r="O1017" s="15">
        <v>175</v>
      </c>
      <c r="P1017" s="15" t="s">
        <v>9479</v>
      </c>
      <c r="Q1017" s="15" t="s">
        <v>3</v>
      </c>
    </row>
    <row r="1018" spans="1:17" s="36" customFormat="1" ht="14.5">
      <c r="A1018" s="3" t="s">
        <v>4591</v>
      </c>
      <c r="B1018" s="15" t="s">
        <v>1</v>
      </c>
      <c r="C1018" s="15" t="s">
        <v>2</v>
      </c>
      <c r="D1018" s="15" t="s">
        <v>3525</v>
      </c>
      <c r="E1018" s="15">
        <v>400</v>
      </c>
      <c r="F1018" s="15"/>
      <c r="G1018" s="15">
        <v>198</v>
      </c>
      <c r="H1018" s="15">
        <v>220</v>
      </c>
      <c r="I1018" s="15">
        <v>242</v>
      </c>
      <c r="J1018" s="15">
        <v>175</v>
      </c>
      <c r="K1018" s="15">
        <v>1</v>
      </c>
      <c r="L1018" s="15">
        <v>1</v>
      </c>
      <c r="M1018" s="15">
        <v>344</v>
      </c>
      <c r="N1018" s="15">
        <v>1.2</v>
      </c>
      <c r="O1018" s="15">
        <v>175</v>
      </c>
      <c r="P1018" s="15" t="s">
        <v>9479</v>
      </c>
      <c r="Q1018" s="15" t="s">
        <v>3</v>
      </c>
    </row>
    <row r="1019" spans="1:17" s="36" customFormat="1" ht="14.5">
      <c r="A1019" s="3" t="s">
        <v>4592</v>
      </c>
      <c r="B1019" s="15" t="s">
        <v>1</v>
      </c>
      <c r="C1019" s="15" t="s">
        <v>2</v>
      </c>
      <c r="D1019" s="15" t="s">
        <v>3525</v>
      </c>
      <c r="E1019" s="15">
        <v>400</v>
      </c>
      <c r="F1019" s="15"/>
      <c r="G1019" s="15">
        <v>209</v>
      </c>
      <c r="H1019" s="15">
        <v>220</v>
      </c>
      <c r="I1019" s="15">
        <v>231</v>
      </c>
      <c r="J1019" s="15">
        <v>185</v>
      </c>
      <c r="K1019" s="15">
        <v>1</v>
      </c>
      <c r="L1019" s="15">
        <v>1</v>
      </c>
      <c r="M1019" s="15">
        <v>328</v>
      </c>
      <c r="N1019" s="15">
        <v>1.3</v>
      </c>
      <c r="O1019" s="15">
        <v>175</v>
      </c>
      <c r="P1019" s="15" t="s">
        <v>9479</v>
      </c>
      <c r="Q1019" s="15" t="s">
        <v>3</v>
      </c>
    </row>
    <row r="1020" spans="1:17" s="36" customFormat="1" ht="14.5">
      <c r="A1020" s="3" t="s">
        <v>4593</v>
      </c>
      <c r="B1020" s="15" t="s">
        <v>1</v>
      </c>
      <c r="C1020" s="15" t="s">
        <v>2</v>
      </c>
      <c r="D1020" s="15" t="s">
        <v>3522</v>
      </c>
      <c r="E1020" s="15">
        <v>400</v>
      </c>
      <c r="F1020" s="15"/>
      <c r="G1020" s="15">
        <v>20.9</v>
      </c>
      <c r="H1020" s="15">
        <v>22</v>
      </c>
      <c r="I1020" s="15">
        <v>23.1</v>
      </c>
      <c r="J1020" s="15">
        <v>18.8</v>
      </c>
      <c r="K1020" s="15">
        <v>1</v>
      </c>
      <c r="L1020" s="15">
        <v>1</v>
      </c>
      <c r="M1020" s="15">
        <v>30.6</v>
      </c>
      <c r="N1020" s="15">
        <v>13.7</v>
      </c>
      <c r="O1020" s="15">
        <v>175</v>
      </c>
      <c r="P1020" s="15" t="s">
        <v>9479</v>
      </c>
      <c r="Q1020" s="15" t="s">
        <v>3</v>
      </c>
    </row>
    <row r="1021" spans="1:17" s="36" customFormat="1" ht="14.5">
      <c r="A1021" s="3" t="s">
        <v>4594</v>
      </c>
      <c r="B1021" s="15" t="s">
        <v>1</v>
      </c>
      <c r="C1021" s="15" t="s">
        <v>2</v>
      </c>
      <c r="D1021" s="15" t="s">
        <v>3525</v>
      </c>
      <c r="E1021" s="15">
        <v>400</v>
      </c>
      <c r="F1021" s="15"/>
      <c r="G1021" s="15">
        <v>19.8</v>
      </c>
      <c r="H1021" s="15">
        <v>22</v>
      </c>
      <c r="I1021" s="15">
        <v>24.2</v>
      </c>
      <c r="J1021" s="15">
        <v>17.8</v>
      </c>
      <c r="K1021" s="15">
        <v>1</v>
      </c>
      <c r="L1021" s="15">
        <v>1</v>
      </c>
      <c r="M1021" s="15">
        <v>31.9</v>
      </c>
      <c r="N1021" s="15">
        <v>13</v>
      </c>
      <c r="O1021" s="15">
        <v>175</v>
      </c>
      <c r="P1021" s="15" t="s">
        <v>9479</v>
      </c>
      <c r="Q1021" s="15" t="s">
        <v>3</v>
      </c>
    </row>
    <row r="1022" spans="1:17" s="36" customFormat="1" ht="14.5">
      <c r="A1022" s="3" t="s">
        <v>4595</v>
      </c>
      <c r="B1022" s="15" t="s">
        <v>1</v>
      </c>
      <c r="C1022" s="15" t="s">
        <v>2</v>
      </c>
      <c r="D1022" s="15" t="s">
        <v>3525</v>
      </c>
      <c r="E1022" s="15">
        <v>400</v>
      </c>
      <c r="F1022" s="15"/>
      <c r="G1022" s="15">
        <v>20.9</v>
      </c>
      <c r="H1022" s="15">
        <v>22</v>
      </c>
      <c r="I1022" s="15">
        <v>23.1</v>
      </c>
      <c r="J1022" s="15">
        <v>18.8</v>
      </c>
      <c r="K1022" s="15">
        <v>1</v>
      </c>
      <c r="L1022" s="15">
        <v>1</v>
      </c>
      <c r="M1022" s="15">
        <v>30.6</v>
      </c>
      <c r="N1022" s="15">
        <v>13.7</v>
      </c>
      <c r="O1022" s="15">
        <v>175</v>
      </c>
      <c r="P1022" s="15" t="s">
        <v>9479</v>
      </c>
      <c r="Q1022" s="15" t="s">
        <v>3</v>
      </c>
    </row>
    <row r="1023" spans="1:17" s="36" customFormat="1" ht="14.5">
      <c r="A1023" s="3" t="s">
        <v>4596</v>
      </c>
      <c r="B1023" s="15" t="s">
        <v>1</v>
      </c>
      <c r="C1023" s="15" t="s">
        <v>2</v>
      </c>
      <c r="D1023" s="15" t="s">
        <v>3522</v>
      </c>
      <c r="E1023" s="15">
        <v>400</v>
      </c>
      <c r="F1023" s="15"/>
      <c r="G1023" s="15">
        <v>21.6</v>
      </c>
      <c r="H1023" s="15">
        <v>24</v>
      </c>
      <c r="I1023" s="15">
        <v>26.4</v>
      </c>
      <c r="J1023" s="15">
        <v>19.399999999999999</v>
      </c>
      <c r="K1023" s="15">
        <v>1</v>
      </c>
      <c r="L1023" s="15">
        <v>1</v>
      </c>
      <c r="M1023" s="15">
        <v>34.700000000000003</v>
      </c>
      <c r="N1023" s="15">
        <v>12</v>
      </c>
      <c r="O1023" s="15">
        <v>175</v>
      </c>
      <c r="P1023" s="15" t="s">
        <v>9479</v>
      </c>
      <c r="Q1023" s="15" t="s">
        <v>3</v>
      </c>
    </row>
    <row r="1024" spans="1:17" s="36" customFormat="1" ht="14.5">
      <c r="A1024" s="3" t="s">
        <v>4597</v>
      </c>
      <c r="B1024" s="15" t="s">
        <v>1</v>
      </c>
      <c r="C1024" s="15" t="s">
        <v>2</v>
      </c>
      <c r="D1024" s="15" t="s">
        <v>3522</v>
      </c>
      <c r="E1024" s="15">
        <v>400</v>
      </c>
      <c r="F1024" s="15"/>
      <c r="G1024" s="15">
        <v>22.8</v>
      </c>
      <c r="H1024" s="15">
        <v>24</v>
      </c>
      <c r="I1024" s="15">
        <v>25.2</v>
      </c>
      <c r="J1024" s="15">
        <v>20.5</v>
      </c>
      <c r="K1024" s="15">
        <v>1</v>
      </c>
      <c r="L1024" s="15">
        <v>1</v>
      </c>
      <c r="M1024" s="15">
        <v>33.200000000000003</v>
      </c>
      <c r="N1024" s="15">
        <v>12.6</v>
      </c>
      <c r="O1024" s="15">
        <v>175</v>
      </c>
      <c r="P1024" s="15" t="s">
        <v>9479</v>
      </c>
      <c r="Q1024" s="15" t="s">
        <v>3</v>
      </c>
    </row>
    <row r="1025" spans="1:17" s="36" customFormat="1" ht="14.5">
      <c r="A1025" s="3" t="s">
        <v>4598</v>
      </c>
      <c r="B1025" s="15" t="s">
        <v>1</v>
      </c>
      <c r="C1025" s="15" t="s">
        <v>2</v>
      </c>
      <c r="D1025" s="15" t="s">
        <v>3525</v>
      </c>
      <c r="E1025" s="15">
        <v>400</v>
      </c>
      <c r="F1025" s="15"/>
      <c r="G1025" s="15">
        <v>21.6</v>
      </c>
      <c r="H1025" s="15">
        <v>24</v>
      </c>
      <c r="I1025" s="15">
        <v>26.4</v>
      </c>
      <c r="J1025" s="15">
        <v>19.399999999999999</v>
      </c>
      <c r="K1025" s="15">
        <v>1</v>
      </c>
      <c r="L1025" s="15">
        <v>1</v>
      </c>
      <c r="M1025" s="15">
        <v>34.700000000000003</v>
      </c>
      <c r="N1025" s="15">
        <v>12</v>
      </c>
      <c r="O1025" s="15">
        <v>175</v>
      </c>
      <c r="P1025" s="15" t="s">
        <v>9479</v>
      </c>
      <c r="Q1025" s="15" t="s">
        <v>3</v>
      </c>
    </row>
    <row r="1026" spans="1:17" s="36" customFormat="1" ht="14.5">
      <c r="A1026" s="3" t="s">
        <v>4599</v>
      </c>
      <c r="B1026" s="15" t="s">
        <v>1</v>
      </c>
      <c r="C1026" s="15" t="s">
        <v>2</v>
      </c>
      <c r="D1026" s="15" t="s">
        <v>3525</v>
      </c>
      <c r="E1026" s="15">
        <v>400</v>
      </c>
      <c r="F1026" s="15"/>
      <c r="G1026" s="15">
        <v>22.8</v>
      </c>
      <c r="H1026" s="15">
        <v>24</v>
      </c>
      <c r="I1026" s="15">
        <v>25.2</v>
      </c>
      <c r="J1026" s="15">
        <v>20.5</v>
      </c>
      <c r="K1026" s="15">
        <v>1</v>
      </c>
      <c r="L1026" s="15">
        <v>1</v>
      </c>
      <c r="M1026" s="15">
        <v>33.200000000000003</v>
      </c>
      <c r="N1026" s="15">
        <v>12.6</v>
      </c>
      <c r="O1026" s="15">
        <v>175</v>
      </c>
      <c r="P1026" s="15" t="s">
        <v>9479</v>
      </c>
      <c r="Q1026" s="15" t="s">
        <v>3</v>
      </c>
    </row>
    <row r="1027" spans="1:17" s="36" customFormat="1" ht="14.5">
      <c r="A1027" s="3" t="s">
        <v>4600</v>
      </c>
      <c r="B1027" s="15" t="s">
        <v>1</v>
      </c>
      <c r="C1027" s="15" t="s">
        <v>2</v>
      </c>
      <c r="D1027" s="15" t="s">
        <v>3522</v>
      </c>
      <c r="E1027" s="15">
        <v>400</v>
      </c>
      <c r="F1027" s="15"/>
      <c r="G1027" s="15">
        <v>225</v>
      </c>
      <c r="H1027" s="15">
        <v>250</v>
      </c>
      <c r="I1027" s="15">
        <v>275</v>
      </c>
      <c r="J1027" s="15">
        <v>202</v>
      </c>
      <c r="K1027" s="15">
        <v>1</v>
      </c>
      <c r="L1027" s="15">
        <v>1</v>
      </c>
      <c r="M1027" s="15">
        <v>360</v>
      </c>
      <c r="N1027" s="15">
        <v>1.1000000000000001</v>
      </c>
      <c r="O1027" s="15">
        <v>175</v>
      </c>
      <c r="P1027" s="15" t="s">
        <v>9479</v>
      </c>
      <c r="Q1027" s="15" t="s">
        <v>3</v>
      </c>
    </row>
    <row r="1028" spans="1:17" s="36" customFormat="1" ht="14.5">
      <c r="A1028" s="3" t="s">
        <v>4601</v>
      </c>
      <c r="B1028" s="15" t="s">
        <v>1</v>
      </c>
      <c r="C1028" s="15" t="s">
        <v>2</v>
      </c>
      <c r="D1028" s="15" t="s">
        <v>3522</v>
      </c>
      <c r="E1028" s="15">
        <v>400</v>
      </c>
      <c r="F1028" s="15"/>
      <c r="G1028" s="15">
        <v>237</v>
      </c>
      <c r="H1028" s="15">
        <v>250</v>
      </c>
      <c r="I1028" s="15">
        <v>263</v>
      </c>
      <c r="J1028" s="15">
        <v>214</v>
      </c>
      <c r="K1028" s="15">
        <v>1</v>
      </c>
      <c r="L1028" s="15">
        <v>1</v>
      </c>
      <c r="M1028" s="15">
        <v>344</v>
      </c>
      <c r="N1028" s="15">
        <v>1.2</v>
      </c>
      <c r="O1028" s="15">
        <v>175</v>
      </c>
      <c r="P1028" s="15" t="s">
        <v>9479</v>
      </c>
      <c r="Q1028" s="15" t="s">
        <v>3</v>
      </c>
    </row>
    <row r="1029" spans="1:17" s="36" customFormat="1" ht="14.5">
      <c r="A1029" s="3" t="s">
        <v>4602</v>
      </c>
      <c r="B1029" s="15" t="s">
        <v>1</v>
      </c>
      <c r="C1029" s="15" t="s">
        <v>2</v>
      </c>
      <c r="D1029" s="15" t="s">
        <v>3525</v>
      </c>
      <c r="E1029" s="15">
        <v>400</v>
      </c>
      <c r="F1029" s="15"/>
      <c r="G1029" s="15">
        <v>225</v>
      </c>
      <c r="H1029" s="15">
        <v>250</v>
      </c>
      <c r="I1029" s="15">
        <v>275</v>
      </c>
      <c r="J1029" s="15">
        <v>202</v>
      </c>
      <c r="K1029" s="15">
        <v>1</v>
      </c>
      <c r="L1029" s="15">
        <v>1</v>
      </c>
      <c r="M1029" s="15">
        <v>360</v>
      </c>
      <c r="N1029" s="15">
        <v>1.1000000000000001</v>
      </c>
      <c r="O1029" s="15">
        <v>175</v>
      </c>
      <c r="P1029" s="15" t="s">
        <v>9479</v>
      </c>
      <c r="Q1029" s="15" t="s">
        <v>3</v>
      </c>
    </row>
    <row r="1030" spans="1:17" s="36" customFormat="1" ht="14.5">
      <c r="A1030" s="3" t="s">
        <v>4603</v>
      </c>
      <c r="B1030" s="15" t="s">
        <v>1</v>
      </c>
      <c r="C1030" s="15" t="s">
        <v>2</v>
      </c>
      <c r="D1030" s="15" t="s">
        <v>3525</v>
      </c>
      <c r="E1030" s="15">
        <v>400</v>
      </c>
      <c r="F1030" s="15"/>
      <c r="G1030" s="15">
        <v>237</v>
      </c>
      <c r="H1030" s="15">
        <v>250</v>
      </c>
      <c r="I1030" s="15">
        <v>263</v>
      </c>
      <c r="J1030" s="15">
        <v>214</v>
      </c>
      <c r="K1030" s="15">
        <v>1</v>
      </c>
      <c r="L1030" s="15">
        <v>1</v>
      </c>
      <c r="M1030" s="15">
        <v>344</v>
      </c>
      <c r="N1030" s="15">
        <v>1.2</v>
      </c>
      <c r="O1030" s="15">
        <v>175</v>
      </c>
      <c r="P1030" s="15" t="s">
        <v>9479</v>
      </c>
      <c r="Q1030" s="15" t="s">
        <v>3</v>
      </c>
    </row>
    <row r="1031" spans="1:17" s="36" customFormat="1" ht="14.5">
      <c r="A1031" s="3" t="s">
        <v>4604</v>
      </c>
      <c r="B1031" s="15" t="s">
        <v>1</v>
      </c>
      <c r="C1031" s="15" t="s">
        <v>2</v>
      </c>
      <c r="D1031" s="15" t="s">
        <v>3522</v>
      </c>
      <c r="E1031" s="15">
        <v>400</v>
      </c>
      <c r="F1031" s="15"/>
      <c r="G1031" s="15">
        <v>24.3</v>
      </c>
      <c r="H1031" s="15">
        <v>27</v>
      </c>
      <c r="I1031" s="15">
        <v>29.7</v>
      </c>
      <c r="J1031" s="15">
        <v>21.8</v>
      </c>
      <c r="K1031" s="15">
        <v>1</v>
      </c>
      <c r="L1031" s="15">
        <v>1</v>
      </c>
      <c r="M1031" s="15">
        <v>39.1</v>
      </c>
      <c r="N1031" s="15">
        <v>10.7</v>
      </c>
      <c r="O1031" s="15">
        <v>175</v>
      </c>
      <c r="P1031" s="15" t="s">
        <v>9479</v>
      </c>
      <c r="Q1031" s="15" t="s">
        <v>3</v>
      </c>
    </row>
    <row r="1032" spans="1:17" s="36" customFormat="1" ht="14.5">
      <c r="A1032" s="3" t="s">
        <v>4605</v>
      </c>
      <c r="B1032" s="15" t="s">
        <v>1</v>
      </c>
      <c r="C1032" s="15" t="s">
        <v>2</v>
      </c>
      <c r="D1032" s="15" t="s">
        <v>3522</v>
      </c>
      <c r="E1032" s="15">
        <v>400</v>
      </c>
      <c r="F1032" s="15"/>
      <c r="G1032" s="15">
        <v>25.7</v>
      </c>
      <c r="H1032" s="15">
        <v>27.1</v>
      </c>
      <c r="I1032" s="15">
        <v>28.4</v>
      </c>
      <c r="J1032" s="15">
        <v>23.1</v>
      </c>
      <c r="K1032" s="15">
        <v>1</v>
      </c>
      <c r="L1032" s="15">
        <v>1</v>
      </c>
      <c r="M1032" s="15">
        <v>37.5</v>
      </c>
      <c r="N1032" s="15">
        <v>11</v>
      </c>
      <c r="O1032" s="15">
        <v>175</v>
      </c>
      <c r="P1032" s="15" t="s">
        <v>9479</v>
      </c>
      <c r="Q1032" s="15" t="s">
        <v>3</v>
      </c>
    </row>
    <row r="1033" spans="1:17" s="36" customFormat="1" ht="14.5">
      <c r="A1033" s="3" t="s">
        <v>4606</v>
      </c>
      <c r="B1033" s="15" t="s">
        <v>1</v>
      </c>
      <c r="C1033" s="15" t="s">
        <v>2</v>
      </c>
      <c r="D1033" s="15" t="s">
        <v>3525</v>
      </c>
      <c r="E1033" s="15">
        <v>400</v>
      </c>
      <c r="F1033" s="15"/>
      <c r="G1033" s="15">
        <v>24.3</v>
      </c>
      <c r="H1033" s="15">
        <v>27</v>
      </c>
      <c r="I1033" s="15">
        <v>29.7</v>
      </c>
      <c r="J1033" s="15">
        <v>21.8</v>
      </c>
      <c r="K1033" s="15">
        <v>1</v>
      </c>
      <c r="L1033" s="15">
        <v>1</v>
      </c>
      <c r="M1033" s="15">
        <v>39.1</v>
      </c>
      <c r="N1033" s="15">
        <v>10.7</v>
      </c>
      <c r="O1033" s="15">
        <v>175</v>
      </c>
      <c r="P1033" s="15" t="s">
        <v>9479</v>
      </c>
      <c r="Q1033" s="15" t="s">
        <v>3</v>
      </c>
    </row>
    <row r="1034" spans="1:17" s="36" customFormat="1" ht="14.5">
      <c r="A1034" s="3" t="s">
        <v>4607</v>
      </c>
      <c r="B1034" s="15" t="s">
        <v>1</v>
      </c>
      <c r="C1034" s="15" t="s">
        <v>2</v>
      </c>
      <c r="D1034" s="15" t="s">
        <v>3525</v>
      </c>
      <c r="E1034" s="15">
        <v>400</v>
      </c>
      <c r="F1034" s="15"/>
      <c r="G1034" s="15">
        <v>25.7</v>
      </c>
      <c r="H1034" s="15">
        <v>27.1</v>
      </c>
      <c r="I1034" s="15">
        <v>28.4</v>
      </c>
      <c r="J1034" s="15">
        <v>23.1</v>
      </c>
      <c r="K1034" s="15">
        <v>1</v>
      </c>
      <c r="L1034" s="15">
        <v>1</v>
      </c>
      <c r="M1034" s="15">
        <v>37.5</v>
      </c>
      <c r="N1034" s="15">
        <v>11</v>
      </c>
      <c r="O1034" s="15">
        <v>175</v>
      </c>
      <c r="P1034" s="15" t="s">
        <v>9479</v>
      </c>
      <c r="Q1034" s="15" t="s">
        <v>3</v>
      </c>
    </row>
    <row r="1035" spans="1:17" s="36" customFormat="1" ht="14.5">
      <c r="A1035" s="3" t="s">
        <v>4608</v>
      </c>
      <c r="B1035" s="15" t="s">
        <v>1</v>
      </c>
      <c r="C1035" s="15" t="s">
        <v>2</v>
      </c>
      <c r="D1035" s="15" t="s">
        <v>3522</v>
      </c>
      <c r="E1035" s="15">
        <v>400</v>
      </c>
      <c r="F1035" s="15"/>
      <c r="G1035" s="15">
        <v>27</v>
      </c>
      <c r="H1035" s="15">
        <v>30</v>
      </c>
      <c r="I1035" s="15">
        <v>33</v>
      </c>
      <c r="J1035" s="15">
        <v>24.3</v>
      </c>
      <c r="K1035" s="15">
        <v>1</v>
      </c>
      <c r="L1035" s="15">
        <v>1</v>
      </c>
      <c r="M1035" s="15">
        <v>43.5</v>
      </c>
      <c r="N1035" s="15">
        <v>9.6</v>
      </c>
      <c r="O1035" s="15">
        <v>175</v>
      </c>
      <c r="P1035" s="15" t="s">
        <v>9479</v>
      </c>
      <c r="Q1035" s="15" t="s">
        <v>3</v>
      </c>
    </row>
    <row r="1036" spans="1:17" s="36" customFormat="1" ht="14.5">
      <c r="A1036" s="3" t="s">
        <v>4609</v>
      </c>
      <c r="B1036" s="15" t="s">
        <v>1</v>
      </c>
      <c r="C1036" s="15" t="s">
        <v>2</v>
      </c>
      <c r="D1036" s="15" t="s">
        <v>3522</v>
      </c>
      <c r="E1036" s="15">
        <v>400</v>
      </c>
      <c r="F1036" s="15"/>
      <c r="G1036" s="15">
        <v>270</v>
      </c>
      <c r="H1036" s="15">
        <v>300</v>
      </c>
      <c r="I1036" s="15">
        <v>330</v>
      </c>
      <c r="J1036" s="15">
        <v>243</v>
      </c>
      <c r="K1036" s="15">
        <v>1</v>
      </c>
      <c r="L1036" s="15">
        <v>1</v>
      </c>
      <c r="M1036" s="15">
        <v>430</v>
      </c>
      <c r="N1036" s="15">
        <v>0.97</v>
      </c>
      <c r="O1036" s="15">
        <v>175</v>
      </c>
      <c r="P1036" s="15" t="s">
        <v>9479</v>
      </c>
      <c r="Q1036" s="15" t="s">
        <v>3</v>
      </c>
    </row>
    <row r="1037" spans="1:17" s="36" customFormat="1" ht="14.5">
      <c r="A1037" s="3" t="s">
        <v>4610</v>
      </c>
      <c r="B1037" s="15" t="s">
        <v>1</v>
      </c>
      <c r="C1037" s="15" t="s">
        <v>2</v>
      </c>
      <c r="D1037" s="15" t="s">
        <v>3522</v>
      </c>
      <c r="E1037" s="15">
        <v>400</v>
      </c>
      <c r="F1037" s="15"/>
      <c r="G1037" s="15">
        <v>285</v>
      </c>
      <c r="H1037" s="15">
        <v>300</v>
      </c>
      <c r="I1037" s="15">
        <v>315</v>
      </c>
      <c r="J1037" s="15">
        <v>256</v>
      </c>
      <c r="K1037" s="15">
        <v>1</v>
      </c>
      <c r="L1037" s="15">
        <v>1</v>
      </c>
      <c r="M1037" s="15">
        <v>414</v>
      </c>
      <c r="N1037" s="15">
        <v>1</v>
      </c>
      <c r="O1037" s="15">
        <v>175</v>
      </c>
      <c r="P1037" s="15" t="s">
        <v>9479</v>
      </c>
      <c r="Q1037" s="15" t="s">
        <v>3</v>
      </c>
    </row>
    <row r="1038" spans="1:17" s="36" customFormat="1" ht="14.5">
      <c r="A1038" s="3" t="s">
        <v>4611</v>
      </c>
      <c r="B1038" s="15" t="s">
        <v>1</v>
      </c>
      <c r="C1038" s="15" t="s">
        <v>2</v>
      </c>
      <c r="D1038" s="15" t="s">
        <v>3525</v>
      </c>
      <c r="E1038" s="15">
        <v>400</v>
      </c>
      <c r="F1038" s="15"/>
      <c r="G1038" s="15">
        <v>270</v>
      </c>
      <c r="H1038" s="15">
        <v>300</v>
      </c>
      <c r="I1038" s="15">
        <v>330</v>
      </c>
      <c r="J1038" s="15">
        <v>243</v>
      </c>
      <c r="K1038" s="15">
        <v>1</v>
      </c>
      <c r="L1038" s="15">
        <v>1</v>
      </c>
      <c r="M1038" s="15">
        <v>430</v>
      </c>
      <c r="N1038" s="15">
        <v>0.97</v>
      </c>
      <c r="O1038" s="15">
        <v>175</v>
      </c>
      <c r="P1038" s="15" t="s">
        <v>9479</v>
      </c>
      <c r="Q1038" s="15" t="s">
        <v>3</v>
      </c>
    </row>
    <row r="1039" spans="1:17" s="36" customFormat="1" ht="14.5">
      <c r="A1039" s="3" t="s">
        <v>4612</v>
      </c>
      <c r="B1039" s="15" t="s">
        <v>1</v>
      </c>
      <c r="C1039" s="15" t="s">
        <v>2</v>
      </c>
      <c r="D1039" s="15" t="s">
        <v>3525</v>
      </c>
      <c r="E1039" s="15">
        <v>400</v>
      </c>
      <c r="F1039" s="15"/>
      <c r="G1039" s="15">
        <v>285</v>
      </c>
      <c r="H1039" s="15">
        <v>300</v>
      </c>
      <c r="I1039" s="15">
        <v>315</v>
      </c>
      <c r="J1039" s="15">
        <v>256</v>
      </c>
      <c r="K1039" s="15">
        <v>1</v>
      </c>
      <c r="L1039" s="15">
        <v>1</v>
      </c>
      <c r="M1039" s="15">
        <v>414</v>
      </c>
      <c r="N1039" s="15">
        <v>1</v>
      </c>
      <c r="O1039" s="15">
        <v>175</v>
      </c>
      <c r="P1039" s="15" t="s">
        <v>9479</v>
      </c>
      <c r="Q1039" s="15" t="s">
        <v>3</v>
      </c>
    </row>
    <row r="1040" spans="1:17" s="36" customFormat="1" ht="14.5">
      <c r="A1040" s="3" t="s">
        <v>4613</v>
      </c>
      <c r="B1040" s="15" t="s">
        <v>1</v>
      </c>
      <c r="C1040" s="15" t="s">
        <v>2</v>
      </c>
      <c r="D1040" s="15" t="s">
        <v>3522</v>
      </c>
      <c r="E1040" s="15">
        <v>400</v>
      </c>
      <c r="F1040" s="15"/>
      <c r="G1040" s="15">
        <v>28.5</v>
      </c>
      <c r="H1040" s="15">
        <v>30</v>
      </c>
      <c r="I1040" s="15">
        <v>31.5</v>
      </c>
      <c r="J1040" s="15">
        <v>25.6</v>
      </c>
      <c r="K1040" s="15">
        <v>1</v>
      </c>
      <c r="L1040" s="15">
        <v>1</v>
      </c>
      <c r="M1040" s="15">
        <v>41.4</v>
      </c>
      <c r="N1040" s="15">
        <v>10</v>
      </c>
      <c r="O1040" s="15">
        <v>175</v>
      </c>
      <c r="P1040" s="15" t="s">
        <v>9479</v>
      </c>
      <c r="Q1040" s="15" t="s">
        <v>3</v>
      </c>
    </row>
    <row r="1041" spans="1:17" s="36" customFormat="1" ht="14.5">
      <c r="A1041" s="3" t="s">
        <v>4614</v>
      </c>
      <c r="B1041" s="15" t="s">
        <v>1</v>
      </c>
      <c r="C1041" s="15" t="s">
        <v>2</v>
      </c>
      <c r="D1041" s="15" t="s">
        <v>3525</v>
      </c>
      <c r="E1041" s="15">
        <v>400</v>
      </c>
      <c r="F1041" s="15"/>
      <c r="G1041" s="15">
        <v>27</v>
      </c>
      <c r="H1041" s="15">
        <v>30</v>
      </c>
      <c r="I1041" s="15">
        <v>33</v>
      </c>
      <c r="J1041" s="15">
        <v>24.3</v>
      </c>
      <c r="K1041" s="15">
        <v>1</v>
      </c>
      <c r="L1041" s="15">
        <v>1</v>
      </c>
      <c r="M1041" s="15">
        <v>43.5</v>
      </c>
      <c r="N1041" s="15">
        <v>9.6</v>
      </c>
      <c r="O1041" s="15">
        <v>175</v>
      </c>
      <c r="P1041" s="15" t="s">
        <v>9479</v>
      </c>
      <c r="Q1041" s="15" t="s">
        <v>3</v>
      </c>
    </row>
    <row r="1042" spans="1:17" s="36" customFormat="1" ht="14.5">
      <c r="A1042" s="3" t="s">
        <v>4615</v>
      </c>
      <c r="B1042" s="15" t="s">
        <v>1</v>
      </c>
      <c r="C1042" s="15" t="s">
        <v>2</v>
      </c>
      <c r="D1042" s="15" t="s">
        <v>3525</v>
      </c>
      <c r="E1042" s="15">
        <v>400</v>
      </c>
      <c r="F1042" s="15"/>
      <c r="G1042" s="15">
        <v>28.5</v>
      </c>
      <c r="H1042" s="15">
        <v>30</v>
      </c>
      <c r="I1042" s="15">
        <v>31.5</v>
      </c>
      <c r="J1042" s="15">
        <v>25.6</v>
      </c>
      <c r="K1042" s="15">
        <v>1</v>
      </c>
      <c r="L1042" s="15">
        <v>1</v>
      </c>
      <c r="M1042" s="15">
        <v>41.4</v>
      </c>
      <c r="N1042" s="15">
        <v>10</v>
      </c>
      <c r="O1042" s="15">
        <v>175</v>
      </c>
      <c r="P1042" s="15" t="s">
        <v>9479</v>
      </c>
      <c r="Q1042" s="15" t="s">
        <v>3</v>
      </c>
    </row>
    <row r="1043" spans="1:17" s="36" customFormat="1" ht="14.5">
      <c r="A1043" s="3" t="s">
        <v>4616</v>
      </c>
      <c r="B1043" s="15" t="s">
        <v>1</v>
      </c>
      <c r="C1043" s="15" t="s">
        <v>2</v>
      </c>
      <c r="D1043" s="15" t="s">
        <v>3522</v>
      </c>
      <c r="E1043" s="15">
        <v>400</v>
      </c>
      <c r="F1043" s="15"/>
      <c r="G1043" s="15">
        <v>29.7</v>
      </c>
      <c r="H1043" s="15">
        <v>33</v>
      </c>
      <c r="I1043" s="15">
        <v>36.299999999999997</v>
      </c>
      <c r="J1043" s="15">
        <v>26.8</v>
      </c>
      <c r="K1043" s="15">
        <v>1</v>
      </c>
      <c r="L1043" s="15">
        <v>1</v>
      </c>
      <c r="M1043" s="15">
        <v>47.7</v>
      </c>
      <c r="N1043" s="15">
        <v>8.8000000000000007</v>
      </c>
      <c r="O1043" s="15">
        <v>175</v>
      </c>
      <c r="P1043" s="15" t="s">
        <v>9479</v>
      </c>
      <c r="Q1043" s="15" t="s">
        <v>3</v>
      </c>
    </row>
    <row r="1044" spans="1:17" s="36" customFormat="1" ht="14.5">
      <c r="A1044" s="3" t="s">
        <v>4617</v>
      </c>
      <c r="B1044" s="15" t="s">
        <v>1</v>
      </c>
      <c r="C1044" s="15" t="s">
        <v>2</v>
      </c>
      <c r="D1044" s="15" t="s">
        <v>3522</v>
      </c>
      <c r="E1044" s="15">
        <v>400</v>
      </c>
      <c r="F1044" s="15"/>
      <c r="G1044" s="15">
        <v>31.4</v>
      </c>
      <c r="H1044" s="15">
        <v>33.1</v>
      </c>
      <c r="I1044" s="15">
        <v>34.700000000000003</v>
      </c>
      <c r="J1044" s="15">
        <v>28.2</v>
      </c>
      <c r="K1044" s="15">
        <v>1</v>
      </c>
      <c r="L1044" s="15">
        <v>1</v>
      </c>
      <c r="M1044" s="15">
        <v>45.7</v>
      </c>
      <c r="N1044" s="15">
        <v>9</v>
      </c>
      <c r="O1044" s="15">
        <v>175</v>
      </c>
      <c r="P1044" s="15" t="s">
        <v>9479</v>
      </c>
      <c r="Q1044" s="15" t="s">
        <v>3</v>
      </c>
    </row>
    <row r="1045" spans="1:17" s="36" customFormat="1" ht="14.5">
      <c r="A1045" s="3" t="s">
        <v>4618</v>
      </c>
      <c r="B1045" s="15" t="s">
        <v>1</v>
      </c>
      <c r="C1045" s="15" t="s">
        <v>2</v>
      </c>
      <c r="D1045" s="15" t="s">
        <v>3525</v>
      </c>
      <c r="E1045" s="15">
        <v>400</v>
      </c>
      <c r="F1045" s="15"/>
      <c r="G1045" s="15">
        <v>29.7</v>
      </c>
      <c r="H1045" s="15">
        <v>33</v>
      </c>
      <c r="I1045" s="15">
        <v>36.299999999999997</v>
      </c>
      <c r="J1045" s="15">
        <v>26.8</v>
      </c>
      <c r="K1045" s="15">
        <v>1</v>
      </c>
      <c r="L1045" s="15">
        <v>1</v>
      </c>
      <c r="M1045" s="15">
        <v>47.7</v>
      </c>
      <c r="N1045" s="15">
        <v>8.8000000000000007</v>
      </c>
      <c r="O1045" s="15">
        <v>175</v>
      </c>
      <c r="P1045" s="15" t="s">
        <v>9479</v>
      </c>
      <c r="Q1045" s="15" t="s">
        <v>3</v>
      </c>
    </row>
    <row r="1046" spans="1:17" s="36" customFormat="1" ht="14.5">
      <c r="A1046" s="3" t="s">
        <v>4619</v>
      </c>
      <c r="B1046" s="15" t="s">
        <v>1</v>
      </c>
      <c r="C1046" s="15" t="s">
        <v>2</v>
      </c>
      <c r="D1046" s="15" t="s">
        <v>3525</v>
      </c>
      <c r="E1046" s="15">
        <v>400</v>
      </c>
      <c r="F1046" s="15"/>
      <c r="G1046" s="15">
        <v>31.4</v>
      </c>
      <c r="H1046" s="15">
        <v>33.1</v>
      </c>
      <c r="I1046" s="15">
        <v>34.700000000000003</v>
      </c>
      <c r="J1046" s="15">
        <v>28.2</v>
      </c>
      <c r="K1046" s="15">
        <v>1</v>
      </c>
      <c r="L1046" s="15">
        <v>1</v>
      </c>
      <c r="M1046" s="15">
        <v>45.7</v>
      </c>
      <c r="N1046" s="15">
        <v>9</v>
      </c>
      <c r="O1046" s="15">
        <v>175</v>
      </c>
      <c r="P1046" s="15" t="s">
        <v>9479</v>
      </c>
      <c r="Q1046" s="15" t="s">
        <v>3</v>
      </c>
    </row>
    <row r="1047" spans="1:17" s="36" customFormat="1" ht="14.5">
      <c r="A1047" s="3" t="s">
        <v>4620</v>
      </c>
      <c r="B1047" s="15" t="s">
        <v>1</v>
      </c>
      <c r="C1047" s="15" t="s">
        <v>2</v>
      </c>
      <c r="D1047" s="15" t="s">
        <v>3522</v>
      </c>
      <c r="E1047" s="15">
        <v>400</v>
      </c>
      <c r="F1047" s="15"/>
      <c r="G1047" s="15">
        <v>315</v>
      </c>
      <c r="H1047" s="15">
        <v>350</v>
      </c>
      <c r="I1047" s="15">
        <v>385</v>
      </c>
      <c r="J1047" s="15">
        <v>284</v>
      </c>
      <c r="K1047" s="15">
        <v>1</v>
      </c>
      <c r="L1047" s="15">
        <v>1</v>
      </c>
      <c r="M1047" s="15">
        <v>504</v>
      </c>
      <c r="N1047" s="15">
        <v>0.83</v>
      </c>
      <c r="O1047" s="15">
        <v>175</v>
      </c>
      <c r="P1047" s="15" t="s">
        <v>9479</v>
      </c>
      <c r="Q1047" s="15" t="s">
        <v>3</v>
      </c>
    </row>
    <row r="1048" spans="1:17" s="36" customFormat="1" ht="14.5">
      <c r="A1048" s="3" t="s">
        <v>4621</v>
      </c>
      <c r="B1048" s="15" t="s">
        <v>1</v>
      </c>
      <c r="C1048" s="15" t="s">
        <v>2</v>
      </c>
      <c r="D1048" s="15" t="s">
        <v>3522</v>
      </c>
      <c r="E1048" s="15">
        <v>400</v>
      </c>
      <c r="F1048" s="15"/>
      <c r="G1048" s="15">
        <v>332</v>
      </c>
      <c r="H1048" s="15">
        <v>350</v>
      </c>
      <c r="I1048" s="15">
        <v>368</v>
      </c>
      <c r="J1048" s="15">
        <v>300</v>
      </c>
      <c r="K1048" s="15">
        <v>1</v>
      </c>
      <c r="L1048" s="15">
        <v>1</v>
      </c>
      <c r="M1048" s="15">
        <v>482</v>
      </c>
      <c r="N1048" s="15">
        <v>0.87</v>
      </c>
      <c r="O1048" s="15">
        <v>175</v>
      </c>
      <c r="P1048" s="15" t="s">
        <v>9479</v>
      </c>
      <c r="Q1048" s="15" t="s">
        <v>3</v>
      </c>
    </row>
    <row r="1049" spans="1:17" s="36" customFormat="1" ht="14.5">
      <c r="A1049" s="3" t="s">
        <v>4622</v>
      </c>
      <c r="B1049" s="15" t="s">
        <v>1</v>
      </c>
      <c r="C1049" s="15" t="s">
        <v>2</v>
      </c>
      <c r="D1049" s="15" t="s">
        <v>3525</v>
      </c>
      <c r="E1049" s="15">
        <v>400</v>
      </c>
      <c r="F1049" s="15"/>
      <c r="G1049" s="15">
        <v>315</v>
      </c>
      <c r="H1049" s="15">
        <v>350</v>
      </c>
      <c r="I1049" s="15">
        <v>385</v>
      </c>
      <c r="J1049" s="15">
        <v>284</v>
      </c>
      <c r="K1049" s="15">
        <v>1</v>
      </c>
      <c r="L1049" s="15">
        <v>1</v>
      </c>
      <c r="M1049" s="15">
        <v>504</v>
      </c>
      <c r="N1049" s="15">
        <v>0.83</v>
      </c>
      <c r="O1049" s="15">
        <v>175</v>
      </c>
      <c r="P1049" s="15" t="s">
        <v>9479</v>
      </c>
      <c r="Q1049" s="15" t="s">
        <v>3</v>
      </c>
    </row>
    <row r="1050" spans="1:17" s="36" customFormat="1" ht="14.5">
      <c r="A1050" s="3" t="s">
        <v>4623</v>
      </c>
      <c r="B1050" s="15" t="s">
        <v>1</v>
      </c>
      <c r="C1050" s="15" t="s">
        <v>2</v>
      </c>
      <c r="D1050" s="15" t="s">
        <v>3525</v>
      </c>
      <c r="E1050" s="15">
        <v>400</v>
      </c>
      <c r="F1050" s="15"/>
      <c r="G1050" s="15">
        <v>333</v>
      </c>
      <c r="H1050" s="15">
        <v>350.5</v>
      </c>
      <c r="I1050" s="15">
        <v>368</v>
      </c>
      <c r="J1050" s="15">
        <v>300</v>
      </c>
      <c r="K1050" s="15">
        <v>1</v>
      </c>
      <c r="L1050" s="15">
        <v>1</v>
      </c>
      <c r="M1050" s="15">
        <v>482</v>
      </c>
      <c r="N1050" s="15">
        <v>0.87</v>
      </c>
      <c r="O1050" s="15">
        <v>175</v>
      </c>
      <c r="P1050" s="15" t="s">
        <v>9479</v>
      </c>
      <c r="Q1050" s="15" t="s">
        <v>3</v>
      </c>
    </row>
    <row r="1051" spans="1:17" s="36" customFormat="1" ht="14.5">
      <c r="A1051" s="3" t="s">
        <v>4624</v>
      </c>
      <c r="B1051" s="15" t="s">
        <v>1</v>
      </c>
      <c r="C1051" s="15" t="s">
        <v>2</v>
      </c>
      <c r="D1051" s="15" t="s">
        <v>3522</v>
      </c>
      <c r="E1051" s="15">
        <v>400</v>
      </c>
      <c r="F1051" s="15"/>
      <c r="G1051" s="15">
        <v>32.4</v>
      </c>
      <c r="H1051" s="15">
        <v>36</v>
      </c>
      <c r="I1051" s="15">
        <v>39.6</v>
      </c>
      <c r="J1051" s="15">
        <v>29.1</v>
      </c>
      <c r="K1051" s="15">
        <v>1</v>
      </c>
      <c r="L1051" s="15">
        <v>1</v>
      </c>
      <c r="M1051" s="15">
        <v>52</v>
      </c>
      <c r="N1051" s="15">
        <v>8</v>
      </c>
      <c r="O1051" s="15">
        <v>175</v>
      </c>
      <c r="P1051" s="15" t="s">
        <v>9479</v>
      </c>
      <c r="Q1051" s="15" t="s">
        <v>3</v>
      </c>
    </row>
    <row r="1052" spans="1:17" s="36" customFormat="1" ht="14.5">
      <c r="A1052" s="3" t="s">
        <v>4625</v>
      </c>
      <c r="B1052" s="15" t="s">
        <v>1</v>
      </c>
      <c r="C1052" s="15" t="s">
        <v>2</v>
      </c>
      <c r="D1052" s="15" t="s">
        <v>3522</v>
      </c>
      <c r="E1052" s="15">
        <v>400</v>
      </c>
      <c r="F1052" s="15"/>
      <c r="G1052" s="15">
        <v>34.200000000000003</v>
      </c>
      <c r="H1052" s="15">
        <v>36</v>
      </c>
      <c r="I1052" s="15">
        <v>37.799999999999997</v>
      </c>
      <c r="J1052" s="15">
        <v>30.8</v>
      </c>
      <c r="K1052" s="15">
        <v>1</v>
      </c>
      <c r="L1052" s="15">
        <v>1</v>
      </c>
      <c r="M1052" s="15">
        <v>49.9</v>
      </c>
      <c r="N1052" s="15">
        <v>8.4</v>
      </c>
      <c r="O1052" s="15">
        <v>175</v>
      </c>
      <c r="P1052" s="15" t="s">
        <v>9479</v>
      </c>
      <c r="Q1052" s="15" t="s">
        <v>3</v>
      </c>
    </row>
    <row r="1053" spans="1:17" s="36" customFormat="1" ht="14.5">
      <c r="A1053" s="3" t="s">
        <v>4626</v>
      </c>
      <c r="B1053" s="15" t="s">
        <v>1</v>
      </c>
      <c r="C1053" s="15" t="s">
        <v>2</v>
      </c>
      <c r="D1053" s="15" t="s">
        <v>3525</v>
      </c>
      <c r="E1053" s="15">
        <v>400</v>
      </c>
      <c r="F1053" s="15"/>
      <c r="G1053" s="15">
        <v>32.4</v>
      </c>
      <c r="H1053" s="15">
        <v>36</v>
      </c>
      <c r="I1053" s="15">
        <v>39.6</v>
      </c>
      <c r="J1053" s="15">
        <v>29.1</v>
      </c>
      <c r="K1053" s="15">
        <v>1</v>
      </c>
      <c r="L1053" s="15">
        <v>1</v>
      </c>
      <c r="M1053" s="15">
        <v>52</v>
      </c>
      <c r="N1053" s="15">
        <v>8</v>
      </c>
      <c r="O1053" s="15">
        <v>175</v>
      </c>
      <c r="P1053" s="15" t="s">
        <v>9479</v>
      </c>
      <c r="Q1053" s="15" t="s">
        <v>3</v>
      </c>
    </row>
    <row r="1054" spans="1:17" s="36" customFormat="1" ht="14.5">
      <c r="A1054" s="3" t="s">
        <v>4627</v>
      </c>
      <c r="B1054" s="15" t="s">
        <v>1</v>
      </c>
      <c r="C1054" s="15" t="s">
        <v>2</v>
      </c>
      <c r="D1054" s="15" t="s">
        <v>3525</v>
      </c>
      <c r="E1054" s="15">
        <v>400</v>
      </c>
      <c r="F1054" s="15"/>
      <c r="G1054" s="15">
        <v>34.200000000000003</v>
      </c>
      <c r="H1054" s="15">
        <v>36</v>
      </c>
      <c r="I1054" s="15">
        <v>37.799999999999997</v>
      </c>
      <c r="J1054" s="15">
        <v>30.8</v>
      </c>
      <c r="K1054" s="15">
        <v>1</v>
      </c>
      <c r="L1054" s="15">
        <v>1</v>
      </c>
      <c r="M1054" s="15">
        <v>49.9</v>
      </c>
      <c r="N1054" s="15">
        <v>8.4</v>
      </c>
      <c r="O1054" s="15">
        <v>175</v>
      </c>
      <c r="P1054" s="15" t="s">
        <v>9479</v>
      </c>
      <c r="Q1054" s="15" t="s">
        <v>3</v>
      </c>
    </row>
    <row r="1055" spans="1:17" s="36" customFormat="1" ht="14.5">
      <c r="A1055" s="3" t="s">
        <v>4628</v>
      </c>
      <c r="B1055" s="15" t="s">
        <v>1</v>
      </c>
      <c r="C1055" s="15" t="s">
        <v>2</v>
      </c>
      <c r="D1055" s="15" t="s">
        <v>3522</v>
      </c>
      <c r="E1055" s="15">
        <v>400</v>
      </c>
      <c r="F1055" s="15"/>
      <c r="G1055" s="15">
        <v>35.1</v>
      </c>
      <c r="H1055" s="15">
        <v>39</v>
      </c>
      <c r="I1055" s="15">
        <v>42.9</v>
      </c>
      <c r="J1055" s="15">
        <v>31.6</v>
      </c>
      <c r="K1055" s="15">
        <v>1</v>
      </c>
      <c r="L1055" s="15">
        <v>1</v>
      </c>
      <c r="M1055" s="15">
        <v>56.4</v>
      </c>
      <c r="N1055" s="15">
        <v>7.4</v>
      </c>
      <c r="O1055" s="15">
        <v>175</v>
      </c>
      <c r="P1055" s="15" t="s">
        <v>9479</v>
      </c>
      <c r="Q1055" s="15" t="s">
        <v>3</v>
      </c>
    </row>
    <row r="1056" spans="1:17" s="36" customFormat="1" ht="14.5">
      <c r="A1056" s="3" t="s">
        <v>4629</v>
      </c>
      <c r="B1056" s="15" t="s">
        <v>1</v>
      </c>
      <c r="C1056" s="15" t="s">
        <v>2</v>
      </c>
      <c r="D1056" s="15" t="s">
        <v>3522</v>
      </c>
      <c r="E1056" s="15">
        <v>400</v>
      </c>
      <c r="F1056" s="15"/>
      <c r="G1056" s="15">
        <v>37.1</v>
      </c>
      <c r="H1056" s="15">
        <v>39.1</v>
      </c>
      <c r="I1056" s="15">
        <v>41</v>
      </c>
      <c r="J1056" s="15">
        <v>33.299999999999997</v>
      </c>
      <c r="K1056" s="15">
        <v>1</v>
      </c>
      <c r="L1056" s="15">
        <v>1</v>
      </c>
      <c r="M1056" s="15">
        <v>53.9</v>
      </c>
      <c r="N1056" s="15">
        <v>7.7</v>
      </c>
      <c r="O1056" s="15">
        <v>175</v>
      </c>
      <c r="P1056" s="15" t="s">
        <v>9479</v>
      </c>
      <c r="Q1056" s="15" t="s">
        <v>3</v>
      </c>
    </row>
    <row r="1057" spans="1:17" s="36" customFormat="1" ht="14.5">
      <c r="A1057" s="3" t="s">
        <v>4630</v>
      </c>
      <c r="B1057" s="15" t="s">
        <v>1</v>
      </c>
      <c r="C1057" s="15" t="s">
        <v>2</v>
      </c>
      <c r="D1057" s="15" t="s">
        <v>3525</v>
      </c>
      <c r="E1057" s="15">
        <v>400</v>
      </c>
      <c r="F1057" s="15"/>
      <c r="G1057" s="15">
        <v>35.1</v>
      </c>
      <c r="H1057" s="15">
        <v>39</v>
      </c>
      <c r="I1057" s="15">
        <v>42.9</v>
      </c>
      <c r="J1057" s="15">
        <v>31.6</v>
      </c>
      <c r="K1057" s="15">
        <v>1</v>
      </c>
      <c r="L1057" s="15">
        <v>1</v>
      </c>
      <c r="M1057" s="15">
        <v>56.4</v>
      </c>
      <c r="N1057" s="15">
        <v>7.4</v>
      </c>
      <c r="O1057" s="15">
        <v>175</v>
      </c>
      <c r="P1057" s="15" t="s">
        <v>9479</v>
      </c>
      <c r="Q1057" s="15" t="s">
        <v>3</v>
      </c>
    </row>
    <row r="1058" spans="1:17" s="36" customFormat="1" ht="14.5">
      <c r="A1058" s="3" t="s">
        <v>4631</v>
      </c>
      <c r="B1058" s="15" t="s">
        <v>1</v>
      </c>
      <c r="C1058" s="15" t="s">
        <v>2</v>
      </c>
      <c r="D1058" s="15" t="s">
        <v>3525</v>
      </c>
      <c r="E1058" s="15">
        <v>400</v>
      </c>
      <c r="F1058" s="15"/>
      <c r="G1058" s="15">
        <v>37.1</v>
      </c>
      <c r="H1058" s="15">
        <v>39.1</v>
      </c>
      <c r="I1058" s="15">
        <v>41</v>
      </c>
      <c r="J1058" s="15">
        <v>33.299999999999997</v>
      </c>
      <c r="K1058" s="15">
        <v>1</v>
      </c>
      <c r="L1058" s="15">
        <v>1</v>
      </c>
      <c r="M1058" s="15">
        <v>53.9</v>
      </c>
      <c r="N1058" s="15">
        <v>7.7</v>
      </c>
      <c r="O1058" s="15">
        <v>175</v>
      </c>
      <c r="P1058" s="15" t="s">
        <v>9479</v>
      </c>
      <c r="Q1058" s="15" t="s">
        <v>3</v>
      </c>
    </row>
    <row r="1059" spans="1:17" s="36" customFormat="1" ht="14.5">
      <c r="A1059" s="3" t="s">
        <v>4632</v>
      </c>
      <c r="B1059" s="15" t="s">
        <v>1</v>
      </c>
      <c r="C1059" s="15" t="s">
        <v>2</v>
      </c>
      <c r="D1059" s="15" t="s">
        <v>3522</v>
      </c>
      <c r="E1059" s="15">
        <v>400</v>
      </c>
      <c r="F1059" s="15"/>
      <c r="G1059" s="15">
        <v>360</v>
      </c>
      <c r="H1059" s="15">
        <v>400</v>
      </c>
      <c r="I1059" s="15">
        <v>440</v>
      </c>
      <c r="J1059" s="15">
        <v>324</v>
      </c>
      <c r="K1059" s="15">
        <v>1</v>
      </c>
      <c r="L1059" s="15">
        <v>1</v>
      </c>
      <c r="M1059" s="15">
        <v>574</v>
      </c>
      <c r="N1059" s="15">
        <v>0.73</v>
      </c>
      <c r="O1059" s="15">
        <v>175</v>
      </c>
      <c r="P1059" s="15" t="s">
        <v>9479</v>
      </c>
      <c r="Q1059" s="15" t="s">
        <v>3</v>
      </c>
    </row>
    <row r="1060" spans="1:17" s="36" customFormat="1" ht="14.5">
      <c r="A1060" s="3" t="s">
        <v>4633</v>
      </c>
      <c r="B1060" s="15" t="s">
        <v>1</v>
      </c>
      <c r="C1060" s="15" t="s">
        <v>2</v>
      </c>
      <c r="D1060" s="15" t="s">
        <v>3522</v>
      </c>
      <c r="E1060" s="15">
        <v>400</v>
      </c>
      <c r="F1060" s="15"/>
      <c r="G1060" s="15">
        <v>380</v>
      </c>
      <c r="H1060" s="15">
        <v>400</v>
      </c>
      <c r="I1060" s="15">
        <v>420</v>
      </c>
      <c r="J1060" s="15">
        <v>342</v>
      </c>
      <c r="K1060" s="15">
        <v>1</v>
      </c>
      <c r="L1060" s="15">
        <v>1</v>
      </c>
      <c r="M1060" s="15">
        <v>548</v>
      </c>
      <c r="N1060" s="15">
        <v>0.76</v>
      </c>
      <c r="O1060" s="15">
        <v>175</v>
      </c>
      <c r="P1060" s="15" t="s">
        <v>9479</v>
      </c>
      <c r="Q1060" s="15" t="s">
        <v>3</v>
      </c>
    </row>
    <row r="1061" spans="1:17" s="36" customFormat="1" ht="14.5">
      <c r="A1061" s="3" t="s">
        <v>4634</v>
      </c>
      <c r="B1061" s="15" t="s">
        <v>1</v>
      </c>
      <c r="C1061" s="15" t="s">
        <v>2</v>
      </c>
      <c r="D1061" s="15" t="s">
        <v>3525</v>
      </c>
      <c r="E1061" s="15">
        <v>400</v>
      </c>
      <c r="F1061" s="15"/>
      <c r="G1061" s="15">
        <v>360</v>
      </c>
      <c r="H1061" s="15">
        <v>400</v>
      </c>
      <c r="I1061" s="15">
        <v>440</v>
      </c>
      <c r="J1061" s="15">
        <v>324</v>
      </c>
      <c r="K1061" s="15">
        <v>1</v>
      </c>
      <c r="L1061" s="15">
        <v>1</v>
      </c>
      <c r="M1061" s="15">
        <v>574</v>
      </c>
      <c r="N1061" s="15">
        <v>0.73</v>
      </c>
      <c r="O1061" s="15">
        <v>175</v>
      </c>
      <c r="P1061" s="15" t="s">
        <v>9479</v>
      </c>
      <c r="Q1061" s="15" t="s">
        <v>3</v>
      </c>
    </row>
    <row r="1062" spans="1:17" s="36" customFormat="1" ht="14.5">
      <c r="A1062" s="3" t="s">
        <v>4635</v>
      </c>
      <c r="B1062" s="15" t="s">
        <v>1</v>
      </c>
      <c r="C1062" s="15" t="s">
        <v>2</v>
      </c>
      <c r="D1062" s="15" t="s">
        <v>3525</v>
      </c>
      <c r="E1062" s="15">
        <v>400</v>
      </c>
      <c r="F1062" s="15"/>
      <c r="G1062" s="15">
        <v>380</v>
      </c>
      <c r="H1062" s="15">
        <v>400</v>
      </c>
      <c r="I1062" s="15">
        <v>420</v>
      </c>
      <c r="J1062" s="15">
        <v>342</v>
      </c>
      <c r="K1062" s="15">
        <v>1</v>
      </c>
      <c r="L1062" s="15">
        <v>1</v>
      </c>
      <c r="M1062" s="15">
        <v>548</v>
      </c>
      <c r="N1062" s="15">
        <v>0.76</v>
      </c>
      <c r="O1062" s="15">
        <v>175</v>
      </c>
      <c r="P1062" s="15" t="s">
        <v>9479</v>
      </c>
      <c r="Q1062" s="15" t="s">
        <v>3</v>
      </c>
    </row>
    <row r="1063" spans="1:17" s="36" customFormat="1" ht="14.5">
      <c r="A1063" s="3" t="s">
        <v>4636</v>
      </c>
      <c r="B1063" s="15" t="s">
        <v>1</v>
      </c>
      <c r="C1063" s="15" t="s">
        <v>2</v>
      </c>
      <c r="D1063" s="15" t="s">
        <v>3522</v>
      </c>
      <c r="E1063" s="15">
        <v>400</v>
      </c>
      <c r="F1063" s="15"/>
      <c r="G1063" s="15">
        <v>38.700000000000003</v>
      </c>
      <c r="H1063" s="15">
        <v>43</v>
      </c>
      <c r="I1063" s="15">
        <v>47.3</v>
      </c>
      <c r="J1063" s="15">
        <v>34.799999999999997</v>
      </c>
      <c r="K1063" s="15">
        <v>1</v>
      </c>
      <c r="L1063" s="15">
        <v>1</v>
      </c>
      <c r="M1063" s="15">
        <v>61.9</v>
      </c>
      <c r="N1063" s="15">
        <v>6.7</v>
      </c>
      <c r="O1063" s="15">
        <v>175</v>
      </c>
      <c r="P1063" s="15" t="s">
        <v>9479</v>
      </c>
      <c r="Q1063" s="15" t="s">
        <v>3</v>
      </c>
    </row>
    <row r="1064" spans="1:17" s="36" customFormat="1" ht="14.5">
      <c r="A1064" s="3" t="s">
        <v>4637</v>
      </c>
      <c r="B1064" s="15" t="s">
        <v>1</v>
      </c>
      <c r="C1064" s="15" t="s">
        <v>2</v>
      </c>
      <c r="D1064" s="15" t="s">
        <v>3522</v>
      </c>
      <c r="E1064" s="15">
        <v>400</v>
      </c>
      <c r="F1064" s="15"/>
      <c r="G1064" s="15">
        <v>40.9</v>
      </c>
      <c r="H1064" s="15">
        <v>43.1</v>
      </c>
      <c r="I1064" s="15">
        <v>45.2</v>
      </c>
      <c r="J1064" s="15">
        <v>36.799999999999997</v>
      </c>
      <c r="K1064" s="15">
        <v>1</v>
      </c>
      <c r="L1064" s="15">
        <v>1</v>
      </c>
      <c r="M1064" s="15">
        <v>59.3</v>
      </c>
      <c r="N1064" s="15">
        <v>7</v>
      </c>
      <c r="O1064" s="15">
        <v>175</v>
      </c>
      <c r="P1064" s="15" t="s">
        <v>9479</v>
      </c>
      <c r="Q1064" s="15" t="s">
        <v>3</v>
      </c>
    </row>
    <row r="1065" spans="1:17" s="36" customFormat="1" ht="14.5">
      <c r="A1065" s="3" t="s">
        <v>4638</v>
      </c>
      <c r="B1065" s="15" t="s">
        <v>1</v>
      </c>
      <c r="C1065" s="15" t="s">
        <v>2</v>
      </c>
      <c r="D1065" s="15" t="s">
        <v>3525</v>
      </c>
      <c r="E1065" s="15">
        <v>400</v>
      </c>
      <c r="F1065" s="15"/>
      <c r="G1065" s="15">
        <v>38.700000000000003</v>
      </c>
      <c r="H1065" s="15">
        <v>43</v>
      </c>
      <c r="I1065" s="15">
        <v>47.3</v>
      </c>
      <c r="J1065" s="15">
        <v>34.799999999999997</v>
      </c>
      <c r="K1065" s="15">
        <v>1</v>
      </c>
      <c r="L1065" s="15">
        <v>1</v>
      </c>
      <c r="M1065" s="15">
        <v>61.9</v>
      </c>
      <c r="N1065" s="15">
        <v>6.7</v>
      </c>
      <c r="O1065" s="15">
        <v>175</v>
      </c>
      <c r="P1065" s="15" t="s">
        <v>9479</v>
      </c>
      <c r="Q1065" s="15" t="s">
        <v>3</v>
      </c>
    </row>
    <row r="1066" spans="1:17" s="36" customFormat="1" ht="14.5">
      <c r="A1066" s="3" t="s">
        <v>4639</v>
      </c>
      <c r="B1066" s="15" t="s">
        <v>1</v>
      </c>
      <c r="C1066" s="15" t="s">
        <v>2</v>
      </c>
      <c r="D1066" s="15" t="s">
        <v>3525</v>
      </c>
      <c r="E1066" s="15">
        <v>400</v>
      </c>
      <c r="F1066" s="15"/>
      <c r="G1066" s="15">
        <v>40.9</v>
      </c>
      <c r="H1066" s="15">
        <v>43.1</v>
      </c>
      <c r="I1066" s="15">
        <v>45.2</v>
      </c>
      <c r="J1066" s="15">
        <v>36.799999999999997</v>
      </c>
      <c r="K1066" s="15">
        <v>1</v>
      </c>
      <c r="L1066" s="15">
        <v>1</v>
      </c>
      <c r="M1066" s="15">
        <v>59.3</v>
      </c>
      <c r="N1066" s="15">
        <v>7</v>
      </c>
      <c r="O1066" s="15">
        <v>175</v>
      </c>
      <c r="P1066" s="15" t="s">
        <v>9479</v>
      </c>
      <c r="Q1066" s="15" t="s">
        <v>3</v>
      </c>
    </row>
    <row r="1067" spans="1:17" s="36" customFormat="1" ht="14.5">
      <c r="A1067" s="3" t="s">
        <v>4640</v>
      </c>
      <c r="B1067" s="15" t="s">
        <v>1</v>
      </c>
      <c r="C1067" s="15" t="s">
        <v>2</v>
      </c>
      <c r="D1067" s="15" t="s">
        <v>3522</v>
      </c>
      <c r="E1067" s="15">
        <v>400</v>
      </c>
      <c r="F1067" s="15"/>
      <c r="G1067" s="15">
        <v>396</v>
      </c>
      <c r="H1067" s="15">
        <v>440</v>
      </c>
      <c r="I1067" s="15">
        <v>484</v>
      </c>
      <c r="J1067" s="15">
        <v>356</v>
      </c>
      <c r="K1067" s="15">
        <v>1</v>
      </c>
      <c r="L1067" s="15">
        <v>1</v>
      </c>
      <c r="M1067" s="15">
        <v>631</v>
      </c>
      <c r="N1067" s="15">
        <v>0.66</v>
      </c>
      <c r="O1067" s="15">
        <v>175</v>
      </c>
      <c r="P1067" s="15" t="s">
        <v>9479</v>
      </c>
      <c r="Q1067" s="15" t="s">
        <v>3</v>
      </c>
    </row>
    <row r="1068" spans="1:17" s="36" customFormat="1" ht="14.5">
      <c r="A1068" s="3" t="s">
        <v>4641</v>
      </c>
      <c r="B1068" s="15" t="s">
        <v>1</v>
      </c>
      <c r="C1068" s="15" t="s">
        <v>2</v>
      </c>
      <c r="D1068" s="15" t="s">
        <v>3522</v>
      </c>
      <c r="E1068" s="15">
        <v>400</v>
      </c>
      <c r="F1068" s="15"/>
      <c r="G1068" s="15">
        <v>418</v>
      </c>
      <c r="H1068" s="15">
        <v>440</v>
      </c>
      <c r="I1068" s="15">
        <v>462</v>
      </c>
      <c r="J1068" s="15">
        <v>376</v>
      </c>
      <c r="K1068" s="15">
        <v>1</v>
      </c>
      <c r="L1068" s="15">
        <v>1</v>
      </c>
      <c r="M1068" s="15">
        <v>600</v>
      </c>
      <c r="N1068" s="15">
        <v>0.69</v>
      </c>
      <c r="O1068" s="15">
        <v>175</v>
      </c>
      <c r="P1068" s="15" t="s">
        <v>9479</v>
      </c>
      <c r="Q1068" s="15" t="s">
        <v>3</v>
      </c>
    </row>
    <row r="1069" spans="1:17" s="36" customFormat="1" ht="14.5">
      <c r="A1069" s="3" t="s">
        <v>4642</v>
      </c>
      <c r="B1069" s="15" t="s">
        <v>1</v>
      </c>
      <c r="C1069" s="15" t="s">
        <v>2</v>
      </c>
      <c r="D1069" s="15" t="s">
        <v>3525</v>
      </c>
      <c r="E1069" s="15">
        <v>400</v>
      </c>
      <c r="F1069" s="15"/>
      <c r="G1069" s="15">
        <v>396</v>
      </c>
      <c r="H1069" s="15">
        <v>440</v>
      </c>
      <c r="I1069" s="15">
        <v>484</v>
      </c>
      <c r="J1069" s="15">
        <v>356</v>
      </c>
      <c r="K1069" s="15">
        <v>1</v>
      </c>
      <c r="L1069" s="15">
        <v>1</v>
      </c>
      <c r="M1069" s="15">
        <v>631</v>
      </c>
      <c r="N1069" s="15">
        <v>0.66</v>
      </c>
      <c r="O1069" s="15">
        <v>175</v>
      </c>
      <c r="P1069" s="15" t="s">
        <v>9479</v>
      </c>
      <c r="Q1069" s="15" t="s">
        <v>3</v>
      </c>
    </row>
    <row r="1070" spans="1:17" s="36" customFormat="1" ht="14.5">
      <c r="A1070" s="3" t="s">
        <v>4643</v>
      </c>
      <c r="B1070" s="15" t="s">
        <v>1</v>
      </c>
      <c r="C1070" s="15" t="s">
        <v>2</v>
      </c>
      <c r="D1070" s="15" t="s">
        <v>3525</v>
      </c>
      <c r="E1070" s="15">
        <v>400</v>
      </c>
      <c r="F1070" s="15"/>
      <c r="G1070" s="15">
        <v>418</v>
      </c>
      <c r="H1070" s="15">
        <v>440</v>
      </c>
      <c r="I1070" s="15">
        <v>462</v>
      </c>
      <c r="J1070" s="15">
        <v>376</v>
      </c>
      <c r="K1070" s="15">
        <v>1</v>
      </c>
      <c r="L1070" s="15">
        <v>1</v>
      </c>
      <c r="M1070" s="15">
        <v>600</v>
      </c>
      <c r="N1070" s="15">
        <v>0.69</v>
      </c>
      <c r="O1070" s="15">
        <v>175</v>
      </c>
      <c r="P1070" s="15" t="s">
        <v>9479</v>
      </c>
      <c r="Q1070" s="15" t="s">
        <v>3</v>
      </c>
    </row>
    <row r="1071" spans="1:17" s="36" customFormat="1" ht="14.5">
      <c r="A1071" s="3" t="s">
        <v>4644</v>
      </c>
      <c r="B1071" s="15" t="s">
        <v>1</v>
      </c>
      <c r="C1071" s="15" t="s">
        <v>2</v>
      </c>
      <c r="D1071" s="15" t="s">
        <v>3522</v>
      </c>
      <c r="E1071" s="15">
        <v>400</v>
      </c>
      <c r="F1071" s="15"/>
      <c r="G1071" s="15">
        <v>42.3</v>
      </c>
      <c r="H1071" s="15">
        <v>47</v>
      </c>
      <c r="I1071" s="15">
        <v>51.7</v>
      </c>
      <c r="J1071" s="15">
        <v>38.1</v>
      </c>
      <c r="K1071" s="15">
        <v>1</v>
      </c>
      <c r="L1071" s="15">
        <v>1</v>
      </c>
      <c r="M1071" s="15">
        <v>67.8</v>
      </c>
      <c r="N1071" s="15">
        <v>6.2</v>
      </c>
      <c r="O1071" s="15">
        <v>175</v>
      </c>
      <c r="P1071" s="15" t="s">
        <v>9479</v>
      </c>
      <c r="Q1071" s="15" t="s">
        <v>3</v>
      </c>
    </row>
    <row r="1072" spans="1:17" s="36" customFormat="1" ht="14.5">
      <c r="A1072" s="3" t="s">
        <v>4645</v>
      </c>
      <c r="B1072" s="15" t="s">
        <v>1</v>
      </c>
      <c r="C1072" s="15" t="s">
        <v>2</v>
      </c>
      <c r="D1072" s="15" t="s">
        <v>3522</v>
      </c>
      <c r="E1072" s="15">
        <v>400</v>
      </c>
      <c r="F1072" s="15"/>
      <c r="G1072" s="15">
        <v>44.7</v>
      </c>
      <c r="H1072" s="15">
        <v>47.1</v>
      </c>
      <c r="I1072" s="15">
        <v>49.4</v>
      </c>
      <c r="J1072" s="15">
        <v>40.200000000000003</v>
      </c>
      <c r="K1072" s="15">
        <v>1</v>
      </c>
      <c r="L1072" s="15">
        <v>1</v>
      </c>
      <c r="M1072" s="15">
        <v>64.8</v>
      </c>
      <c r="N1072" s="15">
        <v>6.4</v>
      </c>
      <c r="O1072" s="15">
        <v>175</v>
      </c>
      <c r="P1072" s="15" t="s">
        <v>9479</v>
      </c>
      <c r="Q1072" s="15" t="s">
        <v>3</v>
      </c>
    </row>
    <row r="1073" spans="1:17" s="36" customFormat="1" ht="14.5">
      <c r="A1073" s="3" t="s">
        <v>4646</v>
      </c>
      <c r="B1073" s="15" t="s">
        <v>1</v>
      </c>
      <c r="C1073" s="15" t="s">
        <v>2</v>
      </c>
      <c r="D1073" s="15" t="s">
        <v>3525</v>
      </c>
      <c r="E1073" s="15">
        <v>400</v>
      </c>
      <c r="F1073" s="15"/>
      <c r="G1073" s="15">
        <v>42.3</v>
      </c>
      <c r="H1073" s="15">
        <v>47</v>
      </c>
      <c r="I1073" s="15">
        <v>51.7</v>
      </c>
      <c r="J1073" s="15">
        <v>38.1</v>
      </c>
      <c r="K1073" s="15">
        <v>1</v>
      </c>
      <c r="L1073" s="15">
        <v>1</v>
      </c>
      <c r="M1073" s="15">
        <v>67.8</v>
      </c>
      <c r="N1073" s="15">
        <v>6.2</v>
      </c>
      <c r="O1073" s="15">
        <v>175</v>
      </c>
      <c r="P1073" s="15" t="s">
        <v>9479</v>
      </c>
      <c r="Q1073" s="15" t="s">
        <v>3</v>
      </c>
    </row>
    <row r="1074" spans="1:17" s="36" customFormat="1" ht="14.5">
      <c r="A1074" s="3" t="s">
        <v>4647</v>
      </c>
      <c r="B1074" s="15" t="s">
        <v>1</v>
      </c>
      <c r="C1074" s="15" t="s">
        <v>2</v>
      </c>
      <c r="D1074" s="15" t="s">
        <v>3525</v>
      </c>
      <c r="E1074" s="15">
        <v>400</v>
      </c>
      <c r="F1074" s="15"/>
      <c r="G1074" s="15">
        <v>44.7</v>
      </c>
      <c r="H1074" s="15">
        <v>47.1</v>
      </c>
      <c r="I1074" s="15">
        <v>49.4</v>
      </c>
      <c r="J1074" s="15">
        <v>40.200000000000003</v>
      </c>
      <c r="K1074" s="15">
        <v>1</v>
      </c>
      <c r="L1074" s="15">
        <v>1</v>
      </c>
      <c r="M1074" s="15">
        <v>64.8</v>
      </c>
      <c r="N1074" s="15">
        <v>6.4</v>
      </c>
      <c r="O1074" s="15">
        <v>175</v>
      </c>
      <c r="P1074" s="15" t="s">
        <v>9479</v>
      </c>
      <c r="Q1074" s="15" t="s">
        <v>3</v>
      </c>
    </row>
    <row r="1075" spans="1:17" s="36" customFormat="1" ht="14.5">
      <c r="A1075" s="3" t="s">
        <v>4648</v>
      </c>
      <c r="B1075" s="15" t="s">
        <v>1</v>
      </c>
      <c r="C1075" s="15" t="s">
        <v>2</v>
      </c>
      <c r="D1075" s="15" t="s">
        <v>3522</v>
      </c>
      <c r="E1075" s="15">
        <v>400</v>
      </c>
      <c r="F1075" s="15"/>
      <c r="G1075" s="15">
        <v>45.9</v>
      </c>
      <c r="H1075" s="15">
        <v>51</v>
      </c>
      <c r="I1075" s="15">
        <v>56.1</v>
      </c>
      <c r="J1075" s="15">
        <v>41.3</v>
      </c>
      <c r="K1075" s="15">
        <v>1</v>
      </c>
      <c r="L1075" s="15">
        <v>1</v>
      </c>
      <c r="M1075" s="15">
        <v>73.5</v>
      </c>
      <c r="N1075" s="15">
        <v>5.7</v>
      </c>
      <c r="O1075" s="15">
        <v>175</v>
      </c>
      <c r="P1075" s="15" t="s">
        <v>9479</v>
      </c>
      <c r="Q1075" s="15" t="s">
        <v>3</v>
      </c>
    </row>
    <row r="1076" spans="1:17" s="36" customFormat="1" ht="14.5">
      <c r="A1076" s="3" t="s">
        <v>4649</v>
      </c>
      <c r="B1076" s="15" t="s">
        <v>1</v>
      </c>
      <c r="C1076" s="15" t="s">
        <v>2</v>
      </c>
      <c r="D1076" s="15" t="s">
        <v>3522</v>
      </c>
      <c r="E1076" s="15">
        <v>400</v>
      </c>
      <c r="F1076" s="15"/>
      <c r="G1076" s="15">
        <v>48.5</v>
      </c>
      <c r="H1076" s="15">
        <v>51.1</v>
      </c>
      <c r="I1076" s="15">
        <v>53.6</v>
      </c>
      <c r="J1076" s="15">
        <v>43.6</v>
      </c>
      <c r="K1076" s="15">
        <v>1</v>
      </c>
      <c r="L1076" s="15">
        <v>1</v>
      </c>
      <c r="M1076" s="15">
        <v>70.099999999999994</v>
      </c>
      <c r="N1076" s="15">
        <v>6</v>
      </c>
      <c r="O1076" s="15">
        <v>175</v>
      </c>
      <c r="P1076" s="15" t="s">
        <v>9479</v>
      </c>
      <c r="Q1076" s="15" t="s">
        <v>3</v>
      </c>
    </row>
    <row r="1077" spans="1:17" s="36" customFormat="1" ht="14.5">
      <c r="A1077" s="3" t="s">
        <v>4650</v>
      </c>
      <c r="B1077" s="15" t="s">
        <v>1</v>
      </c>
      <c r="C1077" s="15" t="s">
        <v>2</v>
      </c>
      <c r="D1077" s="15" t="s">
        <v>3525</v>
      </c>
      <c r="E1077" s="15">
        <v>400</v>
      </c>
      <c r="F1077" s="15"/>
      <c r="G1077" s="15">
        <v>45.9</v>
      </c>
      <c r="H1077" s="15">
        <v>51</v>
      </c>
      <c r="I1077" s="15">
        <v>56.1</v>
      </c>
      <c r="J1077" s="15">
        <v>41.3</v>
      </c>
      <c r="K1077" s="15">
        <v>1</v>
      </c>
      <c r="L1077" s="15">
        <v>1</v>
      </c>
      <c r="M1077" s="15">
        <v>73.5</v>
      </c>
      <c r="N1077" s="15">
        <v>5.7</v>
      </c>
      <c r="O1077" s="15">
        <v>175</v>
      </c>
      <c r="P1077" s="15" t="s">
        <v>9479</v>
      </c>
      <c r="Q1077" s="15" t="s">
        <v>3</v>
      </c>
    </row>
    <row r="1078" spans="1:17" s="36" customFormat="1" ht="14.5">
      <c r="A1078" s="3" t="s">
        <v>4651</v>
      </c>
      <c r="B1078" s="15" t="s">
        <v>1</v>
      </c>
      <c r="C1078" s="15" t="s">
        <v>2</v>
      </c>
      <c r="D1078" s="15" t="s">
        <v>3525</v>
      </c>
      <c r="E1078" s="15">
        <v>400</v>
      </c>
      <c r="F1078" s="15"/>
      <c r="G1078" s="15">
        <v>48.5</v>
      </c>
      <c r="H1078" s="15">
        <v>51.1</v>
      </c>
      <c r="I1078" s="15">
        <v>53.6</v>
      </c>
      <c r="J1078" s="15">
        <v>43.6</v>
      </c>
      <c r="K1078" s="15">
        <v>1</v>
      </c>
      <c r="L1078" s="15">
        <v>1</v>
      </c>
      <c r="M1078" s="15">
        <v>70.099999999999994</v>
      </c>
      <c r="N1078" s="15">
        <v>6</v>
      </c>
      <c r="O1078" s="15">
        <v>175</v>
      </c>
      <c r="P1078" s="15" t="s">
        <v>9479</v>
      </c>
      <c r="Q1078" s="15" t="s">
        <v>3</v>
      </c>
    </row>
    <row r="1079" spans="1:17" s="36" customFormat="1" ht="14.5">
      <c r="A1079" s="3" t="s">
        <v>4652</v>
      </c>
      <c r="B1079" s="15" t="s">
        <v>1</v>
      </c>
      <c r="C1079" s="15" t="s">
        <v>2</v>
      </c>
      <c r="D1079" s="15" t="s">
        <v>3522</v>
      </c>
      <c r="E1079" s="15">
        <v>400</v>
      </c>
      <c r="F1079" s="15"/>
      <c r="G1079" s="15">
        <v>50.4</v>
      </c>
      <c r="H1079" s="15">
        <v>56</v>
      </c>
      <c r="I1079" s="15">
        <v>61.6</v>
      </c>
      <c r="J1079" s="15">
        <v>45.4</v>
      </c>
      <c r="K1079" s="15">
        <v>1</v>
      </c>
      <c r="L1079" s="15">
        <v>1</v>
      </c>
      <c r="M1079" s="15">
        <v>80.5</v>
      </c>
      <c r="N1079" s="15">
        <v>5.2</v>
      </c>
      <c r="O1079" s="15">
        <v>175</v>
      </c>
      <c r="P1079" s="15" t="s">
        <v>9479</v>
      </c>
      <c r="Q1079" s="15" t="s">
        <v>3</v>
      </c>
    </row>
    <row r="1080" spans="1:17" s="36" customFormat="1" ht="14.5">
      <c r="A1080" s="3" t="s">
        <v>4653</v>
      </c>
      <c r="B1080" s="15" t="s">
        <v>1</v>
      </c>
      <c r="C1080" s="15" t="s">
        <v>2</v>
      </c>
      <c r="D1080" s="15" t="s">
        <v>3522</v>
      </c>
      <c r="E1080" s="15">
        <v>400</v>
      </c>
      <c r="F1080" s="15"/>
      <c r="G1080" s="15">
        <v>53.2</v>
      </c>
      <c r="H1080" s="15">
        <v>56</v>
      </c>
      <c r="I1080" s="15">
        <v>58.8</v>
      </c>
      <c r="J1080" s="15">
        <v>47.8</v>
      </c>
      <c r="K1080" s="15">
        <v>1</v>
      </c>
      <c r="L1080" s="15">
        <v>1</v>
      </c>
      <c r="M1080" s="15">
        <v>77</v>
      </c>
      <c r="N1080" s="15">
        <v>5.4</v>
      </c>
      <c r="O1080" s="15">
        <v>175</v>
      </c>
      <c r="P1080" s="15" t="s">
        <v>9479</v>
      </c>
      <c r="Q1080" s="15" t="s">
        <v>3</v>
      </c>
    </row>
    <row r="1081" spans="1:17" s="36" customFormat="1" ht="14.5">
      <c r="A1081" s="3" t="s">
        <v>4654</v>
      </c>
      <c r="B1081" s="15" t="s">
        <v>1</v>
      </c>
      <c r="C1081" s="15" t="s">
        <v>2</v>
      </c>
      <c r="D1081" s="15" t="s">
        <v>3525</v>
      </c>
      <c r="E1081" s="15">
        <v>400</v>
      </c>
      <c r="F1081" s="15"/>
      <c r="G1081" s="15">
        <v>50.4</v>
      </c>
      <c r="H1081" s="15">
        <v>56</v>
      </c>
      <c r="I1081" s="15">
        <v>61.6</v>
      </c>
      <c r="J1081" s="15">
        <v>45.4</v>
      </c>
      <c r="K1081" s="15">
        <v>1</v>
      </c>
      <c r="L1081" s="15">
        <v>1</v>
      </c>
      <c r="M1081" s="15">
        <v>80.5</v>
      </c>
      <c r="N1081" s="15">
        <v>5.2</v>
      </c>
      <c r="O1081" s="15">
        <v>175</v>
      </c>
      <c r="P1081" s="15" t="s">
        <v>9479</v>
      </c>
      <c r="Q1081" s="15" t="s">
        <v>3</v>
      </c>
    </row>
    <row r="1082" spans="1:17" s="36" customFormat="1" ht="14.5">
      <c r="A1082" s="3" t="s">
        <v>4655</v>
      </c>
      <c r="B1082" s="15" t="s">
        <v>1</v>
      </c>
      <c r="C1082" s="15" t="s">
        <v>2</v>
      </c>
      <c r="D1082" s="15" t="s">
        <v>3525</v>
      </c>
      <c r="E1082" s="15">
        <v>400</v>
      </c>
      <c r="F1082" s="15"/>
      <c r="G1082" s="15">
        <v>53.2</v>
      </c>
      <c r="H1082" s="15">
        <v>56</v>
      </c>
      <c r="I1082" s="15">
        <v>58.8</v>
      </c>
      <c r="J1082" s="15">
        <v>47.8</v>
      </c>
      <c r="K1082" s="15">
        <v>1</v>
      </c>
      <c r="L1082" s="15">
        <v>1</v>
      </c>
      <c r="M1082" s="15">
        <v>77</v>
      </c>
      <c r="N1082" s="15">
        <v>5.4</v>
      </c>
      <c r="O1082" s="15">
        <v>175</v>
      </c>
      <c r="P1082" s="15" t="s">
        <v>9479</v>
      </c>
      <c r="Q1082" s="15" t="s">
        <v>3</v>
      </c>
    </row>
    <row r="1083" spans="1:17" s="36" customFormat="1" ht="14.5">
      <c r="A1083" s="3" t="s">
        <v>4656</v>
      </c>
      <c r="B1083" s="15" t="s">
        <v>1</v>
      </c>
      <c r="C1083" s="15" t="s">
        <v>2</v>
      </c>
      <c r="D1083" s="15" t="s">
        <v>3522</v>
      </c>
      <c r="E1083" s="15">
        <v>400</v>
      </c>
      <c r="F1083" s="15"/>
      <c r="G1083" s="15">
        <v>6.12</v>
      </c>
      <c r="H1083" s="15">
        <v>6.8</v>
      </c>
      <c r="I1083" s="15">
        <v>7.48</v>
      </c>
      <c r="J1083" s="15">
        <v>5.5</v>
      </c>
      <c r="K1083" s="15">
        <v>1</v>
      </c>
      <c r="L1083" s="15">
        <v>1000</v>
      </c>
      <c r="M1083" s="15">
        <v>10.8</v>
      </c>
      <c r="N1083" s="15">
        <v>38</v>
      </c>
      <c r="O1083" s="15">
        <v>175</v>
      </c>
      <c r="P1083" s="15" t="s">
        <v>9479</v>
      </c>
      <c r="Q1083" s="15" t="s">
        <v>3</v>
      </c>
    </row>
    <row r="1084" spans="1:17" s="36" customFormat="1" ht="14.5">
      <c r="A1084" s="3" t="s">
        <v>4657</v>
      </c>
      <c r="B1084" s="15" t="s">
        <v>1</v>
      </c>
      <c r="C1084" s="15" t="s">
        <v>2</v>
      </c>
      <c r="D1084" s="15" t="s">
        <v>3522</v>
      </c>
      <c r="E1084" s="15">
        <v>400</v>
      </c>
      <c r="F1084" s="15"/>
      <c r="G1084" s="15">
        <v>6.46</v>
      </c>
      <c r="H1084" s="15">
        <v>6.8</v>
      </c>
      <c r="I1084" s="15">
        <v>7.14</v>
      </c>
      <c r="J1084" s="15">
        <v>5.8</v>
      </c>
      <c r="K1084" s="15">
        <v>1</v>
      </c>
      <c r="L1084" s="15">
        <v>1000</v>
      </c>
      <c r="M1084" s="15">
        <v>10.5</v>
      </c>
      <c r="N1084" s="15">
        <v>40</v>
      </c>
      <c r="O1084" s="15">
        <v>175</v>
      </c>
      <c r="P1084" s="15" t="s">
        <v>9479</v>
      </c>
      <c r="Q1084" s="15" t="s">
        <v>3</v>
      </c>
    </row>
    <row r="1085" spans="1:17" s="36" customFormat="1" ht="14.5">
      <c r="A1085" s="3" t="s">
        <v>4658</v>
      </c>
      <c r="B1085" s="15" t="s">
        <v>1</v>
      </c>
      <c r="C1085" s="15" t="s">
        <v>2</v>
      </c>
      <c r="D1085" s="15" t="s">
        <v>3525</v>
      </c>
      <c r="E1085" s="15">
        <v>400</v>
      </c>
      <c r="F1085" s="15"/>
      <c r="G1085" s="15">
        <v>6.12</v>
      </c>
      <c r="H1085" s="15">
        <v>6.8</v>
      </c>
      <c r="I1085" s="15">
        <v>7.48</v>
      </c>
      <c r="J1085" s="15">
        <v>5.5</v>
      </c>
      <c r="K1085" s="15">
        <v>1</v>
      </c>
      <c r="L1085" s="15">
        <v>1000</v>
      </c>
      <c r="M1085" s="15">
        <v>10.8</v>
      </c>
      <c r="N1085" s="15">
        <v>38</v>
      </c>
      <c r="O1085" s="15">
        <v>175</v>
      </c>
      <c r="P1085" s="15" t="s">
        <v>9479</v>
      </c>
      <c r="Q1085" s="15" t="s">
        <v>3</v>
      </c>
    </row>
    <row r="1086" spans="1:17" s="36" customFormat="1" ht="14.5">
      <c r="A1086" s="3" t="s">
        <v>4659</v>
      </c>
      <c r="B1086" s="15" t="s">
        <v>1</v>
      </c>
      <c r="C1086" s="15" t="s">
        <v>2</v>
      </c>
      <c r="D1086" s="15" t="s">
        <v>3525</v>
      </c>
      <c r="E1086" s="15">
        <v>400</v>
      </c>
      <c r="F1086" s="15"/>
      <c r="G1086" s="15">
        <v>6.46</v>
      </c>
      <c r="H1086" s="15">
        <v>6.8</v>
      </c>
      <c r="I1086" s="15">
        <v>7.14</v>
      </c>
      <c r="J1086" s="15">
        <v>5.8</v>
      </c>
      <c r="K1086" s="15">
        <v>1</v>
      </c>
      <c r="L1086" s="15">
        <v>1000</v>
      </c>
      <c r="M1086" s="15">
        <v>10.5</v>
      </c>
      <c r="N1086" s="15">
        <v>40</v>
      </c>
      <c r="O1086" s="15">
        <v>175</v>
      </c>
      <c r="P1086" s="15" t="s">
        <v>9479</v>
      </c>
      <c r="Q1086" s="15" t="s">
        <v>3</v>
      </c>
    </row>
    <row r="1087" spans="1:17" s="36" customFormat="1" ht="14.5">
      <c r="A1087" s="3" t="s">
        <v>4660</v>
      </c>
      <c r="B1087" s="15" t="s">
        <v>1</v>
      </c>
      <c r="C1087" s="15" t="s">
        <v>2</v>
      </c>
      <c r="D1087" s="15" t="s">
        <v>3522</v>
      </c>
      <c r="E1087" s="15">
        <v>400</v>
      </c>
      <c r="F1087" s="15"/>
      <c r="G1087" s="15">
        <v>55.8</v>
      </c>
      <c r="H1087" s="15">
        <v>62</v>
      </c>
      <c r="I1087" s="15">
        <v>68.2</v>
      </c>
      <c r="J1087" s="15">
        <v>50.2</v>
      </c>
      <c r="K1087" s="15">
        <v>1</v>
      </c>
      <c r="L1087" s="15">
        <v>1</v>
      </c>
      <c r="M1087" s="15">
        <v>89</v>
      </c>
      <c r="N1087" s="15">
        <v>4.7</v>
      </c>
      <c r="O1087" s="15">
        <v>175</v>
      </c>
      <c r="P1087" s="15" t="s">
        <v>9479</v>
      </c>
      <c r="Q1087" s="15" t="s">
        <v>3</v>
      </c>
    </row>
    <row r="1088" spans="1:17" s="36" customFormat="1" ht="14.5">
      <c r="A1088" s="3" t="s">
        <v>4661</v>
      </c>
      <c r="B1088" s="15" t="s">
        <v>1</v>
      </c>
      <c r="C1088" s="15" t="s">
        <v>2</v>
      </c>
      <c r="D1088" s="15" t="s">
        <v>3522</v>
      </c>
      <c r="E1088" s="15">
        <v>400</v>
      </c>
      <c r="F1088" s="15"/>
      <c r="G1088" s="15">
        <v>58.9</v>
      </c>
      <c r="H1088" s="15">
        <v>62</v>
      </c>
      <c r="I1088" s="15">
        <v>65.099999999999994</v>
      </c>
      <c r="J1088" s="15">
        <v>53</v>
      </c>
      <c r="K1088" s="15">
        <v>1</v>
      </c>
      <c r="L1088" s="15">
        <v>1</v>
      </c>
      <c r="M1088" s="15">
        <v>85</v>
      </c>
      <c r="N1088" s="15">
        <v>5</v>
      </c>
      <c r="O1088" s="15">
        <v>175</v>
      </c>
      <c r="P1088" s="15" t="s">
        <v>9479</v>
      </c>
      <c r="Q1088" s="15" t="s">
        <v>3</v>
      </c>
    </row>
    <row r="1089" spans="1:17" s="36" customFormat="1" ht="14.5">
      <c r="A1089" s="3" t="s">
        <v>4662</v>
      </c>
      <c r="B1089" s="15" t="s">
        <v>1</v>
      </c>
      <c r="C1089" s="15" t="s">
        <v>2</v>
      </c>
      <c r="D1089" s="15" t="s">
        <v>3525</v>
      </c>
      <c r="E1089" s="15">
        <v>400</v>
      </c>
      <c r="F1089" s="15"/>
      <c r="G1089" s="15">
        <v>55.8</v>
      </c>
      <c r="H1089" s="15">
        <v>62</v>
      </c>
      <c r="I1089" s="15">
        <v>68.2</v>
      </c>
      <c r="J1089" s="15">
        <v>50.2</v>
      </c>
      <c r="K1089" s="15">
        <v>1</v>
      </c>
      <c r="L1089" s="15">
        <v>1</v>
      </c>
      <c r="M1089" s="15">
        <v>89</v>
      </c>
      <c r="N1089" s="15">
        <v>4.7</v>
      </c>
      <c r="O1089" s="15">
        <v>175</v>
      </c>
      <c r="P1089" s="15" t="s">
        <v>9479</v>
      </c>
      <c r="Q1089" s="15" t="s">
        <v>3</v>
      </c>
    </row>
    <row r="1090" spans="1:17" s="36" customFormat="1" ht="14.5">
      <c r="A1090" s="3" t="s">
        <v>4663</v>
      </c>
      <c r="B1090" s="15" t="s">
        <v>1</v>
      </c>
      <c r="C1090" s="15" t="s">
        <v>2</v>
      </c>
      <c r="D1090" s="15" t="s">
        <v>3525</v>
      </c>
      <c r="E1090" s="15">
        <v>400</v>
      </c>
      <c r="F1090" s="15"/>
      <c r="G1090" s="15">
        <v>58.9</v>
      </c>
      <c r="H1090" s="15">
        <v>62</v>
      </c>
      <c r="I1090" s="15">
        <v>65.099999999999994</v>
      </c>
      <c r="J1090" s="15">
        <v>53</v>
      </c>
      <c r="K1090" s="15">
        <v>1</v>
      </c>
      <c r="L1090" s="15">
        <v>1</v>
      </c>
      <c r="M1090" s="15">
        <v>85</v>
      </c>
      <c r="N1090" s="15">
        <v>5</v>
      </c>
      <c r="O1090" s="15">
        <v>175</v>
      </c>
      <c r="P1090" s="15" t="s">
        <v>9479</v>
      </c>
      <c r="Q1090" s="15" t="s">
        <v>3</v>
      </c>
    </row>
    <row r="1091" spans="1:17" s="36" customFormat="1" ht="14.5">
      <c r="A1091" s="3" t="s">
        <v>4664</v>
      </c>
      <c r="B1091" s="15" t="s">
        <v>1</v>
      </c>
      <c r="C1091" s="15" t="s">
        <v>2</v>
      </c>
      <c r="D1091" s="15" t="s">
        <v>3522</v>
      </c>
      <c r="E1091" s="15">
        <v>400</v>
      </c>
      <c r="F1091" s="15"/>
      <c r="G1091" s="15">
        <v>61.2</v>
      </c>
      <c r="H1091" s="15">
        <v>68</v>
      </c>
      <c r="I1091" s="15">
        <v>74.8</v>
      </c>
      <c r="J1091" s="15">
        <v>55.1</v>
      </c>
      <c r="K1091" s="15">
        <v>1</v>
      </c>
      <c r="L1091" s="15">
        <v>1</v>
      </c>
      <c r="M1091" s="15">
        <v>98</v>
      </c>
      <c r="N1091" s="15">
        <v>4.2</v>
      </c>
      <c r="O1091" s="15">
        <v>175</v>
      </c>
      <c r="P1091" s="15" t="s">
        <v>9479</v>
      </c>
      <c r="Q1091" s="15" t="s">
        <v>3</v>
      </c>
    </row>
    <row r="1092" spans="1:17" s="36" customFormat="1" ht="14.5">
      <c r="A1092" s="3" t="s">
        <v>4665</v>
      </c>
      <c r="B1092" s="15" t="s">
        <v>1</v>
      </c>
      <c r="C1092" s="15" t="s">
        <v>2</v>
      </c>
      <c r="D1092" s="15" t="s">
        <v>3522</v>
      </c>
      <c r="E1092" s="15">
        <v>400</v>
      </c>
      <c r="F1092" s="15"/>
      <c r="G1092" s="15">
        <v>64.599999999999994</v>
      </c>
      <c r="H1092" s="15">
        <v>68</v>
      </c>
      <c r="I1092" s="15">
        <v>71.400000000000006</v>
      </c>
      <c r="J1092" s="15">
        <v>58.1</v>
      </c>
      <c r="K1092" s="15">
        <v>1</v>
      </c>
      <c r="L1092" s="15">
        <v>1</v>
      </c>
      <c r="M1092" s="15">
        <v>92</v>
      </c>
      <c r="N1092" s="15">
        <v>4.5</v>
      </c>
      <c r="O1092" s="15">
        <v>175</v>
      </c>
      <c r="P1092" s="15" t="s">
        <v>9479</v>
      </c>
      <c r="Q1092" s="15" t="s">
        <v>3</v>
      </c>
    </row>
    <row r="1093" spans="1:17" s="36" customFormat="1" ht="14.5">
      <c r="A1093" s="3" t="s">
        <v>4666</v>
      </c>
      <c r="B1093" s="15" t="s">
        <v>1</v>
      </c>
      <c r="C1093" s="15" t="s">
        <v>2</v>
      </c>
      <c r="D1093" s="15" t="s">
        <v>3525</v>
      </c>
      <c r="E1093" s="15">
        <v>400</v>
      </c>
      <c r="F1093" s="15"/>
      <c r="G1093" s="15">
        <v>61.2</v>
      </c>
      <c r="H1093" s="15">
        <v>68</v>
      </c>
      <c r="I1093" s="15">
        <v>74.8</v>
      </c>
      <c r="J1093" s="15">
        <v>55.1</v>
      </c>
      <c r="K1093" s="15">
        <v>1</v>
      </c>
      <c r="L1093" s="15">
        <v>1</v>
      </c>
      <c r="M1093" s="15">
        <v>98</v>
      </c>
      <c r="N1093" s="15">
        <v>4.2</v>
      </c>
      <c r="O1093" s="15">
        <v>175</v>
      </c>
      <c r="P1093" s="15" t="s">
        <v>9479</v>
      </c>
      <c r="Q1093" s="15" t="s">
        <v>3</v>
      </c>
    </row>
    <row r="1094" spans="1:17" s="36" customFormat="1" ht="14.5">
      <c r="A1094" s="3" t="s">
        <v>4667</v>
      </c>
      <c r="B1094" s="15" t="s">
        <v>1</v>
      </c>
      <c r="C1094" s="15" t="s">
        <v>2</v>
      </c>
      <c r="D1094" s="15" t="s">
        <v>3525</v>
      </c>
      <c r="E1094" s="15">
        <v>400</v>
      </c>
      <c r="F1094" s="15"/>
      <c r="G1094" s="15">
        <v>64.599999999999994</v>
      </c>
      <c r="H1094" s="15">
        <v>68</v>
      </c>
      <c r="I1094" s="15">
        <v>71.400000000000006</v>
      </c>
      <c r="J1094" s="15">
        <v>58.1</v>
      </c>
      <c r="K1094" s="15">
        <v>1</v>
      </c>
      <c r="L1094" s="15">
        <v>1</v>
      </c>
      <c r="M1094" s="15">
        <v>92</v>
      </c>
      <c r="N1094" s="15">
        <v>4.5</v>
      </c>
      <c r="O1094" s="15">
        <v>175</v>
      </c>
      <c r="P1094" s="15" t="s">
        <v>9479</v>
      </c>
      <c r="Q1094" s="15" t="s">
        <v>3</v>
      </c>
    </row>
    <row r="1095" spans="1:17" s="36" customFormat="1" ht="14.5">
      <c r="A1095" s="3" t="s">
        <v>4668</v>
      </c>
      <c r="B1095" s="15" t="s">
        <v>1</v>
      </c>
      <c r="C1095" s="15" t="s">
        <v>2</v>
      </c>
      <c r="D1095" s="15" t="s">
        <v>3522</v>
      </c>
      <c r="E1095" s="15">
        <v>400</v>
      </c>
      <c r="F1095" s="15"/>
      <c r="G1095" s="15">
        <v>6.75</v>
      </c>
      <c r="H1095" s="15">
        <v>7.5</v>
      </c>
      <c r="I1095" s="15">
        <v>8.25</v>
      </c>
      <c r="J1095" s="15">
        <v>6.05</v>
      </c>
      <c r="K1095" s="15">
        <v>1</v>
      </c>
      <c r="L1095" s="15">
        <v>500</v>
      </c>
      <c r="M1095" s="15">
        <v>11.7</v>
      </c>
      <c r="N1095" s="15">
        <v>35</v>
      </c>
      <c r="O1095" s="15">
        <v>175</v>
      </c>
      <c r="P1095" s="15" t="s">
        <v>9479</v>
      </c>
      <c r="Q1095" s="15" t="s">
        <v>3</v>
      </c>
    </row>
    <row r="1096" spans="1:17" s="36" customFormat="1" ht="14.5">
      <c r="A1096" s="3" t="s">
        <v>4669</v>
      </c>
      <c r="B1096" s="15" t="s">
        <v>1</v>
      </c>
      <c r="C1096" s="15" t="s">
        <v>2</v>
      </c>
      <c r="D1096" s="15" t="s">
        <v>3522</v>
      </c>
      <c r="E1096" s="15">
        <v>400</v>
      </c>
      <c r="F1096" s="15"/>
      <c r="G1096" s="15">
        <v>7.13</v>
      </c>
      <c r="H1096" s="15">
        <v>7.5</v>
      </c>
      <c r="I1096" s="15">
        <v>7.88</v>
      </c>
      <c r="J1096" s="15">
        <v>6.4</v>
      </c>
      <c r="K1096" s="15">
        <v>1</v>
      </c>
      <c r="L1096" s="15">
        <v>500</v>
      </c>
      <c r="M1096" s="15">
        <v>11.3</v>
      </c>
      <c r="N1096" s="15">
        <v>37</v>
      </c>
      <c r="O1096" s="15">
        <v>175</v>
      </c>
      <c r="P1096" s="15" t="s">
        <v>9479</v>
      </c>
      <c r="Q1096" s="15" t="s">
        <v>3</v>
      </c>
    </row>
    <row r="1097" spans="1:17" s="36" customFormat="1" ht="14.5">
      <c r="A1097" s="3" t="s">
        <v>4670</v>
      </c>
      <c r="B1097" s="15" t="s">
        <v>1</v>
      </c>
      <c r="C1097" s="15" t="s">
        <v>2</v>
      </c>
      <c r="D1097" s="15" t="s">
        <v>3525</v>
      </c>
      <c r="E1097" s="15">
        <v>400</v>
      </c>
      <c r="F1097" s="15"/>
      <c r="G1097" s="15">
        <v>6.75</v>
      </c>
      <c r="H1097" s="15">
        <v>7.5</v>
      </c>
      <c r="I1097" s="15">
        <v>8.25</v>
      </c>
      <c r="J1097" s="15">
        <v>6.05</v>
      </c>
      <c r="K1097" s="15">
        <v>1</v>
      </c>
      <c r="L1097" s="15">
        <v>500</v>
      </c>
      <c r="M1097" s="15">
        <v>11.7</v>
      </c>
      <c r="N1097" s="15">
        <v>35</v>
      </c>
      <c r="O1097" s="15">
        <v>175</v>
      </c>
      <c r="P1097" s="15" t="s">
        <v>9479</v>
      </c>
      <c r="Q1097" s="15" t="s">
        <v>3</v>
      </c>
    </row>
    <row r="1098" spans="1:17" s="36" customFormat="1" ht="14.5">
      <c r="A1098" s="3" t="s">
        <v>4671</v>
      </c>
      <c r="B1098" s="15" t="s">
        <v>1</v>
      </c>
      <c r="C1098" s="15" t="s">
        <v>2</v>
      </c>
      <c r="D1098" s="15" t="s">
        <v>3525</v>
      </c>
      <c r="E1098" s="15">
        <v>400</v>
      </c>
      <c r="F1098" s="15"/>
      <c r="G1098" s="15">
        <v>7.13</v>
      </c>
      <c r="H1098" s="15">
        <v>7.5</v>
      </c>
      <c r="I1098" s="15">
        <v>7.88</v>
      </c>
      <c r="J1098" s="15">
        <v>6.4</v>
      </c>
      <c r="K1098" s="15">
        <v>1</v>
      </c>
      <c r="L1098" s="15">
        <v>500</v>
      </c>
      <c r="M1098" s="15">
        <v>11.3</v>
      </c>
      <c r="N1098" s="15">
        <v>37</v>
      </c>
      <c r="O1098" s="15">
        <v>175</v>
      </c>
      <c r="P1098" s="15" t="s">
        <v>9479</v>
      </c>
      <c r="Q1098" s="15" t="s">
        <v>3</v>
      </c>
    </row>
    <row r="1099" spans="1:17" s="36" customFormat="1" ht="14.5">
      <c r="A1099" s="3" t="s">
        <v>4672</v>
      </c>
      <c r="B1099" s="15" t="s">
        <v>1</v>
      </c>
      <c r="C1099" s="15" t="s">
        <v>2</v>
      </c>
      <c r="D1099" s="15" t="s">
        <v>3522</v>
      </c>
      <c r="E1099" s="15">
        <v>400</v>
      </c>
      <c r="F1099" s="15"/>
      <c r="G1099" s="15">
        <v>67.5</v>
      </c>
      <c r="H1099" s="15">
        <v>75</v>
      </c>
      <c r="I1099" s="15">
        <v>82.5</v>
      </c>
      <c r="J1099" s="15">
        <v>60.7</v>
      </c>
      <c r="K1099" s="15">
        <v>1</v>
      </c>
      <c r="L1099" s="15">
        <v>1</v>
      </c>
      <c r="M1099" s="15">
        <v>108</v>
      </c>
      <c r="N1099" s="15">
        <v>3.8</v>
      </c>
      <c r="O1099" s="15">
        <v>175</v>
      </c>
      <c r="P1099" s="15" t="s">
        <v>9479</v>
      </c>
      <c r="Q1099" s="15" t="s">
        <v>3</v>
      </c>
    </row>
    <row r="1100" spans="1:17" s="36" customFormat="1" ht="14.5">
      <c r="A1100" s="3" t="s">
        <v>4673</v>
      </c>
      <c r="B1100" s="15" t="s">
        <v>1</v>
      </c>
      <c r="C1100" s="15" t="s">
        <v>2</v>
      </c>
      <c r="D1100" s="15" t="s">
        <v>3522</v>
      </c>
      <c r="E1100" s="15">
        <v>400</v>
      </c>
      <c r="F1100" s="15"/>
      <c r="G1100" s="15">
        <v>71.3</v>
      </c>
      <c r="H1100" s="15">
        <v>75.099999999999994</v>
      </c>
      <c r="I1100" s="15">
        <v>78.8</v>
      </c>
      <c r="J1100" s="15">
        <v>64.099999999999994</v>
      </c>
      <c r="K1100" s="15">
        <v>1</v>
      </c>
      <c r="L1100" s="15">
        <v>1</v>
      </c>
      <c r="M1100" s="15">
        <v>103</v>
      </c>
      <c r="N1100" s="15">
        <v>4</v>
      </c>
      <c r="O1100" s="15">
        <v>175</v>
      </c>
      <c r="P1100" s="15" t="s">
        <v>9479</v>
      </c>
      <c r="Q1100" s="15" t="s">
        <v>3</v>
      </c>
    </row>
    <row r="1101" spans="1:17" s="36" customFormat="1" ht="14.5">
      <c r="A1101" s="3" t="s">
        <v>4674</v>
      </c>
      <c r="B1101" s="15" t="s">
        <v>1</v>
      </c>
      <c r="C1101" s="15" t="s">
        <v>2</v>
      </c>
      <c r="D1101" s="15" t="s">
        <v>3525</v>
      </c>
      <c r="E1101" s="15">
        <v>400</v>
      </c>
      <c r="F1101" s="15"/>
      <c r="G1101" s="15">
        <v>67.5</v>
      </c>
      <c r="H1101" s="15">
        <v>75</v>
      </c>
      <c r="I1101" s="15">
        <v>82.5</v>
      </c>
      <c r="J1101" s="15">
        <v>60.7</v>
      </c>
      <c r="K1101" s="15">
        <v>1</v>
      </c>
      <c r="L1101" s="15">
        <v>1</v>
      </c>
      <c r="M1101" s="15">
        <v>108</v>
      </c>
      <c r="N1101" s="15">
        <v>3.8</v>
      </c>
      <c r="O1101" s="15">
        <v>175</v>
      </c>
      <c r="P1101" s="15" t="s">
        <v>9479</v>
      </c>
      <c r="Q1101" s="15" t="s">
        <v>3</v>
      </c>
    </row>
    <row r="1102" spans="1:17" s="36" customFormat="1" ht="14.5">
      <c r="A1102" s="3" t="s">
        <v>4675</v>
      </c>
      <c r="B1102" s="15" t="s">
        <v>1</v>
      </c>
      <c r="C1102" s="15" t="s">
        <v>2</v>
      </c>
      <c r="D1102" s="15" t="s">
        <v>3525</v>
      </c>
      <c r="E1102" s="15">
        <v>400</v>
      </c>
      <c r="F1102" s="15"/>
      <c r="G1102" s="15">
        <v>71.3</v>
      </c>
      <c r="H1102" s="15">
        <v>75.099999999999994</v>
      </c>
      <c r="I1102" s="15">
        <v>78.8</v>
      </c>
      <c r="J1102" s="15">
        <v>64.099999999999994</v>
      </c>
      <c r="K1102" s="15">
        <v>1</v>
      </c>
      <c r="L1102" s="15">
        <v>1</v>
      </c>
      <c r="M1102" s="15">
        <v>103</v>
      </c>
      <c r="N1102" s="15">
        <v>4</v>
      </c>
      <c r="O1102" s="15">
        <v>175</v>
      </c>
      <c r="P1102" s="15" t="s">
        <v>9479</v>
      </c>
      <c r="Q1102" s="15" t="s">
        <v>3</v>
      </c>
    </row>
    <row r="1103" spans="1:17" s="36" customFormat="1" ht="14.5">
      <c r="A1103" s="3" t="s">
        <v>4676</v>
      </c>
      <c r="B1103" s="15" t="s">
        <v>1</v>
      </c>
      <c r="C1103" s="15" t="s">
        <v>2</v>
      </c>
      <c r="D1103" s="15" t="s">
        <v>3522</v>
      </c>
      <c r="E1103" s="15">
        <v>400</v>
      </c>
      <c r="F1103" s="15"/>
      <c r="G1103" s="15">
        <v>7.38</v>
      </c>
      <c r="H1103" s="15">
        <v>8.1999999999999993</v>
      </c>
      <c r="I1103" s="15">
        <v>9.02</v>
      </c>
      <c r="J1103" s="15">
        <v>6.63</v>
      </c>
      <c r="K1103" s="15">
        <v>1</v>
      </c>
      <c r="L1103" s="15">
        <v>200</v>
      </c>
      <c r="M1103" s="15">
        <v>12.5</v>
      </c>
      <c r="N1103" s="15">
        <v>33</v>
      </c>
      <c r="O1103" s="15">
        <v>175</v>
      </c>
      <c r="P1103" s="15" t="s">
        <v>9479</v>
      </c>
      <c r="Q1103" s="15" t="s">
        <v>3</v>
      </c>
    </row>
    <row r="1104" spans="1:17" s="36" customFormat="1" ht="14.5">
      <c r="A1104" s="3" t="s">
        <v>4677</v>
      </c>
      <c r="B1104" s="15" t="s">
        <v>1</v>
      </c>
      <c r="C1104" s="15" t="s">
        <v>2</v>
      </c>
      <c r="D1104" s="15" t="s">
        <v>3522</v>
      </c>
      <c r="E1104" s="15">
        <v>400</v>
      </c>
      <c r="F1104" s="15"/>
      <c r="G1104" s="15">
        <v>7.79</v>
      </c>
      <c r="H1104" s="15">
        <v>8.1999999999999993</v>
      </c>
      <c r="I1104" s="15">
        <v>8.61</v>
      </c>
      <c r="J1104" s="15">
        <v>7.02</v>
      </c>
      <c r="K1104" s="15">
        <v>1</v>
      </c>
      <c r="L1104" s="15">
        <v>200</v>
      </c>
      <c r="M1104" s="15">
        <v>12.1</v>
      </c>
      <c r="N1104" s="15">
        <v>34</v>
      </c>
      <c r="O1104" s="15">
        <v>175</v>
      </c>
      <c r="P1104" s="15" t="s">
        <v>9479</v>
      </c>
      <c r="Q1104" s="15" t="s">
        <v>3</v>
      </c>
    </row>
    <row r="1105" spans="1:17" s="36" customFormat="1" ht="14.5">
      <c r="A1105" s="3" t="s">
        <v>4678</v>
      </c>
      <c r="B1105" s="15" t="s">
        <v>1</v>
      </c>
      <c r="C1105" s="15" t="s">
        <v>2</v>
      </c>
      <c r="D1105" s="15" t="s">
        <v>3525</v>
      </c>
      <c r="E1105" s="15">
        <v>400</v>
      </c>
      <c r="F1105" s="15"/>
      <c r="G1105" s="15">
        <v>7.38</v>
      </c>
      <c r="H1105" s="15">
        <v>8.1999999999999993</v>
      </c>
      <c r="I1105" s="15">
        <v>9.02</v>
      </c>
      <c r="J1105" s="15">
        <v>6.63</v>
      </c>
      <c r="K1105" s="15">
        <v>1</v>
      </c>
      <c r="L1105" s="15">
        <v>200</v>
      </c>
      <c r="M1105" s="15">
        <v>12.5</v>
      </c>
      <c r="N1105" s="15">
        <v>33</v>
      </c>
      <c r="O1105" s="15">
        <v>175</v>
      </c>
      <c r="P1105" s="15" t="s">
        <v>9479</v>
      </c>
      <c r="Q1105" s="15" t="s">
        <v>3</v>
      </c>
    </row>
    <row r="1106" spans="1:17" s="36" customFormat="1" ht="14.5">
      <c r="A1106" s="3" t="s">
        <v>4679</v>
      </c>
      <c r="B1106" s="15" t="s">
        <v>1</v>
      </c>
      <c r="C1106" s="15" t="s">
        <v>2</v>
      </c>
      <c r="D1106" s="15" t="s">
        <v>3525</v>
      </c>
      <c r="E1106" s="15">
        <v>400</v>
      </c>
      <c r="F1106" s="15"/>
      <c r="G1106" s="15">
        <v>7.79</v>
      </c>
      <c r="H1106" s="15">
        <v>8.1999999999999993</v>
      </c>
      <c r="I1106" s="15">
        <v>8.61</v>
      </c>
      <c r="J1106" s="15">
        <v>7.02</v>
      </c>
      <c r="K1106" s="15">
        <v>1</v>
      </c>
      <c r="L1106" s="15">
        <v>200</v>
      </c>
      <c r="M1106" s="15">
        <v>12.1</v>
      </c>
      <c r="N1106" s="15">
        <v>34</v>
      </c>
      <c r="O1106" s="15">
        <v>175</v>
      </c>
      <c r="P1106" s="15" t="s">
        <v>9479</v>
      </c>
      <c r="Q1106" s="15" t="s">
        <v>3</v>
      </c>
    </row>
    <row r="1107" spans="1:17" s="36" customFormat="1" ht="14.5">
      <c r="A1107" s="3" t="s">
        <v>4680</v>
      </c>
      <c r="B1107" s="15" t="s">
        <v>1</v>
      </c>
      <c r="C1107" s="15" t="s">
        <v>2</v>
      </c>
      <c r="D1107" s="15" t="s">
        <v>3522</v>
      </c>
      <c r="E1107" s="15">
        <v>400</v>
      </c>
      <c r="F1107" s="15"/>
      <c r="G1107" s="15">
        <v>73.8</v>
      </c>
      <c r="H1107" s="15">
        <v>82</v>
      </c>
      <c r="I1107" s="15">
        <v>90.2</v>
      </c>
      <c r="J1107" s="15">
        <v>66.400000000000006</v>
      </c>
      <c r="K1107" s="15">
        <v>1</v>
      </c>
      <c r="L1107" s="15">
        <v>1</v>
      </c>
      <c r="M1107" s="15">
        <v>118</v>
      </c>
      <c r="N1107" s="15">
        <v>3.5</v>
      </c>
      <c r="O1107" s="15">
        <v>175</v>
      </c>
      <c r="P1107" s="15" t="s">
        <v>9479</v>
      </c>
      <c r="Q1107" s="15" t="s">
        <v>3</v>
      </c>
    </row>
    <row r="1108" spans="1:17" s="36" customFormat="1" ht="14.5">
      <c r="A1108" s="3" t="s">
        <v>4681</v>
      </c>
      <c r="B1108" s="15" t="s">
        <v>1</v>
      </c>
      <c r="C1108" s="15" t="s">
        <v>2</v>
      </c>
      <c r="D1108" s="15" t="s">
        <v>3522</v>
      </c>
      <c r="E1108" s="15">
        <v>400</v>
      </c>
      <c r="F1108" s="15"/>
      <c r="G1108" s="15">
        <v>77.900000000000006</v>
      </c>
      <c r="H1108" s="15">
        <v>82</v>
      </c>
      <c r="I1108" s="15">
        <v>86.1</v>
      </c>
      <c r="J1108" s="15">
        <v>70.099999999999994</v>
      </c>
      <c r="K1108" s="15">
        <v>1</v>
      </c>
      <c r="L1108" s="15">
        <v>1</v>
      </c>
      <c r="M1108" s="15">
        <v>113</v>
      </c>
      <c r="N1108" s="15">
        <v>3.7</v>
      </c>
      <c r="O1108" s="15">
        <v>175</v>
      </c>
      <c r="P1108" s="15" t="s">
        <v>9479</v>
      </c>
      <c r="Q1108" s="15" t="s">
        <v>3</v>
      </c>
    </row>
    <row r="1109" spans="1:17" s="36" customFormat="1" ht="14.5">
      <c r="A1109" s="3" t="s">
        <v>4682</v>
      </c>
      <c r="B1109" s="15" t="s">
        <v>1</v>
      </c>
      <c r="C1109" s="15" t="s">
        <v>2</v>
      </c>
      <c r="D1109" s="15" t="s">
        <v>3525</v>
      </c>
      <c r="E1109" s="15">
        <v>400</v>
      </c>
      <c r="F1109" s="15"/>
      <c r="G1109" s="15">
        <v>73.8</v>
      </c>
      <c r="H1109" s="15">
        <v>82</v>
      </c>
      <c r="I1109" s="15">
        <v>90.2</v>
      </c>
      <c r="J1109" s="15">
        <v>66.400000000000006</v>
      </c>
      <c r="K1109" s="15">
        <v>1</v>
      </c>
      <c r="L1109" s="15">
        <v>1</v>
      </c>
      <c r="M1109" s="15">
        <v>118</v>
      </c>
      <c r="N1109" s="15">
        <v>3.5</v>
      </c>
      <c r="O1109" s="15">
        <v>175</v>
      </c>
      <c r="P1109" s="15" t="s">
        <v>9479</v>
      </c>
      <c r="Q1109" s="15" t="s">
        <v>3</v>
      </c>
    </row>
    <row r="1110" spans="1:17" s="36" customFormat="1" ht="14.5">
      <c r="A1110" s="3" t="s">
        <v>4683</v>
      </c>
      <c r="B1110" s="15" t="s">
        <v>1</v>
      </c>
      <c r="C1110" s="15" t="s">
        <v>2</v>
      </c>
      <c r="D1110" s="15" t="s">
        <v>3525</v>
      </c>
      <c r="E1110" s="15">
        <v>400</v>
      </c>
      <c r="F1110" s="15"/>
      <c r="G1110" s="15">
        <v>77.900000000000006</v>
      </c>
      <c r="H1110" s="15">
        <v>82</v>
      </c>
      <c r="I1110" s="15">
        <v>86.1</v>
      </c>
      <c r="J1110" s="15">
        <v>70.099999999999994</v>
      </c>
      <c r="K1110" s="15">
        <v>1</v>
      </c>
      <c r="L1110" s="15">
        <v>1</v>
      </c>
      <c r="M1110" s="15">
        <v>113</v>
      </c>
      <c r="N1110" s="15">
        <v>3.7</v>
      </c>
      <c r="O1110" s="15">
        <v>175</v>
      </c>
      <c r="P1110" s="15" t="s">
        <v>9479</v>
      </c>
      <c r="Q1110" s="15" t="s">
        <v>3</v>
      </c>
    </row>
    <row r="1111" spans="1:17" s="36" customFormat="1" ht="14.5">
      <c r="A1111" s="3" t="s">
        <v>4684</v>
      </c>
      <c r="B1111" s="15" t="s">
        <v>1</v>
      </c>
      <c r="C1111" s="15" t="s">
        <v>2</v>
      </c>
      <c r="D1111" s="15" t="s">
        <v>3522</v>
      </c>
      <c r="E1111" s="15">
        <v>400</v>
      </c>
      <c r="F1111" s="15"/>
      <c r="G1111" s="15">
        <v>8.19</v>
      </c>
      <c r="H1111" s="15">
        <v>9.1</v>
      </c>
      <c r="I1111" s="15">
        <v>10</v>
      </c>
      <c r="J1111" s="15">
        <v>7.37</v>
      </c>
      <c r="K1111" s="15">
        <v>1</v>
      </c>
      <c r="L1111" s="15">
        <v>50</v>
      </c>
      <c r="M1111" s="15">
        <v>13.8</v>
      </c>
      <c r="N1111" s="15">
        <v>30</v>
      </c>
      <c r="O1111" s="15">
        <v>175</v>
      </c>
      <c r="P1111" s="15" t="s">
        <v>9479</v>
      </c>
      <c r="Q1111" s="15" t="s">
        <v>3</v>
      </c>
    </row>
    <row r="1112" spans="1:17" s="36" customFormat="1" ht="14.5">
      <c r="A1112" s="3" t="s">
        <v>4685</v>
      </c>
      <c r="B1112" s="15" t="s">
        <v>1</v>
      </c>
      <c r="C1112" s="15" t="s">
        <v>2</v>
      </c>
      <c r="D1112" s="15" t="s">
        <v>3522</v>
      </c>
      <c r="E1112" s="15">
        <v>400</v>
      </c>
      <c r="F1112" s="15"/>
      <c r="G1112" s="15">
        <v>8.65</v>
      </c>
      <c r="H1112" s="15">
        <v>9.1</v>
      </c>
      <c r="I1112" s="15">
        <v>9.5500000000000007</v>
      </c>
      <c r="J1112" s="15">
        <v>7.78</v>
      </c>
      <c r="K1112" s="15">
        <v>1</v>
      </c>
      <c r="L1112" s="15">
        <v>50</v>
      </c>
      <c r="M1112" s="15">
        <v>13.4</v>
      </c>
      <c r="N1112" s="15">
        <v>31</v>
      </c>
      <c r="O1112" s="15">
        <v>175</v>
      </c>
      <c r="P1112" s="15" t="s">
        <v>9479</v>
      </c>
      <c r="Q1112" s="15" t="s">
        <v>3</v>
      </c>
    </row>
    <row r="1113" spans="1:17" s="36" customFormat="1" ht="14.5">
      <c r="A1113" s="3" t="s">
        <v>4686</v>
      </c>
      <c r="B1113" s="15" t="s">
        <v>1</v>
      </c>
      <c r="C1113" s="15" t="s">
        <v>2</v>
      </c>
      <c r="D1113" s="15" t="s">
        <v>3525</v>
      </c>
      <c r="E1113" s="15">
        <v>400</v>
      </c>
      <c r="F1113" s="15"/>
      <c r="G1113" s="15">
        <v>8.19</v>
      </c>
      <c r="H1113" s="15">
        <v>9.1</v>
      </c>
      <c r="I1113" s="15">
        <v>10</v>
      </c>
      <c r="J1113" s="15">
        <v>7.37</v>
      </c>
      <c r="K1113" s="15">
        <v>1</v>
      </c>
      <c r="L1113" s="15">
        <v>50</v>
      </c>
      <c r="M1113" s="15">
        <v>13.8</v>
      </c>
      <c r="N1113" s="15">
        <v>30</v>
      </c>
      <c r="O1113" s="15">
        <v>175</v>
      </c>
      <c r="P1113" s="15" t="s">
        <v>9479</v>
      </c>
      <c r="Q1113" s="15" t="s">
        <v>3</v>
      </c>
    </row>
    <row r="1114" spans="1:17" s="36" customFormat="1" ht="14.5">
      <c r="A1114" s="3" t="s">
        <v>4687</v>
      </c>
      <c r="B1114" s="15" t="s">
        <v>1</v>
      </c>
      <c r="C1114" s="15" t="s">
        <v>2</v>
      </c>
      <c r="D1114" s="15" t="s">
        <v>3525</v>
      </c>
      <c r="E1114" s="15">
        <v>400</v>
      </c>
      <c r="F1114" s="15"/>
      <c r="G1114" s="15">
        <v>8.65</v>
      </c>
      <c r="H1114" s="15">
        <v>9.1</v>
      </c>
      <c r="I1114" s="15">
        <v>9.5500000000000007</v>
      </c>
      <c r="J1114" s="15">
        <v>7.02</v>
      </c>
      <c r="K1114" s="15">
        <v>1</v>
      </c>
      <c r="L1114" s="15">
        <v>50</v>
      </c>
      <c r="M1114" s="15">
        <v>13.4</v>
      </c>
      <c r="N1114" s="15">
        <v>31</v>
      </c>
      <c r="O1114" s="15">
        <v>175</v>
      </c>
      <c r="P1114" s="15" t="s">
        <v>9479</v>
      </c>
      <c r="Q1114" s="15" t="s">
        <v>3</v>
      </c>
    </row>
    <row r="1115" spans="1:17" s="36" customFormat="1" ht="14.5">
      <c r="A1115" s="3" t="s">
        <v>4688</v>
      </c>
      <c r="B1115" s="15" t="s">
        <v>1</v>
      </c>
      <c r="C1115" s="15" t="s">
        <v>2</v>
      </c>
      <c r="D1115" s="15" t="s">
        <v>3522</v>
      </c>
      <c r="E1115" s="15">
        <v>400</v>
      </c>
      <c r="F1115" s="15"/>
      <c r="G1115" s="15">
        <v>81.900000000000006</v>
      </c>
      <c r="H1115" s="15">
        <v>91</v>
      </c>
      <c r="I1115" s="15">
        <v>100</v>
      </c>
      <c r="J1115" s="15">
        <v>73.7</v>
      </c>
      <c r="K1115" s="15">
        <v>1</v>
      </c>
      <c r="L1115" s="15">
        <v>1</v>
      </c>
      <c r="M1115" s="15">
        <v>131</v>
      </c>
      <c r="N1115" s="15">
        <v>3.2</v>
      </c>
      <c r="O1115" s="15">
        <v>175</v>
      </c>
      <c r="P1115" s="15" t="s">
        <v>9479</v>
      </c>
      <c r="Q1115" s="15" t="s">
        <v>3</v>
      </c>
    </row>
    <row r="1116" spans="1:17" s="36" customFormat="1" ht="14.5">
      <c r="A1116" s="3" t="s">
        <v>4689</v>
      </c>
      <c r="B1116" s="15" t="s">
        <v>1</v>
      </c>
      <c r="C1116" s="15" t="s">
        <v>2</v>
      </c>
      <c r="D1116" s="15" t="s">
        <v>3522</v>
      </c>
      <c r="E1116" s="15">
        <v>400</v>
      </c>
      <c r="F1116" s="15"/>
      <c r="G1116" s="15">
        <v>86.5</v>
      </c>
      <c r="H1116" s="15">
        <v>91</v>
      </c>
      <c r="I1116" s="15">
        <v>95.5</v>
      </c>
      <c r="J1116" s="15">
        <v>77.8</v>
      </c>
      <c r="K1116" s="15">
        <v>1</v>
      </c>
      <c r="L1116" s="15">
        <v>1</v>
      </c>
      <c r="M1116" s="15">
        <v>125</v>
      </c>
      <c r="N1116" s="15">
        <v>3.3</v>
      </c>
      <c r="O1116" s="15">
        <v>175</v>
      </c>
      <c r="P1116" s="15" t="s">
        <v>9479</v>
      </c>
      <c r="Q1116" s="15" t="s">
        <v>3</v>
      </c>
    </row>
    <row r="1117" spans="1:17" s="36" customFormat="1" ht="14.5">
      <c r="A1117" s="3" t="s">
        <v>4690</v>
      </c>
      <c r="B1117" s="15" t="s">
        <v>1</v>
      </c>
      <c r="C1117" s="15" t="s">
        <v>2</v>
      </c>
      <c r="D1117" s="15" t="s">
        <v>3525</v>
      </c>
      <c r="E1117" s="15">
        <v>400</v>
      </c>
      <c r="F1117" s="15"/>
      <c r="G1117" s="15">
        <v>81.900000000000006</v>
      </c>
      <c r="H1117" s="15">
        <v>91</v>
      </c>
      <c r="I1117" s="15">
        <v>100</v>
      </c>
      <c r="J1117" s="15">
        <v>73.7</v>
      </c>
      <c r="K1117" s="15">
        <v>1</v>
      </c>
      <c r="L1117" s="15">
        <v>1</v>
      </c>
      <c r="M1117" s="15">
        <v>131</v>
      </c>
      <c r="N1117" s="15">
        <v>3.2</v>
      </c>
      <c r="O1117" s="15">
        <v>175</v>
      </c>
      <c r="P1117" s="15" t="s">
        <v>9479</v>
      </c>
      <c r="Q1117" s="15" t="s">
        <v>3</v>
      </c>
    </row>
    <row r="1118" spans="1:17" s="36" customFormat="1" ht="14.5">
      <c r="A1118" s="3" t="s">
        <v>4691</v>
      </c>
      <c r="B1118" s="15" t="s">
        <v>1</v>
      </c>
      <c r="C1118" s="15" t="s">
        <v>2</v>
      </c>
      <c r="D1118" s="15" t="s">
        <v>3525</v>
      </c>
      <c r="E1118" s="15">
        <v>400</v>
      </c>
      <c r="F1118" s="15"/>
      <c r="G1118" s="15">
        <v>86.5</v>
      </c>
      <c r="H1118" s="15">
        <v>91</v>
      </c>
      <c r="I1118" s="15">
        <v>95.5</v>
      </c>
      <c r="J1118" s="15">
        <v>77.8</v>
      </c>
      <c r="K1118" s="15">
        <v>1</v>
      </c>
      <c r="L1118" s="15">
        <v>1</v>
      </c>
      <c r="M1118" s="15">
        <v>125</v>
      </c>
      <c r="N1118" s="15">
        <v>3.3</v>
      </c>
      <c r="O1118" s="15">
        <v>175</v>
      </c>
      <c r="P1118" s="15" t="s">
        <v>9479</v>
      </c>
      <c r="Q1118" s="15" t="s">
        <v>3</v>
      </c>
    </row>
    <row r="1119" spans="1:17" s="36" customFormat="1" ht="14.5">
      <c r="A1119" s="3" t="s">
        <v>4692</v>
      </c>
      <c r="B1119" s="15" t="s">
        <v>1</v>
      </c>
      <c r="C1119" s="15" t="s">
        <v>4</v>
      </c>
      <c r="D1119" s="15" t="s">
        <v>3522</v>
      </c>
      <c r="E1119" s="15">
        <v>400</v>
      </c>
      <c r="F1119" s="15"/>
      <c r="G1119" s="15">
        <v>9</v>
      </c>
      <c r="H1119" s="15">
        <v>10</v>
      </c>
      <c r="I1119" s="15">
        <v>11</v>
      </c>
      <c r="J1119" s="15">
        <v>8.1</v>
      </c>
      <c r="K1119" s="15"/>
      <c r="L1119" s="15">
        <v>10</v>
      </c>
      <c r="M1119" s="15">
        <v>15</v>
      </c>
      <c r="N1119" s="15">
        <v>28</v>
      </c>
      <c r="O1119" s="15">
        <v>150</v>
      </c>
      <c r="P1119" s="15">
        <v>1</v>
      </c>
      <c r="Q1119" s="15" t="s">
        <v>910</v>
      </c>
    </row>
    <row r="1120" spans="1:17" s="36" customFormat="1" ht="14.5">
      <c r="A1120" s="3" t="s">
        <v>4693</v>
      </c>
      <c r="B1120" s="15" t="s">
        <v>1</v>
      </c>
      <c r="C1120" s="15" t="s">
        <v>4</v>
      </c>
      <c r="D1120" s="15" t="s">
        <v>3522</v>
      </c>
      <c r="E1120" s="15">
        <v>400</v>
      </c>
      <c r="F1120" s="15"/>
      <c r="G1120" s="15">
        <v>90</v>
      </c>
      <c r="H1120" s="15">
        <v>100</v>
      </c>
      <c r="I1120" s="15">
        <v>110</v>
      </c>
      <c r="J1120" s="15">
        <v>81</v>
      </c>
      <c r="K1120" s="15"/>
      <c r="L1120" s="15">
        <v>1</v>
      </c>
      <c r="M1120" s="15">
        <v>144</v>
      </c>
      <c r="N1120" s="15">
        <v>2.9</v>
      </c>
      <c r="O1120" s="15">
        <v>150</v>
      </c>
      <c r="P1120" s="15">
        <v>1</v>
      </c>
      <c r="Q1120" s="15" t="s">
        <v>910</v>
      </c>
    </row>
    <row r="1121" spans="1:17" s="36" customFormat="1" ht="14.5">
      <c r="A1121" s="3" t="s">
        <v>4694</v>
      </c>
      <c r="B1121" s="15" t="s">
        <v>1</v>
      </c>
      <c r="C1121" s="15" t="s">
        <v>4</v>
      </c>
      <c r="D1121" s="15" t="s">
        <v>3522</v>
      </c>
      <c r="E1121" s="15">
        <v>400</v>
      </c>
      <c r="F1121" s="15"/>
      <c r="G1121" s="15">
        <v>95</v>
      </c>
      <c r="H1121" s="15">
        <v>100</v>
      </c>
      <c r="I1121" s="15">
        <v>105</v>
      </c>
      <c r="J1121" s="15">
        <v>85.5</v>
      </c>
      <c r="K1121" s="15"/>
      <c r="L1121" s="15">
        <v>1</v>
      </c>
      <c r="M1121" s="15">
        <v>137</v>
      </c>
      <c r="N1121" s="15">
        <v>3</v>
      </c>
      <c r="O1121" s="15">
        <v>150</v>
      </c>
      <c r="P1121" s="15">
        <v>1</v>
      </c>
      <c r="Q1121" s="15" t="s">
        <v>910</v>
      </c>
    </row>
    <row r="1122" spans="1:17" s="36" customFormat="1" ht="14.5">
      <c r="A1122" s="3" t="s">
        <v>4695</v>
      </c>
      <c r="B1122" s="15" t="s">
        <v>1</v>
      </c>
      <c r="C1122" s="15" t="s">
        <v>4</v>
      </c>
      <c r="D1122" s="15" t="s">
        <v>3522</v>
      </c>
      <c r="E1122" s="15">
        <v>400</v>
      </c>
      <c r="F1122" s="15"/>
      <c r="G1122" s="15">
        <v>95</v>
      </c>
      <c r="H1122" s="15">
        <v>100</v>
      </c>
      <c r="I1122" s="15">
        <v>105</v>
      </c>
      <c r="J1122" s="15">
        <v>85.5</v>
      </c>
      <c r="K1122" s="15"/>
      <c r="L1122" s="15">
        <v>1</v>
      </c>
      <c r="M1122" s="15">
        <v>137</v>
      </c>
      <c r="N1122" s="15">
        <v>3</v>
      </c>
      <c r="O1122" s="15">
        <v>150</v>
      </c>
      <c r="P1122" s="15">
        <v>1</v>
      </c>
      <c r="Q1122" s="15" t="s">
        <v>3</v>
      </c>
    </row>
    <row r="1123" spans="1:17" s="36" customFormat="1" ht="14.5">
      <c r="A1123" s="3" t="s">
        <v>4696</v>
      </c>
      <c r="B1123" s="15" t="s">
        <v>1</v>
      </c>
      <c r="C1123" s="15" t="s">
        <v>4</v>
      </c>
      <c r="D1123" s="15" t="s">
        <v>3525</v>
      </c>
      <c r="E1123" s="15">
        <v>400</v>
      </c>
      <c r="F1123" s="15"/>
      <c r="G1123" s="15">
        <v>90</v>
      </c>
      <c r="H1123" s="15">
        <v>100</v>
      </c>
      <c r="I1123" s="15">
        <v>110</v>
      </c>
      <c r="J1123" s="15">
        <v>81</v>
      </c>
      <c r="K1123" s="15"/>
      <c r="L1123" s="15">
        <v>1</v>
      </c>
      <c r="M1123" s="15">
        <v>144</v>
      </c>
      <c r="N1123" s="15">
        <v>2.9</v>
      </c>
      <c r="O1123" s="15">
        <v>150</v>
      </c>
      <c r="P1123" s="15">
        <v>1</v>
      </c>
      <c r="Q1123" s="15" t="s">
        <v>910</v>
      </c>
    </row>
    <row r="1124" spans="1:17" s="36" customFormat="1" ht="14.5">
      <c r="A1124" s="3" t="s">
        <v>4697</v>
      </c>
      <c r="B1124" s="15" t="s">
        <v>1</v>
      </c>
      <c r="C1124" s="15" t="s">
        <v>4</v>
      </c>
      <c r="D1124" s="15" t="s">
        <v>3525</v>
      </c>
      <c r="E1124" s="15">
        <v>400</v>
      </c>
      <c r="F1124" s="15"/>
      <c r="G1124" s="15">
        <v>95</v>
      </c>
      <c r="H1124" s="15">
        <v>100</v>
      </c>
      <c r="I1124" s="15">
        <v>105</v>
      </c>
      <c r="J1124" s="15">
        <v>85.5</v>
      </c>
      <c r="K1124" s="15"/>
      <c r="L1124" s="15">
        <v>1</v>
      </c>
      <c r="M1124" s="15">
        <v>137</v>
      </c>
      <c r="N1124" s="15">
        <v>3</v>
      </c>
      <c r="O1124" s="15">
        <v>150</v>
      </c>
      <c r="P1124" s="15">
        <v>1</v>
      </c>
      <c r="Q1124" s="15" t="s">
        <v>910</v>
      </c>
    </row>
    <row r="1125" spans="1:17" s="36" customFormat="1" ht="14.5">
      <c r="A1125" s="3" t="s">
        <v>4698</v>
      </c>
      <c r="B1125" s="15" t="s">
        <v>1</v>
      </c>
      <c r="C1125" s="15" t="s">
        <v>4</v>
      </c>
      <c r="D1125" s="15" t="s">
        <v>3525</v>
      </c>
      <c r="E1125" s="15">
        <v>400</v>
      </c>
      <c r="F1125" s="15"/>
      <c r="G1125" s="15">
        <v>95</v>
      </c>
      <c r="H1125" s="15">
        <v>100</v>
      </c>
      <c r="I1125" s="15">
        <v>105</v>
      </c>
      <c r="J1125" s="15">
        <v>85.5</v>
      </c>
      <c r="K1125" s="15"/>
      <c r="L1125" s="15">
        <v>1</v>
      </c>
      <c r="M1125" s="15">
        <v>137</v>
      </c>
      <c r="N1125" s="15">
        <v>3</v>
      </c>
      <c r="O1125" s="15">
        <v>150</v>
      </c>
      <c r="P1125" s="15">
        <v>1</v>
      </c>
      <c r="Q1125" s="15" t="s">
        <v>3</v>
      </c>
    </row>
    <row r="1126" spans="1:17" s="36" customFormat="1" ht="14.5">
      <c r="A1126" s="3" t="s">
        <v>4699</v>
      </c>
      <c r="B1126" s="15" t="s">
        <v>1</v>
      </c>
      <c r="C1126" s="15" t="s">
        <v>4</v>
      </c>
      <c r="D1126" s="15" t="s">
        <v>3525</v>
      </c>
      <c r="E1126" s="15">
        <v>400</v>
      </c>
      <c r="F1126" s="15"/>
      <c r="G1126" s="15">
        <v>90</v>
      </c>
      <c r="H1126" s="15">
        <v>100</v>
      </c>
      <c r="I1126" s="15">
        <v>110</v>
      </c>
      <c r="J1126" s="15">
        <v>81</v>
      </c>
      <c r="K1126" s="15"/>
      <c r="L1126" s="15">
        <v>1</v>
      </c>
      <c r="M1126" s="15">
        <v>144</v>
      </c>
      <c r="N1126" s="15">
        <v>2.9</v>
      </c>
      <c r="O1126" s="15">
        <v>150</v>
      </c>
      <c r="P1126" s="15">
        <v>1</v>
      </c>
      <c r="Q1126" s="15" t="s">
        <v>3</v>
      </c>
    </row>
    <row r="1127" spans="1:17" s="36" customFormat="1" ht="14.5">
      <c r="A1127" s="3" t="s">
        <v>4700</v>
      </c>
      <c r="B1127" s="15" t="s">
        <v>1</v>
      </c>
      <c r="C1127" s="15" t="s">
        <v>4</v>
      </c>
      <c r="D1127" s="15" t="s">
        <v>3522</v>
      </c>
      <c r="E1127" s="15">
        <v>400</v>
      </c>
      <c r="F1127" s="15"/>
      <c r="G1127" s="15">
        <v>90</v>
      </c>
      <c r="H1127" s="15">
        <v>100</v>
      </c>
      <c r="I1127" s="15">
        <v>110</v>
      </c>
      <c r="J1127" s="15">
        <v>81</v>
      </c>
      <c r="K1127" s="15"/>
      <c r="L1127" s="15">
        <v>1</v>
      </c>
      <c r="M1127" s="15">
        <v>144</v>
      </c>
      <c r="N1127" s="15">
        <v>2.9</v>
      </c>
      <c r="O1127" s="15">
        <v>150</v>
      </c>
      <c r="P1127" s="15">
        <v>1</v>
      </c>
      <c r="Q1127" s="15" t="s">
        <v>3</v>
      </c>
    </row>
    <row r="1128" spans="1:17" s="36" customFormat="1" ht="14.5">
      <c r="A1128" s="3" t="s">
        <v>4701</v>
      </c>
      <c r="B1128" s="15" t="s">
        <v>1</v>
      </c>
      <c r="C1128" s="15" t="s">
        <v>4</v>
      </c>
      <c r="D1128" s="15" t="s">
        <v>3522</v>
      </c>
      <c r="E1128" s="15">
        <v>400</v>
      </c>
      <c r="F1128" s="15"/>
      <c r="G1128" s="15">
        <v>9.5</v>
      </c>
      <c r="H1128" s="15">
        <v>10</v>
      </c>
      <c r="I1128" s="15">
        <v>10.5</v>
      </c>
      <c r="J1128" s="15">
        <v>8.5500000000000007</v>
      </c>
      <c r="K1128" s="15"/>
      <c r="L1128" s="15">
        <v>10</v>
      </c>
      <c r="M1128" s="15">
        <v>14.5</v>
      </c>
      <c r="N1128" s="15">
        <v>29</v>
      </c>
      <c r="O1128" s="15">
        <v>150</v>
      </c>
      <c r="P1128" s="15">
        <v>1</v>
      </c>
      <c r="Q1128" s="15" t="s">
        <v>910</v>
      </c>
    </row>
    <row r="1129" spans="1:17" s="36" customFormat="1" ht="14.5">
      <c r="A1129" s="3" t="s">
        <v>4702</v>
      </c>
      <c r="B1129" s="15" t="s">
        <v>1</v>
      </c>
      <c r="C1129" s="15" t="s">
        <v>4</v>
      </c>
      <c r="D1129" s="15" t="s">
        <v>3522</v>
      </c>
      <c r="E1129" s="15">
        <v>400</v>
      </c>
      <c r="F1129" s="15"/>
      <c r="G1129" s="15">
        <v>9.5</v>
      </c>
      <c r="H1129" s="15">
        <v>10</v>
      </c>
      <c r="I1129" s="15">
        <v>10.5</v>
      </c>
      <c r="J1129" s="15">
        <v>8.5500000000000007</v>
      </c>
      <c r="K1129" s="15"/>
      <c r="L1129" s="15">
        <v>10</v>
      </c>
      <c r="M1129" s="15">
        <v>14.5</v>
      </c>
      <c r="N1129" s="15">
        <v>29</v>
      </c>
      <c r="O1129" s="15">
        <v>150</v>
      </c>
      <c r="P1129" s="15">
        <v>1</v>
      </c>
      <c r="Q1129" s="15" t="s">
        <v>3</v>
      </c>
    </row>
    <row r="1130" spans="1:17" s="36" customFormat="1" ht="14.5">
      <c r="A1130" s="3" t="s">
        <v>4703</v>
      </c>
      <c r="B1130" s="15" t="s">
        <v>1</v>
      </c>
      <c r="C1130" s="15" t="s">
        <v>4</v>
      </c>
      <c r="D1130" s="15" t="s">
        <v>3525</v>
      </c>
      <c r="E1130" s="15">
        <v>400</v>
      </c>
      <c r="F1130" s="15"/>
      <c r="G1130" s="15">
        <v>9</v>
      </c>
      <c r="H1130" s="15">
        <v>10</v>
      </c>
      <c r="I1130" s="15">
        <v>11</v>
      </c>
      <c r="J1130" s="15">
        <v>8.1</v>
      </c>
      <c r="K1130" s="15"/>
      <c r="L1130" s="15">
        <v>10</v>
      </c>
      <c r="M1130" s="15">
        <v>15</v>
      </c>
      <c r="N1130" s="15">
        <v>28</v>
      </c>
      <c r="O1130" s="15">
        <v>150</v>
      </c>
      <c r="P1130" s="15">
        <v>1</v>
      </c>
      <c r="Q1130" s="15" t="s">
        <v>910</v>
      </c>
    </row>
    <row r="1131" spans="1:17" s="36" customFormat="1" ht="14.5">
      <c r="A1131" s="3" t="s">
        <v>4704</v>
      </c>
      <c r="B1131" s="15" t="s">
        <v>1</v>
      </c>
      <c r="C1131" s="15" t="s">
        <v>4</v>
      </c>
      <c r="D1131" s="15" t="s">
        <v>3525</v>
      </c>
      <c r="E1131" s="15">
        <v>400</v>
      </c>
      <c r="F1131" s="15"/>
      <c r="G1131" s="15">
        <v>9.5</v>
      </c>
      <c r="H1131" s="15">
        <v>10</v>
      </c>
      <c r="I1131" s="15">
        <v>10.5</v>
      </c>
      <c r="J1131" s="15">
        <v>8.5500000000000007</v>
      </c>
      <c r="K1131" s="15"/>
      <c r="L1131" s="15">
        <v>10</v>
      </c>
      <c r="M1131" s="15">
        <v>14.5</v>
      </c>
      <c r="N1131" s="15">
        <v>29</v>
      </c>
      <c r="O1131" s="15">
        <v>150</v>
      </c>
      <c r="P1131" s="15">
        <v>1</v>
      </c>
      <c r="Q1131" s="15" t="s">
        <v>910</v>
      </c>
    </row>
    <row r="1132" spans="1:17" s="36" customFormat="1" ht="14.5">
      <c r="A1132" s="3" t="s">
        <v>4705</v>
      </c>
      <c r="B1132" s="15" t="s">
        <v>1</v>
      </c>
      <c r="C1132" s="15" t="s">
        <v>4</v>
      </c>
      <c r="D1132" s="15" t="s">
        <v>3525</v>
      </c>
      <c r="E1132" s="15">
        <v>400</v>
      </c>
      <c r="F1132" s="15"/>
      <c r="G1132" s="15">
        <v>9.5</v>
      </c>
      <c r="H1132" s="15">
        <v>10</v>
      </c>
      <c r="I1132" s="15">
        <v>10.5</v>
      </c>
      <c r="J1132" s="15">
        <v>8.5500000000000007</v>
      </c>
      <c r="K1132" s="15"/>
      <c r="L1132" s="15">
        <v>10</v>
      </c>
      <c r="M1132" s="15">
        <v>14.5</v>
      </c>
      <c r="N1132" s="15">
        <v>29</v>
      </c>
      <c r="O1132" s="15">
        <v>150</v>
      </c>
      <c r="P1132" s="15">
        <v>1</v>
      </c>
      <c r="Q1132" s="15" t="s">
        <v>3</v>
      </c>
    </row>
    <row r="1133" spans="1:17" s="36" customFormat="1" ht="14.5">
      <c r="A1133" s="3" t="s">
        <v>4706</v>
      </c>
      <c r="B1133" s="15" t="s">
        <v>1</v>
      </c>
      <c r="C1133" s="15" t="s">
        <v>4</v>
      </c>
      <c r="D1133" s="15" t="s">
        <v>3525</v>
      </c>
      <c r="E1133" s="15">
        <v>400</v>
      </c>
      <c r="F1133" s="15"/>
      <c r="G1133" s="15">
        <v>9</v>
      </c>
      <c r="H1133" s="15">
        <v>10</v>
      </c>
      <c r="I1133" s="15">
        <v>11</v>
      </c>
      <c r="J1133" s="15">
        <v>8.1</v>
      </c>
      <c r="K1133" s="15"/>
      <c r="L1133" s="15">
        <v>10</v>
      </c>
      <c r="M1133" s="15">
        <v>15</v>
      </c>
      <c r="N1133" s="15">
        <v>28</v>
      </c>
      <c r="O1133" s="15">
        <v>150</v>
      </c>
      <c r="P1133" s="15">
        <v>1</v>
      </c>
      <c r="Q1133" s="15" t="s">
        <v>3</v>
      </c>
    </row>
    <row r="1134" spans="1:17" s="36" customFormat="1" ht="14.5">
      <c r="A1134" s="3" t="s">
        <v>4707</v>
      </c>
      <c r="B1134" s="15" t="s">
        <v>1</v>
      </c>
      <c r="C1134" s="15" t="s">
        <v>4</v>
      </c>
      <c r="D1134" s="15" t="s">
        <v>3522</v>
      </c>
      <c r="E1134" s="15">
        <v>400</v>
      </c>
      <c r="F1134" s="15"/>
      <c r="G1134" s="15">
        <v>9</v>
      </c>
      <c r="H1134" s="15">
        <v>10</v>
      </c>
      <c r="I1134" s="15">
        <v>11</v>
      </c>
      <c r="J1134" s="15">
        <v>8.1</v>
      </c>
      <c r="K1134" s="15"/>
      <c r="L1134" s="15">
        <v>10</v>
      </c>
      <c r="M1134" s="15">
        <v>15</v>
      </c>
      <c r="N1134" s="15">
        <v>28</v>
      </c>
      <c r="O1134" s="15">
        <v>150</v>
      </c>
      <c r="P1134" s="15">
        <v>1</v>
      </c>
      <c r="Q1134" s="15" t="s">
        <v>3</v>
      </c>
    </row>
    <row r="1135" spans="1:17" s="36" customFormat="1" ht="14.5">
      <c r="A1135" s="3" t="s">
        <v>4708</v>
      </c>
      <c r="B1135" s="15" t="s">
        <v>1</v>
      </c>
      <c r="C1135" s="15" t="s">
        <v>4</v>
      </c>
      <c r="D1135" s="15" t="s">
        <v>3522</v>
      </c>
      <c r="E1135" s="15">
        <v>400</v>
      </c>
      <c r="F1135" s="15"/>
      <c r="G1135" s="15">
        <v>9.9</v>
      </c>
      <c r="H1135" s="15">
        <v>11</v>
      </c>
      <c r="I1135" s="15">
        <v>12.1</v>
      </c>
      <c r="J1135" s="15">
        <v>8.92</v>
      </c>
      <c r="K1135" s="15"/>
      <c r="L1135" s="15">
        <v>1</v>
      </c>
      <c r="M1135" s="15">
        <v>16.2</v>
      </c>
      <c r="N1135" s="15">
        <v>26</v>
      </c>
      <c r="O1135" s="15">
        <v>150</v>
      </c>
      <c r="P1135" s="15">
        <v>1</v>
      </c>
      <c r="Q1135" s="15" t="s">
        <v>910</v>
      </c>
    </row>
    <row r="1136" spans="1:17" s="36" customFormat="1" ht="14.5">
      <c r="A1136" s="3" t="s">
        <v>4709</v>
      </c>
      <c r="B1136" s="15" t="s">
        <v>1</v>
      </c>
      <c r="C1136" s="15" t="s">
        <v>4</v>
      </c>
      <c r="D1136" s="15" t="s">
        <v>3522</v>
      </c>
      <c r="E1136" s="15">
        <v>400</v>
      </c>
      <c r="F1136" s="15"/>
      <c r="G1136" s="15">
        <v>99</v>
      </c>
      <c r="H1136" s="15">
        <v>110</v>
      </c>
      <c r="I1136" s="15">
        <v>121</v>
      </c>
      <c r="J1136" s="15">
        <v>89.2</v>
      </c>
      <c r="K1136" s="15"/>
      <c r="L1136" s="15">
        <v>1</v>
      </c>
      <c r="M1136" s="15">
        <v>158</v>
      </c>
      <c r="N1136" s="15">
        <v>2.6</v>
      </c>
      <c r="O1136" s="15">
        <v>150</v>
      </c>
      <c r="P1136" s="15">
        <v>1</v>
      </c>
      <c r="Q1136" s="15" t="s">
        <v>910</v>
      </c>
    </row>
    <row r="1137" spans="1:17" s="36" customFormat="1" ht="14.5">
      <c r="A1137" s="3" t="s">
        <v>4710</v>
      </c>
      <c r="B1137" s="15" t="s">
        <v>1</v>
      </c>
      <c r="C1137" s="15" t="s">
        <v>4</v>
      </c>
      <c r="D1137" s="15" t="s">
        <v>3522</v>
      </c>
      <c r="E1137" s="15">
        <v>400</v>
      </c>
      <c r="F1137" s="15"/>
      <c r="G1137" s="15">
        <v>104.5</v>
      </c>
      <c r="H1137" s="15">
        <v>110</v>
      </c>
      <c r="I1137" s="15">
        <v>115.5</v>
      </c>
      <c r="J1137" s="15">
        <v>94</v>
      </c>
      <c r="K1137" s="15"/>
      <c r="L1137" s="15">
        <v>1</v>
      </c>
      <c r="M1137" s="15">
        <v>152</v>
      </c>
      <c r="N1137" s="15">
        <v>2.7</v>
      </c>
      <c r="O1137" s="15">
        <v>150</v>
      </c>
      <c r="P1137" s="15">
        <v>1</v>
      </c>
      <c r="Q1137" s="15" t="s">
        <v>910</v>
      </c>
    </row>
    <row r="1138" spans="1:17" s="36" customFormat="1" ht="14.5">
      <c r="A1138" s="3" t="s">
        <v>4711</v>
      </c>
      <c r="B1138" s="15" t="s">
        <v>1</v>
      </c>
      <c r="C1138" s="15" t="s">
        <v>4</v>
      </c>
      <c r="D1138" s="15" t="s">
        <v>3522</v>
      </c>
      <c r="E1138" s="15">
        <v>400</v>
      </c>
      <c r="F1138" s="15"/>
      <c r="G1138" s="15">
        <v>104.5</v>
      </c>
      <c r="H1138" s="15">
        <v>110</v>
      </c>
      <c r="I1138" s="15">
        <v>115.5</v>
      </c>
      <c r="J1138" s="15">
        <v>94</v>
      </c>
      <c r="K1138" s="15"/>
      <c r="L1138" s="15">
        <v>1</v>
      </c>
      <c r="M1138" s="15">
        <v>152</v>
      </c>
      <c r="N1138" s="15">
        <v>2.7</v>
      </c>
      <c r="O1138" s="15">
        <v>150</v>
      </c>
      <c r="P1138" s="15">
        <v>1</v>
      </c>
      <c r="Q1138" s="15" t="s">
        <v>3</v>
      </c>
    </row>
    <row r="1139" spans="1:17" s="36" customFormat="1" ht="14.5">
      <c r="A1139" s="3" t="s">
        <v>4712</v>
      </c>
      <c r="B1139" s="15" t="s">
        <v>1</v>
      </c>
      <c r="C1139" s="15" t="s">
        <v>4</v>
      </c>
      <c r="D1139" s="15" t="s">
        <v>3525</v>
      </c>
      <c r="E1139" s="15">
        <v>400</v>
      </c>
      <c r="F1139" s="15"/>
      <c r="G1139" s="15">
        <v>99</v>
      </c>
      <c r="H1139" s="15">
        <v>110</v>
      </c>
      <c r="I1139" s="15">
        <v>121</v>
      </c>
      <c r="J1139" s="15">
        <v>89.2</v>
      </c>
      <c r="K1139" s="15"/>
      <c r="L1139" s="15">
        <v>1</v>
      </c>
      <c r="M1139" s="15">
        <v>158</v>
      </c>
      <c r="N1139" s="15">
        <v>2.6</v>
      </c>
      <c r="O1139" s="15">
        <v>150</v>
      </c>
      <c r="P1139" s="15">
        <v>1</v>
      </c>
      <c r="Q1139" s="15" t="s">
        <v>910</v>
      </c>
    </row>
    <row r="1140" spans="1:17" s="36" customFormat="1" ht="14.5">
      <c r="A1140" s="3" t="s">
        <v>4713</v>
      </c>
      <c r="B1140" s="15" t="s">
        <v>1</v>
      </c>
      <c r="C1140" s="15" t="s">
        <v>4</v>
      </c>
      <c r="D1140" s="15" t="s">
        <v>3525</v>
      </c>
      <c r="E1140" s="15">
        <v>400</v>
      </c>
      <c r="F1140" s="15"/>
      <c r="G1140" s="15">
        <v>104.5</v>
      </c>
      <c r="H1140" s="15">
        <v>110</v>
      </c>
      <c r="I1140" s="15">
        <v>115.5</v>
      </c>
      <c r="J1140" s="15">
        <v>94</v>
      </c>
      <c r="K1140" s="15"/>
      <c r="L1140" s="15">
        <v>1</v>
      </c>
      <c r="M1140" s="15">
        <v>152</v>
      </c>
      <c r="N1140" s="15">
        <v>2.7</v>
      </c>
      <c r="O1140" s="15">
        <v>150</v>
      </c>
      <c r="P1140" s="15">
        <v>1</v>
      </c>
      <c r="Q1140" s="15" t="s">
        <v>910</v>
      </c>
    </row>
    <row r="1141" spans="1:17" s="36" customFormat="1" ht="14.5">
      <c r="A1141" s="3" t="s">
        <v>4714</v>
      </c>
      <c r="B1141" s="15" t="s">
        <v>1</v>
      </c>
      <c r="C1141" s="15" t="s">
        <v>4</v>
      </c>
      <c r="D1141" s="15" t="s">
        <v>3525</v>
      </c>
      <c r="E1141" s="15">
        <v>400</v>
      </c>
      <c r="F1141" s="15"/>
      <c r="G1141" s="15">
        <v>104.5</v>
      </c>
      <c r="H1141" s="15">
        <v>110</v>
      </c>
      <c r="I1141" s="15">
        <v>115.5</v>
      </c>
      <c r="J1141" s="15">
        <v>94</v>
      </c>
      <c r="K1141" s="15"/>
      <c r="L1141" s="15">
        <v>1</v>
      </c>
      <c r="M1141" s="15">
        <v>152</v>
      </c>
      <c r="N1141" s="15">
        <v>2.7</v>
      </c>
      <c r="O1141" s="15">
        <v>150</v>
      </c>
      <c r="P1141" s="15">
        <v>1</v>
      </c>
      <c r="Q1141" s="15" t="s">
        <v>3</v>
      </c>
    </row>
    <row r="1142" spans="1:17" s="36" customFormat="1" ht="14.5">
      <c r="A1142" s="3" t="s">
        <v>4715</v>
      </c>
      <c r="B1142" s="15" t="s">
        <v>1</v>
      </c>
      <c r="C1142" s="15" t="s">
        <v>4</v>
      </c>
      <c r="D1142" s="15" t="s">
        <v>3525</v>
      </c>
      <c r="E1142" s="15">
        <v>400</v>
      </c>
      <c r="F1142" s="15"/>
      <c r="G1142" s="15">
        <v>99</v>
      </c>
      <c r="H1142" s="15">
        <v>110</v>
      </c>
      <c r="I1142" s="15">
        <v>121</v>
      </c>
      <c r="J1142" s="15">
        <v>89.2</v>
      </c>
      <c r="K1142" s="15"/>
      <c r="L1142" s="15">
        <v>1</v>
      </c>
      <c r="M1142" s="15">
        <v>158</v>
      </c>
      <c r="N1142" s="15">
        <v>2.6</v>
      </c>
      <c r="O1142" s="15">
        <v>150</v>
      </c>
      <c r="P1142" s="15">
        <v>1</v>
      </c>
      <c r="Q1142" s="15" t="s">
        <v>3</v>
      </c>
    </row>
    <row r="1143" spans="1:17" s="36" customFormat="1" ht="14.5">
      <c r="A1143" s="3" t="s">
        <v>4716</v>
      </c>
      <c r="B1143" s="15" t="s">
        <v>1</v>
      </c>
      <c r="C1143" s="15" t="s">
        <v>4</v>
      </c>
      <c r="D1143" s="15" t="s">
        <v>3522</v>
      </c>
      <c r="E1143" s="15">
        <v>400</v>
      </c>
      <c r="F1143" s="15"/>
      <c r="G1143" s="15">
        <v>99</v>
      </c>
      <c r="H1143" s="15">
        <v>110</v>
      </c>
      <c r="I1143" s="15">
        <v>121</v>
      </c>
      <c r="J1143" s="15">
        <v>89.2</v>
      </c>
      <c r="K1143" s="15"/>
      <c r="L1143" s="15">
        <v>1</v>
      </c>
      <c r="M1143" s="15">
        <v>158</v>
      </c>
      <c r="N1143" s="15">
        <v>2.6</v>
      </c>
      <c r="O1143" s="15">
        <v>150</v>
      </c>
      <c r="P1143" s="15">
        <v>1</v>
      </c>
      <c r="Q1143" s="15" t="s">
        <v>3</v>
      </c>
    </row>
    <row r="1144" spans="1:17" s="36" customFormat="1" ht="14.5">
      <c r="A1144" s="3" t="s">
        <v>4717</v>
      </c>
      <c r="B1144" s="15" t="s">
        <v>1</v>
      </c>
      <c r="C1144" s="15" t="s">
        <v>4</v>
      </c>
      <c r="D1144" s="15" t="s">
        <v>3522</v>
      </c>
      <c r="E1144" s="15">
        <v>400</v>
      </c>
      <c r="F1144" s="15"/>
      <c r="G1144" s="15">
        <v>10.45</v>
      </c>
      <c r="H1144" s="15">
        <v>11</v>
      </c>
      <c r="I1144" s="15">
        <v>11.55</v>
      </c>
      <c r="J1144" s="15">
        <v>9.4</v>
      </c>
      <c r="K1144" s="15"/>
      <c r="L1144" s="15">
        <v>1</v>
      </c>
      <c r="M1144" s="15">
        <v>15.6</v>
      </c>
      <c r="N1144" s="15">
        <v>27</v>
      </c>
      <c r="O1144" s="15">
        <v>150</v>
      </c>
      <c r="P1144" s="15">
        <v>1</v>
      </c>
      <c r="Q1144" s="15" t="s">
        <v>910</v>
      </c>
    </row>
    <row r="1145" spans="1:17" s="36" customFormat="1" ht="14.5">
      <c r="A1145" s="3" t="s">
        <v>4718</v>
      </c>
      <c r="B1145" s="15" t="s">
        <v>1</v>
      </c>
      <c r="C1145" s="15" t="s">
        <v>4</v>
      </c>
      <c r="D1145" s="15" t="s">
        <v>3522</v>
      </c>
      <c r="E1145" s="15">
        <v>400</v>
      </c>
      <c r="F1145" s="15"/>
      <c r="G1145" s="15">
        <v>10.45</v>
      </c>
      <c r="H1145" s="15">
        <v>11</v>
      </c>
      <c r="I1145" s="15">
        <v>11.55</v>
      </c>
      <c r="J1145" s="15">
        <v>9.4</v>
      </c>
      <c r="K1145" s="15"/>
      <c r="L1145" s="15">
        <v>1</v>
      </c>
      <c r="M1145" s="15">
        <v>15.6</v>
      </c>
      <c r="N1145" s="15">
        <v>27</v>
      </c>
      <c r="O1145" s="15">
        <v>150</v>
      </c>
      <c r="P1145" s="15">
        <v>1</v>
      </c>
      <c r="Q1145" s="15" t="s">
        <v>3</v>
      </c>
    </row>
    <row r="1146" spans="1:17" s="36" customFormat="1" ht="14.5">
      <c r="A1146" s="3" t="s">
        <v>4719</v>
      </c>
      <c r="B1146" s="15" t="s">
        <v>1</v>
      </c>
      <c r="C1146" s="15" t="s">
        <v>4</v>
      </c>
      <c r="D1146" s="15" t="s">
        <v>3525</v>
      </c>
      <c r="E1146" s="15">
        <v>400</v>
      </c>
      <c r="F1146" s="15"/>
      <c r="G1146" s="15">
        <v>9.9</v>
      </c>
      <c r="H1146" s="15">
        <v>11</v>
      </c>
      <c r="I1146" s="15">
        <v>12.1</v>
      </c>
      <c r="J1146" s="15">
        <v>8.92</v>
      </c>
      <c r="K1146" s="15"/>
      <c r="L1146" s="15">
        <v>1</v>
      </c>
      <c r="M1146" s="15">
        <v>16.2</v>
      </c>
      <c r="N1146" s="15">
        <v>26</v>
      </c>
      <c r="O1146" s="15">
        <v>150</v>
      </c>
      <c r="P1146" s="15">
        <v>1</v>
      </c>
      <c r="Q1146" s="15" t="s">
        <v>910</v>
      </c>
    </row>
    <row r="1147" spans="1:17" s="36" customFormat="1" ht="14.5">
      <c r="A1147" s="3" t="s">
        <v>4720</v>
      </c>
      <c r="B1147" s="15" t="s">
        <v>1</v>
      </c>
      <c r="C1147" s="15" t="s">
        <v>4</v>
      </c>
      <c r="D1147" s="15" t="s">
        <v>3525</v>
      </c>
      <c r="E1147" s="15">
        <v>400</v>
      </c>
      <c r="F1147" s="15"/>
      <c r="G1147" s="15">
        <v>10.45</v>
      </c>
      <c r="H1147" s="15">
        <v>11</v>
      </c>
      <c r="I1147" s="15">
        <v>11.55</v>
      </c>
      <c r="J1147" s="15">
        <v>9.4</v>
      </c>
      <c r="K1147" s="15"/>
      <c r="L1147" s="15">
        <v>1</v>
      </c>
      <c r="M1147" s="15">
        <v>15.6</v>
      </c>
      <c r="N1147" s="15">
        <v>27</v>
      </c>
      <c r="O1147" s="15">
        <v>150</v>
      </c>
      <c r="P1147" s="15">
        <v>1</v>
      </c>
      <c r="Q1147" s="15" t="s">
        <v>910</v>
      </c>
    </row>
    <row r="1148" spans="1:17" s="36" customFormat="1" ht="14.5">
      <c r="A1148" s="3" t="s">
        <v>4721</v>
      </c>
      <c r="B1148" s="15" t="s">
        <v>1</v>
      </c>
      <c r="C1148" s="15" t="s">
        <v>4</v>
      </c>
      <c r="D1148" s="15" t="s">
        <v>3525</v>
      </c>
      <c r="E1148" s="15">
        <v>400</v>
      </c>
      <c r="F1148" s="15"/>
      <c r="G1148" s="15">
        <v>10.45</v>
      </c>
      <c r="H1148" s="15">
        <v>11</v>
      </c>
      <c r="I1148" s="15">
        <v>11.55</v>
      </c>
      <c r="J1148" s="15">
        <v>9.4</v>
      </c>
      <c r="K1148" s="15"/>
      <c r="L1148" s="15">
        <v>1</v>
      </c>
      <c r="M1148" s="15">
        <v>15.6</v>
      </c>
      <c r="N1148" s="15">
        <v>27</v>
      </c>
      <c r="O1148" s="15">
        <v>150</v>
      </c>
      <c r="P1148" s="15">
        <v>1</v>
      </c>
      <c r="Q1148" s="15" t="s">
        <v>3</v>
      </c>
    </row>
    <row r="1149" spans="1:17" s="36" customFormat="1" ht="14.5">
      <c r="A1149" s="3" t="s">
        <v>4722</v>
      </c>
      <c r="B1149" s="15" t="s">
        <v>1</v>
      </c>
      <c r="C1149" s="15" t="s">
        <v>4</v>
      </c>
      <c r="D1149" s="15" t="s">
        <v>3525</v>
      </c>
      <c r="E1149" s="15">
        <v>400</v>
      </c>
      <c r="F1149" s="15"/>
      <c r="G1149" s="15">
        <v>9.9</v>
      </c>
      <c r="H1149" s="15">
        <v>11</v>
      </c>
      <c r="I1149" s="15">
        <v>12.1</v>
      </c>
      <c r="J1149" s="15">
        <v>8.92</v>
      </c>
      <c r="K1149" s="15"/>
      <c r="L1149" s="15">
        <v>1</v>
      </c>
      <c r="M1149" s="15">
        <v>16.2</v>
      </c>
      <c r="N1149" s="15">
        <v>26</v>
      </c>
      <c r="O1149" s="15">
        <v>150</v>
      </c>
      <c r="P1149" s="15">
        <v>1</v>
      </c>
      <c r="Q1149" s="15" t="s">
        <v>3</v>
      </c>
    </row>
    <row r="1150" spans="1:17" s="36" customFormat="1" ht="14.5">
      <c r="A1150" s="3" t="s">
        <v>4723</v>
      </c>
      <c r="B1150" s="15" t="s">
        <v>1</v>
      </c>
      <c r="C1150" s="15" t="s">
        <v>4</v>
      </c>
      <c r="D1150" s="15" t="s">
        <v>3522</v>
      </c>
      <c r="E1150" s="15">
        <v>400</v>
      </c>
      <c r="F1150" s="15"/>
      <c r="G1150" s="15">
        <v>9.9</v>
      </c>
      <c r="H1150" s="15">
        <v>11</v>
      </c>
      <c r="I1150" s="15">
        <v>12.1</v>
      </c>
      <c r="J1150" s="15">
        <v>8.92</v>
      </c>
      <c r="K1150" s="15"/>
      <c r="L1150" s="15">
        <v>1</v>
      </c>
      <c r="M1150" s="15">
        <v>16.2</v>
      </c>
      <c r="N1150" s="15">
        <v>26</v>
      </c>
      <c r="O1150" s="15">
        <v>150</v>
      </c>
      <c r="P1150" s="15">
        <v>1</v>
      </c>
      <c r="Q1150" s="15" t="s">
        <v>3</v>
      </c>
    </row>
    <row r="1151" spans="1:17" s="36" customFormat="1" ht="14.5">
      <c r="A1151" s="3" t="s">
        <v>4724</v>
      </c>
      <c r="B1151" s="15" t="s">
        <v>1</v>
      </c>
      <c r="C1151" s="15" t="s">
        <v>4</v>
      </c>
      <c r="D1151" s="15" t="s">
        <v>3522</v>
      </c>
      <c r="E1151" s="15">
        <v>400</v>
      </c>
      <c r="F1151" s="15"/>
      <c r="G1151" s="15">
        <v>10.8</v>
      </c>
      <c r="H1151" s="15">
        <v>12</v>
      </c>
      <c r="I1151" s="15">
        <v>13.2</v>
      </c>
      <c r="J1151" s="15">
        <v>9.7200000000000006</v>
      </c>
      <c r="K1151" s="15"/>
      <c r="L1151" s="15">
        <v>1</v>
      </c>
      <c r="M1151" s="15">
        <v>17.3</v>
      </c>
      <c r="N1151" s="15">
        <v>24</v>
      </c>
      <c r="O1151" s="15">
        <v>150</v>
      </c>
      <c r="P1151" s="15">
        <v>1</v>
      </c>
      <c r="Q1151" s="15" t="s">
        <v>910</v>
      </c>
    </row>
    <row r="1152" spans="1:17" s="36" customFormat="1" ht="14.5">
      <c r="A1152" s="3" t="s">
        <v>4725</v>
      </c>
      <c r="B1152" s="15" t="s">
        <v>1</v>
      </c>
      <c r="C1152" s="15" t="s">
        <v>4</v>
      </c>
      <c r="D1152" s="15" t="s">
        <v>3522</v>
      </c>
      <c r="E1152" s="15">
        <v>400</v>
      </c>
      <c r="F1152" s="15"/>
      <c r="G1152" s="15">
        <v>108</v>
      </c>
      <c r="H1152" s="15">
        <v>120</v>
      </c>
      <c r="I1152" s="15">
        <v>132</v>
      </c>
      <c r="J1152" s="15">
        <v>97.2</v>
      </c>
      <c r="K1152" s="15"/>
      <c r="L1152" s="15">
        <v>1</v>
      </c>
      <c r="M1152" s="15">
        <v>173</v>
      </c>
      <c r="N1152" s="15">
        <v>2.4</v>
      </c>
      <c r="O1152" s="15">
        <v>150</v>
      </c>
      <c r="P1152" s="15">
        <v>1</v>
      </c>
      <c r="Q1152" s="15" t="s">
        <v>910</v>
      </c>
    </row>
    <row r="1153" spans="1:17" s="36" customFormat="1" ht="14.5">
      <c r="A1153" s="3" t="s">
        <v>4726</v>
      </c>
      <c r="B1153" s="15" t="s">
        <v>1</v>
      </c>
      <c r="C1153" s="15" t="s">
        <v>4</v>
      </c>
      <c r="D1153" s="15" t="s">
        <v>3522</v>
      </c>
      <c r="E1153" s="15">
        <v>400</v>
      </c>
      <c r="F1153" s="15"/>
      <c r="G1153" s="15">
        <v>114</v>
      </c>
      <c r="H1153" s="15">
        <v>120</v>
      </c>
      <c r="I1153" s="15">
        <v>126</v>
      </c>
      <c r="J1153" s="15">
        <v>102</v>
      </c>
      <c r="K1153" s="15"/>
      <c r="L1153" s="15">
        <v>1</v>
      </c>
      <c r="M1153" s="15">
        <v>165</v>
      </c>
      <c r="N1153" s="15">
        <v>2.5</v>
      </c>
      <c r="O1153" s="15">
        <v>150</v>
      </c>
      <c r="P1153" s="15">
        <v>1</v>
      </c>
      <c r="Q1153" s="15" t="s">
        <v>910</v>
      </c>
    </row>
    <row r="1154" spans="1:17" s="36" customFormat="1" ht="14.5">
      <c r="A1154" s="3" t="s">
        <v>4727</v>
      </c>
      <c r="B1154" s="15" t="s">
        <v>1</v>
      </c>
      <c r="C1154" s="15" t="s">
        <v>4</v>
      </c>
      <c r="D1154" s="15" t="s">
        <v>3522</v>
      </c>
      <c r="E1154" s="15">
        <v>400</v>
      </c>
      <c r="F1154" s="15"/>
      <c r="G1154" s="15">
        <v>114</v>
      </c>
      <c r="H1154" s="15">
        <v>120</v>
      </c>
      <c r="I1154" s="15">
        <v>126</v>
      </c>
      <c r="J1154" s="15">
        <v>102</v>
      </c>
      <c r="K1154" s="15"/>
      <c r="L1154" s="15">
        <v>1</v>
      </c>
      <c r="M1154" s="15">
        <v>165</v>
      </c>
      <c r="N1154" s="15">
        <v>2.5</v>
      </c>
      <c r="O1154" s="15">
        <v>150</v>
      </c>
      <c r="P1154" s="15">
        <v>1</v>
      </c>
      <c r="Q1154" s="15" t="s">
        <v>3</v>
      </c>
    </row>
    <row r="1155" spans="1:17" s="36" customFormat="1" ht="14.5">
      <c r="A1155" s="3" t="s">
        <v>4728</v>
      </c>
      <c r="B1155" s="15" t="s">
        <v>1</v>
      </c>
      <c r="C1155" s="15" t="s">
        <v>4</v>
      </c>
      <c r="D1155" s="15" t="s">
        <v>3525</v>
      </c>
      <c r="E1155" s="15">
        <v>400</v>
      </c>
      <c r="F1155" s="15"/>
      <c r="G1155" s="15">
        <v>108</v>
      </c>
      <c r="H1155" s="15">
        <v>120</v>
      </c>
      <c r="I1155" s="15">
        <v>132</v>
      </c>
      <c r="J1155" s="15">
        <v>97.2</v>
      </c>
      <c r="K1155" s="15"/>
      <c r="L1155" s="15">
        <v>1</v>
      </c>
      <c r="M1155" s="15">
        <v>173</v>
      </c>
      <c r="N1155" s="15">
        <v>2.4</v>
      </c>
      <c r="O1155" s="15">
        <v>150</v>
      </c>
      <c r="P1155" s="15">
        <v>1</v>
      </c>
      <c r="Q1155" s="15" t="s">
        <v>910</v>
      </c>
    </row>
    <row r="1156" spans="1:17" s="36" customFormat="1" ht="14.5">
      <c r="A1156" s="3" t="s">
        <v>4729</v>
      </c>
      <c r="B1156" s="15" t="s">
        <v>1</v>
      </c>
      <c r="C1156" s="15" t="s">
        <v>4</v>
      </c>
      <c r="D1156" s="15" t="s">
        <v>3525</v>
      </c>
      <c r="E1156" s="15">
        <v>400</v>
      </c>
      <c r="F1156" s="15"/>
      <c r="G1156" s="15">
        <v>114</v>
      </c>
      <c r="H1156" s="15">
        <v>120</v>
      </c>
      <c r="I1156" s="15">
        <v>126</v>
      </c>
      <c r="J1156" s="15">
        <v>102</v>
      </c>
      <c r="K1156" s="15"/>
      <c r="L1156" s="15">
        <v>1</v>
      </c>
      <c r="M1156" s="15">
        <v>165</v>
      </c>
      <c r="N1156" s="15">
        <v>2.5</v>
      </c>
      <c r="O1156" s="15">
        <v>150</v>
      </c>
      <c r="P1156" s="15">
        <v>1</v>
      </c>
      <c r="Q1156" s="15" t="s">
        <v>910</v>
      </c>
    </row>
    <row r="1157" spans="1:17" s="36" customFormat="1" ht="14.5">
      <c r="A1157" s="3" t="s">
        <v>4730</v>
      </c>
      <c r="B1157" s="15" t="s">
        <v>1</v>
      </c>
      <c r="C1157" s="15" t="s">
        <v>4</v>
      </c>
      <c r="D1157" s="15" t="s">
        <v>3525</v>
      </c>
      <c r="E1157" s="15">
        <v>400</v>
      </c>
      <c r="F1157" s="15"/>
      <c r="G1157" s="15">
        <v>114</v>
      </c>
      <c r="H1157" s="15">
        <v>120</v>
      </c>
      <c r="I1157" s="15">
        <v>126</v>
      </c>
      <c r="J1157" s="15">
        <v>102</v>
      </c>
      <c r="K1157" s="15"/>
      <c r="L1157" s="15">
        <v>1</v>
      </c>
      <c r="M1157" s="15">
        <v>165</v>
      </c>
      <c r="N1157" s="15">
        <v>2.5</v>
      </c>
      <c r="O1157" s="15">
        <v>150</v>
      </c>
      <c r="P1157" s="15">
        <v>1</v>
      </c>
      <c r="Q1157" s="15" t="s">
        <v>3</v>
      </c>
    </row>
    <row r="1158" spans="1:17" s="36" customFormat="1" ht="14.5">
      <c r="A1158" s="3" t="s">
        <v>4731</v>
      </c>
      <c r="B1158" s="15" t="s">
        <v>1</v>
      </c>
      <c r="C1158" s="15" t="s">
        <v>4</v>
      </c>
      <c r="D1158" s="15" t="s">
        <v>3525</v>
      </c>
      <c r="E1158" s="15">
        <v>400</v>
      </c>
      <c r="F1158" s="15"/>
      <c r="G1158" s="15">
        <v>108</v>
      </c>
      <c r="H1158" s="15">
        <v>120</v>
      </c>
      <c r="I1158" s="15">
        <v>132</v>
      </c>
      <c r="J1158" s="15">
        <v>97.2</v>
      </c>
      <c r="K1158" s="15"/>
      <c r="L1158" s="15">
        <v>1</v>
      </c>
      <c r="M1158" s="15">
        <v>173</v>
      </c>
      <c r="N1158" s="15">
        <v>2.4</v>
      </c>
      <c r="O1158" s="15">
        <v>150</v>
      </c>
      <c r="P1158" s="15">
        <v>1</v>
      </c>
      <c r="Q1158" s="15" t="s">
        <v>3</v>
      </c>
    </row>
    <row r="1159" spans="1:17" s="36" customFormat="1" ht="14.5">
      <c r="A1159" s="3" t="s">
        <v>4732</v>
      </c>
      <c r="B1159" s="15" t="s">
        <v>1</v>
      </c>
      <c r="C1159" s="15" t="s">
        <v>4</v>
      </c>
      <c r="D1159" s="15" t="s">
        <v>3522</v>
      </c>
      <c r="E1159" s="15">
        <v>400</v>
      </c>
      <c r="F1159" s="15"/>
      <c r="G1159" s="15">
        <v>108</v>
      </c>
      <c r="H1159" s="15">
        <v>120</v>
      </c>
      <c r="I1159" s="15">
        <v>132</v>
      </c>
      <c r="J1159" s="15">
        <v>97.2</v>
      </c>
      <c r="K1159" s="15"/>
      <c r="L1159" s="15">
        <v>1</v>
      </c>
      <c r="M1159" s="15">
        <v>173</v>
      </c>
      <c r="N1159" s="15">
        <v>2.4</v>
      </c>
      <c r="O1159" s="15">
        <v>150</v>
      </c>
      <c r="P1159" s="15">
        <v>1</v>
      </c>
      <c r="Q1159" s="15" t="s">
        <v>3</v>
      </c>
    </row>
    <row r="1160" spans="1:17" s="36" customFormat="1" ht="14.5">
      <c r="A1160" s="3" t="s">
        <v>4733</v>
      </c>
      <c r="B1160" s="15" t="s">
        <v>1</v>
      </c>
      <c r="C1160" s="15" t="s">
        <v>4</v>
      </c>
      <c r="D1160" s="15" t="s">
        <v>3522</v>
      </c>
      <c r="E1160" s="15">
        <v>400</v>
      </c>
      <c r="F1160" s="15"/>
      <c r="G1160" s="15">
        <v>11.4</v>
      </c>
      <c r="H1160" s="15">
        <v>12</v>
      </c>
      <c r="I1160" s="15">
        <v>12.6</v>
      </c>
      <c r="J1160" s="15">
        <v>10.199999999999999</v>
      </c>
      <c r="K1160" s="15"/>
      <c r="L1160" s="15">
        <v>1</v>
      </c>
      <c r="M1160" s="15">
        <v>16.7</v>
      </c>
      <c r="N1160" s="15">
        <v>25</v>
      </c>
      <c r="O1160" s="15">
        <v>150</v>
      </c>
      <c r="P1160" s="15">
        <v>1</v>
      </c>
      <c r="Q1160" s="15" t="s">
        <v>910</v>
      </c>
    </row>
    <row r="1161" spans="1:17" s="36" customFormat="1" ht="14.5">
      <c r="A1161" s="3" t="s">
        <v>4734</v>
      </c>
      <c r="B1161" s="15" t="s">
        <v>1</v>
      </c>
      <c r="C1161" s="15" t="s">
        <v>4</v>
      </c>
      <c r="D1161" s="15" t="s">
        <v>3522</v>
      </c>
      <c r="E1161" s="15">
        <v>400</v>
      </c>
      <c r="F1161" s="15"/>
      <c r="G1161" s="15">
        <v>11.4</v>
      </c>
      <c r="H1161" s="15">
        <v>12</v>
      </c>
      <c r="I1161" s="15">
        <v>12.6</v>
      </c>
      <c r="J1161" s="15">
        <v>10.199999999999999</v>
      </c>
      <c r="K1161" s="15"/>
      <c r="L1161" s="15">
        <v>1</v>
      </c>
      <c r="M1161" s="15">
        <v>16.7</v>
      </c>
      <c r="N1161" s="15">
        <v>25</v>
      </c>
      <c r="O1161" s="15">
        <v>150</v>
      </c>
      <c r="P1161" s="15">
        <v>1</v>
      </c>
      <c r="Q1161" s="15" t="s">
        <v>3</v>
      </c>
    </row>
    <row r="1162" spans="1:17" s="36" customFormat="1" ht="14.5">
      <c r="A1162" s="3" t="s">
        <v>4735</v>
      </c>
      <c r="B1162" s="15" t="s">
        <v>1</v>
      </c>
      <c r="C1162" s="15" t="s">
        <v>4</v>
      </c>
      <c r="D1162" s="15" t="s">
        <v>3525</v>
      </c>
      <c r="E1162" s="15">
        <v>400</v>
      </c>
      <c r="F1162" s="15"/>
      <c r="G1162" s="15">
        <v>10.8</v>
      </c>
      <c r="H1162" s="15">
        <v>12</v>
      </c>
      <c r="I1162" s="15">
        <v>13.2</v>
      </c>
      <c r="J1162" s="15">
        <v>9.7200000000000006</v>
      </c>
      <c r="K1162" s="15"/>
      <c r="L1162" s="15">
        <v>1</v>
      </c>
      <c r="M1162" s="15">
        <v>17.3</v>
      </c>
      <c r="N1162" s="15">
        <v>24</v>
      </c>
      <c r="O1162" s="15">
        <v>150</v>
      </c>
      <c r="P1162" s="15">
        <v>1</v>
      </c>
      <c r="Q1162" s="15" t="s">
        <v>910</v>
      </c>
    </row>
    <row r="1163" spans="1:17" s="36" customFormat="1" ht="14.5">
      <c r="A1163" s="3" t="s">
        <v>4736</v>
      </c>
      <c r="B1163" s="15" t="s">
        <v>1</v>
      </c>
      <c r="C1163" s="15" t="s">
        <v>4</v>
      </c>
      <c r="D1163" s="15" t="s">
        <v>3525</v>
      </c>
      <c r="E1163" s="15">
        <v>400</v>
      </c>
      <c r="F1163" s="15"/>
      <c r="G1163" s="15">
        <v>11.4</v>
      </c>
      <c r="H1163" s="15">
        <v>12</v>
      </c>
      <c r="I1163" s="15">
        <v>12.6</v>
      </c>
      <c r="J1163" s="15">
        <v>10.199999999999999</v>
      </c>
      <c r="K1163" s="15"/>
      <c r="L1163" s="15">
        <v>1</v>
      </c>
      <c r="M1163" s="15">
        <v>16.7</v>
      </c>
      <c r="N1163" s="15">
        <v>25</v>
      </c>
      <c r="O1163" s="15">
        <v>150</v>
      </c>
      <c r="P1163" s="15">
        <v>1</v>
      </c>
      <c r="Q1163" s="15" t="s">
        <v>910</v>
      </c>
    </row>
    <row r="1164" spans="1:17" s="36" customFormat="1" ht="14.5">
      <c r="A1164" s="3" t="s">
        <v>4737</v>
      </c>
      <c r="B1164" s="15" t="s">
        <v>1</v>
      </c>
      <c r="C1164" s="15" t="s">
        <v>4</v>
      </c>
      <c r="D1164" s="15" t="s">
        <v>3525</v>
      </c>
      <c r="E1164" s="15">
        <v>400</v>
      </c>
      <c r="F1164" s="15"/>
      <c r="G1164" s="15">
        <v>11.4</v>
      </c>
      <c r="H1164" s="15">
        <v>12</v>
      </c>
      <c r="I1164" s="15">
        <v>12.6</v>
      </c>
      <c r="J1164" s="15">
        <v>10.199999999999999</v>
      </c>
      <c r="K1164" s="15"/>
      <c r="L1164" s="15">
        <v>1</v>
      </c>
      <c r="M1164" s="15">
        <v>16.7</v>
      </c>
      <c r="N1164" s="15">
        <v>25</v>
      </c>
      <c r="O1164" s="15">
        <v>150</v>
      </c>
      <c r="P1164" s="15">
        <v>1</v>
      </c>
      <c r="Q1164" s="15" t="s">
        <v>3</v>
      </c>
    </row>
    <row r="1165" spans="1:17" s="36" customFormat="1" ht="14.5">
      <c r="A1165" s="3" t="s">
        <v>4738</v>
      </c>
      <c r="B1165" s="15" t="s">
        <v>1</v>
      </c>
      <c r="C1165" s="15" t="s">
        <v>4</v>
      </c>
      <c r="D1165" s="15" t="s">
        <v>3525</v>
      </c>
      <c r="E1165" s="15">
        <v>400</v>
      </c>
      <c r="F1165" s="15"/>
      <c r="G1165" s="15">
        <v>10.8</v>
      </c>
      <c r="H1165" s="15">
        <v>12</v>
      </c>
      <c r="I1165" s="15">
        <v>13.2</v>
      </c>
      <c r="J1165" s="15">
        <v>9.7200000000000006</v>
      </c>
      <c r="K1165" s="15"/>
      <c r="L1165" s="15">
        <v>1</v>
      </c>
      <c r="M1165" s="15">
        <v>17.3</v>
      </c>
      <c r="N1165" s="15">
        <v>24</v>
      </c>
      <c r="O1165" s="15">
        <v>150</v>
      </c>
      <c r="P1165" s="15">
        <v>1</v>
      </c>
      <c r="Q1165" s="15" t="s">
        <v>3</v>
      </c>
    </row>
    <row r="1166" spans="1:17" s="36" customFormat="1" ht="14.5">
      <c r="A1166" s="3" t="s">
        <v>4739</v>
      </c>
      <c r="B1166" s="15" t="s">
        <v>1</v>
      </c>
      <c r="C1166" s="15" t="s">
        <v>4</v>
      </c>
      <c r="D1166" s="15" t="s">
        <v>3522</v>
      </c>
      <c r="E1166" s="15">
        <v>400</v>
      </c>
      <c r="F1166" s="15"/>
      <c r="G1166" s="15">
        <v>10.8</v>
      </c>
      <c r="H1166" s="15">
        <v>12</v>
      </c>
      <c r="I1166" s="15">
        <v>13.2</v>
      </c>
      <c r="J1166" s="15">
        <v>9.7200000000000006</v>
      </c>
      <c r="K1166" s="15"/>
      <c r="L1166" s="15">
        <v>1</v>
      </c>
      <c r="M1166" s="15">
        <v>17.3</v>
      </c>
      <c r="N1166" s="15">
        <v>24</v>
      </c>
      <c r="O1166" s="15">
        <v>150</v>
      </c>
      <c r="P1166" s="15">
        <v>1</v>
      </c>
      <c r="Q1166" s="15" t="s">
        <v>3</v>
      </c>
    </row>
    <row r="1167" spans="1:17" s="36" customFormat="1" ht="14.5">
      <c r="A1167" s="3" t="s">
        <v>4740</v>
      </c>
      <c r="B1167" s="15" t="s">
        <v>1</v>
      </c>
      <c r="C1167" s="15" t="s">
        <v>4</v>
      </c>
      <c r="D1167" s="15" t="s">
        <v>3522</v>
      </c>
      <c r="E1167" s="15">
        <v>400</v>
      </c>
      <c r="F1167" s="15"/>
      <c r="G1167" s="15">
        <v>11.7</v>
      </c>
      <c r="H1167" s="15">
        <v>13</v>
      </c>
      <c r="I1167" s="15">
        <v>14.3</v>
      </c>
      <c r="J1167" s="15">
        <v>10.5</v>
      </c>
      <c r="K1167" s="15"/>
      <c r="L1167" s="15">
        <v>1</v>
      </c>
      <c r="M1167" s="15">
        <v>19</v>
      </c>
      <c r="N1167" s="15">
        <v>22</v>
      </c>
      <c r="O1167" s="15">
        <v>150</v>
      </c>
      <c r="P1167" s="15">
        <v>1</v>
      </c>
      <c r="Q1167" s="15" t="s">
        <v>910</v>
      </c>
    </row>
    <row r="1168" spans="1:17" s="36" customFormat="1" ht="14.5">
      <c r="A1168" s="3" t="s">
        <v>4741</v>
      </c>
      <c r="B1168" s="15" t="s">
        <v>1</v>
      </c>
      <c r="C1168" s="15" t="s">
        <v>4</v>
      </c>
      <c r="D1168" s="15" t="s">
        <v>3522</v>
      </c>
      <c r="E1168" s="15">
        <v>400</v>
      </c>
      <c r="F1168" s="15"/>
      <c r="G1168" s="15">
        <v>117</v>
      </c>
      <c r="H1168" s="15">
        <v>130</v>
      </c>
      <c r="I1168" s="15">
        <v>143</v>
      </c>
      <c r="J1168" s="15">
        <v>105</v>
      </c>
      <c r="K1168" s="15"/>
      <c r="L1168" s="15">
        <v>1</v>
      </c>
      <c r="M1168" s="15">
        <v>187</v>
      </c>
      <c r="N1168" s="15">
        <v>2.2000000000000002</v>
      </c>
      <c r="O1168" s="15">
        <v>150</v>
      </c>
      <c r="P1168" s="15">
        <v>1</v>
      </c>
      <c r="Q1168" s="15" t="s">
        <v>910</v>
      </c>
    </row>
    <row r="1169" spans="1:17" s="36" customFormat="1" ht="14.5">
      <c r="A1169" s="3" t="s">
        <v>4742</v>
      </c>
      <c r="B1169" s="15" t="s">
        <v>1</v>
      </c>
      <c r="C1169" s="15" t="s">
        <v>4</v>
      </c>
      <c r="D1169" s="15" t="s">
        <v>3522</v>
      </c>
      <c r="E1169" s="15">
        <v>400</v>
      </c>
      <c r="F1169" s="15"/>
      <c r="G1169" s="15">
        <v>123.5</v>
      </c>
      <c r="H1169" s="15">
        <v>130</v>
      </c>
      <c r="I1169" s="15">
        <v>136.5</v>
      </c>
      <c r="J1169" s="15">
        <v>111</v>
      </c>
      <c r="K1169" s="15"/>
      <c r="L1169" s="15">
        <v>1</v>
      </c>
      <c r="M1169" s="15">
        <v>179</v>
      </c>
      <c r="N1169" s="15">
        <v>2.2999999999999998</v>
      </c>
      <c r="O1169" s="15">
        <v>150</v>
      </c>
      <c r="P1169" s="15">
        <v>1</v>
      </c>
      <c r="Q1169" s="15" t="s">
        <v>910</v>
      </c>
    </row>
    <row r="1170" spans="1:17" s="36" customFormat="1" ht="14.5">
      <c r="A1170" s="3" t="s">
        <v>4743</v>
      </c>
      <c r="B1170" s="15" t="s">
        <v>1</v>
      </c>
      <c r="C1170" s="15" t="s">
        <v>4</v>
      </c>
      <c r="D1170" s="15" t="s">
        <v>3522</v>
      </c>
      <c r="E1170" s="15">
        <v>400</v>
      </c>
      <c r="F1170" s="15"/>
      <c r="G1170" s="15">
        <v>123.5</v>
      </c>
      <c r="H1170" s="15">
        <v>130</v>
      </c>
      <c r="I1170" s="15">
        <v>136.5</v>
      </c>
      <c r="J1170" s="15">
        <v>111</v>
      </c>
      <c r="K1170" s="15"/>
      <c r="L1170" s="15">
        <v>1</v>
      </c>
      <c r="M1170" s="15">
        <v>179</v>
      </c>
      <c r="N1170" s="15">
        <v>2.2999999999999998</v>
      </c>
      <c r="O1170" s="15">
        <v>150</v>
      </c>
      <c r="P1170" s="15">
        <v>1</v>
      </c>
      <c r="Q1170" s="15" t="s">
        <v>3</v>
      </c>
    </row>
    <row r="1171" spans="1:17" s="36" customFormat="1" ht="14.5">
      <c r="A1171" s="3" t="s">
        <v>4744</v>
      </c>
      <c r="B1171" s="15" t="s">
        <v>1</v>
      </c>
      <c r="C1171" s="15" t="s">
        <v>4</v>
      </c>
      <c r="D1171" s="15" t="s">
        <v>3525</v>
      </c>
      <c r="E1171" s="15">
        <v>400</v>
      </c>
      <c r="F1171" s="15"/>
      <c r="G1171" s="15">
        <v>117</v>
      </c>
      <c r="H1171" s="15">
        <v>130</v>
      </c>
      <c r="I1171" s="15">
        <v>143</v>
      </c>
      <c r="J1171" s="15">
        <v>105</v>
      </c>
      <c r="K1171" s="15"/>
      <c r="L1171" s="15">
        <v>1</v>
      </c>
      <c r="M1171" s="15">
        <v>187</v>
      </c>
      <c r="N1171" s="15">
        <v>2.2000000000000002</v>
      </c>
      <c r="O1171" s="15">
        <v>150</v>
      </c>
      <c r="P1171" s="15">
        <v>1</v>
      </c>
      <c r="Q1171" s="15" t="s">
        <v>910</v>
      </c>
    </row>
    <row r="1172" spans="1:17" s="36" customFormat="1" ht="14.5">
      <c r="A1172" s="3" t="s">
        <v>4745</v>
      </c>
      <c r="B1172" s="15" t="s">
        <v>1</v>
      </c>
      <c r="C1172" s="15" t="s">
        <v>4</v>
      </c>
      <c r="D1172" s="15" t="s">
        <v>3525</v>
      </c>
      <c r="E1172" s="15">
        <v>400</v>
      </c>
      <c r="F1172" s="15"/>
      <c r="G1172" s="15">
        <v>123.5</v>
      </c>
      <c r="H1172" s="15">
        <v>130</v>
      </c>
      <c r="I1172" s="15">
        <v>136.5</v>
      </c>
      <c r="J1172" s="15">
        <v>111</v>
      </c>
      <c r="K1172" s="15"/>
      <c r="L1172" s="15">
        <v>1</v>
      </c>
      <c r="M1172" s="15">
        <v>179</v>
      </c>
      <c r="N1172" s="15">
        <v>2.2999999999999998</v>
      </c>
      <c r="O1172" s="15">
        <v>150</v>
      </c>
      <c r="P1172" s="15">
        <v>1</v>
      </c>
      <c r="Q1172" s="15" t="s">
        <v>910</v>
      </c>
    </row>
    <row r="1173" spans="1:17" s="36" customFormat="1" ht="14.5">
      <c r="A1173" s="3" t="s">
        <v>4746</v>
      </c>
      <c r="B1173" s="15" t="s">
        <v>1</v>
      </c>
      <c r="C1173" s="15" t="s">
        <v>4</v>
      </c>
      <c r="D1173" s="15" t="s">
        <v>3525</v>
      </c>
      <c r="E1173" s="15">
        <v>400</v>
      </c>
      <c r="F1173" s="15"/>
      <c r="G1173" s="15">
        <v>123.5</v>
      </c>
      <c r="H1173" s="15">
        <v>130</v>
      </c>
      <c r="I1173" s="15">
        <v>136.5</v>
      </c>
      <c r="J1173" s="15">
        <v>111</v>
      </c>
      <c r="K1173" s="15"/>
      <c r="L1173" s="15">
        <v>1</v>
      </c>
      <c r="M1173" s="15">
        <v>179</v>
      </c>
      <c r="N1173" s="15">
        <v>2.2999999999999998</v>
      </c>
      <c r="O1173" s="15">
        <v>150</v>
      </c>
      <c r="P1173" s="15">
        <v>1</v>
      </c>
      <c r="Q1173" s="15" t="s">
        <v>3</v>
      </c>
    </row>
    <row r="1174" spans="1:17" s="36" customFormat="1" ht="14.5">
      <c r="A1174" s="3" t="s">
        <v>4747</v>
      </c>
      <c r="B1174" s="15" t="s">
        <v>1</v>
      </c>
      <c r="C1174" s="15" t="s">
        <v>4</v>
      </c>
      <c r="D1174" s="15" t="s">
        <v>3525</v>
      </c>
      <c r="E1174" s="15">
        <v>400</v>
      </c>
      <c r="F1174" s="15"/>
      <c r="G1174" s="15">
        <v>117</v>
      </c>
      <c r="H1174" s="15">
        <v>130</v>
      </c>
      <c r="I1174" s="15">
        <v>143</v>
      </c>
      <c r="J1174" s="15">
        <v>105</v>
      </c>
      <c r="K1174" s="15"/>
      <c r="L1174" s="15">
        <v>1</v>
      </c>
      <c r="M1174" s="15">
        <v>187</v>
      </c>
      <c r="N1174" s="15">
        <v>2.2000000000000002</v>
      </c>
      <c r="O1174" s="15">
        <v>150</v>
      </c>
      <c r="P1174" s="15">
        <v>1</v>
      </c>
      <c r="Q1174" s="15" t="s">
        <v>3</v>
      </c>
    </row>
    <row r="1175" spans="1:17" s="36" customFormat="1" ht="14.5">
      <c r="A1175" s="3" t="s">
        <v>4748</v>
      </c>
      <c r="B1175" s="15" t="s">
        <v>1</v>
      </c>
      <c r="C1175" s="15" t="s">
        <v>4</v>
      </c>
      <c r="D1175" s="15" t="s">
        <v>3522</v>
      </c>
      <c r="E1175" s="15">
        <v>400</v>
      </c>
      <c r="F1175" s="15"/>
      <c r="G1175" s="15">
        <v>117</v>
      </c>
      <c r="H1175" s="15">
        <v>130</v>
      </c>
      <c r="I1175" s="15">
        <v>143</v>
      </c>
      <c r="J1175" s="15">
        <v>105</v>
      </c>
      <c r="K1175" s="15"/>
      <c r="L1175" s="15">
        <v>1</v>
      </c>
      <c r="M1175" s="15">
        <v>187</v>
      </c>
      <c r="N1175" s="15">
        <v>2.2000000000000002</v>
      </c>
      <c r="O1175" s="15">
        <v>150</v>
      </c>
      <c r="P1175" s="15">
        <v>1</v>
      </c>
      <c r="Q1175" s="15" t="s">
        <v>3</v>
      </c>
    </row>
    <row r="1176" spans="1:17" s="36" customFormat="1" ht="14.5">
      <c r="A1176" s="3" t="s">
        <v>4749</v>
      </c>
      <c r="B1176" s="15" t="s">
        <v>1</v>
      </c>
      <c r="C1176" s="15" t="s">
        <v>4</v>
      </c>
      <c r="D1176" s="15" t="s">
        <v>3522</v>
      </c>
      <c r="E1176" s="15">
        <v>400</v>
      </c>
      <c r="F1176" s="15"/>
      <c r="G1176" s="15">
        <v>12.35</v>
      </c>
      <c r="H1176" s="15">
        <v>13</v>
      </c>
      <c r="I1176" s="15">
        <v>13.65</v>
      </c>
      <c r="J1176" s="15">
        <v>11.1</v>
      </c>
      <c r="K1176" s="15"/>
      <c r="L1176" s="15">
        <v>1</v>
      </c>
      <c r="M1176" s="15">
        <v>18.2</v>
      </c>
      <c r="N1176" s="15">
        <v>23</v>
      </c>
      <c r="O1176" s="15">
        <v>150</v>
      </c>
      <c r="P1176" s="15">
        <v>1</v>
      </c>
      <c r="Q1176" s="15" t="s">
        <v>910</v>
      </c>
    </row>
    <row r="1177" spans="1:17" s="36" customFormat="1" ht="14.5">
      <c r="A1177" s="3" t="s">
        <v>4750</v>
      </c>
      <c r="B1177" s="15" t="s">
        <v>1</v>
      </c>
      <c r="C1177" s="15" t="s">
        <v>4</v>
      </c>
      <c r="D1177" s="15" t="s">
        <v>3522</v>
      </c>
      <c r="E1177" s="15">
        <v>400</v>
      </c>
      <c r="F1177" s="15"/>
      <c r="G1177" s="15">
        <v>12.35</v>
      </c>
      <c r="H1177" s="15">
        <v>13</v>
      </c>
      <c r="I1177" s="15">
        <v>13.65</v>
      </c>
      <c r="J1177" s="15">
        <v>11.1</v>
      </c>
      <c r="K1177" s="15"/>
      <c r="L1177" s="15">
        <v>1</v>
      </c>
      <c r="M1177" s="15">
        <v>18.2</v>
      </c>
      <c r="N1177" s="15">
        <v>23</v>
      </c>
      <c r="O1177" s="15">
        <v>150</v>
      </c>
      <c r="P1177" s="15">
        <v>1</v>
      </c>
      <c r="Q1177" s="15" t="s">
        <v>3</v>
      </c>
    </row>
    <row r="1178" spans="1:17" s="36" customFormat="1" ht="14.5">
      <c r="A1178" s="3" t="s">
        <v>4751</v>
      </c>
      <c r="B1178" s="15" t="s">
        <v>1</v>
      </c>
      <c r="C1178" s="15" t="s">
        <v>4</v>
      </c>
      <c r="D1178" s="15" t="s">
        <v>3525</v>
      </c>
      <c r="E1178" s="15">
        <v>400</v>
      </c>
      <c r="F1178" s="15"/>
      <c r="G1178" s="15">
        <v>11.7</v>
      </c>
      <c r="H1178" s="15">
        <v>13</v>
      </c>
      <c r="I1178" s="15">
        <v>14.3</v>
      </c>
      <c r="J1178" s="15">
        <v>9.7200000000000006</v>
      </c>
      <c r="K1178" s="15"/>
      <c r="L1178" s="15">
        <v>1</v>
      </c>
      <c r="M1178" s="15">
        <v>17.3</v>
      </c>
      <c r="N1178" s="15">
        <v>24</v>
      </c>
      <c r="O1178" s="15">
        <v>150</v>
      </c>
      <c r="P1178" s="15">
        <v>1</v>
      </c>
      <c r="Q1178" s="15" t="s">
        <v>910</v>
      </c>
    </row>
    <row r="1179" spans="1:17" s="36" customFormat="1" ht="14.5">
      <c r="A1179" s="3" t="s">
        <v>4752</v>
      </c>
      <c r="B1179" s="15" t="s">
        <v>1</v>
      </c>
      <c r="C1179" s="15" t="s">
        <v>4</v>
      </c>
      <c r="D1179" s="15" t="s">
        <v>3525</v>
      </c>
      <c r="E1179" s="15">
        <v>400</v>
      </c>
      <c r="F1179" s="15"/>
      <c r="G1179" s="15">
        <v>12.35</v>
      </c>
      <c r="H1179" s="15">
        <v>13</v>
      </c>
      <c r="I1179" s="15">
        <v>13.65</v>
      </c>
      <c r="J1179" s="15">
        <v>11.1</v>
      </c>
      <c r="K1179" s="15"/>
      <c r="L1179" s="15">
        <v>1</v>
      </c>
      <c r="M1179" s="15">
        <v>18.2</v>
      </c>
      <c r="N1179" s="15">
        <v>23</v>
      </c>
      <c r="O1179" s="15">
        <v>150</v>
      </c>
      <c r="P1179" s="15">
        <v>1</v>
      </c>
      <c r="Q1179" s="15" t="s">
        <v>910</v>
      </c>
    </row>
    <row r="1180" spans="1:17" s="36" customFormat="1" ht="14.5">
      <c r="A1180" s="3" t="s">
        <v>4753</v>
      </c>
      <c r="B1180" s="15" t="s">
        <v>1</v>
      </c>
      <c r="C1180" s="15" t="s">
        <v>4</v>
      </c>
      <c r="D1180" s="15" t="s">
        <v>3525</v>
      </c>
      <c r="E1180" s="15">
        <v>400</v>
      </c>
      <c r="F1180" s="15"/>
      <c r="G1180" s="15">
        <v>12.35</v>
      </c>
      <c r="H1180" s="15">
        <v>13</v>
      </c>
      <c r="I1180" s="15">
        <v>13.65</v>
      </c>
      <c r="J1180" s="15">
        <v>11.1</v>
      </c>
      <c r="K1180" s="15"/>
      <c r="L1180" s="15">
        <v>1</v>
      </c>
      <c r="M1180" s="15">
        <v>18.2</v>
      </c>
      <c r="N1180" s="15">
        <v>23</v>
      </c>
      <c r="O1180" s="15">
        <v>150</v>
      </c>
      <c r="P1180" s="15">
        <v>1</v>
      </c>
      <c r="Q1180" s="15" t="s">
        <v>3</v>
      </c>
    </row>
    <row r="1181" spans="1:17" s="36" customFormat="1" ht="14.5">
      <c r="A1181" s="3" t="s">
        <v>4754</v>
      </c>
      <c r="B1181" s="15" t="s">
        <v>1</v>
      </c>
      <c r="C1181" s="15" t="s">
        <v>4</v>
      </c>
      <c r="D1181" s="15" t="s">
        <v>3525</v>
      </c>
      <c r="E1181" s="15">
        <v>400</v>
      </c>
      <c r="F1181" s="15"/>
      <c r="G1181" s="15">
        <v>11.7</v>
      </c>
      <c r="H1181" s="15">
        <v>13</v>
      </c>
      <c r="I1181" s="15">
        <v>14.3</v>
      </c>
      <c r="J1181" s="15">
        <v>9.7200000000000006</v>
      </c>
      <c r="K1181" s="15"/>
      <c r="L1181" s="15">
        <v>1</v>
      </c>
      <c r="M1181" s="15">
        <v>17.3</v>
      </c>
      <c r="N1181" s="15">
        <v>24</v>
      </c>
      <c r="O1181" s="15">
        <v>150</v>
      </c>
      <c r="P1181" s="15">
        <v>1</v>
      </c>
      <c r="Q1181" s="15" t="s">
        <v>3</v>
      </c>
    </row>
    <row r="1182" spans="1:17" s="36" customFormat="1" ht="14.5">
      <c r="A1182" s="3" t="s">
        <v>4755</v>
      </c>
      <c r="B1182" s="15" t="s">
        <v>1</v>
      </c>
      <c r="C1182" s="15" t="s">
        <v>4</v>
      </c>
      <c r="D1182" s="15" t="s">
        <v>3522</v>
      </c>
      <c r="E1182" s="15">
        <v>400</v>
      </c>
      <c r="F1182" s="15"/>
      <c r="G1182" s="15">
        <v>11.7</v>
      </c>
      <c r="H1182" s="15">
        <v>13</v>
      </c>
      <c r="I1182" s="15">
        <v>14.3</v>
      </c>
      <c r="J1182" s="15">
        <v>10.5</v>
      </c>
      <c r="K1182" s="15"/>
      <c r="L1182" s="15">
        <v>1</v>
      </c>
      <c r="M1182" s="15">
        <v>19</v>
      </c>
      <c r="N1182" s="15">
        <v>22</v>
      </c>
      <c r="O1182" s="15">
        <v>150</v>
      </c>
      <c r="P1182" s="15">
        <v>1</v>
      </c>
      <c r="Q1182" s="15" t="s">
        <v>3</v>
      </c>
    </row>
    <row r="1183" spans="1:17" s="36" customFormat="1" ht="14.5">
      <c r="A1183" s="3" t="s">
        <v>4756</v>
      </c>
      <c r="B1183" s="15" t="s">
        <v>1</v>
      </c>
      <c r="C1183" s="15" t="s">
        <v>4</v>
      </c>
      <c r="D1183" s="15" t="s">
        <v>3522</v>
      </c>
      <c r="E1183" s="15">
        <v>400</v>
      </c>
      <c r="F1183" s="15"/>
      <c r="G1183" s="15">
        <v>13.5</v>
      </c>
      <c r="H1183" s="15">
        <v>15</v>
      </c>
      <c r="I1183" s="15">
        <v>16.5</v>
      </c>
      <c r="J1183" s="15">
        <v>12.1</v>
      </c>
      <c r="K1183" s="15"/>
      <c r="L1183" s="15">
        <v>1</v>
      </c>
      <c r="M1183" s="15">
        <v>22</v>
      </c>
      <c r="N1183" s="15">
        <v>19</v>
      </c>
      <c r="O1183" s="15">
        <v>150</v>
      </c>
      <c r="P1183" s="15">
        <v>1</v>
      </c>
      <c r="Q1183" s="15" t="s">
        <v>910</v>
      </c>
    </row>
    <row r="1184" spans="1:17" s="36" customFormat="1" ht="14.5">
      <c r="A1184" s="3" t="s">
        <v>4757</v>
      </c>
      <c r="B1184" s="15" t="s">
        <v>1</v>
      </c>
      <c r="C1184" s="15" t="s">
        <v>4</v>
      </c>
      <c r="D1184" s="15" t="s">
        <v>3522</v>
      </c>
      <c r="E1184" s="15">
        <v>400</v>
      </c>
      <c r="F1184" s="15"/>
      <c r="G1184" s="15">
        <v>135</v>
      </c>
      <c r="H1184" s="15">
        <v>150</v>
      </c>
      <c r="I1184" s="15">
        <v>165</v>
      </c>
      <c r="J1184" s="15">
        <v>121</v>
      </c>
      <c r="K1184" s="15"/>
      <c r="L1184" s="15">
        <v>1</v>
      </c>
      <c r="M1184" s="15">
        <v>215</v>
      </c>
      <c r="N1184" s="15">
        <v>1.9</v>
      </c>
      <c r="O1184" s="15">
        <v>150</v>
      </c>
      <c r="P1184" s="15">
        <v>1</v>
      </c>
      <c r="Q1184" s="15" t="s">
        <v>910</v>
      </c>
    </row>
    <row r="1185" spans="1:17" s="36" customFormat="1" ht="14.5">
      <c r="A1185" s="3" t="s">
        <v>4758</v>
      </c>
      <c r="B1185" s="15" t="s">
        <v>1</v>
      </c>
      <c r="C1185" s="15" t="s">
        <v>4</v>
      </c>
      <c r="D1185" s="15" t="s">
        <v>3522</v>
      </c>
      <c r="E1185" s="15">
        <v>400</v>
      </c>
      <c r="F1185" s="15"/>
      <c r="G1185" s="15">
        <v>142.5</v>
      </c>
      <c r="H1185" s="15">
        <v>150</v>
      </c>
      <c r="I1185" s="15">
        <v>157.5</v>
      </c>
      <c r="J1185" s="15">
        <v>128</v>
      </c>
      <c r="K1185" s="15"/>
      <c r="L1185" s="15">
        <v>1</v>
      </c>
      <c r="M1185" s="15">
        <v>207</v>
      </c>
      <c r="N1185" s="15">
        <v>2</v>
      </c>
      <c r="O1185" s="15">
        <v>150</v>
      </c>
      <c r="P1185" s="15">
        <v>1</v>
      </c>
      <c r="Q1185" s="15" t="s">
        <v>910</v>
      </c>
    </row>
    <row r="1186" spans="1:17" s="36" customFormat="1" ht="14.5">
      <c r="A1186" s="3" t="s">
        <v>4759</v>
      </c>
      <c r="B1186" s="15" t="s">
        <v>1</v>
      </c>
      <c r="C1186" s="15" t="s">
        <v>4</v>
      </c>
      <c r="D1186" s="15" t="s">
        <v>3522</v>
      </c>
      <c r="E1186" s="15">
        <v>400</v>
      </c>
      <c r="F1186" s="15"/>
      <c r="G1186" s="15">
        <v>142.5</v>
      </c>
      <c r="H1186" s="15">
        <v>150</v>
      </c>
      <c r="I1186" s="15">
        <v>157.5</v>
      </c>
      <c r="J1186" s="15">
        <v>128</v>
      </c>
      <c r="K1186" s="15"/>
      <c r="L1186" s="15">
        <v>1</v>
      </c>
      <c r="M1186" s="15">
        <v>207</v>
      </c>
      <c r="N1186" s="15">
        <v>2</v>
      </c>
      <c r="O1186" s="15">
        <v>150</v>
      </c>
      <c r="P1186" s="15">
        <v>1</v>
      </c>
      <c r="Q1186" s="15" t="s">
        <v>3</v>
      </c>
    </row>
    <row r="1187" spans="1:17" s="36" customFormat="1" ht="14.5">
      <c r="A1187" s="3" t="s">
        <v>4760</v>
      </c>
      <c r="B1187" s="15" t="s">
        <v>1</v>
      </c>
      <c r="C1187" s="15" t="s">
        <v>4</v>
      </c>
      <c r="D1187" s="15" t="s">
        <v>3525</v>
      </c>
      <c r="E1187" s="15">
        <v>400</v>
      </c>
      <c r="F1187" s="15"/>
      <c r="G1187" s="15">
        <v>135</v>
      </c>
      <c r="H1187" s="15">
        <v>150</v>
      </c>
      <c r="I1187" s="15">
        <v>165</v>
      </c>
      <c r="J1187" s="15">
        <v>121</v>
      </c>
      <c r="K1187" s="15"/>
      <c r="L1187" s="15">
        <v>1</v>
      </c>
      <c r="M1187" s="15">
        <v>215</v>
      </c>
      <c r="N1187" s="15">
        <v>1.9</v>
      </c>
      <c r="O1187" s="15">
        <v>150</v>
      </c>
      <c r="P1187" s="15">
        <v>1</v>
      </c>
      <c r="Q1187" s="15" t="s">
        <v>910</v>
      </c>
    </row>
    <row r="1188" spans="1:17" s="36" customFormat="1" ht="14.5">
      <c r="A1188" s="3" t="s">
        <v>4761</v>
      </c>
      <c r="B1188" s="15" t="s">
        <v>1</v>
      </c>
      <c r="C1188" s="15" t="s">
        <v>4</v>
      </c>
      <c r="D1188" s="15" t="s">
        <v>3525</v>
      </c>
      <c r="E1188" s="15">
        <v>400</v>
      </c>
      <c r="F1188" s="15"/>
      <c r="G1188" s="15">
        <v>142.5</v>
      </c>
      <c r="H1188" s="15">
        <v>150</v>
      </c>
      <c r="I1188" s="15">
        <v>157.5</v>
      </c>
      <c r="J1188" s="15">
        <v>128</v>
      </c>
      <c r="K1188" s="15"/>
      <c r="L1188" s="15">
        <v>1</v>
      </c>
      <c r="M1188" s="15">
        <v>207</v>
      </c>
      <c r="N1188" s="15">
        <v>2</v>
      </c>
      <c r="O1188" s="15">
        <v>150</v>
      </c>
      <c r="P1188" s="15">
        <v>1</v>
      </c>
      <c r="Q1188" s="15" t="s">
        <v>910</v>
      </c>
    </row>
    <row r="1189" spans="1:17" s="36" customFormat="1" ht="14.5">
      <c r="A1189" s="3" t="s">
        <v>4762</v>
      </c>
      <c r="B1189" s="15" t="s">
        <v>1</v>
      </c>
      <c r="C1189" s="15" t="s">
        <v>4</v>
      </c>
      <c r="D1189" s="15" t="s">
        <v>3525</v>
      </c>
      <c r="E1189" s="15">
        <v>400</v>
      </c>
      <c r="F1189" s="15"/>
      <c r="G1189" s="15">
        <v>142.5</v>
      </c>
      <c r="H1189" s="15">
        <v>150</v>
      </c>
      <c r="I1189" s="15">
        <v>157.5</v>
      </c>
      <c r="J1189" s="15">
        <v>128</v>
      </c>
      <c r="K1189" s="15"/>
      <c r="L1189" s="15">
        <v>1</v>
      </c>
      <c r="M1189" s="15">
        <v>207</v>
      </c>
      <c r="N1189" s="15">
        <v>2</v>
      </c>
      <c r="O1189" s="15">
        <v>150</v>
      </c>
      <c r="P1189" s="15">
        <v>1</v>
      </c>
      <c r="Q1189" s="15" t="s">
        <v>3</v>
      </c>
    </row>
    <row r="1190" spans="1:17" s="36" customFormat="1" ht="14.5">
      <c r="A1190" s="3" t="s">
        <v>4763</v>
      </c>
      <c r="B1190" s="15" t="s">
        <v>1</v>
      </c>
      <c r="C1190" s="15" t="s">
        <v>4</v>
      </c>
      <c r="D1190" s="15" t="s">
        <v>3525</v>
      </c>
      <c r="E1190" s="15">
        <v>400</v>
      </c>
      <c r="F1190" s="15"/>
      <c r="G1190" s="15">
        <v>135</v>
      </c>
      <c r="H1190" s="15">
        <v>150</v>
      </c>
      <c r="I1190" s="15">
        <v>165</v>
      </c>
      <c r="J1190" s="15">
        <v>121</v>
      </c>
      <c r="K1190" s="15"/>
      <c r="L1190" s="15">
        <v>1</v>
      </c>
      <c r="M1190" s="15">
        <v>215</v>
      </c>
      <c r="N1190" s="15">
        <v>1.9</v>
      </c>
      <c r="O1190" s="15">
        <v>150</v>
      </c>
      <c r="P1190" s="15">
        <v>1</v>
      </c>
      <c r="Q1190" s="15" t="s">
        <v>3</v>
      </c>
    </row>
    <row r="1191" spans="1:17" s="36" customFormat="1" ht="14.5">
      <c r="A1191" s="3" t="s">
        <v>4764</v>
      </c>
      <c r="B1191" s="15" t="s">
        <v>1</v>
      </c>
      <c r="C1191" s="15" t="s">
        <v>4</v>
      </c>
      <c r="D1191" s="15" t="s">
        <v>3522</v>
      </c>
      <c r="E1191" s="15">
        <v>400</v>
      </c>
      <c r="F1191" s="15"/>
      <c r="G1191" s="15">
        <v>135</v>
      </c>
      <c r="H1191" s="15">
        <v>150</v>
      </c>
      <c r="I1191" s="15">
        <v>165</v>
      </c>
      <c r="J1191" s="15">
        <v>121</v>
      </c>
      <c r="K1191" s="15"/>
      <c r="L1191" s="15">
        <v>1</v>
      </c>
      <c r="M1191" s="15">
        <v>215</v>
      </c>
      <c r="N1191" s="15">
        <v>1.9</v>
      </c>
      <c r="O1191" s="15">
        <v>150</v>
      </c>
      <c r="P1191" s="15">
        <v>1</v>
      </c>
      <c r="Q1191" s="15" t="s">
        <v>3</v>
      </c>
    </row>
    <row r="1192" spans="1:17" s="36" customFormat="1" ht="14.5">
      <c r="A1192" s="3" t="s">
        <v>4765</v>
      </c>
      <c r="B1192" s="15" t="s">
        <v>1</v>
      </c>
      <c r="C1192" s="15" t="s">
        <v>4</v>
      </c>
      <c r="D1192" s="15" t="s">
        <v>3522</v>
      </c>
      <c r="E1192" s="15">
        <v>400</v>
      </c>
      <c r="F1192" s="15"/>
      <c r="G1192" s="15">
        <v>14.25</v>
      </c>
      <c r="H1192" s="15">
        <v>15</v>
      </c>
      <c r="I1192" s="15">
        <v>15.75</v>
      </c>
      <c r="J1192" s="15">
        <v>12.8</v>
      </c>
      <c r="K1192" s="15"/>
      <c r="L1192" s="15">
        <v>1</v>
      </c>
      <c r="M1192" s="15">
        <v>21.2</v>
      </c>
      <c r="N1192" s="15">
        <v>20</v>
      </c>
      <c r="O1192" s="15">
        <v>150</v>
      </c>
      <c r="P1192" s="15">
        <v>1</v>
      </c>
      <c r="Q1192" s="15" t="s">
        <v>910</v>
      </c>
    </row>
    <row r="1193" spans="1:17" s="36" customFormat="1" ht="14.5">
      <c r="A1193" s="3" t="s">
        <v>4766</v>
      </c>
      <c r="B1193" s="15" t="s">
        <v>1</v>
      </c>
      <c r="C1193" s="15" t="s">
        <v>4</v>
      </c>
      <c r="D1193" s="15" t="s">
        <v>3522</v>
      </c>
      <c r="E1193" s="15">
        <v>400</v>
      </c>
      <c r="F1193" s="15"/>
      <c r="G1193" s="15">
        <v>14.25</v>
      </c>
      <c r="H1193" s="15">
        <v>15</v>
      </c>
      <c r="I1193" s="15">
        <v>15.75</v>
      </c>
      <c r="J1193" s="15">
        <v>12.8</v>
      </c>
      <c r="K1193" s="15"/>
      <c r="L1193" s="15">
        <v>1</v>
      </c>
      <c r="M1193" s="15">
        <v>21.2</v>
      </c>
      <c r="N1193" s="15">
        <v>20</v>
      </c>
      <c r="O1193" s="15">
        <v>150</v>
      </c>
      <c r="P1193" s="15">
        <v>1</v>
      </c>
      <c r="Q1193" s="15" t="s">
        <v>3</v>
      </c>
    </row>
    <row r="1194" spans="1:17" s="36" customFormat="1" ht="14.5">
      <c r="A1194" s="3" t="s">
        <v>4767</v>
      </c>
      <c r="B1194" s="15" t="s">
        <v>1</v>
      </c>
      <c r="C1194" s="15" t="s">
        <v>4</v>
      </c>
      <c r="D1194" s="15" t="s">
        <v>3525</v>
      </c>
      <c r="E1194" s="15">
        <v>400</v>
      </c>
      <c r="F1194" s="15"/>
      <c r="G1194" s="15">
        <v>13.5</v>
      </c>
      <c r="H1194" s="15">
        <v>15</v>
      </c>
      <c r="I1194" s="15">
        <v>16.5</v>
      </c>
      <c r="J1194" s="15">
        <v>12.1</v>
      </c>
      <c r="K1194" s="15"/>
      <c r="L1194" s="15">
        <v>1</v>
      </c>
      <c r="M1194" s="15">
        <v>22</v>
      </c>
      <c r="N1194" s="15">
        <v>19</v>
      </c>
      <c r="O1194" s="15">
        <v>150</v>
      </c>
      <c r="P1194" s="15">
        <v>1</v>
      </c>
      <c r="Q1194" s="15" t="s">
        <v>910</v>
      </c>
    </row>
    <row r="1195" spans="1:17" s="36" customFormat="1" ht="14.5">
      <c r="A1195" s="3" t="s">
        <v>4768</v>
      </c>
      <c r="B1195" s="15" t="s">
        <v>1</v>
      </c>
      <c r="C1195" s="15" t="s">
        <v>4</v>
      </c>
      <c r="D1195" s="15" t="s">
        <v>3525</v>
      </c>
      <c r="E1195" s="15">
        <v>400</v>
      </c>
      <c r="F1195" s="15"/>
      <c r="G1195" s="15">
        <v>14.25</v>
      </c>
      <c r="H1195" s="15">
        <v>15</v>
      </c>
      <c r="I1195" s="15">
        <v>15.75</v>
      </c>
      <c r="J1195" s="15">
        <v>12.8</v>
      </c>
      <c r="K1195" s="15"/>
      <c r="L1195" s="15">
        <v>1</v>
      </c>
      <c r="M1195" s="15">
        <v>21.2</v>
      </c>
      <c r="N1195" s="15">
        <v>20</v>
      </c>
      <c r="O1195" s="15">
        <v>150</v>
      </c>
      <c r="P1195" s="15">
        <v>1</v>
      </c>
      <c r="Q1195" s="15" t="s">
        <v>910</v>
      </c>
    </row>
    <row r="1196" spans="1:17" s="36" customFormat="1" ht="14.5">
      <c r="A1196" s="3" t="s">
        <v>4769</v>
      </c>
      <c r="B1196" s="15" t="s">
        <v>1</v>
      </c>
      <c r="C1196" s="15" t="s">
        <v>4</v>
      </c>
      <c r="D1196" s="15" t="s">
        <v>3525</v>
      </c>
      <c r="E1196" s="15">
        <v>400</v>
      </c>
      <c r="F1196" s="15"/>
      <c r="G1196" s="15">
        <v>14.25</v>
      </c>
      <c r="H1196" s="15">
        <v>15</v>
      </c>
      <c r="I1196" s="15">
        <v>15.75</v>
      </c>
      <c r="J1196" s="15">
        <v>12.8</v>
      </c>
      <c r="K1196" s="15"/>
      <c r="L1196" s="15">
        <v>1</v>
      </c>
      <c r="M1196" s="15">
        <v>21.2</v>
      </c>
      <c r="N1196" s="15">
        <v>20</v>
      </c>
      <c r="O1196" s="15">
        <v>150</v>
      </c>
      <c r="P1196" s="15">
        <v>1</v>
      </c>
      <c r="Q1196" s="15" t="s">
        <v>3</v>
      </c>
    </row>
    <row r="1197" spans="1:17" s="36" customFormat="1" ht="14.5">
      <c r="A1197" s="3" t="s">
        <v>4770</v>
      </c>
      <c r="B1197" s="15" t="s">
        <v>1</v>
      </c>
      <c r="C1197" s="15" t="s">
        <v>4</v>
      </c>
      <c r="D1197" s="15" t="s">
        <v>3525</v>
      </c>
      <c r="E1197" s="15">
        <v>400</v>
      </c>
      <c r="F1197" s="15"/>
      <c r="G1197" s="15">
        <v>13.5</v>
      </c>
      <c r="H1197" s="15">
        <v>15</v>
      </c>
      <c r="I1197" s="15">
        <v>16.5</v>
      </c>
      <c r="J1197" s="15">
        <v>12.1</v>
      </c>
      <c r="K1197" s="15"/>
      <c r="L1197" s="15">
        <v>1</v>
      </c>
      <c r="M1197" s="15">
        <v>22</v>
      </c>
      <c r="N1197" s="15">
        <v>19</v>
      </c>
      <c r="O1197" s="15">
        <v>150</v>
      </c>
      <c r="P1197" s="15">
        <v>1</v>
      </c>
      <c r="Q1197" s="15" t="s">
        <v>3</v>
      </c>
    </row>
    <row r="1198" spans="1:17" s="36" customFormat="1" ht="14.5">
      <c r="A1198" s="3" t="s">
        <v>4771</v>
      </c>
      <c r="B1198" s="15" t="s">
        <v>1</v>
      </c>
      <c r="C1198" s="15" t="s">
        <v>4</v>
      </c>
      <c r="D1198" s="15" t="s">
        <v>3522</v>
      </c>
      <c r="E1198" s="15">
        <v>400</v>
      </c>
      <c r="F1198" s="15"/>
      <c r="G1198" s="15">
        <v>13.5</v>
      </c>
      <c r="H1198" s="15">
        <v>15</v>
      </c>
      <c r="I1198" s="15">
        <v>16.5</v>
      </c>
      <c r="J1198" s="15">
        <v>12.1</v>
      </c>
      <c r="K1198" s="15"/>
      <c r="L1198" s="15">
        <v>1</v>
      </c>
      <c r="M1198" s="15">
        <v>22</v>
      </c>
      <c r="N1198" s="15">
        <v>19</v>
      </c>
      <c r="O1198" s="15">
        <v>150</v>
      </c>
      <c r="P1198" s="15">
        <v>1</v>
      </c>
      <c r="Q1198" s="15" t="s">
        <v>3</v>
      </c>
    </row>
    <row r="1199" spans="1:17" s="36" customFormat="1" ht="14.5">
      <c r="A1199" s="3" t="s">
        <v>4772</v>
      </c>
      <c r="B1199" s="15" t="s">
        <v>1</v>
      </c>
      <c r="C1199" s="15" t="s">
        <v>4</v>
      </c>
      <c r="D1199" s="15" t="s">
        <v>3522</v>
      </c>
      <c r="E1199" s="15">
        <v>400</v>
      </c>
      <c r="F1199" s="15"/>
      <c r="G1199" s="15">
        <v>14.4</v>
      </c>
      <c r="H1199" s="15">
        <v>16</v>
      </c>
      <c r="I1199" s="15">
        <v>17.600000000000001</v>
      </c>
      <c r="J1199" s="15">
        <v>12.9</v>
      </c>
      <c r="K1199" s="15"/>
      <c r="L1199" s="15">
        <v>1</v>
      </c>
      <c r="M1199" s="15">
        <v>23.5</v>
      </c>
      <c r="N1199" s="15">
        <v>17.8</v>
      </c>
      <c r="O1199" s="15">
        <v>150</v>
      </c>
      <c r="P1199" s="15">
        <v>1</v>
      </c>
      <c r="Q1199" s="15" t="s">
        <v>910</v>
      </c>
    </row>
    <row r="1200" spans="1:17" s="36" customFormat="1" ht="14.5">
      <c r="A1200" s="3" t="s">
        <v>4773</v>
      </c>
      <c r="B1200" s="15" t="s">
        <v>1</v>
      </c>
      <c r="C1200" s="15" t="s">
        <v>4</v>
      </c>
      <c r="D1200" s="15" t="s">
        <v>3522</v>
      </c>
      <c r="E1200" s="15">
        <v>400</v>
      </c>
      <c r="F1200" s="15"/>
      <c r="G1200" s="15">
        <v>144</v>
      </c>
      <c r="H1200" s="15">
        <v>160</v>
      </c>
      <c r="I1200" s="15">
        <v>176</v>
      </c>
      <c r="J1200" s="15">
        <v>130</v>
      </c>
      <c r="K1200" s="15"/>
      <c r="L1200" s="15">
        <v>1</v>
      </c>
      <c r="M1200" s="15">
        <v>230</v>
      </c>
      <c r="N1200" s="15">
        <v>1.8</v>
      </c>
      <c r="O1200" s="15">
        <v>150</v>
      </c>
      <c r="P1200" s="15">
        <v>1</v>
      </c>
      <c r="Q1200" s="15" t="s">
        <v>910</v>
      </c>
    </row>
    <row r="1201" spans="1:17" s="36" customFormat="1" ht="14.5">
      <c r="A1201" s="3" t="s">
        <v>4774</v>
      </c>
      <c r="B1201" s="15" t="s">
        <v>1</v>
      </c>
      <c r="C1201" s="15" t="s">
        <v>4</v>
      </c>
      <c r="D1201" s="15" t="s">
        <v>3522</v>
      </c>
      <c r="E1201" s="15">
        <v>400</v>
      </c>
      <c r="F1201" s="15"/>
      <c r="G1201" s="15">
        <v>152</v>
      </c>
      <c r="H1201" s="15">
        <v>160</v>
      </c>
      <c r="I1201" s="15">
        <v>168</v>
      </c>
      <c r="J1201" s="15">
        <v>136</v>
      </c>
      <c r="K1201" s="15"/>
      <c r="L1201" s="15">
        <v>1</v>
      </c>
      <c r="M1201" s="15">
        <v>219</v>
      </c>
      <c r="N1201" s="15">
        <v>1.9</v>
      </c>
      <c r="O1201" s="15">
        <v>150</v>
      </c>
      <c r="P1201" s="15">
        <v>1</v>
      </c>
      <c r="Q1201" s="15" t="s">
        <v>910</v>
      </c>
    </row>
    <row r="1202" spans="1:17" s="36" customFormat="1" ht="14.5">
      <c r="A1202" s="3" t="s">
        <v>4775</v>
      </c>
      <c r="B1202" s="15" t="s">
        <v>1</v>
      </c>
      <c r="C1202" s="15" t="s">
        <v>4</v>
      </c>
      <c r="D1202" s="15" t="s">
        <v>3522</v>
      </c>
      <c r="E1202" s="15">
        <v>400</v>
      </c>
      <c r="F1202" s="15"/>
      <c r="G1202" s="15">
        <v>152</v>
      </c>
      <c r="H1202" s="15">
        <v>160</v>
      </c>
      <c r="I1202" s="15">
        <v>168</v>
      </c>
      <c r="J1202" s="15">
        <v>136</v>
      </c>
      <c r="K1202" s="15"/>
      <c r="L1202" s="15">
        <v>1</v>
      </c>
      <c r="M1202" s="15">
        <v>219</v>
      </c>
      <c r="N1202" s="15">
        <v>1.9</v>
      </c>
      <c r="O1202" s="15">
        <v>150</v>
      </c>
      <c r="P1202" s="15">
        <v>1</v>
      </c>
      <c r="Q1202" s="15" t="s">
        <v>3</v>
      </c>
    </row>
    <row r="1203" spans="1:17" s="36" customFormat="1" ht="14.5">
      <c r="A1203" s="3" t="s">
        <v>4776</v>
      </c>
      <c r="B1203" s="15" t="s">
        <v>1</v>
      </c>
      <c r="C1203" s="15" t="s">
        <v>4</v>
      </c>
      <c r="D1203" s="15" t="s">
        <v>3525</v>
      </c>
      <c r="E1203" s="15">
        <v>400</v>
      </c>
      <c r="F1203" s="15"/>
      <c r="G1203" s="15">
        <v>144</v>
      </c>
      <c r="H1203" s="15">
        <v>160</v>
      </c>
      <c r="I1203" s="15">
        <v>176</v>
      </c>
      <c r="J1203" s="15">
        <v>130</v>
      </c>
      <c r="K1203" s="15"/>
      <c r="L1203" s="15">
        <v>1</v>
      </c>
      <c r="M1203" s="15">
        <v>230</v>
      </c>
      <c r="N1203" s="15">
        <v>1.8</v>
      </c>
      <c r="O1203" s="15">
        <v>150</v>
      </c>
      <c r="P1203" s="15">
        <v>1</v>
      </c>
      <c r="Q1203" s="15" t="s">
        <v>910</v>
      </c>
    </row>
    <row r="1204" spans="1:17" s="36" customFormat="1" ht="14.5">
      <c r="A1204" s="3" t="s">
        <v>4777</v>
      </c>
      <c r="B1204" s="15" t="s">
        <v>1</v>
      </c>
      <c r="C1204" s="15" t="s">
        <v>4</v>
      </c>
      <c r="D1204" s="15" t="s">
        <v>3525</v>
      </c>
      <c r="E1204" s="15">
        <v>400</v>
      </c>
      <c r="F1204" s="15"/>
      <c r="G1204" s="15">
        <v>152</v>
      </c>
      <c r="H1204" s="15">
        <v>160</v>
      </c>
      <c r="I1204" s="15">
        <v>168</v>
      </c>
      <c r="J1204" s="15">
        <v>136</v>
      </c>
      <c r="K1204" s="15"/>
      <c r="L1204" s="15">
        <v>1</v>
      </c>
      <c r="M1204" s="15">
        <v>219</v>
      </c>
      <c r="N1204" s="15">
        <v>1.9</v>
      </c>
      <c r="O1204" s="15">
        <v>150</v>
      </c>
      <c r="P1204" s="15">
        <v>1</v>
      </c>
      <c r="Q1204" s="15" t="s">
        <v>910</v>
      </c>
    </row>
    <row r="1205" spans="1:17" s="36" customFormat="1" ht="14.5">
      <c r="A1205" s="3" t="s">
        <v>4778</v>
      </c>
      <c r="B1205" s="15" t="s">
        <v>1</v>
      </c>
      <c r="C1205" s="15" t="s">
        <v>4</v>
      </c>
      <c r="D1205" s="15" t="s">
        <v>3525</v>
      </c>
      <c r="E1205" s="15">
        <v>400</v>
      </c>
      <c r="F1205" s="15"/>
      <c r="G1205" s="15">
        <v>152</v>
      </c>
      <c r="H1205" s="15">
        <v>160</v>
      </c>
      <c r="I1205" s="15">
        <v>168</v>
      </c>
      <c r="J1205" s="15">
        <v>136</v>
      </c>
      <c r="K1205" s="15"/>
      <c r="L1205" s="15">
        <v>1</v>
      </c>
      <c r="M1205" s="15">
        <v>219</v>
      </c>
      <c r="N1205" s="15">
        <v>1.9</v>
      </c>
      <c r="O1205" s="15">
        <v>150</v>
      </c>
      <c r="P1205" s="15">
        <v>1</v>
      </c>
      <c r="Q1205" s="15" t="s">
        <v>3</v>
      </c>
    </row>
    <row r="1206" spans="1:17" s="36" customFormat="1" ht="14.5">
      <c r="A1206" s="3" t="s">
        <v>4779</v>
      </c>
      <c r="B1206" s="15" t="s">
        <v>1</v>
      </c>
      <c r="C1206" s="15" t="s">
        <v>4</v>
      </c>
      <c r="D1206" s="15" t="s">
        <v>3525</v>
      </c>
      <c r="E1206" s="15">
        <v>400</v>
      </c>
      <c r="F1206" s="15"/>
      <c r="G1206" s="15">
        <v>144</v>
      </c>
      <c r="H1206" s="15">
        <v>160</v>
      </c>
      <c r="I1206" s="15">
        <v>176</v>
      </c>
      <c r="J1206" s="15">
        <v>130</v>
      </c>
      <c r="K1206" s="15"/>
      <c r="L1206" s="15">
        <v>1</v>
      </c>
      <c r="M1206" s="15">
        <v>230</v>
      </c>
      <c r="N1206" s="15">
        <v>1.8</v>
      </c>
      <c r="O1206" s="15">
        <v>150</v>
      </c>
      <c r="P1206" s="15">
        <v>1</v>
      </c>
      <c r="Q1206" s="15" t="s">
        <v>3</v>
      </c>
    </row>
    <row r="1207" spans="1:17" s="36" customFormat="1" ht="14.5">
      <c r="A1207" s="3" t="s">
        <v>4780</v>
      </c>
      <c r="B1207" s="15" t="s">
        <v>1</v>
      </c>
      <c r="C1207" s="15" t="s">
        <v>4</v>
      </c>
      <c r="D1207" s="15" t="s">
        <v>3522</v>
      </c>
      <c r="E1207" s="15">
        <v>400</v>
      </c>
      <c r="F1207" s="15"/>
      <c r="G1207" s="15">
        <v>144</v>
      </c>
      <c r="H1207" s="15">
        <v>160</v>
      </c>
      <c r="I1207" s="15">
        <v>176</v>
      </c>
      <c r="J1207" s="15">
        <v>130</v>
      </c>
      <c r="K1207" s="15"/>
      <c r="L1207" s="15">
        <v>1</v>
      </c>
      <c r="M1207" s="15">
        <v>230</v>
      </c>
      <c r="N1207" s="15">
        <v>1.8</v>
      </c>
      <c r="O1207" s="15">
        <v>150</v>
      </c>
      <c r="P1207" s="15">
        <v>1</v>
      </c>
      <c r="Q1207" s="15" t="s">
        <v>3</v>
      </c>
    </row>
    <row r="1208" spans="1:17" s="36" customFormat="1" ht="14.5">
      <c r="A1208" s="3" t="s">
        <v>4781</v>
      </c>
      <c r="B1208" s="15" t="s">
        <v>1</v>
      </c>
      <c r="C1208" s="15" t="s">
        <v>4</v>
      </c>
      <c r="D1208" s="15" t="s">
        <v>3522</v>
      </c>
      <c r="E1208" s="15">
        <v>400</v>
      </c>
      <c r="F1208" s="15"/>
      <c r="G1208" s="15">
        <v>15.2</v>
      </c>
      <c r="H1208" s="15">
        <v>16</v>
      </c>
      <c r="I1208" s="15">
        <v>16.8</v>
      </c>
      <c r="J1208" s="15">
        <v>13.6</v>
      </c>
      <c r="K1208" s="15"/>
      <c r="L1208" s="15">
        <v>1</v>
      </c>
      <c r="M1208" s="15">
        <v>22.5</v>
      </c>
      <c r="N1208" s="15">
        <v>18.600000000000001</v>
      </c>
      <c r="O1208" s="15">
        <v>150</v>
      </c>
      <c r="P1208" s="15">
        <v>1</v>
      </c>
      <c r="Q1208" s="15" t="s">
        <v>910</v>
      </c>
    </row>
    <row r="1209" spans="1:17" s="36" customFormat="1" ht="14.5">
      <c r="A1209" s="3" t="s">
        <v>4782</v>
      </c>
      <c r="B1209" s="15" t="s">
        <v>1</v>
      </c>
      <c r="C1209" s="15" t="s">
        <v>4</v>
      </c>
      <c r="D1209" s="15" t="s">
        <v>3522</v>
      </c>
      <c r="E1209" s="15">
        <v>400</v>
      </c>
      <c r="F1209" s="15"/>
      <c r="G1209" s="15">
        <v>15.2</v>
      </c>
      <c r="H1209" s="15">
        <v>16</v>
      </c>
      <c r="I1209" s="15">
        <v>16.8</v>
      </c>
      <c r="J1209" s="15">
        <v>13.6</v>
      </c>
      <c r="K1209" s="15"/>
      <c r="L1209" s="15">
        <v>1</v>
      </c>
      <c r="M1209" s="15">
        <v>22.5</v>
      </c>
      <c r="N1209" s="15">
        <v>18.600000000000001</v>
      </c>
      <c r="O1209" s="15">
        <v>150</v>
      </c>
      <c r="P1209" s="15">
        <v>1</v>
      </c>
      <c r="Q1209" s="15" t="s">
        <v>3</v>
      </c>
    </row>
    <row r="1210" spans="1:17" s="36" customFormat="1" ht="14.5">
      <c r="A1210" s="3" t="s">
        <v>4783</v>
      </c>
      <c r="B1210" s="15" t="s">
        <v>1</v>
      </c>
      <c r="C1210" s="15" t="s">
        <v>4</v>
      </c>
      <c r="D1210" s="15" t="s">
        <v>3525</v>
      </c>
      <c r="E1210" s="15">
        <v>400</v>
      </c>
      <c r="F1210" s="15"/>
      <c r="G1210" s="15">
        <v>14.4</v>
      </c>
      <c r="H1210" s="15">
        <v>16</v>
      </c>
      <c r="I1210" s="15">
        <v>17.600000000000001</v>
      </c>
      <c r="J1210" s="15">
        <v>12.9</v>
      </c>
      <c r="K1210" s="15"/>
      <c r="L1210" s="15">
        <v>1</v>
      </c>
      <c r="M1210" s="15">
        <v>23.5</v>
      </c>
      <c r="N1210" s="15">
        <v>17.8</v>
      </c>
      <c r="O1210" s="15">
        <v>150</v>
      </c>
      <c r="P1210" s="15">
        <v>1</v>
      </c>
      <c r="Q1210" s="15" t="s">
        <v>910</v>
      </c>
    </row>
    <row r="1211" spans="1:17" s="36" customFormat="1" ht="14.5">
      <c r="A1211" s="3" t="s">
        <v>4784</v>
      </c>
      <c r="B1211" s="15" t="s">
        <v>1</v>
      </c>
      <c r="C1211" s="15" t="s">
        <v>4</v>
      </c>
      <c r="D1211" s="15" t="s">
        <v>3525</v>
      </c>
      <c r="E1211" s="15">
        <v>400</v>
      </c>
      <c r="F1211" s="15"/>
      <c r="G1211" s="15">
        <v>15.2</v>
      </c>
      <c r="H1211" s="15">
        <v>16</v>
      </c>
      <c r="I1211" s="15">
        <v>16.8</v>
      </c>
      <c r="J1211" s="15">
        <v>13.6</v>
      </c>
      <c r="K1211" s="15"/>
      <c r="L1211" s="15">
        <v>1</v>
      </c>
      <c r="M1211" s="15">
        <v>22.5</v>
      </c>
      <c r="N1211" s="15">
        <v>18.600000000000001</v>
      </c>
      <c r="O1211" s="15">
        <v>150</v>
      </c>
      <c r="P1211" s="15">
        <v>1</v>
      </c>
      <c r="Q1211" s="15" t="s">
        <v>910</v>
      </c>
    </row>
    <row r="1212" spans="1:17" s="36" customFormat="1" ht="14.5">
      <c r="A1212" s="3" t="s">
        <v>4785</v>
      </c>
      <c r="B1212" s="15" t="s">
        <v>1</v>
      </c>
      <c r="C1212" s="15" t="s">
        <v>4</v>
      </c>
      <c r="D1212" s="15" t="s">
        <v>3525</v>
      </c>
      <c r="E1212" s="15">
        <v>400</v>
      </c>
      <c r="F1212" s="15"/>
      <c r="G1212" s="15">
        <v>15.2</v>
      </c>
      <c r="H1212" s="15">
        <v>16</v>
      </c>
      <c r="I1212" s="15">
        <v>16.8</v>
      </c>
      <c r="J1212" s="15">
        <v>13.6</v>
      </c>
      <c r="K1212" s="15"/>
      <c r="L1212" s="15">
        <v>1</v>
      </c>
      <c r="M1212" s="15">
        <v>22.5</v>
      </c>
      <c r="N1212" s="15">
        <v>18.600000000000001</v>
      </c>
      <c r="O1212" s="15">
        <v>150</v>
      </c>
      <c r="P1212" s="15">
        <v>1</v>
      </c>
      <c r="Q1212" s="15" t="s">
        <v>3</v>
      </c>
    </row>
    <row r="1213" spans="1:17" s="36" customFormat="1" ht="14.5">
      <c r="A1213" s="3" t="s">
        <v>4786</v>
      </c>
      <c r="B1213" s="15" t="s">
        <v>1</v>
      </c>
      <c r="C1213" s="15" t="s">
        <v>4</v>
      </c>
      <c r="D1213" s="15" t="s">
        <v>3525</v>
      </c>
      <c r="E1213" s="15">
        <v>400</v>
      </c>
      <c r="F1213" s="15"/>
      <c r="G1213" s="15">
        <v>14.4</v>
      </c>
      <c r="H1213" s="15">
        <v>16</v>
      </c>
      <c r="I1213" s="15">
        <v>17.600000000000001</v>
      </c>
      <c r="J1213" s="15">
        <v>12.9</v>
      </c>
      <c r="K1213" s="15"/>
      <c r="L1213" s="15">
        <v>1</v>
      </c>
      <c r="M1213" s="15">
        <v>23.5</v>
      </c>
      <c r="N1213" s="15">
        <v>17.8</v>
      </c>
      <c r="O1213" s="15">
        <v>150</v>
      </c>
      <c r="P1213" s="15">
        <v>1</v>
      </c>
      <c r="Q1213" s="15" t="s">
        <v>3</v>
      </c>
    </row>
    <row r="1214" spans="1:17" s="36" customFormat="1" ht="14.5">
      <c r="A1214" s="3" t="s">
        <v>4787</v>
      </c>
      <c r="B1214" s="15" t="s">
        <v>1</v>
      </c>
      <c r="C1214" s="15" t="s">
        <v>4</v>
      </c>
      <c r="D1214" s="15" t="s">
        <v>3522</v>
      </c>
      <c r="E1214" s="15">
        <v>400</v>
      </c>
      <c r="F1214" s="15"/>
      <c r="G1214" s="15">
        <v>14.4</v>
      </c>
      <c r="H1214" s="15">
        <v>16</v>
      </c>
      <c r="I1214" s="15">
        <v>17.600000000000001</v>
      </c>
      <c r="J1214" s="15">
        <v>12.9</v>
      </c>
      <c r="K1214" s="15"/>
      <c r="L1214" s="15">
        <v>1</v>
      </c>
      <c r="M1214" s="15">
        <v>23.5</v>
      </c>
      <c r="N1214" s="15">
        <v>17.8</v>
      </c>
      <c r="O1214" s="15">
        <v>150</v>
      </c>
      <c r="P1214" s="15">
        <v>1</v>
      </c>
      <c r="Q1214" s="15" t="s">
        <v>3</v>
      </c>
    </row>
    <row r="1215" spans="1:17" s="36" customFormat="1" ht="14.5">
      <c r="A1215" s="3" t="s">
        <v>4788</v>
      </c>
      <c r="B1215" s="15" t="s">
        <v>1</v>
      </c>
      <c r="C1215" s="15" t="s">
        <v>4</v>
      </c>
      <c r="D1215" s="15" t="s">
        <v>3522</v>
      </c>
      <c r="E1215" s="15">
        <v>400</v>
      </c>
      <c r="F1215" s="15"/>
      <c r="G1215" s="15">
        <v>153</v>
      </c>
      <c r="H1215" s="15">
        <v>170</v>
      </c>
      <c r="I1215" s="15">
        <v>187</v>
      </c>
      <c r="J1215" s="15">
        <v>138</v>
      </c>
      <c r="K1215" s="15"/>
      <c r="L1215" s="15">
        <v>1</v>
      </c>
      <c r="M1215" s="15">
        <v>244</v>
      </c>
      <c r="N1215" s="15">
        <v>1.7</v>
      </c>
      <c r="O1215" s="15">
        <v>150</v>
      </c>
      <c r="P1215" s="15">
        <v>1</v>
      </c>
      <c r="Q1215" s="15" t="s">
        <v>910</v>
      </c>
    </row>
    <row r="1216" spans="1:17" s="36" customFormat="1" ht="14.5">
      <c r="A1216" s="3" t="s">
        <v>4789</v>
      </c>
      <c r="B1216" s="15" t="s">
        <v>1</v>
      </c>
      <c r="C1216" s="15" t="s">
        <v>4</v>
      </c>
      <c r="D1216" s="15" t="s">
        <v>3522</v>
      </c>
      <c r="E1216" s="15">
        <v>400</v>
      </c>
      <c r="F1216" s="15"/>
      <c r="G1216" s="15">
        <v>161.5</v>
      </c>
      <c r="H1216" s="15">
        <v>170</v>
      </c>
      <c r="I1216" s="15">
        <v>178.5</v>
      </c>
      <c r="J1216" s="15">
        <v>145</v>
      </c>
      <c r="K1216" s="15"/>
      <c r="L1216" s="15">
        <v>1</v>
      </c>
      <c r="M1216" s="15">
        <v>234</v>
      </c>
      <c r="N1216" s="15">
        <v>1.8</v>
      </c>
      <c r="O1216" s="15">
        <v>150</v>
      </c>
      <c r="P1216" s="15">
        <v>1</v>
      </c>
      <c r="Q1216" s="15" t="s">
        <v>910</v>
      </c>
    </row>
    <row r="1217" spans="1:17" s="36" customFormat="1" ht="14.5">
      <c r="A1217" s="3" t="s">
        <v>4790</v>
      </c>
      <c r="B1217" s="15" t="s">
        <v>1</v>
      </c>
      <c r="C1217" s="15" t="s">
        <v>4</v>
      </c>
      <c r="D1217" s="15" t="s">
        <v>3522</v>
      </c>
      <c r="E1217" s="15">
        <v>400</v>
      </c>
      <c r="F1217" s="15"/>
      <c r="G1217" s="15">
        <v>161.5</v>
      </c>
      <c r="H1217" s="15">
        <v>170</v>
      </c>
      <c r="I1217" s="15">
        <v>178.5</v>
      </c>
      <c r="J1217" s="15">
        <v>145</v>
      </c>
      <c r="K1217" s="15"/>
      <c r="L1217" s="15">
        <v>1</v>
      </c>
      <c r="M1217" s="15">
        <v>234</v>
      </c>
      <c r="N1217" s="15">
        <v>1.8</v>
      </c>
      <c r="O1217" s="15">
        <v>150</v>
      </c>
      <c r="P1217" s="15">
        <v>1</v>
      </c>
      <c r="Q1217" s="15" t="s">
        <v>3</v>
      </c>
    </row>
    <row r="1218" spans="1:17" s="36" customFormat="1" ht="14.5">
      <c r="A1218" s="3" t="s">
        <v>4791</v>
      </c>
      <c r="B1218" s="15" t="s">
        <v>1</v>
      </c>
      <c r="C1218" s="15" t="s">
        <v>4</v>
      </c>
      <c r="D1218" s="15" t="s">
        <v>3525</v>
      </c>
      <c r="E1218" s="15">
        <v>400</v>
      </c>
      <c r="F1218" s="15"/>
      <c r="G1218" s="15">
        <v>153</v>
      </c>
      <c r="H1218" s="15">
        <v>170</v>
      </c>
      <c r="I1218" s="15">
        <v>187</v>
      </c>
      <c r="J1218" s="15">
        <v>138</v>
      </c>
      <c r="K1218" s="15"/>
      <c r="L1218" s="15">
        <v>1</v>
      </c>
      <c r="M1218" s="15">
        <v>244</v>
      </c>
      <c r="N1218" s="15">
        <v>1.7</v>
      </c>
      <c r="O1218" s="15">
        <v>150</v>
      </c>
      <c r="P1218" s="15">
        <v>1</v>
      </c>
      <c r="Q1218" s="15" t="s">
        <v>910</v>
      </c>
    </row>
    <row r="1219" spans="1:17" s="36" customFormat="1" ht="14.5">
      <c r="A1219" s="3" t="s">
        <v>4792</v>
      </c>
      <c r="B1219" s="15" t="s">
        <v>1</v>
      </c>
      <c r="C1219" s="15" t="s">
        <v>4</v>
      </c>
      <c r="D1219" s="15" t="s">
        <v>3525</v>
      </c>
      <c r="E1219" s="15">
        <v>400</v>
      </c>
      <c r="F1219" s="15"/>
      <c r="G1219" s="15">
        <v>161.5</v>
      </c>
      <c r="H1219" s="15">
        <v>170</v>
      </c>
      <c r="I1219" s="15">
        <v>178.5</v>
      </c>
      <c r="J1219" s="15">
        <v>145</v>
      </c>
      <c r="K1219" s="15"/>
      <c r="L1219" s="15">
        <v>1</v>
      </c>
      <c r="M1219" s="15">
        <v>234</v>
      </c>
      <c r="N1219" s="15">
        <v>1.8</v>
      </c>
      <c r="O1219" s="15">
        <v>150</v>
      </c>
      <c r="P1219" s="15">
        <v>1</v>
      </c>
      <c r="Q1219" s="15" t="s">
        <v>910</v>
      </c>
    </row>
    <row r="1220" spans="1:17" s="36" customFormat="1" ht="14.5">
      <c r="A1220" s="3" t="s">
        <v>4793</v>
      </c>
      <c r="B1220" s="15" t="s">
        <v>1</v>
      </c>
      <c r="C1220" s="15" t="s">
        <v>4</v>
      </c>
      <c r="D1220" s="15" t="s">
        <v>3525</v>
      </c>
      <c r="E1220" s="15">
        <v>400</v>
      </c>
      <c r="F1220" s="15"/>
      <c r="G1220" s="15">
        <v>161.5</v>
      </c>
      <c r="H1220" s="15">
        <v>170</v>
      </c>
      <c r="I1220" s="15">
        <v>178.5</v>
      </c>
      <c r="J1220" s="15">
        <v>145</v>
      </c>
      <c r="K1220" s="15"/>
      <c r="L1220" s="15">
        <v>1</v>
      </c>
      <c r="M1220" s="15">
        <v>234</v>
      </c>
      <c r="N1220" s="15">
        <v>1.8</v>
      </c>
      <c r="O1220" s="15">
        <v>150</v>
      </c>
      <c r="P1220" s="15">
        <v>1</v>
      </c>
      <c r="Q1220" s="15" t="s">
        <v>3</v>
      </c>
    </row>
    <row r="1221" spans="1:17" s="36" customFormat="1" ht="14.5">
      <c r="A1221" s="3" t="s">
        <v>4794</v>
      </c>
      <c r="B1221" s="15" t="s">
        <v>1</v>
      </c>
      <c r="C1221" s="15" t="s">
        <v>4</v>
      </c>
      <c r="D1221" s="15" t="s">
        <v>3525</v>
      </c>
      <c r="E1221" s="15">
        <v>400</v>
      </c>
      <c r="F1221" s="15"/>
      <c r="G1221" s="15">
        <v>153</v>
      </c>
      <c r="H1221" s="15">
        <v>170</v>
      </c>
      <c r="I1221" s="15">
        <v>187</v>
      </c>
      <c r="J1221" s="15">
        <v>138</v>
      </c>
      <c r="K1221" s="15"/>
      <c r="L1221" s="15">
        <v>1</v>
      </c>
      <c r="M1221" s="15">
        <v>244</v>
      </c>
      <c r="N1221" s="15">
        <v>1.7</v>
      </c>
      <c r="O1221" s="15">
        <v>150</v>
      </c>
      <c r="P1221" s="15">
        <v>1</v>
      </c>
      <c r="Q1221" s="15" t="s">
        <v>3</v>
      </c>
    </row>
    <row r="1222" spans="1:17" s="36" customFormat="1" ht="14.5">
      <c r="A1222" s="3" t="s">
        <v>4795</v>
      </c>
      <c r="B1222" s="15" t="s">
        <v>1</v>
      </c>
      <c r="C1222" s="15" t="s">
        <v>4</v>
      </c>
      <c r="D1222" s="15" t="s">
        <v>3522</v>
      </c>
      <c r="E1222" s="15">
        <v>400</v>
      </c>
      <c r="F1222" s="15"/>
      <c r="G1222" s="15">
        <v>153</v>
      </c>
      <c r="H1222" s="15">
        <v>170</v>
      </c>
      <c r="I1222" s="15">
        <v>187</v>
      </c>
      <c r="J1222" s="15">
        <v>138</v>
      </c>
      <c r="K1222" s="15"/>
      <c r="L1222" s="15">
        <v>1</v>
      </c>
      <c r="M1222" s="15">
        <v>244</v>
      </c>
      <c r="N1222" s="15">
        <v>1.7</v>
      </c>
      <c r="O1222" s="15">
        <v>150</v>
      </c>
      <c r="P1222" s="15">
        <v>1</v>
      </c>
      <c r="Q1222" s="15" t="s">
        <v>3</v>
      </c>
    </row>
    <row r="1223" spans="1:17" s="36" customFormat="1" ht="14.5">
      <c r="A1223" s="3" t="s">
        <v>4796</v>
      </c>
      <c r="B1223" s="15" t="s">
        <v>1</v>
      </c>
      <c r="C1223" s="15" t="s">
        <v>4</v>
      </c>
      <c r="D1223" s="15" t="s">
        <v>3522</v>
      </c>
      <c r="E1223" s="15">
        <v>400</v>
      </c>
      <c r="F1223" s="15"/>
      <c r="G1223" s="15">
        <v>16.2</v>
      </c>
      <c r="H1223" s="15">
        <v>18</v>
      </c>
      <c r="I1223" s="15">
        <v>19.8</v>
      </c>
      <c r="J1223" s="15">
        <v>14.5</v>
      </c>
      <c r="K1223" s="15"/>
      <c r="L1223" s="15">
        <v>1</v>
      </c>
      <c r="M1223" s="15">
        <v>26.5</v>
      </c>
      <c r="N1223" s="15">
        <v>16</v>
      </c>
      <c r="O1223" s="15">
        <v>150</v>
      </c>
      <c r="P1223" s="15">
        <v>1</v>
      </c>
      <c r="Q1223" s="15" t="s">
        <v>910</v>
      </c>
    </row>
    <row r="1224" spans="1:17" s="36" customFormat="1" ht="14.5">
      <c r="A1224" s="3" t="s">
        <v>4797</v>
      </c>
      <c r="B1224" s="15" t="s">
        <v>1</v>
      </c>
      <c r="C1224" s="15" t="s">
        <v>4</v>
      </c>
      <c r="D1224" s="15" t="s">
        <v>3522</v>
      </c>
      <c r="E1224" s="15">
        <v>400</v>
      </c>
      <c r="F1224" s="15"/>
      <c r="G1224" s="15">
        <v>162</v>
      </c>
      <c r="H1224" s="15">
        <v>180</v>
      </c>
      <c r="I1224" s="15">
        <v>198</v>
      </c>
      <c r="J1224" s="15">
        <v>146</v>
      </c>
      <c r="K1224" s="15"/>
      <c r="L1224" s="15">
        <v>1</v>
      </c>
      <c r="M1224" s="15">
        <v>258</v>
      </c>
      <c r="N1224" s="15">
        <v>1.6</v>
      </c>
      <c r="O1224" s="15">
        <v>150</v>
      </c>
      <c r="P1224" s="15">
        <v>1</v>
      </c>
      <c r="Q1224" s="15" t="s">
        <v>910</v>
      </c>
    </row>
    <row r="1225" spans="1:17" s="36" customFormat="1" ht="14.5">
      <c r="A1225" s="3" t="s">
        <v>4798</v>
      </c>
      <c r="B1225" s="15" t="s">
        <v>1</v>
      </c>
      <c r="C1225" s="15" t="s">
        <v>4</v>
      </c>
      <c r="D1225" s="15" t="s">
        <v>3522</v>
      </c>
      <c r="E1225" s="15">
        <v>400</v>
      </c>
      <c r="F1225" s="15"/>
      <c r="G1225" s="15">
        <v>171</v>
      </c>
      <c r="H1225" s="15">
        <v>180</v>
      </c>
      <c r="I1225" s="15">
        <v>189</v>
      </c>
      <c r="J1225" s="15">
        <v>154</v>
      </c>
      <c r="K1225" s="15"/>
      <c r="L1225" s="15">
        <v>1</v>
      </c>
      <c r="M1225" s="15">
        <v>246</v>
      </c>
      <c r="N1225" s="15">
        <v>1.7</v>
      </c>
      <c r="O1225" s="15">
        <v>150</v>
      </c>
      <c r="P1225" s="15">
        <v>1</v>
      </c>
      <c r="Q1225" s="15" t="s">
        <v>910</v>
      </c>
    </row>
    <row r="1226" spans="1:17" s="36" customFormat="1" ht="14.5">
      <c r="A1226" s="3" t="s">
        <v>4799</v>
      </c>
      <c r="B1226" s="15" t="s">
        <v>1</v>
      </c>
      <c r="C1226" s="15" t="s">
        <v>4</v>
      </c>
      <c r="D1226" s="15" t="s">
        <v>3522</v>
      </c>
      <c r="E1226" s="15">
        <v>400</v>
      </c>
      <c r="F1226" s="15"/>
      <c r="G1226" s="15">
        <v>171</v>
      </c>
      <c r="H1226" s="15">
        <v>180</v>
      </c>
      <c r="I1226" s="15">
        <v>189</v>
      </c>
      <c r="J1226" s="15">
        <v>154</v>
      </c>
      <c r="K1226" s="15"/>
      <c r="L1226" s="15">
        <v>1</v>
      </c>
      <c r="M1226" s="15">
        <v>246</v>
      </c>
      <c r="N1226" s="15">
        <v>1.7</v>
      </c>
      <c r="O1226" s="15">
        <v>150</v>
      </c>
      <c r="P1226" s="15">
        <v>1</v>
      </c>
      <c r="Q1226" s="15" t="s">
        <v>3</v>
      </c>
    </row>
    <row r="1227" spans="1:17" s="36" customFormat="1" ht="14.5">
      <c r="A1227" s="3" t="s">
        <v>4800</v>
      </c>
      <c r="B1227" s="15" t="s">
        <v>1</v>
      </c>
      <c r="C1227" s="15" t="s">
        <v>4</v>
      </c>
      <c r="D1227" s="15" t="s">
        <v>3525</v>
      </c>
      <c r="E1227" s="15">
        <v>400</v>
      </c>
      <c r="F1227" s="15"/>
      <c r="G1227" s="15">
        <v>162</v>
      </c>
      <c r="H1227" s="15">
        <v>180</v>
      </c>
      <c r="I1227" s="15">
        <v>198</v>
      </c>
      <c r="J1227" s="15">
        <v>146</v>
      </c>
      <c r="K1227" s="15"/>
      <c r="L1227" s="15">
        <v>1</v>
      </c>
      <c r="M1227" s="15">
        <v>258</v>
      </c>
      <c r="N1227" s="15">
        <v>1.6</v>
      </c>
      <c r="O1227" s="15">
        <v>150</v>
      </c>
      <c r="P1227" s="15">
        <v>1</v>
      </c>
      <c r="Q1227" s="15" t="s">
        <v>910</v>
      </c>
    </row>
    <row r="1228" spans="1:17" s="36" customFormat="1" ht="14.5">
      <c r="A1228" s="3" t="s">
        <v>4801</v>
      </c>
      <c r="B1228" s="15" t="s">
        <v>1</v>
      </c>
      <c r="C1228" s="15" t="s">
        <v>4</v>
      </c>
      <c r="D1228" s="15" t="s">
        <v>3525</v>
      </c>
      <c r="E1228" s="15">
        <v>400</v>
      </c>
      <c r="F1228" s="15"/>
      <c r="G1228" s="15">
        <v>171</v>
      </c>
      <c r="H1228" s="15">
        <v>180</v>
      </c>
      <c r="I1228" s="15">
        <v>189</v>
      </c>
      <c r="J1228" s="15">
        <v>154</v>
      </c>
      <c r="K1228" s="15"/>
      <c r="L1228" s="15">
        <v>1</v>
      </c>
      <c r="M1228" s="15">
        <v>246</v>
      </c>
      <c r="N1228" s="15">
        <v>1.7</v>
      </c>
      <c r="O1228" s="15">
        <v>150</v>
      </c>
      <c r="P1228" s="15">
        <v>1</v>
      </c>
      <c r="Q1228" s="15" t="s">
        <v>910</v>
      </c>
    </row>
    <row r="1229" spans="1:17" s="36" customFormat="1" ht="14.5">
      <c r="A1229" s="3" t="s">
        <v>4802</v>
      </c>
      <c r="B1229" s="15" t="s">
        <v>1</v>
      </c>
      <c r="C1229" s="15" t="s">
        <v>4</v>
      </c>
      <c r="D1229" s="15" t="s">
        <v>3525</v>
      </c>
      <c r="E1229" s="15">
        <v>400</v>
      </c>
      <c r="F1229" s="15"/>
      <c r="G1229" s="15">
        <v>171</v>
      </c>
      <c r="H1229" s="15">
        <v>180</v>
      </c>
      <c r="I1229" s="15">
        <v>189</v>
      </c>
      <c r="J1229" s="15">
        <v>154</v>
      </c>
      <c r="K1229" s="15"/>
      <c r="L1229" s="15">
        <v>1</v>
      </c>
      <c r="M1229" s="15">
        <v>246</v>
      </c>
      <c r="N1229" s="15">
        <v>1.7</v>
      </c>
      <c r="O1229" s="15">
        <v>150</v>
      </c>
      <c r="P1229" s="15">
        <v>1</v>
      </c>
      <c r="Q1229" s="15" t="s">
        <v>3</v>
      </c>
    </row>
    <row r="1230" spans="1:17" s="36" customFormat="1" ht="14.5">
      <c r="A1230" s="3" t="s">
        <v>4803</v>
      </c>
      <c r="B1230" s="15" t="s">
        <v>1</v>
      </c>
      <c r="C1230" s="15" t="s">
        <v>4</v>
      </c>
      <c r="D1230" s="15" t="s">
        <v>3525</v>
      </c>
      <c r="E1230" s="15">
        <v>400</v>
      </c>
      <c r="F1230" s="15"/>
      <c r="G1230" s="15">
        <v>162</v>
      </c>
      <c r="H1230" s="15">
        <v>180</v>
      </c>
      <c r="I1230" s="15">
        <v>198</v>
      </c>
      <c r="J1230" s="15">
        <v>146</v>
      </c>
      <c r="K1230" s="15"/>
      <c r="L1230" s="15">
        <v>1</v>
      </c>
      <c r="M1230" s="15">
        <v>258</v>
      </c>
      <c r="N1230" s="15">
        <v>1.6</v>
      </c>
      <c r="O1230" s="15">
        <v>150</v>
      </c>
      <c r="P1230" s="15">
        <v>1</v>
      </c>
      <c r="Q1230" s="15" t="s">
        <v>3</v>
      </c>
    </row>
    <row r="1231" spans="1:17" s="36" customFormat="1" ht="14.5">
      <c r="A1231" s="3" t="s">
        <v>4804</v>
      </c>
      <c r="B1231" s="15" t="s">
        <v>1</v>
      </c>
      <c r="C1231" s="15" t="s">
        <v>4</v>
      </c>
      <c r="D1231" s="15" t="s">
        <v>3522</v>
      </c>
      <c r="E1231" s="15">
        <v>400</v>
      </c>
      <c r="F1231" s="15"/>
      <c r="G1231" s="15">
        <v>162</v>
      </c>
      <c r="H1231" s="15">
        <v>180</v>
      </c>
      <c r="I1231" s="15">
        <v>198</v>
      </c>
      <c r="J1231" s="15">
        <v>146</v>
      </c>
      <c r="K1231" s="15"/>
      <c r="L1231" s="15">
        <v>1</v>
      </c>
      <c r="M1231" s="15">
        <v>258</v>
      </c>
      <c r="N1231" s="15">
        <v>1.6</v>
      </c>
      <c r="O1231" s="15">
        <v>150</v>
      </c>
      <c r="P1231" s="15">
        <v>1</v>
      </c>
      <c r="Q1231" s="15" t="s">
        <v>3</v>
      </c>
    </row>
    <row r="1232" spans="1:17" s="36" customFormat="1" ht="14.5">
      <c r="A1232" s="3" t="s">
        <v>4805</v>
      </c>
      <c r="B1232" s="15" t="s">
        <v>1</v>
      </c>
      <c r="C1232" s="15" t="s">
        <v>4</v>
      </c>
      <c r="D1232" s="15" t="s">
        <v>3522</v>
      </c>
      <c r="E1232" s="15">
        <v>400</v>
      </c>
      <c r="F1232" s="15"/>
      <c r="G1232" s="15">
        <v>17.100000000000001</v>
      </c>
      <c r="H1232" s="15">
        <v>18</v>
      </c>
      <c r="I1232" s="15">
        <v>18.899999999999999</v>
      </c>
      <c r="J1232" s="15">
        <v>15.3</v>
      </c>
      <c r="K1232" s="15"/>
      <c r="L1232" s="15">
        <v>1</v>
      </c>
      <c r="M1232" s="15">
        <v>25.5</v>
      </c>
      <c r="N1232" s="15">
        <v>16.5</v>
      </c>
      <c r="O1232" s="15">
        <v>150</v>
      </c>
      <c r="P1232" s="15">
        <v>1</v>
      </c>
      <c r="Q1232" s="15" t="s">
        <v>910</v>
      </c>
    </row>
    <row r="1233" spans="1:17" s="36" customFormat="1" ht="14.5">
      <c r="A1233" s="3" t="s">
        <v>4806</v>
      </c>
      <c r="B1233" s="15" t="s">
        <v>1</v>
      </c>
      <c r="C1233" s="15" t="s">
        <v>4</v>
      </c>
      <c r="D1233" s="15" t="s">
        <v>3522</v>
      </c>
      <c r="E1233" s="15">
        <v>400</v>
      </c>
      <c r="F1233" s="15"/>
      <c r="G1233" s="15">
        <v>17.100000000000001</v>
      </c>
      <c r="H1233" s="15">
        <v>18</v>
      </c>
      <c r="I1233" s="15">
        <v>18.899999999999999</v>
      </c>
      <c r="J1233" s="15">
        <v>15.3</v>
      </c>
      <c r="K1233" s="15"/>
      <c r="L1233" s="15">
        <v>1</v>
      </c>
      <c r="M1233" s="15">
        <v>25.5</v>
      </c>
      <c r="N1233" s="15">
        <v>16.5</v>
      </c>
      <c r="O1233" s="15">
        <v>150</v>
      </c>
      <c r="P1233" s="15">
        <v>1</v>
      </c>
      <c r="Q1233" s="15" t="s">
        <v>3</v>
      </c>
    </row>
    <row r="1234" spans="1:17" s="36" customFormat="1" ht="14.5">
      <c r="A1234" s="3" t="s">
        <v>4807</v>
      </c>
      <c r="B1234" s="15" t="s">
        <v>1</v>
      </c>
      <c r="C1234" s="15" t="s">
        <v>4</v>
      </c>
      <c r="D1234" s="15" t="s">
        <v>3525</v>
      </c>
      <c r="E1234" s="15">
        <v>400</v>
      </c>
      <c r="F1234" s="15"/>
      <c r="G1234" s="15">
        <v>16.2</v>
      </c>
      <c r="H1234" s="15">
        <v>18</v>
      </c>
      <c r="I1234" s="15">
        <v>19.8</v>
      </c>
      <c r="J1234" s="15">
        <v>14.5</v>
      </c>
      <c r="K1234" s="15"/>
      <c r="L1234" s="15">
        <v>1</v>
      </c>
      <c r="M1234" s="15">
        <v>26.5</v>
      </c>
      <c r="N1234" s="15">
        <v>16</v>
      </c>
      <c r="O1234" s="15">
        <v>150</v>
      </c>
      <c r="P1234" s="15">
        <v>1</v>
      </c>
      <c r="Q1234" s="15" t="s">
        <v>910</v>
      </c>
    </row>
    <row r="1235" spans="1:17" s="36" customFormat="1" ht="14.5">
      <c r="A1235" s="3" t="s">
        <v>4808</v>
      </c>
      <c r="B1235" s="15" t="s">
        <v>1</v>
      </c>
      <c r="C1235" s="15" t="s">
        <v>4</v>
      </c>
      <c r="D1235" s="15" t="s">
        <v>3525</v>
      </c>
      <c r="E1235" s="15">
        <v>400</v>
      </c>
      <c r="F1235" s="15"/>
      <c r="G1235" s="15">
        <v>17.100000000000001</v>
      </c>
      <c r="H1235" s="15">
        <v>18</v>
      </c>
      <c r="I1235" s="15">
        <v>18.899999999999999</v>
      </c>
      <c r="J1235" s="15">
        <v>15.3</v>
      </c>
      <c r="K1235" s="15"/>
      <c r="L1235" s="15">
        <v>1</v>
      </c>
      <c r="M1235" s="15">
        <v>25.5</v>
      </c>
      <c r="N1235" s="15">
        <v>16.5</v>
      </c>
      <c r="O1235" s="15">
        <v>150</v>
      </c>
      <c r="P1235" s="15">
        <v>1</v>
      </c>
      <c r="Q1235" s="15" t="s">
        <v>910</v>
      </c>
    </row>
    <row r="1236" spans="1:17" s="36" customFormat="1" ht="14.5">
      <c r="A1236" s="3" t="s">
        <v>4809</v>
      </c>
      <c r="B1236" s="15" t="s">
        <v>1</v>
      </c>
      <c r="C1236" s="15" t="s">
        <v>4</v>
      </c>
      <c r="D1236" s="15" t="s">
        <v>3525</v>
      </c>
      <c r="E1236" s="15">
        <v>400</v>
      </c>
      <c r="F1236" s="15"/>
      <c r="G1236" s="15">
        <v>17.100000000000001</v>
      </c>
      <c r="H1236" s="15">
        <v>18</v>
      </c>
      <c r="I1236" s="15">
        <v>18.899999999999999</v>
      </c>
      <c r="J1236" s="15">
        <v>15.3</v>
      </c>
      <c r="K1236" s="15"/>
      <c r="L1236" s="15">
        <v>1</v>
      </c>
      <c r="M1236" s="15">
        <v>25.5</v>
      </c>
      <c r="N1236" s="15">
        <v>16.5</v>
      </c>
      <c r="O1236" s="15">
        <v>150</v>
      </c>
      <c r="P1236" s="15">
        <v>1</v>
      </c>
      <c r="Q1236" s="15" t="s">
        <v>3</v>
      </c>
    </row>
    <row r="1237" spans="1:17" s="36" customFormat="1" ht="14.5">
      <c r="A1237" s="3" t="s">
        <v>4810</v>
      </c>
      <c r="B1237" s="15" t="s">
        <v>1</v>
      </c>
      <c r="C1237" s="15" t="s">
        <v>4</v>
      </c>
      <c r="D1237" s="15" t="s">
        <v>3525</v>
      </c>
      <c r="E1237" s="15">
        <v>400</v>
      </c>
      <c r="F1237" s="15"/>
      <c r="G1237" s="15">
        <v>16.2</v>
      </c>
      <c r="H1237" s="15">
        <v>18</v>
      </c>
      <c r="I1237" s="15">
        <v>19.8</v>
      </c>
      <c r="J1237" s="15">
        <v>14.5</v>
      </c>
      <c r="K1237" s="15"/>
      <c r="L1237" s="15">
        <v>1</v>
      </c>
      <c r="M1237" s="15">
        <v>26.5</v>
      </c>
      <c r="N1237" s="15">
        <v>16</v>
      </c>
      <c r="O1237" s="15">
        <v>150</v>
      </c>
      <c r="P1237" s="15">
        <v>1</v>
      </c>
      <c r="Q1237" s="15" t="s">
        <v>3</v>
      </c>
    </row>
    <row r="1238" spans="1:17" s="36" customFormat="1" ht="14.5">
      <c r="A1238" s="3" t="s">
        <v>4811</v>
      </c>
      <c r="B1238" s="15" t="s">
        <v>1</v>
      </c>
      <c r="C1238" s="15" t="s">
        <v>4</v>
      </c>
      <c r="D1238" s="15" t="s">
        <v>3522</v>
      </c>
      <c r="E1238" s="15">
        <v>400</v>
      </c>
      <c r="F1238" s="15"/>
      <c r="G1238" s="15">
        <v>16.2</v>
      </c>
      <c r="H1238" s="15">
        <v>18</v>
      </c>
      <c r="I1238" s="15">
        <v>19.8</v>
      </c>
      <c r="J1238" s="15">
        <v>14.5</v>
      </c>
      <c r="K1238" s="15"/>
      <c r="L1238" s="15">
        <v>1</v>
      </c>
      <c r="M1238" s="15">
        <v>26.5</v>
      </c>
      <c r="N1238" s="15">
        <v>16</v>
      </c>
      <c r="O1238" s="15">
        <v>150</v>
      </c>
      <c r="P1238" s="15">
        <v>1</v>
      </c>
      <c r="Q1238" s="15" t="s">
        <v>3</v>
      </c>
    </row>
    <row r="1239" spans="1:17" s="36" customFormat="1" ht="14.5">
      <c r="A1239" s="3" t="s">
        <v>4812</v>
      </c>
      <c r="B1239" s="15" t="s">
        <v>1</v>
      </c>
      <c r="C1239" s="15" t="s">
        <v>4</v>
      </c>
      <c r="D1239" s="15" t="s">
        <v>3522</v>
      </c>
      <c r="E1239" s="15">
        <v>400</v>
      </c>
      <c r="F1239" s="15"/>
      <c r="G1239" s="15">
        <v>18</v>
      </c>
      <c r="H1239" s="15">
        <v>20</v>
      </c>
      <c r="I1239" s="15">
        <v>22</v>
      </c>
      <c r="J1239" s="15">
        <v>16.2</v>
      </c>
      <c r="K1239" s="15"/>
      <c r="L1239" s="15">
        <v>1</v>
      </c>
      <c r="M1239" s="15">
        <v>29.1</v>
      </c>
      <c r="N1239" s="15">
        <v>14</v>
      </c>
      <c r="O1239" s="15">
        <v>150</v>
      </c>
      <c r="P1239" s="15">
        <v>1</v>
      </c>
      <c r="Q1239" s="15" t="s">
        <v>910</v>
      </c>
    </row>
    <row r="1240" spans="1:17" s="36" customFormat="1" ht="14.5">
      <c r="A1240" s="3" t="s">
        <v>4813</v>
      </c>
      <c r="B1240" s="15" t="s">
        <v>1</v>
      </c>
      <c r="C1240" s="15" t="s">
        <v>4</v>
      </c>
      <c r="D1240" s="15" t="s">
        <v>3522</v>
      </c>
      <c r="E1240" s="15">
        <v>400</v>
      </c>
      <c r="F1240" s="15"/>
      <c r="G1240" s="15">
        <v>180</v>
      </c>
      <c r="H1240" s="15">
        <v>200</v>
      </c>
      <c r="I1240" s="15">
        <v>220</v>
      </c>
      <c r="J1240" s="15">
        <v>162</v>
      </c>
      <c r="K1240" s="15"/>
      <c r="L1240" s="15">
        <v>1</v>
      </c>
      <c r="M1240" s="15">
        <v>287</v>
      </c>
      <c r="N1240" s="15">
        <v>1.4</v>
      </c>
      <c r="O1240" s="15">
        <v>150</v>
      </c>
      <c r="P1240" s="15">
        <v>1</v>
      </c>
      <c r="Q1240" s="15" t="s">
        <v>910</v>
      </c>
    </row>
    <row r="1241" spans="1:17" s="36" customFormat="1" ht="14.5">
      <c r="A1241" s="3" t="s">
        <v>4814</v>
      </c>
      <c r="B1241" s="15" t="s">
        <v>1</v>
      </c>
      <c r="C1241" s="15" t="s">
        <v>4</v>
      </c>
      <c r="D1241" s="15" t="s">
        <v>3522</v>
      </c>
      <c r="E1241" s="15">
        <v>400</v>
      </c>
      <c r="F1241" s="15"/>
      <c r="G1241" s="15">
        <v>190</v>
      </c>
      <c r="H1241" s="15">
        <v>200</v>
      </c>
      <c r="I1241" s="15">
        <v>210</v>
      </c>
      <c r="J1241" s="15">
        <v>171</v>
      </c>
      <c r="K1241" s="15"/>
      <c r="L1241" s="15">
        <v>1</v>
      </c>
      <c r="M1241" s="15">
        <v>274</v>
      </c>
      <c r="N1241" s="15">
        <v>1.51</v>
      </c>
      <c r="O1241" s="15">
        <v>150</v>
      </c>
      <c r="P1241" s="15">
        <v>1</v>
      </c>
      <c r="Q1241" s="15" t="s">
        <v>910</v>
      </c>
    </row>
    <row r="1242" spans="1:17" s="36" customFormat="1" ht="14.5">
      <c r="A1242" s="3" t="s">
        <v>4815</v>
      </c>
      <c r="B1242" s="15" t="s">
        <v>1</v>
      </c>
      <c r="C1242" s="15" t="s">
        <v>4</v>
      </c>
      <c r="D1242" s="15" t="s">
        <v>3522</v>
      </c>
      <c r="E1242" s="15">
        <v>400</v>
      </c>
      <c r="F1242" s="15"/>
      <c r="G1242" s="15">
        <v>190</v>
      </c>
      <c r="H1242" s="15">
        <v>200</v>
      </c>
      <c r="I1242" s="15">
        <v>210</v>
      </c>
      <c r="J1242" s="15">
        <v>171</v>
      </c>
      <c r="K1242" s="15"/>
      <c r="L1242" s="15">
        <v>1</v>
      </c>
      <c r="M1242" s="15">
        <v>274</v>
      </c>
      <c r="N1242" s="15">
        <v>1.51</v>
      </c>
      <c r="O1242" s="15">
        <v>150</v>
      </c>
      <c r="P1242" s="15">
        <v>1</v>
      </c>
      <c r="Q1242" s="15" t="s">
        <v>3</v>
      </c>
    </row>
    <row r="1243" spans="1:17" s="36" customFormat="1" ht="14.5">
      <c r="A1243" s="3" t="s">
        <v>4816</v>
      </c>
      <c r="B1243" s="15" t="s">
        <v>1</v>
      </c>
      <c r="C1243" s="15" t="s">
        <v>4</v>
      </c>
      <c r="D1243" s="15" t="s">
        <v>3525</v>
      </c>
      <c r="E1243" s="15">
        <v>400</v>
      </c>
      <c r="F1243" s="15"/>
      <c r="G1243" s="15">
        <v>180</v>
      </c>
      <c r="H1243" s="15">
        <v>200</v>
      </c>
      <c r="I1243" s="15">
        <v>220</v>
      </c>
      <c r="J1243" s="15">
        <v>162</v>
      </c>
      <c r="K1243" s="15"/>
      <c r="L1243" s="15">
        <v>1</v>
      </c>
      <c r="M1243" s="15">
        <v>287</v>
      </c>
      <c r="N1243" s="15">
        <v>1.4</v>
      </c>
      <c r="O1243" s="15">
        <v>150</v>
      </c>
      <c r="P1243" s="15">
        <v>1</v>
      </c>
      <c r="Q1243" s="15" t="s">
        <v>910</v>
      </c>
    </row>
    <row r="1244" spans="1:17" s="36" customFormat="1" ht="14.5">
      <c r="A1244" s="3" t="s">
        <v>4817</v>
      </c>
      <c r="B1244" s="15" t="s">
        <v>1</v>
      </c>
      <c r="C1244" s="15" t="s">
        <v>4</v>
      </c>
      <c r="D1244" s="15" t="s">
        <v>3525</v>
      </c>
      <c r="E1244" s="15">
        <v>400</v>
      </c>
      <c r="F1244" s="15"/>
      <c r="G1244" s="15">
        <v>190</v>
      </c>
      <c r="H1244" s="15">
        <v>200</v>
      </c>
      <c r="I1244" s="15">
        <v>210</v>
      </c>
      <c r="J1244" s="15">
        <v>171</v>
      </c>
      <c r="K1244" s="15"/>
      <c r="L1244" s="15">
        <v>1</v>
      </c>
      <c r="M1244" s="15">
        <v>274</v>
      </c>
      <c r="N1244" s="15">
        <v>1.51</v>
      </c>
      <c r="O1244" s="15">
        <v>150</v>
      </c>
      <c r="P1244" s="15">
        <v>1</v>
      </c>
      <c r="Q1244" s="15" t="s">
        <v>910</v>
      </c>
    </row>
    <row r="1245" spans="1:17" s="36" customFormat="1" ht="14.5">
      <c r="A1245" s="3" t="s">
        <v>4818</v>
      </c>
      <c r="B1245" s="15" t="s">
        <v>1</v>
      </c>
      <c r="C1245" s="15" t="s">
        <v>4</v>
      </c>
      <c r="D1245" s="15" t="s">
        <v>3525</v>
      </c>
      <c r="E1245" s="15">
        <v>400</v>
      </c>
      <c r="F1245" s="15"/>
      <c r="G1245" s="15">
        <v>190</v>
      </c>
      <c r="H1245" s="15">
        <v>200</v>
      </c>
      <c r="I1245" s="15">
        <v>210</v>
      </c>
      <c r="J1245" s="15">
        <v>171</v>
      </c>
      <c r="K1245" s="15"/>
      <c r="L1245" s="15">
        <v>1</v>
      </c>
      <c r="M1245" s="15">
        <v>274</v>
      </c>
      <c r="N1245" s="15">
        <v>1.51</v>
      </c>
      <c r="O1245" s="15">
        <v>150</v>
      </c>
      <c r="P1245" s="15">
        <v>1</v>
      </c>
      <c r="Q1245" s="15" t="s">
        <v>3</v>
      </c>
    </row>
    <row r="1246" spans="1:17" s="36" customFormat="1" ht="14.5">
      <c r="A1246" s="3" t="s">
        <v>4819</v>
      </c>
      <c r="B1246" s="15" t="s">
        <v>1</v>
      </c>
      <c r="C1246" s="15" t="s">
        <v>4</v>
      </c>
      <c r="D1246" s="15" t="s">
        <v>3525</v>
      </c>
      <c r="E1246" s="15">
        <v>400</v>
      </c>
      <c r="F1246" s="15"/>
      <c r="G1246" s="15">
        <v>180</v>
      </c>
      <c r="H1246" s="15">
        <v>200</v>
      </c>
      <c r="I1246" s="15">
        <v>220</v>
      </c>
      <c r="J1246" s="15">
        <v>162</v>
      </c>
      <c r="K1246" s="15"/>
      <c r="L1246" s="15">
        <v>1</v>
      </c>
      <c r="M1246" s="15">
        <v>287</v>
      </c>
      <c r="N1246" s="15">
        <v>1.4</v>
      </c>
      <c r="O1246" s="15">
        <v>150</v>
      </c>
      <c r="P1246" s="15">
        <v>1</v>
      </c>
      <c r="Q1246" s="15" t="s">
        <v>3</v>
      </c>
    </row>
    <row r="1247" spans="1:17" s="36" customFormat="1" ht="14.5">
      <c r="A1247" s="3" t="s">
        <v>4820</v>
      </c>
      <c r="B1247" s="15" t="s">
        <v>1</v>
      </c>
      <c r="C1247" s="15" t="s">
        <v>4</v>
      </c>
      <c r="D1247" s="15" t="s">
        <v>3522</v>
      </c>
      <c r="E1247" s="15">
        <v>400</v>
      </c>
      <c r="F1247" s="15"/>
      <c r="G1247" s="15">
        <v>180</v>
      </c>
      <c r="H1247" s="15">
        <v>200</v>
      </c>
      <c r="I1247" s="15">
        <v>220</v>
      </c>
      <c r="J1247" s="15">
        <v>162</v>
      </c>
      <c r="K1247" s="15"/>
      <c r="L1247" s="15">
        <v>1</v>
      </c>
      <c r="M1247" s="15">
        <v>287</v>
      </c>
      <c r="N1247" s="15">
        <v>1.4</v>
      </c>
      <c r="O1247" s="15">
        <v>150</v>
      </c>
      <c r="P1247" s="15">
        <v>1</v>
      </c>
      <c r="Q1247" s="15" t="s">
        <v>3</v>
      </c>
    </row>
    <row r="1248" spans="1:17" s="36" customFormat="1" ht="14.5">
      <c r="A1248" s="3" t="s">
        <v>4821</v>
      </c>
      <c r="B1248" s="15" t="s">
        <v>1</v>
      </c>
      <c r="C1248" s="15" t="s">
        <v>4</v>
      </c>
      <c r="D1248" s="15" t="s">
        <v>3522</v>
      </c>
      <c r="E1248" s="15">
        <v>400</v>
      </c>
      <c r="F1248" s="15"/>
      <c r="G1248" s="15">
        <v>19</v>
      </c>
      <c r="H1248" s="15">
        <v>20</v>
      </c>
      <c r="I1248" s="15">
        <v>21</v>
      </c>
      <c r="J1248" s="15">
        <v>17.100000000000001</v>
      </c>
      <c r="K1248" s="15"/>
      <c r="L1248" s="15">
        <v>1</v>
      </c>
      <c r="M1248" s="15">
        <v>27.7</v>
      </c>
      <c r="N1248" s="15">
        <v>15</v>
      </c>
      <c r="O1248" s="15">
        <v>150</v>
      </c>
      <c r="P1248" s="15">
        <v>1</v>
      </c>
      <c r="Q1248" s="15" t="s">
        <v>910</v>
      </c>
    </row>
    <row r="1249" spans="1:17" s="36" customFormat="1" ht="14.5">
      <c r="A1249" s="3" t="s">
        <v>4822</v>
      </c>
      <c r="B1249" s="15" t="s">
        <v>1</v>
      </c>
      <c r="C1249" s="15" t="s">
        <v>4</v>
      </c>
      <c r="D1249" s="15" t="s">
        <v>3522</v>
      </c>
      <c r="E1249" s="15">
        <v>400</v>
      </c>
      <c r="F1249" s="15"/>
      <c r="G1249" s="15">
        <v>19</v>
      </c>
      <c r="H1249" s="15">
        <v>20</v>
      </c>
      <c r="I1249" s="15">
        <v>21</v>
      </c>
      <c r="J1249" s="15">
        <v>17.100000000000001</v>
      </c>
      <c r="K1249" s="15"/>
      <c r="L1249" s="15">
        <v>1</v>
      </c>
      <c r="M1249" s="15">
        <v>27.7</v>
      </c>
      <c r="N1249" s="15">
        <v>15</v>
      </c>
      <c r="O1249" s="15">
        <v>150</v>
      </c>
      <c r="P1249" s="15">
        <v>1</v>
      </c>
      <c r="Q1249" s="15" t="s">
        <v>3</v>
      </c>
    </row>
    <row r="1250" spans="1:17" s="36" customFormat="1" ht="14.5">
      <c r="A1250" s="3" t="s">
        <v>4823</v>
      </c>
      <c r="B1250" s="15" t="s">
        <v>1</v>
      </c>
      <c r="C1250" s="15" t="s">
        <v>4</v>
      </c>
      <c r="D1250" s="15" t="s">
        <v>3525</v>
      </c>
      <c r="E1250" s="15">
        <v>400</v>
      </c>
      <c r="F1250" s="15"/>
      <c r="G1250" s="15">
        <v>18</v>
      </c>
      <c r="H1250" s="15">
        <v>20</v>
      </c>
      <c r="I1250" s="15">
        <v>22</v>
      </c>
      <c r="J1250" s="15">
        <v>16.2</v>
      </c>
      <c r="K1250" s="15"/>
      <c r="L1250" s="15">
        <v>1</v>
      </c>
      <c r="M1250" s="15">
        <v>29.1</v>
      </c>
      <c r="N1250" s="15">
        <v>14</v>
      </c>
      <c r="O1250" s="15">
        <v>150</v>
      </c>
      <c r="P1250" s="15">
        <v>1</v>
      </c>
      <c r="Q1250" s="15" t="s">
        <v>910</v>
      </c>
    </row>
    <row r="1251" spans="1:17" s="36" customFormat="1" ht="14.5">
      <c r="A1251" s="3" t="s">
        <v>4824</v>
      </c>
      <c r="B1251" s="15" t="s">
        <v>1</v>
      </c>
      <c r="C1251" s="15" t="s">
        <v>4</v>
      </c>
      <c r="D1251" s="15" t="s">
        <v>3525</v>
      </c>
      <c r="E1251" s="15">
        <v>400</v>
      </c>
      <c r="F1251" s="15"/>
      <c r="G1251" s="15">
        <v>19</v>
      </c>
      <c r="H1251" s="15">
        <v>20</v>
      </c>
      <c r="I1251" s="15">
        <v>21</v>
      </c>
      <c r="J1251" s="15">
        <v>17.100000000000001</v>
      </c>
      <c r="K1251" s="15"/>
      <c r="L1251" s="15">
        <v>1</v>
      </c>
      <c r="M1251" s="15">
        <v>27.7</v>
      </c>
      <c r="N1251" s="15">
        <v>15</v>
      </c>
      <c r="O1251" s="15">
        <v>150</v>
      </c>
      <c r="P1251" s="15">
        <v>1</v>
      </c>
      <c r="Q1251" s="15" t="s">
        <v>910</v>
      </c>
    </row>
    <row r="1252" spans="1:17" s="36" customFormat="1" ht="14.5">
      <c r="A1252" s="3" t="s">
        <v>4825</v>
      </c>
      <c r="B1252" s="15" t="s">
        <v>1</v>
      </c>
      <c r="C1252" s="15" t="s">
        <v>4</v>
      </c>
      <c r="D1252" s="15" t="s">
        <v>3525</v>
      </c>
      <c r="E1252" s="15">
        <v>400</v>
      </c>
      <c r="F1252" s="15"/>
      <c r="G1252" s="15">
        <v>19</v>
      </c>
      <c r="H1252" s="15">
        <v>20</v>
      </c>
      <c r="I1252" s="15">
        <v>21</v>
      </c>
      <c r="J1252" s="15">
        <v>17.100000000000001</v>
      </c>
      <c r="K1252" s="15"/>
      <c r="L1252" s="15">
        <v>1</v>
      </c>
      <c r="M1252" s="15">
        <v>27.7</v>
      </c>
      <c r="N1252" s="15">
        <v>15</v>
      </c>
      <c r="O1252" s="15">
        <v>150</v>
      </c>
      <c r="P1252" s="15">
        <v>1</v>
      </c>
      <c r="Q1252" s="15" t="s">
        <v>3</v>
      </c>
    </row>
    <row r="1253" spans="1:17" s="36" customFormat="1" ht="14.5">
      <c r="A1253" s="3" t="s">
        <v>4826</v>
      </c>
      <c r="B1253" s="15" t="s">
        <v>1</v>
      </c>
      <c r="C1253" s="15" t="s">
        <v>4</v>
      </c>
      <c r="D1253" s="15" t="s">
        <v>3525</v>
      </c>
      <c r="E1253" s="15">
        <v>400</v>
      </c>
      <c r="F1253" s="15"/>
      <c r="G1253" s="15">
        <v>18</v>
      </c>
      <c r="H1253" s="15">
        <v>20</v>
      </c>
      <c r="I1253" s="15">
        <v>22</v>
      </c>
      <c r="J1253" s="15">
        <v>16.2</v>
      </c>
      <c r="K1253" s="15"/>
      <c r="L1253" s="15">
        <v>1</v>
      </c>
      <c r="M1253" s="15">
        <v>29.1</v>
      </c>
      <c r="N1253" s="15">
        <v>14</v>
      </c>
      <c r="O1253" s="15">
        <v>150</v>
      </c>
      <c r="P1253" s="15">
        <v>1</v>
      </c>
      <c r="Q1253" s="15" t="s">
        <v>3</v>
      </c>
    </row>
    <row r="1254" spans="1:17" s="36" customFormat="1" ht="14.5">
      <c r="A1254" s="3" t="s">
        <v>4827</v>
      </c>
      <c r="B1254" s="15" t="s">
        <v>1</v>
      </c>
      <c r="C1254" s="15" t="s">
        <v>4</v>
      </c>
      <c r="D1254" s="15" t="s">
        <v>3522</v>
      </c>
      <c r="E1254" s="15">
        <v>400</v>
      </c>
      <c r="F1254" s="15"/>
      <c r="G1254" s="15">
        <v>18</v>
      </c>
      <c r="H1254" s="15">
        <v>20</v>
      </c>
      <c r="I1254" s="15">
        <v>22</v>
      </c>
      <c r="J1254" s="15">
        <v>16.2</v>
      </c>
      <c r="K1254" s="15"/>
      <c r="L1254" s="15">
        <v>1</v>
      </c>
      <c r="M1254" s="15">
        <v>29.1</v>
      </c>
      <c r="N1254" s="15">
        <v>14</v>
      </c>
      <c r="O1254" s="15">
        <v>150</v>
      </c>
      <c r="P1254" s="15">
        <v>1</v>
      </c>
      <c r="Q1254" s="15" t="s">
        <v>3</v>
      </c>
    </row>
    <row r="1255" spans="1:17" s="36" customFormat="1" ht="14.5">
      <c r="A1255" s="3" t="s">
        <v>4828</v>
      </c>
      <c r="B1255" s="15" t="s">
        <v>1</v>
      </c>
      <c r="C1255" s="15" t="s">
        <v>4</v>
      </c>
      <c r="D1255" s="15" t="s">
        <v>3522</v>
      </c>
      <c r="E1255" s="15">
        <v>400</v>
      </c>
      <c r="F1255" s="15"/>
      <c r="G1255" s="15">
        <v>19.8</v>
      </c>
      <c r="H1255" s="15">
        <v>22</v>
      </c>
      <c r="I1255" s="15">
        <v>24.2</v>
      </c>
      <c r="J1255" s="15">
        <v>17.8</v>
      </c>
      <c r="K1255" s="15"/>
      <c r="L1255" s="15">
        <v>1</v>
      </c>
      <c r="M1255" s="15">
        <v>31.9</v>
      </c>
      <c r="N1255" s="15">
        <v>13</v>
      </c>
      <c r="O1255" s="15">
        <v>150</v>
      </c>
      <c r="P1255" s="15">
        <v>1</v>
      </c>
      <c r="Q1255" s="15" t="s">
        <v>910</v>
      </c>
    </row>
    <row r="1256" spans="1:17" s="36" customFormat="1" ht="14.5">
      <c r="A1256" s="3" t="s">
        <v>4829</v>
      </c>
      <c r="B1256" s="15" t="s">
        <v>1</v>
      </c>
      <c r="C1256" s="15" t="s">
        <v>4</v>
      </c>
      <c r="D1256" s="15" t="s">
        <v>3522</v>
      </c>
      <c r="E1256" s="15">
        <v>400</v>
      </c>
      <c r="F1256" s="15"/>
      <c r="G1256" s="15">
        <v>20.9</v>
      </c>
      <c r="H1256" s="15">
        <v>22</v>
      </c>
      <c r="I1256" s="15">
        <v>23.1</v>
      </c>
      <c r="J1256" s="15">
        <v>18.8</v>
      </c>
      <c r="K1256" s="15"/>
      <c r="L1256" s="15">
        <v>1</v>
      </c>
      <c r="M1256" s="15">
        <v>30.6</v>
      </c>
      <c r="N1256" s="15">
        <v>13.7</v>
      </c>
      <c r="O1256" s="15">
        <v>150</v>
      </c>
      <c r="P1256" s="15">
        <v>1</v>
      </c>
      <c r="Q1256" s="15" t="s">
        <v>910</v>
      </c>
    </row>
    <row r="1257" spans="1:17" s="36" customFormat="1" ht="14.5">
      <c r="A1257" s="3" t="s">
        <v>4830</v>
      </c>
      <c r="B1257" s="15" t="s">
        <v>1</v>
      </c>
      <c r="C1257" s="15" t="s">
        <v>4</v>
      </c>
      <c r="D1257" s="15" t="s">
        <v>3522</v>
      </c>
      <c r="E1257" s="15">
        <v>400</v>
      </c>
      <c r="F1257" s="15"/>
      <c r="G1257" s="15">
        <v>20.9</v>
      </c>
      <c r="H1257" s="15">
        <v>22</v>
      </c>
      <c r="I1257" s="15">
        <v>23.1</v>
      </c>
      <c r="J1257" s="15">
        <v>18.8</v>
      </c>
      <c r="K1257" s="15"/>
      <c r="L1257" s="15">
        <v>1</v>
      </c>
      <c r="M1257" s="15">
        <v>30.6</v>
      </c>
      <c r="N1257" s="15">
        <v>13.7</v>
      </c>
      <c r="O1257" s="15">
        <v>150</v>
      </c>
      <c r="P1257" s="15">
        <v>1</v>
      </c>
      <c r="Q1257" s="15" t="s">
        <v>3</v>
      </c>
    </row>
    <row r="1258" spans="1:17" s="36" customFormat="1" ht="14.5">
      <c r="A1258" s="3" t="s">
        <v>4831</v>
      </c>
      <c r="B1258" s="15" t="s">
        <v>1</v>
      </c>
      <c r="C1258" s="15" t="s">
        <v>4</v>
      </c>
      <c r="D1258" s="15" t="s">
        <v>3525</v>
      </c>
      <c r="E1258" s="15">
        <v>400</v>
      </c>
      <c r="F1258" s="15"/>
      <c r="G1258" s="15">
        <v>19.8</v>
      </c>
      <c r="H1258" s="15">
        <v>22</v>
      </c>
      <c r="I1258" s="15">
        <v>24.2</v>
      </c>
      <c r="J1258" s="15">
        <v>17.8</v>
      </c>
      <c r="K1258" s="15"/>
      <c r="L1258" s="15">
        <v>1</v>
      </c>
      <c r="M1258" s="15">
        <v>31.9</v>
      </c>
      <c r="N1258" s="15">
        <v>13</v>
      </c>
      <c r="O1258" s="15">
        <v>150</v>
      </c>
      <c r="P1258" s="15">
        <v>1</v>
      </c>
      <c r="Q1258" s="15" t="s">
        <v>910</v>
      </c>
    </row>
    <row r="1259" spans="1:17" s="36" customFormat="1" ht="14.5">
      <c r="A1259" s="3" t="s">
        <v>4832</v>
      </c>
      <c r="B1259" s="15" t="s">
        <v>1</v>
      </c>
      <c r="C1259" s="15" t="s">
        <v>4</v>
      </c>
      <c r="D1259" s="15" t="s">
        <v>3525</v>
      </c>
      <c r="E1259" s="15">
        <v>400</v>
      </c>
      <c r="F1259" s="15"/>
      <c r="G1259" s="15">
        <v>20.9</v>
      </c>
      <c r="H1259" s="15">
        <v>22</v>
      </c>
      <c r="I1259" s="15">
        <v>23.1</v>
      </c>
      <c r="J1259" s="15">
        <v>18.8</v>
      </c>
      <c r="K1259" s="15"/>
      <c r="L1259" s="15">
        <v>1</v>
      </c>
      <c r="M1259" s="15">
        <v>30.6</v>
      </c>
      <c r="N1259" s="15">
        <v>13.7</v>
      </c>
      <c r="O1259" s="15">
        <v>150</v>
      </c>
      <c r="P1259" s="15">
        <v>1</v>
      </c>
      <c r="Q1259" s="15" t="s">
        <v>910</v>
      </c>
    </row>
    <row r="1260" spans="1:17" s="36" customFormat="1" ht="14.5">
      <c r="A1260" s="3" t="s">
        <v>4833</v>
      </c>
      <c r="B1260" s="15" t="s">
        <v>1</v>
      </c>
      <c r="C1260" s="15" t="s">
        <v>4</v>
      </c>
      <c r="D1260" s="15" t="s">
        <v>3525</v>
      </c>
      <c r="E1260" s="15">
        <v>400</v>
      </c>
      <c r="F1260" s="15"/>
      <c r="G1260" s="15">
        <v>20.9</v>
      </c>
      <c r="H1260" s="15">
        <v>22</v>
      </c>
      <c r="I1260" s="15">
        <v>23.1</v>
      </c>
      <c r="J1260" s="15">
        <v>18.8</v>
      </c>
      <c r="K1260" s="15"/>
      <c r="L1260" s="15">
        <v>1</v>
      </c>
      <c r="M1260" s="15">
        <v>30.6</v>
      </c>
      <c r="N1260" s="15">
        <v>13.7</v>
      </c>
      <c r="O1260" s="15">
        <v>150</v>
      </c>
      <c r="P1260" s="15">
        <v>1</v>
      </c>
      <c r="Q1260" s="15" t="s">
        <v>3</v>
      </c>
    </row>
    <row r="1261" spans="1:17" s="36" customFormat="1" ht="14.5">
      <c r="A1261" s="3" t="s">
        <v>4834</v>
      </c>
      <c r="B1261" s="15" t="s">
        <v>1</v>
      </c>
      <c r="C1261" s="15" t="s">
        <v>4</v>
      </c>
      <c r="D1261" s="15" t="s">
        <v>3525</v>
      </c>
      <c r="E1261" s="15">
        <v>400</v>
      </c>
      <c r="F1261" s="15"/>
      <c r="G1261" s="15">
        <v>19.8</v>
      </c>
      <c r="H1261" s="15">
        <v>22</v>
      </c>
      <c r="I1261" s="15">
        <v>24.2</v>
      </c>
      <c r="J1261" s="15">
        <v>17.8</v>
      </c>
      <c r="K1261" s="15"/>
      <c r="L1261" s="15">
        <v>1</v>
      </c>
      <c r="M1261" s="15">
        <v>31.9</v>
      </c>
      <c r="N1261" s="15">
        <v>13</v>
      </c>
      <c r="O1261" s="15">
        <v>150</v>
      </c>
      <c r="P1261" s="15">
        <v>1</v>
      </c>
      <c r="Q1261" s="15" t="s">
        <v>3</v>
      </c>
    </row>
    <row r="1262" spans="1:17" s="36" customFormat="1" ht="14.5">
      <c r="A1262" s="3" t="s">
        <v>4835</v>
      </c>
      <c r="B1262" s="15" t="s">
        <v>1</v>
      </c>
      <c r="C1262" s="15" t="s">
        <v>4</v>
      </c>
      <c r="D1262" s="15" t="s">
        <v>3522</v>
      </c>
      <c r="E1262" s="15">
        <v>400</v>
      </c>
      <c r="F1262" s="15"/>
      <c r="G1262" s="15">
        <v>19.8</v>
      </c>
      <c r="H1262" s="15">
        <v>22</v>
      </c>
      <c r="I1262" s="15">
        <v>24.2</v>
      </c>
      <c r="J1262" s="15">
        <v>17.8</v>
      </c>
      <c r="K1262" s="15"/>
      <c r="L1262" s="15">
        <v>1</v>
      </c>
      <c r="M1262" s="15">
        <v>31.9</v>
      </c>
      <c r="N1262" s="15">
        <v>13</v>
      </c>
      <c r="O1262" s="15">
        <v>150</v>
      </c>
      <c r="P1262" s="15">
        <v>1</v>
      </c>
      <c r="Q1262" s="15" t="s">
        <v>3</v>
      </c>
    </row>
    <row r="1263" spans="1:17" s="36" customFormat="1" ht="14.5">
      <c r="A1263" s="3" t="s">
        <v>4836</v>
      </c>
      <c r="B1263" s="15" t="s">
        <v>1</v>
      </c>
      <c r="C1263" s="15" t="s">
        <v>4</v>
      </c>
      <c r="D1263" s="15" t="s">
        <v>3522</v>
      </c>
      <c r="E1263" s="15">
        <v>400</v>
      </c>
      <c r="F1263" s="15"/>
      <c r="G1263" s="15">
        <v>21.6</v>
      </c>
      <c r="H1263" s="15">
        <v>24</v>
      </c>
      <c r="I1263" s="15">
        <v>26.4</v>
      </c>
      <c r="J1263" s="15">
        <v>19.399999999999999</v>
      </c>
      <c r="K1263" s="15"/>
      <c r="L1263" s="15">
        <v>1</v>
      </c>
      <c r="M1263" s="15">
        <v>34.700000000000003</v>
      </c>
      <c r="N1263" s="15">
        <v>12</v>
      </c>
      <c r="O1263" s="15">
        <v>150</v>
      </c>
      <c r="P1263" s="15">
        <v>1</v>
      </c>
      <c r="Q1263" s="15" t="s">
        <v>910</v>
      </c>
    </row>
    <row r="1264" spans="1:17" s="36" customFormat="1" ht="14.5">
      <c r="A1264" s="3" t="s">
        <v>4837</v>
      </c>
      <c r="B1264" s="15" t="s">
        <v>1</v>
      </c>
      <c r="C1264" s="15" t="s">
        <v>4</v>
      </c>
      <c r="D1264" s="15" t="s">
        <v>3522</v>
      </c>
      <c r="E1264" s="15">
        <v>400</v>
      </c>
      <c r="F1264" s="15"/>
      <c r="G1264" s="15">
        <v>22.8</v>
      </c>
      <c r="H1264" s="15">
        <v>24</v>
      </c>
      <c r="I1264" s="15">
        <v>25.2</v>
      </c>
      <c r="J1264" s="15">
        <v>20.5</v>
      </c>
      <c r="K1264" s="15"/>
      <c r="L1264" s="15">
        <v>1</v>
      </c>
      <c r="M1264" s="15">
        <v>33.200000000000003</v>
      </c>
      <c r="N1264" s="15">
        <v>12.6</v>
      </c>
      <c r="O1264" s="15">
        <v>150</v>
      </c>
      <c r="P1264" s="15">
        <v>1</v>
      </c>
      <c r="Q1264" s="15" t="s">
        <v>910</v>
      </c>
    </row>
    <row r="1265" spans="1:17" s="36" customFormat="1" ht="14.5">
      <c r="A1265" s="3" t="s">
        <v>4838</v>
      </c>
      <c r="B1265" s="15" t="s">
        <v>1</v>
      </c>
      <c r="C1265" s="15" t="s">
        <v>4</v>
      </c>
      <c r="D1265" s="15" t="s">
        <v>3522</v>
      </c>
      <c r="E1265" s="15">
        <v>400</v>
      </c>
      <c r="F1265" s="15"/>
      <c r="G1265" s="15">
        <v>22.8</v>
      </c>
      <c r="H1265" s="15">
        <v>24</v>
      </c>
      <c r="I1265" s="15">
        <v>25.2</v>
      </c>
      <c r="J1265" s="15">
        <v>20.5</v>
      </c>
      <c r="K1265" s="15"/>
      <c r="L1265" s="15">
        <v>1</v>
      </c>
      <c r="M1265" s="15">
        <v>33.200000000000003</v>
      </c>
      <c r="N1265" s="15">
        <v>12.6</v>
      </c>
      <c r="O1265" s="15">
        <v>150</v>
      </c>
      <c r="P1265" s="15">
        <v>1</v>
      </c>
      <c r="Q1265" s="15" t="s">
        <v>3</v>
      </c>
    </row>
    <row r="1266" spans="1:17" s="36" customFormat="1" ht="14.5">
      <c r="A1266" s="3" t="s">
        <v>4839</v>
      </c>
      <c r="B1266" s="15" t="s">
        <v>1</v>
      </c>
      <c r="C1266" s="15" t="s">
        <v>4</v>
      </c>
      <c r="D1266" s="15" t="s">
        <v>3525</v>
      </c>
      <c r="E1266" s="15">
        <v>400</v>
      </c>
      <c r="F1266" s="15"/>
      <c r="G1266" s="15">
        <v>21.6</v>
      </c>
      <c r="H1266" s="15">
        <v>24</v>
      </c>
      <c r="I1266" s="15">
        <v>26.4</v>
      </c>
      <c r="J1266" s="15">
        <v>19.399999999999999</v>
      </c>
      <c r="K1266" s="15"/>
      <c r="L1266" s="15">
        <v>1</v>
      </c>
      <c r="M1266" s="15">
        <v>34.700000000000003</v>
      </c>
      <c r="N1266" s="15">
        <v>12</v>
      </c>
      <c r="O1266" s="15">
        <v>150</v>
      </c>
      <c r="P1266" s="15">
        <v>1</v>
      </c>
      <c r="Q1266" s="15" t="s">
        <v>910</v>
      </c>
    </row>
    <row r="1267" spans="1:17" s="36" customFormat="1" ht="14.5">
      <c r="A1267" s="3" t="s">
        <v>4840</v>
      </c>
      <c r="B1267" s="15" t="s">
        <v>1</v>
      </c>
      <c r="C1267" s="15" t="s">
        <v>4</v>
      </c>
      <c r="D1267" s="15" t="s">
        <v>3525</v>
      </c>
      <c r="E1267" s="15">
        <v>400</v>
      </c>
      <c r="F1267" s="15"/>
      <c r="G1267" s="15">
        <v>22.8</v>
      </c>
      <c r="H1267" s="15">
        <v>24</v>
      </c>
      <c r="I1267" s="15">
        <v>25.2</v>
      </c>
      <c r="J1267" s="15">
        <v>20.5</v>
      </c>
      <c r="K1267" s="15"/>
      <c r="L1267" s="15">
        <v>1</v>
      </c>
      <c r="M1267" s="15">
        <v>33.200000000000003</v>
      </c>
      <c r="N1267" s="15">
        <v>12.6</v>
      </c>
      <c r="O1267" s="15">
        <v>150</v>
      </c>
      <c r="P1267" s="15">
        <v>1</v>
      </c>
      <c r="Q1267" s="15" t="s">
        <v>910</v>
      </c>
    </row>
    <row r="1268" spans="1:17" s="36" customFormat="1" ht="14.5">
      <c r="A1268" s="3" t="s">
        <v>4841</v>
      </c>
      <c r="B1268" s="15" t="s">
        <v>1</v>
      </c>
      <c r="C1268" s="15" t="s">
        <v>4</v>
      </c>
      <c r="D1268" s="15" t="s">
        <v>3525</v>
      </c>
      <c r="E1268" s="15">
        <v>400</v>
      </c>
      <c r="F1268" s="15"/>
      <c r="G1268" s="15">
        <v>22.8</v>
      </c>
      <c r="H1268" s="15">
        <v>24</v>
      </c>
      <c r="I1268" s="15">
        <v>25.2</v>
      </c>
      <c r="J1268" s="15">
        <v>20.5</v>
      </c>
      <c r="K1268" s="15"/>
      <c r="L1268" s="15">
        <v>1</v>
      </c>
      <c r="M1268" s="15">
        <v>33.200000000000003</v>
      </c>
      <c r="N1268" s="15">
        <v>12.6</v>
      </c>
      <c r="O1268" s="15">
        <v>150</v>
      </c>
      <c r="P1268" s="15">
        <v>1</v>
      </c>
      <c r="Q1268" s="15" t="s">
        <v>3</v>
      </c>
    </row>
    <row r="1269" spans="1:17" s="36" customFormat="1" ht="14.5">
      <c r="A1269" s="3" t="s">
        <v>4842</v>
      </c>
      <c r="B1269" s="15" t="s">
        <v>1</v>
      </c>
      <c r="C1269" s="15" t="s">
        <v>4</v>
      </c>
      <c r="D1269" s="15" t="s">
        <v>3525</v>
      </c>
      <c r="E1269" s="15">
        <v>400</v>
      </c>
      <c r="F1269" s="15"/>
      <c r="G1269" s="15">
        <v>21.6</v>
      </c>
      <c r="H1269" s="15">
        <v>24</v>
      </c>
      <c r="I1269" s="15">
        <v>26.4</v>
      </c>
      <c r="J1269" s="15">
        <v>19.399999999999999</v>
      </c>
      <c r="K1269" s="15"/>
      <c r="L1269" s="15">
        <v>1</v>
      </c>
      <c r="M1269" s="15">
        <v>34.700000000000003</v>
      </c>
      <c r="N1269" s="15">
        <v>12</v>
      </c>
      <c r="O1269" s="15">
        <v>150</v>
      </c>
      <c r="P1269" s="15">
        <v>1</v>
      </c>
      <c r="Q1269" s="15" t="s">
        <v>3</v>
      </c>
    </row>
    <row r="1270" spans="1:17" s="36" customFormat="1" ht="14.5">
      <c r="A1270" s="3" t="s">
        <v>4843</v>
      </c>
      <c r="B1270" s="15" t="s">
        <v>1</v>
      </c>
      <c r="C1270" s="15" t="s">
        <v>4</v>
      </c>
      <c r="D1270" s="15" t="s">
        <v>3522</v>
      </c>
      <c r="E1270" s="15">
        <v>400</v>
      </c>
      <c r="F1270" s="15"/>
      <c r="G1270" s="15">
        <v>21.6</v>
      </c>
      <c r="H1270" s="15">
        <v>24</v>
      </c>
      <c r="I1270" s="15">
        <v>26.4</v>
      </c>
      <c r="J1270" s="15">
        <v>19.399999999999999</v>
      </c>
      <c r="K1270" s="15"/>
      <c r="L1270" s="15">
        <v>1</v>
      </c>
      <c r="M1270" s="15">
        <v>34.700000000000003</v>
      </c>
      <c r="N1270" s="15">
        <v>12</v>
      </c>
      <c r="O1270" s="15">
        <v>150</v>
      </c>
      <c r="P1270" s="15">
        <v>1</v>
      </c>
      <c r="Q1270" s="15" t="s">
        <v>3</v>
      </c>
    </row>
    <row r="1271" spans="1:17" s="36" customFormat="1" ht="14.5">
      <c r="A1271" s="3" t="s">
        <v>4844</v>
      </c>
      <c r="B1271" s="15" t="s">
        <v>1</v>
      </c>
      <c r="C1271" s="15" t="s">
        <v>4</v>
      </c>
      <c r="D1271" s="15" t="s">
        <v>3522</v>
      </c>
      <c r="E1271" s="15">
        <v>400</v>
      </c>
      <c r="F1271" s="15"/>
      <c r="G1271" s="15">
        <v>24.3</v>
      </c>
      <c r="H1271" s="15">
        <v>27</v>
      </c>
      <c r="I1271" s="15">
        <v>29.7</v>
      </c>
      <c r="J1271" s="15">
        <v>21.8</v>
      </c>
      <c r="K1271" s="15"/>
      <c r="L1271" s="15">
        <v>1</v>
      </c>
      <c r="M1271" s="15">
        <v>39.1</v>
      </c>
      <c r="N1271" s="15">
        <v>10.7</v>
      </c>
      <c r="O1271" s="15">
        <v>150</v>
      </c>
      <c r="P1271" s="15">
        <v>1</v>
      </c>
      <c r="Q1271" s="15" t="s">
        <v>910</v>
      </c>
    </row>
    <row r="1272" spans="1:17" s="36" customFormat="1" ht="14.5">
      <c r="A1272" s="3" t="s">
        <v>4845</v>
      </c>
      <c r="B1272" s="15" t="s">
        <v>1</v>
      </c>
      <c r="C1272" s="15" t="s">
        <v>4</v>
      </c>
      <c r="D1272" s="15" t="s">
        <v>3522</v>
      </c>
      <c r="E1272" s="15">
        <v>400</v>
      </c>
      <c r="F1272" s="15"/>
      <c r="G1272" s="15">
        <v>25.65</v>
      </c>
      <c r="H1272" s="15">
        <v>27</v>
      </c>
      <c r="I1272" s="15">
        <v>28.35</v>
      </c>
      <c r="J1272" s="15">
        <v>23.1</v>
      </c>
      <c r="K1272" s="15"/>
      <c r="L1272" s="15">
        <v>1</v>
      </c>
      <c r="M1272" s="15">
        <v>37.5</v>
      </c>
      <c r="N1272" s="15">
        <v>11</v>
      </c>
      <c r="O1272" s="15">
        <v>150</v>
      </c>
      <c r="P1272" s="15">
        <v>1</v>
      </c>
      <c r="Q1272" s="15" t="s">
        <v>910</v>
      </c>
    </row>
    <row r="1273" spans="1:17" s="36" customFormat="1" ht="14.5">
      <c r="A1273" s="3" t="s">
        <v>4846</v>
      </c>
      <c r="B1273" s="15" t="s">
        <v>1</v>
      </c>
      <c r="C1273" s="15" t="s">
        <v>4</v>
      </c>
      <c r="D1273" s="15" t="s">
        <v>3522</v>
      </c>
      <c r="E1273" s="15">
        <v>400</v>
      </c>
      <c r="F1273" s="15"/>
      <c r="G1273" s="15">
        <v>25.65</v>
      </c>
      <c r="H1273" s="15">
        <v>27</v>
      </c>
      <c r="I1273" s="15">
        <v>28.35</v>
      </c>
      <c r="J1273" s="15">
        <v>23.1</v>
      </c>
      <c r="K1273" s="15"/>
      <c r="L1273" s="15">
        <v>1</v>
      </c>
      <c r="M1273" s="15">
        <v>37.5</v>
      </c>
      <c r="N1273" s="15">
        <v>11</v>
      </c>
      <c r="O1273" s="15">
        <v>150</v>
      </c>
      <c r="P1273" s="15">
        <v>1</v>
      </c>
      <c r="Q1273" s="15" t="s">
        <v>3</v>
      </c>
    </row>
    <row r="1274" spans="1:17" s="36" customFormat="1" ht="14.5">
      <c r="A1274" s="3" t="s">
        <v>4847</v>
      </c>
      <c r="B1274" s="15" t="s">
        <v>1</v>
      </c>
      <c r="C1274" s="15" t="s">
        <v>4</v>
      </c>
      <c r="D1274" s="15" t="s">
        <v>3525</v>
      </c>
      <c r="E1274" s="15">
        <v>400</v>
      </c>
      <c r="F1274" s="15"/>
      <c r="G1274" s="15">
        <v>24.3</v>
      </c>
      <c r="H1274" s="15">
        <v>27</v>
      </c>
      <c r="I1274" s="15">
        <v>29.7</v>
      </c>
      <c r="J1274" s="15">
        <v>21.8</v>
      </c>
      <c r="K1274" s="15"/>
      <c r="L1274" s="15">
        <v>1</v>
      </c>
      <c r="M1274" s="15">
        <v>39.1</v>
      </c>
      <c r="N1274" s="15">
        <v>10.7</v>
      </c>
      <c r="O1274" s="15">
        <v>150</v>
      </c>
      <c r="P1274" s="15">
        <v>1</v>
      </c>
      <c r="Q1274" s="15" t="s">
        <v>910</v>
      </c>
    </row>
    <row r="1275" spans="1:17" s="36" customFormat="1" ht="14.5">
      <c r="A1275" s="3" t="s">
        <v>4848</v>
      </c>
      <c r="B1275" s="15" t="s">
        <v>1</v>
      </c>
      <c r="C1275" s="15" t="s">
        <v>4</v>
      </c>
      <c r="D1275" s="15" t="s">
        <v>3525</v>
      </c>
      <c r="E1275" s="15">
        <v>400</v>
      </c>
      <c r="F1275" s="15"/>
      <c r="G1275" s="15">
        <v>25.65</v>
      </c>
      <c r="H1275" s="15">
        <v>27</v>
      </c>
      <c r="I1275" s="15">
        <v>28.35</v>
      </c>
      <c r="J1275" s="15">
        <v>23.1</v>
      </c>
      <c r="K1275" s="15"/>
      <c r="L1275" s="15">
        <v>1</v>
      </c>
      <c r="M1275" s="15">
        <v>37.5</v>
      </c>
      <c r="N1275" s="15">
        <v>11</v>
      </c>
      <c r="O1275" s="15">
        <v>150</v>
      </c>
      <c r="P1275" s="15">
        <v>1</v>
      </c>
      <c r="Q1275" s="15" t="s">
        <v>910</v>
      </c>
    </row>
    <row r="1276" spans="1:17" s="36" customFormat="1" ht="14.5">
      <c r="A1276" s="3" t="s">
        <v>4849</v>
      </c>
      <c r="B1276" s="15" t="s">
        <v>1</v>
      </c>
      <c r="C1276" s="15" t="s">
        <v>4</v>
      </c>
      <c r="D1276" s="15" t="s">
        <v>3525</v>
      </c>
      <c r="E1276" s="15">
        <v>400</v>
      </c>
      <c r="F1276" s="15"/>
      <c r="G1276" s="15">
        <v>25.65</v>
      </c>
      <c r="H1276" s="15">
        <v>27</v>
      </c>
      <c r="I1276" s="15">
        <v>28.35</v>
      </c>
      <c r="J1276" s="15">
        <v>23.1</v>
      </c>
      <c r="K1276" s="15"/>
      <c r="L1276" s="15">
        <v>1</v>
      </c>
      <c r="M1276" s="15">
        <v>37.5</v>
      </c>
      <c r="N1276" s="15">
        <v>11</v>
      </c>
      <c r="O1276" s="15">
        <v>150</v>
      </c>
      <c r="P1276" s="15">
        <v>1</v>
      </c>
      <c r="Q1276" s="15" t="s">
        <v>3</v>
      </c>
    </row>
    <row r="1277" spans="1:17" s="36" customFormat="1" ht="14.5">
      <c r="A1277" s="3" t="s">
        <v>4850</v>
      </c>
      <c r="B1277" s="15" t="s">
        <v>1</v>
      </c>
      <c r="C1277" s="15" t="s">
        <v>4</v>
      </c>
      <c r="D1277" s="15" t="s">
        <v>3525</v>
      </c>
      <c r="E1277" s="15">
        <v>400</v>
      </c>
      <c r="F1277" s="15"/>
      <c r="G1277" s="15">
        <v>24.3</v>
      </c>
      <c r="H1277" s="15">
        <v>27</v>
      </c>
      <c r="I1277" s="15">
        <v>29.7</v>
      </c>
      <c r="J1277" s="15">
        <v>21.8</v>
      </c>
      <c r="K1277" s="15"/>
      <c r="L1277" s="15">
        <v>1</v>
      </c>
      <c r="M1277" s="15">
        <v>39.1</v>
      </c>
      <c r="N1277" s="15">
        <v>10.7</v>
      </c>
      <c r="O1277" s="15">
        <v>150</v>
      </c>
      <c r="P1277" s="15">
        <v>1</v>
      </c>
      <c r="Q1277" s="15" t="s">
        <v>3</v>
      </c>
    </row>
    <row r="1278" spans="1:17" s="36" customFormat="1" ht="14.5">
      <c r="A1278" s="3" t="s">
        <v>4851</v>
      </c>
      <c r="B1278" s="15" t="s">
        <v>1</v>
      </c>
      <c r="C1278" s="15" t="s">
        <v>4</v>
      </c>
      <c r="D1278" s="15" t="s">
        <v>3522</v>
      </c>
      <c r="E1278" s="15">
        <v>400</v>
      </c>
      <c r="F1278" s="15"/>
      <c r="G1278" s="15">
        <v>24.3</v>
      </c>
      <c r="H1278" s="15">
        <v>27</v>
      </c>
      <c r="I1278" s="15">
        <v>29.7</v>
      </c>
      <c r="J1278" s="15">
        <v>21.8</v>
      </c>
      <c r="K1278" s="15"/>
      <c r="L1278" s="15">
        <v>1</v>
      </c>
      <c r="M1278" s="15">
        <v>39.1</v>
      </c>
      <c r="N1278" s="15">
        <v>10.7</v>
      </c>
      <c r="O1278" s="15">
        <v>150</v>
      </c>
      <c r="P1278" s="15">
        <v>1</v>
      </c>
      <c r="Q1278" s="15" t="s">
        <v>3</v>
      </c>
    </row>
    <row r="1279" spans="1:17" s="36" customFormat="1" ht="14.5">
      <c r="A1279" s="3" t="s">
        <v>4852</v>
      </c>
      <c r="B1279" s="15" t="s">
        <v>1</v>
      </c>
      <c r="C1279" s="15" t="s">
        <v>4</v>
      </c>
      <c r="D1279" s="15" t="s">
        <v>3522</v>
      </c>
      <c r="E1279" s="15">
        <v>400</v>
      </c>
      <c r="F1279" s="15"/>
      <c r="G1279" s="15">
        <v>27</v>
      </c>
      <c r="H1279" s="15">
        <v>30</v>
      </c>
      <c r="I1279" s="15">
        <v>33</v>
      </c>
      <c r="J1279" s="15">
        <v>24.3</v>
      </c>
      <c r="K1279" s="15"/>
      <c r="L1279" s="15">
        <v>1</v>
      </c>
      <c r="M1279" s="15">
        <v>43.5</v>
      </c>
      <c r="N1279" s="15">
        <v>9.6</v>
      </c>
      <c r="O1279" s="15">
        <v>150</v>
      </c>
      <c r="P1279" s="15">
        <v>1</v>
      </c>
      <c r="Q1279" s="15" t="s">
        <v>910</v>
      </c>
    </row>
    <row r="1280" spans="1:17" s="36" customFormat="1" ht="14.5">
      <c r="A1280" s="3" t="s">
        <v>4853</v>
      </c>
      <c r="B1280" s="15" t="s">
        <v>1</v>
      </c>
      <c r="C1280" s="15" t="s">
        <v>4</v>
      </c>
      <c r="D1280" s="15" t="s">
        <v>3522</v>
      </c>
      <c r="E1280" s="15">
        <v>400</v>
      </c>
      <c r="F1280" s="15"/>
      <c r="G1280" s="15">
        <v>28.5</v>
      </c>
      <c r="H1280" s="15">
        <v>30</v>
      </c>
      <c r="I1280" s="15">
        <v>31.5</v>
      </c>
      <c r="J1280" s="15">
        <v>25.6</v>
      </c>
      <c r="K1280" s="15"/>
      <c r="L1280" s="15">
        <v>1</v>
      </c>
      <c r="M1280" s="15">
        <v>41.4</v>
      </c>
      <c r="N1280" s="15">
        <v>10</v>
      </c>
      <c r="O1280" s="15">
        <v>150</v>
      </c>
      <c r="P1280" s="15">
        <v>1</v>
      </c>
      <c r="Q1280" s="15" t="s">
        <v>910</v>
      </c>
    </row>
    <row r="1281" spans="1:17" s="36" customFormat="1" ht="14.5">
      <c r="A1281" s="3" t="s">
        <v>4854</v>
      </c>
      <c r="B1281" s="15" t="s">
        <v>1</v>
      </c>
      <c r="C1281" s="15" t="s">
        <v>4</v>
      </c>
      <c r="D1281" s="15" t="s">
        <v>3522</v>
      </c>
      <c r="E1281" s="15">
        <v>400</v>
      </c>
      <c r="F1281" s="15"/>
      <c r="G1281" s="15">
        <v>28.5</v>
      </c>
      <c r="H1281" s="15">
        <v>30</v>
      </c>
      <c r="I1281" s="15">
        <v>31.5</v>
      </c>
      <c r="J1281" s="15">
        <v>25.6</v>
      </c>
      <c r="K1281" s="15"/>
      <c r="L1281" s="15">
        <v>1</v>
      </c>
      <c r="M1281" s="15">
        <v>41.4</v>
      </c>
      <c r="N1281" s="15">
        <v>10</v>
      </c>
      <c r="O1281" s="15">
        <v>150</v>
      </c>
      <c r="P1281" s="15">
        <v>1</v>
      </c>
      <c r="Q1281" s="15" t="s">
        <v>3</v>
      </c>
    </row>
    <row r="1282" spans="1:17" s="36" customFormat="1" ht="14.5">
      <c r="A1282" s="3" t="s">
        <v>4855</v>
      </c>
      <c r="B1282" s="15" t="s">
        <v>1</v>
      </c>
      <c r="C1282" s="15" t="s">
        <v>4</v>
      </c>
      <c r="D1282" s="15" t="s">
        <v>3525</v>
      </c>
      <c r="E1282" s="15">
        <v>400</v>
      </c>
      <c r="F1282" s="15"/>
      <c r="G1282" s="15">
        <v>27</v>
      </c>
      <c r="H1282" s="15">
        <v>30</v>
      </c>
      <c r="I1282" s="15">
        <v>33</v>
      </c>
      <c r="J1282" s="15">
        <v>24.3</v>
      </c>
      <c r="K1282" s="15"/>
      <c r="L1282" s="15">
        <v>1</v>
      </c>
      <c r="M1282" s="15">
        <v>43.5</v>
      </c>
      <c r="N1282" s="15">
        <v>9.6</v>
      </c>
      <c r="O1282" s="15">
        <v>150</v>
      </c>
      <c r="P1282" s="15">
        <v>1</v>
      </c>
      <c r="Q1282" s="15" t="s">
        <v>910</v>
      </c>
    </row>
    <row r="1283" spans="1:17" s="36" customFormat="1" ht="14.5">
      <c r="A1283" s="3" t="s">
        <v>4856</v>
      </c>
      <c r="B1283" s="15" t="s">
        <v>1</v>
      </c>
      <c r="C1283" s="15" t="s">
        <v>4</v>
      </c>
      <c r="D1283" s="15" t="s">
        <v>3525</v>
      </c>
      <c r="E1283" s="15">
        <v>400</v>
      </c>
      <c r="F1283" s="15"/>
      <c r="G1283" s="15">
        <v>28.5</v>
      </c>
      <c r="H1283" s="15">
        <v>30</v>
      </c>
      <c r="I1283" s="15">
        <v>31.5</v>
      </c>
      <c r="J1283" s="15">
        <v>25.6</v>
      </c>
      <c r="K1283" s="15"/>
      <c r="L1283" s="15">
        <v>1</v>
      </c>
      <c r="M1283" s="15">
        <v>41.4</v>
      </c>
      <c r="N1283" s="15">
        <v>10</v>
      </c>
      <c r="O1283" s="15">
        <v>150</v>
      </c>
      <c r="P1283" s="15">
        <v>1</v>
      </c>
      <c r="Q1283" s="15" t="s">
        <v>910</v>
      </c>
    </row>
    <row r="1284" spans="1:17" s="36" customFormat="1" ht="14.5">
      <c r="A1284" s="3" t="s">
        <v>4857</v>
      </c>
      <c r="B1284" s="15" t="s">
        <v>1</v>
      </c>
      <c r="C1284" s="15" t="s">
        <v>4</v>
      </c>
      <c r="D1284" s="15" t="s">
        <v>3525</v>
      </c>
      <c r="E1284" s="15">
        <v>400</v>
      </c>
      <c r="F1284" s="15"/>
      <c r="G1284" s="15">
        <v>28.5</v>
      </c>
      <c r="H1284" s="15">
        <v>30</v>
      </c>
      <c r="I1284" s="15">
        <v>31.5</v>
      </c>
      <c r="J1284" s="15">
        <v>25.6</v>
      </c>
      <c r="K1284" s="15"/>
      <c r="L1284" s="15">
        <v>1</v>
      </c>
      <c r="M1284" s="15">
        <v>41.4</v>
      </c>
      <c r="N1284" s="15">
        <v>10</v>
      </c>
      <c r="O1284" s="15">
        <v>150</v>
      </c>
      <c r="P1284" s="15">
        <v>1</v>
      </c>
      <c r="Q1284" s="15" t="s">
        <v>3</v>
      </c>
    </row>
    <row r="1285" spans="1:17" s="36" customFormat="1" ht="14.5">
      <c r="A1285" s="3" t="s">
        <v>4858</v>
      </c>
      <c r="B1285" s="15" t="s">
        <v>1</v>
      </c>
      <c r="C1285" s="15" t="s">
        <v>4</v>
      </c>
      <c r="D1285" s="15" t="s">
        <v>3525</v>
      </c>
      <c r="E1285" s="15">
        <v>400</v>
      </c>
      <c r="F1285" s="15"/>
      <c r="G1285" s="15">
        <v>27</v>
      </c>
      <c r="H1285" s="15">
        <v>30</v>
      </c>
      <c r="I1285" s="15">
        <v>33</v>
      </c>
      <c r="J1285" s="15">
        <v>24.3</v>
      </c>
      <c r="K1285" s="15"/>
      <c r="L1285" s="15">
        <v>1</v>
      </c>
      <c r="M1285" s="15">
        <v>43.5</v>
      </c>
      <c r="N1285" s="15">
        <v>9.6</v>
      </c>
      <c r="O1285" s="15">
        <v>150</v>
      </c>
      <c r="P1285" s="15">
        <v>1</v>
      </c>
      <c r="Q1285" s="15" t="s">
        <v>3</v>
      </c>
    </row>
    <row r="1286" spans="1:17" s="36" customFormat="1" ht="14.5">
      <c r="A1286" s="3" t="s">
        <v>4859</v>
      </c>
      <c r="B1286" s="15" t="s">
        <v>1</v>
      </c>
      <c r="C1286" s="15" t="s">
        <v>4</v>
      </c>
      <c r="D1286" s="15" t="s">
        <v>3522</v>
      </c>
      <c r="E1286" s="15">
        <v>400</v>
      </c>
      <c r="F1286" s="15"/>
      <c r="G1286" s="15">
        <v>27</v>
      </c>
      <c r="H1286" s="15">
        <v>30</v>
      </c>
      <c r="I1286" s="15">
        <v>33</v>
      </c>
      <c r="J1286" s="15">
        <v>24.3</v>
      </c>
      <c r="K1286" s="15"/>
      <c r="L1286" s="15">
        <v>1</v>
      </c>
      <c r="M1286" s="15">
        <v>43.5</v>
      </c>
      <c r="N1286" s="15">
        <v>9.6</v>
      </c>
      <c r="O1286" s="15">
        <v>150</v>
      </c>
      <c r="P1286" s="15">
        <v>1</v>
      </c>
      <c r="Q1286" s="15" t="s">
        <v>3</v>
      </c>
    </row>
    <row r="1287" spans="1:17" s="36" customFormat="1" ht="14.5">
      <c r="A1287" s="3" t="s">
        <v>4860</v>
      </c>
      <c r="B1287" s="15" t="s">
        <v>1</v>
      </c>
      <c r="C1287" s="15" t="s">
        <v>4</v>
      </c>
      <c r="D1287" s="15" t="s">
        <v>3522</v>
      </c>
      <c r="E1287" s="15">
        <v>400</v>
      </c>
      <c r="F1287" s="15"/>
      <c r="G1287" s="15">
        <v>29.7</v>
      </c>
      <c r="H1287" s="15">
        <v>33</v>
      </c>
      <c r="I1287" s="15">
        <v>36.299999999999997</v>
      </c>
      <c r="J1287" s="15">
        <v>26.8</v>
      </c>
      <c r="K1287" s="15"/>
      <c r="L1287" s="15">
        <v>1</v>
      </c>
      <c r="M1287" s="15">
        <v>47.7</v>
      </c>
      <c r="N1287" s="15">
        <v>8.8000000000000007</v>
      </c>
      <c r="O1287" s="15">
        <v>150</v>
      </c>
      <c r="P1287" s="15">
        <v>1</v>
      </c>
      <c r="Q1287" s="15" t="s">
        <v>910</v>
      </c>
    </row>
    <row r="1288" spans="1:17" s="36" customFormat="1" ht="14.5">
      <c r="A1288" s="3" t="s">
        <v>4861</v>
      </c>
      <c r="B1288" s="15" t="s">
        <v>1</v>
      </c>
      <c r="C1288" s="15" t="s">
        <v>4</v>
      </c>
      <c r="D1288" s="15" t="s">
        <v>3522</v>
      </c>
      <c r="E1288" s="15">
        <v>400</v>
      </c>
      <c r="F1288" s="15"/>
      <c r="G1288" s="15">
        <v>31.35</v>
      </c>
      <c r="H1288" s="15">
        <v>33</v>
      </c>
      <c r="I1288" s="15">
        <v>34.65</v>
      </c>
      <c r="J1288" s="15">
        <v>28.2</v>
      </c>
      <c r="K1288" s="15"/>
      <c r="L1288" s="15">
        <v>1</v>
      </c>
      <c r="M1288" s="15">
        <v>45.7</v>
      </c>
      <c r="N1288" s="15">
        <v>9</v>
      </c>
      <c r="O1288" s="15">
        <v>150</v>
      </c>
      <c r="P1288" s="15">
        <v>1</v>
      </c>
      <c r="Q1288" s="15" t="s">
        <v>910</v>
      </c>
    </row>
    <row r="1289" spans="1:17" s="36" customFormat="1" ht="14.5">
      <c r="A1289" s="3" t="s">
        <v>4862</v>
      </c>
      <c r="B1289" s="15" t="s">
        <v>1</v>
      </c>
      <c r="C1289" s="15" t="s">
        <v>4</v>
      </c>
      <c r="D1289" s="15" t="s">
        <v>3522</v>
      </c>
      <c r="E1289" s="15">
        <v>400</v>
      </c>
      <c r="F1289" s="15"/>
      <c r="G1289" s="15">
        <v>31.35</v>
      </c>
      <c r="H1289" s="15">
        <v>33</v>
      </c>
      <c r="I1289" s="15">
        <v>34.65</v>
      </c>
      <c r="J1289" s="15">
        <v>28.2</v>
      </c>
      <c r="K1289" s="15"/>
      <c r="L1289" s="15">
        <v>1</v>
      </c>
      <c r="M1289" s="15">
        <v>45.7</v>
      </c>
      <c r="N1289" s="15">
        <v>9</v>
      </c>
      <c r="O1289" s="15">
        <v>150</v>
      </c>
      <c r="P1289" s="15">
        <v>1</v>
      </c>
      <c r="Q1289" s="15" t="s">
        <v>3</v>
      </c>
    </row>
    <row r="1290" spans="1:17" s="36" customFormat="1" ht="14.5">
      <c r="A1290" s="3" t="s">
        <v>4863</v>
      </c>
      <c r="B1290" s="15" t="s">
        <v>1</v>
      </c>
      <c r="C1290" s="15" t="s">
        <v>4</v>
      </c>
      <c r="D1290" s="15" t="s">
        <v>3525</v>
      </c>
      <c r="E1290" s="15">
        <v>400</v>
      </c>
      <c r="F1290" s="15"/>
      <c r="G1290" s="15">
        <v>29.7</v>
      </c>
      <c r="H1290" s="15">
        <v>33</v>
      </c>
      <c r="I1290" s="15">
        <v>36.299999999999997</v>
      </c>
      <c r="J1290" s="15">
        <v>26.8</v>
      </c>
      <c r="K1290" s="15"/>
      <c r="L1290" s="15">
        <v>1</v>
      </c>
      <c r="M1290" s="15">
        <v>47.7</v>
      </c>
      <c r="N1290" s="15">
        <v>8.8000000000000007</v>
      </c>
      <c r="O1290" s="15">
        <v>150</v>
      </c>
      <c r="P1290" s="15">
        <v>1</v>
      </c>
      <c r="Q1290" s="15" t="s">
        <v>910</v>
      </c>
    </row>
    <row r="1291" spans="1:17" s="36" customFormat="1" ht="14.5">
      <c r="A1291" s="3" t="s">
        <v>4864</v>
      </c>
      <c r="B1291" s="15" t="s">
        <v>1</v>
      </c>
      <c r="C1291" s="15" t="s">
        <v>4</v>
      </c>
      <c r="D1291" s="15" t="s">
        <v>3525</v>
      </c>
      <c r="E1291" s="15">
        <v>400</v>
      </c>
      <c r="F1291" s="15"/>
      <c r="G1291" s="15">
        <v>31.35</v>
      </c>
      <c r="H1291" s="15">
        <v>33</v>
      </c>
      <c r="I1291" s="15">
        <v>34.65</v>
      </c>
      <c r="J1291" s="15">
        <v>28.2</v>
      </c>
      <c r="K1291" s="15"/>
      <c r="L1291" s="15">
        <v>1</v>
      </c>
      <c r="M1291" s="15">
        <v>45.7</v>
      </c>
      <c r="N1291" s="15">
        <v>9</v>
      </c>
      <c r="O1291" s="15">
        <v>150</v>
      </c>
      <c r="P1291" s="15">
        <v>1</v>
      </c>
      <c r="Q1291" s="15" t="s">
        <v>910</v>
      </c>
    </row>
    <row r="1292" spans="1:17" s="36" customFormat="1" ht="14.5">
      <c r="A1292" s="3" t="s">
        <v>4865</v>
      </c>
      <c r="B1292" s="15" t="s">
        <v>1</v>
      </c>
      <c r="C1292" s="15" t="s">
        <v>4</v>
      </c>
      <c r="D1292" s="15" t="s">
        <v>3525</v>
      </c>
      <c r="E1292" s="15">
        <v>400</v>
      </c>
      <c r="F1292" s="15"/>
      <c r="G1292" s="15">
        <v>31.35</v>
      </c>
      <c r="H1292" s="15">
        <v>33</v>
      </c>
      <c r="I1292" s="15">
        <v>34.65</v>
      </c>
      <c r="J1292" s="15">
        <v>28.2</v>
      </c>
      <c r="K1292" s="15"/>
      <c r="L1292" s="15">
        <v>1</v>
      </c>
      <c r="M1292" s="15">
        <v>45.7</v>
      </c>
      <c r="N1292" s="15">
        <v>9</v>
      </c>
      <c r="O1292" s="15">
        <v>150</v>
      </c>
      <c r="P1292" s="15">
        <v>1</v>
      </c>
      <c r="Q1292" s="15" t="s">
        <v>3</v>
      </c>
    </row>
    <row r="1293" spans="1:17" s="36" customFormat="1" ht="14.5">
      <c r="A1293" s="3" t="s">
        <v>4866</v>
      </c>
      <c r="B1293" s="15" t="s">
        <v>1</v>
      </c>
      <c r="C1293" s="15" t="s">
        <v>4</v>
      </c>
      <c r="D1293" s="15" t="s">
        <v>3525</v>
      </c>
      <c r="E1293" s="15">
        <v>400</v>
      </c>
      <c r="F1293" s="15"/>
      <c r="G1293" s="15">
        <v>29.7</v>
      </c>
      <c r="H1293" s="15">
        <v>33</v>
      </c>
      <c r="I1293" s="15">
        <v>36.299999999999997</v>
      </c>
      <c r="J1293" s="15">
        <v>26.8</v>
      </c>
      <c r="K1293" s="15"/>
      <c r="L1293" s="15">
        <v>1</v>
      </c>
      <c r="M1293" s="15">
        <v>47.7</v>
      </c>
      <c r="N1293" s="15">
        <v>8.8000000000000007</v>
      </c>
      <c r="O1293" s="15">
        <v>150</v>
      </c>
      <c r="P1293" s="15">
        <v>1</v>
      </c>
      <c r="Q1293" s="15" t="s">
        <v>3</v>
      </c>
    </row>
    <row r="1294" spans="1:17" s="36" customFormat="1" ht="14.5">
      <c r="A1294" s="3" t="s">
        <v>4867</v>
      </c>
      <c r="B1294" s="15" t="s">
        <v>1</v>
      </c>
      <c r="C1294" s="15" t="s">
        <v>4</v>
      </c>
      <c r="D1294" s="15" t="s">
        <v>3522</v>
      </c>
      <c r="E1294" s="15">
        <v>400</v>
      </c>
      <c r="F1294" s="15"/>
      <c r="G1294" s="15">
        <v>29.7</v>
      </c>
      <c r="H1294" s="15">
        <v>33</v>
      </c>
      <c r="I1294" s="15">
        <v>36.299999999999997</v>
      </c>
      <c r="J1294" s="15">
        <v>26.8</v>
      </c>
      <c r="K1294" s="15"/>
      <c r="L1294" s="15">
        <v>1</v>
      </c>
      <c r="M1294" s="15">
        <v>47.7</v>
      </c>
      <c r="N1294" s="15">
        <v>8.8000000000000007</v>
      </c>
      <c r="O1294" s="15">
        <v>150</v>
      </c>
      <c r="P1294" s="15">
        <v>1</v>
      </c>
      <c r="Q1294" s="15" t="s">
        <v>3</v>
      </c>
    </row>
    <row r="1295" spans="1:17" s="36" customFormat="1" ht="14.5">
      <c r="A1295" s="3" t="s">
        <v>4868</v>
      </c>
      <c r="B1295" s="15" t="s">
        <v>1</v>
      </c>
      <c r="C1295" s="15" t="s">
        <v>4</v>
      </c>
      <c r="D1295" s="15" t="s">
        <v>3522</v>
      </c>
      <c r="E1295" s="15">
        <v>400</v>
      </c>
      <c r="F1295" s="15"/>
      <c r="G1295" s="15">
        <v>32.4</v>
      </c>
      <c r="H1295" s="15">
        <v>36</v>
      </c>
      <c r="I1295" s="15">
        <v>39.6</v>
      </c>
      <c r="J1295" s="15">
        <v>29.1</v>
      </c>
      <c r="K1295" s="15"/>
      <c r="L1295" s="15">
        <v>1</v>
      </c>
      <c r="M1295" s="15">
        <v>52</v>
      </c>
      <c r="N1295" s="15">
        <v>8</v>
      </c>
      <c r="O1295" s="15">
        <v>150</v>
      </c>
      <c r="P1295" s="15">
        <v>1</v>
      </c>
      <c r="Q1295" s="15" t="s">
        <v>910</v>
      </c>
    </row>
    <row r="1296" spans="1:17" s="36" customFormat="1" ht="14.5">
      <c r="A1296" s="3" t="s">
        <v>4869</v>
      </c>
      <c r="B1296" s="15" t="s">
        <v>1</v>
      </c>
      <c r="C1296" s="15" t="s">
        <v>4</v>
      </c>
      <c r="D1296" s="15" t="s">
        <v>3522</v>
      </c>
      <c r="E1296" s="15">
        <v>400</v>
      </c>
      <c r="F1296" s="15"/>
      <c r="G1296" s="15">
        <v>34.200000000000003</v>
      </c>
      <c r="H1296" s="15">
        <v>36</v>
      </c>
      <c r="I1296" s="15">
        <v>37.799999999999997</v>
      </c>
      <c r="J1296" s="15">
        <v>30.8</v>
      </c>
      <c r="K1296" s="15"/>
      <c r="L1296" s="15">
        <v>1</v>
      </c>
      <c r="M1296" s="15">
        <v>49.9</v>
      </c>
      <c r="N1296" s="15">
        <v>8.4</v>
      </c>
      <c r="O1296" s="15">
        <v>150</v>
      </c>
      <c r="P1296" s="15">
        <v>1</v>
      </c>
      <c r="Q1296" s="15" t="s">
        <v>910</v>
      </c>
    </row>
    <row r="1297" spans="1:17" s="36" customFormat="1" ht="14.5">
      <c r="A1297" s="3" t="s">
        <v>4870</v>
      </c>
      <c r="B1297" s="15" t="s">
        <v>1</v>
      </c>
      <c r="C1297" s="15" t="s">
        <v>4</v>
      </c>
      <c r="D1297" s="15" t="s">
        <v>3522</v>
      </c>
      <c r="E1297" s="15">
        <v>400</v>
      </c>
      <c r="F1297" s="15"/>
      <c r="G1297" s="15">
        <v>34.200000000000003</v>
      </c>
      <c r="H1297" s="15">
        <v>36</v>
      </c>
      <c r="I1297" s="15">
        <v>37.799999999999997</v>
      </c>
      <c r="J1297" s="15">
        <v>30.8</v>
      </c>
      <c r="K1297" s="15"/>
      <c r="L1297" s="15">
        <v>1</v>
      </c>
      <c r="M1297" s="15">
        <v>49.9</v>
      </c>
      <c r="N1297" s="15">
        <v>8.4</v>
      </c>
      <c r="O1297" s="15">
        <v>150</v>
      </c>
      <c r="P1297" s="15">
        <v>1</v>
      </c>
      <c r="Q1297" s="15" t="s">
        <v>3</v>
      </c>
    </row>
    <row r="1298" spans="1:17" s="36" customFormat="1" ht="14.5">
      <c r="A1298" s="3" t="s">
        <v>4871</v>
      </c>
      <c r="B1298" s="15" t="s">
        <v>1</v>
      </c>
      <c r="C1298" s="15" t="s">
        <v>4</v>
      </c>
      <c r="D1298" s="15" t="s">
        <v>3525</v>
      </c>
      <c r="E1298" s="15">
        <v>400</v>
      </c>
      <c r="F1298" s="15"/>
      <c r="G1298" s="15">
        <v>32.4</v>
      </c>
      <c r="H1298" s="15">
        <v>36</v>
      </c>
      <c r="I1298" s="15">
        <v>39.6</v>
      </c>
      <c r="J1298" s="15">
        <v>29.1</v>
      </c>
      <c r="K1298" s="15"/>
      <c r="L1298" s="15">
        <v>1</v>
      </c>
      <c r="M1298" s="15">
        <v>52</v>
      </c>
      <c r="N1298" s="15">
        <v>8</v>
      </c>
      <c r="O1298" s="15">
        <v>150</v>
      </c>
      <c r="P1298" s="15">
        <v>1</v>
      </c>
      <c r="Q1298" s="15" t="s">
        <v>910</v>
      </c>
    </row>
    <row r="1299" spans="1:17" s="36" customFormat="1" ht="14.5">
      <c r="A1299" s="3" t="s">
        <v>4872</v>
      </c>
      <c r="B1299" s="15" t="s">
        <v>1</v>
      </c>
      <c r="C1299" s="15" t="s">
        <v>4</v>
      </c>
      <c r="D1299" s="15" t="s">
        <v>3525</v>
      </c>
      <c r="E1299" s="15">
        <v>400</v>
      </c>
      <c r="F1299" s="15"/>
      <c r="G1299" s="15">
        <v>34.200000000000003</v>
      </c>
      <c r="H1299" s="15">
        <v>36</v>
      </c>
      <c r="I1299" s="15">
        <v>37.799999999999997</v>
      </c>
      <c r="J1299" s="15">
        <v>30.8</v>
      </c>
      <c r="K1299" s="15"/>
      <c r="L1299" s="15">
        <v>1</v>
      </c>
      <c r="M1299" s="15">
        <v>49.9</v>
      </c>
      <c r="N1299" s="15">
        <v>8.4</v>
      </c>
      <c r="O1299" s="15">
        <v>150</v>
      </c>
      <c r="P1299" s="15">
        <v>1</v>
      </c>
      <c r="Q1299" s="15" t="s">
        <v>910</v>
      </c>
    </row>
    <row r="1300" spans="1:17" s="36" customFormat="1" ht="14.5">
      <c r="A1300" s="3" t="s">
        <v>4873</v>
      </c>
      <c r="B1300" s="15" t="s">
        <v>1</v>
      </c>
      <c r="C1300" s="15" t="s">
        <v>4</v>
      </c>
      <c r="D1300" s="15" t="s">
        <v>3525</v>
      </c>
      <c r="E1300" s="15">
        <v>400</v>
      </c>
      <c r="F1300" s="15"/>
      <c r="G1300" s="15">
        <v>34.200000000000003</v>
      </c>
      <c r="H1300" s="15">
        <v>36</v>
      </c>
      <c r="I1300" s="15">
        <v>37.799999999999997</v>
      </c>
      <c r="J1300" s="15">
        <v>30.8</v>
      </c>
      <c r="K1300" s="15"/>
      <c r="L1300" s="15">
        <v>1</v>
      </c>
      <c r="M1300" s="15">
        <v>49.9</v>
      </c>
      <c r="N1300" s="15">
        <v>8.4</v>
      </c>
      <c r="O1300" s="15">
        <v>150</v>
      </c>
      <c r="P1300" s="15">
        <v>1</v>
      </c>
      <c r="Q1300" s="15" t="s">
        <v>3</v>
      </c>
    </row>
    <row r="1301" spans="1:17" s="36" customFormat="1" ht="14.5">
      <c r="A1301" s="3" t="s">
        <v>4874</v>
      </c>
      <c r="B1301" s="15" t="s">
        <v>1</v>
      </c>
      <c r="C1301" s="15" t="s">
        <v>4</v>
      </c>
      <c r="D1301" s="15" t="s">
        <v>3525</v>
      </c>
      <c r="E1301" s="15">
        <v>400</v>
      </c>
      <c r="F1301" s="15"/>
      <c r="G1301" s="15">
        <v>32.4</v>
      </c>
      <c r="H1301" s="15">
        <v>36</v>
      </c>
      <c r="I1301" s="15">
        <v>39.6</v>
      </c>
      <c r="J1301" s="15">
        <v>29.1</v>
      </c>
      <c r="K1301" s="15"/>
      <c r="L1301" s="15">
        <v>1</v>
      </c>
      <c r="M1301" s="15">
        <v>52</v>
      </c>
      <c r="N1301" s="15">
        <v>8</v>
      </c>
      <c r="O1301" s="15">
        <v>150</v>
      </c>
      <c r="P1301" s="15">
        <v>1</v>
      </c>
      <c r="Q1301" s="15" t="s">
        <v>3</v>
      </c>
    </row>
    <row r="1302" spans="1:17" s="36" customFormat="1" ht="14.5">
      <c r="A1302" s="3" t="s">
        <v>4875</v>
      </c>
      <c r="B1302" s="15" t="s">
        <v>1</v>
      </c>
      <c r="C1302" s="15" t="s">
        <v>4</v>
      </c>
      <c r="D1302" s="15" t="s">
        <v>3522</v>
      </c>
      <c r="E1302" s="15">
        <v>400</v>
      </c>
      <c r="F1302" s="15"/>
      <c r="G1302" s="15">
        <v>32.4</v>
      </c>
      <c r="H1302" s="15">
        <v>36</v>
      </c>
      <c r="I1302" s="15">
        <v>39.6</v>
      </c>
      <c r="J1302" s="15">
        <v>29.1</v>
      </c>
      <c r="K1302" s="15"/>
      <c r="L1302" s="15">
        <v>1</v>
      </c>
      <c r="M1302" s="15">
        <v>52</v>
      </c>
      <c r="N1302" s="15">
        <v>8</v>
      </c>
      <c r="O1302" s="15">
        <v>150</v>
      </c>
      <c r="P1302" s="15">
        <v>1</v>
      </c>
      <c r="Q1302" s="15" t="s">
        <v>3</v>
      </c>
    </row>
    <row r="1303" spans="1:17" s="36" customFormat="1" ht="14.5">
      <c r="A1303" s="3" t="s">
        <v>4876</v>
      </c>
      <c r="B1303" s="15" t="s">
        <v>1</v>
      </c>
      <c r="C1303" s="15" t="s">
        <v>4</v>
      </c>
      <c r="D1303" s="15" t="s">
        <v>3522</v>
      </c>
      <c r="E1303" s="15">
        <v>400</v>
      </c>
      <c r="F1303" s="15"/>
      <c r="G1303" s="15">
        <v>35.1</v>
      </c>
      <c r="H1303" s="15">
        <v>39</v>
      </c>
      <c r="I1303" s="15">
        <v>42.9</v>
      </c>
      <c r="J1303" s="15">
        <v>31.6</v>
      </c>
      <c r="K1303" s="15"/>
      <c r="L1303" s="15">
        <v>1</v>
      </c>
      <c r="M1303" s="15">
        <v>56.4</v>
      </c>
      <c r="N1303" s="15">
        <v>7.4</v>
      </c>
      <c r="O1303" s="15">
        <v>150</v>
      </c>
      <c r="P1303" s="15">
        <v>1</v>
      </c>
      <c r="Q1303" s="15" t="s">
        <v>910</v>
      </c>
    </row>
    <row r="1304" spans="1:17" s="36" customFormat="1" ht="14.5">
      <c r="A1304" s="3" t="s">
        <v>4877</v>
      </c>
      <c r="B1304" s="15" t="s">
        <v>1</v>
      </c>
      <c r="C1304" s="15" t="s">
        <v>4</v>
      </c>
      <c r="D1304" s="15" t="s">
        <v>3522</v>
      </c>
      <c r="E1304" s="15">
        <v>400</v>
      </c>
      <c r="F1304" s="15"/>
      <c r="G1304" s="15">
        <v>37.049999999999997</v>
      </c>
      <c r="H1304" s="15">
        <v>39</v>
      </c>
      <c r="I1304" s="15">
        <v>40.950000000000003</v>
      </c>
      <c r="J1304" s="15">
        <v>33.299999999999997</v>
      </c>
      <c r="K1304" s="15"/>
      <c r="L1304" s="15">
        <v>1</v>
      </c>
      <c r="M1304" s="15">
        <v>53.9</v>
      </c>
      <c r="N1304" s="15">
        <v>7.7</v>
      </c>
      <c r="O1304" s="15">
        <v>150</v>
      </c>
      <c r="P1304" s="15">
        <v>1</v>
      </c>
      <c r="Q1304" s="15" t="s">
        <v>910</v>
      </c>
    </row>
    <row r="1305" spans="1:17" s="36" customFormat="1" ht="14.5">
      <c r="A1305" s="3" t="s">
        <v>4878</v>
      </c>
      <c r="B1305" s="15" t="s">
        <v>1</v>
      </c>
      <c r="C1305" s="15" t="s">
        <v>4</v>
      </c>
      <c r="D1305" s="15" t="s">
        <v>3522</v>
      </c>
      <c r="E1305" s="15">
        <v>400</v>
      </c>
      <c r="F1305" s="15"/>
      <c r="G1305" s="15">
        <v>37.049999999999997</v>
      </c>
      <c r="H1305" s="15">
        <v>39</v>
      </c>
      <c r="I1305" s="15">
        <v>40.950000000000003</v>
      </c>
      <c r="J1305" s="15">
        <v>33.299999999999997</v>
      </c>
      <c r="K1305" s="15"/>
      <c r="L1305" s="15">
        <v>1</v>
      </c>
      <c r="M1305" s="15">
        <v>53.9</v>
      </c>
      <c r="N1305" s="15">
        <v>7.7</v>
      </c>
      <c r="O1305" s="15">
        <v>150</v>
      </c>
      <c r="P1305" s="15">
        <v>1</v>
      </c>
      <c r="Q1305" s="15" t="s">
        <v>3</v>
      </c>
    </row>
    <row r="1306" spans="1:17" s="36" customFormat="1" ht="14.5">
      <c r="A1306" s="3" t="s">
        <v>4879</v>
      </c>
      <c r="B1306" s="15" t="s">
        <v>1</v>
      </c>
      <c r="C1306" s="15" t="s">
        <v>4</v>
      </c>
      <c r="D1306" s="15" t="s">
        <v>3525</v>
      </c>
      <c r="E1306" s="15">
        <v>400</v>
      </c>
      <c r="F1306" s="15"/>
      <c r="G1306" s="15">
        <v>35.1</v>
      </c>
      <c r="H1306" s="15">
        <v>39</v>
      </c>
      <c r="I1306" s="15">
        <v>42.9</v>
      </c>
      <c r="J1306" s="15">
        <v>31.6</v>
      </c>
      <c r="K1306" s="15"/>
      <c r="L1306" s="15">
        <v>1</v>
      </c>
      <c r="M1306" s="15">
        <v>56.4</v>
      </c>
      <c r="N1306" s="15">
        <v>7.4</v>
      </c>
      <c r="O1306" s="15">
        <v>150</v>
      </c>
      <c r="P1306" s="15">
        <v>1</v>
      </c>
      <c r="Q1306" s="15" t="s">
        <v>910</v>
      </c>
    </row>
    <row r="1307" spans="1:17" s="36" customFormat="1" ht="14.5">
      <c r="A1307" s="3" t="s">
        <v>4880</v>
      </c>
      <c r="B1307" s="15" t="s">
        <v>1</v>
      </c>
      <c r="C1307" s="15" t="s">
        <v>4</v>
      </c>
      <c r="D1307" s="15" t="s">
        <v>3525</v>
      </c>
      <c r="E1307" s="15">
        <v>400</v>
      </c>
      <c r="F1307" s="15"/>
      <c r="G1307" s="15">
        <v>37.049999999999997</v>
      </c>
      <c r="H1307" s="15">
        <v>39</v>
      </c>
      <c r="I1307" s="15">
        <v>40.950000000000003</v>
      </c>
      <c r="J1307" s="15">
        <v>33.299999999999997</v>
      </c>
      <c r="K1307" s="15"/>
      <c r="L1307" s="15">
        <v>1</v>
      </c>
      <c r="M1307" s="15">
        <v>53.9</v>
      </c>
      <c r="N1307" s="15">
        <v>7.7</v>
      </c>
      <c r="O1307" s="15">
        <v>150</v>
      </c>
      <c r="P1307" s="15">
        <v>1</v>
      </c>
      <c r="Q1307" s="15" t="s">
        <v>910</v>
      </c>
    </row>
    <row r="1308" spans="1:17" s="36" customFormat="1" ht="14.5">
      <c r="A1308" s="3" t="s">
        <v>4881</v>
      </c>
      <c r="B1308" s="15" t="s">
        <v>1</v>
      </c>
      <c r="C1308" s="15" t="s">
        <v>4</v>
      </c>
      <c r="D1308" s="15" t="s">
        <v>3525</v>
      </c>
      <c r="E1308" s="15">
        <v>400</v>
      </c>
      <c r="F1308" s="15"/>
      <c r="G1308" s="15">
        <v>37.049999999999997</v>
      </c>
      <c r="H1308" s="15">
        <v>39</v>
      </c>
      <c r="I1308" s="15">
        <v>40.950000000000003</v>
      </c>
      <c r="J1308" s="15">
        <v>33.299999999999997</v>
      </c>
      <c r="K1308" s="15"/>
      <c r="L1308" s="15">
        <v>1</v>
      </c>
      <c r="M1308" s="15">
        <v>53.9</v>
      </c>
      <c r="N1308" s="15">
        <v>7.7</v>
      </c>
      <c r="O1308" s="15">
        <v>150</v>
      </c>
      <c r="P1308" s="15">
        <v>1</v>
      </c>
      <c r="Q1308" s="15" t="s">
        <v>3</v>
      </c>
    </row>
    <row r="1309" spans="1:17" s="36" customFormat="1" ht="14.5">
      <c r="A1309" s="3" t="s">
        <v>4882</v>
      </c>
      <c r="B1309" s="15" t="s">
        <v>1</v>
      </c>
      <c r="C1309" s="15" t="s">
        <v>4</v>
      </c>
      <c r="D1309" s="15" t="s">
        <v>3525</v>
      </c>
      <c r="E1309" s="15">
        <v>400</v>
      </c>
      <c r="F1309" s="15"/>
      <c r="G1309" s="15">
        <v>35.1</v>
      </c>
      <c r="H1309" s="15">
        <v>39</v>
      </c>
      <c r="I1309" s="15">
        <v>42.9</v>
      </c>
      <c r="J1309" s="15">
        <v>31.6</v>
      </c>
      <c r="K1309" s="15"/>
      <c r="L1309" s="15">
        <v>1</v>
      </c>
      <c r="M1309" s="15">
        <v>56.4</v>
      </c>
      <c r="N1309" s="15">
        <v>7.4</v>
      </c>
      <c r="O1309" s="15">
        <v>150</v>
      </c>
      <c r="P1309" s="15">
        <v>1</v>
      </c>
      <c r="Q1309" s="15" t="s">
        <v>3</v>
      </c>
    </row>
    <row r="1310" spans="1:17" s="36" customFormat="1" ht="14.5">
      <c r="A1310" s="3" t="s">
        <v>4883</v>
      </c>
      <c r="B1310" s="15" t="s">
        <v>1</v>
      </c>
      <c r="C1310" s="15" t="s">
        <v>4</v>
      </c>
      <c r="D1310" s="15" t="s">
        <v>3522</v>
      </c>
      <c r="E1310" s="15">
        <v>400</v>
      </c>
      <c r="F1310" s="15"/>
      <c r="G1310" s="15">
        <v>35.1</v>
      </c>
      <c r="H1310" s="15">
        <v>39</v>
      </c>
      <c r="I1310" s="15">
        <v>42.9</v>
      </c>
      <c r="J1310" s="15">
        <v>31.6</v>
      </c>
      <c r="K1310" s="15"/>
      <c r="L1310" s="15">
        <v>1</v>
      </c>
      <c r="M1310" s="15">
        <v>56.4</v>
      </c>
      <c r="N1310" s="15">
        <v>7.4</v>
      </c>
      <c r="O1310" s="15">
        <v>150</v>
      </c>
      <c r="P1310" s="15">
        <v>1</v>
      </c>
      <c r="Q1310" s="15" t="s">
        <v>3</v>
      </c>
    </row>
    <row r="1311" spans="1:17" s="36" customFormat="1" ht="14.5">
      <c r="A1311" s="3" t="s">
        <v>4884</v>
      </c>
      <c r="B1311" s="15" t="s">
        <v>1</v>
      </c>
      <c r="C1311" s="15" t="s">
        <v>4</v>
      </c>
      <c r="D1311" s="15" t="s">
        <v>3522</v>
      </c>
      <c r="E1311" s="15">
        <v>400</v>
      </c>
      <c r="F1311" s="15"/>
      <c r="G1311" s="15">
        <v>38.700000000000003</v>
      </c>
      <c r="H1311" s="15">
        <v>43</v>
      </c>
      <c r="I1311" s="15">
        <v>47.3</v>
      </c>
      <c r="J1311" s="15">
        <v>34.799999999999997</v>
      </c>
      <c r="K1311" s="15"/>
      <c r="L1311" s="15">
        <v>1</v>
      </c>
      <c r="M1311" s="15">
        <v>61.9</v>
      </c>
      <c r="N1311" s="15">
        <v>6.7</v>
      </c>
      <c r="O1311" s="15">
        <v>150</v>
      </c>
      <c r="P1311" s="15">
        <v>1</v>
      </c>
      <c r="Q1311" s="15" t="s">
        <v>910</v>
      </c>
    </row>
    <row r="1312" spans="1:17" s="36" customFormat="1" ht="14.5">
      <c r="A1312" s="3" t="s">
        <v>4885</v>
      </c>
      <c r="B1312" s="15" t="s">
        <v>1</v>
      </c>
      <c r="C1312" s="15" t="s">
        <v>4</v>
      </c>
      <c r="D1312" s="15" t="s">
        <v>3522</v>
      </c>
      <c r="E1312" s="15">
        <v>400</v>
      </c>
      <c r="F1312" s="15"/>
      <c r="G1312" s="15">
        <v>40.85</v>
      </c>
      <c r="H1312" s="15">
        <v>43</v>
      </c>
      <c r="I1312" s="15">
        <v>45.15</v>
      </c>
      <c r="J1312" s="15">
        <v>36.799999999999997</v>
      </c>
      <c r="K1312" s="15"/>
      <c r="L1312" s="15">
        <v>1</v>
      </c>
      <c r="M1312" s="15">
        <v>59.3</v>
      </c>
      <c r="N1312" s="15">
        <v>7</v>
      </c>
      <c r="O1312" s="15">
        <v>150</v>
      </c>
      <c r="P1312" s="15">
        <v>1</v>
      </c>
      <c r="Q1312" s="15" t="s">
        <v>910</v>
      </c>
    </row>
    <row r="1313" spans="1:17" s="36" customFormat="1" ht="14.5">
      <c r="A1313" s="3" t="s">
        <v>4886</v>
      </c>
      <c r="B1313" s="15" t="s">
        <v>1</v>
      </c>
      <c r="C1313" s="15" t="s">
        <v>4</v>
      </c>
      <c r="D1313" s="15" t="s">
        <v>3522</v>
      </c>
      <c r="E1313" s="15">
        <v>400</v>
      </c>
      <c r="F1313" s="15"/>
      <c r="G1313" s="15">
        <v>40.85</v>
      </c>
      <c r="H1313" s="15">
        <v>43</v>
      </c>
      <c r="I1313" s="15">
        <v>45.15</v>
      </c>
      <c r="J1313" s="15">
        <v>36.799999999999997</v>
      </c>
      <c r="K1313" s="15"/>
      <c r="L1313" s="15">
        <v>1</v>
      </c>
      <c r="M1313" s="15">
        <v>59.3</v>
      </c>
      <c r="N1313" s="15">
        <v>7</v>
      </c>
      <c r="O1313" s="15">
        <v>150</v>
      </c>
      <c r="P1313" s="15">
        <v>1</v>
      </c>
      <c r="Q1313" s="15" t="s">
        <v>3</v>
      </c>
    </row>
    <row r="1314" spans="1:17" s="36" customFormat="1" ht="14.5">
      <c r="A1314" s="3" t="s">
        <v>4887</v>
      </c>
      <c r="B1314" s="15" t="s">
        <v>1</v>
      </c>
      <c r="C1314" s="15" t="s">
        <v>4</v>
      </c>
      <c r="D1314" s="15" t="s">
        <v>3525</v>
      </c>
      <c r="E1314" s="15">
        <v>400</v>
      </c>
      <c r="F1314" s="15"/>
      <c r="G1314" s="15">
        <v>38.700000000000003</v>
      </c>
      <c r="H1314" s="15">
        <v>43</v>
      </c>
      <c r="I1314" s="15">
        <v>47.3</v>
      </c>
      <c r="J1314" s="15">
        <v>34.799999999999997</v>
      </c>
      <c r="K1314" s="15"/>
      <c r="L1314" s="15">
        <v>1</v>
      </c>
      <c r="M1314" s="15">
        <v>61.9</v>
      </c>
      <c r="N1314" s="15">
        <v>6.7</v>
      </c>
      <c r="O1314" s="15">
        <v>150</v>
      </c>
      <c r="P1314" s="15">
        <v>1</v>
      </c>
      <c r="Q1314" s="15" t="s">
        <v>910</v>
      </c>
    </row>
    <row r="1315" spans="1:17" s="36" customFormat="1" ht="14.5">
      <c r="A1315" s="3" t="s">
        <v>4888</v>
      </c>
      <c r="B1315" s="15" t="s">
        <v>1</v>
      </c>
      <c r="C1315" s="15" t="s">
        <v>4</v>
      </c>
      <c r="D1315" s="15" t="s">
        <v>3525</v>
      </c>
      <c r="E1315" s="15">
        <v>400</v>
      </c>
      <c r="F1315" s="15"/>
      <c r="G1315" s="15">
        <v>40.85</v>
      </c>
      <c r="H1315" s="15">
        <v>43</v>
      </c>
      <c r="I1315" s="15">
        <v>45.15</v>
      </c>
      <c r="J1315" s="15">
        <v>36.799999999999997</v>
      </c>
      <c r="K1315" s="15"/>
      <c r="L1315" s="15">
        <v>1</v>
      </c>
      <c r="M1315" s="15">
        <v>59.3</v>
      </c>
      <c r="N1315" s="15">
        <v>7</v>
      </c>
      <c r="O1315" s="15">
        <v>150</v>
      </c>
      <c r="P1315" s="15">
        <v>1</v>
      </c>
      <c r="Q1315" s="15" t="s">
        <v>910</v>
      </c>
    </row>
    <row r="1316" spans="1:17" s="36" customFormat="1" ht="14.5">
      <c r="A1316" s="3" t="s">
        <v>4889</v>
      </c>
      <c r="B1316" s="15" t="s">
        <v>1</v>
      </c>
      <c r="C1316" s="15" t="s">
        <v>4</v>
      </c>
      <c r="D1316" s="15" t="s">
        <v>3525</v>
      </c>
      <c r="E1316" s="15">
        <v>400</v>
      </c>
      <c r="F1316" s="15"/>
      <c r="G1316" s="15">
        <v>40.85</v>
      </c>
      <c r="H1316" s="15">
        <v>43</v>
      </c>
      <c r="I1316" s="15">
        <v>45.15</v>
      </c>
      <c r="J1316" s="15">
        <v>36.799999999999997</v>
      </c>
      <c r="K1316" s="15"/>
      <c r="L1316" s="15">
        <v>1</v>
      </c>
      <c r="M1316" s="15">
        <v>59.3</v>
      </c>
      <c r="N1316" s="15">
        <v>7</v>
      </c>
      <c r="O1316" s="15">
        <v>150</v>
      </c>
      <c r="P1316" s="15">
        <v>1</v>
      </c>
      <c r="Q1316" s="15" t="s">
        <v>3</v>
      </c>
    </row>
    <row r="1317" spans="1:17" s="36" customFormat="1" ht="14.5">
      <c r="A1317" s="3" t="s">
        <v>4890</v>
      </c>
      <c r="B1317" s="15" t="s">
        <v>1</v>
      </c>
      <c r="C1317" s="15" t="s">
        <v>4</v>
      </c>
      <c r="D1317" s="15" t="s">
        <v>3525</v>
      </c>
      <c r="E1317" s="15">
        <v>400</v>
      </c>
      <c r="F1317" s="15"/>
      <c r="G1317" s="15">
        <v>38.700000000000003</v>
      </c>
      <c r="H1317" s="15">
        <v>43</v>
      </c>
      <c r="I1317" s="15">
        <v>47.3</v>
      </c>
      <c r="J1317" s="15">
        <v>34.799999999999997</v>
      </c>
      <c r="K1317" s="15"/>
      <c r="L1317" s="15">
        <v>1</v>
      </c>
      <c r="M1317" s="15">
        <v>61.9</v>
      </c>
      <c r="N1317" s="15">
        <v>6.7</v>
      </c>
      <c r="O1317" s="15">
        <v>150</v>
      </c>
      <c r="P1317" s="15">
        <v>1</v>
      </c>
      <c r="Q1317" s="15" t="s">
        <v>3</v>
      </c>
    </row>
    <row r="1318" spans="1:17" s="36" customFormat="1" ht="14.5">
      <c r="A1318" s="3" t="s">
        <v>4891</v>
      </c>
      <c r="B1318" s="15" t="s">
        <v>1</v>
      </c>
      <c r="C1318" s="15" t="s">
        <v>4</v>
      </c>
      <c r="D1318" s="15" t="s">
        <v>3522</v>
      </c>
      <c r="E1318" s="15">
        <v>400</v>
      </c>
      <c r="F1318" s="15"/>
      <c r="G1318" s="15">
        <v>38.700000000000003</v>
      </c>
      <c r="H1318" s="15">
        <v>43</v>
      </c>
      <c r="I1318" s="15">
        <v>47.3</v>
      </c>
      <c r="J1318" s="15">
        <v>34.799999999999997</v>
      </c>
      <c r="K1318" s="15"/>
      <c r="L1318" s="15">
        <v>1</v>
      </c>
      <c r="M1318" s="15">
        <v>61.9</v>
      </c>
      <c r="N1318" s="15">
        <v>6.7</v>
      </c>
      <c r="O1318" s="15">
        <v>150</v>
      </c>
      <c r="P1318" s="15">
        <v>1</v>
      </c>
      <c r="Q1318" s="15" t="s">
        <v>3</v>
      </c>
    </row>
    <row r="1319" spans="1:17" s="36" customFormat="1" ht="14.5">
      <c r="A1319" s="3" t="s">
        <v>4892</v>
      </c>
      <c r="B1319" s="15" t="s">
        <v>1</v>
      </c>
      <c r="C1319" s="15" t="s">
        <v>4</v>
      </c>
      <c r="D1319" s="15" t="s">
        <v>3522</v>
      </c>
      <c r="E1319" s="15">
        <v>400</v>
      </c>
      <c r="F1319" s="15"/>
      <c r="G1319" s="15">
        <v>42.3</v>
      </c>
      <c r="H1319" s="15">
        <v>47</v>
      </c>
      <c r="I1319" s="15">
        <v>51.7</v>
      </c>
      <c r="J1319" s="15">
        <v>38.1</v>
      </c>
      <c r="K1319" s="15"/>
      <c r="L1319" s="15">
        <v>1</v>
      </c>
      <c r="M1319" s="15">
        <v>67.8</v>
      </c>
      <c r="N1319" s="15">
        <v>6.2</v>
      </c>
      <c r="O1319" s="15">
        <v>150</v>
      </c>
      <c r="P1319" s="15">
        <v>1</v>
      </c>
      <c r="Q1319" s="15" t="s">
        <v>910</v>
      </c>
    </row>
    <row r="1320" spans="1:17" s="36" customFormat="1" ht="14.5">
      <c r="A1320" s="3" t="s">
        <v>4893</v>
      </c>
      <c r="B1320" s="15" t="s">
        <v>1</v>
      </c>
      <c r="C1320" s="15" t="s">
        <v>4</v>
      </c>
      <c r="D1320" s="15" t="s">
        <v>3522</v>
      </c>
      <c r="E1320" s="15">
        <v>400</v>
      </c>
      <c r="F1320" s="15"/>
      <c r="G1320" s="15">
        <v>44.65</v>
      </c>
      <c r="H1320" s="15">
        <v>47</v>
      </c>
      <c r="I1320" s="15">
        <v>49.35</v>
      </c>
      <c r="J1320" s="15">
        <v>40.200000000000003</v>
      </c>
      <c r="K1320" s="15"/>
      <c r="L1320" s="15">
        <v>1</v>
      </c>
      <c r="M1320" s="15">
        <v>64.8</v>
      </c>
      <c r="N1320" s="15">
        <v>6.4</v>
      </c>
      <c r="O1320" s="15">
        <v>150</v>
      </c>
      <c r="P1320" s="15">
        <v>1</v>
      </c>
      <c r="Q1320" s="15" t="s">
        <v>910</v>
      </c>
    </row>
    <row r="1321" spans="1:17" s="36" customFormat="1" ht="14.5">
      <c r="A1321" s="3" t="s">
        <v>4894</v>
      </c>
      <c r="B1321" s="15" t="s">
        <v>1</v>
      </c>
      <c r="C1321" s="15" t="s">
        <v>4</v>
      </c>
      <c r="D1321" s="15" t="s">
        <v>3522</v>
      </c>
      <c r="E1321" s="15">
        <v>400</v>
      </c>
      <c r="F1321" s="15"/>
      <c r="G1321" s="15">
        <v>44.65</v>
      </c>
      <c r="H1321" s="15">
        <v>47</v>
      </c>
      <c r="I1321" s="15">
        <v>49.35</v>
      </c>
      <c r="J1321" s="15">
        <v>40.200000000000003</v>
      </c>
      <c r="K1321" s="15"/>
      <c r="L1321" s="15">
        <v>1</v>
      </c>
      <c r="M1321" s="15">
        <v>64.8</v>
      </c>
      <c r="N1321" s="15">
        <v>6.4</v>
      </c>
      <c r="O1321" s="15">
        <v>150</v>
      </c>
      <c r="P1321" s="15">
        <v>1</v>
      </c>
      <c r="Q1321" s="15" t="s">
        <v>3</v>
      </c>
    </row>
    <row r="1322" spans="1:17" s="36" customFormat="1" ht="14.5">
      <c r="A1322" s="3" t="s">
        <v>4895</v>
      </c>
      <c r="B1322" s="15" t="s">
        <v>1</v>
      </c>
      <c r="C1322" s="15" t="s">
        <v>4</v>
      </c>
      <c r="D1322" s="15" t="s">
        <v>3525</v>
      </c>
      <c r="E1322" s="15">
        <v>400</v>
      </c>
      <c r="F1322" s="15"/>
      <c r="G1322" s="15">
        <v>42.3</v>
      </c>
      <c r="H1322" s="15">
        <v>47</v>
      </c>
      <c r="I1322" s="15">
        <v>51.7</v>
      </c>
      <c r="J1322" s="15">
        <v>38.1</v>
      </c>
      <c r="K1322" s="15"/>
      <c r="L1322" s="15">
        <v>1</v>
      </c>
      <c r="M1322" s="15">
        <v>67.8</v>
      </c>
      <c r="N1322" s="15">
        <v>6.2</v>
      </c>
      <c r="O1322" s="15">
        <v>150</v>
      </c>
      <c r="P1322" s="15">
        <v>1</v>
      </c>
      <c r="Q1322" s="15" t="s">
        <v>910</v>
      </c>
    </row>
    <row r="1323" spans="1:17" s="36" customFormat="1" ht="14.5">
      <c r="A1323" s="3" t="s">
        <v>4896</v>
      </c>
      <c r="B1323" s="15" t="s">
        <v>1</v>
      </c>
      <c r="C1323" s="15" t="s">
        <v>4</v>
      </c>
      <c r="D1323" s="15" t="s">
        <v>3525</v>
      </c>
      <c r="E1323" s="15">
        <v>400</v>
      </c>
      <c r="F1323" s="15"/>
      <c r="G1323" s="15">
        <v>44.65</v>
      </c>
      <c r="H1323" s="15">
        <v>47</v>
      </c>
      <c r="I1323" s="15">
        <v>49.35</v>
      </c>
      <c r="J1323" s="15">
        <v>40.200000000000003</v>
      </c>
      <c r="K1323" s="15"/>
      <c r="L1323" s="15">
        <v>1</v>
      </c>
      <c r="M1323" s="15">
        <v>64.8</v>
      </c>
      <c r="N1323" s="15">
        <v>6.4</v>
      </c>
      <c r="O1323" s="15">
        <v>150</v>
      </c>
      <c r="P1323" s="15">
        <v>1</v>
      </c>
      <c r="Q1323" s="15" t="s">
        <v>910</v>
      </c>
    </row>
    <row r="1324" spans="1:17" s="36" customFormat="1" ht="14.5">
      <c r="A1324" s="3" t="s">
        <v>4897</v>
      </c>
      <c r="B1324" s="15" t="s">
        <v>1</v>
      </c>
      <c r="C1324" s="15" t="s">
        <v>4</v>
      </c>
      <c r="D1324" s="15" t="s">
        <v>3525</v>
      </c>
      <c r="E1324" s="15">
        <v>400</v>
      </c>
      <c r="F1324" s="15"/>
      <c r="G1324" s="15">
        <v>44.65</v>
      </c>
      <c r="H1324" s="15">
        <v>47</v>
      </c>
      <c r="I1324" s="15">
        <v>49.35</v>
      </c>
      <c r="J1324" s="15">
        <v>40.200000000000003</v>
      </c>
      <c r="K1324" s="15"/>
      <c r="L1324" s="15">
        <v>1</v>
      </c>
      <c r="M1324" s="15">
        <v>64.8</v>
      </c>
      <c r="N1324" s="15">
        <v>6.4</v>
      </c>
      <c r="O1324" s="15">
        <v>150</v>
      </c>
      <c r="P1324" s="15">
        <v>1</v>
      </c>
      <c r="Q1324" s="15" t="s">
        <v>3</v>
      </c>
    </row>
    <row r="1325" spans="1:17" s="36" customFormat="1" ht="14.5">
      <c r="A1325" s="3" t="s">
        <v>4898</v>
      </c>
      <c r="B1325" s="15" t="s">
        <v>1</v>
      </c>
      <c r="C1325" s="15" t="s">
        <v>4</v>
      </c>
      <c r="D1325" s="15" t="s">
        <v>3525</v>
      </c>
      <c r="E1325" s="15">
        <v>400</v>
      </c>
      <c r="F1325" s="15"/>
      <c r="G1325" s="15">
        <v>42.3</v>
      </c>
      <c r="H1325" s="15">
        <v>47</v>
      </c>
      <c r="I1325" s="15">
        <v>51.7</v>
      </c>
      <c r="J1325" s="15">
        <v>38.1</v>
      </c>
      <c r="K1325" s="15"/>
      <c r="L1325" s="15">
        <v>1</v>
      </c>
      <c r="M1325" s="15">
        <v>67.8</v>
      </c>
      <c r="N1325" s="15">
        <v>6.2</v>
      </c>
      <c r="O1325" s="15">
        <v>150</v>
      </c>
      <c r="P1325" s="15">
        <v>1</v>
      </c>
      <c r="Q1325" s="15" t="s">
        <v>3</v>
      </c>
    </row>
    <row r="1326" spans="1:17" s="36" customFormat="1" ht="14.5">
      <c r="A1326" s="3" t="s">
        <v>4899</v>
      </c>
      <c r="B1326" s="15" t="s">
        <v>1</v>
      </c>
      <c r="C1326" s="15" t="s">
        <v>4</v>
      </c>
      <c r="D1326" s="15" t="s">
        <v>3522</v>
      </c>
      <c r="E1326" s="15">
        <v>400</v>
      </c>
      <c r="F1326" s="15"/>
      <c r="G1326" s="15">
        <v>42.3</v>
      </c>
      <c r="H1326" s="15">
        <v>47</v>
      </c>
      <c r="I1326" s="15">
        <v>51.7</v>
      </c>
      <c r="J1326" s="15">
        <v>38.1</v>
      </c>
      <c r="K1326" s="15"/>
      <c r="L1326" s="15">
        <v>1</v>
      </c>
      <c r="M1326" s="15">
        <v>67.8</v>
      </c>
      <c r="N1326" s="15">
        <v>6.2</v>
      </c>
      <c r="O1326" s="15">
        <v>150</v>
      </c>
      <c r="P1326" s="15">
        <v>1</v>
      </c>
      <c r="Q1326" s="15" t="s">
        <v>3</v>
      </c>
    </row>
    <row r="1327" spans="1:17" s="36" customFormat="1" ht="14.5">
      <c r="A1327" s="3" t="s">
        <v>4900</v>
      </c>
      <c r="B1327" s="15" t="s">
        <v>1</v>
      </c>
      <c r="C1327" s="15" t="s">
        <v>4</v>
      </c>
      <c r="D1327" s="15" t="s">
        <v>3522</v>
      </c>
      <c r="E1327" s="15">
        <v>400</v>
      </c>
      <c r="F1327" s="15"/>
      <c r="G1327" s="15">
        <v>45.9</v>
      </c>
      <c r="H1327" s="15">
        <v>51</v>
      </c>
      <c r="I1327" s="15">
        <v>56.1</v>
      </c>
      <c r="J1327" s="15">
        <v>41.3</v>
      </c>
      <c r="K1327" s="15"/>
      <c r="L1327" s="15">
        <v>1</v>
      </c>
      <c r="M1327" s="15">
        <v>73.5</v>
      </c>
      <c r="N1327" s="15">
        <v>5.7</v>
      </c>
      <c r="O1327" s="15">
        <v>150</v>
      </c>
      <c r="P1327" s="15">
        <v>1</v>
      </c>
      <c r="Q1327" s="15" t="s">
        <v>910</v>
      </c>
    </row>
    <row r="1328" spans="1:17" s="36" customFormat="1" ht="14.5">
      <c r="A1328" s="3" t="s">
        <v>4901</v>
      </c>
      <c r="B1328" s="15" t="s">
        <v>1</v>
      </c>
      <c r="C1328" s="15" t="s">
        <v>4</v>
      </c>
      <c r="D1328" s="15" t="s">
        <v>3522</v>
      </c>
      <c r="E1328" s="15">
        <v>400</v>
      </c>
      <c r="F1328" s="15"/>
      <c r="G1328" s="15">
        <v>48.45</v>
      </c>
      <c r="H1328" s="15">
        <v>51</v>
      </c>
      <c r="I1328" s="15">
        <v>53.55</v>
      </c>
      <c r="J1328" s="15">
        <v>43.6</v>
      </c>
      <c r="K1328" s="15"/>
      <c r="L1328" s="15">
        <v>1</v>
      </c>
      <c r="M1328" s="15">
        <v>70.099999999999994</v>
      </c>
      <c r="N1328" s="15">
        <v>6</v>
      </c>
      <c r="O1328" s="15">
        <v>150</v>
      </c>
      <c r="P1328" s="15">
        <v>1</v>
      </c>
      <c r="Q1328" s="15" t="s">
        <v>910</v>
      </c>
    </row>
    <row r="1329" spans="1:17" s="36" customFormat="1" ht="14.5">
      <c r="A1329" s="3" t="s">
        <v>4902</v>
      </c>
      <c r="B1329" s="15" t="s">
        <v>1</v>
      </c>
      <c r="C1329" s="15" t="s">
        <v>4</v>
      </c>
      <c r="D1329" s="15" t="s">
        <v>3522</v>
      </c>
      <c r="E1329" s="15">
        <v>400</v>
      </c>
      <c r="F1329" s="15"/>
      <c r="G1329" s="15">
        <v>48.45</v>
      </c>
      <c r="H1329" s="15">
        <v>51</v>
      </c>
      <c r="I1329" s="15">
        <v>53.55</v>
      </c>
      <c r="J1329" s="15">
        <v>43.6</v>
      </c>
      <c r="K1329" s="15"/>
      <c r="L1329" s="15">
        <v>1</v>
      </c>
      <c r="M1329" s="15">
        <v>70.099999999999994</v>
      </c>
      <c r="N1329" s="15">
        <v>6</v>
      </c>
      <c r="O1329" s="15">
        <v>150</v>
      </c>
      <c r="P1329" s="15">
        <v>1</v>
      </c>
      <c r="Q1329" s="15" t="s">
        <v>3</v>
      </c>
    </row>
    <row r="1330" spans="1:17" s="36" customFormat="1" ht="14.5">
      <c r="A1330" s="3" t="s">
        <v>4903</v>
      </c>
      <c r="B1330" s="15" t="s">
        <v>1</v>
      </c>
      <c r="C1330" s="15" t="s">
        <v>4</v>
      </c>
      <c r="D1330" s="15" t="s">
        <v>3525</v>
      </c>
      <c r="E1330" s="15">
        <v>400</v>
      </c>
      <c r="F1330" s="15"/>
      <c r="G1330" s="15">
        <v>45.9</v>
      </c>
      <c r="H1330" s="15">
        <v>51</v>
      </c>
      <c r="I1330" s="15">
        <v>56.1</v>
      </c>
      <c r="J1330" s="15">
        <v>41.3</v>
      </c>
      <c r="K1330" s="15"/>
      <c r="L1330" s="15">
        <v>1</v>
      </c>
      <c r="M1330" s="15">
        <v>73.5</v>
      </c>
      <c r="N1330" s="15">
        <v>5.7</v>
      </c>
      <c r="O1330" s="15">
        <v>150</v>
      </c>
      <c r="P1330" s="15">
        <v>1</v>
      </c>
      <c r="Q1330" s="15" t="s">
        <v>910</v>
      </c>
    </row>
    <row r="1331" spans="1:17" s="36" customFormat="1" ht="14.5">
      <c r="A1331" s="3" t="s">
        <v>4904</v>
      </c>
      <c r="B1331" s="15" t="s">
        <v>1</v>
      </c>
      <c r="C1331" s="15" t="s">
        <v>4</v>
      </c>
      <c r="D1331" s="15" t="s">
        <v>3525</v>
      </c>
      <c r="E1331" s="15">
        <v>400</v>
      </c>
      <c r="F1331" s="15"/>
      <c r="G1331" s="15">
        <v>48.45</v>
      </c>
      <c r="H1331" s="15">
        <v>51</v>
      </c>
      <c r="I1331" s="15">
        <v>53.55</v>
      </c>
      <c r="J1331" s="15">
        <v>43.6</v>
      </c>
      <c r="K1331" s="15"/>
      <c r="L1331" s="15">
        <v>1</v>
      </c>
      <c r="M1331" s="15">
        <v>70.099999999999994</v>
      </c>
      <c r="N1331" s="15">
        <v>6</v>
      </c>
      <c r="O1331" s="15">
        <v>150</v>
      </c>
      <c r="P1331" s="15">
        <v>1</v>
      </c>
      <c r="Q1331" s="15" t="s">
        <v>910</v>
      </c>
    </row>
    <row r="1332" spans="1:17" s="36" customFormat="1" ht="14.5">
      <c r="A1332" s="3" t="s">
        <v>4905</v>
      </c>
      <c r="B1332" s="15" t="s">
        <v>1</v>
      </c>
      <c r="C1332" s="15" t="s">
        <v>4</v>
      </c>
      <c r="D1332" s="15" t="s">
        <v>3525</v>
      </c>
      <c r="E1332" s="15">
        <v>400</v>
      </c>
      <c r="F1332" s="15"/>
      <c r="G1332" s="15">
        <v>48.45</v>
      </c>
      <c r="H1332" s="15">
        <v>51</v>
      </c>
      <c r="I1332" s="15">
        <v>53.55</v>
      </c>
      <c r="J1332" s="15">
        <v>43.6</v>
      </c>
      <c r="K1332" s="15"/>
      <c r="L1332" s="15">
        <v>1</v>
      </c>
      <c r="M1332" s="15">
        <v>70.099999999999994</v>
      </c>
      <c r="N1332" s="15">
        <v>6</v>
      </c>
      <c r="O1332" s="15">
        <v>150</v>
      </c>
      <c r="P1332" s="15">
        <v>1</v>
      </c>
      <c r="Q1332" s="15" t="s">
        <v>3</v>
      </c>
    </row>
    <row r="1333" spans="1:17" s="36" customFormat="1" ht="14.5">
      <c r="A1333" s="3" t="s">
        <v>4906</v>
      </c>
      <c r="B1333" s="15" t="s">
        <v>1</v>
      </c>
      <c r="C1333" s="15" t="s">
        <v>4</v>
      </c>
      <c r="D1333" s="15" t="s">
        <v>3525</v>
      </c>
      <c r="E1333" s="15">
        <v>400</v>
      </c>
      <c r="F1333" s="15"/>
      <c r="G1333" s="15">
        <v>45.9</v>
      </c>
      <c r="H1333" s="15">
        <v>51</v>
      </c>
      <c r="I1333" s="15">
        <v>56.1</v>
      </c>
      <c r="J1333" s="15">
        <v>41.3</v>
      </c>
      <c r="K1333" s="15"/>
      <c r="L1333" s="15">
        <v>1</v>
      </c>
      <c r="M1333" s="15">
        <v>73.5</v>
      </c>
      <c r="N1333" s="15">
        <v>5.7</v>
      </c>
      <c r="O1333" s="15">
        <v>150</v>
      </c>
      <c r="P1333" s="15">
        <v>1</v>
      </c>
      <c r="Q1333" s="15" t="s">
        <v>3</v>
      </c>
    </row>
    <row r="1334" spans="1:17" s="36" customFormat="1" ht="14.5">
      <c r="A1334" s="3" t="s">
        <v>4907</v>
      </c>
      <c r="B1334" s="15" t="s">
        <v>1</v>
      </c>
      <c r="C1334" s="15" t="s">
        <v>4</v>
      </c>
      <c r="D1334" s="15" t="s">
        <v>3522</v>
      </c>
      <c r="E1334" s="15">
        <v>400</v>
      </c>
      <c r="F1334" s="15"/>
      <c r="G1334" s="15">
        <v>45.9</v>
      </c>
      <c r="H1334" s="15">
        <v>51</v>
      </c>
      <c r="I1334" s="15">
        <v>56.1</v>
      </c>
      <c r="J1334" s="15">
        <v>41.3</v>
      </c>
      <c r="K1334" s="15"/>
      <c r="L1334" s="15">
        <v>1</v>
      </c>
      <c r="M1334" s="15">
        <v>73.5</v>
      </c>
      <c r="N1334" s="15">
        <v>5.7</v>
      </c>
      <c r="O1334" s="15">
        <v>150</v>
      </c>
      <c r="P1334" s="15">
        <v>1</v>
      </c>
      <c r="Q1334" s="15" t="s">
        <v>3</v>
      </c>
    </row>
    <row r="1335" spans="1:17" s="36" customFormat="1" ht="14.5">
      <c r="A1335" s="3" t="s">
        <v>4908</v>
      </c>
      <c r="B1335" s="15" t="s">
        <v>1</v>
      </c>
      <c r="C1335" s="15" t="s">
        <v>4</v>
      </c>
      <c r="D1335" s="15" t="s">
        <v>3522</v>
      </c>
      <c r="E1335" s="15">
        <v>400</v>
      </c>
      <c r="F1335" s="15"/>
      <c r="G1335" s="15">
        <v>50.4</v>
      </c>
      <c r="H1335" s="15">
        <v>56</v>
      </c>
      <c r="I1335" s="15">
        <v>61.6</v>
      </c>
      <c r="J1335" s="15">
        <v>45.4</v>
      </c>
      <c r="K1335" s="15"/>
      <c r="L1335" s="15">
        <v>1</v>
      </c>
      <c r="M1335" s="15">
        <v>80.5</v>
      </c>
      <c r="N1335" s="15">
        <v>5.2</v>
      </c>
      <c r="O1335" s="15">
        <v>150</v>
      </c>
      <c r="P1335" s="15">
        <v>1</v>
      </c>
      <c r="Q1335" s="15" t="s">
        <v>910</v>
      </c>
    </row>
    <row r="1336" spans="1:17" s="36" customFormat="1" ht="14.5">
      <c r="A1336" s="3" t="s">
        <v>4909</v>
      </c>
      <c r="B1336" s="15" t="s">
        <v>1</v>
      </c>
      <c r="C1336" s="15" t="s">
        <v>4</v>
      </c>
      <c r="D1336" s="15" t="s">
        <v>3522</v>
      </c>
      <c r="E1336" s="15">
        <v>400</v>
      </c>
      <c r="F1336" s="15"/>
      <c r="G1336" s="15">
        <v>53.2</v>
      </c>
      <c r="H1336" s="15">
        <v>56</v>
      </c>
      <c r="I1336" s="15">
        <v>58.8</v>
      </c>
      <c r="J1336" s="15">
        <v>47.8</v>
      </c>
      <c r="K1336" s="15"/>
      <c r="L1336" s="15">
        <v>1</v>
      </c>
      <c r="M1336" s="15">
        <v>77</v>
      </c>
      <c r="N1336" s="15">
        <v>5.4</v>
      </c>
      <c r="O1336" s="15">
        <v>150</v>
      </c>
      <c r="P1336" s="15">
        <v>1</v>
      </c>
      <c r="Q1336" s="15" t="s">
        <v>910</v>
      </c>
    </row>
    <row r="1337" spans="1:17" s="36" customFormat="1" ht="14.5">
      <c r="A1337" s="3" t="s">
        <v>4910</v>
      </c>
      <c r="B1337" s="15" t="s">
        <v>1</v>
      </c>
      <c r="C1337" s="15" t="s">
        <v>4</v>
      </c>
      <c r="D1337" s="15" t="s">
        <v>3522</v>
      </c>
      <c r="E1337" s="15">
        <v>400</v>
      </c>
      <c r="F1337" s="15"/>
      <c r="G1337" s="15">
        <v>53.2</v>
      </c>
      <c r="H1337" s="15">
        <v>56</v>
      </c>
      <c r="I1337" s="15">
        <v>58.8</v>
      </c>
      <c r="J1337" s="15">
        <v>47.8</v>
      </c>
      <c r="K1337" s="15"/>
      <c r="L1337" s="15">
        <v>1</v>
      </c>
      <c r="M1337" s="15">
        <v>77</v>
      </c>
      <c r="N1337" s="15">
        <v>5.4</v>
      </c>
      <c r="O1337" s="15">
        <v>150</v>
      </c>
      <c r="P1337" s="15">
        <v>1</v>
      </c>
      <c r="Q1337" s="15" t="s">
        <v>3</v>
      </c>
    </row>
    <row r="1338" spans="1:17" s="36" customFormat="1" ht="14.5">
      <c r="A1338" s="3" t="s">
        <v>4911</v>
      </c>
      <c r="B1338" s="15" t="s">
        <v>1</v>
      </c>
      <c r="C1338" s="15" t="s">
        <v>4</v>
      </c>
      <c r="D1338" s="15" t="s">
        <v>3525</v>
      </c>
      <c r="E1338" s="15">
        <v>400</v>
      </c>
      <c r="F1338" s="15"/>
      <c r="G1338" s="15">
        <v>50.4</v>
      </c>
      <c r="H1338" s="15">
        <v>56</v>
      </c>
      <c r="I1338" s="15">
        <v>61.6</v>
      </c>
      <c r="J1338" s="15">
        <v>45.4</v>
      </c>
      <c r="K1338" s="15"/>
      <c r="L1338" s="15">
        <v>1</v>
      </c>
      <c r="M1338" s="15">
        <v>80.5</v>
      </c>
      <c r="N1338" s="15">
        <v>5.2</v>
      </c>
      <c r="O1338" s="15">
        <v>150</v>
      </c>
      <c r="P1338" s="15">
        <v>1</v>
      </c>
      <c r="Q1338" s="15" t="s">
        <v>910</v>
      </c>
    </row>
    <row r="1339" spans="1:17" s="36" customFormat="1" ht="14.5">
      <c r="A1339" s="3" t="s">
        <v>4912</v>
      </c>
      <c r="B1339" s="15" t="s">
        <v>1</v>
      </c>
      <c r="C1339" s="15" t="s">
        <v>4</v>
      </c>
      <c r="D1339" s="15" t="s">
        <v>3525</v>
      </c>
      <c r="E1339" s="15">
        <v>400</v>
      </c>
      <c r="F1339" s="15"/>
      <c r="G1339" s="15">
        <v>53.2</v>
      </c>
      <c r="H1339" s="15">
        <v>56</v>
      </c>
      <c r="I1339" s="15">
        <v>58.8</v>
      </c>
      <c r="J1339" s="15">
        <v>47.8</v>
      </c>
      <c r="K1339" s="15"/>
      <c r="L1339" s="15">
        <v>1</v>
      </c>
      <c r="M1339" s="15">
        <v>77</v>
      </c>
      <c r="N1339" s="15">
        <v>5.4</v>
      </c>
      <c r="O1339" s="15">
        <v>150</v>
      </c>
      <c r="P1339" s="15">
        <v>1</v>
      </c>
      <c r="Q1339" s="15" t="s">
        <v>910</v>
      </c>
    </row>
    <row r="1340" spans="1:17" s="36" customFormat="1" ht="14.5">
      <c r="A1340" s="3" t="s">
        <v>4913</v>
      </c>
      <c r="B1340" s="15" t="s">
        <v>1</v>
      </c>
      <c r="C1340" s="15" t="s">
        <v>4</v>
      </c>
      <c r="D1340" s="15" t="s">
        <v>3525</v>
      </c>
      <c r="E1340" s="15">
        <v>400</v>
      </c>
      <c r="F1340" s="15"/>
      <c r="G1340" s="15">
        <v>53.2</v>
      </c>
      <c r="H1340" s="15">
        <v>56</v>
      </c>
      <c r="I1340" s="15">
        <v>58.8</v>
      </c>
      <c r="J1340" s="15">
        <v>47.8</v>
      </c>
      <c r="K1340" s="15"/>
      <c r="L1340" s="15">
        <v>1</v>
      </c>
      <c r="M1340" s="15">
        <v>77</v>
      </c>
      <c r="N1340" s="15">
        <v>5.4</v>
      </c>
      <c r="O1340" s="15">
        <v>150</v>
      </c>
      <c r="P1340" s="15">
        <v>1</v>
      </c>
      <c r="Q1340" s="15" t="s">
        <v>3</v>
      </c>
    </row>
    <row r="1341" spans="1:17" s="36" customFormat="1" ht="14.5">
      <c r="A1341" s="3" t="s">
        <v>4914</v>
      </c>
      <c r="B1341" s="15" t="s">
        <v>1</v>
      </c>
      <c r="C1341" s="15" t="s">
        <v>4</v>
      </c>
      <c r="D1341" s="15" t="s">
        <v>3525</v>
      </c>
      <c r="E1341" s="15">
        <v>400</v>
      </c>
      <c r="F1341" s="15"/>
      <c r="G1341" s="15">
        <v>50.4</v>
      </c>
      <c r="H1341" s="15">
        <v>56</v>
      </c>
      <c r="I1341" s="15">
        <v>61.6</v>
      </c>
      <c r="J1341" s="15">
        <v>45.4</v>
      </c>
      <c r="K1341" s="15"/>
      <c r="L1341" s="15">
        <v>1</v>
      </c>
      <c r="M1341" s="15">
        <v>80.5</v>
      </c>
      <c r="N1341" s="15">
        <v>5.2</v>
      </c>
      <c r="O1341" s="15">
        <v>150</v>
      </c>
      <c r="P1341" s="15">
        <v>1</v>
      </c>
      <c r="Q1341" s="15" t="s">
        <v>3</v>
      </c>
    </row>
    <row r="1342" spans="1:17" s="36" customFormat="1" ht="14.5">
      <c r="A1342" s="3" t="s">
        <v>4915</v>
      </c>
      <c r="B1342" s="15" t="s">
        <v>1</v>
      </c>
      <c r="C1342" s="15" t="s">
        <v>4</v>
      </c>
      <c r="D1342" s="15" t="s">
        <v>3522</v>
      </c>
      <c r="E1342" s="15">
        <v>400</v>
      </c>
      <c r="F1342" s="15"/>
      <c r="G1342" s="15">
        <v>50.4</v>
      </c>
      <c r="H1342" s="15">
        <v>56</v>
      </c>
      <c r="I1342" s="15">
        <v>61.6</v>
      </c>
      <c r="J1342" s="15">
        <v>45.4</v>
      </c>
      <c r="K1342" s="15"/>
      <c r="L1342" s="15">
        <v>1</v>
      </c>
      <c r="M1342" s="15">
        <v>80.5</v>
      </c>
      <c r="N1342" s="15">
        <v>5.2</v>
      </c>
      <c r="O1342" s="15">
        <v>150</v>
      </c>
      <c r="P1342" s="15">
        <v>1</v>
      </c>
      <c r="Q1342" s="15" t="s">
        <v>3</v>
      </c>
    </row>
    <row r="1343" spans="1:17" s="36" customFormat="1" ht="14.5">
      <c r="A1343" s="3" t="s">
        <v>4916</v>
      </c>
      <c r="B1343" s="15" t="s">
        <v>1</v>
      </c>
      <c r="C1343" s="15" t="s">
        <v>4</v>
      </c>
      <c r="D1343" s="15" t="s">
        <v>3522</v>
      </c>
      <c r="E1343" s="15">
        <v>400</v>
      </c>
      <c r="F1343" s="15"/>
      <c r="G1343" s="15">
        <v>6.12</v>
      </c>
      <c r="H1343" s="15">
        <v>6.8</v>
      </c>
      <c r="I1343" s="15">
        <v>7.48</v>
      </c>
      <c r="J1343" s="15">
        <v>5.5</v>
      </c>
      <c r="K1343" s="15"/>
      <c r="L1343" s="15">
        <v>1000</v>
      </c>
      <c r="M1343" s="15">
        <v>10.8</v>
      </c>
      <c r="N1343" s="15">
        <v>38</v>
      </c>
      <c r="O1343" s="15">
        <v>150</v>
      </c>
      <c r="P1343" s="15">
        <v>1</v>
      </c>
      <c r="Q1343" s="15" t="s">
        <v>910</v>
      </c>
    </row>
    <row r="1344" spans="1:17" s="36" customFormat="1" ht="14.5">
      <c r="A1344" s="3" t="s">
        <v>4917</v>
      </c>
      <c r="B1344" s="15" t="s">
        <v>1</v>
      </c>
      <c r="C1344" s="15" t="s">
        <v>4</v>
      </c>
      <c r="D1344" s="15" t="s">
        <v>3522</v>
      </c>
      <c r="E1344" s="15">
        <v>400</v>
      </c>
      <c r="F1344" s="15"/>
      <c r="G1344" s="15">
        <v>6.46</v>
      </c>
      <c r="H1344" s="15">
        <v>6.8</v>
      </c>
      <c r="I1344" s="15">
        <v>7.14</v>
      </c>
      <c r="J1344" s="15">
        <v>5.8</v>
      </c>
      <c r="K1344" s="15"/>
      <c r="L1344" s="15">
        <v>1000</v>
      </c>
      <c r="M1344" s="15">
        <v>10.5</v>
      </c>
      <c r="N1344" s="15">
        <v>40</v>
      </c>
      <c r="O1344" s="15">
        <v>150</v>
      </c>
      <c r="P1344" s="15">
        <v>1</v>
      </c>
      <c r="Q1344" s="15" t="s">
        <v>910</v>
      </c>
    </row>
    <row r="1345" spans="1:17" s="36" customFormat="1" ht="14.5">
      <c r="A1345" s="3" t="s">
        <v>4918</v>
      </c>
      <c r="B1345" s="15" t="s">
        <v>1</v>
      </c>
      <c r="C1345" s="15" t="s">
        <v>4</v>
      </c>
      <c r="D1345" s="15" t="s">
        <v>3522</v>
      </c>
      <c r="E1345" s="15">
        <v>400</v>
      </c>
      <c r="F1345" s="15"/>
      <c r="G1345" s="15">
        <v>6.46</v>
      </c>
      <c r="H1345" s="15">
        <v>6.8</v>
      </c>
      <c r="I1345" s="15">
        <v>7.14</v>
      </c>
      <c r="J1345" s="15">
        <v>5.8</v>
      </c>
      <c r="K1345" s="15"/>
      <c r="L1345" s="15">
        <v>1000</v>
      </c>
      <c r="M1345" s="15">
        <v>10.5</v>
      </c>
      <c r="N1345" s="15">
        <v>40</v>
      </c>
      <c r="O1345" s="15">
        <v>150</v>
      </c>
      <c r="P1345" s="15">
        <v>1</v>
      </c>
      <c r="Q1345" s="15" t="s">
        <v>3</v>
      </c>
    </row>
    <row r="1346" spans="1:17" s="36" customFormat="1" ht="14.5">
      <c r="A1346" s="3" t="s">
        <v>4919</v>
      </c>
      <c r="B1346" s="15" t="s">
        <v>1</v>
      </c>
      <c r="C1346" s="15" t="s">
        <v>4</v>
      </c>
      <c r="D1346" s="15" t="s">
        <v>3525</v>
      </c>
      <c r="E1346" s="15">
        <v>400</v>
      </c>
      <c r="F1346" s="15"/>
      <c r="G1346" s="15">
        <v>6.12</v>
      </c>
      <c r="H1346" s="15">
        <v>6.8</v>
      </c>
      <c r="I1346" s="15">
        <v>7.48</v>
      </c>
      <c r="J1346" s="15">
        <v>5.5</v>
      </c>
      <c r="K1346" s="15"/>
      <c r="L1346" s="15">
        <v>1000</v>
      </c>
      <c r="M1346" s="15">
        <v>10.8</v>
      </c>
      <c r="N1346" s="15">
        <v>38</v>
      </c>
      <c r="O1346" s="15">
        <v>150</v>
      </c>
      <c r="P1346" s="15">
        <v>1</v>
      </c>
      <c r="Q1346" s="15" t="s">
        <v>910</v>
      </c>
    </row>
    <row r="1347" spans="1:17" s="36" customFormat="1" ht="14.5">
      <c r="A1347" s="3" t="s">
        <v>4920</v>
      </c>
      <c r="B1347" s="15" t="s">
        <v>1</v>
      </c>
      <c r="C1347" s="15" t="s">
        <v>4</v>
      </c>
      <c r="D1347" s="15" t="s">
        <v>3525</v>
      </c>
      <c r="E1347" s="15">
        <v>400</v>
      </c>
      <c r="F1347" s="15"/>
      <c r="G1347" s="15">
        <v>6.46</v>
      </c>
      <c r="H1347" s="15">
        <v>6.8</v>
      </c>
      <c r="I1347" s="15">
        <v>7.14</v>
      </c>
      <c r="J1347" s="15">
        <v>5.8</v>
      </c>
      <c r="K1347" s="15"/>
      <c r="L1347" s="15">
        <v>1000</v>
      </c>
      <c r="M1347" s="15">
        <v>10.5</v>
      </c>
      <c r="N1347" s="15">
        <v>40</v>
      </c>
      <c r="O1347" s="15">
        <v>150</v>
      </c>
      <c r="P1347" s="15">
        <v>1</v>
      </c>
      <c r="Q1347" s="15" t="s">
        <v>910</v>
      </c>
    </row>
    <row r="1348" spans="1:17" s="36" customFormat="1" ht="14.5">
      <c r="A1348" s="3" t="s">
        <v>4921</v>
      </c>
      <c r="B1348" s="15" t="s">
        <v>1</v>
      </c>
      <c r="C1348" s="15" t="s">
        <v>4</v>
      </c>
      <c r="D1348" s="15" t="s">
        <v>3525</v>
      </c>
      <c r="E1348" s="15">
        <v>400</v>
      </c>
      <c r="F1348" s="15"/>
      <c r="G1348" s="15">
        <v>6.46</v>
      </c>
      <c r="H1348" s="15">
        <v>6.8</v>
      </c>
      <c r="I1348" s="15">
        <v>7.14</v>
      </c>
      <c r="J1348" s="15">
        <v>5.8</v>
      </c>
      <c r="K1348" s="15"/>
      <c r="L1348" s="15">
        <v>1000</v>
      </c>
      <c r="M1348" s="15">
        <v>10.5</v>
      </c>
      <c r="N1348" s="15">
        <v>40</v>
      </c>
      <c r="O1348" s="15">
        <v>150</v>
      </c>
      <c r="P1348" s="15">
        <v>1</v>
      </c>
      <c r="Q1348" s="15" t="s">
        <v>3</v>
      </c>
    </row>
    <row r="1349" spans="1:17" s="36" customFormat="1" ht="14.5">
      <c r="A1349" s="3" t="s">
        <v>4922</v>
      </c>
      <c r="B1349" s="15" t="s">
        <v>1</v>
      </c>
      <c r="C1349" s="15" t="s">
        <v>4</v>
      </c>
      <c r="D1349" s="15" t="s">
        <v>3525</v>
      </c>
      <c r="E1349" s="15">
        <v>400</v>
      </c>
      <c r="F1349" s="15"/>
      <c r="G1349" s="15">
        <v>6.12</v>
      </c>
      <c r="H1349" s="15">
        <v>6.8</v>
      </c>
      <c r="I1349" s="15">
        <v>7.48</v>
      </c>
      <c r="J1349" s="15">
        <v>5.5</v>
      </c>
      <c r="K1349" s="15"/>
      <c r="L1349" s="15">
        <v>1000</v>
      </c>
      <c r="M1349" s="15">
        <v>10.8</v>
      </c>
      <c r="N1349" s="15">
        <v>38</v>
      </c>
      <c r="O1349" s="15">
        <v>150</v>
      </c>
      <c r="P1349" s="15">
        <v>1</v>
      </c>
      <c r="Q1349" s="15" t="s">
        <v>3</v>
      </c>
    </row>
    <row r="1350" spans="1:17" s="36" customFormat="1" ht="14.5">
      <c r="A1350" s="3" t="s">
        <v>4923</v>
      </c>
      <c r="B1350" s="15" t="s">
        <v>1</v>
      </c>
      <c r="C1350" s="15" t="s">
        <v>4</v>
      </c>
      <c r="D1350" s="15" t="s">
        <v>3522</v>
      </c>
      <c r="E1350" s="15">
        <v>400</v>
      </c>
      <c r="F1350" s="15"/>
      <c r="G1350" s="15">
        <v>6.12</v>
      </c>
      <c r="H1350" s="15">
        <v>6.8</v>
      </c>
      <c r="I1350" s="15">
        <v>7.48</v>
      </c>
      <c r="J1350" s="15">
        <v>5.5</v>
      </c>
      <c r="K1350" s="15"/>
      <c r="L1350" s="15">
        <v>1000</v>
      </c>
      <c r="M1350" s="15">
        <v>10.8</v>
      </c>
      <c r="N1350" s="15">
        <v>38</v>
      </c>
      <c r="O1350" s="15">
        <v>150</v>
      </c>
      <c r="P1350" s="15">
        <v>1</v>
      </c>
      <c r="Q1350" s="15" t="s">
        <v>3</v>
      </c>
    </row>
    <row r="1351" spans="1:17" s="36" customFormat="1" ht="14.5">
      <c r="A1351" s="3" t="s">
        <v>4924</v>
      </c>
      <c r="B1351" s="15" t="s">
        <v>1</v>
      </c>
      <c r="C1351" s="15" t="s">
        <v>4</v>
      </c>
      <c r="D1351" s="15" t="s">
        <v>3522</v>
      </c>
      <c r="E1351" s="15">
        <v>400</v>
      </c>
      <c r="F1351" s="15"/>
      <c r="G1351" s="15">
        <v>55.8</v>
      </c>
      <c r="H1351" s="15">
        <v>62</v>
      </c>
      <c r="I1351" s="15">
        <v>68.2</v>
      </c>
      <c r="J1351" s="15">
        <v>50.2</v>
      </c>
      <c r="K1351" s="15"/>
      <c r="L1351" s="15">
        <v>1</v>
      </c>
      <c r="M1351" s="15">
        <v>89</v>
      </c>
      <c r="N1351" s="15">
        <v>4.7</v>
      </c>
      <c r="O1351" s="15">
        <v>150</v>
      </c>
      <c r="P1351" s="15">
        <v>1</v>
      </c>
      <c r="Q1351" s="15" t="s">
        <v>910</v>
      </c>
    </row>
    <row r="1352" spans="1:17" s="36" customFormat="1" ht="14.5">
      <c r="A1352" s="3" t="s">
        <v>4925</v>
      </c>
      <c r="B1352" s="15" t="s">
        <v>1</v>
      </c>
      <c r="C1352" s="15" t="s">
        <v>4</v>
      </c>
      <c r="D1352" s="15" t="s">
        <v>3522</v>
      </c>
      <c r="E1352" s="15">
        <v>400</v>
      </c>
      <c r="F1352" s="15"/>
      <c r="G1352" s="15">
        <v>58.9</v>
      </c>
      <c r="H1352" s="15">
        <v>62</v>
      </c>
      <c r="I1352" s="15">
        <v>65.099999999999994</v>
      </c>
      <c r="J1352" s="15">
        <v>53</v>
      </c>
      <c r="K1352" s="15"/>
      <c r="L1352" s="15">
        <v>1</v>
      </c>
      <c r="M1352" s="15">
        <v>85</v>
      </c>
      <c r="N1352" s="15">
        <v>5</v>
      </c>
      <c r="O1352" s="15">
        <v>150</v>
      </c>
      <c r="P1352" s="15">
        <v>1</v>
      </c>
      <c r="Q1352" s="15" t="s">
        <v>910</v>
      </c>
    </row>
    <row r="1353" spans="1:17" s="36" customFormat="1" ht="14.5">
      <c r="A1353" s="3" t="s">
        <v>4926</v>
      </c>
      <c r="B1353" s="15" t="s">
        <v>1</v>
      </c>
      <c r="C1353" s="15" t="s">
        <v>4</v>
      </c>
      <c r="D1353" s="15" t="s">
        <v>3522</v>
      </c>
      <c r="E1353" s="15">
        <v>400</v>
      </c>
      <c r="F1353" s="15"/>
      <c r="G1353" s="15">
        <v>58.9</v>
      </c>
      <c r="H1353" s="15">
        <v>62</v>
      </c>
      <c r="I1353" s="15">
        <v>65.099999999999994</v>
      </c>
      <c r="J1353" s="15">
        <v>53</v>
      </c>
      <c r="K1353" s="15"/>
      <c r="L1353" s="15">
        <v>1</v>
      </c>
      <c r="M1353" s="15">
        <v>85</v>
      </c>
      <c r="N1353" s="15">
        <v>5</v>
      </c>
      <c r="O1353" s="15">
        <v>150</v>
      </c>
      <c r="P1353" s="15">
        <v>1</v>
      </c>
      <c r="Q1353" s="15" t="s">
        <v>3</v>
      </c>
    </row>
    <row r="1354" spans="1:17" s="36" customFormat="1" ht="14.5">
      <c r="A1354" s="3" t="s">
        <v>4927</v>
      </c>
      <c r="B1354" s="15" t="s">
        <v>1</v>
      </c>
      <c r="C1354" s="15" t="s">
        <v>4</v>
      </c>
      <c r="D1354" s="15" t="s">
        <v>3525</v>
      </c>
      <c r="E1354" s="15">
        <v>400</v>
      </c>
      <c r="F1354" s="15"/>
      <c r="G1354" s="15">
        <v>55.8</v>
      </c>
      <c r="H1354" s="15">
        <v>62</v>
      </c>
      <c r="I1354" s="15">
        <v>68.2</v>
      </c>
      <c r="J1354" s="15">
        <v>50.2</v>
      </c>
      <c r="K1354" s="15"/>
      <c r="L1354" s="15">
        <v>1</v>
      </c>
      <c r="M1354" s="15">
        <v>89</v>
      </c>
      <c r="N1354" s="15">
        <v>4.7</v>
      </c>
      <c r="O1354" s="15">
        <v>150</v>
      </c>
      <c r="P1354" s="15">
        <v>1</v>
      </c>
      <c r="Q1354" s="15" t="s">
        <v>910</v>
      </c>
    </row>
    <row r="1355" spans="1:17" s="36" customFormat="1" ht="14.5">
      <c r="A1355" s="3" t="s">
        <v>4928</v>
      </c>
      <c r="B1355" s="15" t="s">
        <v>1</v>
      </c>
      <c r="C1355" s="15" t="s">
        <v>4</v>
      </c>
      <c r="D1355" s="15" t="s">
        <v>3525</v>
      </c>
      <c r="E1355" s="15">
        <v>400</v>
      </c>
      <c r="F1355" s="15"/>
      <c r="G1355" s="15">
        <v>58.9</v>
      </c>
      <c r="H1355" s="15">
        <v>62</v>
      </c>
      <c r="I1355" s="15">
        <v>65.099999999999994</v>
      </c>
      <c r="J1355" s="15">
        <v>53</v>
      </c>
      <c r="K1355" s="15"/>
      <c r="L1355" s="15">
        <v>1</v>
      </c>
      <c r="M1355" s="15">
        <v>85</v>
      </c>
      <c r="N1355" s="15">
        <v>5</v>
      </c>
      <c r="O1355" s="15">
        <v>150</v>
      </c>
      <c r="P1355" s="15">
        <v>1</v>
      </c>
      <c r="Q1355" s="15" t="s">
        <v>910</v>
      </c>
    </row>
    <row r="1356" spans="1:17" s="36" customFormat="1" ht="14.5">
      <c r="A1356" s="3" t="s">
        <v>4929</v>
      </c>
      <c r="B1356" s="15" t="s">
        <v>1</v>
      </c>
      <c r="C1356" s="15" t="s">
        <v>4</v>
      </c>
      <c r="D1356" s="15" t="s">
        <v>3525</v>
      </c>
      <c r="E1356" s="15">
        <v>400</v>
      </c>
      <c r="F1356" s="15"/>
      <c r="G1356" s="15">
        <v>58.9</v>
      </c>
      <c r="H1356" s="15">
        <v>62</v>
      </c>
      <c r="I1356" s="15">
        <v>65.099999999999994</v>
      </c>
      <c r="J1356" s="15">
        <v>53</v>
      </c>
      <c r="K1356" s="15"/>
      <c r="L1356" s="15">
        <v>1</v>
      </c>
      <c r="M1356" s="15">
        <v>85</v>
      </c>
      <c r="N1356" s="15">
        <v>5</v>
      </c>
      <c r="O1356" s="15">
        <v>150</v>
      </c>
      <c r="P1356" s="15">
        <v>1</v>
      </c>
      <c r="Q1356" s="15" t="s">
        <v>3</v>
      </c>
    </row>
    <row r="1357" spans="1:17" s="36" customFormat="1" ht="14.5">
      <c r="A1357" s="3" t="s">
        <v>4930</v>
      </c>
      <c r="B1357" s="15" t="s">
        <v>1</v>
      </c>
      <c r="C1357" s="15" t="s">
        <v>4</v>
      </c>
      <c r="D1357" s="15" t="s">
        <v>3525</v>
      </c>
      <c r="E1357" s="15">
        <v>400</v>
      </c>
      <c r="F1357" s="15"/>
      <c r="G1357" s="15">
        <v>55.8</v>
      </c>
      <c r="H1357" s="15">
        <v>62</v>
      </c>
      <c r="I1357" s="15">
        <v>68.2</v>
      </c>
      <c r="J1357" s="15">
        <v>50.2</v>
      </c>
      <c r="K1357" s="15"/>
      <c r="L1357" s="15">
        <v>1</v>
      </c>
      <c r="M1357" s="15">
        <v>89</v>
      </c>
      <c r="N1357" s="15">
        <v>4.7</v>
      </c>
      <c r="O1357" s="15">
        <v>150</v>
      </c>
      <c r="P1357" s="15">
        <v>1</v>
      </c>
      <c r="Q1357" s="15" t="s">
        <v>3</v>
      </c>
    </row>
    <row r="1358" spans="1:17" s="36" customFormat="1" ht="14.5">
      <c r="A1358" s="3" t="s">
        <v>4931</v>
      </c>
      <c r="B1358" s="15" t="s">
        <v>1</v>
      </c>
      <c r="C1358" s="15" t="s">
        <v>4</v>
      </c>
      <c r="D1358" s="15" t="s">
        <v>3522</v>
      </c>
      <c r="E1358" s="15">
        <v>400</v>
      </c>
      <c r="F1358" s="15"/>
      <c r="G1358" s="15">
        <v>55.8</v>
      </c>
      <c r="H1358" s="15">
        <v>62</v>
      </c>
      <c r="I1358" s="15">
        <v>68.2</v>
      </c>
      <c r="J1358" s="15">
        <v>50.2</v>
      </c>
      <c r="K1358" s="15"/>
      <c r="L1358" s="15">
        <v>1</v>
      </c>
      <c r="M1358" s="15">
        <v>89</v>
      </c>
      <c r="N1358" s="15">
        <v>4.7</v>
      </c>
      <c r="O1358" s="15">
        <v>150</v>
      </c>
      <c r="P1358" s="15">
        <v>1</v>
      </c>
      <c r="Q1358" s="15" t="s">
        <v>3</v>
      </c>
    </row>
    <row r="1359" spans="1:17" s="36" customFormat="1" ht="14.5">
      <c r="A1359" s="3" t="s">
        <v>4932</v>
      </c>
      <c r="B1359" s="15" t="s">
        <v>1</v>
      </c>
      <c r="C1359" s="15" t="s">
        <v>4</v>
      </c>
      <c r="D1359" s="15" t="s">
        <v>3522</v>
      </c>
      <c r="E1359" s="15">
        <v>400</v>
      </c>
      <c r="F1359" s="15"/>
      <c r="G1359" s="15">
        <v>61.2</v>
      </c>
      <c r="H1359" s="15">
        <v>68</v>
      </c>
      <c r="I1359" s="15">
        <v>74.8</v>
      </c>
      <c r="J1359" s="15">
        <v>55.1</v>
      </c>
      <c r="K1359" s="15"/>
      <c r="L1359" s="15">
        <v>1</v>
      </c>
      <c r="M1359" s="15">
        <v>98</v>
      </c>
      <c r="N1359" s="15">
        <v>4.2</v>
      </c>
      <c r="O1359" s="15">
        <v>150</v>
      </c>
      <c r="P1359" s="15">
        <v>1</v>
      </c>
      <c r="Q1359" s="15" t="s">
        <v>910</v>
      </c>
    </row>
    <row r="1360" spans="1:17" s="36" customFormat="1" ht="14.5">
      <c r="A1360" s="3" t="s">
        <v>4933</v>
      </c>
      <c r="B1360" s="15" t="s">
        <v>1</v>
      </c>
      <c r="C1360" s="15" t="s">
        <v>4</v>
      </c>
      <c r="D1360" s="15" t="s">
        <v>3522</v>
      </c>
      <c r="E1360" s="15">
        <v>400</v>
      </c>
      <c r="F1360" s="15"/>
      <c r="G1360" s="15">
        <v>64.599999999999994</v>
      </c>
      <c r="H1360" s="15">
        <v>68</v>
      </c>
      <c r="I1360" s="15">
        <v>71.400000000000006</v>
      </c>
      <c r="J1360" s="15">
        <v>58.1</v>
      </c>
      <c r="K1360" s="15"/>
      <c r="L1360" s="15">
        <v>1</v>
      </c>
      <c r="M1360" s="15">
        <v>92</v>
      </c>
      <c r="N1360" s="15">
        <v>4.5</v>
      </c>
      <c r="O1360" s="15">
        <v>150</v>
      </c>
      <c r="P1360" s="15">
        <v>1</v>
      </c>
      <c r="Q1360" s="15" t="s">
        <v>910</v>
      </c>
    </row>
    <row r="1361" spans="1:17" s="36" customFormat="1" ht="14.5">
      <c r="A1361" s="3" t="s">
        <v>4934</v>
      </c>
      <c r="B1361" s="15" t="s">
        <v>1</v>
      </c>
      <c r="C1361" s="15" t="s">
        <v>4</v>
      </c>
      <c r="D1361" s="15" t="s">
        <v>3522</v>
      </c>
      <c r="E1361" s="15">
        <v>400</v>
      </c>
      <c r="F1361" s="15"/>
      <c r="G1361" s="15">
        <v>64.599999999999994</v>
      </c>
      <c r="H1361" s="15">
        <v>68</v>
      </c>
      <c r="I1361" s="15">
        <v>71.400000000000006</v>
      </c>
      <c r="J1361" s="15">
        <v>58.1</v>
      </c>
      <c r="K1361" s="15"/>
      <c r="L1361" s="15">
        <v>1</v>
      </c>
      <c r="M1361" s="15">
        <v>92</v>
      </c>
      <c r="N1361" s="15">
        <v>4.5</v>
      </c>
      <c r="O1361" s="15">
        <v>150</v>
      </c>
      <c r="P1361" s="15">
        <v>1</v>
      </c>
      <c r="Q1361" s="15" t="s">
        <v>3</v>
      </c>
    </row>
    <row r="1362" spans="1:17" s="36" customFormat="1" ht="14.5">
      <c r="A1362" s="3" t="s">
        <v>4935</v>
      </c>
      <c r="B1362" s="15" t="s">
        <v>1</v>
      </c>
      <c r="C1362" s="15" t="s">
        <v>4</v>
      </c>
      <c r="D1362" s="15" t="s">
        <v>3525</v>
      </c>
      <c r="E1362" s="15">
        <v>400</v>
      </c>
      <c r="F1362" s="15"/>
      <c r="G1362" s="15">
        <v>61.2</v>
      </c>
      <c r="H1362" s="15">
        <v>68</v>
      </c>
      <c r="I1362" s="15">
        <v>74.8</v>
      </c>
      <c r="J1362" s="15">
        <v>55.1</v>
      </c>
      <c r="K1362" s="15"/>
      <c r="L1362" s="15">
        <v>1</v>
      </c>
      <c r="M1362" s="15">
        <v>98</v>
      </c>
      <c r="N1362" s="15">
        <v>4.2</v>
      </c>
      <c r="O1362" s="15">
        <v>150</v>
      </c>
      <c r="P1362" s="15">
        <v>1</v>
      </c>
      <c r="Q1362" s="15" t="s">
        <v>910</v>
      </c>
    </row>
    <row r="1363" spans="1:17" s="36" customFormat="1" ht="14.5">
      <c r="A1363" s="3" t="s">
        <v>4936</v>
      </c>
      <c r="B1363" s="15" t="s">
        <v>1</v>
      </c>
      <c r="C1363" s="15" t="s">
        <v>4</v>
      </c>
      <c r="D1363" s="15" t="s">
        <v>3525</v>
      </c>
      <c r="E1363" s="15">
        <v>400</v>
      </c>
      <c r="F1363" s="15"/>
      <c r="G1363" s="15">
        <v>64.599999999999994</v>
      </c>
      <c r="H1363" s="15">
        <v>68</v>
      </c>
      <c r="I1363" s="15">
        <v>71.400000000000006</v>
      </c>
      <c r="J1363" s="15">
        <v>58.1</v>
      </c>
      <c r="K1363" s="15"/>
      <c r="L1363" s="15">
        <v>1</v>
      </c>
      <c r="M1363" s="15">
        <v>92</v>
      </c>
      <c r="N1363" s="15">
        <v>4.5</v>
      </c>
      <c r="O1363" s="15">
        <v>150</v>
      </c>
      <c r="P1363" s="15">
        <v>1</v>
      </c>
      <c r="Q1363" s="15" t="s">
        <v>910</v>
      </c>
    </row>
    <row r="1364" spans="1:17" s="36" customFormat="1" ht="14.5">
      <c r="A1364" s="3" t="s">
        <v>4937</v>
      </c>
      <c r="B1364" s="15" t="s">
        <v>1</v>
      </c>
      <c r="C1364" s="15" t="s">
        <v>4</v>
      </c>
      <c r="D1364" s="15" t="s">
        <v>3525</v>
      </c>
      <c r="E1364" s="15">
        <v>400</v>
      </c>
      <c r="F1364" s="15"/>
      <c r="G1364" s="15">
        <v>64.599999999999994</v>
      </c>
      <c r="H1364" s="15">
        <v>68</v>
      </c>
      <c r="I1364" s="15">
        <v>71.400000000000006</v>
      </c>
      <c r="J1364" s="15">
        <v>58.1</v>
      </c>
      <c r="K1364" s="15"/>
      <c r="L1364" s="15">
        <v>1</v>
      </c>
      <c r="M1364" s="15">
        <v>92</v>
      </c>
      <c r="N1364" s="15">
        <v>4.5</v>
      </c>
      <c r="O1364" s="15">
        <v>150</v>
      </c>
      <c r="P1364" s="15">
        <v>1</v>
      </c>
      <c r="Q1364" s="15" t="s">
        <v>3</v>
      </c>
    </row>
    <row r="1365" spans="1:17" s="36" customFormat="1" ht="14.5">
      <c r="A1365" s="3" t="s">
        <v>4938</v>
      </c>
      <c r="B1365" s="15" t="s">
        <v>1</v>
      </c>
      <c r="C1365" s="15" t="s">
        <v>4</v>
      </c>
      <c r="D1365" s="15" t="s">
        <v>3525</v>
      </c>
      <c r="E1365" s="15">
        <v>400</v>
      </c>
      <c r="F1365" s="15"/>
      <c r="G1365" s="15">
        <v>61.2</v>
      </c>
      <c r="H1365" s="15">
        <v>68</v>
      </c>
      <c r="I1365" s="15">
        <v>74.8</v>
      </c>
      <c r="J1365" s="15">
        <v>55.1</v>
      </c>
      <c r="K1365" s="15"/>
      <c r="L1365" s="15">
        <v>1</v>
      </c>
      <c r="M1365" s="15">
        <v>98</v>
      </c>
      <c r="N1365" s="15">
        <v>4.2</v>
      </c>
      <c r="O1365" s="15">
        <v>150</v>
      </c>
      <c r="P1365" s="15">
        <v>1</v>
      </c>
      <c r="Q1365" s="15" t="s">
        <v>3</v>
      </c>
    </row>
    <row r="1366" spans="1:17" s="36" customFormat="1" ht="14.5">
      <c r="A1366" s="3" t="s">
        <v>4939</v>
      </c>
      <c r="B1366" s="15" t="s">
        <v>1</v>
      </c>
      <c r="C1366" s="15" t="s">
        <v>4</v>
      </c>
      <c r="D1366" s="15" t="s">
        <v>3522</v>
      </c>
      <c r="E1366" s="15">
        <v>400</v>
      </c>
      <c r="F1366" s="15"/>
      <c r="G1366" s="15">
        <v>61.2</v>
      </c>
      <c r="H1366" s="15">
        <v>68</v>
      </c>
      <c r="I1366" s="15">
        <v>74.8</v>
      </c>
      <c r="J1366" s="15">
        <v>55.1</v>
      </c>
      <c r="K1366" s="15"/>
      <c r="L1366" s="15">
        <v>1</v>
      </c>
      <c r="M1366" s="15">
        <v>98</v>
      </c>
      <c r="N1366" s="15">
        <v>4.2</v>
      </c>
      <c r="O1366" s="15">
        <v>150</v>
      </c>
      <c r="P1366" s="15">
        <v>1</v>
      </c>
      <c r="Q1366" s="15" t="s">
        <v>3</v>
      </c>
    </row>
    <row r="1367" spans="1:17" s="36" customFormat="1" ht="14.5">
      <c r="A1367" s="3" t="s">
        <v>4940</v>
      </c>
      <c r="B1367" s="15" t="s">
        <v>1</v>
      </c>
      <c r="C1367" s="15" t="s">
        <v>4</v>
      </c>
      <c r="D1367" s="15" t="s">
        <v>3522</v>
      </c>
      <c r="E1367" s="15">
        <v>400</v>
      </c>
      <c r="F1367" s="15"/>
      <c r="G1367" s="15">
        <v>6.75</v>
      </c>
      <c r="H1367" s="15">
        <v>7.5</v>
      </c>
      <c r="I1367" s="15">
        <v>8.25</v>
      </c>
      <c r="J1367" s="15">
        <v>6.05</v>
      </c>
      <c r="K1367" s="15"/>
      <c r="L1367" s="15">
        <v>500</v>
      </c>
      <c r="M1367" s="15">
        <v>11.7</v>
      </c>
      <c r="N1367" s="15">
        <v>35</v>
      </c>
      <c r="O1367" s="15">
        <v>150</v>
      </c>
      <c r="P1367" s="15">
        <v>1</v>
      </c>
      <c r="Q1367" s="15" t="s">
        <v>910</v>
      </c>
    </row>
    <row r="1368" spans="1:17" s="36" customFormat="1" ht="14.5">
      <c r="A1368" s="3" t="s">
        <v>4941</v>
      </c>
      <c r="B1368" s="15" t="s">
        <v>1</v>
      </c>
      <c r="C1368" s="15" t="s">
        <v>4</v>
      </c>
      <c r="D1368" s="15" t="s">
        <v>3522</v>
      </c>
      <c r="E1368" s="15">
        <v>400</v>
      </c>
      <c r="F1368" s="15"/>
      <c r="G1368" s="15">
        <v>7.125</v>
      </c>
      <c r="H1368" s="15">
        <v>7.5</v>
      </c>
      <c r="I1368" s="15">
        <v>7.875</v>
      </c>
      <c r="J1368" s="15">
        <v>6.4</v>
      </c>
      <c r="K1368" s="15"/>
      <c r="L1368" s="15">
        <v>500</v>
      </c>
      <c r="M1368" s="15">
        <v>11.3</v>
      </c>
      <c r="N1368" s="15">
        <v>37</v>
      </c>
      <c r="O1368" s="15">
        <v>150</v>
      </c>
      <c r="P1368" s="15">
        <v>1</v>
      </c>
      <c r="Q1368" s="15" t="s">
        <v>910</v>
      </c>
    </row>
    <row r="1369" spans="1:17" s="36" customFormat="1" ht="14.5">
      <c r="A1369" s="3" t="s">
        <v>4942</v>
      </c>
      <c r="B1369" s="15" t="s">
        <v>1</v>
      </c>
      <c r="C1369" s="15" t="s">
        <v>4</v>
      </c>
      <c r="D1369" s="15" t="s">
        <v>3522</v>
      </c>
      <c r="E1369" s="15">
        <v>400</v>
      </c>
      <c r="F1369" s="15"/>
      <c r="G1369" s="15">
        <v>7.125</v>
      </c>
      <c r="H1369" s="15">
        <v>7.5</v>
      </c>
      <c r="I1369" s="15">
        <v>7.875</v>
      </c>
      <c r="J1369" s="15">
        <v>6.4</v>
      </c>
      <c r="K1369" s="15"/>
      <c r="L1369" s="15">
        <v>500</v>
      </c>
      <c r="M1369" s="15">
        <v>11.3</v>
      </c>
      <c r="N1369" s="15">
        <v>37</v>
      </c>
      <c r="O1369" s="15">
        <v>150</v>
      </c>
      <c r="P1369" s="15">
        <v>1</v>
      </c>
      <c r="Q1369" s="15" t="s">
        <v>3</v>
      </c>
    </row>
    <row r="1370" spans="1:17" s="36" customFormat="1" ht="14.5">
      <c r="A1370" s="3" t="s">
        <v>4943</v>
      </c>
      <c r="B1370" s="15" t="s">
        <v>1</v>
      </c>
      <c r="C1370" s="15" t="s">
        <v>4</v>
      </c>
      <c r="D1370" s="15" t="s">
        <v>3525</v>
      </c>
      <c r="E1370" s="15">
        <v>400</v>
      </c>
      <c r="F1370" s="15"/>
      <c r="G1370" s="15">
        <v>6.75</v>
      </c>
      <c r="H1370" s="15">
        <v>7.5</v>
      </c>
      <c r="I1370" s="15">
        <v>8.25</v>
      </c>
      <c r="J1370" s="15">
        <v>6.05</v>
      </c>
      <c r="K1370" s="15"/>
      <c r="L1370" s="15">
        <v>500</v>
      </c>
      <c r="M1370" s="15">
        <v>11.7</v>
      </c>
      <c r="N1370" s="15">
        <v>35</v>
      </c>
      <c r="O1370" s="15">
        <v>150</v>
      </c>
      <c r="P1370" s="15">
        <v>1</v>
      </c>
      <c r="Q1370" s="15" t="s">
        <v>910</v>
      </c>
    </row>
    <row r="1371" spans="1:17" s="36" customFormat="1" ht="14.5">
      <c r="A1371" s="3" t="s">
        <v>4944</v>
      </c>
      <c r="B1371" s="15" t="s">
        <v>1</v>
      </c>
      <c r="C1371" s="15" t="s">
        <v>4</v>
      </c>
      <c r="D1371" s="15" t="s">
        <v>3525</v>
      </c>
      <c r="E1371" s="15">
        <v>400</v>
      </c>
      <c r="F1371" s="15"/>
      <c r="G1371" s="15">
        <v>7.125</v>
      </c>
      <c r="H1371" s="15">
        <v>7.5</v>
      </c>
      <c r="I1371" s="15">
        <v>7.875</v>
      </c>
      <c r="J1371" s="15">
        <v>6.4</v>
      </c>
      <c r="K1371" s="15"/>
      <c r="L1371" s="15">
        <v>500</v>
      </c>
      <c r="M1371" s="15">
        <v>11.3</v>
      </c>
      <c r="N1371" s="15">
        <v>37</v>
      </c>
      <c r="O1371" s="15">
        <v>150</v>
      </c>
      <c r="P1371" s="15">
        <v>1</v>
      </c>
      <c r="Q1371" s="15" t="s">
        <v>910</v>
      </c>
    </row>
    <row r="1372" spans="1:17" s="36" customFormat="1" ht="14.5">
      <c r="A1372" s="3" t="s">
        <v>4945</v>
      </c>
      <c r="B1372" s="15" t="s">
        <v>1</v>
      </c>
      <c r="C1372" s="15" t="s">
        <v>4</v>
      </c>
      <c r="D1372" s="15" t="s">
        <v>3525</v>
      </c>
      <c r="E1372" s="15">
        <v>400</v>
      </c>
      <c r="F1372" s="15"/>
      <c r="G1372" s="15">
        <v>7.125</v>
      </c>
      <c r="H1372" s="15">
        <v>7.5</v>
      </c>
      <c r="I1372" s="15">
        <v>7.875</v>
      </c>
      <c r="J1372" s="15">
        <v>6.4</v>
      </c>
      <c r="K1372" s="15"/>
      <c r="L1372" s="15">
        <v>500</v>
      </c>
      <c r="M1372" s="15">
        <v>11.3</v>
      </c>
      <c r="N1372" s="15">
        <v>37</v>
      </c>
      <c r="O1372" s="15">
        <v>150</v>
      </c>
      <c r="P1372" s="15">
        <v>1</v>
      </c>
      <c r="Q1372" s="15" t="s">
        <v>3</v>
      </c>
    </row>
    <row r="1373" spans="1:17" s="36" customFormat="1" ht="14.5">
      <c r="A1373" s="3" t="s">
        <v>4946</v>
      </c>
      <c r="B1373" s="15" t="s">
        <v>1</v>
      </c>
      <c r="C1373" s="15" t="s">
        <v>4</v>
      </c>
      <c r="D1373" s="15" t="s">
        <v>3525</v>
      </c>
      <c r="E1373" s="15">
        <v>400</v>
      </c>
      <c r="F1373" s="15"/>
      <c r="G1373" s="15">
        <v>6.75</v>
      </c>
      <c r="H1373" s="15">
        <v>7.5</v>
      </c>
      <c r="I1373" s="15">
        <v>8.25</v>
      </c>
      <c r="J1373" s="15">
        <v>6.05</v>
      </c>
      <c r="K1373" s="15"/>
      <c r="L1373" s="15">
        <v>500</v>
      </c>
      <c r="M1373" s="15">
        <v>11.7</v>
      </c>
      <c r="N1373" s="15">
        <v>35</v>
      </c>
      <c r="O1373" s="15">
        <v>150</v>
      </c>
      <c r="P1373" s="15">
        <v>1</v>
      </c>
      <c r="Q1373" s="15" t="s">
        <v>3</v>
      </c>
    </row>
    <row r="1374" spans="1:17" s="36" customFormat="1" ht="14.5">
      <c r="A1374" s="3" t="s">
        <v>4947</v>
      </c>
      <c r="B1374" s="15" t="s">
        <v>1</v>
      </c>
      <c r="C1374" s="15" t="s">
        <v>4</v>
      </c>
      <c r="D1374" s="15" t="s">
        <v>3522</v>
      </c>
      <c r="E1374" s="15">
        <v>400</v>
      </c>
      <c r="F1374" s="15"/>
      <c r="G1374" s="15">
        <v>6.75</v>
      </c>
      <c r="H1374" s="15">
        <v>7.5</v>
      </c>
      <c r="I1374" s="15">
        <v>8.25</v>
      </c>
      <c r="J1374" s="15">
        <v>6.05</v>
      </c>
      <c r="K1374" s="15"/>
      <c r="L1374" s="15">
        <v>500</v>
      </c>
      <c r="M1374" s="15">
        <v>11.7</v>
      </c>
      <c r="N1374" s="15">
        <v>35</v>
      </c>
      <c r="O1374" s="15">
        <v>150</v>
      </c>
      <c r="P1374" s="15">
        <v>1</v>
      </c>
      <c r="Q1374" s="15" t="s">
        <v>3</v>
      </c>
    </row>
    <row r="1375" spans="1:17" s="36" customFormat="1" ht="14.5">
      <c r="A1375" s="3" t="s">
        <v>4948</v>
      </c>
      <c r="B1375" s="15" t="s">
        <v>1</v>
      </c>
      <c r="C1375" s="15" t="s">
        <v>4</v>
      </c>
      <c r="D1375" s="15" t="s">
        <v>3522</v>
      </c>
      <c r="E1375" s="15">
        <v>400</v>
      </c>
      <c r="F1375" s="15"/>
      <c r="G1375" s="15">
        <v>67.5</v>
      </c>
      <c r="H1375" s="15">
        <v>75</v>
      </c>
      <c r="I1375" s="15">
        <v>82.5</v>
      </c>
      <c r="J1375" s="15">
        <v>60.7</v>
      </c>
      <c r="K1375" s="15"/>
      <c r="L1375" s="15">
        <v>1</v>
      </c>
      <c r="M1375" s="15">
        <v>108</v>
      </c>
      <c r="N1375" s="15">
        <v>3.8</v>
      </c>
      <c r="O1375" s="15">
        <v>150</v>
      </c>
      <c r="P1375" s="15">
        <v>1</v>
      </c>
      <c r="Q1375" s="15" t="s">
        <v>910</v>
      </c>
    </row>
    <row r="1376" spans="1:17" s="36" customFormat="1" ht="14.5">
      <c r="A1376" s="3" t="s">
        <v>4949</v>
      </c>
      <c r="B1376" s="15" t="s">
        <v>1</v>
      </c>
      <c r="C1376" s="15" t="s">
        <v>4</v>
      </c>
      <c r="D1376" s="15" t="s">
        <v>3522</v>
      </c>
      <c r="E1376" s="15">
        <v>400</v>
      </c>
      <c r="F1376" s="15"/>
      <c r="G1376" s="15">
        <v>71.25</v>
      </c>
      <c r="H1376" s="15">
        <v>75</v>
      </c>
      <c r="I1376" s="15">
        <v>78.75</v>
      </c>
      <c r="J1376" s="15">
        <v>64.099999999999994</v>
      </c>
      <c r="K1376" s="15"/>
      <c r="L1376" s="15">
        <v>1</v>
      </c>
      <c r="M1376" s="15">
        <v>103</v>
      </c>
      <c r="N1376" s="15">
        <v>4</v>
      </c>
      <c r="O1376" s="15">
        <v>150</v>
      </c>
      <c r="P1376" s="15">
        <v>1</v>
      </c>
      <c r="Q1376" s="15" t="s">
        <v>910</v>
      </c>
    </row>
    <row r="1377" spans="1:17" s="36" customFormat="1" ht="14.5">
      <c r="A1377" s="3" t="s">
        <v>4950</v>
      </c>
      <c r="B1377" s="15" t="s">
        <v>1</v>
      </c>
      <c r="C1377" s="15" t="s">
        <v>4</v>
      </c>
      <c r="D1377" s="15" t="s">
        <v>3522</v>
      </c>
      <c r="E1377" s="15">
        <v>400</v>
      </c>
      <c r="F1377" s="15"/>
      <c r="G1377" s="15">
        <v>71.25</v>
      </c>
      <c r="H1377" s="15">
        <v>75</v>
      </c>
      <c r="I1377" s="15">
        <v>78.75</v>
      </c>
      <c r="J1377" s="15">
        <v>64.099999999999994</v>
      </c>
      <c r="K1377" s="15"/>
      <c r="L1377" s="15">
        <v>1</v>
      </c>
      <c r="M1377" s="15">
        <v>103</v>
      </c>
      <c r="N1377" s="15">
        <v>4</v>
      </c>
      <c r="O1377" s="15">
        <v>150</v>
      </c>
      <c r="P1377" s="15">
        <v>1</v>
      </c>
      <c r="Q1377" s="15" t="s">
        <v>3</v>
      </c>
    </row>
    <row r="1378" spans="1:17" s="36" customFormat="1" ht="14.5">
      <c r="A1378" s="3" t="s">
        <v>4951</v>
      </c>
      <c r="B1378" s="15" t="s">
        <v>1</v>
      </c>
      <c r="C1378" s="15" t="s">
        <v>4</v>
      </c>
      <c r="D1378" s="15" t="s">
        <v>3525</v>
      </c>
      <c r="E1378" s="15">
        <v>400</v>
      </c>
      <c r="F1378" s="15"/>
      <c r="G1378" s="15">
        <v>67.5</v>
      </c>
      <c r="H1378" s="15">
        <v>75</v>
      </c>
      <c r="I1378" s="15">
        <v>82.5</v>
      </c>
      <c r="J1378" s="15">
        <v>60.7</v>
      </c>
      <c r="K1378" s="15"/>
      <c r="L1378" s="15">
        <v>1</v>
      </c>
      <c r="M1378" s="15">
        <v>108</v>
      </c>
      <c r="N1378" s="15">
        <v>3.8</v>
      </c>
      <c r="O1378" s="15">
        <v>150</v>
      </c>
      <c r="P1378" s="15">
        <v>1</v>
      </c>
      <c r="Q1378" s="15" t="s">
        <v>910</v>
      </c>
    </row>
    <row r="1379" spans="1:17" s="36" customFormat="1" ht="14.5">
      <c r="A1379" s="3" t="s">
        <v>4952</v>
      </c>
      <c r="B1379" s="15" t="s">
        <v>1</v>
      </c>
      <c r="C1379" s="15" t="s">
        <v>4</v>
      </c>
      <c r="D1379" s="15" t="s">
        <v>3525</v>
      </c>
      <c r="E1379" s="15">
        <v>400</v>
      </c>
      <c r="F1379" s="15"/>
      <c r="G1379" s="15">
        <v>71.25</v>
      </c>
      <c r="H1379" s="15">
        <v>75</v>
      </c>
      <c r="I1379" s="15">
        <v>78.75</v>
      </c>
      <c r="J1379" s="15">
        <v>64.099999999999994</v>
      </c>
      <c r="K1379" s="15"/>
      <c r="L1379" s="15">
        <v>1</v>
      </c>
      <c r="M1379" s="15">
        <v>103</v>
      </c>
      <c r="N1379" s="15">
        <v>4</v>
      </c>
      <c r="O1379" s="15">
        <v>150</v>
      </c>
      <c r="P1379" s="15">
        <v>1</v>
      </c>
      <c r="Q1379" s="15" t="s">
        <v>910</v>
      </c>
    </row>
    <row r="1380" spans="1:17" s="36" customFormat="1" ht="14.5">
      <c r="A1380" s="3" t="s">
        <v>4953</v>
      </c>
      <c r="B1380" s="15" t="s">
        <v>1</v>
      </c>
      <c r="C1380" s="15" t="s">
        <v>4</v>
      </c>
      <c r="D1380" s="15" t="s">
        <v>3525</v>
      </c>
      <c r="E1380" s="15">
        <v>400</v>
      </c>
      <c r="F1380" s="15"/>
      <c r="G1380" s="15">
        <v>71.25</v>
      </c>
      <c r="H1380" s="15">
        <v>75</v>
      </c>
      <c r="I1380" s="15">
        <v>78.75</v>
      </c>
      <c r="J1380" s="15">
        <v>64.099999999999994</v>
      </c>
      <c r="K1380" s="15"/>
      <c r="L1380" s="15">
        <v>1</v>
      </c>
      <c r="M1380" s="15">
        <v>103</v>
      </c>
      <c r="N1380" s="15">
        <v>4</v>
      </c>
      <c r="O1380" s="15">
        <v>150</v>
      </c>
      <c r="P1380" s="15">
        <v>1</v>
      </c>
      <c r="Q1380" s="15" t="s">
        <v>3</v>
      </c>
    </row>
    <row r="1381" spans="1:17" s="36" customFormat="1" ht="14.5">
      <c r="A1381" s="3" t="s">
        <v>4954</v>
      </c>
      <c r="B1381" s="15" t="s">
        <v>1</v>
      </c>
      <c r="C1381" s="15" t="s">
        <v>4</v>
      </c>
      <c r="D1381" s="15" t="s">
        <v>3525</v>
      </c>
      <c r="E1381" s="15">
        <v>400</v>
      </c>
      <c r="F1381" s="15"/>
      <c r="G1381" s="15">
        <v>67.5</v>
      </c>
      <c r="H1381" s="15">
        <v>75</v>
      </c>
      <c r="I1381" s="15">
        <v>82.5</v>
      </c>
      <c r="J1381" s="15">
        <v>60.7</v>
      </c>
      <c r="K1381" s="15"/>
      <c r="L1381" s="15">
        <v>1</v>
      </c>
      <c r="M1381" s="15">
        <v>108</v>
      </c>
      <c r="N1381" s="15">
        <v>3.8</v>
      </c>
      <c r="O1381" s="15">
        <v>150</v>
      </c>
      <c r="P1381" s="15">
        <v>1</v>
      </c>
      <c r="Q1381" s="15" t="s">
        <v>3</v>
      </c>
    </row>
    <row r="1382" spans="1:17" s="36" customFormat="1" ht="14.5">
      <c r="A1382" s="3" t="s">
        <v>4955</v>
      </c>
      <c r="B1382" s="15" t="s">
        <v>1</v>
      </c>
      <c r="C1382" s="15" t="s">
        <v>4</v>
      </c>
      <c r="D1382" s="15" t="s">
        <v>3522</v>
      </c>
      <c r="E1382" s="15">
        <v>400</v>
      </c>
      <c r="F1382" s="15"/>
      <c r="G1382" s="15">
        <v>67.5</v>
      </c>
      <c r="H1382" s="15">
        <v>75</v>
      </c>
      <c r="I1382" s="15">
        <v>82.5</v>
      </c>
      <c r="J1382" s="15">
        <v>60.7</v>
      </c>
      <c r="K1382" s="15"/>
      <c r="L1382" s="15">
        <v>1</v>
      </c>
      <c r="M1382" s="15">
        <v>108</v>
      </c>
      <c r="N1382" s="15">
        <v>3.8</v>
      </c>
      <c r="O1382" s="15">
        <v>150</v>
      </c>
      <c r="P1382" s="15">
        <v>1</v>
      </c>
      <c r="Q1382" s="15" t="s">
        <v>3</v>
      </c>
    </row>
    <row r="1383" spans="1:17" s="36" customFormat="1" ht="14.5">
      <c r="A1383" s="3" t="s">
        <v>4956</v>
      </c>
      <c r="B1383" s="15" t="s">
        <v>1</v>
      </c>
      <c r="C1383" s="15" t="s">
        <v>4</v>
      </c>
      <c r="D1383" s="15" t="s">
        <v>3522</v>
      </c>
      <c r="E1383" s="15">
        <v>400</v>
      </c>
      <c r="F1383" s="15"/>
      <c r="G1383" s="15">
        <v>7.38</v>
      </c>
      <c r="H1383" s="15">
        <v>8.1999999999999993</v>
      </c>
      <c r="I1383" s="15">
        <v>9.02</v>
      </c>
      <c r="J1383" s="15">
        <v>6.63</v>
      </c>
      <c r="K1383" s="15"/>
      <c r="L1383" s="15">
        <v>200</v>
      </c>
      <c r="M1383" s="15">
        <v>12.5</v>
      </c>
      <c r="N1383" s="15">
        <v>33</v>
      </c>
      <c r="O1383" s="15">
        <v>150</v>
      </c>
      <c r="P1383" s="15">
        <v>1</v>
      </c>
      <c r="Q1383" s="15" t="s">
        <v>910</v>
      </c>
    </row>
    <row r="1384" spans="1:17" s="36" customFormat="1" ht="14.5">
      <c r="A1384" s="3" t="s">
        <v>4957</v>
      </c>
      <c r="B1384" s="15" t="s">
        <v>1</v>
      </c>
      <c r="C1384" s="15" t="s">
        <v>4</v>
      </c>
      <c r="D1384" s="15" t="s">
        <v>3522</v>
      </c>
      <c r="E1384" s="15">
        <v>400</v>
      </c>
      <c r="F1384" s="15"/>
      <c r="G1384" s="15">
        <v>7.79</v>
      </c>
      <c r="H1384" s="15">
        <v>8.1999999999999993</v>
      </c>
      <c r="I1384" s="15">
        <v>8.61</v>
      </c>
      <c r="J1384" s="15">
        <v>7.02</v>
      </c>
      <c r="K1384" s="15"/>
      <c r="L1384" s="15">
        <v>200</v>
      </c>
      <c r="M1384" s="15">
        <v>12.1</v>
      </c>
      <c r="N1384" s="15">
        <v>34</v>
      </c>
      <c r="O1384" s="15">
        <v>150</v>
      </c>
      <c r="P1384" s="15">
        <v>1</v>
      </c>
      <c r="Q1384" s="15" t="s">
        <v>910</v>
      </c>
    </row>
    <row r="1385" spans="1:17" s="36" customFormat="1" ht="14.5">
      <c r="A1385" s="3" t="s">
        <v>4958</v>
      </c>
      <c r="B1385" s="15" t="s">
        <v>1</v>
      </c>
      <c r="C1385" s="15" t="s">
        <v>4</v>
      </c>
      <c r="D1385" s="15" t="s">
        <v>3522</v>
      </c>
      <c r="E1385" s="15">
        <v>400</v>
      </c>
      <c r="F1385" s="15"/>
      <c r="G1385" s="15">
        <v>7.79</v>
      </c>
      <c r="H1385" s="15">
        <v>8.1999999999999993</v>
      </c>
      <c r="I1385" s="15">
        <v>8.61</v>
      </c>
      <c r="J1385" s="15">
        <v>7.02</v>
      </c>
      <c r="K1385" s="15"/>
      <c r="L1385" s="15">
        <v>200</v>
      </c>
      <c r="M1385" s="15">
        <v>12.1</v>
      </c>
      <c r="N1385" s="15">
        <v>34</v>
      </c>
      <c r="O1385" s="15">
        <v>150</v>
      </c>
      <c r="P1385" s="15">
        <v>1</v>
      </c>
      <c r="Q1385" s="15" t="s">
        <v>3</v>
      </c>
    </row>
    <row r="1386" spans="1:17" s="36" customFormat="1" ht="14.5">
      <c r="A1386" s="3" t="s">
        <v>4959</v>
      </c>
      <c r="B1386" s="15" t="s">
        <v>1</v>
      </c>
      <c r="C1386" s="15" t="s">
        <v>4</v>
      </c>
      <c r="D1386" s="15" t="s">
        <v>3525</v>
      </c>
      <c r="E1386" s="15">
        <v>400</v>
      </c>
      <c r="F1386" s="15"/>
      <c r="G1386" s="15">
        <v>7.38</v>
      </c>
      <c r="H1386" s="15">
        <v>8.1999999999999993</v>
      </c>
      <c r="I1386" s="15">
        <v>9.02</v>
      </c>
      <c r="J1386" s="15">
        <v>6.63</v>
      </c>
      <c r="K1386" s="15"/>
      <c r="L1386" s="15">
        <v>200</v>
      </c>
      <c r="M1386" s="15">
        <v>12.5</v>
      </c>
      <c r="N1386" s="15">
        <v>33</v>
      </c>
      <c r="O1386" s="15">
        <v>150</v>
      </c>
      <c r="P1386" s="15">
        <v>1</v>
      </c>
      <c r="Q1386" s="15" t="s">
        <v>910</v>
      </c>
    </row>
    <row r="1387" spans="1:17" s="36" customFormat="1" ht="14.5">
      <c r="A1387" s="3" t="s">
        <v>4960</v>
      </c>
      <c r="B1387" s="15" t="s">
        <v>1</v>
      </c>
      <c r="C1387" s="15" t="s">
        <v>4</v>
      </c>
      <c r="D1387" s="15" t="s">
        <v>3525</v>
      </c>
      <c r="E1387" s="15">
        <v>400</v>
      </c>
      <c r="F1387" s="15"/>
      <c r="G1387" s="15">
        <v>7.79</v>
      </c>
      <c r="H1387" s="15">
        <v>8.1999999999999993</v>
      </c>
      <c r="I1387" s="15">
        <v>8.61</v>
      </c>
      <c r="J1387" s="15">
        <v>7.02</v>
      </c>
      <c r="K1387" s="15"/>
      <c r="L1387" s="15">
        <v>200</v>
      </c>
      <c r="M1387" s="15">
        <v>12.1</v>
      </c>
      <c r="N1387" s="15">
        <v>34</v>
      </c>
      <c r="O1387" s="15">
        <v>150</v>
      </c>
      <c r="P1387" s="15">
        <v>1</v>
      </c>
      <c r="Q1387" s="15" t="s">
        <v>910</v>
      </c>
    </row>
    <row r="1388" spans="1:17" s="36" customFormat="1" ht="14.5">
      <c r="A1388" s="3" t="s">
        <v>4961</v>
      </c>
      <c r="B1388" s="15" t="s">
        <v>1</v>
      </c>
      <c r="C1388" s="15" t="s">
        <v>4</v>
      </c>
      <c r="D1388" s="15" t="s">
        <v>3525</v>
      </c>
      <c r="E1388" s="15">
        <v>400</v>
      </c>
      <c r="F1388" s="15"/>
      <c r="G1388" s="15">
        <v>7.79</v>
      </c>
      <c r="H1388" s="15">
        <v>8.1999999999999993</v>
      </c>
      <c r="I1388" s="15">
        <v>8.61</v>
      </c>
      <c r="J1388" s="15">
        <v>7.02</v>
      </c>
      <c r="K1388" s="15"/>
      <c r="L1388" s="15">
        <v>200</v>
      </c>
      <c r="M1388" s="15">
        <v>12.1</v>
      </c>
      <c r="N1388" s="15">
        <v>34</v>
      </c>
      <c r="O1388" s="15">
        <v>150</v>
      </c>
      <c r="P1388" s="15">
        <v>1</v>
      </c>
      <c r="Q1388" s="15" t="s">
        <v>3</v>
      </c>
    </row>
    <row r="1389" spans="1:17" s="36" customFormat="1" ht="14.5">
      <c r="A1389" s="3" t="s">
        <v>4962</v>
      </c>
      <c r="B1389" s="15" t="s">
        <v>1</v>
      </c>
      <c r="C1389" s="15" t="s">
        <v>4</v>
      </c>
      <c r="D1389" s="15" t="s">
        <v>3525</v>
      </c>
      <c r="E1389" s="15">
        <v>400</v>
      </c>
      <c r="F1389" s="15"/>
      <c r="G1389" s="15">
        <v>7.38</v>
      </c>
      <c r="H1389" s="15">
        <v>8.1999999999999993</v>
      </c>
      <c r="I1389" s="15">
        <v>9.02</v>
      </c>
      <c r="J1389" s="15">
        <v>6.63</v>
      </c>
      <c r="K1389" s="15"/>
      <c r="L1389" s="15">
        <v>200</v>
      </c>
      <c r="M1389" s="15">
        <v>12.5</v>
      </c>
      <c r="N1389" s="15">
        <v>33</v>
      </c>
      <c r="O1389" s="15">
        <v>150</v>
      </c>
      <c r="P1389" s="15">
        <v>1</v>
      </c>
      <c r="Q1389" s="15" t="s">
        <v>3</v>
      </c>
    </row>
    <row r="1390" spans="1:17" s="36" customFormat="1" ht="14.5">
      <c r="A1390" s="3" t="s">
        <v>4963</v>
      </c>
      <c r="B1390" s="15" t="s">
        <v>1</v>
      </c>
      <c r="C1390" s="15" t="s">
        <v>4</v>
      </c>
      <c r="D1390" s="15" t="s">
        <v>3522</v>
      </c>
      <c r="E1390" s="15">
        <v>400</v>
      </c>
      <c r="F1390" s="15"/>
      <c r="G1390" s="15">
        <v>7.38</v>
      </c>
      <c r="H1390" s="15">
        <v>8.1999999999999993</v>
      </c>
      <c r="I1390" s="15">
        <v>9.02</v>
      </c>
      <c r="J1390" s="15">
        <v>6.63</v>
      </c>
      <c r="K1390" s="15"/>
      <c r="L1390" s="15">
        <v>200</v>
      </c>
      <c r="M1390" s="15">
        <v>12.5</v>
      </c>
      <c r="N1390" s="15">
        <v>33</v>
      </c>
      <c r="O1390" s="15">
        <v>150</v>
      </c>
      <c r="P1390" s="15">
        <v>1</v>
      </c>
      <c r="Q1390" s="15" t="s">
        <v>3</v>
      </c>
    </row>
    <row r="1391" spans="1:17" s="36" customFormat="1" ht="14.5">
      <c r="A1391" s="3" t="s">
        <v>4964</v>
      </c>
      <c r="B1391" s="15" t="s">
        <v>1</v>
      </c>
      <c r="C1391" s="15" t="s">
        <v>4</v>
      </c>
      <c r="D1391" s="15" t="s">
        <v>3522</v>
      </c>
      <c r="E1391" s="15">
        <v>400</v>
      </c>
      <c r="F1391" s="15"/>
      <c r="G1391" s="15">
        <v>73.8</v>
      </c>
      <c r="H1391" s="15">
        <v>82</v>
      </c>
      <c r="I1391" s="15">
        <v>90.2</v>
      </c>
      <c r="J1391" s="15">
        <v>66.400000000000006</v>
      </c>
      <c r="K1391" s="15"/>
      <c r="L1391" s="15">
        <v>1</v>
      </c>
      <c r="M1391" s="15">
        <v>118</v>
      </c>
      <c r="N1391" s="15">
        <v>3.5</v>
      </c>
      <c r="O1391" s="15">
        <v>150</v>
      </c>
      <c r="P1391" s="15">
        <v>1</v>
      </c>
      <c r="Q1391" s="15" t="s">
        <v>910</v>
      </c>
    </row>
    <row r="1392" spans="1:17" s="36" customFormat="1" ht="14.5">
      <c r="A1392" s="3" t="s">
        <v>4965</v>
      </c>
      <c r="B1392" s="15" t="s">
        <v>1</v>
      </c>
      <c r="C1392" s="15" t="s">
        <v>4</v>
      </c>
      <c r="D1392" s="15" t="s">
        <v>3522</v>
      </c>
      <c r="E1392" s="15">
        <v>400</v>
      </c>
      <c r="F1392" s="15"/>
      <c r="G1392" s="15">
        <v>77.900000000000006</v>
      </c>
      <c r="H1392" s="15">
        <v>82</v>
      </c>
      <c r="I1392" s="15">
        <v>86.1</v>
      </c>
      <c r="J1392" s="15">
        <v>70.099999999999994</v>
      </c>
      <c r="K1392" s="15"/>
      <c r="L1392" s="15">
        <v>1</v>
      </c>
      <c r="M1392" s="15">
        <v>113</v>
      </c>
      <c r="N1392" s="15">
        <v>3.7</v>
      </c>
      <c r="O1392" s="15">
        <v>150</v>
      </c>
      <c r="P1392" s="15">
        <v>1</v>
      </c>
      <c r="Q1392" s="15" t="s">
        <v>910</v>
      </c>
    </row>
    <row r="1393" spans="1:17" s="36" customFormat="1" ht="14.5">
      <c r="A1393" s="3" t="s">
        <v>4966</v>
      </c>
      <c r="B1393" s="15" t="s">
        <v>1</v>
      </c>
      <c r="C1393" s="15" t="s">
        <v>4</v>
      </c>
      <c r="D1393" s="15" t="s">
        <v>3522</v>
      </c>
      <c r="E1393" s="15">
        <v>400</v>
      </c>
      <c r="F1393" s="15"/>
      <c r="G1393" s="15">
        <v>77.900000000000006</v>
      </c>
      <c r="H1393" s="15">
        <v>82</v>
      </c>
      <c r="I1393" s="15">
        <v>86.1</v>
      </c>
      <c r="J1393" s="15">
        <v>70.099999999999994</v>
      </c>
      <c r="K1393" s="15"/>
      <c r="L1393" s="15">
        <v>1</v>
      </c>
      <c r="M1393" s="15">
        <v>113</v>
      </c>
      <c r="N1393" s="15">
        <v>3.7</v>
      </c>
      <c r="O1393" s="15">
        <v>150</v>
      </c>
      <c r="P1393" s="15">
        <v>1</v>
      </c>
      <c r="Q1393" s="15" t="s">
        <v>3</v>
      </c>
    </row>
    <row r="1394" spans="1:17" s="36" customFormat="1" ht="14.5">
      <c r="A1394" s="3" t="s">
        <v>4967</v>
      </c>
      <c r="B1394" s="15" t="s">
        <v>1</v>
      </c>
      <c r="C1394" s="15" t="s">
        <v>4</v>
      </c>
      <c r="D1394" s="15" t="s">
        <v>3525</v>
      </c>
      <c r="E1394" s="15">
        <v>400</v>
      </c>
      <c r="F1394" s="15"/>
      <c r="G1394" s="15">
        <v>73.8</v>
      </c>
      <c r="H1394" s="15">
        <v>82</v>
      </c>
      <c r="I1394" s="15">
        <v>90.2</v>
      </c>
      <c r="J1394" s="15">
        <v>66.400000000000006</v>
      </c>
      <c r="K1394" s="15"/>
      <c r="L1394" s="15">
        <v>1</v>
      </c>
      <c r="M1394" s="15">
        <v>118</v>
      </c>
      <c r="N1394" s="15">
        <v>3.5</v>
      </c>
      <c r="O1394" s="15">
        <v>150</v>
      </c>
      <c r="P1394" s="15">
        <v>1</v>
      </c>
      <c r="Q1394" s="15" t="s">
        <v>910</v>
      </c>
    </row>
    <row r="1395" spans="1:17" s="36" customFormat="1" ht="14.5">
      <c r="A1395" s="3" t="s">
        <v>4968</v>
      </c>
      <c r="B1395" s="15" t="s">
        <v>1</v>
      </c>
      <c r="C1395" s="15" t="s">
        <v>4</v>
      </c>
      <c r="D1395" s="15" t="s">
        <v>3525</v>
      </c>
      <c r="E1395" s="15">
        <v>400</v>
      </c>
      <c r="F1395" s="15"/>
      <c r="G1395" s="15">
        <v>77.900000000000006</v>
      </c>
      <c r="H1395" s="15">
        <v>82</v>
      </c>
      <c r="I1395" s="15">
        <v>86.1</v>
      </c>
      <c r="J1395" s="15">
        <v>70.099999999999994</v>
      </c>
      <c r="K1395" s="15"/>
      <c r="L1395" s="15">
        <v>1</v>
      </c>
      <c r="M1395" s="15">
        <v>113</v>
      </c>
      <c r="N1395" s="15">
        <v>3.7</v>
      </c>
      <c r="O1395" s="15">
        <v>150</v>
      </c>
      <c r="P1395" s="15">
        <v>1</v>
      </c>
      <c r="Q1395" s="15" t="s">
        <v>910</v>
      </c>
    </row>
    <row r="1396" spans="1:17" s="36" customFormat="1" ht="14.5">
      <c r="A1396" s="3" t="s">
        <v>4969</v>
      </c>
      <c r="B1396" s="15" t="s">
        <v>1</v>
      </c>
      <c r="C1396" s="15" t="s">
        <v>4</v>
      </c>
      <c r="D1396" s="15" t="s">
        <v>3525</v>
      </c>
      <c r="E1396" s="15">
        <v>400</v>
      </c>
      <c r="F1396" s="15"/>
      <c r="G1396" s="15">
        <v>77.900000000000006</v>
      </c>
      <c r="H1396" s="15">
        <v>82</v>
      </c>
      <c r="I1396" s="15">
        <v>86.1</v>
      </c>
      <c r="J1396" s="15">
        <v>70.099999999999994</v>
      </c>
      <c r="K1396" s="15"/>
      <c r="L1396" s="15">
        <v>1</v>
      </c>
      <c r="M1396" s="15">
        <v>113</v>
      </c>
      <c r="N1396" s="15">
        <v>3.7</v>
      </c>
      <c r="O1396" s="15">
        <v>150</v>
      </c>
      <c r="P1396" s="15">
        <v>1</v>
      </c>
      <c r="Q1396" s="15" t="s">
        <v>3</v>
      </c>
    </row>
    <row r="1397" spans="1:17" s="36" customFormat="1" ht="14.5">
      <c r="A1397" s="3" t="s">
        <v>4970</v>
      </c>
      <c r="B1397" s="15" t="s">
        <v>1</v>
      </c>
      <c r="C1397" s="15" t="s">
        <v>4</v>
      </c>
      <c r="D1397" s="15" t="s">
        <v>3525</v>
      </c>
      <c r="E1397" s="15">
        <v>400</v>
      </c>
      <c r="F1397" s="15"/>
      <c r="G1397" s="15">
        <v>73.8</v>
      </c>
      <c r="H1397" s="15">
        <v>82</v>
      </c>
      <c r="I1397" s="15">
        <v>90.2</v>
      </c>
      <c r="J1397" s="15">
        <v>66.400000000000006</v>
      </c>
      <c r="K1397" s="15"/>
      <c r="L1397" s="15">
        <v>1</v>
      </c>
      <c r="M1397" s="15">
        <v>118</v>
      </c>
      <c r="N1397" s="15">
        <v>3.5</v>
      </c>
      <c r="O1397" s="15">
        <v>150</v>
      </c>
      <c r="P1397" s="15">
        <v>1</v>
      </c>
      <c r="Q1397" s="15" t="s">
        <v>3</v>
      </c>
    </row>
    <row r="1398" spans="1:17" s="36" customFormat="1" ht="14.5">
      <c r="A1398" s="3" t="s">
        <v>4971</v>
      </c>
      <c r="B1398" s="15" t="s">
        <v>1</v>
      </c>
      <c r="C1398" s="15" t="s">
        <v>4</v>
      </c>
      <c r="D1398" s="15" t="s">
        <v>3522</v>
      </c>
      <c r="E1398" s="15">
        <v>400</v>
      </c>
      <c r="F1398" s="15"/>
      <c r="G1398" s="15">
        <v>73.8</v>
      </c>
      <c r="H1398" s="15">
        <v>82</v>
      </c>
      <c r="I1398" s="15">
        <v>90.2</v>
      </c>
      <c r="J1398" s="15">
        <v>66.400000000000006</v>
      </c>
      <c r="K1398" s="15"/>
      <c r="L1398" s="15">
        <v>1</v>
      </c>
      <c r="M1398" s="15">
        <v>118</v>
      </c>
      <c r="N1398" s="15">
        <v>3.5</v>
      </c>
      <c r="O1398" s="15">
        <v>150</v>
      </c>
      <c r="P1398" s="15">
        <v>1</v>
      </c>
      <c r="Q1398" s="15" t="s">
        <v>3</v>
      </c>
    </row>
    <row r="1399" spans="1:17" s="36" customFormat="1" ht="14.5">
      <c r="A1399" s="3" t="s">
        <v>4972</v>
      </c>
      <c r="B1399" s="15" t="s">
        <v>1</v>
      </c>
      <c r="C1399" s="15" t="s">
        <v>4</v>
      </c>
      <c r="D1399" s="15" t="s">
        <v>3522</v>
      </c>
      <c r="E1399" s="15">
        <v>400</v>
      </c>
      <c r="F1399" s="15"/>
      <c r="G1399" s="15">
        <v>8.19</v>
      </c>
      <c r="H1399" s="15">
        <v>9.1</v>
      </c>
      <c r="I1399" s="15">
        <v>10</v>
      </c>
      <c r="J1399" s="15">
        <v>7.37</v>
      </c>
      <c r="K1399" s="15"/>
      <c r="L1399" s="15">
        <v>50</v>
      </c>
      <c r="M1399" s="15">
        <v>13.8</v>
      </c>
      <c r="N1399" s="15">
        <v>30</v>
      </c>
      <c r="O1399" s="15">
        <v>150</v>
      </c>
      <c r="P1399" s="15">
        <v>1</v>
      </c>
      <c r="Q1399" s="15" t="s">
        <v>910</v>
      </c>
    </row>
    <row r="1400" spans="1:17" s="36" customFormat="1" ht="14.5">
      <c r="A1400" s="3" t="s">
        <v>4973</v>
      </c>
      <c r="B1400" s="15" t="s">
        <v>1</v>
      </c>
      <c r="C1400" s="15" t="s">
        <v>4</v>
      </c>
      <c r="D1400" s="15" t="s">
        <v>3522</v>
      </c>
      <c r="E1400" s="15">
        <v>400</v>
      </c>
      <c r="F1400" s="15"/>
      <c r="G1400" s="15">
        <v>8.6449999999999996</v>
      </c>
      <c r="H1400" s="15">
        <v>9.1</v>
      </c>
      <c r="I1400" s="15">
        <v>9.5500000000000007</v>
      </c>
      <c r="J1400" s="15">
        <v>7.78</v>
      </c>
      <c r="K1400" s="15"/>
      <c r="L1400" s="15">
        <v>50</v>
      </c>
      <c r="M1400" s="15">
        <v>13.4</v>
      </c>
      <c r="N1400" s="15">
        <v>31</v>
      </c>
      <c r="O1400" s="15">
        <v>150</v>
      </c>
      <c r="P1400" s="15">
        <v>1</v>
      </c>
      <c r="Q1400" s="15" t="s">
        <v>910</v>
      </c>
    </row>
    <row r="1401" spans="1:17" s="36" customFormat="1" ht="14.5">
      <c r="A1401" s="3" t="s">
        <v>4974</v>
      </c>
      <c r="B1401" s="15" t="s">
        <v>1</v>
      </c>
      <c r="C1401" s="15" t="s">
        <v>4</v>
      </c>
      <c r="D1401" s="15" t="s">
        <v>3522</v>
      </c>
      <c r="E1401" s="15">
        <v>400</v>
      </c>
      <c r="F1401" s="15"/>
      <c r="G1401" s="15">
        <v>8.6449999999999996</v>
      </c>
      <c r="H1401" s="15">
        <v>9.1</v>
      </c>
      <c r="I1401" s="15">
        <v>9.5500000000000007</v>
      </c>
      <c r="J1401" s="15">
        <v>7.78</v>
      </c>
      <c r="K1401" s="15"/>
      <c r="L1401" s="15">
        <v>50</v>
      </c>
      <c r="M1401" s="15">
        <v>13.4</v>
      </c>
      <c r="N1401" s="15">
        <v>31</v>
      </c>
      <c r="O1401" s="15">
        <v>150</v>
      </c>
      <c r="P1401" s="15">
        <v>1</v>
      </c>
      <c r="Q1401" s="15" t="s">
        <v>3</v>
      </c>
    </row>
    <row r="1402" spans="1:17" s="36" customFormat="1" ht="14.5">
      <c r="A1402" s="3" t="s">
        <v>4975</v>
      </c>
      <c r="B1402" s="15" t="s">
        <v>1</v>
      </c>
      <c r="C1402" s="15" t="s">
        <v>4</v>
      </c>
      <c r="D1402" s="15" t="s">
        <v>3525</v>
      </c>
      <c r="E1402" s="15">
        <v>400</v>
      </c>
      <c r="F1402" s="15"/>
      <c r="G1402" s="15">
        <v>8.19</v>
      </c>
      <c r="H1402" s="15">
        <v>9.1</v>
      </c>
      <c r="I1402" s="15">
        <v>10</v>
      </c>
      <c r="J1402" s="15">
        <v>7.37</v>
      </c>
      <c r="K1402" s="15"/>
      <c r="L1402" s="15">
        <v>50</v>
      </c>
      <c r="M1402" s="15">
        <v>13.8</v>
      </c>
      <c r="N1402" s="15">
        <v>30</v>
      </c>
      <c r="O1402" s="15">
        <v>150</v>
      </c>
      <c r="P1402" s="15">
        <v>1</v>
      </c>
      <c r="Q1402" s="15" t="s">
        <v>910</v>
      </c>
    </row>
    <row r="1403" spans="1:17" s="36" customFormat="1" ht="14.5">
      <c r="A1403" s="3" t="s">
        <v>4976</v>
      </c>
      <c r="B1403" s="15" t="s">
        <v>1</v>
      </c>
      <c r="C1403" s="15" t="s">
        <v>4</v>
      </c>
      <c r="D1403" s="15" t="s">
        <v>3525</v>
      </c>
      <c r="E1403" s="15">
        <v>400</v>
      </c>
      <c r="F1403" s="15"/>
      <c r="G1403" s="15">
        <v>8.6449999999999996</v>
      </c>
      <c r="H1403" s="15">
        <v>9.1</v>
      </c>
      <c r="I1403" s="15">
        <v>9.5500000000000007</v>
      </c>
      <c r="J1403" s="15">
        <v>7.78</v>
      </c>
      <c r="K1403" s="15"/>
      <c r="L1403" s="15">
        <v>50</v>
      </c>
      <c r="M1403" s="15">
        <v>13.4</v>
      </c>
      <c r="N1403" s="15">
        <v>31</v>
      </c>
      <c r="O1403" s="15">
        <v>150</v>
      </c>
      <c r="P1403" s="15">
        <v>1</v>
      </c>
      <c r="Q1403" s="15" t="s">
        <v>910</v>
      </c>
    </row>
    <row r="1404" spans="1:17" s="36" customFormat="1" ht="14.5">
      <c r="A1404" s="3" t="s">
        <v>4977</v>
      </c>
      <c r="B1404" s="15" t="s">
        <v>1</v>
      </c>
      <c r="C1404" s="15" t="s">
        <v>4</v>
      </c>
      <c r="D1404" s="15" t="s">
        <v>3525</v>
      </c>
      <c r="E1404" s="15">
        <v>400</v>
      </c>
      <c r="F1404" s="15"/>
      <c r="G1404" s="15">
        <v>8.6449999999999996</v>
      </c>
      <c r="H1404" s="15">
        <v>9.1</v>
      </c>
      <c r="I1404" s="15">
        <v>9.5500000000000007</v>
      </c>
      <c r="J1404" s="15">
        <v>7.78</v>
      </c>
      <c r="K1404" s="15"/>
      <c r="L1404" s="15">
        <v>50</v>
      </c>
      <c r="M1404" s="15">
        <v>13.4</v>
      </c>
      <c r="N1404" s="15">
        <v>31</v>
      </c>
      <c r="O1404" s="15">
        <v>150</v>
      </c>
      <c r="P1404" s="15">
        <v>1</v>
      </c>
      <c r="Q1404" s="15" t="s">
        <v>3</v>
      </c>
    </row>
    <row r="1405" spans="1:17" s="36" customFormat="1" ht="14.5">
      <c r="A1405" s="3" t="s">
        <v>4978</v>
      </c>
      <c r="B1405" s="15" t="s">
        <v>1</v>
      </c>
      <c r="C1405" s="15" t="s">
        <v>4</v>
      </c>
      <c r="D1405" s="15" t="s">
        <v>3525</v>
      </c>
      <c r="E1405" s="15">
        <v>400</v>
      </c>
      <c r="F1405" s="15"/>
      <c r="G1405" s="15">
        <v>8.19</v>
      </c>
      <c r="H1405" s="15">
        <v>9.1</v>
      </c>
      <c r="I1405" s="15">
        <v>10</v>
      </c>
      <c r="J1405" s="15">
        <v>7.37</v>
      </c>
      <c r="K1405" s="15"/>
      <c r="L1405" s="15">
        <v>50</v>
      </c>
      <c r="M1405" s="15">
        <v>13.8</v>
      </c>
      <c r="N1405" s="15">
        <v>30</v>
      </c>
      <c r="O1405" s="15">
        <v>150</v>
      </c>
      <c r="P1405" s="15">
        <v>1</v>
      </c>
      <c r="Q1405" s="15" t="s">
        <v>3</v>
      </c>
    </row>
    <row r="1406" spans="1:17" s="36" customFormat="1" ht="14.5">
      <c r="A1406" s="3" t="s">
        <v>4979</v>
      </c>
      <c r="B1406" s="15" t="s">
        <v>1</v>
      </c>
      <c r="C1406" s="15" t="s">
        <v>4</v>
      </c>
      <c r="D1406" s="15" t="s">
        <v>3522</v>
      </c>
      <c r="E1406" s="15">
        <v>400</v>
      </c>
      <c r="F1406" s="15"/>
      <c r="G1406" s="15">
        <v>8.19</v>
      </c>
      <c r="H1406" s="15">
        <v>9.1</v>
      </c>
      <c r="I1406" s="15">
        <v>10</v>
      </c>
      <c r="J1406" s="15">
        <v>7.37</v>
      </c>
      <c r="K1406" s="15"/>
      <c r="L1406" s="15">
        <v>50</v>
      </c>
      <c r="M1406" s="15">
        <v>13.8</v>
      </c>
      <c r="N1406" s="15">
        <v>30</v>
      </c>
      <c r="O1406" s="15">
        <v>150</v>
      </c>
      <c r="P1406" s="15">
        <v>1</v>
      </c>
      <c r="Q1406" s="15" t="s">
        <v>3</v>
      </c>
    </row>
    <row r="1407" spans="1:17" s="36" customFormat="1" ht="14.5">
      <c r="A1407" s="3" t="s">
        <v>4980</v>
      </c>
      <c r="B1407" s="15" t="s">
        <v>1</v>
      </c>
      <c r="C1407" s="15" t="s">
        <v>4</v>
      </c>
      <c r="D1407" s="15" t="s">
        <v>3522</v>
      </c>
      <c r="E1407" s="15">
        <v>400</v>
      </c>
      <c r="F1407" s="15"/>
      <c r="G1407" s="15">
        <v>81.900000000000006</v>
      </c>
      <c r="H1407" s="15">
        <v>91</v>
      </c>
      <c r="I1407" s="15">
        <v>100</v>
      </c>
      <c r="J1407" s="15">
        <v>73.7</v>
      </c>
      <c r="K1407" s="15"/>
      <c r="L1407" s="15">
        <v>1</v>
      </c>
      <c r="M1407" s="15">
        <v>131</v>
      </c>
      <c r="N1407" s="15">
        <v>3.2</v>
      </c>
      <c r="O1407" s="15">
        <v>150</v>
      </c>
      <c r="P1407" s="15">
        <v>1</v>
      </c>
      <c r="Q1407" s="15" t="s">
        <v>910</v>
      </c>
    </row>
    <row r="1408" spans="1:17" s="36" customFormat="1" ht="14.5">
      <c r="A1408" s="3" t="s">
        <v>4981</v>
      </c>
      <c r="B1408" s="15" t="s">
        <v>1</v>
      </c>
      <c r="C1408" s="15" t="s">
        <v>4</v>
      </c>
      <c r="D1408" s="15" t="s">
        <v>3522</v>
      </c>
      <c r="E1408" s="15">
        <v>400</v>
      </c>
      <c r="F1408" s="15"/>
      <c r="G1408" s="15">
        <v>86.45</v>
      </c>
      <c r="H1408" s="15">
        <v>91</v>
      </c>
      <c r="I1408" s="15">
        <v>95.5</v>
      </c>
      <c r="J1408" s="15">
        <v>77.8</v>
      </c>
      <c r="K1408" s="15"/>
      <c r="L1408" s="15">
        <v>1</v>
      </c>
      <c r="M1408" s="15">
        <v>125</v>
      </c>
      <c r="N1408" s="15">
        <v>3.3</v>
      </c>
      <c r="O1408" s="15">
        <v>150</v>
      </c>
      <c r="P1408" s="15">
        <v>1</v>
      </c>
      <c r="Q1408" s="15" t="s">
        <v>910</v>
      </c>
    </row>
    <row r="1409" spans="1:17" s="36" customFormat="1" ht="14.5">
      <c r="A1409" s="3" t="s">
        <v>4982</v>
      </c>
      <c r="B1409" s="15" t="s">
        <v>1</v>
      </c>
      <c r="C1409" s="15" t="s">
        <v>4</v>
      </c>
      <c r="D1409" s="15" t="s">
        <v>3522</v>
      </c>
      <c r="E1409" s="15">
        <v>400</v>
      </c>
      <c r="F1409" s="15"/>
      <c r="G1409" s="15">
        <v>86.45</v>
      </c>
      <c r="H1409" s="15">
        <v>91</v>
      </c>
      <c r="I1409" s="15">
        <v>95.5</v>
      </c>
      <c r="J1409" s="15">
        <v>77.8</v>
      </c>
      <c r="K1409" s="15"/>
      <c r="L1409" s="15">
        <v>1</v>
      </c>
      <c r="M1409" s="15">
        <v>125</v>
      </c>
      <c r="N1409" s="15">
        <v>3.3</v>
      </c>
      <c r="O1409" s="15">
        <v>150</v>
      </c>
      <c r="P1409" s="15">
        <v>1</v>
      </c>
      <c r="Q1409" s="15" t="s">
        <v>3</v>
      </c>
    </row>
    <row r="1410" spans="1:17" s="36" customFormat="1" ht="14.5">
      <c r="A1410" s="3" t="s">
        <v>4983</v>
      </c>
      <c r="B1410" s="15" t="s">
        <v>1</v>
      </c>
      <c r="C1410" s="15" t="s">
        <v>4</v>
      </c>
      <c r="D1410" s="15" t="s">
        <v>3525</v>
      </c>
      <c r="E1410" s="15">
        <v>400</v>
      </c>
      <c r="F1410" s="15"/>
      <c r="G1410" s="15">
        <v>81.900000000000006</v>
      </c>
      <c r="H1410" s="15">
        <v>91</v>
      </c>
      <c r="I1410" s="15">
        <v>100</v>
      </c>
      <c r="J1410" s="15">
        <v>73.7</v>
      </c>
      <c r="K1410" s="15"/>
      <c r="L1410" s="15">
        <v>1</v>
      </c>
      <c r="M1410" s="15">
        <v>131</v>
      </c>
      <c r="N1410" s="15">
        <v>3.2</v>
      </c>
      <c r="O1410" s="15">
        <v>150</v>
      </c>
      <c r="P1410" s="15">
        <v>1</v>
      </c>
      <c r="Q1410" s="15" t="s">
        <v>910</v>
      </c>
    </row>
    <row r="1411" spans="1:17" s="36" customFormat="1" ht="14.5">
      <c r="A1411" s="3" t="s">
        <v>4984</v>
      </c>
      <c r="B1411" s="15" t="s">
        <v>1</v>
      </c>
      <c r="C1411" s="15" t="s">
        <v>4</v>
      </c>
      <c r="D1411" s="15" t="s">
        <v>3525</v>
      </c>
      <c r="E1411" s="15">
        <v>400</v>
      </c>
      <c r="F1411" s="15"/>
      <c r="G1411" s="15">
        <v>86.45</v>
      </c>
      <c r="H1411" s="15">
        <v>91</v>
      </c>
      <c r="I1411" s="15">
        <v>95.5</v>
      </c>
      <c r="J1411" s="15">
        <v>77.8</v>
      </c>
      <c r="K1411" s="15"/>
      <c r="L1411" s="15">
        <v>1</v>
      </c>
      <c r="M1411" s="15">
        <v>125</v>
      </c>
      <c r="N1411" s="15">
        <v>3.3</v>
      </c>
      <c r="O1411" s="15">
        <v>150</v>
      </c>
      <c r="P1411" s="15">
        <v>1</v>
      </c>
      <c r="Q1411" s="15" t="s">
        <v>910</v>
      </c>
    </row>
    <row r="1412" spans="1:17" s="36" customFormat="1" ht="14.5">
      <c r="A1412" s="3" t="s">
        <v>4985</v>
      </c>
      <c r="B1412" s="15" t="s">
        <v>1</v>
      </c>
      <c r="C1412" s="15" t="s">
        <v>4</v>
      </c>
      <c r="D1412" s="15" t="s">
        <v>3525</v>
      </c>
      <c r="E1412" s="15">
        <v>400</v>
      </c>
      <c r="F1412" s="15"/>
      <c r="G1412" s="15">
        <v>86.45</v>
      </c>
      <c r="H1412" s="15">
        <v>91</v>
      </c>
      <c r="I1412" s="15">
        <v>95.5</v>
      </c>
      <c r="J1412" s="15">
        <v>77.8</v>
      </c>
      <c r="K1412" s="15"/>
      <c r="L1412" s="15">
        <v>1</v>
      </c>
      <c r="M1412" s="15">
        <v>125</v>
      </c>
      <c r="N1412" s="15">
        <v>3.3</v>
      </c>
      <c r="O1412" s="15">
        <v>150</v>
      </c>
      <c r="P1412" s="15">
        <v>1</v>
      </c>
      <c r="Q1412" s="15" t="s">
        <v>3</v>
      </c>
    </row>
    <row r="1413" spans="1:17" s="36" customFormat="1" ht="14.5">
      <c r="A1413" s="3" t="s">
        <v>4986</v>
      </c>
      <c r="B1413" s="15" t="s">
        <v>1</v>
      </c>
      <c r="C1413" s="15" t="s">
        <v>4</v>
      </c>
      <c r="D1413" s="15" t="s">
        <v>3525</v>
      </c>
      <c r="E1413" s="15">
        <v>400</v>
      </c>
      <c r="F1413" s="15"/>
      <c r="G1413" s="15">
        <v>81.900000000000006</v>
      </c>
      <c r="H1413" s="15">
        <v>91</v>
      </c>
      <c r="I1413" s="15">
        <v>100</v>
      </c>
      <c r="J1413" s="15">
        <v>73.7</v>
      </c>
      <c r="K1413" s="15"/>
      <c r="L1413" s="15">
        <v>1</v>
      </c>
      <c r="M1413" s="15">
        <v>131</v>
      </c>
      <c r="N1413" s="15">
        <v>3.2</v>
      </c>
      <c r="O1413" s="15">
        <v>150</v>
      </c>
      <c r="P1413" s="15">
        <v>1</v>
      </c>
      <c r="Q1413" s="15" t="s">
        <v>3</v>
      </c>
    </row>
    <row r="1414" spans="1:17" s="36" customFormat="1" ht="14.5">
      <c r="A1414" s="3" t="s">
        <v>4987</v>
      </c>
      <c r="B1414" s="15" t="s">
        <v>1</v>
      </c>
      <c r="C1414" s="15" t="s">
        <v>4</v>
      </c>
      <c r="D1414" s="15" t="s">
        <v>3522</v>
      </c>
      <c r="E1414" s="15">
        <v>400</v>
      </c>
      <c r="F1414" s="15"/>
      <c r="G1414" s="15">
        <v>81.900000000000006</v>
      </c>
      <c r="H1414" s="15">
        <v>91</v>
      </c>
      <c r="I1414" s="15">
        <v>100</v>
      </c>
      <c r="J1414" s="15">
        <v>73.7</v>
      </c>
      <c r="K1414" s="15"/>
      <c r="L1414" s="15">
        <v>1</v>
      </c>
      <c r="M1414" s="15">
        <v>131</v>
      </c>
      <c r="N1414" s="15">
        <v>3.2</v>
      </c>
      <c r="O1414" s="15">
        <v>150</v>
      </c>
      <c r="P1414" s="15">
        <v>1</v>
      </c>
      <c r="Q1414" s="15" t="s">
        <v>3</v>
      </c>
    </row>
    <row r="1415" spans="1:17" s="36" customFormat="1" ht="14.5">
      <c r="A1415" s="3" t="s">
        <v>4988</v>
      </c>
      <c r="B1415" s="15" t="s">
        <v>1</v>
      </c>
      <c r="C1415" s="15" t="s">
        <v>7</v>
      </c>
      <c r="D1415" s="15" t="s">
        <v>3522</v>
      </c>
      <c r="E1415" s="15">
        <v>600</v>
      </c>
      <c r="F1415" s="15"/>
      <c r="G1415" s="15">
        <v>9</v>
      </c>
      <c r="H1415" s="15">
        <v>10</v>
      </c>
      <c r="I1415" s="15">
        <v>11</v>
      </c>
      <c r="J1415" s="15">
        <v>8.1</v>
      </c>
      <c r="K1415" s="15">
        <v>5</v>
      </c>
      <c r="L1415" s="15">
        <v>10</v>
      </c>
      <c r="M1415" s="15">
        <v>15</v>
      </c>
      <c r="N1415" s="15">
        <v>42</v>
      </c>
      <c r="O1415" s="15">
        <v>175</v>
      </c>
      <c r="P1415" s="15" t="s">
        <v>9479</v>
      </c>
      <c r="Q1415" s="15" t="s">
        <v>3</v>
      </c>
    </row>
    <row r="1416" spans="1:17" s="36" customFormat="1" ht="14.5">
      <c r="A1416" s="3" t="s">
        <v>4989</v>
      </c>
      <c r="B1416" s="15" t="s">
        <v>1</v>
      </c>
      <c r="C1416" s="15" t="s">
        <v>7</v>
      </c>
      <c r="D1416" s="15" t="s">
        <v>3522</v>
      </c>
      <c r="E1416" s="15">
        <v>600</v>
      </c>
      <c r="F1416" s="15"/>
      <c r="G1416" s="15">
        <v>90</v>
      </c>
      <c r="H1416" s="15">
        <v>100</v>
      </c>
      <c r="I1416" s="15">
        <v>110</v>
      </c>
      <c r="J1416" s="15">
        <v>81</v>
      </c>
      <c r="K1416" s="15">
        <v>5</v>
      </c>
      <c r="L1416" s="15">
        <v>1</v>
      </c>
      <c r="M1416" s="15">
        <v>144</v>
      </c>
      <c r="N1416" s="15">
        <v>4.3</v>
      </c>
      <c r="O1416" s="15">
        <v>175</v>
      </c>
      <c r="P1416" s="15" t="s">
        <v>9479</v>
      </c>
      <c r="Q1416" s="15" t="s">
        <v>3</v>
      </c>
    </row>
    <row r="1417" spans="1:17" s="36" customFormat="1" ht="14.5">
      <c r="A1417" s="3" t="s">
        <v>4990</v>
      </c>
      <c r="B1417" s="15" t="s">
        <v>1</v>
      </c>
      <c r="C1417" s="15" t="s">
        <v>7</v>
      </c>
      <c r="D1417" s="15" t="s">
        <v>3522</v>
      </c>
      <c r="E1417" s="15">
        <v>600</v>
      </c>
      <c r="F1417" s="15"/>
      <c r="G1417" s="15">
        <v>95</v>
      </c>
      <c r="H1417" s="15">
        <v>100</v>
      </c>
      <c r="I1417" s="15">
        <v>105</v>
      </c>
      <c r="J1417" s="15">
        <v>85.5</v>
      </c>
      <c r="K1417" s="15">
        <v>5</v>
      </c>
      <c r="L1417" s="15">
        <v>1</v>
      </c>
      <c r="M1417" s="15">
        <v>137</v>
      </c>
      <c r="N1417" s="15">
        <v>4.5</v>
      </c>
      <c r="O1417" s="15">
        <v>175</v>
      </c>
      <c r="P1417" s="15" t="s">
        <v>9479</v>
      </c>
      <c r="Q1417" s="15" t="s">
        <v>3</v>
      </c>
    </row>
    <row r="1418" spans="1:17" s="36" customFormat="1" ht="14.5">
      <c r="A1418" s="3" t="s">
        <v>4991</v>
      </c>
      <c r="B1418" s="15" t="s">
        <v>1</v>
      </c>
      <c r="C1418" s="15" t="s">
        <v>7</v>
      </c>
      <c r="D1418" s="15" t="s">
        <v>3525</v>
      </c>
      <c r="E1418" s="15">
        <v>600</v>
      </c>
      <c r="F1418" s="15"/>
      <c r="G1418" s="15">
        <v>90</v>
      </c>
      <c r="H1418" s="15">
        <v>100</v>
      </c>
      <c r="I1418" s="15">
        <v>110</v>
      </c>
      <c r="J1418" s="15">
        <v>81</v>
      </c>
      <c r="K1418" s="15">
        <v>5</v>
      </c>
      <c r="L1418" s="15">
        <v>1</v>
      </c>
      <c r="M1418" s="15">
        <v>144</v>
      </c>
      <c r="N1418" s="15">
        <v>4.3</v>
      </c>
      <c r="O1418" s="15">
        <v>175</v>
      </c>
      <c r="P1418" s="15" t="s">
        <v>9479</v>
      </c>
      <c r="Q1418" s="15" t="s">
        <v>3</v>
      </c>
    </row>
    <row r="1419" spans="1:17" s="36" customFormat="1" ht="14.5">
      <c r="A1419" s="3" t="s">
        <v>4992</v>
      </c>
      <c r="B1419" s="15" t="s">
        <v>1</v>
      </c>
      <c r="C1419" s="15" t="s">
        <v>7</v>
      </c>
      <c r="D1419" s="15" t="s">
        <v>3525</v>
      </c>
      <c r="E1419" s="15">
        <v>600</v>
      </c>
      <c r="F1419" s="15"/>
      <c r="G1419" s="15">
        <v>95</v>
      </c>
      <c r="H1419" s="15">
        <v>100</v>
      </c>
      <c r="I1419" s="15">
        <v>105</v>
      </c>
      <c r="J1419" s="15">
        <v>85.5</v>
      </c>
      <c r="K1419" s="15">
        <v>5</v>
      </c>
      <c r="L1419" s="15">
        <v>1</v>
      </c>
      <c r="M1419" s="15">
        <v>137</v>
      </c>
      <c r="N1419" s="15">
        <v>4.5</v>
      </c>
      <c r="O1419" s="15">
        <v>175</v>
      </c>
      <c r="P1419" s="15" t="s">
        <v>9479</v>
      </c>
      <c r="Q1419" s="15" t="s">
        <v>3</v>
      </c>
    </row>
    <row r="1420" spans="1:17" s="36" customFormat="1" ht="14.5">
      <c r="A1420" s="3" t="s">
        <v>4993</v>
      </c>
      <c r="B1420" s="15" t="s">
        <v>1</v>
      </c>
      <c r="C1420" s="15" t="s">
        <v>7</v>
      </c>
      <c r="D1420" s="15" t="s">
        <v>3522</v>
      </c>
      <c r="E1420" s="15">
        <v>600</v>
      </c>
      <c r="F1420" s="15"/>
      <c r="G1420" s="15">
        <v>9.5</v>
      </c>
      <c r="H1420" s="15">
        <v>10</v>
      </c>
      <c r="I1420" s="15">
        <v>10.5</v>
      </c>
      <c r="J1420" s="15">
        <v>8.5500000000000007</v>
      </c>
      <c r="K1420" s="15">
        <v>5</v>
      </c>
      <c r="L1420" s="15">
        <v>10</v>
      </c>
      <c r="M1420" s="15">
        <v>14.5</v>
      </c>
      <c r="N1420" s="15">
        <v>43</v>
      </c>
      <c r="O1420" s="15">
        <v>175</v>
      </c>
      <c r="P1420" s="15" t="s">
        <v>9479</v>
      </c>
      <c r="Q1420" s="15" t="s">
        <v>3</v>
      </c>
    </row>
    <row r="1421" spans="1:17" s="36" customFormat="1" ht="14.5">
      <c r="A1421" s="3" t="s">
        <v>4994</v>
      </c>
      <c r="B1421" s="15" t="s">
        <v>1</v>
      </c>
      <c r="C1421" s="15" t="s">
        <v>7</v>
      </c>
      <c r="D1421" s="15" t="s">
        <v>3525</v>
      </c>
      <c r="E1421" s="15">
        <v>600</v>
      </c>
      <c r="F1421" s="15"/>
      <c r="G1421" s="15">
        <v>9</v>
      </c>
      <c r="H1421" s="15">
        <v>10</v>
      </c>
      <c r="I1421" s="15">
        <v>11</v>
      </c>
      <c r="J1421" s="15">
        <v>8.1</v>
      </c>
      <c r="K1421" s="15">
        <v>5</v>
      </c>
      <c r="L1421" s="15">
        <v>10</v>
      </c>
      <c r="M1421" s="15">
        <v>15</v>
      </c>
      <c r="N1421" s="15">
        <v>42</v>
      </c>
      <c r="O1421" s="15">
        <v>175</v>
      </c>
      <c r="P1421" s="15" t="s">
        <v>9479</v>
      </c>
      <c r="Q1421" s="15" t="s">
        <v>3</v>
      </c>
    </row>
    <row r="1422" spans="1:17" s="36" customFormat="1" ht="14.5">
      <c r="A1422" s="3" t="s">
        <v>4995</v>
      </c>
      <c r="B1422" s="15" t="s">
        <v>1</v>
      </c>
      <c r="C1422" s="15" t="s">
        <v>7</v>
      </c>
      <c r="D1422" s="15" t="s">
        <v>3525</v>
      </c>
      <c r="E1422" s="15">
        <v>600</v>
      </c>
      <c r="F1422" s="15"/>
      <c r="G1422" s="15">
        <v>9.5</v>
      </c>
      <c r="H1422" s="15">
        <v>10</v>
      </c>
      <c r="I1422" s="15">
        <v>10.5</v>
      </c>
      <c r="J1422" s="15">
        <v>8.5500000000000007</v>
      </c>
      <c r="K1422" s="15">
        <v>5</v>
      </c>
      <c r="L1422" s="15">
        <v>10</v>
      </c>
      <c r="M1422" s="15">
        <v>14.5</v>
      </c>
      <c r="N1422" s="15">
        <v>43</v>
      </c>
      <c r="O1422" s="15">
        <v>175</v>
      </c>
      <c r="P1422" s="15" t="s">
        <v>9479</v>
      </c>
      <c r="Q1422" s="15" t="s">
        <v>3</v>
      </c>
    </row>
    <row r="1423" spans="1:17" s="36" customFormat="1" ht="14.5">
      <c r="A1423" s="3" t="s">
        <v>4996</v>
      </c>
      <c r="B1423" s="15" t="s">
        <v>1</v>
      </c>
      <c r="C1423" s="15" t="s">
        <v>7</v>
      </c>
      <c r="D1423" s="15" t="s">
        <v>3522</v>
      </c>
      <c r="E1423" s="15">
        <v>600</v>
      </c>
      <c r="F1423" s="15"/>
      <c r="G1423" s="15">
        <v>9.9</v>
      </c>
      <c r="H1423" s="15">
        <v>11</v>
      </c>
      <c r="I1423" s="15">
        <v>12.1</v>
      </c>
      <c r="J1423" s="15">
        <v>8.92</v>
      </c>
      <c r="K1423" s="15">
        <v>5</v>
      </c>
      <c r="L1423" s="15">
        <v>1</v>
      </c>
      <c r="M1423" s="15">
        <v>16.2</v>
      </c>
      <c r="N1423" s="15">
        <v>38</v>
      </c>
      <c r="O1423" s="15">
        <v>175</v>
      </c>
      <c r="P1423" s="15" t="s">
        <v>9479</v>
      </c>
      <c r="Q1423" s="15" t="s">
        <v>3</v>
      </c>
    </row>
    <row r="1424" spans="1:17" s="36" customFormat="1" ht="14.5">
      <c r="A1424" s="3" t="s">
        <v>4997</v>
      </c>
      <c r="B1424" s="15" t="s">
        <v>1</v>
      </c>
      <c r="C1424" s="15" t="s">
        <v>7</v>
      </c>
      <c r="D1424" s="15" t="s">
        <v>3522</v>
      </c>
      <c r="E1424" s="15">
        <v>600</v>
      </c>
      <c r="F1424" s="15"/>
      <c r="G1424" s="15">
        <v>99</v>
      </c>
      <c r="H1424" s="15">
        <v>110</v>
      </c>
      <c r="I1424" s="15">
        <v>121</v>
      </c>
      <c r="J1424" s="15">
        <v>89.2</v>
      </c>
      <c r="K1424" s="15">
        <v>5</v>
      </c>
      <c r="L1424" s="15">
        <v>1</v>
      </c>
      <c r="M1424" s="15">
        <v>158</v>
      </c>
      <c r="N1424" s="15">
        <v>3.9</v>
      </c>
      <c r="O1424" s="15">
        <v>175</v>
      </c>
      <c r="P1424" s="15" t="s">
        <v>9479</v>
      </c>
      <c r="Q1424" s="15" t="s">
        <v>3</v>
      </c>
    </row>
    <row r="1425" spans="1:17" s="36" customFormat="1" ht="14.5">
      <c r="A1425" s="3" t="s">
        <v>4998</v>
      </c>
      <c r="B1425" s="15" t="s">
        <v>1</v>
      </c>
      <c r="C1425" s="15" t="s">
        <v>7</v>
      </c>
      <c r="D1425" s="15" t="s">
        <v>3522</v>
      </c>
      <c r="E1425" s="15">
        <v>600</v>
      </c>
      <c r="F1425" s="15"/>
      <c r="G1425" s="15">
        <v>105</v>
      </c>
      <c r="H1425" s="15">
        <v>110</v>
      </c>
      <c r="I1425" s="15">
        <v>116</v>
      </c>
      <c r="J1425" s="15">
        <v>94</v>
      </c>
      <c r="K1425" s="15">
        <v>5</v>
      </c>
      <c r="L1425" s="15">
        <v>1</v>
      </c>
      <c r="M1425" s="15">
        <v>152</v>
      </c>
      <c r="N1425" s="15">
        <v>4.0999999999999996</v>
      </c>
      <c r="O1425" s="15">
        <v>175</v>
      </c>
      <c r="P1425" s="15" t="s">
        <v>9479</v>
      </c>
      <c r="Q1425" s="15" t="s">
        <v>3</v>
      </c>
    </row>
    <row r="1426" spans="1:17" s="36" customFormat="1" ht="14.5">
      <c r="A1426" s="3" t="s">
        <v>4999</v>
      </c>
      <c r="B1426" s="15" t="s">
        <v>1</v>
      </c>
      <c r="C1426" s="15" t="s">
        <v>7</v>
      </c>
      <c r="D1426" s="15" t="s">
        <v>3525</v>
      </c>
      <c r="E1426" s="15">
        <v>600</v>
      </c>
      <c r="F1426" s="15"/>
      <c r="G1426" s="15">
        <v>99</v>
      </c>
      <c r="H1426" s="15">
        <v>110</v>
      </c>
      <c r="I1426" s="15">
        <v>121</v>
      </c>
      <c r="J1426" s="15">
        <v>89.2</v>
      </c>
      <c r="K1426" s="15">
        <v>5</v>
      </c>
      <c r="L1426" s="15">
        <v>1</v>
      </c>
      <c r="M1426" s="15">
        <v>158</v>
      </c>
      <c r="N1426" s="15">
        <v>3.9</v>
      </c>
      <c r="O1426" s="15">
        <v>175</v>
      </c>
      <c r="P1426" s="15" t="s">
        <v>9479</v>
      </c>
      <c r="Q1426" s="15" t="s">
        <v>3</v>
      </c>
    </row>
    <row r="1427" spans="1:17" s="36" customFormat="1" ht="14.5">
      <c r="A1427" s="3" t="s">
        <v>5000</v>
      </c>
      <c r="B1427" s="15" t="s">
        <v>1</v>
      </c>
      <c r="C1427" s="15" t="s">
        <v>7</v>
      </c>
      <c r="D1427" s="15" t="s">
        <v>3525</v>
      </c>
      <c r="E1427" s="15">
        <v>600</v>
      </c>
      <c r="F1427" s="15"/>
      <c r="G1427" s="15">
        <v>105</v>
      </c>
      <c r="H1427" s="15">
        <v>110</v>
      </c>
      <c r="I1427" s="15">
        <v>116</v>
      </c>
      <c r="J1427" s="15">
        <v>94</v>
      </c>
      <c r="K1427" s="15">
        <v>5</v>
      </c>
      <c r="L1427" s="15">
        <v>1</v>
      </c>
      <c r="M1427" s="15">
        <v>152</v>
      </c>
      <c r="N1427" s="15">
        <v>4.0999999999999996</v>
      </c>
      <c r="O1427" s="15">
        <v>175</v>
      </c>
      <c r="P1427" s="15" t="s">
        <v>9479</v>
      </c>
      <c r="Q1427" s="15" t="s">
        <v>3</v>
      </c>
    </row>
    <row r="1428" spans="1:17" s="36" customFormat="1" ht="14.5">
      <c r="A1428" s="3" t="s">
        <v>5001</v>
      </c>
      <c r="B1428" s="15" t="s">
        <v>1</v>
      </c>
      <c r="C1428" s="15" t="s">
        <v>7</v>
      </c>
      <c r="D1428" s="15" t="s">
        <v>3522</v>
      </c>
      <c r="E1428" s="15">
        <v>600</v>
      </c>
      <c r="F1428" s="15"/>
      <c r="G1428" s="15">
        <v>10.5</v>
      </c>
      <c r="H1428" s="15">
        <v>11</v>
      </c>
      <c r="I1428" s="15">
        <v>11.6</v>
      </c>
      <c r="J1428" s="15">
        <v>9.4</v>
      </c>
      <c r="K1428" s="15">
        <v>5</v>
      </c>
      <c r="L1428" s="15">
        <v>1</v>
      </c>
      <c r="M1428" s="15">
        <v>15.6</v>
      </c>
      <c r="N1428" s="15">
        <v>40</v>
      </c>
      <c r="O1428" s="15">
        <v>175</v>
      </c>
      <c r="P1428" s="15" t="s">
        <v>9479</v>
      </c>
      <c r="Q1428" s="15" t="s">
        <v>3</v>
      </c>
    </row>
    <row r="1429" spans="1:17" s="36" customFormat="1" ht="14.5">
      <c r="A1429" s="3" t="s">
        <v>5002</v>
      </c>
      <c r="B1429" s="15" t="s">
        <v>1</v>
      </c>
      <c r="C1429" s="15" t="s">
        <v>7</v>
      </c>
      <c r="D1429" s="15" t="s">
        <v>3525</v>
      </c>
      <c r="E1429" s="15">
        <v>600</v>
      </c>
      <c r="F1429" s="15"/>
      <c r="G1429" s="15">
        <v>9.9</v>
      </c>
      <c r="H1429" s="15">
        <v>11</v>
      </c>
      <c r="I1429" s="15">
        <v>12.1</v>
      </c>
      <c r="J1429" s="15">
        <v>8.92</v>
      </c>
      <c r="K1429" s="15">
        <v>5</v>
      </c>
      <c r="L1429" s="15">
        <v>1</v>
      </c>
      <c r="M1429" s="15">
        <v>16.2</v>
      </c>
      <c r="N1429" s="15">
        <v>38</v>
      </c>
      <c r="O1429" s="15">
        <v>175</v>
      </c>
      <c r="P1429" s="15" t="s">
        <v>9479</v>
      </c>
      <c r="Q1429" s="15" t="s">
        <v>3</v>
      </c>
    </row>
    <row r="1430" spans="1:17" s="36" customFormat="1" ht="14.5">
      <c r="A1430" s="3" t="s">
        <v>5003</v>
      </c>
      <c r="B1430" s="15" t="s">
        <v>1</v>
      </c>
      <c r="C1430" s="15" t="s">
        <v>7</v>
      </c>
      <c r="D1430" s="15" t="s">
        <v>3525</v>
      </c>
      <c r="E1430" s="15">
        <v>600</v>
      </c>
      <c r="F1430" s="15"/>
      <c r="G1430" s="15">
        <v>10.5</v>
      </c>
      <c r="H1430" s="15">
        <v>11</v>
      </c>
      <c r="I1430" s="15">
        <v>11.6</v>
      </c>
      <c r="J1430" s="15">
        <v>9.4</v>
      </c>
      <c r="K1430" s="15">
        <v>5</v>
      </c>
      <c r="L1430" s="15">
        <v>1</v>
      </c>
      <c r="M1430" s="15">
        <v>15.6</v>
      </c>
      <c r="N1430" s="15">
        <v>40</v>
      </c>
      <c r="O1430" s="15">
        <v>175</v>
      </c>
      <c r="P1430" s="15" t="s">
        <v>9479</v>
      </c>
      <c r="Q1430" s="15" t="s">
        <v>3</v>
      </c>
    </row>
    <row r="1431" spans="1:17" s="36" customFormat="1" ht="14.5">
      <c r="A1431" s="3" t="s">
        <v>5004</v>
      </c>
      <c r="B1431" s="15" t="s">
        <v>1</v>
      </c>
      <c r="C1431" s="15" t="s">
        <v>7</v>
      </c>
      <c r="D1431" s="15" t="s">
        <v>3522</v>
      </c>
      <c r="E1431" s="15">
        <v>600</v>
      </c>
      <c r="F1431" s="15"/>
      <c r="G1431" s="15">
        <v>10.8</v>
      </c>
      <c r="H1431" s="15">
        <v>12</v>
      </c>
      <c r="I1431" s="15">
        <v>13.2</v>
      </c>
      <c r="J1431" s="15">
        <v>9.7200000000000006</v>
      </c>
      <c r="K1431" s="15">
        <v>5</v>
      </c>
      <c r="L1431" s="15">
        <v>1</v>
      </c>
      <c r="M1431" s="15">
        <v>17.3</v>
      </c>
      <c r="N1431" s="15">
        <v>36</v>
      </c>
      <c r="O1431" s="15">
        <v>175</v>
      </c>
      <c r="P1431" s="15" t="s">
        <v>9479</v>
      </c>
      <c r="Q1431" s="15" t="s">
        <v>3</v>
      </c>
    </row>
    <row r="1432" spans="1:17" s="36" customFormat="1" ht="14.5">
      <c r="A1432" s="3" t="s">
        <v>5005</v>
      </c>
      <c r="B1432" s="15" t="s">
        <v>1</v>
      </c>
      <c r="C1432" s="15" t="s">
        <v>7</v>
      </c>
      <c r="D1432" s="15" t="s">
        <v>3522</v>
      </c>
      <c r="E1432" s="15">
        <v>600</v>
      </c>
      <c r="F1432" s="15"/>
      <c r="G1432" s="15">
        <v>108</v>
      </c>
      <c r="H1432" s="15">
        <v>120</v>
      </c>
      <c r="I1432" s="15">
        <v>132</v>
      </c>
      <c r="J1432" s="15">
        <v>97.2</v>
      </c>
      <c r="K1432" s="15">
        <v>5</v>
      </c>
      <c r="L1432" s="15">
        <v>1</v>
      </c>
      <c r="M1432" s="15">
        <v>173</v>
      </c>
      <c r="N1432" s="15">
        <v>3.6</v>
      </c>
      <c r="O1432" s="15">
        <v>175</v>
      </c>
      <c r="P1432" s="15" t="s">
        <v>9479</v>
      </c>
      <c r="Q1432" s="15" t="s">
        <v>3</v>
      </c>
    </row>
    <row r="1433" spans="1:17" s="36" customFormat="1" ht="14.5">
      <c r="A1433" s="3" t="s">
        <v>5006</v>
      </c>
      <c r="B1433" s="15" t="s">
        <v>1</v>
      </c>
      <c r="C1433" s="15" t="s">
        <v>7</v>
      </c>
      <c r="D1433" s="15" t="s">
        <v>3522</v>
      </c>
      <c r="E1433" s="15">
        <v>600</v>
      </c>
      <c r="F1433" s="15"/>
      <c r="G1433" s="15">
        <v>114</v>
      </c>
      <c r="H1433" s="15">
        <v>120</v>
      </c>
      <c r="I1433" s="15">
        <v>126</v>
      </c>
      <c r="J1433" s="15">
        <v>102</v>
      </c>
      <c r="K1433" s="15">
        <v>5</v>
      </c>
      <c r="L1433" s="15">
        <v>1</v>
      </c>
      <c r="M1433" s="15">
        <v>165</v>
      </c>
      <c r="N1433" s="15">
        <v>3.8</v>
      </c>
      <c r="O1433" s="15">
        <v>175</v>
      </c>
      <c r="P1433" s="15" t="s">
        <v>9479</v>
      </c>
      <c r="Q1433" s="15" t="s">
        <v>3</v>
      </c>
    </row>
    <row r="1434" spans="1:17" s="36" customFormat="1" ht="14.5">
      <c r="A1434" s="3" t="s">
        <v>5007</v>
      </c>
      <c r="B1434" s="15" t="s">
        <v>1</v>
      </c>
      <c r="C1434" s="15" t="s">
        <v>7</v>
      </c>
      <c r="D1434" s="15" t="s">
        <v>3525</v>
      </c>
      <c r="E1434" s="15">
        <v>600</v>
      </c>
      <c r="F1434" s="15"/>
      <c r="G1434" s="15">
        <v>108</v>
      </c>
      <c r="H1434" s="15">
        <v>120</v>
      </c>
      <c r="I1434" s="15">
        <v>132</v>
      </c>
      <c r="J1434" s="15">
        <v>97.2</v>
      </c>
      <c r="K1434" s="15">
        <v>5</v>
      </c>
      <c r="L1434" s="15">
        <v>1</v>
      </c>
      <c r="M1434" s="15">
        <v>173</v>
      </c>
      <c r="N1434" s="15">
        <v>3.6</v>
      </c>
      <c r="O1434" s="15">
        <v>175</v>
      </c>
      <c r="P1434" s="15" t="s">
        <v>9479</v>
      </c>
      <c r="Q1434" s="15" t="s">
        <v>3</v>
      </c>
    </row>
    <row r="1435" spans="1:17" s="36" customFormat="1" ht="14.5">
      <c r="A1435" s="3" t="s">
        <v>5008</v>
      </c>
      <c r="B1435" s="15" t="s">
        <v>1</v>
      </c>
      <c r="C1435" s="15" t="s">
        <v>7</v>
      </c>
      <c r="D1435" s="15" t="s">
        <v>3525</v>
      </c>
      <c r="E1435" s="15">
        <v>600</v>
      </c>
      <c r="F1435" s="15"/>
      <c r="G1435" s="15">
        <v>114</v>
      </c>
      <c r="H1435" s="15">
        <v>120</v>
      </c>
      <c r="I1435" s="15">
        <v>126</v>
      </c>
      <c r="J1435" s="15">
        <v>102</v>
      </c>
      <c r="K1435" s="15">
        <v>5</v>
      </c>
      <c r="L1435" s="15">
        <v>1</v>
      </c>
      <c r="M1435" s="15">
        <v>165</v>
      </c>
      <c r="N1435" s="15">
        <v>3.8</v>
      </c>
      <c r="O1435" s="15">
        <v>175</v>
      </c>
      <c r="P1435" s="15" t="s">
        <v>9479</v>
      </c>
      <c r="Q1435" s="15" t="s">
        <v>3</v>
      </c>
    </row>
    <row r="1436" spans="1:17" s="36" customFormat="1" ht="14.5">
      <c r="A1436" s="3" t="s">
        <v>5009</v>
      </c>
      <c r="B1436" s="15" t="s">
        <v>1</v>
      </c>
      <c r="C1436" s="15" t="s">
        <v>7</v>
      </c>
      <c r="D1436" s="15" t="s">
        <v>3522</v>
      </c>
      <c r="E1436" s="15">
        <v>600</v>
      </c>
      <c r="F1436" s="15"/>
      <c r="G1436" s="15">
        <v>11.4</v>
      </c>
      <c r="H1436" s="15">
        <v>12</v>
      </c>
      <c r="I1436" s="15">
        <v>12.6</v>
      </c>
      <c r="J1436" s="15">
        <v>10.199999999999999</v>
      </c>
      <c r="K1436" s="15">
        <v>5</v>
      </c>
      <c r="L1436" s="15">
        <v>1</v>
      </c>
      <c r="M1436" s="15">
        <v>16.7</v>
      </c>
      <c r="N1436" s="15">
        <v>37</v>
      </c>
      <c r="O1436" s="15">
        <v>175</v>
      </c>
      <c r="P1436" s="15" t="s">
        <v>9479</v>
      </c>
      <c r="Q1436" s="15" t="s">
        <v>3</v>
      </c>
    </row>
    <row r="1437" spans="1:17" s="36" customFormat="1" ht="14.5">
      <c r="A1437" s="3" t="s">
        <v>5010</v>
      </c>
      <c r="B1437" s="15" t="s">
        <v>1</v>
      </c>
      <c r="C1437" s="15" t="s">
        <v>7</v>
      </c>
      <c r="D1437" s="15" t="s">
        <v>3525</v>
      </c>
      <c r="E1437" s="15">
        <v>600</v>
      </c>
      <c r="F1437" s="15"/>
      <c r="G1437" s="15">
        <v>10.8</v>
      </c>
      <c r="H1437" s="15">
        <v>12</v>
      </c>
      <c r="I1437" s="15">
        <v>13.2</v>
      </c>
      <c r="J1437" s="15">
        <v>9.7200000000000006</v>
      </c>
      <c r="K1437" s="15">
        <v>5</v>
      </c>
      <c r="L1437" s="15">
        <v>1</v>
      </c>
      <c r="M1437" s="15">
        <v>17.3</v>
      </c>
      <c r="N1437" s="15">
        <v>36</v>
      </c>
      <c r="O1437" s="15">
        <v>175</v>
      </c>
      <c r="P1437" s="15" t="s">
        <v>9479</v>
      </c>
      <c r="Q1437" s="15" t="s">
        <v>3</v>
      </c>
    </row>
    <row r="1438" spans="1:17" s="36" customFormat="1" ht="14.5">
      <c r="A1438" s="3" t="s">
        <v>5011</v>
      </c>
      <c r="B1438" s="15" t="s">
        <v>1</v>
      </c>
      <c r="C1438" s="15" t="s">
        <v>7</v>
      </c>
      <c r="D1438" s="15" t="s">
        <v>3525</v>
      </c>
      <c r="E1438" s="15">
        <v>600</v>
      </c>
      <c r="F1438" s="15"/>
      <c r="G1438" s="15">
        <v>11.4</v>
      </c>
      <c r="H1438" s="15">
        <v>12</v>
      </c>
      <c r="I1438" s="15">
        <v>12.6</v>
      </c>
      <c r="J1438" s="15">
        <v>10.199999999999999</v>
      </c>
      <c r="K1438" s="15">
        <v>5</v>
      </c>
      <c r="L1438" s="15">
        <v>1</v>
      </c>
      <c r="M1438" s="15">
        <v>16.7</v>
      </c>
      <c r="N1438" s="15">
        <v>37</v>
      </c>
      <c r="O1438" s="15">
        <v>175</v>
      </c>
      <c r="P1438" s="15" t="s">
        <v>9479</v>
      </c>
      <c r="Q1438" s="15" t="s">
        <v>3</v>
      </c>
    </row>
    <row r="1439" spans="1:17" s="36" customFormat="1" ht="14.5">
      <c r="A1439" s="3" t="s">
        <v>5012</v>
      </c>
      <c r="B1439" s="15" t="s">
        <v>1</v>
      </c>
      <c r="C1439" s="15" t="s">
        <v>7</v>
      </c>
      <c r="D1439" s="15" t="s">
        <v>3522</v>
      </c>
      <c r="E1439" s="15">
        <v>600</v>
      </c>
      <c r="F1439" s="15"/>
      <c r="G1439" s="15">
        <v>11.7</v>
      </c>
      <c r="H1439" s="15">
        <v>13</v>
      </c>
      <c r="I1439" s="15">
        <v>14.3</v>
      </c>
      <c r="J1439" s="15">
        <v>10.5</v>
      </c>
      <c r="K1439" s="15">
        <v>5</v>
      </c>
      <c r="L1439" s="15">
        <v>1</v>
      </c>
      <c r="M1439" s="15">
        <v>19</v>
      </c>
      <c r="N1439" s="15">
        <v>33</v>
      </c>
      <c r="O1439" s="15">
        <v>175</v>
      </c>
      <c r="P1439" s="15" t="s">
        <v>9479</v>
      </c>
      <c r="Q1439" s="15" t="s">
        <v>3</v>
      </c>
    </row>
    <row r="1440" spans="1:17" s="36" customFormat="1" ht="14.5">
      <c r="A1440" s="3" t="s">
        <v>5013</v>
      </c>
      <c r="B1440" s="15" t="s">
        <v>1</v>
      </c>
      <c r="C1440" s="15" t="s">
        <v>7</v>
      </c>
      <c r="D1440" s="15" t="s">
        <v>3522</v>
      </c>
      <c r="E1440" s="15">
        <v>600</v>
      </c>
      <c r="F1440" s="15"/>
      <c r="G1440" s="15">
        <v>117</v>
      </c>
      <c r="H1440" s="15">
        <v>130</v>
      </c>
      <c r="I1440" s="15">
        <v>143</v>
      </c>
      <c r="J1440" s="15">
        <v>105</v>
      </c>
      <c r="K1440" s="15">
        <v>5</v>
      </c>
      <c r="L1440" s="15">
        <v>1</v>
      </c>
      <c r="M1440" s="15">
        <v>187</v>
      </c>
      <c r="N1440" s="15">
        <v>3.3</v>
      </c>
      <c r="O1440" s="15">
        <v>175</v>
      </c>
      <c r="P1440" s="15" t="s">
        <v>9479</v>
      </c>
      <c r="Q1440" s="15" t="s">
        <v>3</v>
      </c>
    </row>
    <row r="1441" spans="1:17" s="36" customFormat="1" ht="14.5">
      <c r="A1441" s="3" t="s">
        <v>5014</v>
      </c>
      <c r="B1441" s="15" t="s">
        <v>1</v>
      </c>
      <c r="C1441" s="15" t="s">
        <v>7</v>
      </c>
      <c r="D1441" s="15" t="s">
        <v>3522</v>
      </c>
      <c r="E1441" s="15">
        <v>600</v>
      </c>
      <c r="F1441" s="15"/>
      <c r="G1441" s="15">
        <v>124</v>
      </c>
      <c r="H1441" s="15">
        <v>130</v>
      </c>
      <c r="I1441" s="15">
        <v>137</v>
      </c>
      <c r="J1441" s="15">
        <v>111</v>
      </c>
      <c r="K1441" s="15">
        <v>5</v>
      </c>
      <c r="L1441" s="15">
        <v>1</v>
      </c>
      <c r="M1441" s="15">
        <v>179</v>
      </c>
      <c r="N1441" s="15">
        <v>3.5</v>
      </c>
      <c r="O1441" s="15">
        <v>175</v>
      </c>
      <c r="P1441" s="15" t="s">
        <v>9479</v>
      </c>
      <c r="Q1441" s="15" t="s">
        <v>3</v>
      </c>
    </row>
    <row r="1442" spans="1:17" s="36" customFormat="1" ht="14.5">
      <c r="A1442" s="3" t="s">
        <v>5015</v>
      </c>
      <c r="B1442" s="15" t="s">
        <v>1</v>
      </c>
      <c r="C1442" s="15" t="s">
        <v>7</v>
      </c>
      <c r="D1442" s="15" t="s">
        <v>3525</v>
      </c>
      <c r="E1442" s="15">
        <v>600</v>
      </c>
      <c r="F1442" s="15"/>
      <c r="G1442" s="15">
        <v>117</v>
      </c>
      <c r="H1442" s="15">
        <v>130</v>
      </c>
      <c r="I1442" s="15">
        <v>143</v>
      </c>
      <c r="J1442" s="15">
        <v>105</v>
      </c>
      <c r="K1442" s="15">
        <v>5</v>
      </c>
      <c r="L1442" s="15">
        <v>1</v>
      </c>
      <c r="M1442" s="15">
        <v>187</v>
      </c>
      <c r="N1442" s="15">
        <v>3.3</v>
      </c>
      <c r="O1442" s="15">
        <v>175</v>
      </c>
      <c r="P1442" s="15" t="s">
        <v>9479</v>
      </c>
      <c r="Q1442" s="15" t="s">
        <v>3</v>
      </c>
    </row>
    <row r="1443" spans="1:17" s="36" customFormat="1" ht="14.5">
      <c r="A1443" s="3" t="s">
        <v>5016</v>
      </c>
      <c r="B1443" s="15" t="s">
        <v>1</v>
      </c>
      <c r="C1443" s="15" t="s">
        <v>7</v>
      </c>
      <c r="D1443" s="15" t="s">
        <v>3525</v>
      </c>
      <c r="E1443" s="15">
        <v>600</v>
      </c>
      <c r="F1443" s="15"/>
      <c r="G1443" s="15">
        <v>124</v>
      </c>
      <c r="H1443" s="15">
        <v>130</v>
      </c>
      <c r="I1443" s="15">
        <v>137</v>
      </c>
      <c r="J1443" s="15">
        <v>111</v>
      </c>
      <c r="K1443" s="15">
        <v>5</v>
      </c>
      <c r="L1443" s="15">
        <v>1</v>
      </c>
      <c r="M1443" s="15">
        <v>179</v>
      </c>
      <c r="N1443" s="15">
        <v>3.5</v>
      </c>
      <c r="O1443" s="15">
        <v>175</v>
      </c>
      <c r="P1443" s="15" t="s">
        <v>9479</v>
      </c>
      <c r="Q1443" s="15" t="s">
        <v>3</v>
      </c>
    </row>
    <row r="1444" spans="1:17" s="36" customFormat="1" ht="14.5">
      <c r="A1444" s="3" t="s">
        <v>5017</v>
      </c>
      <c r="B1444" s="15" t="s">
        <v>1</v>
      </c>
      <c r="C1444" s="15" t="s">
        <v>7</v>
      </c>
      <c r="D1444" s="15" t="s">
        <v>3522</v>
      </c>
      <c r="E1444" s="15">
        <v>600</v>
      </c>
      <c r="F1444" s="15"/>
      <c r="G1444" s="15">
        <v>12.4</v>
      </c>
      <c r="H1444" s="15">
        <v>13</v>
      </c>
      <c r="I1444" s="15">
        <v>13.7</v>
      </c>
      <c r="J1444" s="15">
        <v>11.1</v>
      </c>
      <c r="K1444" s="15">
        <v>5</v>
      </c>
      <c r="L1444" s="15">
        <v>1</v>
      </c>
      <c r="M1444" s="15">
        <v>18.2</v>
      </c>
      <c r="N1444" s="15">
        <v>34</v>
      </c>
      <c r="O1444" s="15">
        <v>175</v>
      </c>
      <c r="P1444" s="15" t="s">
        <v>9479</v>
      </c>
      <c r="Q1444" s="15" t="s">
        <v>3</v>
      </c>
    </row>
    <row r="1445" spans="1:17" s="36" customFormat="1" ht="14.5">
      <c r="A1445" s="3" t="s">
        <v>5018</v>
      </c>
      <c r="B1445" s="15" t="s">
        <v>1</v>
      </c>
      <c r="C1445" s="15" t="s">
        <v>7</v>
      </c>
      <c r="D1445" s="15" t="s">
        <v>3525</v>
      </c>
      <c r="E1445" s="15">
        <v>600</v>
      </c>
      <c r="F1445" s="15"/>
      <c r="G1445" s="15">
        <v>11.7</v>
      </c>
      <c r="H1445" s="15">
        <v>13</v>
      </c>
      <c r="I1445" s="15">
        <v>14.3</v>
      </c>
      <c r="J1445" s="15">
        <v>10.5</v>
      </c>
      <c r="K1445" s="15">
        <v>5</v>
      </c>
      <c r="L1445" s="15">
        <v>1</v>
      </c>
      <c r="M1445" s="15">
        <v>19</v>
      </c>
      <c r="N1445" s="15">
        <v>33</v>
      </c>
      <c r="O1445" s="15">
        <v>175</v>
      </c>
      <c r="P1445" s="15" t="s">
        <v>9479</v>
      </c>
      <c r="Q1445" s="15" t="s">
        <v>3</v>
      </c>
    </row>
    <row r="1446" spans="1:17" s="36" customFormat="1" ht="14.5">
      <c r="A1446" s="3" t="s">
        <v>5019</v>
      </c>
      <c r="B1446" s="15" t="s">
        <v>1</v>
      </c>
      <c r="C1446" s="15" t="s">
        <v>7</v>
      </c>
      <c r="D1446" s="15" t="s">
        <v>3525</v>
      </c>
      <c r="E1446" s="15">
        <v>600</v>
      </c>
      <c r="F1446" s="15"/>
      <c r="G1446" s="15">
        <v>12.4</v>
      </c>
      <c r="H1446" s="15">
        <v>13</v>
      </c>
      <c r="I1446" s="15">
        <v>13.7</v>
      </c>
      <c r="J1446" s="15">
        <v>11.1</v>
      </c>
      <c r="K1446" s="15">
        <v>5</v>
      </c>
      <c r="L1446" s="15">
        <v>1</v>
      </c>
      <c r="M1446" s="15">
        <v>18.2</v>
      </c>
      <c r="N1446" s="15">
        <v>34</v>
      </c>
      <c r="O1446" s="15">
        <v>175</v>
      </c>
      <c r="P1446" s="15" t="s">
        <v>9479</v>
      </c>
      <c r="Q1446" s="15" t="s">
        <v>3</v>
      </c>
    </row>
    <row r="1447" spans="1:17" s="36" customFormat="1" ht="14.5">
      <c r="A1447" s="3" t="s">
        <v>5020</v>
      </c>
      <c r="B1447" s="15" t="s">
        <v>1</v>
      </c>
      <c r="C1447" s="15" t="s">
        <v>7</v>
      </c>
      <c r="D1447" s="15" t="s">
        <v>3522</v>
      </c>
      <c r="E1447" s="15">
        <v>600</v>
      </c>
      <c r="F1447" s="15"/>
      <c r="G1447" s="15">
        <v>13.5</v>
      </c>
      <c r="H1447" s="15">
        <v>15</v>
      </c>
      <c r="I1447" s="15">
        <v>16.5</v>
      </c>
      <c r="J1447" s="15">
        <v>12.1</v>
      </c>
      <c r="K1447" s="15">
        <v>5</v>
      </c>
      <c r="L1447" s="15">
        <v>1</v>
      </c>
      <c r="M1447" s="15">
        <v>22</v>
      </c>
      <c r="N1447" s="15">
        <v>28</v>
      </c>
      <c r="O1447" s="15">
        <v>175</v>
      </c>
      <c r="P1447" s="15" t="s">
        <v>9479</v>
      </c>
      <c r="Q1447" s="15" t="s">
        <v>3</v>
      </c>
    </row>
    <row r="1448" spans="1:17" s="36" customFormat="1" ht="14.5">
      <c r="A1448" s="3" t="s">
        <v>5021</v>
      </c>
      <c r="B1448" s="15" t="s">
        <v>1</v>
      </c>
      <c r="C1448" s="15" t="s">
        <v>7</v>
      </c>
      <c r="D1448" s="15" t="s">
        <v>3522</v>
      </c>
      <c r="E1448" s="15">
        <v>600</v>
      </c>
      <c r="F1448" s="15"/>
      <c r="G1448" s="15">
        <v>135</v>
      </c>
      <c r="H1448" s="15">
        <v>150</v>
      </c>
      <c r="I1448" s="15">
        <v>165</v>
      </c>
      <c r="J1448" s="15">
        <v>121</v>
      </c>
      <c r="K1448" s="15">
        <v>5</v>
      </c>
      <c r="L1448" s="15">
        <v>1</v>
      </c>
      <c r="M1448" s="15">
        <v>215</v>
      </c>
      <c r="N1448" s="15">
        <v>2.9</v>
      </c>
      <c r="O1448" s="15">
        <v>175</v>
      </c>
      <c r="P1448" s="15" t="s">
        <v>9479</v>
      </c>
      <c r="Q1448" s="15" t="s">
        <v>3</v>
      </c>
    </row>
    <row r="1449" spans="1:17" s="36" customFormat="1" ht="14.5">
      <c r="A1449" s="3" t="s">
        <v>5022</v>
      </c>
      <c r="B1449" s="15" t="s">
        <v>1</v>
      </c>
      <c r="C1449" s="15" t="s">
        <v>7</v>
      </c>
      <c r="D1449" s="15" t="s">
        <v>3522</v>
      </c>
      <c r="E1449" s="15">
        <v>600</v>
      </c>
      <c r="F1449" s="15"/>
      <c r="G1449" s="15">
        <v>143</v>
      </c>
      <c r="H1449" s="15">
        <v>150</v>
      </c>
      <c r="I1449" s="15">
        <v>158</v>
      </c>
      <c r="J1449" s="15">
        <v>128</v>
      </c>
      <c r="K1449" s="15">
        <v>5</v>
      </c>
      <c r="L1449" s="15">
        <v>1</v>
      </c>
      <c r="M1449" s="15">
        <v>207</v>
      </c>
      <c r="N1449" s="15">
        <v>3</v>
      </c>
      <c r="O1449" s="15">
        <v>175</v>
      </c>
      <c r="P1449" s="15" t="s">
        <v>9479</v>
      </c>
      <c r="Q1449" s="15" t="s">
        <v>3</v>
      </c>
    </row>
    <row r="1450" spans="1:17" s="36" customFormat="1" ht="14.5">
      <c r="A1450" s="3" t="s">
        <v>5023</v>
      </c>
      <c r="B1450" s="15" t="s">
        <v>1</v>
      </c>
      <c r="C1450" s="15" t="s">
        <v>7</v>
      </c>
      <c r="D1450" s="15" t="s">
        <v>3525</v>
      </c>
      <c r="E1450" s="15">
        <v>600</v>
      </c>
      <c r="F1450" s="15"/>
      <c r="G1450" s="15">
        <v>135</v>
      </c>
      <c r="H1450" s="15">
        <v>150</v>
      </c>
      <c r="I1450" s="15">
        <v>165</v>
      </c>
      <c r="J1450" s="15">
        <v>121</v>
      </c>
      <c r="K1450" s="15">
        <v>5</v>
      </c>
      <c r="L1450" s="15">
        <v>1</v>
      </c>
      <c r="M1450" s="15">
        <v>215</v>
      </c>
      <c r="N1450" s="15">
        <v>2.9</v>
      </c>
      <c r="O1450" s="15">
        <v>175</v>
      </c>
      <c r="P1450" s="15" t="s">
        <v>9479</v>
      </c>
      <c r="Q1450" s="15" t="s">
        <v>3</v>
      </c>
    </row>
    <row r="1451" spans="1:17" s="36" customFormat="1" ht="14.5">
      <c r="A1451" s="3" t="s">
        <v>5024</v>
      </c>
      <c r="B1451" s="15" t="s">
        <v>1</v>
      </c>
      <c r="C1451" s="15" t="s">
        <v>7</v>
      </c>
      <c r="D1451" s="15" t="s">
        <v>3525</v>
      </c>
      <c r="E1451" s="15">
        <v>600</v>
      </c>
      <c r="F1451" s="15"/>
      <c r="G1451" s="15">
        <v>143</v>
      </c>
      <c r="H1451" s="15">
        <v>150</v>
      </c>
      <c r="I1451" s="15">
        <v>158</v>
      </c>
      <c r="J1451" s="15">
        <v>128</v>
      </c>
      <c r="K1451" s="15">
        <v>5</v>
      </c>
      <c r="L1451" s="15">
        <v>1</v>
      </c>
      <c r="M1451" s="15">
        <v>207</v>
      </c>
      <c r="N1451" s="15">
        <v>3</v>
      </c>
      <c r="O1451" s="15">
        <v>175</v>
      </c>
      <c r="P1451" s="15" t="s">
        <v>9479</v>
      </c>
      <c r="Q1451" s="15" t="s">
        <v>3</v>
      </c>
    </row>
    <row r="1452" spans="1:17" s="36" customFormat="1" ht="14.5">
      <c r="A1452" s="3" t="s">
        <v>5025</v>
      </c>
      <c r="B1452" s="15" t="s">
        <v>1</v>
      </c>
      <c r="C1452" s="15" t="s">
        <v>7</v>
      </c>
      <c r="D1452" s="15" t="s">
        <v>3522</v>
      </c>
      <c r="E1452" s="15">
        <v>600</v>
      </c>
      <c r="F1452" s="15"/>
      <c r="G1452" s="15">
        <v>14.3</v>
      </c>
      <c r="H1452" s="15">
        <v>15</v>
      </c>
      <c r="I1452" s="15">
        <v>15.8</v>
      </c>
      <c r="J1452" s="15">
        <v>12.8</v>
      </c>
      <c r="K1452" s="15">
        <v>5</v>
      </c>
      <c r="L1452" s="15">
        <v>1</v>
      </c>
      <c r="M1452" s="15">
        <v>21.2</v>
      </c>
      <c r="N1452" s="15">
        <v>29</v>
      </c>
      <c r="O1452" s="15">
        <v>175</v>
      </c>
      <c r="P1452" s="15" t="s">
        <v>9479</v>
      </c>
      <c r="Q1452" s="15" t="s">
        <v>3</v>
      </c>
    </row>
    <row r="1453" spans="1:17" s="36" customFormat="1" ht="14.5">
      <c r="A1453" s="3" t="s">
        <v>5026</v>
      </c>
      <c r="B1453" s="15" t="s">
        <v>1</v>
      </c>
      <c r="C1453" s="15" t="s">
        <v>7</v>
      </c>
      <c r="D1453" s="15" t="s">
        <v>3525</v>
      </c>
      <c r="E1453" s="15">
        <v>600</v>
      </c>
      <c r="F1453" s="15"/>
      <c r="G1453" s="15">
        <v>13.5</v>
      </c>
      <c r="H1453" s="15">
        <v>15</v>
      </c>
      <c r="I1453" s="15">
        <v>16.5</v>
      </c>
      <c r="J1453" s="15">
        <v>12.1</v>
      </c>
      <c r="K1453" s="15">
        <v>5</v>
      </c>
      <c r="L1453" s="15">
        <v>1</v>
      </c>
      <c r="M1453" s="15">
        <v>22</v>
      </c>
      <c r="N1453" s="15">
        <v>28</v>
      </c>
      <c r="O1453" s="15">
        <v>175</v>
      </c>
      <c r="P1453" s="15" t="s">
        <v>9479</v>
      </c>
      <c r="Q1453" s="15" t="s">
        <v>3</v>
      </c>
    </row>
    <row r="1454" spans="1:17" s="36" customFormat="1" ht="14.5">
      <c r="A1454" s="3" t="s">
        <v>5027</v>
      </c>
      <c r="B1454" s="15" t="s">
        <v>1</v>
      </c>
      <c r="C1454" s="15" t="s">
        <v>7</v>
      </c>
      <c r="D1454" s="15" t="s">
        <v>3525</v>
      </c>
      <c r="E1454" s="15">
        <v>600</v>
      </c>
      <c r="F1454" s="15"/>
      <c r="G1454" s="15">
        <v>14.3</v>
      </c>
      <c r="H1454" s="15">
        <v>15</v>
      </c>
      <c r="I1454" s="15">
        <v>15.8</v>
      </c>
      <c r="J1454" s="15">
        <v>12.8</v>
      </c>
      <c r="K1454" s="15">
        <v>5</v>
      </c>
      <c r="L1454" s="15">
        <v>1</v>
      </c>
      <c r="M1454" s="15">
        <v>21.2</v>
      </c>
      <c r="N1454" s="15">
        <v>29</v>
      </c>
      <c r="O1454" s="15">
        <v>175</v>
      </c>
      <c r="P1454" s="15" t="s">
        <v>9479</v>
      </c>
      <c r="Q1454" s="15" t="s">
        <v>3</v>
      </c>
    </row>
    <row r="1455" spans="1:17" s="36" customFormat="1" ht="14.5">
      <c r="A1455" s="3" t="s">
        <v>5028</v>
      </c>
      <c r="B1455" s="15" t="s">
        <v>1</v>
      </c>
      <c r="C1455" s="15" t="s">
        <v>7</v>
      </c>
      <c r="D1455" s="15" t="s">
        <v>3522</v>
      </c>
      <c r="E1455" s="15">
        <v>600</v>
      </c>
      <c r="F1455" s="15"/>
      <c r="G1455" s="15">
        <v>14.4</v>
      </c>
      <c r="H1455" s="15">
        <v>16</v>
      </c>
      <c r="I1455" s="15">
        <v>17.600000000000001</v>
      </c>
      <c r="J1455" s="15">
        <v>12.9</v>
      </c>
      <c r="K1455" s="15">
        <v>5</v>
      </c>
      <c r="L1455" s="15">
        <v>1</v>
      </c>
      <c r="M1455" s="15">
        <v>23.5</v>
      </c>
      <c r="N1455" s="15">
        <v>26</v>
      </c>
      <c r="O1455" s="15">
        <v>175</v>
      </c>
      <c r="P1455" s="15" t="s">
        <v>9479</v>
      </c>
      <c r="Q1455" s="15" t="s">
        <v>3</v>
      </c>
    </row>
    <row r="1456" spans="1:17" s="36" customFormat="1" ht="14.5">
      <c r="A1456" s="3" t="s">
        <v>5029</v>
      </c>
      <c r="B1456" s="15" t="s">
        <v>1</v>
      </c>
      <c r="C1456" s="15" t="s">
        <v>7</v>
      </c>
      <c r="D1456" s="15" t="s">
        <v>3522</v>
      </c>
      <c r="E1456" s="15">
        <v>600</v>
      </c>
      <c r="F1456" s="15"/>
      <c r="G1456" s="15">
        <v>144</v>
      </c>
      <c r="H1456" s="15">
        <v>160</v>
      </c>
      <c r="I1456" s="15">
        <v>176</v>
      </c>
      <c r="J1456" s="15">
        <v>130</v>
      </c>
      <c r="K1456" s="15">
        <v>5</v>
      </c>
      <c r="L1456" s="15">
        <v>1</v>
      </c>
      <c r="M1456" s="15">
        <v>230</v>
      </c>
      <c r="N1456" s="15">
        <v>2.7</v>
      </c>
      <c r="O1456" s="15">
        <v>175</v>
      </c>
      <c r="P1456" s="15" t="s">
        <v>9479</v>
      </c>
      <c r="Q1456" s="15" t="s">
        <v>3</v>
      </c>
    </row>
    <row r="1457" spans="1:17" s="36" customFormat="1" ht="14.5">
      <c r="A1457" s="3" t="s">
        <v>5030</v>
      </c>
      <c r="B1457" s="15" t="s">
        <v>1</v>
      </c>
      <c r="C1457" s="15" t="s">
        <v>7</v>
      </c>
      <c r="D1457" s="15" t="s">
        <v>3522</v>
      </c>
      <c r="E1457" s="15">
        <v>600</v>
      </c>
      <c r="F1457" s="15"/>
      <c r="G1457" s="15">
        <v>152</v>
      </c>
      <c r="H1457" s="15">
        <v>160</v>
      </c>
      <c r="I1457" s="15">
        <v>168</v>
      </c>
      <c r="J1457" s="15">
        <v>136</v>
      </c>
      <c r="K1457" s="15">
        <v>5</v>
      </c>
      <c r="L1457" s="15">
        <v>1</v>
      </c>
      <c r="M1457" s="15">
        <v>219</v>
      </c>
      <c r="N1457" s="15">
        <v>2.8</v>
      </c>
      <c r="O1457" s="15">
        <v>175</v>
      </c>
      <c r="P1457" s="15" t="s">
        <v>9479</v>
      </c>
      <c r="Q1457" s="15" t="s">
        <v>3</v>
      </c>
    </row>
    <row r="1458" spans="1:17" s="36" customFormat="1" ht="14.5">
      <c r="A1458" s="3" t="s">
        <v>5031</v>
      </c>
      <c r="B1458" s="15" t="s">
        <v>1</v>
      </c>
      <c r="C1458" s="15" t="s">
        <v>7</v>
      </c>
      <c r="D1458" s="15" t="s">
        <v>3525</v>
      </c>
      <c r="E1458" s="15">
        <v>600</v>
      </c>
      <c r="F1458" s="15"/>
      <c r="G1458" s="15">
        <v>144</v>
      </c>
      <c r="H1458" s="15">
        <v>160</v>
      </c>
      <c r="I1458" s="15">
        <v>176</v>
      </c>
      <c r="J1458" s="15">
        <v>130</v>
      </c>
      <c r="K1458" s="15">
        <v>5</v>
      </c>
      <c r="L1458" s="15">
        <v>1</v>
      </c>
      <c r="M1458" s="15">
        <v>230</v>
      </c>
      <c r="N1458" s="15">
        <v>2.7</v>
      </c>
      <c r="O1458" s="15">
        <v>175</v>
      </c>
      <c r="P1458" s="15" t="s">
        <v>9479</v>
      </c>
      <c r="Q1458" s="15" t="s">
        <v>3</v>
      </c>
    </row>
    <row r="1459" spans="1:17" s="36" customFormat="1" ht="14.5">
      <c r="A1459" s="3" t="s">
        <v>5032</v>
      </c>
      <c r="B1459" s="15" t="s">
        <v>1</v>
      </c>
      <c r="C1459" s="15" t="s">
        <v>7</v>
      </c>
      <c r="D1459" s="15" t="s">
        <v>3525</v>
      </c>
      <c r="E1459" s="15">
        <v>600</v>
      </c>
      <c r="F1459" s="15"/>
      <c r="G1459" s="15">
        <v>152</v>
      </c>
      <c r="H1459" s="15">
        <v>160</v>
      </c>
      <c r="I1459" s="15">
        <v>168</v>
      </c>
      <c r="J1459" s="15">
        <v>136</v>
      </c>
      <c r="K1459" s="15">
        <v>5</v>
      </c>
      <c r="L1459" s="15">
        <v>1</v>
      </c>
      <c r="M1459" s="15">
        <v>219</v>
      </c>
      <c r="N1459" s="15">
        <v>2.8</v>
      </c>
      <c r="O1459" s="15">
        <v>175</v>
      </c>
      <c r="P1459" s="15" t="s">
        <v>9479</v>
      </c>
      <c r="Q1459" s="15" t="s">
        <v>3</v>
      </c>
    </row>
    <row r="1460" spans="1:17" s="36" customFormat="1" ht="14.5">
      <c r="A1460" s="3" t="s">
        <v>5033</v>
      </c>
      <c r="B1460" s="15" t="s">
        <v>1</v>
      </c>
      <c r="C1460" s="15" t="s">
        <v>7</v>
      </c>
      <c r="D1460" s="15" t="s">
        <v>3522</v>
      </c>
      <c r="E1460" s="15">
        <v>600</v>
      </c>
      <c r="F1460" s="15"/>
      <c r="G1460" s="15">
        <v>15.2</v>
      </c>
      <c r="H1460" s="15">
        <v>16</v>
      </c>
      <c r="I1460" s="15">
        <v>16.8</v>
      </c>
      <c r="J1460" s="15">
        <v>13.6</v>
      </c>
      <c r="K1460" s="15">
        <v>5</v>
      </c>
      <c r="L1460" s="15">
        <v>1</v>
      </c>
      <c r="M1460" s="15">
        <v>22.5</v>
      </c>
      <c r="N1460" s="15">
        <v>28</v>
      </c>
      <c r="O1460" s="15">
        <v>175</v>
      </c>
      <c r="P1460" s="15" t="s">
        <v>9479</v>
      </c>
      <c r="Q1460" s="15" t="s">
        <v>3</v>
      </c>
    </row>
    <row r="1461" spans="1:17" s="36" customFormat="1" ht="14.5">
      <c r="A1461" s="3" t="s">
        <v>5034</v>
      </c>
      <c r="B1461" s="15" t="s">
        <v>1</v>
      </c>
      <c r="C1461" s="15" t="s">
        <v>7</v>
      </c>
      <c r="D1461" s="15" t="s">
        <v>3525</v>
      </c>
      <c r="E1461" s="15">
        <v>600</v>
      </c>
      <c r="F1461" s="15"/>
      <c r="G1461" s="15">
        <v>14.4</v>
      </c>
      <c r="H1461" s="15">
        <v>16</v>
      </c>
      <c r="I1461" s="15">
        <v>17.600000000000001</v>
      </c>
      <c r="J1461" s="15">
        <v>12.9</v>
      </c>
      <c r="K1461" s="15">
        <v>5</v>
      </c>
      <c r="L1461" s="15">
        <v>1</v>
      </c>
      <c r="M1461" s="15">
        <v>23.5</v>
      </c>
      <c r="N1461" s="15">
        <v>26</v>
      </c>
      <c r="O1461" s="15">
        <v>175</v>
      </c>
      <c r="P1461" s="15" t="s">
        <v>9479</v>
      </c>
      <c r="Q1461" s="15" t="s">
        <v>3</v>
      </c>
    </row>
    <row r="1462" spans="1:17" s="36" customFormat="1" ht="14.5">
      <c r="A1462" s="3" t="s">
        <v>5035</v>
      </c>
      <c r="B1462" s="15" t="s">
        <v>1</v>
      </c>
      <c r="C1462" s="15" t="s">
        <v>7</v>
      </c>
      <c r="D1462" s="15" t="s">
        <v>3525</v>
      </c>
      <c r="E1462" s="15">
        <v>600</v>
      </c>
      <c r="F1462" s="15"/>
      <c r="G1462" s="15">
        <v>15.2</v>
      </c>
      <c r="H1462" s="15">
        <v>16</v>
      </c>
      <c r="I1462" s="15">
        <v>16.8</v>
      </c>
      <c r="J1462" s="15">
        <v>13.6</v>
      </c>
      <c r="K1462" s="15">
        <v>5</v>
      </c>
      <c r="L1462" s="15">
        <v>1</v>
      </c>
      <c r="M1462" s="15">
        <v>22.5</v>
      </c>
      <c r="N1462" s="15">
        <v>28</v>
      </c>
      <c r="O1462" s="15">
        <v>175</v>
      </c>
      <c r="P1462" s="15" t="s">
        <v>9479</v>
      </c>
      <c r="Q1462" s="15" t="s">
        <v>3</v>
      </c>
    </row>
    <row r="1463" spans="1:17" s="36" customFormat="1" ht="14.5">
      <c r="A1463" s="3" t="s">
        <v>5036</v>
      </c>
      <c r="B1463" s="15" t="s">
        <v>1</v>
      </c>
      <c r="C1463" s="15" t="s">
        <v>7</v>
      </c>
      <c r="D1463" s="15" t="s">
        <v>3522</v>
      </c>
      <c r="E1463" s="15">
        <v>600</v>
      </c>
      <c r="F1463" s="15"/>
      <c r="G1463" s="15">
        <v>153</v>
      </c>
      <c r="H1463" s="15">
        <v>170</v>
      </c>
      <c r="I1463" s="15">
        <v>187</v>
      </c>
      <c r="J1463" s="15">
        <v>138</v>
      </c>
      <c r="K1463" s="15">
        <v>5</v>
      </c>
      <c r="L1463" s="15">
        <v>1</v>
      </c>
      <c r="M1463" s="15">
        <v>244</v>
      </c>
      <c r="N1463" s="15">
        <v>2.5</v>
      </c>
      <c r="O1463" s="15">
        <v>175</v>
      </c>
      <c r="P1463" s="15" t="s">
        <v>9479</v>
      </c>
      <c r="Q1463" s="15" t="s">
        <v>3</v>
      </c>
    </row>
    <row r="1464" spans="1:17" s="36" customFormat="1" ht="14.5">
      <c r="A1464" s="3" t="s">
        <v>5037</v>
      </c>
      <c r="B1464" s="15" t="s">
        <v>1</v>
      </c>
      <c r="C1464" s="15" t="s">
        <v>7</v>
      </c>
      <c r="D1464" s="15" t="s">
        <v>3522</v>
      </c>
      <c r="E1464" s="15">
        <v>600</v>
      </c>
      <c r="F1464" s="15"/>
      <c r="G1464" s="15">
        <v>162</v>
      </c>
      <c r="H1464" s="15">
        <v>170</v>
      </c>
      <c r="I1464" s="15">
        <v>179</v>
      </c>
      <c r="J1464" s="15">
        <v>145</v>
      </c>
      <c r="K1464" s="15">
        <v>5</v>
      </c>
      <c r="L1464" s="15">
        <v>1</v>
      </c>
      <c r="M1464" s="15">
        <v>234</v>
      </c>
      <c r="N1464" s="15">
        <v>2.6</v>
      </c>
      <c r="O1464" s="15">
        <v>175</v>
      </c>
      <c r="P1464" s="15" t="s">
        <v>9479</v>
      </c>
      <c r="Q1464" s="15" t="s">
        <v>3</v>
      </c>
    </row>
    <row r="1465" spans="1:17" s="36" customFormat="1" ht="14.5">
      <c r="A1465" s="3" t="s">
        <v>5038</v>
      </c>
      <c r="B1465" s="15" t="s">
        <v>1</v>
      </c>
      <c r="C1465" s="15" t="s">
        <v>7</v>
      </c>
      <c r="D1465" s="15" t="s">
        <v>3525</v>
      </c>
      <c r="E1465" s="15">
        <v>600</v>
      </c>
      <c r="F1465" s="15"/>
      <c r="G1465" s="15">
        <v>153</v>
      </c>
      <c r="H1465" s="15">
        <v>170</v>
      </c>
      <c r="I1465" s="15">
        <v>187</v>
      </c>
      <c r="J1465" s="15">
        <v>138</v>
      </c>
      <c r="K1465" s="15">
        <v>5</v>
      </c>
      <c r="L1465" s="15">
        <v>1</v>
      </c>
      <c r="M1465" s="15">
        <v>244</v>
      </c>
      <c r="N1465" s="15">
        <v>2.5</v>
      </c>
      <c r="O1465" s="15">
        <v>175</v>
      </c>
      <c r="P1465" s="15" t="s">
        <v>9479</v>
      </c>
      <c r="Q1465" s="15" t="s">
        <v>3</v>
      </c>
    </row>
    <row r="1466" spans="1:17" s="36" customFormat="1" ht="14.5">
      <c r="A1466" s="3" t="s">
        <v>5039</v>
      </c>
      <c r="B1466" s="15" t="s">
        <v>1</v>
      </c>
      <c r="C1466" s="15" t="s">
        <v>7</v>
      </c>
      <c r="D1466" s="15" t="s">
        <v>3525</v>
      </c>
      <c r="E1466" s="15">
        <v>600</v>
      </c>
      <c r="F1466" s="15"/>
      <c r="G1466" s="15">
        <v>162</v>
      </c>
      <c r="H1466" s="15">
        <v>170</v>
      </c>
      <c r="I1466" s="15">
        <v>179</v>
      </c>
      <c r="J1466" s="15">
        <v>145</v>
      </c>
      <c r="K1466" s="15">
        <v>5</v>
      </c>
      <c r="L1466" s="15">
        <v>1</v>
      </c>
      <c r="M1466" s="15">
        <v>234</v>
      </c>
      <c r="N1466" s="15">
        <v>2.6</v>
      </c>
      <c r="O1466" s="15">
        <v>175</v>
      </c>
      <c r="P1466" s="15" t="s">
        <v>9479</v>
      </c>
      <c r="Q1466" s="15" t="s">
        <v>3</v>
      </c>
    </row>
    <row r="1467" spans="1:17" s="36" customFormat="1" ht="14.5">
      <c r="A1467" s="3" t="s">
        <v>5040</v>
      </c>
      <c r="B1467" s="15" t="s">
        <v>1</v>
      </c>
      <c r="C1467" s="15" t="s">
        <v>7</v>
      </c>
      <c r="D1467" s="15" t="s">
        <v>3522</v>
      </c>
      <c r="E1467" s="15">
        <v>600</v>
      </c>
      <c r="F1467" s="15"/>
      <c r="G1467" s="15">
        <v>16.2</v>
      </c>
      <c r="H1467" s="15">
        <v>18</v>
      </c>
      <c r="I1467" s="15">
        <v>19.8</v>
      </c>
      <c r="J1467" s="15">
        <v>14.5</v>
      </c>
      <c r="K1467" s="15">
        <v>5</v>
      </c>
      <c r="L1467" s="15">
        <v>1</v>
      </c>
      <c r="M1467" s="15">
        <v>26.5</v>
      </c>
      <c r="N1467" s="15">
        <v>23</v>
      </c>
      <c r="O1467" s="15">
        <v>175</v>
      </c>
      <c r="P1467" s="15" t="s">
        <v>9479</v>
      </c>
      <c r="Q1467" s="15" t="s">
        <v>3</v>
      </c>
    </row>
    <row r="1468" spans="1:17" s="36" customFormat="1" ht="14.5">
      <c r="A1468" s="3" t="s">
        <v>5041</v>
      </c>
      <c r="B1468" s="15" t="s">
        <v>1</v>
      </c>
      <c r="C1468" s="15" t="s">
        <v>7</v>
      </c>
      <c r="D1468" s="15" t="s">
        <v>3522</v>
      </c>
      <c r="E1468" s="15">
        <v>600</v>
      </c>
      <c r="F1468" s="15"/>
      <c r="G1468" s="15">
        <v>162</v>
      </c>
      <c r="H1468" s="15">
        <v>180</v>
      </c>
      <c r="I1468" s="15">
        <v>198</v>
      </c>
      <c r="J1468" s="15">
        <v>146</v>
      </c>
      <c r="K1468" s="15">
        <v>5</v>
      </c>
      <c r="L1468" s="15">
        <v>1</v>
      </c>
      <c r="M1468" s="15">
        <v>258</v>
      </c>
      <c r="N1468" s="15">
        <v>2.4</v>
      </c>
      <c r="O1468" s="15">
        <v>175</v>
      </c>
      <c r="P1468" s="15" t="s">
        <v>9479</v>
      </c>
      <c r="Q1468" s="15" t="s">
        <v>3</v>
      </c>
    </row>
    <row r="1469" spans="1:17" s="36" customFormat="1" ht="14.5">
      <c r="A1469" s="3" t="s">
        <v>5042</v>
      </c>
      <c r="B1469" s="15" t="s">
        <v>1</v>
      </c>
      <c r="C1469" s="15" t="s">
        <v>7</v>
      </c>
      <c r="D1469" s="15" t="s">
        <v>3522</v>
      </c>
      <c r="E1469" s="15">
        <v>600</v>
      </c>
      <c r="F1469" s="15"/>
      <c r="G1469" s="15">
        <v>171</v>
      </c>
      <c r="H1469" s="15">
        <v>180</v>
      </c>
      <c r="I1469" s="15">
        <v>189</v>
      </c>
      <c r="J1469" s="15">
        <v>154</v>
      </c>
      <c r="K1469" s="15">
        <v>5</v>
      </c>
      <c r="L1469" s="15">
        <v>1</v>
      </c>
      <c r="M1469" s="15">
        <v>246</v>
      </c>
      <c r="N1469" s="15">
        <v>2.5</v>
      </c>
      <c r="O1469" s="15">
        <v>175</v>
      </c>
      <c r="P1469" s="15" t="s">
        <v>9479</v>
      </c>
      <c r="Q1469" s="15" t="s">
        <v>3</v>
      </c>
    </row>
    <row r="1470" spans="1:17" s="36" customFormat="1" ht="14.5">
      <c r="A1470" s="3" t="s">
        <v>5043</v>
      </c>
      <c r="B1470" s="15" t="s">
        <v>1</v>
      </c>
      <c r="C1470" s="15" t="s">
        <v>7</v>
      </c>
      <c r="D1470" s="15" t="s">
        <v>3525</v>
      </c>
      <c r="E1470" s="15">
        <v>600</v>
      </c>
      <c r="F1470" s="15"/>
      <c r="G1470" s="15">
        <v>162</v>
      </c>
      <c r="H1470" s="15">
        <v>180</v>
      </c>
      <c r="I1470" s="15">
        <v>198</v>
      </c>
      <c r="J1470" s="15">
        <v>146</v>
      </c>
      <c r="K1470" s="15">
        <v>5</v>
      </c>
      <c r="L1470" s="15">
        <v>1</v>
      </c>
      <c r="M1470" s="15">
        <v>258</v>
      </c>
      <c r="N1470" s="15">
        <v>2.4</v>
      </c>
      <c r="O1470" s="15">
        <v>175</v>
      </c>
      <c r="P1470" s="15" t="s">
        <v>9479</v>
      </c>
      <c r="Q1470" s="15" t="s">
        <v>3</v>
      </c>
    </row>
    <row r="1471" spans="1:17" s="36" customFormat="1" ht="14.5">
      <c r="A1471" s="3" t="s">
        <v>5044</v>
      </c>
      <c r="B1471" s="15" t="s">
        <v>1</v>
      </c>
      <c r="C1471" s="15" t="s">
        <v>7</v>
      </c>
      <c r="D1471" s="15" t="s">
        <v>3525</v>
      </c>
      <c r="E1471" s="15">
        <v>600</v>
      </c>
      <c r="F1471" s="15"/>
      <c r="G1471" s="15">
        <v>171</v>
      </c>
      <c r="H1471" s="15">
        <v>180</v>
      </c>
      <c r="I1471" s="15">
        <v>189</v>
      </c>
      <c r="J1471" s="15">
        <v>154</v>
      </c>
      <c r="K1471" s="15">
        <v>5</v>
      </c>
      <c r="L1471" s="15">
        <v>1</v>
      </c>
      <c r="M1471" s="15">
        <v>246</v>
      </c>
      <c r="N1471" s="15">
        <v>2.5</v>
      </c>
      <c r="O1471" s="15">
        <v>175</v>
      </c>
      <c r="P1471" s="15" t="s">
        <v>9479</v>
      </c>
      <c r="Q1471" s="15" t="s">
        <v>3</v>
      </c>
    </row>
    <row r="1472" spans="1:17" s="36" customFormat="1" ht="14.5">
      <c r="A1472" s="3" t="s">
        <v>5045</v>
      </c>
      <c r="B1472" s="15" t="s">
        <v>1</v>
      </c>
      <c r="C1472" s="15" t="s">
        <v>7</v>
      </c>
      <c r="D1472" s="15" t="s">
        <v>3522</v>
      </c>
      <c r="E1472" s="15">
        <v>600</v>
      </c>
      <c r="F1472" s="15"/>
      <c r="G1472" s="15">
        <v>17.100000000000001</v>
      </c>
      <c r="H1472" s="15">
        <v>18</v>
      </c>
      <c r="I1472" s="15">
        <v>18.899999999999999</v>
      </c>
      <c r="J1472" s="15">
        <v>15.3</v>
      </c>
      <c r="K1472" s="15">
        <v>5</v>
      </c>
      <c r="L1472" s="15">
        <v>1</v>
      </c>
      <c r="M1472" s="15">
        <v>25.5</v>
      </c>
      <c r="N1472" s="15">
        <v>25</v>
      </c>
      <c r="O1472" s="15">
        <v>175</v>
      </c>
      <c r="P1472" s="15" t="s">
        <v>9479</v>
      </c>
      <c r="Q1472" s="15" t="s">
        <v>3</v>
      </c>
    </row>
    <row r="1473" spans="1:17" s="36" customFormat="1" ht="14.5">
      <c r="A1473" s="3" t="s">
        <v>5046</v>
      </c>
      <c r="B1473" s="15" t="s">
        <v>1</v>
      </c>
      <c r="C1473" s="15" t="s">
        <v>7</v>
      </c>
      <c r="D1473" s="15" t="s">
        <v>3525</v>
      </c>
      <c r="E1473" s="15">
        <v>600</v>
      </c>
      <c r="F1473" s="15"/>
      <c r="G1473" s="15">
        <v>16.2</v>
      </c>
      <c r="H1473" s="15">
        <v>18</v>
      </c>
      <c r="I1473" s="15">
        <v>19.8</v>
      </c>
      <c r="J1473" s="15">
        <v>14.5</v>
      </c>
      <c r="K1473" s="15">
        <v>5</v>
      </c>
      <c r="L1473" s="15">
        <v>1</v>
      </c>
      <c r="M1473" s="15">
        <v>26.5</v>
      </c>
      <c r="N1473" s="15">
        <v>23</v>
      </c>
      <c r="O1473" s="15">
        <v>175</v>
      </c>
      <c r="P1473" s="15" t="s">
        <v>9479</v>
      </c>
      <c r="Q1473" s="15" t="s">
        <v>3</v>
      </c>
    </row>
    <row r="1474" spans="1:17" s="36" customFormat="1" ht="14.5">
      <c r="A1474" s="3" t="s">
        <v>5047</v>
      </c>
      <c r="B1474" s="15" t="s">
        <v>1</v>
      </c>
      <c r="C1474" s="15" t="s">
        <v>7</v>
      </c>
      <c r="D1474" s="15" t="s">
        <v>3525</v>
      </c>
      <c r="E1474" s="15">
        <v>600</v>
      </c>
      <c r="F1474" s="15"/>
      <c r="G1474" s="15">
        <v>17.100000000000001</v>
      </c>
      <c r="H1474" s="15">
        <v>18</v>
      </c>
      <c r="I1474" s="15">
        <v>18.899999999999999</v>
      </c>
      <c r="J1474" s="15">
        <v>15.3</v>
      </c>
      <c r="K1474" s="15">
        <v>5</v>
      </c>
      <c r="L1474" s="15">
        <v>1</v>
      </c>
      <c r="M1474" s="15">
        <v>25.5</v>
      </c>
      <c r="N1474" s="15">
        <v>25</v>
      </c>
      <c r="O1474" s="15">
        <v>175</v>
      </c>
      <c r="P1474" s="15" t="s">
        <v>9479</v>
      </c>
      <c r="Q1474" s="15" t="s">
        <v>3</v>
      </c>
    </row>
    <row r="1475" spans="1:17" s="36" customFormat="1" ht="14.5">
      <c r="A1475" s="3" t="s">
        <v>5048</v>
      </c>
      <c r="B1475" s="15" t="s">
        <v>1</v>
      </c>
      <c r="C1475" s="15" t="s">
        <v>7</v>
      </c>
      <c r="D1475" s="15" t="s">
        <v>3522</v>
      </c>
      <c r="E1475" s="15">
        <v>600</v>
      </c>
      <c r="F1475" s="15"/>
      <c r="G1475" s="15">
        <v>18</v>
      </c>
      <c r="H1475" s="15">
        <v>20</v>
      </c>
      <c r="I1475" s="15">
        <v>22</v>
      </c>
      <c r="J1475" s="15">
        <v>16.2</v>
      </c>
      <c r="K1475" s="15">
        <v>5</v>
      </c>
      <c r="L1475" s="15">
        <v>1</v>
      </c>
      <c r="M1475" s="15">
        <v>29.1</v>
      </c>
      <c r="N1475" s="15">
        <v>21</v>
      </c>
      <c r="O1475" s="15">
        <v>175</v>
      </c>
      <c r="P1475" s="15" t="s">
        <v>9479</v>
      </c>
      <c r="Q1475" s="15" t="s">
        <v>3</v>
      </c>
    </row>
    <row r="1476" spans="1:17" s="36" customFormat="1" ht="14.5">
      <c r="A1476" s="3" t="s">
        <v>5049</v>
      </c>
      <c r="B1476" s="15" t="s">
        <v>1</v>
      </c>
      <c r="C1476" s="15" t="s">
        <v>7</v>
      </c>
      <c r="D1476" s="15" t="s">
        <v>3522</v>
      </c>
      <c r="E1476" s="15">
        <v>600</v>
      </c>
      <c r="F1476" s="15"/>
      <c r="G1476" s="15">
        <v>180</v>
      </c>
      <c r="H1476" s="15">
        <v>200</v>
      </c>
      <c r="I1476" s="15">
        <v>220</v>
      </c>
      <c r="J1476" s="15">
        <v>162</v>
      </c>
      <c r="K1476" s="15">
        <v>5</v>
      </c>
      <c r="L1476" s="15">
        <v>1</v>
      </c>
      <c r="M1476" s="15">
        <v>287</v>
      </c>
      <c r="N1476" s="15">
        <v>2.1</v>
      </c>
      <c r="O1476" s="15">
        <v>175</v>
      </c>
      <c r="P1476" s="15" t="s">
        <v>9479</v>
      </c>
      <c r="Q1476" s="15" t="s">
        <v>3</v>
      </c>
    </row>
    <row r="1477" spans="1:17" s="36" customFormat="1" ht="14.5">
      <c r="A1477" s="3" t="s">
        <v>5050</v>
      </c>
      <c r="B1477" s="15" t="s">
        <v>1</v>
      </c>
      <c r="C1477" s="15" t="s">
        <v>7</v>
      </c>
      <c r="D1477" s="15" t="s">
        <v>3522</v>
      </c>
      <c r="E1477" s="15">
        <v>600</v>
      </c>
      <c r="F1477" s="15"/>
      <c r="G1477" s="15">
        <v>190</v>
      </c>
      <c r="H1477" s="15">
        <v>200</v>
      </c>
      <c r="I1477" s="15">
        <v>210</v>
      </c>
      <c r="J1477" s="15">
        <v>171</v>
      </c>
      <c r="K1477" s="15">
        <v>5</v>
      </c>
      <c r="L1477" s="15">
        <v>1</v>
      </c>
      <c r="M1477" s="15">
        <v>274</v>
      </c>
      <c r="N1477" s="15">
        <v>2.2000000000000002</v>
      </c>
      <c r="O1477" s="15">
        <v>175</v>
      </c>
      <c r="P1477" s="15" t="s">
        <v>9479</v>
      </c>
      <c r="Q1477" s="15" t="s">
        <v>3</v>
      </c>
    </row>
    <row r="1478" spans="1:17" s="36" customFormat="1" ht="14.5">
      <c r="A1478" s="3" t="s">
        <v>5051</v>
      </c>
      <c r="B1478" s="15" t="s">
        <v>1</v>
      </c>
      <c r="C1478" s="15" t="s">
        <v>7</v>
      </c>
      <c r="D1478" s="15" t="s">
        <v>3525</v>
      </c>
      <c r="E1478" s="15">
        <v>600</v>
      </c>
      <c r="F1478" s="15"/>
      <c r="G1478" s="15">
        <v>180</v>
      </c>
      <c r="H1478" s="15">
        <v>200</v>
      </c>
      <c r="I1478" s="15">
        <v>220</v>
      </c>
      <c r="J1478" s="15">
        <v>162</v>
      </c>
      <c r="K1478" s="15">
        <v>5</v>
      </c>
      <c r="L1478" s="15">
        <v>1</v>
      </c>
      <c r="M1478" s="15">
        <v>287</v>
      </c>
      <c r="N1478" s="15">
        <v>2.1</v>
      </c>
      <c r="O1478" s="15">
        <v>175</v>
      </c>
      <c r="P1478" s="15" t="s">
        <v>9479</v>
      </c>
      <c r="Q1478" s="15" t="s">
        <v>3</v>
      </c>
    </row>
    <row r="1479" spans="1:17" s="36" customFormat="1" ht="14.5">
      <c r="A1479" s="3" t="s">
        <v>5052</v>
      </c>
      <c r="B1479" s="15" t="s">
        <v>1</v>
      </c>
      <c r="C1479" s="15" t="s">
        <v>7</v>
      </c>
      <c r="D1479" s="15" t="s">
        <v>3525</v>
      </c>
      <c r="E1479" s="15">
        <v>600</v>
      </c>
      <c r="F1479" s="15"/>
      <c r="G1479" s="15">
        <v>190</v>
      </c>
      <c r="H1479" s="15">
        <v>200</v>
      </c>
      <c r="I1479" s="15">
        <v>210</v>
      </c>
      <c r="J1479" s="15">
        <v>171</v>
      </c>
      <c r="K1479" s="15">
        <v>5</v>
      </c>
      <c r="L1479" s="15">
        <v>1</v>
      </c>
      <c r="M1479" s="15">
        <v>274</v>
      </c>
      <c r="N1479" s="15">
        <v>2.2000000000000002</v>
      </c>
      <c r="O1479" s="15">
        <v>175</v>
      </c>
      <c r="P1479" s="15" t="s">
        <v>9479</v>
      </c>
      <c r="Q1479" s="15" t="s">
        <v>3</v>
      </c>
    </row>
    <row r="1480" spans="1:17" s="36" customFormat="1" ht="14.5">
      <c r="A1480" s="3" t="s">
        <v>5053</v>
      </c>
      <c r="B1480" s="15" t="s">
        <v>1</v>
      </c>
      <c r="C1480" s="15" t="s">
        <v>7</v>
      </c>
      <c r="D1480" s="15" t="s">
        <v>3522</v>
      </c>
      <c r="E1480" s="15">
        <v>600</v>
      </c>
      <c r="F1480" s="15"/>
      <c r="G1480" s="15">
        <v>19</v>
      </c>
      <c r="H1480" s="15">
        <v>20</v>
      </c>
      <c r="I1480" s="15">
        <v>21</v>
      </c>
      <c r="J1480" s="15">
        <v>17.100000000000001</v>
      </c>
      <c r="K1480" s="15">
        <v>5</v>
      </c>
      <c r="L1480" s="15">
        <v>1</v>
      </c>
      <c r="M1480" s="15">
        <v>27.7</v>
      </c>
      <c r="N1480" s="15">
        <v>22</v>
      </c>
      <c r="O1480" s="15">
        <v>175</v>
      </c>
      <c r="P1480" s="15" t="s">
        <v>9479</v>
      </c>
      <c r="Q1480" s="15" t="s">
        <v>3</v>
      </c>
    </row>
    <row r="1481" spans="1:17" s="36" customFormat="1" ht="14.5">
      <c r="A1481" s="3" t="s">
        <v>5054</v>
      </c>
      <c r="B1481" s="15" t="s">
        <v>1</v>
      </c>
      <c r="C1481" s="15" t="s">
        <v>7</v>
      </c>
      <c r="D1481" s="15" t="s">
        <v>3525</v>
      </c>
      <c r="E1481" s="15">
        <v>600</v>
      </c>
      <c r="F1481" s="15"/>
      <c r="G1481" s="15">
        <v>18</v>
      </c>
      <c r="H1481" s="15">
        <v>20</v>
      </c>
      <c r="I1481" s="15">
        <v>22</v>
      </c>
      <c r="J1481" s="15">
        <v>16.2</v>
      </c>
      <c r="K1481" s="15">
        <v>5</v>
      </c>
      <c r="L1481" s="15">
        <v>1</v>
      </c>
      <c r="M1481" s="15">
        <v>29.1</v>
      </c>
      <c r="N1481" s="15">
        <v>21</v>
      </c>
      <c r="O1481" s="15">
        <v>175</v>
      </c>
      <c r="P1481" s="15" t="s">
        <v>9479</v>
      </c>
      <c r="Q1481" s="15" t="s">
        <v>3</v>
      </c>
    </row>
    <row r="1482" spans="1:17" s="36" customFormat="1" ht="14.5">
      <c r="A1482" s="3" t="s">
        <v>5055</v>
      </c>
      <c r="B1482" s="15" t="s">
        <v>1</v>
      </c>
      <c r="C1482" s="15" t="s">
        <v>7</v>
      </c>
      <c r="D1482" s="15" t="s">
        <v>3525</v>
      </c>
      <c r="E1482" s="15">
        <v>600</v>
      </c>
      <c r="F1482" s="15"/>
      <c r="G1482" s="15">
        <v>19</v>
      </c>
      <c r="H1482" s="15">
        <v>20</v>
      </c>
      <c r="I1482" s="15">
        <v>21</v>
      </c>
      <c r="J1482" s="15">
        <v>17.100000000000001</v>
      </c>
      <c r="K1482" s="15">
        <v>5</v>
      </c>
      <c r="L1482" s="15">
        <v>1</v>
      </c>
      <c r="M1482" s="15">
        <v>27.7</v>
      </c>
      <c r="N1482" s="15">
        <v>22</v>
      </c>
      <c r="O1482" s="15">
        <v>175</v>
      </c>
      <c r="P1482" s="15" t="s">
        <v>9479</v>
      </c>
      <c r="Q1482" s="15" t="s">
        <v>3</v>
      </c>
    </row>
    <row r="1483" spans="1:17" s="36" customFormat="1" ht="14.5">
      <c r="A1483" s="3" t="s">
        <v>7252</v>
      </c>
      <c r="B1483" s="15" t="s">
        <v>1</v>
      </c>
      <c r="C1483" s="15" t="s">
        <v>7</v>
      </c>
      <c r="D1483" s="15" t="s">
        <v>3522</v>
      </c>
      <c r="E1483" s="15">
        <v>600</v>
      </c>
      <c r="F1483" s="15"/>
      <c r="G1483" s="15">
        <v>19.8</v>
      </c>
      <c r="H1483" s="15">
        <v>22</v>
      </c>
      <c r="I1483" s="15">
        <v>24.2</v>
      </c>
      <c r="J1483" s="15">
        <v>17.8</v>
      </c>
      <c r="K1483" s="15">
        <v>5</v>
      </c>
      <c r="L1483" s="15">
        <v>1</v>
      </c>
      <c r="M1483" s="15">
        <v>31.9</v>
      </c>
      <c r="N1483" s="15">
        <v>19</v>
      </c>
      <c r="O1483" s="15">
        <v>175</v>
      </c>
      <c r="P1483" s="15" t="s">
        <v>9479</v>
      </c>
      <c r="Q1483" s="15" t="s">
        <v>3</v>
      </c>
    </row>
    <row r="1484" spans="1:17" s="36" customFormat="1" ht="14.5">
      <c r="A1484" s="3" t="s">
        <v>5056</v>
      </c>
      <c r="B1484" s="15" t="s">
        <v>1</v>
      </c>
      <c r="C1484" s="15" t="s">
        <v>7</v>
      </c>
      <c r="D1484" s="15" t="s">
        <v>3522</v>
      </c>
      <c r="E1484" s="15">
        <v>600</v>
      </c>
      <c r="F1484" s="15"/>
      <c r="G1484" s="15">
        <v>198</v>
      </c>
      <c r="H1484" s="15">
        <v>220</v>
      </c>
      <c r="I1484" s="15">
        <v>242</v>
      </c>
      <c r="J1484" s="15">
        <v>175</v>
      </c>
      <c r="K1484" s="15">
        <v>5</v>
      </c>
      <c r="L1484" s="15">
        <v>1</v>
      </c>
      <c r="M1484" s="15">
        <v>344</v>
      </c>
      <c r="N1484" s="15">
        <v>1.8</v>
      </c>
      <c r="O1484" s="15">
        <v>175</v>
      </c>
      <c r="P1484" s="15" t="s">
        <v>9479</v>
      </c>
      <c r="Q1484" s="15" t="s">
        <v>3</v>
      </c>
    </row>
    <row r="1485" spans="1:17" s="36" customFormat="1" ht="14.5">
      <c r="A1485" s="3" t="s">
        <v>5057</v>
      </c>
      <c r="B1485" s="15" t="s">
        <v>1</v>
      </c>
      <c r="C1485" s="15" t="s">
        <v>7</v>
      </c>
      <c r="D1485" s="15" t="s">
        <v>3522</v>
      </c>
      <c r="E1485" s="15">
        <v>600</v>
      </c>
      <c r="F1485" s="15"/>
      <c r="G1485" s="15">
        <v>209</v>
      </c>
      <c r="H1485" s="15">
        <v>220</v>
      </c>
      <c r="I1485" s="15">
        <v>231</v>
      </c>
      <c r="J1485" s="15">
        <v>185</v>
      </c>
      <c r="K1485" s="15">
        <v>5</v>
      </c>
      <c r="L1485" s="15">
        <v>1</v>
      </c>
      <c r="M1485" s="15">
        <v>328</v>
      </c>
      <c r="N1485" s="15">
        <v>1.9</v>
      </c>
      <c r="O1485" s="15">
        <v>175</v>
      </c>
      <c r="P1485" s="15" t="s">
        <v>9479</v>
      </c>
      <c r="Q1485" s="15" t="s">
        <v>3</v>
      </c>
    </row>
    <row r="1486" spans="1:17" s="36" customFormat="1" ht="14.5">
      <c r="A1486" s="3" t="s">
        <v>5058</v>
      </c>
      <c r="B1486" s="15" t="s">
        <v>1</v>
      </c>
      <c r="C1486" s="15" t="s">
        <v>7</v>
      </c>
      <c r="D1486" s="15" t="s">
        <v>3525</v>
      </c>
      <c r="E1486" s="15">
        <v>600</v>
      </c>
      <c r="F1486" s="15"/>
      <c r="G1486" s="15">
        <v>198</v>
      </c>
      <c r="H1486" s="15">
        <v>220</v>
      </c>
      <c r="I1486" s="15">
        <v>242</v>
      </c>
      <c r="J1486" s="15">
        <v>175</v>
      </c>
      <c r="K1486" s="15">
        <v>5</v>
      </c>
      <c r="L1486" s="15">
        <v>1</v>
      </c>
      <c r="M1486" s="15">
        <v>344</v>
      </c>
      <c r="N1486" s="15">
        <v>1.8</v>
      </c>
      <c r="O1486" s="15">
        <v>175</v>
      </c>
      <c r="P1486" s="15" t="s">
        <v>9479</v>
      </c>
      <c r="Q1486" s="15" t="s">
        <v>3</v>
      </c>
    </row>
    <row r="1487" spans="1:17" s="36" customFormat="1" ht="14.5">
      <c r="A1487" s="3" t="s">
        <v>5059</v>
      </c>
      <c r="B1487" s="15" t="s">
        <v>1</v>
      </c>
      <c r="C1487" s="15" t="s">
        <v>7</v>
      </c>
      <c r="D1487" s="15" t="s">
        <v>3525</v>
      </c>
      <c r="E1487" s="15">
        <v>600</v>
      </c>
      <c r="F1487" s="15"/>
      <c r="G1487" s="15">
        <v>209</v>
      </c>
      <c r="H1487" s="15">
        <v>220</v>
      </c>
      <c r="I1487" s="15">
        <v>231</v>
      </c>
      <c r="J1487" s="15">
        <v>185</v>
      </c>
      <c r="K1487" s="15">
        <v>5</v>
      </c>
      <c r="L1487" s="15">
        <v>1</v>
      </c>
      <c r="M1487" s="15">
        <v>328</v>
      </c>
      <c r="N1487" s="15">
        <v>1.9</v>
      </c>
      <c r="O1487" s="15">
        <v>175</v>
      </c>
      <c r="P1487" s="15" t="s">
        <v>9479</v>
      </c>
      <c r="Q1487" s="15" t="s">
        <v>3</v>
      </c>
    </row>
    <row r="1488" spans="1:17" s="36" customFormat="1" ht="14.5">
      <c r="A1488" s="3" t="s">
        <v>5060</v>
      </c>
      <c r="B1488" s="15" t="s">
        <v>1</v>
      </c>
      <c r="C1488" s="15" t="s">
        <v>7</v>
      </c>
      <c r="D1488" s="15" t="s">
        <v>3522</v>
      </c>
      <c r="E1488" s="15">
        <v>600</v>
      </c>
      <c r="F1488" s="15"/>
      <c r="G1488" s="15">
        <v>20.9</v>
      </c>
      <c r="H1488" s="15">
        <v>22</v>
      </c>
      <c r="I1488" s="15">
        <v>23.1</v>
      </c>
      <c r="J1488" s="15">
        <v>18.8</v>
      </c>
      <c r="K1488" s="15">
        <v>5</v>
      </c>
      <c r="L1488" s="15">
        <v>1</v>
      </c>
      <c r="M1488" s="15">
        <v>30.6</v>
      </c>
      <c r="N1488" s="15">
        <v>20</v>
      </c>
      <c r="O1488" s="15">
        <v>175</v>
      </c>
      <c r="P1488" s="15" t="s">
        <v>9479</v>
      </c>
      <c r="Q1488" s="15" t="s">
        <v>3</v>
      </c>
    </row>
    <row r="1489" spans="1:17" s="36" customFormat="1" ht="14.5">
      <c r="A1489" s="3" t="s">
        <v>5061</v>
      </c>
      <c r="B1489" s="15" t="s">
        <v>1</v>
      </c>
      <c r="C1489" s="15" t="s">
        <v>7</v>
      </c>
      <c r="D1489" s="15" t="s">
        <v>3525</v>
      </c>
      <c r="E1489" s="15">
        <v>600</v>
      </c>
      <c r="F1489" s="15"/>
      <c r="G1489" s="15">
        <v>19.8</v>
      </c>
      <c r="H1489" s="15">
        <v>22</v>
      </c>
      <c r="I1489" s="15">
        <v>24.2</v>
      </c>
      <c r="J1489" s="15">
        <v>17.8</v>
      </c>
      <c r="K1489" s="15">
        <v>5</v>
      </c>
      <c r="L1489" s="15">
        <v>1</v>
      </c>
      <c r="M1489" s="15">
        <v>31.9</v>
      </c>
      <c r="N1489" s="15">
        <v>19</v>
      </c>
      <c r="O1489" s="15">
        <v>175</v>
      </c>
      <c r="P1489" s="15" t="s">
        <v>9479</v>
      </c>
      <c r="Q1489" s="15" t="s">
        <v>3</v>
      </c>
    </row>
    <row r="1490" spans="1:17" s="36" customFormat="1" ht="14.5">
      <c r="A1490" s="3" t="s">
        <v>5062</v>
      </c>
      <c r="B1490" s="15" t="s">
        <v>1</v>
      </c>
      <c r="C1490" s="15" t="s">
        <v>7</v>
      </c>
      <c r="D1490" s="15" t="s">
        <v>3525</v>
      </c>
      <c r="E1490" s="15">
        <v>600</v>
      </c>
      <c r="F1490" s="15"/>
      <c r="G1490" s="15">
        <v>20.9</v>
      </c>
      <c r="H1490" s="15">
        <v>22</v>
      </c>
      <c r="I1490" s="15">
        <v>23.1</v>
      </c>
      <c r="J1490" s="15">
        <v>18.8</v>
      </c>
      <c r="K1490" s="15">
        <v>5</v>
      </c>
      <c r="L1490" s="15">
        <v>1</v>
      </c>
      <c r="M1490" s="15">
        <v>30.6</v>
      </c>
      <c r="N1490" s="15">
        <v>20</v>
      </c>
      <c r="O1490" s="15">
        <v>175</v>
      </c>
      <c r="P1490" s="15" t="s">
        <v>9479</v>
      </c>
      <c r="Q1490" s="15" t="s">
        <v>3</v>
      </c>
    </row>
    <row r="1491" spans="1:17" s="36" customFormat="1" ht="14.5">
      <c r="A1491" s="3" t="s">
        <v>5063</v>
      </c>
      <c r="B1491" s="15" t="s">
        <v>1</v>
      </c>
      <c r="C1491" s="15" t="s">
        <v>7</v>
      </c>
      <c r="D1491" s="15" t="s">
        <v>3522</v>
      </c>
      <c r="E1491" s="15">
        <v>600</v>
      </c>
      <c r="F1491" s="15"/>
      <c r="G1491" s="15">
        <v>21.6</v>
      </c>
      <c r="H1491" s="15">
        <v>24</v>
      </c>
      <c r="I1491" s="15">
        <v>26.4</v>
      </c>
      <c r="J1491" s="15">
        <v>19.399999999999999</v>
      </c>
      <c r="K1491" s="15">
        <v>5</v>
      </c>
      <c r="L1491" s="15">
        <v>1</v>
      </c>
      <c r="M1491" s="15">
        <v>34.700000000000003</v>
      </c>
      <c r="N1491" s="15">
        <v>18</v>
      </c>
      <c r="O1491" s="15">
        <v>175</v>
      </c>
      <c r="P1491" s="15" t="s">
        <v>9479</v>
      </c>
      <c r="Q1491" s="15" t="s">
        <v>3</v>
      </c>
    </row>
    <row r="1492" spans="1:17" s="36" customFormat="1" ht="14.5">
      <c r="A1492" s="3" t="s">
        <v>5064</v>
      </c>
      <c r="B1492" s="15" t="s">
        <v>1</v>
      </c>
      <c r="C1492" s="15" t="s">
        <v>7</v>
      </c>
      <c r="D1492" s="15" t="s">
        <v>3522</v>
      </c>
      <c r="E1492" s="15">
        <v>600</v>
      </c>
      <c r="F1492" s="15"/>
      <c r="G1492" s="15">
        <v>22.8</v>
      </c>
      <c r="H1492" s="15">
        <v>24</v>
      </c>
      <c r="I1492" s="15">
        <v>25.2</v>
      </c>
      <c r="J1492" s="15">
        <v>20.5</v>
      </c>
      <c r="K1492" s="15">
        <v>5</v>
      </c>
      <c r="L1492" s="15">
        <v>1</v>
      </c>
      <c r="M1492" s="15">
        <v>33.200000000000003</v>
      </c>
      <c r="N1492" s="15">
        <v>19</v>
      </c>
      <c r="O1492" s="15">
        <v>175</v>
      </c>
      <c r="P1492" s="15" t="s">
        <v>9479</v>
      </c>
      <c r="Q1492" s="15" t="s">
        <v>3</v>
      </c>
    </row>
    <row r="1493" spans="1:17" s="36" customFormat="1" ht="14.5">
      <c r="A1493" s="3" t="s">
        <v>5065</v>
      </c>
      <c r="B1493" s="15" t="s">
        <v>1</v>
      </c>
      <c r="C1493" s="15" t="s">
        <v>7</v>
      </c>
      <c r="D1493" s="15" t="s">
        <v>3525</v>
      </c>
      <c r="E1493" s="15">
        <v>600</v>
      </c>
      <c r="F1493" s="15"/>
      <c r="G1493" s="15">
        <v>21.6</v>
      </c>
      <c r="H1493" s="15">
        <v>24</v>
      </c>
      <c r="I1493" s="15">
        <v>26.4</v>
      </c>
      <c r="J1493" s="15">
        <v>19.399999999999999</v>
      </c>
      <c r="K1493" s="15">
        <v>5</v>
      </c>
      <c r="L1493" s="15">
        <v>1</v>
      </c>
      <c r="M1493" s="15">
        <v>34.700000000000003</v>
      </c>
      <c r="N1493" s="15">
        <v>18</v>
      </c>
      <c r="O1493" s="15">
        <v>175</v>
      </c>
      <c r="P1493" s="15" t="s">
        <v>9479</v>
      </c>
      <c r="Q1493" s="15" t="s">
        <v>3</v>
      </c>
    </row>
    <row r="1494" spans="1:17" s="36" customFormat="1" ht="14.5">
      <c r="A1494" s="3" t="s">
        <v>5066</v>
      </c>
      <c r="B1494" s="15" t="s">
        <v>1</v>
      </c>
      <c r="C1494" s="15" t="s">
        <v>7</v>
      </c>
      <c r="D1494" s="15" t="s">
        <v>3525</v>
      </c>
      <c r="E1494" s="15">
        <v>600</v>
      </c>
      <c r="F1494" s="15"/>
      <c r="G1494" s="15">
        <v>22.8</v>
      </c>
      <c r="H1494" s="15">
        <v>24</v>
      </c>
      <c r="I1494" s="15">
        <v>25.2</v>
      </c>
      <c r="J1494" s="15">
        <v>20.5</v>
      </c>
      <c r="K1494" s="15">
        <v>5</v>
      </c>
      <c r="L1494" s="15">
        <v>1</v>
      </c>
      <c r="M1494" s="15">
        <v>33.200000000000003</v>
      </c>
      <c r="N1494" s="15">
        <v>19</v>
      </c>
      <c r="O1494" s="15">
        <v>175</v>
      </c>
      <c r="P1494" s="15" t="s">
        <v>9479</v>
      </c>
      <c r="Q1494" s="15" t="s">
        <v>3</v>
      </c>
    </row>
    <row r="1495" spans="1:17" s="36" customFormat="1" ht="14.5">
      <c r="A1495" s="3" t="s">
        <v>5067</v>
      </c>
      <c r="B1495" s="15" t="s">
        <v>1</v>
      </c>
      <c r="C1495" s="15" t="s">
        <v>7</v>
      </c>
      <c r="D1495" s="15" t="s">
        <v>3522</v>
      </c>
      <c r="E1495" s="15">
        <v>600</v>
      </c>
      <c r="F1495" s="15"/>
      <c r="G1495" s="15">
        <v>225</v>
      </c>
      <c r="H1495" s="15">
        <v>250</v>
      </c>
      <c r="I1495" s="15">
        <v>275</v>
      </c>
      <c r="J1495" s="15">
        <v>202</v>
      </c>
      <c r="K1495" s="15">
        <v>5</v>
      </c>
      <c r="L1495" s="15">
        <v>1</v>
      </c>
      <c r="M1495" s="15">
        <v>360</v>
      </c>
      <c r="N1495" s="15">
        <v>1.7</v>
      </c>
      <c r="O1495" s="15">
        <v>175</v>
      </c>
      <c r="P1495" s="15" t="s">
        <v>9479</v>
      </c>
      <c r="Q1495" s="15" t="s">
        <v>3</v>
      </c>
    </row>
    <row r="1496" spans="1:17" s="36" customFormat="1" ht="14.5">
      <c r="A1496" s="3" t="s">
        <v>5068</v>
      </c>
      <c r="B1496" s="15" t="s">
        <v>1</v>
      </c>
      <c r="C1496" s="15" t="s">
        <v>7</v>
      </c>
      <c r="D1496" s="15" t="s">
        <v>3522</v>
      </c>
      <c r="E1496" s="15">
        <v>600</v>
      </c>
      <c r="F1496" s="15"/>
      <c r="G1496" s="15">
        <v>237</v>
      </c>
      <c r="H1496" s="15">
        <v>250</v>
      </c>
      <c r="I1496" s="15">
        <v>263</v>
      </c>
      <c r="J1496" s="15">
        <v>214</v>
      </c>
      <c r="K1496" s="15">
        <v>5</v>
      </c>
      <c r="L1496" s="15">
        <v>1</v>
      </c>
      <c r="M1496" s="15">
        <v>344</v>
      </c>
      <c r="N1496" s="15">
        <v>1.8</v>
      </c>
      <c r="O1496" s="15">
        <v>175</v>
      </c>
      <c r="P1496" s="15" t="s">
        <v>9479</v>
      </c>
      <c r="Q1496" s="15" t="s">
        <v>3</v>
      </c>
    </row>
    <row r="1497" spans="1:17" s="36" customFormat="1" ht="14.5">
      <c r="A1497" s="3" t="s">
        <v>5069</v>
      </c>
      <c r="B1497" s="15" t="s">
        <v>1</v>
      </c>
      <c r="C1497" s="15" t="s">
        <v>7</v>
      </c>
      <c r="D1497" s="15" t="s">
        <v>3525</v>
      </c>
      <c r="E1497" s="15">
        <v>600</v>
      </c>
      <c r="F1497" s="15"/>
      <c r="G1497" s="15">
        <v>225</v>
      </c>
      <c r="H1497" s="15">
        <v>250</v>
      </c>
      <c r="I1497" s="15">
        <v>275</v>
      </c>
      <c r="J1497" s="15">
        <v>202</v>
      </c>
      <c r="K1497" s="15">
        <v>5</v>
      </c>
      <c r="L1497" s="15">
        <v>1</v>
      </c>
      <c r="M1497" s="15">
        <v>360</v>
      </c>
      <c r="N1497" s="15">
        <v>1.7</v>
      </c>
      <c r="O1497" s="15">
        <v>175</v>
      </c>
      <c r="P1497" s="15" t="s">
        <v>9479</v>
      </c>
      <c r="Q1497" s="15" t="s">
        <v>3</v>
      </c>
    </row>
    <row r="1498" spans="1:17" s="36" customFormat="1" ht="14.5">
      <c r="A1498" s="3" t="s">
        <v>5070</v>
      </c>
      <c r="B1498" s="15" t="s">
        <v>1</v>
      </c>
      <c r="C1498" s="15" t="s">
        <v>7</v>
      </c>
      <c r="D1498" s="15" t="s">
        <v>3525</v>
      </c>
      <c r="E1498" s="15">
        <v>600</v>
      </c>
      <c r="F1498" s="15"/>
      <c r="G1498" s="15">
        <v>237</v>
      </c>
      <c r="H1498" s="15">
        <v>250</v>
      </c>
      <c r="I1498" s="15">
        <v>263</v>
      </c>
      <c r="J1498" s="15">
        <v>214</v>
      </c>
      <c r="K1498" s="15">
        <v>5</v>
      </c>
      <c r="L1498" s="15">
        <v>1</v>
      </c>
      <c r="M1498" s="15">
        <v>344</v>
      </c>
      <c r="N1498" s="15">
        <v>1.8</v>
      </c>
      <c r="O1498" s="15">
        <v>175</v>
      </c>
      <c r="P1498" s="15" t="s">
        <v>9479</v>
      </c>
      <c r="Q1498" s="15" t="s">
        <v>3</v>
      </c>
    </row>
    <row r="1499" spans="1:17" s="36" customFormat="1" ht="14.5">
      <c r="A1499" s="3" t="s">
        <v>5071</v>
      </c>
      <c r="B1499" s="15" t="s">
        <v>1</v>
      </c>
      <c r="C1499" s="15" t="s">
        <v>7</v>
      </c>
      <c r="D1499" s="15" t="s">
        <v>3522</v>
      </c>
      <c r="E1499" s="15">
        <v>600</v>
      </c>
      <c r="F1499" s="15"/>
      <c r="G1499" s="15">
        <v>24.3</v>
      </c>
      <c r="H1499" s="15">
        <v>27</v>
      </c>
      <c r="I1499" s="15">
        <v>29.7</v>
      </c>
      <c r="J1499" s="15">
        <v>21.8</v>
      </c>
      <c r="K1499" s="15">
        <v>5</v>
      </c>
      <c r="L1499" s="15">
        <v>1</v>
      </c>
      <c r="M1499" s="15">
        <v>39.1</v>
      </c>
      <c r="N1499" s="15">
        <v>16</v>
      </c>
      <c r="O1499" s="15">
        <v>175</v>
      </c>
      <c r="P1499" s="15" t="s">
        <v>9479</v>
      </c>
      <c r="Q1499" s="15" t="s">
        <v>3</v>
      </c>
    </row>
    <row r="1500" spans="1:17" s="36" customFormat="1" ht="14.5">
      <c r="A1500" s="3" t="s">
        <v>5072</v>
      </c>
      <c r="B1500" s="15" t="s">
        <v>1</v>
      </c>
      <c r="C1500" s="15" t="s">
        <v>7</v>
      </c>
      <c r="D1500" s="15" t="s">
        <v>3522</v>
      </c>
      <c r="E1500" s="15">
        <v>600</v>
      </c>
      <c r="F1500" s="15"/>
      <c r="G1500" s="15">
        <v>25.7</v>
      </c>
      <c r="H1500" s="15">
        <v>27</v>
      </c>
      <c r="I1500" s="15">
        <v>28.4</v>
      </c>
      <c r="J1500" s="15">
        <v>23.1</v>
      </c>
      <c r="K1500" s="15">
        <v>5</v>
      </c>
      <c r="L1500" s="15">
        <v>1</v>
      </c>
      <c r="M1500" s="15">
        <v>37.5</v>
      </c>
      <c r="N1500" s="15">
        <v>16.8</v>
      </c>
      <c r="O1500" s="15">
        <v>175</v>
      </c>
      <c r="P1500" s="15" t="s">
        <v>9479</v>
      </c>
      <c r="Q1500" s="15" t="s">
        <v>3</v>
      </c>
    </row>
    <row r="1501" spans="1:17" s="36" customFormat="1" ht="14.5">
      <c r="A1501" s="3" t="s">
        <v>5073</v>
      </c>
      <c r="B1501" s="15" t="s">
        <v>1</v>
      </c>
      <c r="C1501" s="15" t="s">
        <v>7</v>
      </c>
      <c r="D1501" s="15" t="s">
        <v>3525</v>
      </c>
      <c r="E1501" s="15">
        <v>600</v>
      </c>
      <c r="F1501" s="15"/>
      <c r="G1501" s="15">
        <v>24.3</v>
      </c>
      <c r="H1501" s="15">
        <v>27</v>
      </c>
      <c r="I1501" s="15">
        <v>29.7</v>
      </c>
      <c r="J1501" s="15">
        <v>21.8</v>
      </c>
      <c r="K1501" s="15">
        <v>5</v>
      </c>
      <c r="L1501" s="15">
        <v>1</v>
      </c>
      <c r="M1501" s="15">
        <v>39.1</v>
      </c>
      <c r="N1501" s="15">
        <v>16</v>
      </c>
      <c r="O1501" s="15">
        <v>175</v>
      </c>
      <c r="P1501" s="15" t="s">
        <v>9479</v>
      </c>
      <c r="Q1501" s="15" t="s">
        <v>3</v>
      </c>
    </row>
    <row r="1502" spans="1:17" s="36" customFormat="1" ht="14.5">
      <c r="A1502" s="3" t="s">
        <v>5074</v>
      </c>
      <c r="B1502" s="15" t="s">
        <v>1</v>
      </c>
      <c r="C1502" s="15" t="s">
        <v>7</v>
      </c>
      <c r="D1502" s="15" t="s">
        <v>3525</v>
      </c>
      <c r="E1502" s="15">
        <v>600</v>
      </c>
      <c r="F1502" s="15"/>
      <c r="G1502" s="15">
        <v>25.7</v>
      </c>
      <c r="H1502" s="15">
        <v>27</v>
      </c>
      <c r="I1502" s="15">
        <v>28.4</v>
      </c>
      <c r="J1502" s="15">
        <v>23.1</v>
      </c>
      <c r="K1502" s="15">
        <v>5</v>
      </c>
      <c r="L1502" s="15">
        <v>1</v>
      </c>
      <c r="M1502" s="15">
        <v>37.5</v>
      </c>
      <c r="N1502" s="15">
        <v>16.8</v>
      </c>
      <c r="O1502" s="15">
        <v>175</v>
      </c>
      <c r="P1502" s="15" t="s">
        <v>9479</v>
      </c>
      <c r="Q1502" s="15" t="s">
        <v>3</v>
      </c>
    </row>
    <row r="1503" spans="1:17" s="36" customFormat="1" ht="14.5">
      <c r="A1503" s="3" t="s">
        <v>5075</v>
      </c>
      <c r="B1503" s="15" t="s">
        <v>1</v>
      </c>
      <c r="C1503" s="15" t="s">
        <v>7</v>
      </c>
      <c r="D1503" s="15" t="s">
        <v>3522</v>
      </c>
      <c r="E1503" s="15">
        <v>600</v>
      </c>
      <c r="F1503" s="15"/>
      <c r="G1503" s="15">
        <v>27</v>
      </c>
      <c r="H1503" s="15">
        <v>30</v>
      </c>
      <c r="I1503" s="15">
        <v>33</v>
      </c>
      <c r="J1503" s="15">
        <v>24.3</v>
      </c>
      <c r="K1503" s="15">
        <v>5</v>
      </c>
      <c r="L1503" s="15">
        <v>1</v>
      </c>
      <c r="M1503" s="15">
        <v>43.5</v>
      </c>
      <c r="N1503" s="15">
        <v>14</v>
      </c>
      <c r="O1503" s="15">
        <v>175</v>
      </c>
      <c r="P1503" s="15" t="s">
        <v>9479</v>
      </c>
      <c r="Q1503" s="15" t="s">
        <v>3</v>
      </c>
    </row>
    <row r="1504" spans="1:17" s="36" customFormat="1" ht="14.5">
      <c r="A1504" s="3" t="s">
        <v>5076</v>
      </c>
      <c r="B1504" s="15" t="s">
        <v>1</v>
      </c>
      <c r="C1504" s="15" t="s">
        <v>7</v>
      </c>
      <c r="D1504" s="15" t="s">
        <v>3522</v>
      </c>
      <c r="E1504" s="15">
        <v>600</v>
      </c>
      <c r="F1504" s="15"/>
      <c r="G1504" s="15">
        <v>270</v>
      </c>
      <c r="H1504" s="15">
        <v>300</v>
      </c>
      <c r="I1504" s="15">
        <v>330</v>
      </c>
      <c r="J1504" s="15">
        <v>243</v>
      </c>
      <c r="K1504" s="15">
        <v>5</v>
      </c>
      <c r="L1504" s="15">
        <v>1</v>
      </c>
      <c r="M1504" s="15">
        <v>430</v>
      </c>
      <c r="N1504" s="15">
        <v>1.4</v>
      </c>
      <c r="O1504" s="15">
        <v>175</v>
      </c>
      <c r="P1504" s="15" t="s">
        <v>9479</v>
      </c>
      <c r="Q1504" s="15" t="s">
        <v>3</v>
      </c>
    </row>
    <row r="1505" spans="1:17" s="36" customFormat="1" ht="14.5">
      <c r="A1505" s="3" t="s">
        <v>5077</v>
      </c>
      <c r="B1505" s="15" t="s">
        <v>1</v>
      </c>
      <c r="C1505" s="15" t="s">
        <v>7</v>
      </c>
      <c r="D1505" s="15" t="s">
        <v>3522</v>
      </c>
      <c r="E1505" s="15">
        <v>600</v>
      </c>
      <c r="F1505" s="15"/>
      <c r="G1505" s="15">
        <v>285</v>
      </c>
      <c r="H1505" s="15">
        <v>300</v>
      </c>
      <c r="I1505" s="15">
        <v>315</v>
      </c>
      <c r="J1505" s="15">
        <v>256</v>
      </c>
      <c r="K1505" s="15">
        <v>5</v>
      </c>
      <c r="L1505" s="15">
        <v>1</v>
      </c>
      <c r="M1505" s="15">
        <v>414</v>
      </c>
      <c r="N1505" s="15">
        <v>1.5</v>
      </c>
      <c r="O1505" s="15">
        <v>175</v>
      </c>
      <c r="P1505" s="15" t="s">
        <v>9479</v>
      </c>
      <c r="Q1505" s="15" t="s">
        <v>3</v>
      </c>
    </row>
    <row r="1506" spans="1:17" s="36" customFormat="1" ht="14.5">
      <c r="A1506" s="3" t="s">
        <v>5078</v>
      </c>
      <c r="B1506" s="15" t="s">
        <v>1</v>
      </c>
      <c r="C1506" s="15" t="s">
        <v>7</v>
      </c>
      <c r="D1506" s="15" t="s">
        <v>3525</v>
      </c>
      <c r="E1506" s="15">
        <v>600</v>
      </c>
      <c r="F1506" s="15"/>
      <c r="G1506" s="15">
        <v>270</v>
      </c>
      <c r="H1506" s="15">
        <v>300</v>
      </c>
      <c r="I1506" s="15">
        <v>330</v>
      </c>
      <c r="J1506" s="15">
        <v>243</v>
      </c>
      <c r="K1506" s="15">
        <v>5</v>
      </c>
      <c r="L1506" s="15">
        <v>1</v>
      </c>
      <c r="M1506" s="15">
        <v>430</v>
      </c>
      <c r="N1506" s="15">
        <v>1.4</v>
      </c>
      <c r="O1506" s="15">
        <v>175</v>
      </c>
      <c r="P1506" s="15" t="s">
        <v>9479</v>
      </c>
      <c r="Q1506" s="15" t="s">
        <v>3</v>
      </c>
    </row>
    <row r="1507" spans="1:17" s="36" customFormat="1" ht="14.5">
      <c r="A1507" s="3" t="s">
        <v>5079</v>
      </c>
      <c r="B1507" s="15" t="s">
        <v>1</v>
      </c>
      <c r="C1507" s="15" t="s">
        <v>7</v>
      </c>
      <c r="D1507" s="15" t="s">
        <v>3525</v>
      </c>
      <c r="E1507" s="15">
        <v>600</v>
      </c>
      <c r="F1507" s="15"/>
      <c r="G1507" s="15">
        <v>285</v>
      </c>
      <c r="H1507" s="15">
        <v>300</v>
      </c>
      <c r="I1507" s="15">
        <v>315</v>
      </c>
      <c r="J1507" s="15">
        <v>256</v>
      </c>
      <c r="K1507" s="15">
        <v>5</v>
      </c>
      <c r="L1507" s="15">
        <v>1</v>
      </c>
      <c r="M1507" s="15">
        <v>414</v>
      </c>
      <c r="N1507" s="15">
        <v>1.5</v>
      </c>
      <c r="O1507" s="15">
        <v>175</v>
      </c>
      <c r="P1507" s="15" t="s">
        <v>9479</v>
      </c>
      <c r="Q1507" s="15" t="s">
        <v>3</v>
      </c>
    </row>
    <row r="1508" spans="1:17" s="36" customFormat="1" ht="14.5">
      <c r="A1508" s="3" t="s">
        <v>5080</v>
      </c>
      <c r="B1508" s="15" t="s">
        <v>1</v>
      </c>
      <c r="C1508" s="15" t="s">
        <v>7</v>
      </c>
      <c r="D1508" s="15" t="s">
        <v>3522</v>
      </c>
      <c r="E1508" s="15">
        <v>600</v>
      </c>
      <c r="F1508" s="15"/>
      <c r="G1508" s="15">
        <v>28.5</v>
      </c>
      <c r="H1508" s="15">
        <v>30</v>
      </c>
      <c r="I1508" s="15">
        <v>31.5</v>
      </c>
      <c r="J1508" s="15">
        <v>25.6</v>
      </c>
      <c r="K1508" s="15">
        <v>5</v>
      </c>
      <c r="L1508" s="15">
        <v>1</v>
      </c>
      <c r="M1508" s="15">
        <v>41.4</v>
      </c>
      <c r="N1508" s="15">
        <v>15</v>
      </c>
      <c r="O1508" s="15">
        <v>175</v>
      </c>
      <c r="P1508" s="15" t="s">
        <v>9479</v>
      </c>
      <c r="Q1508" s="15" t="s">
        <v>3</v>
      </c>
    </row>
    <row r="1509" spans="1:17" s="36" customFormat="1" ht="14.5">
      <c r="A1509" s="3" t="s">
        <v>5081</v>
      </c>
      <c r="B1509" s="15" t="s">
        <v>1</v>
      </c>
      <c r="C1509" s="15" t="s">
        <v>7</v>
      </c>
      <c r="D1509" s="15" t="s">
        <v>3525</v>
      </c>
      <c r="E1509" s="15">
        <v>600</v>
      </c>
      <c r="F1509" s="15"/>
      <c r="G1509" s="15">
        <v>27</v>
      </c>
      <c r="H1509" s="15">
        <v>30</v>
      </c>
      <c r="I1509" s="15">
        <v>33</v>
      </c>
      <c r="J1509" s="15">
        <v>24.3</v>
      </c>
      <c r="K1509" s="15">
        <v>5</v>
      </c>
      <c r="L1509" s="15">
        <v>1</v>
      </c>
      <c r="M1509" s="15">
        <v>43.5</v>
      </c>
      <c r="N1509" s="15">
        <v>14</v>
      </c>
      <c r="O1509" s="15">
        <v>175</v>
      </c>
      <c r="P1509" s="15" t="s">
        <v>9479</v>
      </c>
      <c r="Q1509" s="15" t="s">
        <v>3</v>
      </c>
    </row>
    <row r="1510" spans="1:17" s="36" customFormat="1" ht="14.5">
      <c r="A1510" s="3" t="s">
        <v>5082</v>
      </c>
      <c r="B1510" s="15" t="s">
        <v>1</v>
      </c>
      <c r="C1510" s="15" t="s">
        <v>7</v>
      </c>
      <c r="D1510" s="15" t="s">
        <v>3525</v>
      </c>
      <c r="E1510" s="15">
        <v>600</v>
      </c>
      <c r="F1510" s="15"/>
      <c r="G1510" s="15">
        <v>28.5</v>
      </c>
      <c r="H1510" s="15">
        <v>30</v>
      </c>
      <c r="I1510" s="15">
        <v>31.5</v>
      </c>
      <c r="J1510" s="15">
        <v>25.6</v>
      </c>
      <c r="K1510" s="15">
        <v>5</v>
      </c>
      <c r="L1510" s="15">
        <v>1</v>
      </c>
      <c r="M1510" s="15">
        <v>41.4</v>
      </c>
      <c r="N1510" s="15">
        <v>15</v>
      </c>
      <c r="O1510" s="15">
        <v>175</v>
      </c>
      <c r="P1510" s="15" t="s">
        <v>9479</v>
      </c>
      <c r="Q1510" s="15" t="s">
        <v>3</v>
      </c>
    </row>
    <row r="1511" spans="1:17" s="36" customFormat="1" ht="14.5">
      <c r="A1511" s="3" t="s">
        <v>5083</v>
      </c>
      <c r="B1511" s="15" t="s">
        <v>1</v>
      </c>
      <c r="C1511" s="15" t="s">
        <v>7</v>
      </c>
      <c r="D1511" s="15" t="s">
        <v>3522</v>
      </c>
      <c r="E1511" s="15">
        <v>600</v>
      </c>
      <c r="F1511" s="15"/>
      <c r="G1511" s="15">
        <v>29.7</v>
      </c>
      <c r="H1511" s="15">
        <v>33</v>
      </c>
      <c r="I1511" s="15">
        <v>36.299999999999997</v>
      </c>
      <c r="J1511" s="15">
        <v>26.8</v>
      </c>
      <c r="K1511" s="15">
        <v>5</v>
      </c>
      <c r="L1511" s="15">
        <v>1</v>
      </c>
      <c r="M1511" s="15">
        <v>47.7</v>
      </c>
      <c r="N1511" s="15">
        <v>13</v>
      </c>
      <c r="O1511" s="15">
        <v>175</v>
      </c>
      <c r="P1511" s="15" t="s">
        <v>9479</v>
      </c>
      <c r="Q1511" s="15" t="s">
        <v>3</v>
      </c>
    </row>
    <row r="1512" spans="1:17" s="36" customFormat="1" ht="14.5">
      <c r="A1512" s="3" t="s">
        <v>5084</v>
      </c>
      <c r="B1512" s="15" t="s">
        <v>1</v>
      </c>
      <c r="C1512" s="15" t="s">
        <v>7</v>
      </c>
      <c r="D1512" s="15" t="s">
        <v>3522</v>
      </c>
      <c r="E1512" s="15">
        <v>600</v>
      </c>
      <c r="F1512" s="15"/>
      <c r="G1512" s="15">
        <v>31.4</v>
      </c>
      <c r="H1512" s="15">
        <v>33</v>
      </c>
      <c r="I1512" s="15">
        <v>34.700000000000003</v>
      </c>
      <c r="J1512" s="15">
        <v>28.2</v>
      </c>
      <c r="K1512" s="15">
        <v>5</v>
      </c>
      <c r="L1512" s="15">
        <v>1</v>
      </c>
      <c r="M1512" s="15">
        <v>45.7</v>
      </c>
      <c r="N1512" s="15">
        <v>13.8</v>
      </c>
      <c r="O1512" s="15">
        <v>175</v>
      </c>
      <c r="P1512" s="15" t="s">
        <v>9479</v>
      </c>
      <c r="Q1512" s="15" t="s">
        <v>3</v>
      </c>
    </row>
    <row r="1513" spans="1:17" s="36" customFormat="1" ht="14.5">
      <c r="A1513" s="3" t="s">
        <v>5085</v>
      </c>
      <c r="B1513" s="15" t="s">
        <v>1</v>
      </c>
      <c r="C1513" s="15" t="s">
        <v>7</v>
      </c>
      <c r="D1513" s="15" t="s">
        <v>3525</v>
      </c>
      <c r="E1513" s="15">
        <v>600</v>
      </c>
      <c r="F1513" s="15"/>
      <c r="G1513" s="15">
        <v>29.7</v>
      </c>
      <c r="H1513" s="15">
        <v>33</v>
      </c>
      <c r="I1513" s="15">
        <v>36.299999999999997</v>
      </c>
      <c r="J1513" s="15">
        <v>26.8</v>
      </c>
      <c r="K1513" s="15">
        <v>5</v>
      </c>
      <c r="L1513" s="15">
        <v>1</v>
      </c>
      <c r="M1513" s="15">
        <v>47.7</v>
      </c>
      <c r="N1513" s="15">
        <v>13</v>
      </c>
      <c r="O1513" s="15">
        <v>175</v>
      </c>
      <c r="P1513" s="15" t="s">
        <v>9479</v>
      </c>
      <c r="Q1513" s="15" t="s">
        <v>3</v>
      </c>
    </row>
    <row r="1514" spans="1:17" s="36" customFormat="1" ht="14.5">
      <c r="A1514" s="3" t="s">
        <v>5086</v>
      </c>
      <c r="B1514" s="15" t="s">
        <v>1</v>
      </c>
      <c r="C1514" s="15" t="s">
        <v>7</v>
      </c>
      <c r="D1514" s="15" t="s">
        <v>3525</v>
      </c>
      <c r="E1514" s="15">
        <v>600</v>
      </c>
      <c r="F1514" s="15"/>
      <c r="G1514" s="15">
        <v>31.4</v>
      </c>
      <c r="H1514" s="15">
        <v>33</v>
      </c>
      <c r="I1514" s="15">
        <v>34.700000000000003</v>
      </c>
      <c r="J1514" s="15">
        <v>28.2</v>
      </c>
      <c r="K1514" s="15">
        <v>5</v>
      </c>
      <c r="L1514" s="15">
        <v>1</v>
      </c>
      <c r="M1514" s="15">
        <v>45.7</v>
      </c>
      <c r="N1514" s="15">
        <v>13.8</v>
      </c>
      <c r="O1514" s="15">
        <v>175</v>
      </c>
      <c r="P1514" s="15" t="s">
        <v>9479</v>
      </c>
      <c r="Q1514" s="15" t="s">
        <v>3</v>
      </c>
    </row>
    <row r="1515" spans="1:17" s="36" customFormat="1" ht="14.5">
      <c r="A1515" s="3" t="s">
        <v>5087</v>
      </c>
      <c r="B1515" s="15" t="s">
        <v>1</v>
      </c>
      <c r="C1515" s="15" t="s">
        <v>7</v>
      </c>
      <c r="D1515" s="15" t="s">
        <v>3522</v>
      </c>
      <c r="E1515" s="15">
        <v>600</v>
      </c>
      <c r="F1515" s="15"/>
      <c r="G1515" s="15">
        <v>315</v>
      </c>
      <c r="H1515" s="15">
        <v>350</v>
      </c>
      <c r="I1515" s="15">
        <v>385</v>
      </c>
      <c r="J1515" s="15">
        <v>284</v>
      </c>
      <c r="K1515" s="15">
        <v>5</v>
      </c>
      <c r="L1515" s="15">
        <v>1</v>
      </c>
      <c r="M1515" s="15">
        <v>504</v>
      </c>
      <c r="N1515" s="15">
        <v>1.2</v>
      </c>
      <c r="O1515" s="15">
        <v>175</v>
      </c>
      <c r="P1515" s="15" t="s">
        <v>9479</v>
      </c>
      <c r="Q1515" s="15" t="s">
        <v>3</v>
      </c>
    </row>
    <row r="1516" spans="1:17" s="36" customFormat="1" ht="14.5">
      <c r="A1516" s="3" t="s">
        <v>5088</v>
      </c>
      <c r="B1516" s="15" t="s">
        <v>1</v>
      </c>
      <c r="C1516" s="15" t="s">
        <v>7</v>
      </c>
      <c r="D1516" s="15" t="s">
        <v>3522</v>
      </c>
      <c r="E1516" s="15">
        <v>600</v>
      </c>
      <c r="F1516" s="15"/>
      <c r="G1516" s="15">
        <v>332</v>
      </c>
      <c r="H1516" s="15">
        <v>350</v>
      </c>
      <c r="I1516" s="15">
        <v>368</v>
      </c>
      <c r="J1516" s="15">
        <v>300</v>
      </c>
      <c r="K1516" s="15">
        <v>5</v>
      </c>
      <c r="L1516" s="15">
        <v>1</v>
      </c>
      <c r="M1516" s="15">
        <v>482</v>
      </c>
      <c r="N1516" s="15">
        <v>1.3</v>
      </c>
      <c r="O1516" s="15">
        <v>175</v>
      </c>
      <c r="P1516" s="15" t="s">
        <v>9479</v>
      </c>
      <c r="Q1516" s="15" t="s">
        <v>3</v>
      </c>
    </row>
    <row r="1517" spans="1:17" s="36" customFormat="1" ht="14.5">
      <c r="A1517" s="3" t="s">
        <v>5089</v>
      </c>
      <c r="B1517" s="15" t="s">
        <v>1</v>
      </c>
      <c r="C1517" s="15" t="s">
        <v>7</v>
      </c>
      <c r="D1517" s="15" t="s">
        <v>3525</v>
      </c>
      <c r="E1517" s="15">
        <v>600</v>
      </c>
      <c r="F1517" s="15"/>
      <c r="G1517" s="15">
        <v>315</v>
      </c>
      <c r="H1517" s="15">
        <v>350</v>
      </c>
      <c r="I1517" s="15">
        <v>385</v>
      </c>
      <c r="J1517" s="15">
        <v>284</v>
      </c>
      <c r="K1517" s="15">
        <v>5</v>
      </c>
      <c r="L1517" s="15">
        <v>1</v>
      </c>
      <c r="M1517" s="15">
        <v>504</v>
      </c>
      <c r="N1517" s="15">
        <v>1.2</v>
      </c>
      <c r="O1517" s="15">
        <v>175</v>
      </c>
      <c r="P1517" s="15" t="s">
        <v>9479</v>
      </c>
      <c r="Q1517" s="15" t="s">
        <v>3</v>
      </c>
    </row>
    <row r="1518" spans="1:17" s="36" customFormat="1" ht="14.5">
      <c r="A1518" s="3" t="s">
        <v>5090</v>
      </c>
      <c r="B1518" s="15" t="s">
        <v>1</v>
      </c>
      <c r="C1518" s="15" t="s">
        <v>7</v>
      </c>
      <c r="D1518" s="15" t="s">
        <v>3525</v>
      </c>
      <c r="E1518" s="15">
        <v>600</v>
      </c>
      <c r="F1518" s="15"/>
      <c r="G1518" s="15">
        <v>333</v>
      </c>
      <c r="H1518" s="15">
        <v>350</v>
      </c>
      <c r="I1518" s="15">
        <v>368</v>
      </c>
      <c r="J1518" s="15">
        <v>300</v>
      </c>
      <c r="K1518" s="15">
        <v>5</v>
      </c>
      <c r="L1518" s="15">
        <v>1</v>
      </c>
      <c r="M1518" s="15">
        <v>482</v>
      </c>
      <c r="N1518" s="15">
        <v>1.3</v>
      </c>
      <c r="O1518" s="15">
        <v>175</v>
      </c>
      <c r="P1518" s="15" t="s">
        <v>9479</v>
      </c>
      <c r="Q1518" s="15" t="s">
        <v>3</v>
      </c>
    </row>
    <row r="1519" spans="1:17" s="36" customFormat="1" ht="14.5">
      <c r="A1519" s="3" t="s">
        <v>5091</v>
      </c>
      <c r="B1519" s="15" t="s">
        <v>1</v>
      </c>
      <c r="C1519" s="15" t="s">
        <v>7</v>
      </c>
      <c r="D1519" s="15" t="s">
        <v>3522</v>
      </c>
      <c r="E1519" s="15">
        <v>600</v>
      </c>
      <c r="F1519" s="15"/>
      <c r="G1519" s="15">
        <v>32.4</v>
      </c>
      <c r="H1519" s="15">
        <v>36</v>
      </c>
      <c r="I1519" s="15">
        <v>39.6</v>
      </c>
      <c r="J1519" s="15">
        <v>29.1</v>
      </c>
      <c r="K1519" s="15">
        <v>5</v>
      </c>
      <c r="L1519" s="15">
        <v>1</v>
      </c>
      <c r="M1519" s="15">
        <v>52</v>
      </c>
      <c r="N1519" s="15">
        <v>12</v>
      </c>
      <c r="O1519" s="15">
        <v>175</v>
      </c>
      <c r="P1519" s="15" t="s">
        <v>9479</v>
      </c>
      <c r="Q1519" s="15" t="s">
        <v>3</v>
      </c>
    </row>
    <row r="1520" spans="1:17" s="36" customFormat="1" ht="14.5">
      <c r="A1520" s="3" t="s">
        <v>5092</v>
      </c>
      <c r="B1520" s="15" t="s">
        <v>1</v>
      </c>
      <c r="C1520" s="15" t="s">
        <v>7</v>
      </c>
      <c r="D1520" s="15" t="s">
        <v>3522</v>
      </c>
      <c r="E1520" s="15">
        <v>600</v>
      </c>
      <c r="F1520" s="15"/>
      <c r="G1520" s="15">
        <v>34.200000000000003</v>
      </c>
      <c r="H1520" s="15">
        <v>36</v>
      </c>
      <c r="I1520" s="15">
        <v>37.799999999999997</v>
      </c>
      <c r="J1520" s="15">
        <v>30.8</v>
      </c>
      <c r="K1520" s="15">
        <v>5</v>
      </c>
      <c r="L1520" s="15">
        <v>1</v>
      </c>
      <c r="M1520" s="15">
        <v>49.9</v>
      </c>
      <c r="N1520" s="15">
        <v>12.6</v>
      </c>
      <c r="O1520" s="15">
        <v>175</v>
      </c>
      <c r="P1520" s="15" t="s">
        <v>9479</v>
      </c>
      <c r="Q1520" s="15" t="s">
        <v>3</v>
      </c>
    </row>
    <row r="1521" spans="1:17" s="36" customFormat="1" ht="14.5">
      <c r="A1521" s="3" t="s">
        <v>5093</v>
      </c>
      <c r="B1521" s="15" t="s">
        <v>1</v>
      </c>
      <c r="C1521" s="15" t="s">
        <v>7</v>
      </c>
      <c r="D1521" s="15" t="s">
        <v>3525</v>
      </c>
      <c r="E1521" s="15">
        <v>600</v>
      </c>
      <c r="F1521" s="15"/>
      <c r="G1521" s="15">
        <v>32.4</v>
      </c>
      <c r="H1521" s="15">
        <v>36</v>
      </c>
      <c r="I1521" s="15">
        <v>39.6</v>
      </c>
      <c r="J1521" s="15">
        <v>29.1</v>
      </c>
      <c r="K1521" s="15">
        <v>5</v>
      </c>
      <c r="L1521" s="15">
        <v>1</v>
      </c>
      <c r="M1521" s="15">
        <v>52</v>
      </c>
      <c r="N1521" s="15">
        <v>12</v>
      </c>
      <c r="O1521" s="15">
        <v>175</v>
      </c>
      <c r="P1521" s="15" t="s">
        <v>9479</v>
      </c>
      <c r="Q1521" s="15" t="s">
        <v>3</v>
      </c>
    </row>
    <row r="1522" spans="1:17" s="36" customFormat="1" ht="14.5">
      <c r="A1522" s="3" t="s">
        <v>5094</v>
      </c>
      <c r="B1522" s="15" t="s">
        <v>1</v>
      </c>
      <c r="C1522" s="15" t="s">
        <v>7</v>
      </c>
      <c r="D1522" s="15" t="s">
        <v>3525</v>
      </c>
      <c r="E1522" s="15">
        <v>600</v>
      </c>
      <c r="F1522" s="15"/>
      <c r="G1522" s="15">
        <v>34.200000000000003</v>
      </c>
      <c r="H1522" s="15">
        <v>36</v>
      </c>
      <c r="I1522" s="15">
        <v>37.799999999999997</v>
      </c>
      <c r="J1522" s="15">
        <v>30.8</v>
      </c>
      <c r="K1522" s="15">
        <v>5</v>
      </c>
      <c r="L1522" s="15">
        <v>1</v>
      </c>
      <c r="M1522" s="15">
        <v>49.9</v>
      </c>
      <c r="N1522" s="15">
        <v>12.6</v>
      </c>
      <c r="O1522" s="15">
        <v>175</v>
      </c>
      <c r="P1522" s="15" t="s">
        <v>9479</v>
      </c>
      <c r="Q1522" s="15" t="s">
        <v>3</v>
      </c>
    </row>
    <row r="1523" spans="1:17" s="36" customFormat="1" ht="14.5">
      <c r="A1523" s="3" t="s">
        <v>5095</v>
      </c>
      <c r="B1523" s="15" t="s">
        <v>1</v>
      </c>
      <c r="C1523" s="15" t="s">
        <v>7</v>
      </c>
      <c r="D1523" s="15" t="s">
        <v>3522</v>
      </c>
      <c r="E1523" s="15">
        <v>600</v>
      </c>
      <c r="F1523" s="15"/>
      <c r="G1523" s="15">
        <v>35.1</v>
      </c>
      <c r="H1523" s="15">
        <v>39</v>
      </c>
      <c r="I1523" s="15">
        <v>42.9</v>
      </c>
      <c r="J1523" s="15">
        <v>31.6</v>
      </c>
      <c r="K1523" s="15">
        <v>5</v>
      </c>
      <c r="L1523" s="15">
        <v>1</v>
      </c>
      <c r="M1523" s="15">
        <v>56.4</v>
      </c>
      <c r="N1523" s="15">
        <v>11.1</v>
      </c>
      <c r="O1523" s="15">
        <v>175</v>
      </c>
      <c r="P1523" s="15" t="s">
        <v>9479</v>
      </c>
      <c r="Q1523" s="15" t="s">
        <v>3</v>
      </c>
    </row>
    <row r="1524" spans="1:17" s="36" customFormat="1" ht="14.5">
      <c r="A1524" s="3" t="s">
        <v>5096</v>
      </c>
      <c r="B1524" s="15" t="s">
        <v>1</v>
      </c>
      <c r="C1524" s="15" t="s">
        <v>7</v>
      </c>
      <c r="D1524" s="15" t="s">
        <v>3522</v>
      </c>
      <c r="E1524" s="15">
        <v>600</v>
      </c>
      <c r="F1524" s="15"/>
      <c r="G1524" s="15">
        <v>37.1</v>
      </c>
      <c r="H1524" s="15">
        <v>39</v>
      </c>
      <c r="I1524" s="15">
        <v>41</v>
      </c>
      <c r="J1524" s="15">
        <v>33.299999999999997</v>
      </c>
      <c r="K1524" s="15">
        <v>5</v>
      </c>
      <c r="L1524" s="15">
        <v>1</v>
      </c>
      <c r="M1524" s="15">
        <v>53.9</v>
      </c>
      <c r="N1524" s="15">
        <v>11.6</v>
      </c>
      <c r="O1524" s="15">
        <v>175</v>
      </c>
      <c r="P1524" s="15" t="s">
        <v>9479</v>
      </c>
      <c r="Q1524" s="15" t="s">
        <v>3</v>
      </c>
    </row>
    <row r="1525" spans="1:17" s="36" customFormat="1" ht="14.5">
      <c r="A1525" s="3" t="s">
        <v>5097</v>
      </c>
      <c r="B1525" s="15" t="s">
        <v>1</v>
      </c>
      <c r="C1525" s="15" t="s">
        <v>7</v>
      </c>
      <c r="D1525" s="15" t="s">
        <v>3525</v>
      </c>
      <c r="E1525" s="15">
        <v>600</v>
      </c>
      <c r="F1525" s="15"/>
      <c r="G1525" s="15">
        <v>35.1</v>
      </c>
      <c r="H1525" s="15">
        <v>39</v>
      </c>
      <c r="I1525" s="15">
        <v>42.9</v>
      </c>
      <c r="J1525" s="15">
        <v>31.6</v>
      </c>
      <c r="K1525" s="15">
        <v>5</v>
      </c>
      <c r="L1525" s="15">
        <v>1</v>
      </c>
      <c r="M1525" s="15">
        <v>56.4</v>
      </c>
      <c r="N1525" s="15">
        <v>11.1</v>
      </c>
      <c r="O1525" s="15">
        <v>175</v>
      </c>
      <c r="P1525" s="15" t="s">
        <v>9479</v>
      </c>
      <c r="Q1525" s="15" t="s">
        <v>3</v>
      </c>
    </row>
    <row r="1526" spans="1:17" s="36" customFormat="1" ht="14.5">
      <c r="A1526" s="3" t="s">
        <v>5098</v>
      </c>
      <c r="B1526" s="15" t="s">
        <v>1</v>
      </c>
      <c r="C1526" s="15" t="s">
        <v>7</v>
      </c>
      <c r="D1526" s="15" t="s">
        <v>3525</v>
      </c>
      <c r="E1526" s="15">
        <v>600</v>
      </c>
      <c r="F1526" s="15"/>
      <c r="G1526" s="15">
        <v>37.1</v>
      </c>
      <c r="H1526" s="15">
        <v>39</v>
      </c>
      <c r="I1526" s="15">
        <v>41</v>
      </c>
      <c r="J1526" s="15">
        <v>33.299999999999997</v>
      </c>
      <c r="K1526" s="15">
        <v>5</v>
      </c>
      <c r="L1526" s="15">
        <v>1</v>
      </c>
      <c r="M1526" s="15">
        <v>53.9</v>
      </c>
      <c r="N1526" s="15">
        <v>11.6</v>
      </c>
      <c r="O1526" s="15">
        <v>175</v>
      </c>
      <c r="P1526" s="15" t="s">
        <v>9479</v>
      </c>
      <c r="Q1526" s="15" t="s">
        <v>3</v>
      </c>
    </row>
    <row r="1527" spans="1:17" s="36" customFormat="1" ht="14.5">
      <c r="A1527" s="3" t="s">
        <v>5099</v>
      </c>
      <c r="B1527" s="15" t="s">
        <v>1</v>
      </c>
      <c r="C1527" s="15" t="s">
        <v>7</v>
      </c>
      <c r="D1527" s="15" t="s">
        <v>3522</v>
      </c>
      <c r="E1527" s="15">
        <v>600</v>
      </c>
      <c r="F1527" s="15"/>
      <c r="G1527" s="15">
        <v>360</v>
      </c>
      <c r="H1527" s="15">
        <v>400</v>
      </c>
      <c r="I1527" s="15">
        <v>440</v>
      </c>
      <c r="J1527" s="15">
        <v>324</v>
      </c>
      <c r="K1527" s="15">
        <v>5</v>
      </c>
      <c r="L1527" s="15">
        <v>1</v>
      </c>
      <c r="M1527" s="15">
        <v>574</v>
      </c>
      <c r="N1527" s="15">
        <v>1</v>
      </c>
      <c r="O1527" s="15">
        <v>175</v>
      </c>
      <c r="P1527" s="15" t="s">
        <v>9479</v>
      </c>
      <c r="Q1527" s="15" t="s">
        <v>3</v>
      </c>
    </row>
    <row r="1528" spans="1:17" s="36" customFormat="1" ht="14.5">
      <c r="A1528" s="3" t="s">
        <v>5100</v>
      </c>
      <c r="B1528" s="15" t="s">
        <v>1</v>
      </c>
      <c r="C1528" s="15" t="s">
        <v>7</v>
      </c>
      <c r="D1528" s="15" t="s">
        <v>3522</v>
      </c>
      <c r="E1528" s="15">
        <v>600</v>
      </c>
      <c r="F1528" s="15"/>
      <c r="G1528" s="15">
        <v>380</v>
      </c>
      <c r="H1528" s="15">
        <v>400</v>
      </c>
      <c r="I1528" s="15">
        <v>420</v>
      </c>
      <c r="J1528" s="15">
        <v>342</v>
      </c>
      <c r="K1528" s="15">
        <v>5</v>
      </c>
      <c r="L1528" s="15">
        <v>1</v>
      </c>
      <c r="M1528" s="15">
        <v>548</v>
      </c>
      <c r="N1528" s="15">
        <v>1.1000000000000001</v>
      </c>
      <c r="O1528" s="15">
        <v>175</v>
      </c>
      <c r="P1528" s="15" t="s">
        <v>9479</v>
      </c>
      <c r="Q1528" s="15" t="s">
        <v>3</v>
      </c>
    </row>
    <row r="1529" spans="1:17" s="36" customFormat="1" ht="14.5">
      <c r="A1529" s="3" t="s">
        <v>5101</v>
      </c>
      <c r="B1529" s="15" t="s">
        <v>1</v>
      </c>
      <c r="C1529" s="15" t="s">
        <v>7</v>
      </c>
      <c r="D1529" s="15" t="s">
        <v>3525</v>
      </c>
      <c r="E1529" s="15">
        <v>600</v>
      </c>
      <c r="F1529" s="15"/>
      <c r="G1529" s="15">
        <v>360</v>
      </c>
      <c r="H1529" s="15">
        <v>400</v>
      </c>
      <c r="I1529" s="15">
        <v>440</v>
      </c>
      <c r="J1529" s="15">
        <v>324</v>
      </c>
      <c r="K1529" s="15">
        <v>5</v>
      </c>
      <c r="L1529" s="15">
        <v>1</v>
      </c>
      <c r="M1529" s="15">
        <v>574</v>
      </c>
      <c r="N1529" s="15">
        <v>1</v>
      </c>
      <c r="O1529" s="15">
        <v>175</v>
      </c>
      <c r="P1529" s="15" t="s">
        <v>9479</v>
      </c>
      <c r="Q1529" s="15" t="s">
        <v>3</v>
      </c>
    </row>
    <row r="1530" spans="1:17" s="36" customFormat="1" ht="14.5">
      <c r="A1530" s="3" t="s">
        <v>5102</v>
      </c>
      <c r="B1530" s="15" t="s">
        <v>1</v>
      </c>
      <c r="C1530" s="15" t="s">
        <v>7</v>
      </c>
      <c r="D1530" s="15" t="s">
        <v>3525</v>
      </c>
      <c r="E1530" s="15">
        <v>600</v>
      </c>
      <c r="F1530" s="15"/>
      <c r="G1530" s="15">
        <v>380</v>
      </c>
      <c r="H1530" s="15">
        <v>400</v>
      </c>
      <c r="I1530" s="15">
        <v>420</v>
      </c>
      <c r="J1530" s="15">
        <v>342</v>
      </c>
      <c r="K1530" s="15">
        <v>5</v>
      </c>
      <c r="L1530" s="15">
        <v>1</v>
      </c>
      <c r="M1530" s="15">
        <v>548</v>
      </c>
      <c r="N1530" s="15">
        <v>1.1000000000000001</v>
      </c>
      <c r="O1530" s="15">
        <v>175</v>
      </c>
      <c r="P1530" s="15" t="s">
        <v>9479</v>
      </c>
      <c r="Q1530" s="15" t="s">
        <v>3</v>
      </c>
    </row>
    <row r="1531" spans="1:17" s="36" customFormat="1" ht="14.5">
      <c r="A1531" s="3" t="s">
        <v>5103</v>
      </c>
      <c r="B1531" s="15" t="s">
        <v>1</v>
      </c>
      <c r="C1531" s="15" t="s">
        <v>7</v>
      </c>
      <c r="D1531" s="15" t="s">
        <v>3522</v>
      </c>
      <c r="E1531" s="15">
        <v>600</v>
      </c>
      <c r="F1531" s="15"/>
      <c r="G1531" s="15">
        <v>38.700000000000003</v>
      </c>
      <c r="H1531" s="15">
        <v>43</v>
      </c>
      <c r="I1531" s="15">
        <v>47.3</v>
      </c>
      <c r="J1531" s="15">
        <v>34.799999999999997</v>
      </c>
      <c r="K1531" s="15">
        <v>5</v>
      </c>
      <c r="L1531" s="15">
        <v>1</v>
      </c>
      <c r="M1531" s="15">
        <v>61.9</v>
      </c>
      <c r="N1531" s="15">
        <v>10</v>
      </c>
      <c r="O1531" s="15">
        <v>175</v>
      </c>
      <c r="P1531" s="15" t="s">
        <v>9479</v>
      </c>
      <c r="Q1531" s="15" t="s">
        <v>3</v>
      </c>
    </row>
    <row r="1532" spans="1:17" s="36" customFormat="1" ht="14.5">
      <c r="A1532" s="3" t="s">
        <v>5104</v>
      </c>
      <c r="B1532" s="15" t="s">
        <v>1</v>
      </c>
      <c r="C1532" s="15" t="s">
        <v>7</v>
      </c>
      <c r="D1532" s="15" t="s">
        <v>3522</v>
      </c>
      <c r="E1532" s="15">
        <v>600</v>
      </c>
      <c r="F1532" s="15"/>
      <c r="G1532" s="15">
        <v>40.9</v>
      </c>
      <c r="H1532" s="15">
        <v>43</v>
      </c>
      <c r="I1532" s="15">
        <v>45.2</v>
      </c>
      <c r="J1532" s="15">
        <v>36.799999999999997</v>
      </c>
      <c r="K1532" s="15">
        <v>5</v>
      </c>
      <c r="L1532" s="15">
        <v>1</v>
      </c>
      <c r="M1532" s="15">
        <v>59.3</v>
      </c>
      <c r="N1532" s="15">
        <v>10.6</v>
      </c>
      <c r="O1532" s="15">
        <v>175</v>
      </c>
      <c r="P1532" s="15" t="s">
        <v>9479</v>
      </c>
      <c r="Q1532" s="15" t="s">
        <v>3</v>
      </c>
    </row>
    <row r="1533" spans="1:17" s="36" customFormat="1" ht="14.5">
      <c r="A1533" s="3" t="s">
        <v>5105</v>
      </c>
      <c r="B1533" s="15" t="s">
        <v>1</v>
      </c>
      <c r="C1533" s="15" t="s">
        <v>7</v>
      </c>
      <c r="D1533" s="15" t="s">
        <v>3525</v>
      </c>
      <c r="E1533" s="15">
        <v>600</v>
      </c>
      <c r="F1533" s="15"/>
      <c r="G1533" s="15">
        <v>38.700000000000003</v>
      </c>
      <c r="H1533" s="15">
        <v>43</v>
      </c>
      <c r="I1533" s="15">
        <v>47.3</v>
      </c>
      <c r="J1533" s="15">
        <v>34.799999999999997</v>
      </c>
      <c r="K1533" s="15">
        <v>5</v>
      </c>
      <c r="L1533" s="15">
        <v>1</v>
      </c>
      <c r="M1533" s="15">
        <v>61.9</v>
      </c>
      <c r="N1533" s="15">
        <v>10</v>
      </c>
      <c r="O1533" s="15">
        <v>175</v>
      </c>
      <c r="P1533" s="15" t="s">
        <v>9479</v>
      </c>
      <c r="Q1533" s="15" t="s">
        <v>3</v>
      </c>
    </row>
    <row r="1534" spans="1:17" s="36" customFormat="1" ht="14.5">
      <c r="A1534" s="3" t="s">
        <v>5106</v>
      </c>
      <c r="B1534" s="15" t="s">
        <v>1</v>
      </c>
      <c r="C1534" s="15" t="s">
        <v>7</v>
      </c>
      <c r="D1534" s="15" t="s">
        <v>3525</v>
      </c>
      <c r="E1534" s="15">
        <v>600</v>
      </c>
      <c r="F1534" s="15"/>
      <c r="G1534" s="15">
        <v>40.9</v>
      </c>
      <c r="H1534" s="15">
        <v>43</v>
      </c>
      <c r="I1534" s="15">
        <v>45.2</v>
      </c>
      <c r="J1534" s="15">
        <v>36.799999999999997</v>
      </c>
      <c r="K1534" s="15">
        <v>5</v>
      </c>
      <c r="L1534" s="15">
        <v>1</v>
      </c>
      <c r="M1534" s="15">
        <v>59.3</v>
      </c>
      <c r="N1534" s="15">
        <v>10.6</v>
      </c>
      <c r="O1534" s="15">
        <v>175</v>
      </c>
      <c r="P1534" s="15" t="s">
        <v>9479</v>
      </c>
      <c r="Q1534" s="15" t="s">
        <v>3</v>
      </c>
    </row>
    <row r="1535" spans="1:17" s="36" customFormat="1" ht="14.5">
      <c r="A1535" s="3" t="s">
        <v>5107</v>
      </c>
      <c r="B1535" s="15" t="s">
        <v>1</v>
      </c>
      <c r="C1535" s="15" t="s">
        <v>7</v>
      </c>
      <c r="D1535" s="15" t="s">
        <v>3522</v>
      </c>
      <c r="E1535" s="15">
        <v>600</v>
      </c>
      <c r="F1535" s="15"/>
      <c r="G1535" s="15">
        <v>396</v>
      </c>
      <c r="H1535" s="15">
        <v>440</v>
      </c>
      <c r="I1535" s="15">
        <v>484</v>
      </c>
      <c r="J1535" s="15">
        <v>356</v>
      </c>
      <c r="K1535" s="15">
        <v>5</v>
      </c>
      <c r="L1535" s="15">
        <v>1</v>
      </c>
      <c r="M1535" s="15">
        <v>631</v>
      </c>
      <c r="N1535" s="15">
        <v>1</v>
      </c>
      <c r="O1535" s="15">
        <v>175</v>
      </c>
      <c r="P1535" s="15" t="s">
        <v>9479</v>
      </c>
      <c r="Q1535" s="15" t="s">
        <v>3</v>
      </c>
    </row>
    <row r="1536" spans="1:17" s="36" customFormat="1" ht="14.5">
      <c r="A1536" s="3" t="s">
        <v>5108</v>
      </c>
      <c r="B1536" s="15" t="s">
        <v>1</v>
      </c>
      <c r="C1536" s="15" t="s">
        <v>7</v>
      </c>
      <c r="D1536" s="15" t="s">
        <v>3522</v>
      </c>
      <c r="E1536" s="15">
        <v>600</v>
      </c>
      <c r="F1536" s="15"/>
      <c r="G1536" s="15">
        <v>418</v>
      </c>
      <c r="H1536" s="15">
        <v>440</v>
      </c>
      <c r="I1536" s="15">
        <v>462</v>
      </c>
      <c r="J1536" s="15">
        <v>376</v>
      </c>
      <c r="K1536" s="15">
        <v>5</v>
      </c>
      <c r="L1536" s="15">
        <v>1</v>
      </c>
      <c r="M1536" s="15">
        <v>602</v>
      </c>
      <c r="N1536" s="15">
        <v>1.04</v>
      </c>
      <c r="O1536" s="15">
        <v>175</v>
      </c>
      <c r="P1536" s="15" t="s">
        <v>9479</v>
      </c>
      <c r="Q1536" s="15" t="s">
        <v>3</v>
      </c>
    </row>
    <row r="1537" spans="1:17" s="36" customFormat="1" ht="14.5">
      <c r="A1537" s="3" t="s">
        <v>5109</v>
      </c>
      <c r="B1537" s="15" t="s">
        <v>1</v>
      </c>
      <c r="C1537" s="15" t="s">
        <v>7</v>
      </c>
      <c r="D1537" s="15" t="s">
        <v>3525</v>
      </c>
      <c r="E1537" s="15">
        <v>600</v>
      </c>
      <c r="F1537" s="15"/>
      <c r="G1537" s="15">
        <v>396</v>
      </c>
      <c r="H1537" s="15">
        <v>440</v>
      </c>
      <c r="I1537" s="15">
        <v>484</v>
      </c>
      <c r="J1537" s="15">
        <v>356</v>
      </c>
      <c r="K1537" s="15">
        <v>5</v>
      </c>
      <c r="L1537" s="15">
        <v>1</v>
      </c>
      <c r="M1537" s="15">
        <v>631</v>
      </c>
      <c r="N1537" s="15">
        <v>1</v>
      </c>
      <c r="O1537" s="15">
        <v>175</v>
      </c>
      <c r="P1537" s="15" t="s">
        <v>9479</v>
      </c>
      <c r="Q1537" s="15" t="s">
        <v>3</v>
      </c>
    </row>
    <row r="1538" spans="1:17" s="36" customFormat="1" ht="14.5">
      <c r="A1538" s="3" t="s">
        <v>5110</v>
      </c>
      <c r="B1538" s="15" t="s">
        <v>1</v>
      </c>
      <c r="C1538" s="15" t="s">
        <v>7</v>
      </c>
      <c r="D1538" s="15" t="s">
        <v>3525</v>
      </c>
      <c r="E1538" s="15">
        <v>600</v>
      </c>
      <c r="F1538" s="15"/>
      <c r="G1538" s="15">
        <v>418</v>
      </c>
      <c r="H1538" s="15">
        <v>440</v>
      </c>
      <c r="I1538" s="15">
        <v>462</v>
      </c>
      <c r="J1538" s="15">
        <v>376</v>
      </c>
      <c r="K1538" s="15">
        <v>5</v>
      </c>
      <c r="L1538" s="15">
        <v>1</v>
      </c>
      <c r="M1538" s="15">
        <v>602</v>
      </c>
      <c r="N1538" s="15">
        <v>1.04</v>
      </c>
      <c r="O1538" s="15">
        <v>175</v>
      </c>
      <c r="P1538" s="15" t="s">
        <v>9479</v>
      </c>
      <c r="Q1538" s="15" t="s">
        <v>3</v>
      </c>
    </row>
    <row r="1539" spans="1:17" s="36" customFormat="1" ht="14.5">
      <c r="A1539" s="3" t="s">
        <v>5111</v>
      </c>
      <c r="B1539" s="15" t="s">
        <v>1</v>
      </c>
      <c r="C1539" s="15" t="s">
        <v>7</v>
      </c>
      <c r="D1539" s="15" t="s">
        <v>3522</v>
      </c>
      <c r="E1539" s="15">
        <v>600</v>
      </c>
      <c r="F1539" s="15"/>
      <c r="G1539" s="15">
        <v>42.3</v>
      </c>
      <c r="H1539" s="15">
        <v>47</v>
      </c>
      <c r="I1539" s="15">
        <v>51.7</v>
      </c>
      <c r="J1539" s="15">
        <v>38.1</v>
      </c>
      <c r="K1539" s="15">
        <v>5</v>
      </c>
      <c r="L1539" s="15">
        <v>1</v>
      </c>
      <c r="M1539" s="15">
        <v>67.8</v>
      </c>
      <c r="N1539" s="15">
        <v>9.1999999999999993</v>
      </c>
      <c r="O1539" s="15">
        <v>175</v>
      </c>
      <c r="P1539" s="15" t="s">
        <v>9479</v>
      </c>
      <c r="Q1539" s="15" t="s">
        <v>3</v>
      </c>
    </row>
    <row r="1540" spans="1:17" s="36" customFormat="1" ht="14.5">
      <c r="A1540" s="3" t="s">
        <v>5112</v>
      </c>
      <c r="B1540" s="15" t="s">
        <v>1</v>
      </c>
      <c r="C1540" s="15" t="s">
        <v>7</v>
      </c>
      <c r="D1540" s="15" t="s">
        <v>3522</v>
      </c>
      <c r="E1540" s="15">
        <v>600</v>
      </c>
      <c r="F1540" s="15"/>
      <c r="G1540" s="15">
        <v>44.7</v>
      </c>
      <c r="H1540" s="15">
        <v>47</v>
      </c>
      <c r="I1540" s="15">
        <v>49.4</v>
      </c>
      <c r="J1540" s="15">
        <v>40.200000000000003</v>
      </c>
      <c r="K1540" s="15">
        <v>5</v>
      </c>
      <c r="L1540" s="15">
        <v>1</v>
      </c>
      <c r="M1540" s="15">
        <v>64.8</v>
      </c>
      <c r="N1540" s="15">
        <v>9.6999999999999993</v>
      </c>
      <c r="O1540" s="15">
        <v>175</v>
      </c>
      <c r="P1540" s="15" t="s">
        <v>9479</v>
      </c>
      <c r="Q1540" s="15" t="s">
        <v>3</v>
      </c>
    </row>
    <row r="1541" spans="1:17" s="36" customFormat="1" ht="14.5">
      <c r="A1541" s="3" t="s">
        <v>5113</v>
      </c>
      <c r="B1541" s="15" t="s">
        <v>1</v>
      </c>
      <c r="C1541" s="15" t="s">
        <v>7</v>
      </c>
      <c r="D1541" s="15" t="s">
        <v>3525</v>
      </c>
      <c r="E1541" s="15">
        <v>600</v>
      </c>
      <c r="F1541" s="15"/>
      <c r="G1541" s="15">
        <v>42.3</v>
      </c>
      <c r="H1541" s="15">
        <v>47</v>
      </c>
      <c r="I1541" s="15">
        <v>51.7</v>
      </c>
      <c r="J1541" s="15">
        <v>38.1</v>
      </c>
      <c r="K1541" s="15">
        <v>5</v>
      </c>
      <c r="L1541" s="15">
        <v>1</v>
      </c>
      <c r="M1541" s="15">
        <v>67.8</v>
      </c>
      <c r="N1541" s="15">
        <v>9.1999999999999993</v>
      </c>
      <c r="O1541" s="15">
        <v>175</v>
      </c>
      <c r="P1541" s="15" t="s">
        <v>9479</v>
      </c>
      <c r="Q1541" s="15" t="s">
        <v>3</v>
      </c>
    </row>
    <row r="1542" spans="1:17" s="36" customFormat="1" ht="14.5">
      <c r="A1542" s="3" t="s">
        <v>5114</v>
      </c>
      <c r="B1542" s="15" t="s">
        <v>1</v>
      </c>
      <c r="C1542" s="15" t="s">
        <v>7</v>
      </c>
      <c r="D1542" s="15" t="s">
        <v>3525</v>
      </c>
      <c r="E1542" s="15">
        <v>600</v>
      </c>
      <c r="F1542" s="15"/>
      <c r="G1542" s="15">
        <v>44.7</v>
      </c>
      <c r="H1542" s="15">
        <v>47</v>
      </c>
      <c r="I1542" s="15">
        <v>49.4</v>
      </c>
      <c r="J1542" s="15">
        <v>40.200000000000003</v>
      </c>
      <c r="K1542" s="15">
        <v>5</v>
      </c>
      <c r="L1542" s="15">
        <v>1</v>
      </c>
      <c r="M1542" s="15">
        <v>64.8</v>
      </c>
      <c r="N1542" s="15">
        <v>9.6999999999999993</v>
      </c>
      <c r="O1542" s="15">
        <v>175</v>
      </c>
      <c r="P1542" s="15" t="s">
        <v>9479</v>
      </c>
      <c r="Q1542" s="15" t="s">
        <v>3</v>
      </c>
    </row>
    <row r="1543" spans="1:17" s="36" customFormat="1" ht="14.5">
      <c r="A1543" s="3" t="s">
        <v>5115</v>
      </c>
      <c r="B1543" s="15" t="s">
        <v>1</v>
      </c>
      <c r="C1543" s="15" t="s">
        <v>7</v>
      </c>
      <c r="D1543" s="15" t="s">
        <v>3522</v>
      </c>
      <c r="E1543" s="15">
        <v>600</v>
      </c>
      <c r="F1543" s="15"/>
      <c r="G1543" s="15">
        <v>45.9</v>
      </c>
      <c r="H1543" s="15">
        <v>51</v>
      </c>
      <c r="I1543" s="15">
        <v>56.1</v>
      </c>
      <c r="J1543" s="15">
        <v>41.3</v>
      </c>
      <c r="K1543" s="15">
        <v>5</v>
      </c>
      <c r="L1543" s="15">
        <v>1</v>
      </c>
      <c r="M1543" s="15">
        <v>73.5</v>
      </c>
      <c r="N1543" s="15">
        <v>8.5</v>
      </c>
      <c r="O1543" s="15">
        <v>175</v>
      </c>
      <c r="P1543" s="15" t="s">
        <v>9479</v>
      </c>
      <c r="Q1543" s="15" t="s">
        <v>3</v>
      </c>
    </row>
    <row r="1544" spans="1:17" s="36" customFormat="1" ht="14.5">
      <c r="A1544" s="3" t="s">
        <v>5116</v>
      </c>
      <c r="B1544" s="15" t="s">
        <v>1</v>
      </c>
      <c r="C1544" s="15" t="s">
        <v>7</v>
      </c>
      <c r="D1544" s="15" t="s">
        <v>3522</v>
      </c>
      <c r="E1544" s="15">
        <v>600</v>
      </c>
      <c r="F1544" s="15"/>
      <c r="G1544" s="15">
        <v>48.5</v>
      </c>
      <c r="H1544" s="15">
        <v>51</v>
      </c>
      <c r="I1544" s="15">
        <v>53.6</v>
      </c>
      <c r="J1544" s="15">
        <v>43.6</v>
      </c>
      <c r="K1544" s="15">
        <v>5</v>
      </c>
      <c r="L1544" s="15">
        <v>1</v>
      </c>
      <c r="M1544" s="15">
        <v>70.099999999999994</v>
      </c>
      <c r="N1544" s="15">
        <v>8.9</v>
      </c>
      <c r="O1544" s="15">
        <v>175</v>
      </c>
      <c r="P1544" s="15" t="s">
        <v>9479</v>
      </c>
      <c r="Q1544" s="15" t="s">
        <v>3</v>
      </c>
    </row>
    <row r="1545" spans="1:17" s="36" customFormat="1" ht="14.5">
      <c r="A1545" s="3" t="s">
        <v>5117</v>
      </c>
      <c r="B1545" s="15" t="s">
        <v>1</v>
      </c>
      <c r="C1545" s="15" t="s">
        <v>7</v>
      </c>
      <c r="D1545" s="15" t="s">
        <v>3525</v>
      </c>
      <c r="E1545" s="15">
        <v>600</v>
      </c>
      <c r="F1545" s="15"/>
      <c r="G1545" s="15">
        <v>45.9</v>
      </c>
      <c r="H1545" s="15">
        <v>51</v>
      </c>
      <c r="I1545" s="15">
        <v>56.1</v>
      </c>
      <c r="J1545" s="15">
        <v>41.3</v>
      </c>
      <c r="K1545" s="15">
        <v>5</v>
      </c>
      <c r="L1545" s="15">
        <v>1</v>
      </c>
      <c r="M1545" s="15">
        <v>73.5</v>
      </c>
      <c r="N1545" s="15">
        <v>8.5</v>
      </c>
      <c r="O1545" s="15">
        <v>175</v>
      </c>
      <c r="P1545" s="15" t="s">
        <v>9479</v>
      </c>
      <c r="Q1545" s="15" t="s">
        <v>3</v>
      </c>
    </row>
    <row r="1546" spans="1:17" s="36" customFormat="1" ht="14.5">
      <c r="A1546" s="3" t="s">
        <v>5118</v>
      </c>
      <c r="B1546" s="15" t="s">
        <v>1</v>
      </c>
      <c r="C1546" s="15" t="s">
        <v>7</v>
      </c>
      <c r="D1546" s="15" t="s">
        <v>3525</v>
      </c>
      <c r="E1546" s="15">
        <v>600</v>
      </c>
      <c r="F1546" s="15"/>
      <c r="G1546" s="15">
        <v>48.5</v>
      </c>
      <c r="H1546" s="15">
        <v>51</v>
      </c>
      <c r="I1546" s="15">
        <v>53.6</v>
      </c>
      <c r="J1546" s="15">
        <v>43.6</v>
      </c>
      <c r="K1546" s="15">
        <v>5</v>
      </c>
      <c r="L1546" s="15">
        <v>1</v>
      </c>
      <c r="M1546" s="15">
        <v>70.099999999999994</v>
      </c>
      <c r="N1546" s="15">
        <v>8.9</v>
      </c>
      <c r="O1546" s="15">
        <v>175</v>
      </c>
      <c r="P1546" s="15" t="s">
        <v>9479</v>
      </c>
      <c r="Q1546" s="15" t="s">
        <v>3</v>
      </c>
    </row>
    <row r="1547" spans="1:17" s="36" customFormat="1" ht="14.5">
      <c r="A1547" s="3" t="s">
        <v>5119</v>
      </c>
      <c r="B1547" s="15" t="s">
        <v>1</v>
      </c>
      <c r="C1547" s="15" t="s">
        <v>7</v>
      </c>
      <c r="D1547" s="15" t="s">
        <v>3522</v>
      </c>
      <c r="E1547" s="15">
        <v>600</v>
      </c>
      <c r="F1547" s="15"/>
      <c r="G1547" s="15">
        <v>50.4</v>
      </c>
      <c r="H1547" s="15">
        <v>56</v>
      </c>
      <c r="I1547" s="15">
        <v>61.6</v>
      </c>
      <c r="J1547" s="15">
        <v>45.4</v>
      </c>
      <c r="K1547" s="15">
        <v>5</v>
      </c>
      <c r="L1547" s="15">
        <v>1</v>
      </c>
      <c r="M1547" s="15">
        <v>80.5</v>
      </c>
      <c r="N1547" s="15">
        <v>7.8</v>
      </c>
      <c r="O1547" s="15">
        <v>175</v>
      </c>
      <c r="P1547" s="15" t="s">
        <v>9479</v>
      </c>
      <c r="Q1547" s="15" t="s">
        <v>3</v>
      </c>
    </row>
    <row r="1548" spans="1:17" s="36" customFormat="1" ht="14.5">
      <c r="A1548" s="3" t="s">
        <v>5120</v>
      </c>
      <c r="B1548" s="15" t="s">
        <v>1</v>
      </c>
      <c r="C1548" s="15" t="s">
        <v>7</v>
      </c>
      <c r="D1548" s="15" t="s">
        <v>3522</v>
      </c>
      <c r="E1548" s="15">
        <v>600</v>
      </c>
      <c r="F1548" s="15"/>
      <c r="G1548" s="15">
        <v>53.2</v>
      </c>
      <c r="H1548" s="15">
        <v>56</v>
      </c>
      <c r="I1548" s="15">
        <v>58.8</v>
      </c>
      <c r="J1548" s="15">
        <v>47.8</v>
      </c>
      <c r="K1548" s="15">
        <v>5</v>
      </c>
      <c r="L1548" s="15">
        <v>1</v>
      </c>
      <c r="M1548" s="15">
        <v>77</v>
      </c>
      <c r="N1548" s="15">
        <v>8.1</v>
      </c>
      <c r="O1548" s="15">
        <v>175</v>
      </c>
      <c r="P1548" s="15" t="s">
        <v>9479</v>
      </c>
      <c r="Q1548" s="15" t="s">
        <v>3</v>
      </c>
    </row>
    <row r="1549" spans="1:17" s="36" customFormat="1" ht="14.5">
      <c r="A1549" s="3" t="s">
        <v>5121</v>
      </c>
      <c r="B1549" s="15" t="s">
        <v>1</v>
      </c>
      <c r="C1549" s="15" t="s">
        <v>7</v>
      </c>
      <c r="D1549" s="15" t="s">
        <v>3525</v>
      </c>
      <c r="E1549" s="15">
        <v>600</v>
      </c>
      <c r="F1549" s="15"/>
      <c r="G1549" s="15">
        <v>50.4</v>
      </c>
      <c r="H1549" s="15">
        <v>56</v>
      </c>
      <c r="I1549" s="15">
        <v>61.6</v>
      </c>
      <c r="J1549" s="15">
        <v>45.4</v>
      </c>
      <c r="K1549" s="15">
        <v>5</v>
      </c>
      <c r="L1549" s="15">
        <v>1</v>
      </c>
      <c r="M1549" s="15">
        <v>80.5</v>
      </c>
      <c r="N1549" s="15">
        <v>7.8</v>
      </c>
      <c r="O1549" s="15">
        <v>175</v>
      </c>
      <c r="P1549" s="15" t="s">
        <v>9479</v>
      </c>
      <c r="Q1549" s="15" t="s">
        <v>3</v>
      </c>
    </row>
    <row r="1550" spans="1:17" s="36" customFormat="1" ht="14.5">
      <c r="A1550" s="3" t="s">
        <v>5122</v>
      </c>
      <c r="B1550" s="15" t="s">
        <v>1</v>
      </c>
      <c r="C1550" s="15" t="s">
        <v>7</v>
      </c>
      <c r="D1550" s="15" t="s">
        <v>3525</v>
      </c>
      <c r="E1550" s="15">
        <v>600</v>
      </c>
      <c r="F1550" s="15"/>
      <c r="G1550" s="15">
        <v>53.2</v>
      </c>
      <c r="H1550" s="15">
        <v>56</v>
      </c>
      <c r="I1550" s="15">
        <v>58.8</v>
      </c>
      <c r="J1550" s="15">
        <v>47.8</v>
      </c>
      <c r="K1550" s="15">
        <v>5</v>
      </c>
      <c r="L1550" s="15">
        <v>1</v>
      </c>
      <c r="M1550" s="15">
        <v>77</v>
      </c>
      <c r="N1550" s="15">
        <v>8.1</v>
      </c>
      <c r="O1550" s="15">
        <v>175</v>
      </c>
      <c r="P1550" s="15" t="s">
        <v>9479</v>
      </c>
      <c r="Q1550" s="15" t="s">
        <v>3</v>
      </c>
    </row>
    <row r="1551" spans="1:17" s="36" customFormat="1" ht="14.5">
      <c r="A1551" s="3" t="s">
        <v>5123</v>
      </c>
      <c r="B1551" s="15" t="s">
        <v>1</v>
      </c>
      <c r="C1551" s="15" t="s">
        <v>7</v>
      </c>
      <c r="D1551" s="15" t="s">
        <v>3522</v>
      </c>
      <c r="E1551" s="15">
        <v>600</v>
      </c>
      <c r="F1551" s="15"/>
      <c r="G1551" s="15">
        <v>6.12</v>
      </c>
      <c r="H1551" s="15">
        <v>6.8</v>
      </c>
      <c r="I1551" s="15">
        <v>7.48</v>
      </c>
      <c r="J1551" s="15">
        <v>5.5</v>
      </c>
      <c r="K1551" s="15">
        <v>5</v>
      </c>
      <c r="L1551" s="15">
        <v>1000</v>
      </c>
      <c r="M1551" s="15">
        <v>10.8</v>
      </c>
      <c r="N1551" s="15">
        <v>58</v>
      </c>
      <c r="O1551" s="15">
        <v>175</v>
      </c>
      <c r="P1551" s="15" t="s">
        <v>9479</v>
      </c>
      <c r="Q1551" s="15" t="s">
        <v>3</v>
      </c>
    </row>
    <row r="1552" spans="1:17" s="36" customFormat="1" ht="14.5">
      <c r="A1552" s="3" t="s">
        <v>5124</v>
      </c>
      <c r="B1552" s="15" t="s">
        <v>1</v>
      </c>
      <c r="C1552" s="15" t="s">
        <v>7</v>
      </c>
      <c r="D1552" s="15" t="s">
        <v>3522</v>
      </c>
      <c r="E1552" s="15">
        <v>600</v>
      </c>
      <c r="F1552" s="15"/>
      <c r="G1552" s="15">
        <v>6.45</v>
      </c>
      <c r="H1552" s="15">
        <v>6.8</v>
      </c>
      <c r="I1552" s="15">
        <v>7.14</v>
      </c>
      <c r="J1552" s="15">
        <v>5.8</v>
      </c>
      <c r="K1552" s="15">
        <v>5</v>
      </c>
      <c r="L1552" s="15">
        <v>1000</v>
      </c>
      <c r="M1552" s="15">
        <v>10.5</v>
      </c>
      <c r="N1552" s="15">
        <v>60</v>
      </c>
      <c r="O1552" s="15">
        <v>175</v>
      </c>
      <c r="P1552" s="15" t="s">
        <v>9479</v>
      </c>
      <c r="Q1552" s="15" t="s">
        <v>3</v>
      </c>
    </row>
    <row r="1553" spans="1:17" s="36" customFormat="1" ht="14.5">
      <c r="A1553" s="3" t="s">
        <v>5125</v>
      </c>
      <c r="B1553" s="15" t="s">
        <v>1</v>
      </c>
      <c r="C1553" s="15" t="s">
        <v>7</v>
      </c>
      <c r="D1553" s="15" t="s">
        <v>3525</v>
      </c>
      <c r="E1553" s="15">
        <v>600</v>
      </c>
      <c r="F1553" s="15"/>
      <c r="G1553" s="15">
        <v>6.12</v>
      </c>
      <c r="H1553" s="15">
        <v>6.8</v>
      </c>
      <c r="I1553" s="15">
        <v>7.48</v>
      </c>
      <c r="J1553" s="15">
        <v>5.5</v>
      </c>
      <c r="K1553" s="15">
        <v>5</v>
      </c>
      <c r="L1553" s="15">
        <v>1000</v>
      </c>
      <c r="M1553" s="15">
        <v>10.8</v>
      </c>
      <c r="N1553" s="15">
        <v>58</v>
      </c>
      <c r="O1553" s="15">
        <v>175</v>
      </c>
      <c r="P1553" s="15" t="s">
        <v>9479</v>
      </c>
      <c r="Q1553" s="15" t="s">
        <v>3</v>
      </c>
    </row>
    <row r="1554" spans="1:17" s="36" customFormat="1" ht="14.5">
      <c r="A1554" s="3" t="s">
        <v>5126</v>
      </c>
      <c r="B1554" s="15" t="s">
        <v>1</v>
      </c>
      <c r="C1554" s="15" t="s">
        <v>7</v>
      </c>
      <c r="D1554" s="15" t="s">
        <v>3525</v>
      </c>
      <c r="E1554" s="15">
        <v>600</v>
      </c>
      <c r="F1554" s="15"/>
      <c r="G1554" s="15">
        <v>6.46</v>
      </c>
      <c r="H1554" s="15">
        <v>6.8</v>
      </c>
      <c r="I1554" s="15">
        <v>7.14</v>
      </c>
      <c r="J1554" s="15">
        <v>5.8</v>
      </c>
      <c r="K1554" s="15">
        <v>5</v>
      </c>
      <c r="L1554" s="15">
        <v>1000</v>
      </c>
      <c r="M1554" s="15">
        <v>10.5</v>
      </c>
      <c r="N1554" s="15">
        <v>60</v>
      </c>
      <c r="O1554" s="15">
        <v>175</v>
      </c>
      <c r="P1554" s="15" t="s">
        <v>9479</v>
      </c>
      <c r="Q1554" s="15" t="s">
        <v>3</v>
      </c>
    </row>
    <row r="1555" spans="1:17" s="36" customFormat="1" ht="14.5">
      <c r="A1555" s="3" t="s">
        <v>5127</v>
      </c>
      <c r="B1555" s="15" t="s">
        <v>1</v>
      </c>
      <c r="C1555" s="15" t="s">
        <v>7</v>
      </c>
      <c r="D1555" s="15" t="s">
        <v>3522</v>
      </c>
      <c r="E1555" s="15">
        <v>600</v>
      </c>
      <c r="F1555" s="15"/>
      <c r="G1555" s="15">
        <v>55.8</v>
      </c>
      <c r="H1555" s="15">
        <v>62</v>
      </c>
      <c r="I1555" s="15">
        <v>68.2</v>
      </c>
      <c r="J1555" s="15">
        <v>50.2</v>
      </c>
      <c r="K1555" s="15">
        <v>5</v>
      </c>
      <c r="L1555" s="15">
        <v>1</v>
      </c>
      <c r="M1555" s="15">
        <v>89</v>
      </c>
      <c r="N1555" s="15">
        <v>7</v>
      </c>
      <c r="O1555" s="15">
        <v>175</v>
      </c>
      <c r="P1555" s="15" t="s">
        <v>9479</v>
      </c>
      <c r="Q1555" s="15" t="s">
        <v>3</v>
      </c>
    </row>
    <row r="1556" spans="1:17" s="36" customFormat="1" ht="14.5">
      <c r="A1556" s="3" t="s">
        <v>5128</v>
      </c>
      <c r="B1556" s="15" t="s">
        <v>1</v>
      </c>
      <c r="C1556" s="15" t="s">
        <v>7</v>
      </c>
      <c r="D1556" s="15" t="s">
        <v>3522</v>
      </c>
      <c r="E1556" s="15">
        <v>600</v>
      </c>
      <c r="F1556" s="15"/>
      <c r="G1556" s="15">
        <v>58.9</v>
      </c>
      <c r="H1556" s="15">
        <v>62</v>
      </c>
      <c r="I1556" s="15">
        <v>65.099999999999994</v>
      </c>
      <c r="J1556" s="15">
        <v>53</v>
      </c>
      <c r="K1556" s="15">
        <v>5</v>
      </c>
      <c r="L1556" s="15">
        <v>1</v>
      </c>
      <c r="M1556" s="15">
        <v>85</v>
      </c>
      <c r="N1556" s="15">
        <v>7.4</v>
      </c>
      <c r="O1556" s="15">
        <v>175</v>
      </c>
      <c r="P1556" s="15" t="s">
        <v>9479</v>
      </c>
      <c r="Q1556" s="15" t="s">
        <v>3</v>
      </c>
    </row>
    <row r="1557" spans="1:17" s="36" customFormat="1" ht="14.5">
      <c r="A1557" s="3" t="s">
        <v>5129</v>
      </c>
      <c r="B1557" s="15" t="s">
        <v>1</v>
      </c>
      <c r="C1557" s="15" t="s">
        <v>7</v>
      </c>
      <c r="D1557" s="15" t="s">
        <v>3525</v>
      </c>
      <c r="E1557" s="15">
        <v>600</v>
      </c>
      <c r="F1557" s="15"/>
      <c r="G1557" s="15">
        <v>55.8</v>
      </c>
      <c r="H1557" s="15">
        <v>62</v>
      </c>
      <c r="I1557" s="15">
        <v>68.2</v>
      </c>
      <c r="J1557" s="15">
        <v>50.2</v>
      </c>
      <c r="K1557" s="15">
        <v>5</v>
      </c>
      <c r="L1557" s="15">
        <v>1</v>
      </c>
      <c r="M1557" s="15">
        <v>89</v>
      </c>
      <c r="N1557" s="15">
        <v>7</v>
      </c>
      <c r="O1557" s="15">
        <v>175</v>
      </c>
      <c r="P1557" s="15" t="s">
        <v>9479</v>
      </c>
      <c r="Q1557" s="15" t="s">
        <v>3</v>
      </c>
    </row>
    <row r="1558" spans="1:17" s="36" customFormat="1" ht="14.5">
      <c r="A1558" s="3" t="s">
        <v>5130</v>
      </c>
      <c r="B1558" s="15" t="s">
        <v>1</v>
      </c>
      <c r="C1558" s="15" t="s">
        <v>7</v>
      </c>
      <c r="D1558" s="15" t="s">
        <v>3525</v>
      </c>
      <c r="E1558" s="15">
        <v>600</v>
      </c>
      <c r="F1558" s="15"/>
      <c r="G1558" s="15">
        <v>58.9</v>
      </c>
      <c r="H1558" s="15">
        <v>62</v>
      </c>
      <c r="I1558" s="15">
        <v>65.099999999999994</v>
      </c>
      <c r="J1558" s="15">
        <v>53</v>
      </c>
      <c r="K1558" s="15">
        <v>5</v>
      </c>
      <c r="L1558" s="15">
        <v>1</v>
      </c>
      <c r="M1558" s="15">
        <v>85</v>
      </c>
      <c r="N1558" s="15">
        <v>7.4</v>
      </c>
      <c r="O1558" s="15">
        <v>175</v>
      </c>
      <c r="P1558" s="15" t="s">
        <v>9479</v>
      </c>
      <c r="Q1558" s="15" t="s">
        <v>3</v>
      </c>
    </row>
    <row r="1559" spans="1:17" s="36" customFormat="1" ht="14.5">
      <c r="A1559" s="3" t="s">
        <v>5131</v>
      </c>
      <c r="B1559" s="15" t="s">
        <v>1</v>
      </c>
      <c r="C1559" s="15" t="s">
        <v>7</v>
      </c>
      <c r="D1559" s="15" t="s">
        <v>3522</v>
      </c>
      <c r="E1559" s="15">
        <v>600</v>
      </c>
      <c r="F1559" s="15"/>
      <c r="G1559" s="15">
        <v>61.2</v>
      </c>
      <c r="H1559" s="15">
        <v>68</v>
      </c>
      <c r="I1559" s="15">
        <v>74.8</v>
      </c>
      <c r="J1559" s="15">
        <v>55.1</v>
      </c>
      <c r="K1559" s="15">
        <v>5</v>
      </c>
      <c r="L1559" s="15">
        <v>1</v>
      </c>
      <c r="M1559" s="15">
        <v>98</v>
      </c>
      <c r="N1559" s="15">
        <v>6.4</v>
      </c>
      <c r="O1559" s="15">
        <v>175</v>
      </c>
      <c r="P1559" s="15" t="s">
        <v>9479</v>
      </c>
      <c r="Q1559" s="15" t="s">
        <v>3</v>
      </c>
    </row>
    <row r="1560" spans="1:17" s="36" customFormat="1" ht="14.5">
      <c r="A1560" s="3" t="s">
        <v>5132</v>
      </c>
      <c r="B1560" s="15" t="s">
        <v>1</v>
      </c>
      <c r="C1560" s="15" t="s">
        <v>7</v>
      </c>
      <c r="D1560" s="15" t="s">
        <v>3522</v>
      </c>
      <c r="E1560" s="15">
        <v>600</v>
      </c>
      <c r="F1560" s="15"/>
      <c r="G1560" s="15">
        <v>64.599999999999994</v>
      </c>
      <c r="H1560" s="15">
        <v>68</v>
      </c>
      <c r="I1560" s="15">
        <v>71.400000000000006</v>
      </c>
      <c r="J1560" s="15">
        <v>58.1</v>
      </c>
      <c r="K1560" s="15">
        <v>5</v>
      </c>
      <c r="L1560" s="15">
        <v>1</v>
      </c>
      <c r="M1560" s="15">
        <v>92</v>
      </c>
      <c r="N1560" s="15">
        <v>6.8</v>
      </c>
      <c r="O1560" s="15">
        <v>175</v>
      </c>
      <c r="P1560" s="15" t="s">
        <v>9479</v>
      </c>
      <c r="Q1560" s="15" t="s">
        <v>3</v>
      </c>
    </row>
    <row r="1561" spans="1:17" s="36" customFormat="1" ht="14.5">
      <c r="A1561" s="3" t="s">
        <v>5133</v>
      </c>
      <c r="B1561" s="15" t="s">
        <v>1</v>
      </c>
      <c r="C1561" s="15" t="s">
        <v>7</v>
      </c>
      <c r="D1561" s="15" t="s">
        <v>3525</v>
      </c>
      <c r="E1561" s="15">
        <v>600</v>
      </c>
      <c r="F1561" s="15"/>
      <c r="G1561" s="15">
        <v>61.2</v>
      </c>
      <c r="H1561" s="15">
        <v>68</v>
      </c>
      <c r="I1561" s="15">
        <v>74.8</v>
      </c>
      <c r="J1561" s="15">
        <v>55.1</v>
      </c>
      <c r="K1561" s="15">
        <v>5</v>
      </c>
      <c r="L1561" s="15">
        <v>1</v>
      </c>
      <c r="M1561" s="15">
        <v>98</v>
      </c>
      <c r="N1561" s="15">
        <v>6.4</v>
      </c>
      <c r="O1561" s="15">
        <v>175</v>
      </c>
      <c r="P1561" s="15" t="s">
        <v>9479</v>
      </c>
      <c r="Q1561" s="15" t="s">
        <v>3</v>
      </c>
    </row>
    <row r="1562" spans="1:17" s="36" customFormat="1" ht="14.5">
      <c r="A1562" s="3" t="s">
        <v>5134</v>
      </c>
      <c r="B1562" s="15" t="s">
        <v>1</v>
      </c>
      <c r="C1562" s="15" t="s">
        <v>7</v>
      </c>
      <c r="D1562" s="15" t="s">
        <v>3525</v>
      </c>
      <c r="E1562" s="15">
        <v>600</v>
      </c>
      <c r="F1562" s="15"/>
      <c r="G1562" s="15">
        <v>64.599999999999994</v>
      </c>
      <c r="H1562" s="15">
        <v>68</v>
      </c>
      <c r="I1562" s="15">
        <v>71.400000000000006</v>
      </c>
      <c r="J1562" s="15">
        <v>58.1</v>
      </c>
      <c r="K1562" s="15">
        <v>5</v>
      </c>
      <c r="L1562" s="15">
        <v>1</v>
      </c>
      <c r="M1562" s="15">
        <v>92</v>
      </c>
      <c r="N1562" s="15">
        <v>6.8</v>
      </c>
      <c r="O1562" s="15">
        <v>175</v>
      </c>
      <c r="P1562" s="15" t="s">
        <v>9479</v>
      </c>
      <c r="Q1562" s="15" t="s">
        <v>3</v>
      </c>
    </row>
    <row r="1563" spans="1:17" s="36" customFormat="1" ht="14.5">
      <c r="A1563" s="3" t="s">
        <v>5135</v>
      </c>
      <c r="B1563" s="15" t="s">
        <v>1</v>
      </c>
      <c r="C1563" s="15" t="s">
        <v>7</v>
      </c>
      <c r="D1563" s="15" t="s">
        <v>3522</v>
      </c>
      <c r="E1563" s="15">
        <v>600</v>
      </c>
      <c r="F1563" s="15">
        <v>5</v>
      </c>
      <c r="G1563" s="15">
        <v>6.46</v>
      </c>
      <c r="H1563" s="15">
        <v>6.8</v>
      </c>
      <c r="I1563" s="15">
        <v>7.14</v>
      </c>
      <c r="J1563" s="15">
        <v>5.8</v>
      </c>
      <c r="K1563" s="15">
        <v>5</v>
      </c>
      <c r="L1563" s="15">
        <v>1000</v>
      </c>
      <c r="M1563" s="15">
        <v>10.5</v>
      </c>
      <c r="N1563" s="15">
        <v>57.1</v>
      </c>
      <c r="O1563" s="15">
        <v>175</v>
      </c>
      <c r="P1563" s="15" t="s">
        <v>9479</v>
      </c>
      <c r="Q1563" s="15" t="s">
        <v>910</v>
      </c>
    </row>
    <row r="1564" spans="1:17" s="36" customFormat="1" ht="14.5">
      <c r="A1564" s="3" t="s">
        <v>5136</v>
      </c>
      <c r="B1564" s="15" t="s">
        <v>1</v>
      </c>
      <c r="C1564" s="15" t="s">
        <v>7</v>
      </c>
      <c r="D1564" s="15" t="s">
        <v>3525</v>
      </c>
      <c r="E1564" s="15">
        <v>600</v>
      </c>
      <c r="F1564" s="15">
        <v>5</v>
      </c>
      <c r="G1564" s="15">
        <v>6.46</v>
      </c>
      <c r="H1564" s="15">
        <v>6.8</v>
      </c>
      <c r="I1564" s="15">
        <v>7.14</v>
      </c>
      <c r="J1564" s="15">
        <v>5.8</v>
      </c>
      <c r="K1564" s="15">
        <v>5</v>
      </c>
      <c r="L1564" s="15">
        <v>1000</v>
      </c>
      <c r="M1564" s="15">
        <v>10.5</v>
      </c>
      <c r="N1564" s="15">
        <v>57.1</v>
      </c>
      <c r="O1564" s="15">
        <v>175</v>
      </c>
      <c r="P1564" s="15" t="s">
        <v>9479</v>
      </c>
      <c r="Q1564" s="15" t="s">
        <v>910</v>
      </c>
    </row>
    <row r="1565" spans="1:17" s="36" customFormat="1" ht="14.5">
      <c r="A1565" s="3" t="s">
        <v>5137</v>
      </c>
      <c r="B1565" s="15" t="s">
        <v>1</v>
      </c>
      <c r="C1565" s="15" t="s">
        <v>7</v>
      </c>
      <c r="D1565" s="15" t="s">
        <v>3522</v>
      </c>
      <c r="E1565" s="15">
        <v>600</v>
      </c>
      <c r="F1565" s="15"/>
      <c r="G1565" s="15">
        <v>6.75</v>
      </c>
      <c r="H1565" s="15">
        <v>7.5</v>
      </c>
      <c r="I1565" s="15">
        <v>8.25</v>
      </c>
      <c r="J1565" s="15">
        <v>6.05</v>
      </c>
      <c r="K1565" s="15">
        <v>5</v>
      </c>
      <c r="L1565" s="15">
        <v>500</v>
      </c>
      <c r="M1565" s="15">
        <v>11.7</v>
      </c>
      <c r="N1565" s="15">
        <v>53</v>
      </c>
      <c r="O1565" s="15">
        <v>175</v>
      </c>
      <c r="P1565" s="15" t="s">
        <v>9479</v>
      </c>
      <c r="Q1565" s="15" t="s">
        <v>3</v>
      </c>
    </row>
    <row r="1566" spans="1:17" s="36" customFormat="1" ht="14.5">
      <c r="A1566" s="3" t="s">
        <v>5138</v>
      </c>
      <c r="B1566" s="15" t="s">
        <v>1</v>
      </c>
      <c r="C1566" s="15" t="s">
        <v>7</v>
      </c>
      <c r="D1566" s="15" t="s">
        <v>3522</v>
      </c>
      <c r="E1566" s="15">
        <v>600</v>
      </c>
      <c r="F1566" s="15"/>
      <c r="G1566" s="15">
        <v>7.13</v>
      </c>
      <c r="H1566" s="15">
        <v>7.5</v>
      </c>
      <c r="I1566" s="15">
        <v>7.88</v>
      </c>
      <c r="J1566" s="15">
        <v>6.4</v>
      </c>
      <c r="K1566" s="15">
        <v>5</v>
      </c>
      <c r="L1566" s="15">
        <v>500</v>
      </c>
      <c r="M1566" s="15">
        <v>11.3</v>
      </c>
      <c r="N1566" s="15">
        <v>55</v>
      </c>
      <c r="O1566" s="15">
        <v>175</v>
      </c>
      <c r="P1566" s="15" t="s">
        <v>9479</v>
      </c>
      <c r="Q1566" s="15" t="s">
        <v>3</v>
      </c>
    </row>
    <row r="1567" spans="1:17" s="36" customFormat="1" ht="14.5">
      <c r="A1567" s="3" t="s">
        <v>5139</v>
      </c>
      <c r="B1567" s="15" t="s">
        <v>1</v>
      </c>
      <c r="C1567" s="15" t="s">
        <v>7</v>
      </c>
      <c r="D1567" s="15" t="s">
        <v>3525</v>
      </c>
      <c r="E1567" s="15">
        <v>600</v>
      </c>
      <c r="F1567" s="15"/>
      <c r="G1567" s="15">
        <v>6.75</v>
      </c>
      <c r="H1567" s="15">
        <v>7.5</v>
      </c>
      <c r="I1567" s="15">
        <v>8.25</v>
      </c>
      <c r="J1567" s="15">
        <v>6.05</v>
      </c>
      <c r="K1567" s="15">
        <v>5</v>
      </c>
      <c r="L1567" s="15">
        <v>500</v>
      </c>
      <c r="M1567" s="15">
        <v>11.7</v>
      </c>
      <c r="N1567" s="15">
        <v>53</v>
      </c>
      <c r="O1567" s="15">
        <v>175</v>
      </c>
      <c r="P1567" s="15" t="s">
        <v>9479</v>
      </c>
      <c r="Q1567" s="15" t="s">
        <v>3</v>
      </c>
    </row>
    <row r="1568" spans="1:17" s="36" customFormat="1" ht="14.5">
      <c r="A1568" s="3" t="s">
        <v>5140</v>
      </c>
      <c r="B1568" s="15" t="s">
        <v>1</v>
      </c>
      <c r="C1568" s="15" t="s">
        <v>7</v>
      </c>
      <c r="D1568" s="15" t="s">
        <v>3525</v>
      </c>
      <c r="E1568" s="15">
        <v>600</v>
      </c>
      <c r="F1568" s="15"/>
      <c r="G1568" s="15">
        <v>7.13</v>
      </c>
      <c r="H1568" s="15">
        <v>7.5</v>
      </c>
      <c r="I1568" s="15">
        <v>7.88</v>
      </c>
      <c r="J1568" s="15">
        <v>6.4</v>
      </c>
      <c r="K1568" s="15">
        <v>5</v>
      </c>
      <c r="L1568" s="15">
        <v>500</v>
      </c>
      <c r="M1568" s="15">
        <v>11.3</v>
      </c>
      <c r="N1568" s="15">
        <v>55</v>
      </c>
      <c r="O1568" s="15">
        <v>175</v>
      </c>
      <c r="P1568" s="15" t="s">
        <v>9479</v>
      </c>
      <c r="Q1568" s="15" t="s">
        <v>3</v>
      </c>
    </row>
    <row r="1569" spans="1:17" s="36" customFormat="1" ht="14.5">
      <c r="A1569" s="3" t="s">
        <v>5141</v>
      </c>
      <c r="B1569" s="15" t="s">
        <v>1</v>
      </c>
      <c r="C1569" s="15" t="s">
        <v>7</v>
      </c>
      <c r="D1569" s="15" t="s">
        <v>3522</v>
      </c>
      <c r="E1569" s="15">
        <v>600</v>
      </c>
      <c r="F1569" s="15"/>
      <c r="G1569" s="15">
        <v>67.5</v>
      </c>
      <c r="H1569" s="15">
        <v>75</v>
      </c>
      <c r="I1569" s="15">
        <v>82.5</v>
      </c>
      <c r="J1569" s="15">
        <v>60.7</v>
      </c>
      <c r="K1569" s="15">
        <v>5</v>
      </c>
      <c r="L1569" s="15">
        <v>1</v>
      </c>
      <c r="M1569" s="15">
        <v>108</v>
      </c>
      <c r="N1569" s="15">
        <v>5.8</v>
      </c>
      <c r="O1569" s="15">
        <v>175</v>
      </c>
      <c r="P1569" s="15" t="s">
        <v>9479</v>
      </c>
      <c r="Q1569" s="15" t="s">
        <v>3</v>
      </c>
    </row>
    <row r="1570" spans="1:17" s="36" customFormat="1" ht="14.5">
      <c r="A1570" s="3" t="s">
        <v>5142</v>
      </c>
      <c r="B1570" s="15" t="s">
        <v>1</v>
      </c>
      <c r="C1570" s="15" t="s">
        <v>7</v>
      </c>
      <c r="D1570" s="15" t="s">
        <v>3522</v>
      </c>
      <c r="E1570" s="15">
        <v>600</v>
      </c>
      <c r="F1570" s="15"/>
      <c r="G1570" s="15">
        <v>71.3</v>
      </c>
      <c r="H1570" s="15">
        <v>75</v>
      </c>
      <c r="I1570" s="15">
        <v>78.8</v>
      </c>
      <c r="J1570" s="15">
        <v>64.099999999999994</v>
      </c>
      <c r="K1570" s="15">
        <v>5</v>
      </c>
      <c r="L1570" s="15">
        <v>1</v>
      </c>
      <c r="M1570" s="15">
        <v>103</v>
      </c>
      <c r="N1570" s="15">
        <v>6.1</v>
      </c>
      <c r="O1570" s="15">
        <v>175</v>
      </c>
      <c r="P1570" s="15" t="s">
        <v>9479</v>
      </c>
      <c r="Q1570" s="15" t="s">
        <v>3</v>
      </c>
    </row>
    <row r="1571" spans="1:17" s="36" customFormat="1" ht="14.5">
      <c r="A1571" s="3" t="s">
        <v>5143</v>
      </c>
      <c r="B1571" s="15" t="s">
        <v>1</v>
      </c>
      <c r="C1571" s="15" t="s">
        <v>7</v>
      </c>
      <c r="D1571" s="15" t="s">
        <v>3525</v>
      </c>
      <c r="E1571" s="15">
        <v>600</v>
      </c>
      <c r="F1571" s="15"/>
      <c r="G1571" s="15">
        <v>67.5</v>
      </c>
      <c r="H1571" s="15">
        <v>75</v>
      </c>
      <c r="I1571" s="15">
        <v>82.5</v>
      </c>
      <c r="J1571" s="15">
        <v>60.7</v>
      </c>
      <c r="K1571" s="15">
        <v>5</v>
      </c>
      <c r="L1571" s="15">
        <v>1</v>
      </c>
      <c r="M1571" s="15">
        <v>108</v>
      </c>
      <c r="N1571" s="15">
        <v>5.8</v>
      </c>
      <c r="O1571" s="15">
        <v>175</v>
      </c>
      <c r="P1571" s="15" t="s">
        <v>9479</v>
      </c>
      <c r="Q1571" s="15" t="s">
        <v>3</v>
      </c>
    </row>
    <row r="1572" spans="1:17" s="36" customFormat="1" ht="14.5">
      <c r="A1572" s="3" t="s">
        <v>5144</v>
      </c>
      <c r="B1572" s="15" t="s">
        <v>1</v>
      </c>
      <c r="C1572" s="15" t="s">
        <v>7</v>
      </c>
      <c r="D1572" s="15" t="s">
        <v>3525</v>
      </c>
      <c r="E1572" s="15">
        <v>600</v>
      </c>
      <c r="F1572" s="15"/>
      <c r="G1572" s="15">
        <v>71.3</v>
      </c>
      <c r="H1572" s="15">
        <v>75</v>
      </c>
      <c r="I1572" s="15">
        <v>78.8</v>
      </c>
      <c r="J1572" s="15">
        <v>64.099999999999994</v>
      </c>
      <c r="K1572" s="15">
        <v>5</v>
      </c>
      <c r="L1572" s="15">
        <v>1</v>
      </c>
      <c r="M1572" s="15">
        <v>103</v>
      </c>
      <c r="N1572" s="15">
        <v>6.1</v>
      </c>
      <c r="O1572" s="15">
        <v>175</v>
      </c>
      <c r="P1572" s="15" t="s">
        <v>9479</v>
      </c>
      <c r="Q1572" s="15" t="s">
        <v>3</v>
      </c>
    </row>
    <row r="1573" spans="1:17" s="36" customFormat="1" ht="14.5">
      <c r="A1573" s="3" t="s">
        <v>5145</v>
      </c>
      <c r="B1573" s="15" t="s">
        <v>1</v>
      </c>
      <c r="C1573" s="15" t="s">
        <v>7</v>
      </c>
      <c r="D1573" s="15" t="s">
        <v>3522</v>
      </c>
      <c r="E1573" s="15">
        <v>600</v>
      </c>
      <c r="F1573" s="15">
        <v>5</v>
      </c>
      <c r="G1573" s="15">
        <v>7.13</v>
      </c>
      <c r="H1573" s="15">
        <v>7.5</v>
      </c>
      <c r="I1573" s="15">
        <v>7.88</v>
      </c>
      <c r="J1573" s="15">
        <v>6.4</v>
      </c>
      <c r="K1573" s="15">
        <v>5</v>
      </c>
      <c r="L1573" s="15">
        <v>500</v>
      </c>
      <c r="M1573" s="15">
        <v>11.3</v>
      </c>
      <c r="N1573" s="15">
        <v>53.1</v>
      </c>
      <c r="O1573" s="15">
        <v>175</v>
      </c>
      <c r="P1573" s="15" t="s">
        <v>9479</v>
      </c>
      <c r="Q1573" s="15" t="s">
        <v>910</v>
      </c>
    </row>
    <row r="1574" spans="1:17" s="36" customFormat="1" ht="14.5">
      <c r="A1574" s="3" t="s">
        <v>5146</v>
      </c>
      <c r="B1574" s="15" t="s">
        <v>1</v>
      </c>
      <c r="C1574" s="15" t="s">
        <v>7</v>
      </c>
      <c r="D1574" s="15" t="s">
        <v>3525</v>
      </c>
      <c r="E1574" s="15">
        <v>600</v>
      </c>
      <c r="F1574" s="15">
        <v>5</v>
      </c>
      <c r="G1574" s="15">
        <v>7.13</v>
      </c>
      <c r="H1574" s="15">
        <v>7.5</v>
      </c>
      <c r="I1574" s="15">
        <v>7.88</v>
      </c>
      <c r="J1574" s="15">
        <v>6.4</v>
      </c>
      <c r="K1574" s="15">
        <v>5</v>
      </c>
      <c r="L1574" s="15">
        <v>500</v>
      </c>
      <c r="M1574" s="15">
        <v>11.3</v>
      </c>
      <c r="N1574" s="15">
        <v>53.1</v>
      </c>
      <c r="O1574" s="15">
        <v>175</v>
      </c>
      <c r="P1574" s="15" t="s">
        <v>9479</v>
      </c>
      <c r="Q1574" s="15" t="s">
        <v>910</v>
      </c>
    </row>
    <row r="1575" spans="1:17" s="36" customFormat="1" ht="14.5">
      <c r="A1575" s="3" t="s">
        <v>5147</v>
      </c>
      <c r="B1575" s="15" t="s">
        <v>1</v>
      </c>
      <c r="C1575" s="15" t="s">
        <v>7</v>
      </c>
      <c r="D1575" s="15" t="s">
        <v>3522</v>
      </c>
      <c r="E1575" s="15">
        <v>600</v>
      </c>
      <c r="F1575" s="15"/>
      <c r="G1575" s="15">
        <v>7.38</v>
      </c>
      <c r="H1575" s="15">
        <v>8.1999999999999993</v>
      </c>
      <c r="I1575" s="15">
        <v>9.02</v>
      </c>
      <c r="J1575" s="15">
        <v>6.63</v>
      </c>
      <c r="K1575" s="15">
        <v>5</v>
      </c>
      <c r="L1575" s="15">
        <v>200</v>
      </c>
      <c r="M1575" s="15">
        <v>12.5</v>
      </c>
      <c r="N1575" s="15">
        <v>50</v>
      </c>
      <c r="O1575" s="15">
        <v>175</v>
      </c>
      <c r="P1575" s="15" t="s">
        <v>9479</v>
      </c>
      <c r="Q1575" s="15" t="s">
        <v>3</v>
      </c>
    </row>
    <row r="1576" spans="1:17" s="36" customFormat="1" ht="14.5">
      <c r="A1576" s="3" t="s">
        <v>5148</v>
      </c>
      <c r="B1576" s="15" t="s">
        <v>1</v>
      </c>
      <c r="C1576" s="15" t="s">
        <v>7</v>
      </c>
      <c r="D1576" s="15" t="s">
        <v>3522</v>
      </c>
      <c r="E1576" s="15">
        <v>600</v>
      </c>
      <c r="F1576" s="15"/>
      <c r="G1576" s="15">
        <v>7.79</v>
      </c>
      <c r="H1576" s="15">
        <v>8.1999999999999993</v>
      </c>
      <c r="I1576" s="15">
        <v>8.61</v>
      </c>
      <c r="J1576" s="15">
        <v>7.02</v>
      </c>
      <c r="K1576" s="15">
        <v>5</v>
      </c>
      <c r="L1576" s="15">
        <v>200</v>
      </c>
      <c r="M1576" s="15">
        <v>12.1</v>
      </c>
      <c r="N1576" s="15">
        <v>52</v>
      </c>
      <c r="O1576" s="15">
        <v>175</v>
      </c>
      <c r="P1576" s="15" t="s">
        <v>9479</v>
      </c>
      <c r="Q1576" s="15" t="s">
        <v>3</v>
      </c>
    </row>
    <row r="1577" spans="1:17" s="36" customFormat="1" ht="14.5">
      <c r="A1577" s="3" t="s">
        <v>5149</v>
      </c>
      <c r="B1577" s="15" t="s">
        <v>1</v>
      </c>
      <c r="C1577" s="15" t="s">
        <v>7</v>
      </c>
      <c r="D1577" s="15" t="s">
        <v>3525</v>
      </c>
      <c r="E1577" s="15">
        <v>600</v>
      </c>
      <c r="F1577" s="15"/>
      <c r="G1577" s="15">
        <v>7.38</v>
      </c>
      <c r="H1577" s="15">
        <v>8.1999999999999993</v>
      </c>
      <c r="I1577" s="15">
        <v>9.02</v>
      </c>
      <c r="J1577" s="15">
        <v>6.63</v>
      </c>
      <c r="K1577" s="15">
        <v>5</v>
      </c>
      <c r="L1577" s="15">
        <v>200</v>
      </c>
      <c r="M1577" s="15">
        <v>12.5</v>
      </c>
      <c r="N1577" s="15">
        <v>50</v>
      </c>
      <c r="O1577" s="15">
        <v>175</v>
      </c>
      <c r="P1577" s="15" t="s">
        <v>9479</v>
      </c>
      <c r="Q1577" s="15" t="s">
        <v>3</v>
      </c>
    </row>
    <row r="1578" spans="1:17" s="36" customFormat="1" ht="14.5">
      <c r="A1578" s="3" t="s">
        <v>5150</v>
      </c>
      <c r="B1578" s="15" t="s">
        <v>1</v>
      </c>
      <c r="C1578" s="15" t="s">
        <v>7</v>
      </c>
      <c r="D1578" s="15" t="s">
        <v>3525</v>
      </c>
      <c r="E1578" s="15">
        <v>600</v>
      </c>
      <c r="F1578" s="15"/>
      <c r="G1578" s="15">
        <v>7.79</v>
      </c>
      <c r="H1578" s="15">
        <v>8.1999999999999993</v>
      </c>
      <c r="I1578" s="15">
        <v>8.61</v>
      </c>
      <c r="J1578" s="15">
        <v>7.02</v>
      </c>
      <c r="K1578" s="15">
        <v>5</v>
      </c>
      <c r="L1578" s="15">
        <v>200</v>
      </c>
      <c r="M1578" s="15">
        <v>12.1</v>
      </c>
      <c r="N1578" s="15">
        <v>52</v>
      </c>
      <c r="O1578" s="15">
        <v>175</v>
      </c>
      <c r="P1578" s="15" t="s">
        <v>9479</v>
      </c>
      <c r="Q1578" s="15" t="s">
        <v>3</v>
      </c>
    </row>
    <row r="1579" spans="1:17" s="36" customFormat="1" ht="14.5">
      <c r="A1579" s="3" t="s">
        <v>5151</v>
      </c>
      <c r="B1579" s="15" t="s">
        <v>1</v>
      </c>
      <c r="C1579" s="15" t="s">
        <v>7</v>
      </c>
      <c r="D1579" s="15" t="s">
        <v>3522</v>
      </c>
      <c r="E1579" s="15">
        <v>600</v>
      </c>
      <c r="F1579" s="15"/>
      <c r="G1579" s="15">
        <v>73.8</v>
      </c>
      <c r="H1579" s="15">
        <v>82</v>
      </c>
      <c r="I1579" s="15">
        <v>90.2</v>
      </c>
      <c r="J1579" s="15">
        <v>66.400000000000006</v>
      </c>
      <c r="K1579" s="15">
        <v>5</v>
      </c>
      <c r="L1579" s="15">
        <v>1</v>
      </c>
      <c r="M1579" s="15">
        <v>118</v>
      </c>
      <c r="N1579" s="15">
        <v>5.3</v>
      </c>
      <c r="O1579" s="15">
        <v>175</v>
      </c>
      <c r="P1579" s="15" t="s">
        <v>9479</v>
      </c>
      <c r="Q1579" s="15" t="s">
        <v>3</v>
      </c>
    </row>
    <row r="1580" spans="1:17" s="36" customFormat="1" ht="14.5">
      <c r="A1580" s="3" t="s">
        <v>5152</v>
      </c>
      <c r="B1580" s="15" t="s">
        <v>1</v>
      </c>
      <c r="C1580" s="15" t="s">
        <v>7</v>
      </c>
      <c r="D1580" s="15" t="s">
        <v>3522</v>
      </c>
      <c r="E1580" s="15">
        <v>600</v>
      </c>
      <c r="F1580" s="15"/>
      <c r="G1580" s="15">
        <v>77.900000000000006</v>
      </c>
      <c r="H1580" s="15">
        <v>82</v>
      </c>
      <c r="I1580" s="15">
        <v>86.1</v>
      </c>
      <c r="J1580" s="15">
        <v>70.099999999999994</v>
      </c>
      <c r="K1580" s="15">
        <v>5</v>
      </c>
      <c r="L1580" s="15">
        <v>1</v>
      </c>
      <c r="M1580" s="15">
        <v>113</v>
      </c>
      <c r="N1580" s="15">
        <v>5.5</v>
      </c>
      <c r="O1580" s="15">
        <v>175</v>
      </c>
      <c r="P1580" s="15" t="s">
        <v>9479</v>
      </c>
      <c r="Q1580" s="15" t="s">
        <v>3</v>
      </c>
    </row>
    <row r="1581" spans="1:17" s="36" customFormat="1" ht="14.5">
      <c r="A1581" s="3" t="s">
        <v>5153</v>
      </c>
      <c r="B1581" s="15" t="s">
        <v>1</v>
      </c>
      <c r="C1581" s="15" t="s">
        <v>7</v>
      </c>
      <c r="D1581" s="15" t="s">
        <v>3525</v>
      </c>
      <c r="E1581" s="15">
        <v>600</v>
      </c>
      <c r="F1581" s="15"/>
      <c r="G1581" s="15">
        <v>73.8</v>
      </c>
      <c r="H1581" s="15">
        <v>82</v>
      </c>
      <c r="I1581" s="15">
        <v>90.2</v>
      </c>
      <c r="J1581" s="15">
        <v>66.400000000000006</v>
      </c>
      <c r="K1581" s="15">
        <v>5</v>
      </c>
      <c r="L1581" s="15">
        <v>1</v>
      </c>
      <c r="M1581" s="15">
        <v>118</v>
      </c>
      <c r="N1581" s="15">
        <v>5.3</v>
      </c>
      <c r="O1581" s="15">
        <v>175</v>
      </c>
      <c r="P1581" s="15" t="s">
        <v>9479</v>
      </c>
      <c r="Q1581" s="15" t="s">
        <v>3</v>
      </c>
    </row>
    <row r="1582" spans="1:17" s="36" customFormat="1" ht="14.5">
      <c r="A1582" s="3" t="s">
        <v>5154</v>
      </c>
      <c r="B1582" s="15" t="s">
        <v>1</v>
      </c>
      <c r="C1582" s="15" t="s">
        <v>7</v>
      </c>
      <c r="D1582" s="15" t="s">
        <v>3525</v>
      </c>
      <c r="E1582" s="15">
        <v>600</v>
      </c>
      <c r="F1582" s="15"/>
      <c r="G1582" s="15">
        <v>77.900000000000006</v>
      </c>
      <c r="H1582" s="15">
        <v>82</v>
      </c>
      <c r="I1582" s="15">
        <v>86.1</v>
      </c>
      <c r="J1582" s="15">
        <v>70.099999999999994</v>
      </c>
      <c r="K1582" s="15">
        <v>5</v>
      </c>
      <c r="L1582" s="15">
        <v>1</v>
      </c>
      <c r="M1582" s="15">
        <v>113</v>
      </c>
      <c r="N1582" s="15">
        <v>5.5</v>
      </c>
      <c r="O1582" s="15">
        <v>175</v>
      </c>
      <c r="P1582" s="15" t="s">
        <v>9479</v>
      </c>
      <c r="Q1582" s="15" t="s">
        <v>3</v>
      </c>
    </row>
    <row r="1583" spans="1:17" s="36" customFormat="1" ht="14.5">
      <c r="A1583" s="3" t="s">
        <v>5155</v>
      </c>
      <c r="B1583" s="15" t="s">
        <v>1</v>
      </c>
      <c r="C1583" s="15" t="s">
        <v>7</v>
      </c>
      <c r="D1583" s="15" t="s">
        <v>3522</v>
      </c>
      <c r="E1583" s="15">
        <v>600</v>
      </c>
      <c r="F1583" s="15">
        <v>5</v>
      </c>
      <c r="G1583" s="15">
        <v>7.79</v>
      </c>
      <c r="H1583" s="15">
        <v>8.1999999999999993</v>
      </c>
      <c r="I1583" s="15">
        <v>8.61</v>
      </c>
      <c r="J1583" s="15">
        <v>7.02</v>
      </c>
      <c r="K1583" s="15">
        <v>5</v>
      </c>
      <c r="L1583" s="15">
        <v>200</v>
      </c>
      <c r="M1583" s="15">
        <v>12.1</v>
      </c>
      <c r="N1583" s="15">
        <v>50</v>
      </c>
      <c r="O1583" s="15">
        <v>175</v>
      </c>
      <c r="P1583" s="15" t="s">
        <v>9479</v>
      </c>
      <c r="Q1583" s="15" t="s">
        <v>910</v>
      </c>
    </row>
    <row r="1584" spans="1:17" s="36" customFormat="1" ht="14.5">
      <c r="A1584" s="3" t="s">
        <v>5156</v>
      </c>
      <c r="B1584" s="15" t="s">
        <v>1</v>
      </c>
      <c r="C1584" s="15" t="s">
        <v>7</v>
      </c>
      <c r="D1584" s="15" t="s">
        <v>3525</v>
      </c>
      <c r="E1584" s="15">
        <v>600</v>
      </c>
      <c r="F1584" s="15">
        <v>5</v>
      </c>
      <c r="G1584" s="15">
        <v>7.79</v>
      </c>
      <c r="H1584" s="15">
        <v>8.1999999999999993</v>
      </c>
      <c r="I1584" s="15">
        <v>8.61</v>
      </c>
      <c r="J1584" s="15">
        <v>7.02</v>
      </c>
      <c r="K1584" s="15">
        <v>5</v>
      </c>
      <c r="L1584" s="15">
        <v>200</v>
      </c>
      <c r="M1584" s="15">
        <v>12.1</v>
      </c>
      <c r="N1584" s="15">
        <v>50</v>
      </c>
      <c r="O1584" s="15">
        <v>175</v>
      </c>
      <c r="P1584" s="15" t="s">
        <v>9479</v>
      </c>
      <c r="Q1584" s="15" t="s">
        <v>910</v>
      </c>
    </row>
    <row r="1585" spans="1:17" s="36" customFormat="1" ht="14.5">
      <c r="A1585" s="3" t="s">
        <v>5157</v>
      </c>
      <c r="B1585" s="15" t="s">
        <v>1</v>
      </c>
      <c r="C1585" s="15" t="s">
        <v>7</v>
      </c>
      <c r="D1585" s="15" t="s">
        <v>3522</v>
      </c>
      <c r="E1585" s="15">
        <v>600</v>
      </c>
      <c r="F1585" s="15"/>
      <c r="G1585" s="15">
        <v>8.19</v>
      </c>
      <c r="H1585" s="15">
        <v>9.1</v>
      </c>
      <c r="I1585" s="15">
        <v>10</v>
      </c>
      <c r="J1585" s="15">
        <v>7.37</v>
      </c>
      <c r="K1585" s="15">
        <v>5</v>
      </c>
      <c r="L1585" s="15">
        <v>50</v>
      </c>
      <c r="M1585" s="15">
        <v>13.8</v>
      </c>
      <c r="N1585" s="15">
        <v>45</v>
      </c>
      <c r="O1585" s="15">
        <v>175</v>
      </c>
      <c r="P1585" s="15" t="s">
        <v>9479</v>
      </c>
      <c r="Q1585" s="15" t="s">
        <v>3</v>
      </c>
    </row>
    <row r="1586" spans="1:17" s="36" customFormat="1" ht="14.5">
      <c r="A1586" s="3" t="s">
        <v>5158</v>
      </c>
      <c r="B1586" s="15" t="s">
        <v>1</v>
      </c>
      <c r="C1586" s="15" t="s">
        <v>7</v>
      </c>
      <c r="D1586" s="15" t="s">
        <v>3522</v>
      </c>
      <c r="E1586" s="15">
        <v>600</v>
      </c>
      <c r="F1586" s="15"/>
      <c r="G1586" s="15">
        <v>8.65</v>
      </c>
      <c r="H1586" s="15">
        <v>9.1</v>
      </c>
      <c r="I1586" s="15">
        <v>9.5500000000000007</v>
      </c>
      <c r="J1586" s="15">
        <v>7.78</v>
      </c>
      <c r="K1586" s="15">
        <v>5</v>
      </c>
      <c r="L1586" s="15">
        <v>50</v>
      </c>
      <c r="M1586" s="15">
        <v>13.4</v>
      </c>
      <c r="N1586" s="15">
        <v>47</v>
      </c>
      <c r="O1586" s="15">
        <v>175</v>
      </c>
      <c r="P1586" s="15" t="s">
        <v>9479</v>
      </c>
      <c r="Q1586" s="15" t="s">
        <v>3</v>
      </c>
    </row>
    <row r="1587" spans="1:17" s="36" customFormat="1" ht="14.5">
      <c r="A1587" s="3" t="s">
        <v>5159</v>
      </c>
      <c r="B1587" s="15" t="s">
        <v>1</v>
      </c>
      <c r="C1587" s="15" t="s">
        <v>7</v>
      </c>
      <c r="D1587" s="15" t="s">
        <v>3525</v>
      </c>
      <c r="E1587" s="15">
        <v>600</v>
      </c>
      <c r="F1587" s="15"/>
      <c r="G1587" s="15">
        <v>8.19</v>
      </c>
      <c r="H1587" s="15">
        <v>9.1</v>
      </c>
      <c r="I1587" s="15">
        <v>10</v>
      </c>
      <c r="J1587" s="15">
        <v>7.37</v>
      </c>
      <c r="K1587" s="15">
        <v>5</v>
      </c>
      <c r="L1587" s="15">
        <v>50</v>
      </c>
      <c r="M1587" s="15">
        <v>13.8</v>
      </c>
      <c r="N1587" s="15">
        <v>45</v>
      </c>
      <c r="O1587" s="15">
        <v>175</v>
      </c>
      <c r="P1587" s="15" t="s">
        <v>9479</v>
      </c>
      <c r="Q1587" s="15" t="s">
        <v>3</v>
      </c>
    </row>
    <row r="1588" spans="1:17" s="36" customFormat="1" ht="14.5">
      <c r="A1588" s="3" t="s">
        <v>5160</v>
      </c>
      <c r="B1588" s="15" t="s">
        <v>1</v>
      </c>
      <c r="C1588" s="15" t="s">
        <v>7</v>
      </c>
      <c r="D1588" s="15" t="s">
        <v>3525</v>
      </c>
      <c r="E1588" s="15">
        <v>600</v>
      </c>
      <c r="F1588" s="15"/>
      <c r="G1588" s="15">
        <v>8.65</v>
      </c>
      <c r="H1588" s="15">
        <v>9.1</v>
      </c>
      <c r="I1588" s="15">
        <v>9.5500000000000007</v>
      </c>
      <c r="J1588" s="15">
        <v>7.78</v>
      </c>
      <c r="K1588" s="15">
        <v>5</v>
      </c>
      <c r="L1588" s="15">
        <v>50</v>
      </c>
      <c r="M1588" s="15">
        <v>13.4</v>
      </c>
      <c r="N1588" s="15">
        <v>47</v>
      </c>
      <c r="O1588" s="15">
        <v>175</v>
      </c>
      <c r="P1588" s="15" t="s">
        <v>9479</v>
      </c>
      <c r="Q1588" s="15" t="s">
        <v>3</v>
      </c>
    </row>
    <row r="1589" spans="1:17" s="36" customFormat="1" ht="14.5">
      <c r="A1589" s="3" t="s">
        <v>5161</v>
      </c>
      <c r="B1589" s="15" t="s">
        <v>1</v>
      </c>
      <c r="C1589" s="15" t="s">
        <v>7</v>
      </c>
      <c r="D1589" s="15" t="s">
        <v>3522</v>
      </c>
      <c r="E1589" s="15">
        <v>600</v>
      </c>
      <c r="F1589" s="15"/>
      <c r="G1589" s="15">
        <v>81.900000000000006</v>
      </c>
      <c r="H1589" s="15">
        <v>91</v>
      </c>
      <c r="I1589" s="15">
        <v>100</v>
      </c>
      <c r="J1589" s="15">
        <v>73.7</v>
      </c>
      <c r="K1589" s="15">
        <v>5</v>
      </c>
      <c r="L1589" s="15">
        <v>1</v>
      </c>
      <c r="M1589" s="15">
        <v>131</v>
      </c>
      <c r="N1589" s="15">
        <v>4.8</v>
      </c>
      <c r="O1589" s="15">
        <v>175</v>
      </c>
      <c r="P1589" s="15" t="s">
        <v>9479</v>
      </c>
      <c r="Q1589" s="15" t="s">
        <v>3</v>
      </c>
    </row>
    <row r="1590" spans="1:17" s="36" customFormat="1" ht="14.5">
      <c r="A1590" s="3" t="s">
        <v>5162</v>
      </c>
      <c r="B1590" s="15" t="s">
        <v>1</v>
      </c>
      <c r="C1590" s="15" t="s">
        <v>7</v>
      </c>
      <c r="D1590" s="15" t="s">
        <v>3522</v>
      </c>
      <c r="E1590" s="15">
        <v>600</v>
      </c>
      <c r="F1590" s="15"/>
      <c r="G1590" s="15">
        <v>86.5</v>
      </c>
      <c r="H1590" s="15">
        <v>91</v>
      </c>
      <c r="I1590" s="15">
        <v>95.5</v>
      </c>
      <c r="J1590" s="15">
        <v>77.8</v>
      </c>
      <c r="K1590" s="15">
        <v>5</v>
      </c>
      <c r="L1590" s="15">
        <v>1</v>
      </c>
      <c r="M1590" s="15">
        <v>125</v>
      </c>
      <c r="N1590" s="15">
        <v>5</v>
      </c>
      <c r="O1590" s="15">
        <v>175</v>
      </c>
      <c r="P1590" s="15" t="s">
        <v>9479</v>
      </c>
      <c r="Q1590" s="15" t="s">
        <v>3</v>
      </c>
    </row>
    <row r="1591" spans="1:17" s="36" customFormat="1" ht="14.5">
      <c r="A1591" s="3" t="s">
        <v>5163</v>
      </c>
      <c r="B1591" s="15" t="s">
        <v>1</v>
      </c>
      <c r="C1591" s="15" t="s">
        <v>7</v>
      </c>
      <c r="D1591" s="15" t="s">
        <v>3525</v>
      </c>
      <c r="E1591" s="15">
        <v>600</v>
      </c>
      <c r="F1591" s="15"/>
      <c r="G1591" s="15">
        <v>81.900000000000006</v>
      </c>
      <c r="H1591" s="15">
        <v>91</v>
      </c>
      <c r="I1591" s="15">
        <v>100</v>
      </c>
      <c r="J1591" s="15">
        <v>73.7</v>
      </c>
      <c r="K1591" s="15">
        <v>5</v>
      </c>
      <c r="L1591" s="15">
        <v>1</v>
      </c>
      <c r="M1591" s="15">
        <v>131</v>
      </c>
      <c r="N1591" s="15">
        <v>4.8</v>
      </c>
      <c r="O1591" s="15">
        <v>175</v>
      </c>
      <c r="P1591" s="15" t="s">
        <v>9479</v>
      </c>
      <c r="Q1591" s="15" t="s">
        <v>3</v>
      </c>
    </row>
    <row r="1592" spans="1:17" s="36" customFormat="1" ht="14.5">
      <c r="A1592" s="3" t="s">
        <v>5164</v>
      </c>
      <c r="B1592" s="15" t="s">
        <v>1</v>
      </c>
      <c r="C1592" s="15" t="s">
        <v>7</v>
      </c>
      <c r="D1592" s="15" t="s">
        <v>3525</v>
      </c>
      <c r="E1592" s="15">
        <v>600</v>
      </c>
      <c r="F1592" s="15"/>
      <c r="G1592" s="15">
        <v>86.5</v>
      </c>
      <c r="H1592" s="15">
        <v>91</v>
      </c>
      <c r="I1592" s="15">
        <v>95.5</v>
      </c>
      <c r="J1592" s="15">
        <v>77.8</v>
      </c>
      <c r="K1592" s="15">
        <v>5</v>
      </c>
      <c r="L1592" s="15">
        <v>1</v>
      </c>
      <c r="M1592" s="15">
        <v>125</v>
      </c>
      <c r="N1592" s="15">
        <v>5</v>
      </c>
      <c r="O1592" s="15">
        <v>175</v>
      </c>
      <c r="P1592" s="15" t="s">
        <v>9479</v>
      </c>
      <c r="Q1592" s="15" t="s">
        <v>3</v>
      </c>
    </row>
    <row r="1593" spans="1:17" s="36" customFormat="1" ht="14.5">
      <c r="A1593" s="3" t="s">
        <v>5165</v>
      </c>
      <c r="B1593" s="15" t="s">
        <v>1</v>
      </c>
      <c r="C1593" s="15" t="s">
        <v>7</v>
      </c>
      <c r="D1593" s="15" t="s">
        <v>3522</v>
      </c>
      <c r="E1593" s="15">
        <v>600</v>
      </c>
      <c r="F1593" s="15">
        <v>5</v>
      </c>
      <c r="G1593" s="15">
        <v>8.65</v>
      </c>
      <c r="H1593" s="15">
        <v>9.1000000000000014</v>
      </c>
      <c r="I1593" s="15">
        <v>9.5500000000000007</v>
      </c>
      <c r="J1593" s="15">
        <v>7.78</v>
      </c>
      <c r="K1593" s="15">
        <v>5</v>
      </c>
      <c r="L1593" s="15">
        <v>50</v>
      </c>
      <c r="M1593" s="15">
        <v>13.4</v>
      </c>
      <c r="N1593" s="15">
        <v>45</v>
      </c>
      <c r="O1593" s="15">
        <v>175</v>
      </c>
      <c r="P1593" s="15" t="s">
        <v>9479</v>
      </c>
      <c r="Q1593" s="15" t="s">
        <v>910</v>
      </c>
    </row>
    <row r="1594" spans="1:17" s="36" customFormat="1" ht="14.5">
      <c r="A1594" s="3" t="s">
        <v>5166</v>
      </c>
      <c r="B1594" s="15" t="s">
        <v>1</v>
      </c>
      <c r="C1594" s="15" t="s">
        <v>7</v>
      </c>
      <c r="D1594" s="15" t="s">
        <v>3525</v>
      </c>
      <c r="E1594" s="15">
        <v>600</v>
      </c>
      <c r="F1594" s="15">
        <v>5</v>
      </c>
      <c r="G1594" s="15">
        <v>8.65</v>
      </c>
      <c r="H1594" s="15">
        <v>9.1000000000000014</v>
      </c>
      <c r="I1594" s="15">
        <v>9.5500000000000007</v>
      </c>
      <c r="J1594" s="15">
        <v>7.78</v>
      </c>
      <c r="K1594" s="15">
        <v>5</v>
      </c>
      <c r="L1594" s="15">
        <v>50</v>
      </c>
      <c r="M1594" s="15">
        <v>13.4</v>
      </c>
      <c r="N1594" s="15">
        <v>45</v>
      </c>
      <c r="O1594" s="15">
        <v>175</v>
      </c>
      <c r="P1594" s="15" t="s">
        <v>9479</v>
      </c>
      <c r="Q1594" s="15" t="s">
        <v>910</v>
      </c>
    </row>
    <row r="1595" spans="1:17" s="36" customFormat="1" ht="14.5">
      <c r="A1595" s="3" t="s">
        <v>5167</v>
      </c>
      <c r="B1595" s="15" t="s">
        <v>1</v>
      </c>
      <c r="C1595" s="15" t="s">
        <v>5</v>
      </c>
      <c r="D1595" s="15" t="s">
        <v>3522</v>
      </c>
      <c r="E1595" s="15">
        <v>600</v>
      </c>
      <c r="F1595" s="15"/>
      <c r="G1595" s="15">
        <v>9</v>
      </c>
      <c r="H1595" s="15">
        <v>10</v>
      </c>
      <c r="I1595" s="15">
        <v>11</v>
      </c>
      <c r="J1595" s="15">
        <v>8.1</v>
      </c>
      <c r="K1595" s="15">
        <v>3</v>
      </c>
      <c r="L1595" s="15">
        <v>10</v>
      </c>
      <c r="M1595" s="15">
        <v>15</v>
      </c>
      <c r="N1595" s="15">
        <v>42</v>
      </c>
      <c r="O1595" s="15">
        <v>150</v>
      </c>
      <c r="P1595" s="15">
        <v>1</v>
      </c>
      <c r="Q1595" s="15" t="s">
        <v>910</v>
      </c>
    </row>
    <row r="1596" spans="1:17" s="36" customFormat="1" ht="14.5">
      <c r="A1596" s="3" t="s">
        <v>5168</v>
      </c>
      <c r="B1596" s="15" t="s">
        <v>1</v>
      </c>
      <c r="C1596" s="15" t="s">
        <v>5</v>
      </c>
      <c r="D1596" s="15" t="s">
        <v>3522</v>
      </c>
      <c r="E1596" s="15">
        <v>600</v>
      </c>
      <c r="F1596" s="15"/>
      <c r="G1596" s="15">
        <v>90</v>
      </c>
      <c r="H1596" s="15">
        <v>100</v>
      </c>
      <c r="I1596" s="15">
        <v>110</v>
      </c>
      <c r="J1596" s="15">
        <v>81</v>
      </c>
      <c r="K1596" s="15">
        <v>3</v>
      </c>
      <c r="L1596" s="15">
        <v>1</v>
      </c>
      <c r="M1596" s="15">
        <v>144</v>
      </c>
      <c r="N1596" s="15">
        <v>4.3</v>
      </c>
      <c r="O1596" s="15">
        <v>150</v>
      </c>
      <c r="P1596" s="15">
        <v>1</v>
      </c>
      <c r="Q1596" s="15" t="s">
        <v>910</v>
      </c>
    </row>
    <row r="1597" spans="1:17" s="36" customFormat="1" ht="14.5">
      <c r="A1597" s="3" t="s">
        <v>5169</v>
      </c>
      <c r="B1597" s="15" t="s">
        <v>1</v>
      </c>
      <c r="C1597" s="15" t="s">
        <v>5</v>
      </c>
      <c r="D1597" s="15" t="s">
        <v>3522</v>
      </c>
      <c r="E1597" s="15">
        <v>600</v>
      </c>
      <c r="F1597" s="15"/>
      <c r="G1597" s="15">
        <v>95</v>
      </c>
      <c r="H1597" s="15">
        <v>100</v>
      </c>
      <c r="I1597" s="15">
        <v>105</v>
      </c>
      <c r="J1597" s="15">
        <v>85.5</v>
      </c>
      <c r="K1597" s="15">
        <v>3</v>
      </c>
      <c r="L1597" s="15">
        <v>1</v>
      </c>
      <c r="M1597" s="15">
        <v>137</v>
      </c>
      <c r="N1597" s="15">
        <v>4.5</v>
      </c>
      <c r="O1597" s="15">
        <v>150</v>
      </c>
      <c r="P1597" s="15">
        <v>1</v>
      </c>
      <c r="Q1597" s="15" t="s">
        <v>910</v>
      </c>
    </row>
    <row r="1598" spans="1:17" s="36" customFormat="1" ht="14.5">
      <c r="A1598" s="3" t="s">
        <v>5170</v>
      </c>
      <c r="B1598" s="15" t="s">
        <v>1</v>
      </c>
      <c r="C1598" s="15" t="s">
        <v>5</v>
      </c>
      <c r="D1598" s="15" t="s">
        <v>3522</v>
      </c>
      <c r="E1598" s="15">
        <v>600</v>
      </c>
      <c r="F1598" s="15"/>
      <c r="G1598" s="15">
        <v>95</v>
      </c>
      <c r="H1598" s="15">
        <v>100</v>
      </c>
      <c r="I1598" s="15">
        <v>105</v>
      </c>
      <c r="J1598" s="15">
        <v>85.5</v>
      </c>
      <c r="K1598" s="15">
        <v>3</v>
      </c>
      <c r="L1598" s="15">
        <v>1</v>
      </c>
      <c r="M1598" s="15">
        <v>137</v>
      </c>
      <c r="N1598" s="15">
        <v>4.5</v>
      </c>
      <c r="O1598" s="15">
        <v>150</v>
      </c>
      <c r="P1598" s="15">
        <v>1</v>
      </c>
      <c r="Q1598" s="15" t="s">
        <v>3</v>
      </c>
    </row>
    <row r="1599" spans="1:17" s="36" customFormat="1" ht="14.5">
      <c r="A1599" s="3" t="s">
        <v>5171</v>
      </c>
      <c r="B1599" s="15" t="s">
        <v>1</v>
      </c>
      <c r="C1599" s="15" t="s">
        <v>5</v>
      </c>
      <c r="D1599" s="15" t="s">
        <v>3525</v>
      </c>
      <c r="E1599" s="15">
        <v>600</v>
      </c>
      <c r="F1599" s="15"/>
      <c r="G1599" s="15">
        <v>90</v>
      </c>
      <c r="H1599" s="15">
        <v>100</v>
      </c>
      <c r="I1599" s="15">
        <v>110</v>
      </c>
      <c r="J1599" s="15">
        <v>81</v>
      </c>
      <c r="K1599" s="15">
        <v>3</v>
      </c>
      <c r="L1599" s="15">
        <v>1</v>
      </c>
      <c r="M1599" s="15">
        <v>144</v>
      </c>
      <c r="N1599" s="15">
        <v>4.3</v>
      </c>
      <c r="O1599" s="15">
        <v>150</v>
      </c>
      <c r="P1599" s="15">
        <v>1</v>
      </c>
      <c r="Q1599" s="15" t="s">
        <v>910</v>
      </c>
    </row>
    <row r="1600" spans="1:17" s="36" customFormat="1" ht="14.5">
      <c r="A1600" s="3" t="s">
        <v>5172</v>
      </c>
      <c r="B1600" s="15" t="s">
        <v>1</v>
      </c>
      <c r="C1600" s="15" t="s">
        <v>5</v>
      </c>
      <c r="D1600" s="15" t="s">
        <v>3525</v>
      </c>
      <c r="E1600" s="15">
        <v>600</v>
      </c>
      <c r="F1600" s="15"/>
      <c r="G1600" s="15">
        <v>95</v>
      </c>
      <c r="H1600" s="15">
        <v>100</v>
      </c>
      <c r="I1600" s="15">
        <v>105</v>
      </c>
      <c r="J1600" s="15">
        <v>85.5</v>
      </c>
      <c r="K1600" s="15">
        <v>3</v>
      </c>
      <c r="L1600" s="15">
        <v>1</v>
      </c>
      <c r="M1600" s="15">
        <v>137</v>
      </c>
      <c r="N1600" s="15">
        <v>4.5</v>
      </c>
      <c r="O1600" s="15">
        <v>150</v>
      </c>
      <c r="P1600" s="15">
        <v>1</v>
      </c>
      <c r="Q1600" s="15" t="s">
        <v>910</v>
      </c>
    </row>
    <row r="1601" spans="1:17" s="36" customFormat="1" ht="14.5">
      <c r="A1601" s="3" t="s">
        <v>5173</v>
      </c>
      <c r="B1601" s="15" t="s">
        <v>1</v>
      </c>
      <c r="C1601" s="15" t="s">
        <v>5</v>
      </c>
      <c r="D1601" s="15" t="s">
        <v>3525</v>
      </c>
      <c r="E1601" s="15">
        <v>600</v>
      </c>
      <c r="F1601" s="15"/>
      <c r="G1601" s="15">
        <v>95</v>
      </c>
      <c r="H1601" s="15">
        <v>100</v>
      </c>
      <c r="I1601" s="15">
        <v>105</v>
      </c>
      <c r="J1601" s="15">
        <v>85.5</v>
      </c>
      <c r="K1601" s="15">
        <v>3</v>
      </c>
      <c r="L1601" s="15">
        <v>1</v>
      </c>
      <c r="M1601" s="15">
        <v>137</v>
      </c>
      <c r="N1601" s="15">
        <v>4.5</v>
      </c>
      <c r="O1601" s="15">
        <v>150</v>
      </c>
      <c r="P1601" s="15">
        <v>1</v>
      </c>
      <c r="Q1601" s="15" t="s">
        <v>3</v>
      </c>
    </row>
    <row r="1602" spans="1:17" s="36" customFormat="1" ht="14.5">
      <c r="A1602" s="3" t="s">
        <v>5174</v>
      </c>
      <c r="B1602" s="15" t="s">
        <v>1</v>
      </c>
      <c r="C1602" s="15" t="s">
        <v>5</v>
      </c>
      <c r="D1602" s="15" t="s">
        <v>3525</v>
      </c>
      <c r="E1602" s="15">
        <v>600</v>
      </c>
      <c r="F1602" s="15"/>
      <c r="G1602" s="15">
        <v>90</v>
      </c>
      <c r="H1602" s="15">
        <v>100</v>
      </c>
      <c r="I1602" s="15">
        <v>110</v>
      </c>
      <c r="J1602" s="15">
        <v>81</v>
      </c>
      <c r="K1602" s="15">
        <v>3</v>
      </c>
      <c r="L1602" s="15">
        <v>1</v>
      </c>
      <c r="M1602" s="15">
        <v>144</v>
      </c>
      <c r="N1602" s="15">
        <v>4.3</v>
      </c>
      <c r="O1602" s="15">
        <v>150</v>
      </c>
      <c r="P1602" s="15">
        <v>1</v>
      </c>
      <c r="Q1602" s="15" t="s">
        <v>3</v>
      </c>
    </row>
    <row r="1603" spans="1:17" s="36" customFormat="1" ht="14.5">
      <c r="A1603" s="3" t="s">
        <v>5175</v>
      </c>
      <c r="B1603" s="15" t="s">
        <v>1</v>
      </c>
      <c r="C1603" s="15" t="s">
        <v>5</v>
      </c>
      <c r="D1603" s="15" t="s">
        <v>3522</v>
      </c>
      <c r="E1603" s="15">
        <v>600</v>
      </c>
      <c r="F1603" s="15"/>
      <c r="G1603" s="15">
        <v>90</v>
      </c>
      <c r="H1603" s="15">
        <v>100</v>
      </c>
      <c r="I1603" s="15">
        <v>110</v>
      </c>
      <c r="J1603" s="15">
        <v>81</v>
      </c>
      <c r="K1603" s="15">
        <v>3</v>
      </c>
      <c r="L1603" s="15">
        <v>1</v>
      </c>
      <c r="M1603" s="15">
        <v>144</v>
      </c>
      <c r="N1603" s="15">
        <v>4.3</v>
      </c>
      <c r="O1603" s="15">
        <v>150</v>
      </c>
      <c r="P1603" s="15">
        <v>1</v>
      </c>
      <c r="Q1603" s="15" t="s">
        <v>3</v>
      </c>
    </row>
    <row r="1604" spans="1:17" s="36" customFormat="1" ht="14.5">
      <c r="A1604" s="3" t="s">
        <v>5176</v>
      </c>
      <c r="B1604" s="15" t="s">
        <v>1</v>
      </c>
      <c r="C1604" s="15" t="s">
        <v>5</v>
      </c>
      <c r="D1604" s="15" t="s">
        <v>3522</v>
      </c>
      <c r="E1604" s="15">
        <v>600</v>
      </c>
      <c r="F1604" s="15"/>
      <c r="G1604" s="15">
        <v>9.5</v>
      </c>
      <c r="H1604" s="15">
        <v>10</v>
      </c>
      <c r="I1604" s="15">
        <v>10.5</v>
      </c>
      <c r="J1604" s="15">
        <v>8.5500000000000007</v>
      </c>
      <c r="K1604" s="15">
        <v>3</v>
      </c>
      <c r="L1604" s="15">
        <v>10</v>
      </c>
      <c r="M1604" s="15">
        <v>14.5</v>
      </c>
      <c r="N1604" s="15">
        <v>43</v>
      </c>
      <c r="O1604" s="15">
        <v>150</v>
      </c>
      <c r="P1604" s="15">
        <v>1</v>
      </c>
      <c r="Q1604" s="15" t="s">
        <v>910</v>
      </c>
    </row>
    <row r="1605" spans="1:17" s="36" customFormat="1" ht="14.5">
      <c r="A1605" s="3" t="s">
        <v>5177</v>
      </c>
      <c r="B1605" s="15" t="s">
        <v>1</v>
      </c>
      <c r="C1605" s="15" t="s">
        <v>5</v>
      </c>
      <c r="D1605" s="15" t="s">
        <v>3522</v>
      </c>
      <c r="E1605" s="15">
        <v>600</v>
      </c>
      <c r="F1605" s="15"/>
      <c r="G1605" s="15">
        <v>9.5</v>
      </c>
      <c r="H1605" s="15">
        <v>10</v>
      </c>
      <c r="I1605" s="15">
        <v>10.5</v>
      </c>
      <c r="J1605" s="15">
        <v>8.5500000000000007</v>
      </c>
      <c r="K1605" s="15">
        <v>3</v>
      </c>
      <c r="L1605" s="15">
        <v>10</v>
      </c>
      <c r="M1605" s="15">
        <v>14.5</v>
      </c>
      <c r="N1605" s="15">
        <v>43</v>
      </c>
      <c r="O1605" s="15">
        <v>150</v>
      </c>
      <c r="P1605" s="15">
        <v>1</v>
      </c>
      <c r="Q1605" s="15" t="s">
        <v>3</v>
      </c>
    </row>
    <row r="1606" spans="1:17" s="36" customFormat="1" ht="14.5">
      <c r="A1606" s="3" t="s">
        <v>5178</v>
      </c>
      <c r="B1606" s="15" t="s">
        <v>1</v>
      </c>
      <c r="C1606" s="15" t="s">
        <v>5</v>
      </c>
      <c r="D1606" s="15" t="s">
        <v>3525</v>
      </c>
      <c r="E1606" s="15">
        <v>600</v>
      </c>
      <c r="F1606" s="15"/>
      <c r="G1606" s="15">
        <v>9</v>
      </c>
      <c r="H1606" s="15">
        <v>10</v>
      </c>
      <c r="I1606" s="15">
        <v>11</v>
      </c>
      <c r="J1606" s="15">
        <v>8.1</v>
      </c>
      <c r="K1606" s="15">
        <v>3</v>
      </c>
      <c r="L1606" s="15">
        <v>10</v>
      </c>
      <c r="M1606" s="15">
        <v>15</v>
      </c>
      <c r="N1606" s="15">
        <v>42</v>
      </c>
      <c r="O1606" s="15">
        <v>150</v>
      </c>
      <c r="P1606" s="15">
        <v>1</v>
      </c>
      <c r="Q1606" s="15" t="s">
        <v>910</v>
      </c>
    </row>
    <row r="1607" spans="1:17" s="36" customFormat="1" ht="14.5">
      <c r="A1607" s="3" t="s">
        <v>5179</v>
      </c>
      <c r="B1607" s="15" t="s">
        <v>1</v>
      </c>
      <c r="C1607" s="15" t="s">
        <v>5</v>
      </c>
      <c r="D1607" s="15" t="s">
        <v>3525</v>
      </c>
      <c r="E1607" s="15">
        <v>600</v>
      </c>
      <c r="F1607" s="15"/>
      <c r="G1607" s="15">
        <v>9.5</v>
      </c>
      <c r="H1607" s="15">
        <v>10</v>
      </c>
      <c r="I1607" s="15">
        <v>10.5</v>
      </c>
      <c r="J1607" s="15">
        <v>8.5500000000000007</v>
      </c>
      <c r="K1607" s="15">
        <v>3</v>
      </c>
      <c r="L1607" s="15">
        <v>10</v>
      </c>
      <c r="M1607" s="15">
        <v>14.5</v>
      </c>
      <c r="N1607" s="15">
        <v>43</v>
      </c>
      <c r="O1607" s="15">
        <v>150</v>
      </c>
      <c r="P1607" s="15">
        <v>1</v>
      </c>
      <c r="Q1607" s="15" t="s">
        <v>910</v>
      </c>
    </row>
    <row r="1608" spans="1:17" s="36" customFormat="1" ht="14.5">
      <c r="A1608" s="3" t="s">
        <v>5180</v>
      </c>
      <c r="B1608" s="15" t="s">
        <v>1</v>
      </c>
      <c r="C1608" s="15" t="s">
        <v>5</v>
      </c>
      <c r="D1608" s="15" t="s">
        <v>3525</v>
      </c>
      <c r="E1608" s="15">
        <v>600</v>
      </c>
      <c r="F1608" s="15"/>
      <c r="G1608" s="15">
        <v>9.5</v>
      </c>
      <c r="H1608" s="15">
        <v>10</v>
      </c>
      <c r="I1608" s="15">
        <v>10.5</v>
      </c>
      <c r="J1608" s="15">
        <v>8.5500000000000007</v>
      </c>
      <c r="K1608" s="15">
        <v>3</v>
      </c>
      <c r="L1608" s="15">
        <v>10</v>
      </c>
      <c r="M1608" s="15">
        <v>14.5</v>
      </c>
      <c r="N1608" s="15">
        <v>43</v>
      </c>
      <c r="O1608" s="15">
        <v>150</v>
      </c>
      <c r="P1608" s="15">
        <v>1</v>
      </c>
      <c r="Q1608" s="15" t="s">
        <v>3</v>
      </c>
    </row>
    <row r="1609" spans="1:17" s="36" customFormat="1" ht="14.5">
      <c r="A1609" s="3" t="s">
        <v>5181</v>
      </c>
      <c r="B1609" s="15" t="s">
        <v>1</v>
      </c>
      <c r="C1609" s="15" t="s">
        <v>5</v>
      </c>
      <c r="D1609" s="15" t="s">
        <v>3525</v>
      </c>
      <c r="E1609" s="15">
        <v>600</v>
      </c>
      <c r="F1609" s="15"/>
      <c r="G1609" s="15">
        <v>9</v>
      </c>
      <c r="H1609" s="15">
        <v>10</v>
      </c>
      <c r="I1609" s="15">
        <v>11</v>
      </c>
      <c r="J1609" s="15">
        <v>8.1</v>
      </c>
      <c r="K1609" s="15">
        <v>3</v>
      </c>
      <c r="L1609" s="15">
        <v>10</v>
      </c>
      <c r="M1609" s="15">
        <v>15</v>
      </c>
      <c r="N1609" s="15">
        <v>42</v>
      </c>
      <c r="O1609" s="15">
        <v>150</v>
      </c>
      <c r="P1609" s="15">
        <v>1</v>
      </c>
      <c r="Q1609" s="15" t="s">
        <v>3</v>
      </c>
    </row>
    <row r="1610" spans="1:17" s="36" customFormat="1" ht="14.5">
      <c r="A1610" s="3" t="s">
        <v>5182</v>
      </c>
      <c r="B1610" s="15" t="s">
        <v>1</v>
      </c>
      <c r="C1610" s="15" t="s">
        <v>5</v>
      </c>
      <c r="D1610" s="15" t="s">
        <v>3522</v>
      </c>
      <c r="E1610" s="15">
        <v>600</v>
      </c>
      <c r="F1610" s="15"/>
      <c r="G1610" s="15">
        <v>9</v>
      </c>
      <c r="H1610" s="15">
        <v>10</v>
      </c>
      <c r="I1610" s="15">
        <v>11</v>
      </c>
      <c r="J1610" s="15">
        <v>8.1</v>
      </c>
      <c r="K1610" s="15">
        <v>3</v>
      </c>
      <c r="L1610" s="15">
        <v>10</v>
      </c>
      <c r="M1610" s="15">
        <v>15</v>
      </c>
      <c r="N1610" s="15">
        <v>42</v>
      </c>
      <c r="O1610" s="15">
        <v>150</v>
      </c>
      <c r="P1610" s="15">
        <v>1</v>
      </c>
      <c r="Q1610" s="15" t="s">
        <v>3</v>
      </c>
    </row>
    <row r="1611" spans="1:17" s="36" customFormat="1" ht="14.5">
      <c r="A1611" s="3" t="s">
        <v>5183</v>
      </c>
      <c r="B1611" s="15" t="s">
        <v>1</v>
      </c>
      <c r="C1611" s="15" t="s">
        <v>5</v>
      </c>
      <c r="D1611" s="15" t="s">
        <v>3522</v>
      </c>
      <c r="E1611" s="15">
        <v>600</v>
      </c>
      <c r="F1611" s="15"/>
      <c r="G1611" s="15">
        <v>9.9</v>
      </c>
      <c r="H1611" s="15">
        <v>11</v>
      </c>
      <c r="I1611" s="15">
        <v>12.1</v>
      </c>
      <c r="J1611" s="15">
        <v>8.92</v>
      </c>
      <c r="K1611" s="15">
        <v>3</v>
      </c>
      <c r="L1611" s="15">
        <v>1</v>
      </c>
      <c r="M1611" s="15">
        <v>16.2</v>
      </c>
      <c r="N1611" s="15">
        <v>38</v>
      </c>
      <c r="O1611" s="15">
        <v>150</v>
      </c>
      <c r="P1611" s="15">
        <v>1</v>
      </c>
      <c r="Q1611" s="15" t="s">
        <v>910</v>
      </c>
    </row>
    <row r="1612" spans="1:17" s="36" customFormat="1" ht="14.5">
      <c r="A1612" s="3" t="s">
        <v>5184</v>
      </c>
      <c r="B1612" s="15" t="s">
        <v>1</v>
      </c>
      <c r="C1612" s="15" t="s">
        <v>5</v>
      </c>
      <c r="D1612" s="15" t="s">
        <v>3522</v>
      </c>
      <c r="E1612" s="15">
        <v>600</v>
      </c>
      <c r="F1612" s="15"/>
      <c r="G1612" s="15">
        <v>99</v>
      </c>
      <c r="H1612" s="15">
        <v>110</v>
      </c>
      <c r="I1612" s="15">
        <v>121</v>
      </c>
      <c r="J1612" s="15">
        <v>89.2</v>
      </c>
      <c r="K1612" s="15">
        <v>3</v>
      </c>
      <c r="L1612" s="15">
        <v>1</v>
      </c>
      <c r="M1612" s="15">
        <v>158</v>
      </c>
      <c r="N1612" s="15">
        <v>3.9</v>
      </c>
      <c r="O1612" s="15">
        <v>150</v>
      </c>
      <c r="P1612" s="15">
        <v>1</v>
      </c>
      <c r="Q1612" s="15" t="s">
        <v>910</v>
      </c>
    </row>
    <row r="1613" spans="1:17" s="36" customFormat="1" ht="14.5">
      <c r="A1613" s="3" t="s">
        <v>5185</v>
      </c>
      <c r="B1613" s="15" t="s">
        <v>1</v>
      </c>
      <c r="C1613" s="15" t="s">
        <v>5</v>
      </c>
      <c r="D1613" s="15" t="s">
        <v>3522</v>
      </c>
      <c r="E1613" s="15">
        <v>600</v>
      </c>
      <c r="F1613" s="15"/>
      <c r="G1613" s="15">
        <v>105</v>
      </c>
      <c r="H1613" s="15">
        <v>110</v>
      </c>
      <c r="I1613" s="15">
        <v>116</v>
      </c>
      <c r="J1613" s="15">
        <v>94</v>
      </c>
      <c r="K1613" s="15">
        <v>3</v>
      </c>
      <c r="L1613" s="15">
        <v>1</v>
      </c>
      <c r="M1613" s="15">
        <v>152</v>
      </c>
      <c r="N1613" s="15">
        <v>4.0999999999999996</v>
      </c>
      <c r="O1613" s="15">
        <v>150</v>
      </c>
      <c r="P1613" s="15">
        <v>1</v>
      </c>
      <c r="Q1613" s="15" t="s">
        <v>910</v>
      </c>
    </row>
    <row r="1614" spans="1:17" s="36" customFormat="1" ht="14.5">
      <c r="A1614" s="3" t="s">
        <v>5186</v>
      </c>
      <c r="B1614" s="15" t="s">
        <v>1</v>
      </c>
      <c r="C1614" s="15" t="s">
        <v>5</v>
      </c>
      <c r="D1614" s="15" t="s">
        <v>3522</v>
      </c>
      <c r="E1614" s="15">
        <v>600</v>
      </c>
      <c r="F1614" s="15"/>
      <c r="G1614" s="15">
        <v>105</v>
      </c>
      <c r="H1614" s="15">
        <v>110</v>
      </c>
      <c r="I1614" s="15">
        <v>116</v>
      </c>
      <c r="J1614" s="15">
        <v>94</v>
      </c>
      <c r="K1614" s="15">
        <v>3</v>
      </c>
      <c r="L1614" s="15">
        <v>1</v>
      </c>
      <c r="M1614" s="15">
        <v>152</v>
      </c>
      <c r="N1614" s="15">
        <v>4.0999999999999996</v>
      </c>
      <c r="O1614" s="15">
        <v>150</v>
      </c>
      <c r="P1614" s="15">
        <v>1</v>
      </c>
      <c r="Q1614" s="15" t="s">
        <v>3</v>
      </c>
    </row>
    <row r="1615" spans="1:17" s="36" customFormat="1" ht="14.5">
      <c r="A1615" s="3" t="s">
        <v>5187</v>
      </c>
      <c r="B1615" s="15" t="s">
        <v>1</v>
      </c>
      <c r="C1615" s="15" t="s">
        <v>5</v>
      </c>
      <c r="D1615" s="15" t="s">
        <v>3525</v>
      </c>
      <c r="E1615" s="15">
        <v>600</v>
      </c>
      <c r="F1615" s="15"/>
      <c r="G1615" s="15">
        <v>99</v>
      </c>
      <c r="H1615" s="15">
        <v>110</v>
      </c>
      <c r="I1615" s="15">
        <v>121</v>
      </c>
      <c r="J1615" s="15">
        <v>89.2</v>
      </c>
      <c r="K1615" s="15">
        <v>3</v>
      </c>
      <c r="L1615" s="15">
        <v>1</v>
      </c>
      <c r="M1615" s="15">
        <v>158</v>
      </c>
      <c r="N1615" s="15">
        <v>3.9</v>
      </c>
      <c r="O1615" s="15">
        <v>150</v>
      </c>
      <c r="P1615" s="15">
        <v>1</v>
      </c>
      <c r="Q1615" s="15" t="s">
        <v>910</v>
      </c>
    </row>
    <row r="1616" spans="1:17" s="36" customFormat="1" ht="14.5">
      <c r="A1616" s="3" t="s">
        <v>5188</v>
      </c>
      <c r="B1616" s="15" t="s">
        <v>1</v>
      </c>
      <c r="C1616" s="15" t="s">
        <v>5</v>
      </c>
      <c r="D1616" s="15" t="s">
        <v>3525</v>
      </c>
      <c r="E1616" s="15">
        <v>600</v>
      </c>
      <c r="F1616" s="15"/>
      <c r="G1616" s="15">
        <v>105</v>
      </c>
      <c r="H1616" s="15">
        <v>110</v>
      </c>
      <c r="I1616" s="15">
        <v>116</v>
      </c>
      <c r="J1616" s="15">
        <v>94</v>
      </c>
      <c r="K1616" s="15">
        <v>3</v>
      </c>
      <c r="L1616" s="15">
        <v>1</v>
      </c>
      <c r="M1616" s="15">
        <v>152</v>
      </c>
      <c r="N1616" s="15">
        <v>4.0999999999999996</v>
      </c>
      <c r="O1616" s="15">
        <v>150</v>
      </c>
      <c r="P1616" s="15">
        <v>1</v>
      </c>
      <c r="Q1616" s="15" t="s">
        <v>910</v>
      </c>
    </row>
    <row r="1617" spans="1:17" s="36" customFormat="1" ht="14.5">
      <c r="A1617" s="3" t="s">
        <v>5189</v>
      </c>
      <c r="B1617" s="15" t="s">
        <v>1</v>
      </c>
      <c r="C1617" s="15" t="s">
        <v>5</v>
      </c>
      <c r="D1617" s="15" t="s">
        <v>3525</v>
      </c>
      <c r="E1617" s="15">
        <v>600</v>
      </c>
      <c r="F1617" s="15"/>
      <c r="G1617" s="15">
        <v>105</v>
      </c>
      <c r="H1617" s="15">
        <v>110</v>
      </c>
      <c r="I1617" s="15">
        <v>116</v>
      </c>
      <c r="J1617" s="15">
        <v>94</v>
      </c>
      <c r="K1617" s="15">
        <v>3</v>
      </c>
      <c r="L1617" s="15">
        <v>1</v>
      </c>
      <c r="M1617" s="15">
        <v>152</v>
      </c>
      <c r="N1617" s="15">
        <v>4.0999999999999996</v>
      </c>
      <c r="O1617" s="15">
        <v>150</v>
      </c>
      <c r="P1617" s="15">
        <v>1</v>
      </c>
      <c r="Q1617" s="15" t="s">
        <v>3</v>
      </c>
    </row>
    <row r="1618" spans="1:17" s="36" customFormat="1" ht="14.5">
      <c r="A1618" s="3" t="s">
        <v>5190</v>
      </c>
      <c r="B1618" s="15" t="s">
        <v>1</v>
      </c>
      <c r="C1618" s="15" t="s">
        <v>5</v>
      </c>
      <c r="D1618" s="15" t="s">
        <v>3525</v>
      </c>
      <c r="E1618" s="15">
        <v>600</v>
      </c>
      <c r="F1618" s="15"/>
      <c r="G1618" s="15">
        <v>99</v>
      </c>
      <c r="H1618" s="15">
        <v>110</v>
      </c>
      <c r="I1618" s="15">
        <v>121</v>
      </c>
      <c r="J1618" s="15">
        <v>89.2</v>
      </c>
      <c r="K1618" s="15">
        <v>3</v>
      </c>
      <c r="L1618" s="15">
        <v>1</v>
      </c>
      <c r="M1618" s="15">
        <v>158</v>
      </c>
      <c r="N1618" s="15">
        <v>3.9</v>
      </c>
      <c r="O1618" s="15">
        <v>150</v>
      </c>
      <c r="P1618" s="15">
        <v>1</v>
      </c>
      <c r="Q1618" s="15" t="s">
        <v>3</v>
      </c>
    </row>
    <row r="1619" spans="1:17" s="36" customFormat="1" ht="14.5">
      <c r="A1619" s="3" t="s">
        <v>5191</v>
      </c>
      <c r="B1619" s="15" t="s">
        <v>1</v>
      </c>
      <c r="C1619" s="15" t="s">
        <v>5</v>
      </c>
      <c r="D1619" s="15" t="s">
        <v>3522</v>
      </c>
      <c r="E1619" s="15">
        <v>600</v>
      </c>
      <c r="F1619" s="15"/>
      <c r="G1619" s="15">
        <v>99</v>
      </c>
      <c r="H1619" s="15">
        <v>110</v>
      </c>
      <c r="I1619" s="15">
        <v>121</v>
      </c>
      <c r="J1619" s="15">
        <v>89.2</v>
      </c>
      <c r="K1619" s="15">
        <v>3</v>
      </c>
      <c r="L1619" s="15">
        <v>1</v>
      </c>
      <c r="M1619" s="15">
        <v>158</v>
      </c>
      <c r="N1619" s="15">
        <v>3.9</v>
      </c>
      <c r="O1619" s="15">
        <v>150</v>
      </c>
      <c r="P1619" s="15">
        <v>1</v>
      </c>
      <c r="Q1619" s="15" t="s">
        <v>3</v>
      </c>
    </row>
    <row r="1620" spans="1:17" s="36" customFormat="1" ht="14.5">
      <c r="A1620" s="3" t="s">
        <v>5192</v>
      </c>
      <c r="B1620" s="15" t="s">
        <v>1</v>
      </c>
      <c r="C1620" s="15" t="s">
        <v>5</v>
      </c>
      <c r="D1620" s="15" t="s">
        <v>3522</v>
      </c>
      <c r="E1620" s="15">
        <v>600</v>
      </c>
      <c r="F1620" s="15"/>
      <c r="G1620" s="15">
        <v>10.5</v>
      </c>
      <c r="H1620" s="15">
        <v>11</v>
      </c>
      <c r="I1620" s="15">
        <v>11.6</v>
      </c>
      <c r="J1620" s="15">
        <v>9.4</v>
      </c>
      <c r="K1620" s="15">
        <v>3</v>
      </c>
      <c r="L1620" s="15">
        <v>1</v>
      </c>
      <c r="M1620" s="15">
        <v>15.6</v>
      </c>
      <c r="N1620" s="15">
        <v>40</v>
      </c>
      <c r="O1620" s="15">
        <v>150</v>
      </c>
      <c r="P1620" s="15">
        <v>1</v>
      </c>
      <c r="Q1620" s="15" t="s">
        <v>910</v>
      </c>
    </row>
    <row r="1621" spans="1:17" s="36" customFormat="1" ht="14.5">
      <c r="A1621" s="3" t="s">
        <v>5193</v>
      </c>
      <c r="B1621" s="15" t="s">
        <v>1</v>
      </c>
      <c r="C1621" s="15" t="s">
        <v>5</v>
      </c>
      <c r="D1621" s="15" t="s">
        <v>3522</v>
      </c>
      <c r="E1621" s="15">
        <v>600</v>
      </c>
      <c r="F1621" s="15"/>
      <c r="G1621" s="15">
        <v>10.5</v>
      </c>
      <c r="H1621" s="15">
        <v>11</v>
      </c>
      <c r="I1621" s="15">
        <v>11.6</v>
      </c>
      <c r="J1621" s="15">
        <v>9.4</v>
      </c>
      <c r="K1621" s="15">
        <v>3</v>
      </c>
      <c r="L1621" s="15">
        <v>1</v>
      </c>
      <c r="M1621" s="15">
        <v>15.6</v>
      </c>
      <c r="N1621" s="15">
        <v>40</v>
      </c>
      <c r="O1621" s="15">
        <v>150</v>
      </c>
      <c r="P1621" s="15">
        <v>1</v>
      </c>
      <c r="Q1621" s="15" t="s">
        <v>3</v>
      </c>
    </row>
    <row r="1622" spans="1:17" s="36" customFormat="1" ht="14.5">
      <c r="A1622" s="3" t="s">
        <v>5194</v>
      </c>
      <c r="B1622" s="15" t="s">
        <v>1</v>
      </c>
      <c r="C1622" s="15" t="s">
        <v>5</v>
      </c>
      <c r="D1622" s="15" t="s">
        <v>3525</v>
      </c>
      <c r="E1622" s="15">
        <v>600</v>
      </c>
      <c r="F1622" s="15"/>
      <c r="G1622" s="15">
        <v>9.9</v>
      </c>
      <c r="H1622" s="15">
        <v>11</v>
      </c>
      <c r="I1622" s="15">
        <v>12.1</v>
      </c>
      <c r="J1622" s="15">
        <v>8.92</v>
      </c>
      <c r="K1622" s="15">
        <v>3</v>
      </c>
      <c r="L1622" s="15">
        <v>1</v>
      </c>
      <c r="M1622" s="15">
        <v>16.2</v>
      </c>
      <c r="N1622" s="15">
        <v>38</v>
      </c>
      <c r="O1622" s="15">
        <v>150</v>
      </c>
      <c r="P1622" s="15">
        <v>1</v>
      </c>
      <c r="Q1622" s="15" t="s">
        <v>910</v>
      </c>
    </row>
    <row r="1623" spans="1:17" s="36" customFormat="1" ht="14.5">
      <c r="A1623" s="3" t="s">
        <v>5195</v>
      </c>
      <c r="B1623" s="15" t="s">
        <v>1</v>
      </c>
      <c r="C1623" s="15" t="s">
        <v>5</v>
      </c>
      <c r="D1623" s="15" t="s">
        <v>3525</v>
      </c>
      <c r="E1623" s="15">
        <v>600</v>
      </c>
      <c r="F1623" s="15"/>
      <c r="G1623" s="15">
        <v>10.5</v>
      </c>
      <c r="H1623" s="15">
        <v>11</v>
      </c>
      <c r="I1623" s="15">
        <v>11.6</v>
      </c>
      <c r="J1623" s="15">
        <v>9.4</v>
      </c>
      <c r="K1623" s="15">
        <v>3</v>
      </c>
      <c r="L1623" s="15">
        <v>1</v>
      </c>
      <c r="M1623" s="15">
        <v>15.6</v>
      </c>
      <c r="N1623" s="15">
        <v>40</v>
      </c>
      <c r="O1623" s="15">
        <v>150</v>
      </c>
      <c r="P1623" s="15">
        <v>1</v>
      </c>
      <c r="Q1623" s="15" t="s">
        <v>910</v>
      </c>
    </row>
    <row r="1624" spans="1:17" s="36" customFormat="1" ht="14.5">
      <c r="A1624" s="3" t="s">
        <v>5196</v>
      </c>
      <c r="B1624" s="15" t="s">
        <v>1</v>
      </c>
      <c r="C1624" s="15" t="s">
        <v>5</v>
      </c>
      <c r="D1624" s="15" t="s">
        <v>3525</v>
      </c>
      <c r="E1624" s="15">
        <v>600</v>
      </c>
      <c r="F1624" s="15"/>
      <c r="G1624" s="15">
        <v>10.5</v>
      </c>
      <c r="H1624" s="15">
        <v>11</v>
      </c>
      <c r="I1624" s="15">
        <v>11.6</v>
      </c>
      <c r="J1624" s="15">
        <v>9.4</v>
      </c>
      <c r="K1624" s="15">
        <v>3</v>
      </c>
      <c r="L1624" s="15">
        <v>1</v>
      </c>
      <c r="M1624" s="15">
        <v>15.6</v>
      </c>
      <c r="N1624" s="15">
        <v>40</v>
      </c>
      <c r="O1624" s="15">
        <v>150</v>
      </c>
      <c r="P1624" s="15">
        <v>1</v>
      </c>
      <c r="Q1624" s="15" t="s">
        <v>3</v>
      </c>
    </row>
    <row r="1625" spans="1:17" s="36" customFormat="1" ht="14.5">
      <c r="A1625" s="3" t="s">
        <v>5197</v>
      </c>
      <c r="B1625" s="15" t="s">
        <v>1</v>
      </c>
      <c r="C1625" s="15" t="s">
        <v>5</v>
      </c>
      <c r="D1625" s="15" t="s">
        <v>3525</v>
      </c>
      <c r="E1625" s="15">
        <v>600</v>
      </c>
      <c r="F1625" s="15"/>
      <c r="G1625" s="15">
        <v>9.9</v>
      </c>
      <c r="H1625" s="15">
        <v>11</v>
      </c>
      <c r="I1625" s="15">
        <v>12.1</v>
      </c>
      <c r="J1625" s="15">
        <v>8.92</v>
      </c>
      <c r="K1625" s="15">
        <v>3</v>
      </c>
      <c r="L1625" s="15">
        <v>1</v>
      </c>
      <c r="M1625" s="15">
        <v>16.2</v>
      </c>
      <c r="N1625" s="15">
        <v>38</v>
      </c>
      <c r="O1625" s="15">
        <v>150</v>
      </c>
      <c r="P1625" s="15">
        <v>1</v>
      </c>
      <c r="Q1625" s="15" t="s">
        <v>3</v>
      </c>
    </row>
    <row r="1626" spans="1:17" s="36" customFormat="1" ht="14.5">
      <c r="A1626" s="3" t="s">
        <v>5198</v>
      </c>
      <c r="B1626" s="15" t="s">
        <v>1</v>
      </c>
      <c r="C1626" s="15" t="s">
        <v>5</v>
      </c>
      <c r="D1626" s="15" t="s">
        <v>3522</v>
      </c>
      <c r="E1626" s="15">
        <v>600</v>
      </c>
      <c r="F1626" s="15"/>
      <c r="G1626" s="15">
        <v>9.9</v>
      </c>
      <c r="H1626" s="15">
        <v>11</v>
      </c>
      <c r="I1626" s="15">
        <v>12.1</v>
      </c>
      <c r="J1626" s="15">
        <v>8.92</v>
      </c>
      <c r="K1626" s="15">
        <v>3</v>
      </c>
      <c r="L1626" s="15">
        <v>1</v>
      </c>
      <c r="M1626" s="15">
        <v>16.2</v>
      </c>
      <c r="N1626" s="15">
        <v>38</v>
      </c>
      <c r="O1626" s="15">
        <v>150</v>
      </c>
      <c r="P1626" s="15">
        <v>1</v>
      </c>
      <c r="Q1626" s="15" t="s">
        <v>3</v>
      </c>
    </row>
    <row r="1627" spans="1:17" s="36" customFormat="1" ht="14.5">
      <c r="A1627" s="3" t="s">
        <v>5199</v>
      </c>
      <c r="B1627" s="15" t="s">
        <v>1</v>
      </c>
      <c r="C1627" s="15" t="s">
        <v>5</v>
      </c>
      <c r="D1627" s="15" t="s">
        <v>3522</v>
      </c>
      <c r="E1627" s="15">
        <v>600</v>
      </c>
      <c r="F1627" s="15"/>
      <c r="G1627" s="15">
        <v>10.8</v>
      </c>
      <c r="H1627" s="15">
        <v>12</v>
      </c>
      <c r="I1627" s="15">
        <v>13.2</v>
      </c>
      <c r="J1627" s="15">
        <v>9.7200000000000006</v>
      </c>
      <c r="K1627" s="15">
        <v>3</v>
      </c>
      <c r="L1627" s="15">
        <v>1</v>
      </c>
      <c r="M1627" s="15">
        <v>17.3</v>
      </c>
      <c r="N1627" s="15">
        <v>36</v>
      </c>
      <c r="O1627" s="15">
        <v>150</v>
      </c>
      <c r="P1627" s="15">
        <v>1</v>
      </c>
      <c r="Q1627" s="15" t="s">
        <v>910</v>
      </c>
    </row>
    <row r="1628" spans="1:17" s="36" customFormat="1" ht="14.5">
      <c r="A1628" s="3" t="s">
        <v>5200</v>
      </c>
      <c r="B1628" s="15" t="s">
        <v>1</v>
      </c>
      <c r="C1628" s="15" t="s">
        <v>5</v>
      </c>
      <c r="D1628" s="15" t="s">
        <v>3522</v>
      </c>
      <c r="E1628" s="15">
        <v>600</v>
      </c>
      <c r="F1628" s="15"/>
      <c r="G1628" s="15">
        <v>108</v>
      </c>
      <c r="H1628" s="15">
        <v>120</v>
      </c>
      <c r="I1628" s="15">
        <v>132</v>
      </c>
      <c r="J1628" s="15">
        <v>97.2</v>
      </c>
      <c r="K1628" s="15">
        <v>3</v>
      </c>
      <c r="L1628" s="15">
        <v>1</v>
      </c>
      <c r="M1628" s="15">
        <v>173</v>
      </c>
      <c r="N1628" s="15">
        <v>3.6</v>
      </c>
      <c r="O1628" s="15">
        <v>150</v>
      </c>
      <c r="P1628" s="15">
        <v>1</v>
      </c>
      <c r="Q1628" s="15" t="s">
        <v>910</v>
      </c>
    </row>
    <row r="1629" spans="1:17" s="36" customFormat="1" ht="14.5">
      <c r="A1629" s="3" t="s">
        <v>5201</v>
      </c>
      <c r="B1629" s="15" t="s">
        <v>1</v>
      </c>
      <c r="C1629" s="15" t="s">
        <v>5</v>
      </c>
      <c r="D1629" s="15" t="s">
        <v>3522</v>
      </c>
      <c r="E1629" s="15">
        <v>600</v>
      </c>
      <c r="F1629" s="15"/>
      <c r="G1629" s="15">
        <v>114</v>
      </c>
      <c r="H1629" s="15">
        <v>120</v>
      </c>
      <c r="I1629" s="15">
        <v>126</v>
      </c>
      <c r="J1629" s="15">
        <v>102</v>
      </c>
      <c r="K1629" s="15">
        <v>3</v>
      </c>
      <c r="L1629" s="15">
        <v>1</v>
      </c>
      <c r="M1629" s="15">
        <v>165</v>
      </c>
      <c r="N1629" s="15">
        <v>3.8</v>
      </c>
      <c r="O1629" s="15">
        <v>150</v>
      </c>
      <c r="P1629" s="15">
        <v>1</v>
      </c>
      <c r="Q1629" s="15" t="s">
        <v>910</v>
      </c>
    </row>
    <row r="1630" spans="1:17" s="36" customFormat="1" ht="14.5">
      <c r="A1630" s="3" t="s">
        <v>5202</v>
      </c>
      <c r="B1630" s="15" t="s">
        <v>1</v>
      </c>
      <c r="C1630" s="15" t="s">
        <v>5</v>
      </c>
      <c r="D1630" s="15" t="s">
        <v>3522</v>
      </c>
      <c r="E1630" s="15">
        <v>600</v>
      </c>
      <c r="F1630" s="15"/>
      <c r="G1630" s="15">
        <v>114</v>
      </c>
      <c r="H1630" s="15">
        <v>120</v>
      </c>
      <c r="I1630" s="15">
        <v>126</v>
      </c>
      <c r="J1630" s="15">
        <v>102</v>
      </c>
      <c r="K1630" s="15">
        <v>3</v>
      </c>
      <c r="L1630" s="15">
        <v>1</v>
      </c>
      <c r="M1630" s="15">
        <v>165</v>
      </c>
      <c r="N1630" s="15">
        <v>3.8</v>
      </c>
      <c r="O1630" s="15">
        <v>150</v>
      </c>
      <c r="P1630" s="15">
        <v>1</v>
      </c>
      <c r="Q1630" s="15" t="s">
        <v>3</v>
      </c>
    </row>
    <row r="1631" spans="1:17" s="36" customFormat="1" ht="14.5">
      <c r="A1631" s="3" t="s">
        <v>5203</v>
      </c>
      <c r="B1631" s="15" t="s">
        <v>1</v>
      </c>
      <c r="C1631" s="15" t="s">
        <v>5</v>
      </c>
      <c r="D1631" s="15" t="s">
        <v>3525</v>
      </c>
      <c r="E1631" s="15">
        <v>600</v>
      </c>
      <c r="F1631" s="15"/>
      <c r="G1631" s="15">
        <v>108</v>
      </c>
      <c r="H1631" s="15">
        <v>120</v>
      </c>
      <c r="I1631" s="15">
        <v>132</v>
      </c>
      <c r="J1631" s="15">
        <v>97.2</v>
      </c>
      <c r="K1631" s="15">
        <v>3</v>
      </c>
      <c r="L1631" s="15">
        <v>1</v>
      </c>
      <c r="M1631" s="15">
        <v>173</v>
      </c>
      <c r="N1631" s="15">
        <v>3.6</v>
      </c>
      <c r="O1631" s="15">
        <v>150</v>
      </c>
      <c r="P1631" s="15">
        <v>1</v>
      </c>
      <c r="Q1631" s="15" t="s">
        <v>910</v>
      </c>
    </row>
    <row r="1632" spans="1:17" s="36" customFormat="1" ht="14.5">
      <c r="A1632" s="3" t="s">
        <v>5204</v>
      </c>
      <c r="B1632" s="15" t="s">
        <v>1</v>
      </c>
      <c r="C1632" s="15" t="s">
        <v>5</v>
      </c>
      <c r="D1632" s="15" t="s">
        <v>3525</v>
      </c>
      <c r="E1632" s="15">
        <v>600</v>
      </c>
      <c r="F1632" s="15"/>
      <c r="G1632" s="15">
        <v>114</v>
      </c>
      <c r="H1632" s="15">
        <v>120</v>
      </c>
      <c r="I1632" s="15">
        <v>126</v>
      </c>
      <c r="J1632" s="15">
        <v>102</v>
      </c>
      <c r="K1632" s="15">
        <v>3</v>
      </c>
      <c r="L1632" s="15">
        <v>1</v>
      </c>
      <c r="M1632" s="15">
        <v>165</v>
      </c>
      <c r="N1632" s="15">
        <v>3.8</v>
      </c>
      <c r="O1632" s="15">
        <v>150</v>
      </c>
      <c r="P1632" s="15">
        <v>1</v>
      </c>
      <c r="Q1632" s="15" t="s">
        <v>910</v>
      </c>
    </row>
    <row r="1633" spans="1:17" s="36" customFormat="1" ht="14.5">
      <c r="A1633" s="3" t="s">
        <v>5205</v>
      </c>
      <c r="B1633" s="15" t="s">
        <v>1</v>
      </c>
      <c r="C1633" s="15" t="s">
        <v>5</v>
      </c>
      <c r="D1633" s="15" t="s">
        <v>3525</v>
      </c>
      <c r="E1633" s="15">
        <v>600</v>
      </c>
      <c r="F1633" s="15"/>
      <c r="G1633" s="15">
        <v>114</v>
      </c>
      <c r="H1633" s="15">
        <v>120</v>
      </c>
      <c r="I1633" s="15">
        <v>126</v>
      </c>
      <c r="J1633" s="15">
        <v>102</v>
      </c>
      <c r="K1633" s="15">
        <v>3</v>
      </c>
      <c r="L1633" s="15">
        <v>1</v>
      </c>
      <c r="M1633" s="15">
        <v>165</v>
      </c>
      <c r="N1633" s="15">
        <v>3.8</v>
      </c>
      <c r="O1633" s="15">
        <v>150</v>
      </c>
      <c r="P1633" s="15">
        <v>1</v>
      </c>
      <c r="Q1633" s="15" t="s">
        <v>3</v>
      </c>
    </row>
    <row r="1634" spans="1:17" s="36" customFormat="1" ht="14.5">
      <c r="A1634" s="3" t="s">
        <v>5206</v>
      </c>
      <c r="B1634" s="15" t="s">
        <v>1</v>
      </c>
      <c r="C1634" s="15" t="s">
        <v>5</v>
      </c>
      <c r="D1634" s="15" t="s">
        <v>3525</v>
      </c>
      <c r="E1634" s="15">
        <v>600</v>
      </c>
      <c r="F1634" s="15"/>
      <c r="G1634" s="15">
        <v>108</v>
      </c>
      <c r="H1634" s="15">
        <v>120</v>
      </c>
      <c r="I1634" s="15">
        <v>132</v>
      </c>
      <c r="J1634" s="15">
        <v>97.2</v>
      </c>
      <c r="K1634" s="15">
        <v>3</v>
      </c>
      <c r="L1634" s="15">
        <v>1</v>
      </c>
      <c r="M1634" s="15">
        <v>173</v>
      </c>
      <c r="N1634" s="15">
        <v>3.6</v>
      </c>
      <c r="O1634" s="15">
        <v>150</v>
      </c>
      <c r="P1634" s="15">
        <v>1</v>
      </c>
      <c r="Q1634" s="15" t="s">
        <v>3</v>
      </c>
    </row>
    <row r="1635" spans="1:17" s="36" customFormat="1" ht="14.5">
      <c r="A1635" s="3" t="s">
        <v>5207</v>
      </c>
      <c r="B1635" s="15" t="s">
        <v>1</v>
      </c>
      <c r="C1635" s="15" t="s">
        <v>5</v>
      </c>
      <c r="D1635" s="15" t="s">
        <v>3522</v>
      </c>
      <c r="E1635" s="15">
        <v>600</v>
      </c>
      <c r="F1635" s="15"/>
      <c r="G1635" s="15">
        <v>108</v>
      </c>
      <c r="H1635" s="15">
        <v>120</v>
      </c>
      <c r="I1635" s="15">
        <v>132</v>
      </c>
      <c r="J1635" s="15">
        <v>97.2</v>
      </c>
      <c r="K1635" s="15">
        <v>3</v>
      </c>
      <c r="L1635" s="15">
        <v>1</v>
      </c>
      <c r="M1635" s="15">
        <v>173</v>
      </c>
      <c r="N1635" s="15">
        <v>3.6</v>
      </c>
      <c r="O1635" s="15">
        <v>150</v>
      </c>
      <c r="P1635" s="15">
        <v>1</v>
      </c>
      <c r="Q1635" s="15" t="s">
        <v>3</v>
      </c>
    </row>
    <row r="1636" spans="1:17" s="36" customFormat="1" ht="14.5">
      <c r="A1636" s="3" t="s">
        <v>5208</v>
      </c>
      <c r="B1636" s="15" t="s">
        <v>1</v>
      </c>
      <c r="C1636" s="15" t="s">
        <v>5</v>
      </c>
      <c r="D1636" s="15" t="s">
        <v>3522</v>
      </c>
      <c r="E1636" s="15">
        <v>600</v>
      </c>
      <c r="F1636" s="15"/>
      <c r="G1636" s="15">
        <v>11.4</v>
      </c>
      <c r="H1636" s="15">
        <v>12</v>
      </c>
      <c r="I1636" s="15">
        <v>12.6</v>
      </c>
      <c r="J1636" s="15">
        <v>10.199999999999999</v>
      </c>
      <c r="K1636" s="15">
        <v>3</v>
      </c>
      <c r="L1636" s="15">
        <v>1</v>
      </c>
      <c r="M1636" s="15">
        <v>16.7</v>
      </c>
      <c r="N1636" s="15">
        <v>37</v>
      </c>
      <c r="O1636" s="15">
        <v>150</v>
      </c>
      <c r="P1636" s="15">
        <v>1</v>
      </c>
      <c r="Q1636" s="15" t="s">
        <v>910</v>
      </c>
    </row>
    <row r="1637" spans="1:17" s="36" customFormat="1" ht="14.5">
      <c r="A1637" s="3" t="s">
        <v>5209</v>
      </c>
      <c r="B1637" s="15" t="s">
        <v>1</v>
      </c>
      <c r="C1637" s="15" t="s">
        <v>5</v>
      </c>
      <c r="D1637" s="15" t="s">
        <v>3522</v>
      </c>
      <c r="E1637" s="15">
        <v>600</v>
      </c>
      <c r="F1637" s="15"/>
      <c r="G1637" s="15">
        <v>11.4</v>
      </c>
      <c r="H1637" s="15">
        <v>12</v>
      </c>
      <c r="I1637" s="15">
        <v>12.6</v>
      </c>
      <c r="J1637" s="15">
        <v>10.199999999999999</v>
      </c>
      <c r="K1637" s="15">
        <v>3</v>
      </c>
      <c r="L1637" s="15">
        <v>1</v>
      </c>
      <c r="M1637" s="15">
        <v>16.7</v>
      </c>
      <c r="N1637" s="15">
        <v>37</v>
      </c>
      <c r="O1637" s="15">
        <v>150</v>
      </c>
      <c r="P1637" s="15">
        <v>1</v>
      </c>
      <c r="Q1637" s="15" t="s">
        <v>3</v>
      </c>
    </row>
    <row r="1638" spans="1:17" s="36" customFormat="1" ht="14.5">
      <c r="A1638" s="3" t="s">
        <v>5210</v>
      </c>
      <c r="B1638" s="15" t="s">
        <v>1</v>
      </c>
      <c r="C1638" s="15" t="s">
        <v>5</v>
      </c>
      <c r="D1638" s="15" t="s">
        <v>3525</v>
      </c>
      <c r="E1638" s="15">
        <v>600</v>
      </c>
      <c r="F1638" s="15"/>
      <c r="G1638" s="15">
        <v>10.8</v>
      </c>
      <c r="H1638" s="15">
        <v>12</v>
      </c>
      <c r="I1638" s="15">
        <v>13.2</v>
      </c>
      <c r="J1638" s="15">
        <v>9.7200000000000006</v>
      </c>
      <c r="K1638" s="15">
        <v>3</v>
      </c>
      <c r="L1638" s="15">
        <v>1</v>
      </c>
      <c r="M1638" s="15">
        <v>17.3</v>
      </c>
      <c r="N1638" s="15">
        <v>36</v>
      </c>
      <c r="O1638" s="15">
        <v>150</v>
      </c>
      <c r="P1638" s="15">
        <v>1</v>
      </c>
      <c r="Q1638" s="15" t="s">
        <v>910</v>
      </c>
    </row>
    <row r="1639" spans="1:17" s="36" customFormat="1" ht="14.5">
      <c r="A1639" s="3" t="s">
        <v>5211</v>
      </c>
      <c r="B1639" s="15" t="s">
        <v>1</v>
      </c>
      <c r="C1639" s="15" t="s">
        <v>5</v>
      </c>
      <c r="D1639" s="15" t="s">
        <v>3525</v>
      </c>
      <c r="E1639" s="15">
        <v>600</v>
      </c>
      <c r="F1639" s="15"/>
      <c r="G1639" s="15">
        <v>11.4</v>
      </c>
      <c r="H1639" s="15">
        <v>12</v>
      </c>
      <c r="I1639" s="15">
        <v>12.6</v>
      </c>
      <c r="J1639" s="15">
        <v>10.199999999999999</v>
      </c>
      <c r="K1639" s="15">
        <v>3</v>
      </c>
      <c r="L1639" s="15">
        <v>1</v>
      </c>
      <c r="M1639" s="15">
        <v>16.7</v>
      </c>
      <c r="N1639" s="15">
        <v>37</v>
      </c>
      <c r="O1639" s="15">
        <v>150</v>
      </c>
      <c r="P1639" s="15">
        <v>1</v>
      </c>
      <c r="Q1639" s="15" t="s">
        <v>910</v>
      </c>
    </row>
    <row r="1640" spans="1:17" s="36" customFormat="1" ht="14.5">
      <c r="A1640" s="3" t="s">
        <v>5212</v>
      </c>
      <c r="B1640" s="15" t="s">
        <v>1</v>
      </c>
      <c r="C1640" s="15" t="s">
        <v>5</v>
      </c>
      <c r="D1640" s="15" t="s">
        <v>3525</v>
      </c>
      <c r="E1640" s="15">
        <v>600</v>
      </c>
      <c r="F1640" s="15"/>
      <c r="G1640" s="15">
        <v>11.4</v>
      </c>
      <c r="H1640" s="15">
        <v>12</v>
      </c>
      <c r="I1640" s="15">
        <v>12.6</v>
      </c>
      <c r="J1640" s="15">
        <v>10.199999999999999</v>
      </c>
      <c r="K1640" s="15">
        <v>3</v>
      </c>
      <c r="L1640" s="15">
        <v>1</v>
      </c>
      <c r="M1640" s="15">
        <v>16.7</v>
      </c>
      <c r="N1640" s="15">
        <v>37</v>
      </c>
      <c r="O1640" s="15">
        <v>150</v>
      </c>
      <c r="P1640" s="15">
        <v>1</v>
      </c>
      <c r="Q1640" s="15" t="s">
        <v>3</v>
      </c>
    </row>
    <row r="1641" spans="1:17" s="36" customFormat="1" ht="14.5">
      <c r="A1641" s="3" t="s">
        <v>5213</v>
      </c>
      <c r="B1641" s="15" t="s">
        <v>1</v>
      </c>
      <c r="C1641" s="15" t="s">
        <v>5</v>
      </c>
      <c r="D1641" s="15" t="s">
        <v>3525</v>
      </c>
      <c r="E1641" s="15">
        <v>600</v>
      </c>
      <c r="F1641" s="15"/>
      <c r="G1641" s="15">
        <v>10.8</v>
      </c>
      <c r="H1641" s="15">
        <v>12</v>
      </c>
      <c r="I1641" s="15">
        <v>13.2</v>
      </c>
      <c r="J1641" s="15">
        <v>9.7200000000000006</v>
      </c>
      <c r="K1641" s="15">
        <v>3</v>
      </c>
      <c r="L1641" s="15">
        <v>1</v>
      </c>
      <c r="M1641" s="15">
        <v>17.3</v>
      </c>
      <c r="N1641" s="15">
        <v>36</v>
      </c>
      <c r="O1641" s="15">
        <v>150</v>
      </c>
      <c r="P1641" s="15">
        <v>1</v>
      </c>
      <c r="Q1641" s="15" t="s">
        <v>3</v>
      </c>
    </row>
    <row r="1642" spans="1:17" s="36" customFormat="1" ht="14.5">
      <c r="A1642" s="3" t="s">
        <v>5214</v>
      </c>
      <c r="B1642" s="15" t="s">
        <v>1</v>
      </c>
      <c r="C1642" s="15" t="s">
        <v>5</v>
      </c>
      <c r="D1642" s="15" t="s">
        <v>3522</v>
      </c>
      <c r="E1642" s="15">
        <v>600</v>
      </c>
      <c r="F1642" s="15"/>
      <c r="G1642" s="15">
        <v>10.8</v>
      </c>
      <c r="H1642" s="15">
        <v>12</v>
      </c>
      <c r="I1642" s="15">
        <v>13.2</v>
      </c>
      <c r="J1642" s="15">
        <v>9.7200000000000006</v>
      </c>
      <c r="K1642" s="15">
        <v>3</v>
      </c>
      <c r="L1642" s="15">
        <v>1</v>
      </c>
      <c r="M1642" s="15">
        <v>17.3</v>
      </c>
      <c r="N1642" s="15">
        <v>36</v>
      </c>
      <c r="O1642" s="15">
        <v>150</v>
      </c>
      <c r="P1642" s="15">
        <v>1</v>
      </c>
      <c r="Q1642" s="15" t="s">
        <v>3</v>
      </c>
    </row>
    <row r="1643" spans="1:17" s="36" customFormat="1" ht="14.5">
      <c r="A1643" s="3" t="s">
        <v>5215</v>
      </c>
      <c r="B1643" s="15" t="s">
        <v>1</v>
      </c>
      <c r="C1643" s="15" t="s">
        <v>5</v>
      </c>
      <c r="D1643" s="15" t="s">
        <v>3522</v>
      </c>
      <c r="E1643" s="15">
        <v>600</v>
      </c>
      <c r="F1643" s="15"/>
      <c r="G1643" s="15">
        <v>11.7</v>
      </c>
      <c r="H1643" s="15">
        <v>13</v>
      </c>
      <c r="I1643" s="15">
        <v>14.3</v>
      </c>
      <c r="J1643" s="15">
        <v>10.5</v>
      </c>
      <c r="K1643" s="15">
        <v>3</v>
      </c>
      <c r="L1643" s="15">
        <v>1</v>
      </c>
      <c r="M1643" s="15">
        <v>19</v>
      </c>
      <c r="N1643" s="15">
        <v>33</v>
      </c>
      <c r="O1643" s="15">
        <v>150</v>
      </c>
      <c r="P1643" s="15">
        <v>1</v>
      </c>
      <c r="Q1643" s="15" t="s">
        <v>910</v>
      </c>
    </row>
    <row r="1644" spans="1:17" s="36" customFormat="1" ht="14.5">
      <c r="A1644" s="3" t="s">
        <v>5216</v>
      </c>
      <c r="B1644" s="15" t="s">
        <v>1</v>
      </c>
      <c r="C1644" s="15" t="s">
        <v>5</v>
      </c>
      <c r="D1644" s="15" t="s">
        <v>3522</v>
      </c>
      <c r="E1644" s="15">
        <v>600</v>
      </c>
      <c r="F1644" s="15"/>
      <c r="G1644" s="15">
        <v>117</v>
      </c>
      <c r="H1644" s="15">
        <v>130</v>
      </c>
      <c r="I1644" s="15">
        <v>143</v>
      </c>
      <c r="J1644" s="15">
        <v>105</v>
      </c>
      <c r="K1644" s="15">
        <v>3</v>
      </c>
      <c r="L1644" s="15">
        <v>1</v>
      </c>
      <c r="M1644" s="15">
        <v>187</v>
      </c>
      <c r="N1644" s="15">
        <v>3.3</v>
      </c>
      <c r="O1644" s="15">
        <v>150</v>
      </c>
      <c r="P1644" s="15">
        <v>1</v>
      </c>
      <c r="Q1644" s="15" t="s">
        <v>910</v>
      </c>
    </row>
    <row r="1645" spans="1:17" s="36" customFormat="1" ht="14.5">
      <c r="A1645" s="3" t="s">
        <v>5217</v>
      </c>
      <c r="B1645" s="15" t="s">
        <v>1</v>
      </c>
      <c r="C1645" s="15" t="s">
        <v>5</v>
      </c>
      <c r="D1645" s="15" t="s">
        <v>3522</v>
      </c>
      <c r="E1645" s="15">
        <v>600</v>
      </c>
      <c r="F1645" s="15"/>
      <c r="G1645" s="15">
        <v>124</v>
      </c>
      <c r="H1645" s="15">
        <v>130</v>
      </c>
      <c r="I1645" s="15">
        <v>137</v>
      </c>
      <c r="J1645" s="15">
        <v>111</v>
      </c>
      <c r="K1645" s="15">
        <v>3</v>
      </c>
      <c r="L1645" s="15">
        <v>1</v>
      </c>
      <c r="M1645" s="15">
        <v>179</v>
      </c>
      <c r="N1645" s="15">
        <v>3.5</v>
      </c>
      <c r="O1645" s="15">
        <v>150</v>
      </c>
      <c r="P1645" s="15">
        <v>1</v>
      </c>
      <c r="Q1645" s="15" t="s">
        <v>910</v>
      </c>
    </row>
    <row r="1646" spans="1:17" s="36" customFormat="1" ht="14.5">
      <c r="A1646" s="3" t="s">
        <v>5218</v>
      </c>
      <c r="B1646" s="15" t="s">
        <v>1</v>
      </c>
      <c r="C1646" s="15" t="s">
        <v>5</v>
      </c>
      <c r="D1646" s="15" t="s">
        <v>3522</v>
      </c>
      <c r="E1646" s="15">
        <v>600</v>
      </c>
      <c r="F1646" s="15"/>
      <c r="G1646" s="15">
        <v>124</v>
      </c>
      <c r="H1646" s="15">
        <v>130</v>
      </c>
      <c r="I1646" s="15">
        <v>137</v>
      </c>
      <c r="J1646" s="15">
        <v>111</v>
      </c>
      <c r="K1646" s="15">
        <v>3</v>
      </c>
      <c r="L1646" s="15">
        <v>1</v>
      </c>
      <c r="M1646" s="15">
        <v>179</v>
      </c>
      <c r="N1646" s="15">
        <v>3.5</v>
      </c>
      <c r="O1646" s="15">
        <v>150</v>
      </c>
      <c r="P1646" s="15">
        <v>1</v>
      </c>
      <c r="Q1646" s="15" t="s">
        <v>3</v>
      </c>
    </row>
    <row r="1647" spans="1:17" s="36" customFormat="1" ht="14.5">
      <c r="A1647" s="3" t="s">
        <v>5219</v>
      </c>
      <c r="B1647" s="15" t="s">
        <v>1</v>
      </c>
      <c r="C1647" s="15" t="s">
        <v>5</v>
      </c>
      <c r="D1647" s="15" t="s">
        <v>3525</v>
      </c>
      <c r="E1647" s="15">
        <v>600</v>
      </c>
      <c r="F1647" s="15"/>
      <c r="G1647" s="15">
        <v>117</v>
      </c>
      <c r="H1647" s="15">
        <v>130</v>
      </c>
      <c r="I1647" s="15">
        <v>143</v>
      </c>
      <c r="J1647" s="15">
        <v>105</v>
      </c>
      <c r="K1647" s="15">
        <v>3</v>
      </c>
      <c r="L1647" s="15">
        <v>1</v>
      </c>
      <c r="M1647" s="15">
        <v>187</v>
      </c>
      <c r="N1647" s="15">
        <v>3.3</v>
      </c>
      <c r="O1647" s="15">
        <v>150</v>
      </c>
      <c r="P1647" s="15">
        <v>1</v>
      </c>
      <c r="Q1647" s="15" t="s">
        <v>910</v>
      </c>
    </row>
    <row r="1648" spans="1:17" s="36" customFormat="1" ht="14.5">
      <c r="A1648" s="3" t="s">
        <v>5220</v>
      </c>
      <c r="B1648" s="15" t="s">
        <v>1</v>
      </c>
      <c r="C1648" s="15" t="s">
        <v>5</v>
      </c>
      <c r="D1648" s="15" t="s">
        <v>3525</v>
      </c>
      <c r="E1648" s="15">
        <v>600</v>
      </c>
      <c r="F1648" s="15"/>
      <c r="G1648" s="15">
        <v>124</v>
      </c>
      <c r="H1648" s="15">
        <v>130</v>
      </c>
      <c r="I1648" s="15">
        <v>137</v>
      </c>
      <c r="J1648" s="15">
        <v>111</v>
      </c>
      <c r="K1648" s="15">
        <v>3</v>
      </c>
      <c r="L1648" s="15">
        <v>1</v>
      </c>
      <c r="M1648" s="15">
        <v>179</v>
      </c>
      <c r="N1648" s="15">
        <v>3.5</v>
      </c>
      <c r="O1648" s="15">
        <v>150</v>
      </c>
      <c r="P1648" s="15">
        <v>1</v>
      </c>
      <c r="Q1648" s="15" t="s">
        <v>910</v>
      </c>
    </row>
    <row r="1649" spans="1:17" s="36" customFormat="1" ht="14.5">
      <c r="A1649" s="3" t="s">
        <v>5221</v>
      </c>
      <c r="B1649" s="15" t="s">
        <v>1</v>
      </c>
      <c r="C1649" s="15" t="s">
        <v>5</v>
      </c>
      <c r="D1649" s="15" t="s">
        <v>3525</v>
      </c>
      <c r="E1649" s="15">
        <v>600</v>
      </c>
      <c r="F1649" s="15"/>
      <c r="G1649" s="15">
        <v>124</v>
      </c>
      <c r="H1649" s="15">
        <v>130</v>
      </c>
      <c r="I1649" s="15">
        <v>137</v>
      </c>
      <c r="J1649" s="15">
        <v>111</v>
      </c>
      <c r="K1649" s="15">
        <v>3</v>
      </c>
      <c r="L1649" s="15">
        <v>1</v>
      </c>
      <c r="M1649" s="15">
        <v>179</v>
      </c>
      <c r="N1649" s="15">
        <v>3.5</v>
      </c>
      <c r="O1649" s="15">
        <v>150</v>
      </c>
      <c r="P1649" s="15">
        <v>1</v>
      </c>
      <c r="Q1649" s="15" t="s">
        <v>3</v>
      </c>
    </row>
    <row r="1650" spans="1:17" s="36" customFormat="1" ht="14.5">
      <c r="A1650" s="3" t="s">
        <v>5222</v>
      </c>
      <c r="B1650" s="15" t="s">
        <v>1</v>
      </c>
      <c r="C1650" s="15" t="s">
        <v>5</v>
      </c>
      <c r="D1650" s="15" t="s">
        <v>3525</v>
      </c>
      <c r="E1650" s="15">
        <v>600</v>
      </c>
      <c r="F1650" s="15"/>
      <c r="G1650" s="15">
        <v>117</v>
      </c>
      <c r="H1650" s="15">
        <v>130</v>
      </c>
      <c r="I1650" s="15">
        <v>143</v>
      </c>
      <c r="J1650" s="15">
        <v>105</v>
      </c>
      <c r="K1650" s="15">
        <v>3</v>
      </c>
      <c r="L1650" s="15">
        <v>1</v>
      </c>
      <c r="M1650" s="15">
        <v>187</v>
      </c>
      <c r="N1650" s="15">
        <v>3.3</v>
      </c>
      <c r="O1650" s="15">
        <v>150</v>
      </c>
      <c r="P1650" s="15">
        <v>1</v>
      </c>
      <c r="Q1650" s="15" t="s">
        <v>3</v>
      </c>
    </row>
    <row r="1651" spans="1:17" s="36" customFormat="1" ht="14.5">
      <c r="A1651" s="3" t="s">
        <v>5223</v>
      </c>
      <c r="B1651" s="15" t="s">
        <v>1</v>
      </c>
      <c r="C1651" s="15" t="s">
        <v>5</v>
      </c>
      <c r="D1651" s="15" t="s">
        <v>3522</v>
      </c>
      <c r="E1651" s="15">
        <v>600</v>
      </c>
      <c r="F1651" s="15"/>
      <c r="G1651" s="15">
        <v>117</v>
      </c>
      <c r="H1651" s="15">
        <v>130</v>
      </c>
      <c r="I1651" s="15">
        <v>143</v>
      </c>
      <c r="J1651" s="15">
        <v>105</v>
      </c>
      <c r="K1651" s="15">
        <v>3</v>
      </c>
      <c r="L1651" s="15">
        <v>1</v>
      </c>
      <c r="M1651" s="15">
        <v>187</v>
      </c>
      <c r="N1651" s="15">
        <v>3.3</v>
      </c>
      <c r="O1651" s="15">
        <v>150</v>
      </c>
      <c r="P1651" s="15">
        <v>1</v>
      </c>
      <c r="Q1651" s="15" t="s">
        <v>3</v>
      </c>
    </row>
    <row r="1652" spans="1:17" s="36" customFormat="1" ht="14.5">
      <c r="A1652" s="3" t="s">
        <v>5224</v>
      </c>
      <c r="B1652" s="15" t="s">
        <v>1</v>
      </c>
      <c r="C1652" s="15" t="s">
        <v>5</v>
      </c>
      <c r="D1652" s="15" t="s">
        <v>3522</v>
      </c>
      <c r="E1652" s="15">
        <v>600</v>
      </c>
      <c r="F1652" s="15"/>
      <c r="G1652" s="15">
        <v>12.4</v>
      </c>
      <c r="H1652" s="15">
        <v>13</v>
      </c>
      <c r="I1652" s="15">
        <v>13.7</v>
      </c>
      <c r="J1652" s="15">
        <v>11.1</v>
      </c>
      <c r="K1652" s="15">
        <v>3</v>
      </c>
      <c r="L1652" s="15">
        <v>1</v>
      </c>
      <c r="M1652" s="15">
        <v>18.2</v>
      </c>
      <c r="N1652" s="15">
        <v>34</v>
      </c>
      <c r="O1652" s="15">
        <v>150</v>
      </c>
      <c r="P1652" s="15">
        <v>1</v>
      </c>
      <c r="Q1652" s="15" t="s">
        <v>910</v>
      </c>
    </row>
    <row r="1653" spans="1:17" s="36" customFormat="1" ht="14.5">
      <c r="A1653" s="3" t="s">
        <v>5225</v>
      </c>
      <c r="B1653" s="15" t="s">
        <v>1</v>
      </c>
      <c r="C1653" s="15" t="s">
        <v>5</v>
      </c>
      <c r="D1653" s="15" t="s">
        <v>3522</v>
      </c>
      <c r="E1653" s="15">
        <v>600</v>
      </c>
      <c r="F1653" s="15"/>
      <c r="G1653" s="15">
        <v>12.4</v>
      </c>
      <c r="H1653" s="15">
        <v>13</v>
      </c>
      <c r="I1653" s="15">
        <v>13.7</v>
      </c>
      <c r="J1653" s="15">
        <v>11.1</v>
      </c>
      <c r="K1653" s="15">
        <v>3</v>
      </c>
      <c r="L1653" s="15">
        <v>1</v>
      </c>
      <c r="M1653" s="15">
        <v>18.2</v>
      </c>
      <c r="N1653" s="15">
        <v>34</v>
      </c>
      <c r="O1653" s="15">
        <v>150</v>
      </c>
      <c r="P1653" s="15">
        <v>1</v>
      </c>
      <c r="Q1653" s="15" t="s">
        <v>3</v>
      </c>
    </row>
    <row r="1654" spans="1:17" s="36" customFormat="1" ht="14.5">
      <c r="A1654" s="3" t="s">
        <v>5226</v>
      </c>
      <c r="B1654" s="15" t="s">
        <v>1</v>
      </c>
      <c r="C1654" s="15" t="s">
        <v>5</v>
      </c>
      <c r="D1654" s="15" t="s">
        <v>3525</v>
      </c>
      <c r="E1654" s="15">
        <v>600</v>
      </c>
      <c r="F1654" s="15"/>
      <c r="G1654" s="15">
        <v>11.7</v>
      </c>
      <c r="H1654" s="15">
        <v>13</v>
      </c>
      <c r="I1654" s="15">
        <v>14.3</v>
      </c>
      <c r="J1654" s="15">
        <v>10.5</v>
      </c>
      <c r="K1654" s="15">
        <v>3</v>
      </c>
      <c r="L1654" s="15">
        <v>1</v>
      </c>
      <c r="M1654" s="15">
        <v>19</v>
      </c>
      <c r="N1654" s="15">
        <v>33</v>
      </c>
      <c r="O1654" s="15">
        <v>150</v>
      </c>
      <c r="P1654" s="15">
        <v>1</v>
      </c>
      <c r="Q1654" s="15" t="s">
        <v>910</v>
      </c>
    </row>
    <row r="1655" spans="1:17" s="36" customFormat="1" ht="14.5">
      <c r="A1655" s="3" t="s">
        <v>5227</v>
      </c>
      <c r="B1655" s="15" t="s">
        <v>1</v>
      </c>
      <c r="C1655" s="15" t="s">
        <v>5</v>
      </c>
      <c r="D1655" s="15" t="s">
        <v>3525</v>
      </c>
      <c r="E1655" s="15">
        <v>600</v>
      </c>
      <c r="F1655" s="15"/>
      <c r="G1655" s="15">
        <v>12.4</v>
      </c>
      <c r="H1655" s="15">
        <v>13</v>
      </c>
      <c r="I1655" s="15">
        <v>13.7</v>
      </c>
      <c r="J1655" s="15">
        <v>11.1</v>
      </c>
      <c r="K1655" s="15">
        <v>3</v>
      </c>
      <c r="L1655" s="15">
        <v>1</v>
      </c>
      <c r="M1655" s="15">
        <v>18.2</v>
      </c>
      <c r="N1655" s="15">
        <v>34</v>
      </c>
      <c r="O1655" s="15">
        <v>150</v>
      </c>
      <c r="P1655" s="15">
        <v>1</v>
      </c>
      <c r="Q1655" s="15" t="s">
        <v>910</v>
      </c>
    </row>
    <row r="1656" spans="1:17" s="36" customFormat="1" ht="14.5">
      <c r="A1656" s="3" t="s">
        <v>5228</v>
      </c>
      <c r="B1656" s="15" t="s">
        <v>1</v>
      </c>
      <c r="C1656" s="15" t="s">
        <v>5</v>
      </c>
      <c r="D1656" s="15" t="s">
        <v>3525</v>
      </c>
      <c r="E1656" s="15">
        <v>600</v>
      </c>
      <c r="F1656" s="15"/>
      <c r="G1656" s="15">
        <v>12.4</v>
      </c>
      <c r="H1656" s="15">
        <v>13</v>
      </c>
      <c r="I1656" s="15">
        <v>13.7</v>
      </c>
      <c r="J1656" s="15">
        <v>11.1</v>
      </c>
      <c r="K1656" s="15">
        <v>3</v>
      </c>
      <c r="L1656" s="15">
        <v>1</v>
      </c>
      <c r="M1656" s="15">
        <v>18.2</v>
      </c>
      <c r="N1656" s="15">
        <v>34</v>
      </c>
      <c r="O1656" s="15">
        <v>150</v>
      </c>
      <c r="P1656" s="15">
        <v>1</v>
      </c>
      <c r="Q1656" s="15" t="s">
        <v>3</v>
      </c>
    </row>
    <row r="1657" spans="1:17" s="36" customFormat="1" ht="14.5">
      <c r="A1657" s="3" t="s">
        <v>5229</v>
      </c>
      <c r="B1657" s="15" t="s">
        <v>1</v>
      </c>
      <c r="C1657" s="15" t="s">
        <v>5</v>
      </c>
      <c r="D1657" s="15" t="s">
        <v>3525</v>
      </c>
      <c r="E1657" s="15">
        <v>600</v>
      </c>
      <c r="F1657" s="15"/>
      <c r="G1657" s="15">
        <v>11.7</v>
      </c>
      <c r="H1657" s="15">
        <v>13</v>
      </c>
      <c r="I1657" s="15">
        <v>14.3</v>
      </c>
      <c r="J1657" s="15">
        <v>10.5</v>
      </c>
      <c r="K1657" s="15">
        <v>3</v>
      </c>
      <c r="L1657" s="15">
        <v>1</v>
      </c>
      <c r="M1657" s="15">
        <v>19</v>
      </c>
      <c r="N1657" s="15">
        <v>33</v>
      </c>
      <c r="O1657" s="15">
        <v>150</v>
      </c>
      <c r="P1657" s="15">
        <v>1</v>
      </c>
      <c r="Q1657" s="15" t="s">
        <v>3</v>
      </c>
    </row>
    <row r="1658" spans="1:17" s="36" customFormat="1" ht="14.5">
      <c r="A1658" s="3" t="s">
        <v>5230</v>
      </c>
      <c r="B1658" s="15" t="s">
        <v>1</v>
      </c>
      <c r="C1658" s="15" t="s">
        <v>5</v>
      </c>
      <c r="D1658" s="15" t="s">
        <v>3522</v>
      </c>
      <c r="E1658" s="15">
        <v>600</v>
      </c>
      <c r="F1658" s="15"/>
      <c r="G1658" s="15">
        <v>11.7</v>
      </c>
      <c r="H1658" s="15">
        <v>13</v>
      </c>
      <c r="I1658" s="15">
        <v>14.3</v>
      </c>
      <c r="J1658" s="15">
        <v>10.5</v>
      </c>
      <c r="K1658" s="15">
        <v>3</v>
      </c>
      <c r="L1658" s="15">
        <v>1</v>
      </c>
      <c r="M1658" s="15">
        <v>19</v>
      </c>
      <c r="N1658" s="15">
        <v>33</v>
      </c>
      <c r="O1658" s="15">
        <v>150</v>
      </c>
      <c r="P1658" s="15">
        <v>1</v>
      </c>
      <c r="Q1658" s="15" t="s">
        <v>3</v>
      </c>
    </row>
    <row r="1659" spans="1:17" s="36" customFormat="1" ht="14.5">
      <c r="A1659" s="3" t="s">
        <v>5231</v>
      </c>
      <c r="B1659" s="15" t="s">
        <v>1</v>
      </c>
      <c r="C1659" s="15" t="s">
        <v>5</v>
      </c>
      <c r="D1659" s="15" t="s">
        <v>3522</v>
      </c>
      <c r="E1659" s="15">
        <v>600</v>
      </c>
      <c r="F1659" s="15"/>
      <c r="G1659" s="15">
        <v>13.5</v>
      </c>
      <c r="H1659" s="15">
        <v>15</v>
      </c>
      <c r="I1659" s="15">
        <v>16.5</v>
      </c>
      <c r="J1659" s="15">
        <v>12.1</v>
      </c>
      <c r="K1659" s="15">
        <v>3</v>
      </c>
      <c r="L1659" s="15">
        <v>1</v>
      </c>
      <c r="M1659" s="15">
        <v>22</v>
      </c>
      <c r="N1659" s="15">
        <v>28</v>
      </c>
      <c r="O1659" s="15">
        <v>150</v>
      </c>
      <c r="P1659" s="15">
        <v>1</v>
      </c>
      <c r="Q1659" s="15" t="s">
        <v>910</v>
      </c>
    </row>
    <row r="1660" spans="1:17" s="36" customFormat="1" ht="14.5">
      <c r="A1660" s="3" t="s">
        <v>5232</v>
      </c>
      <c r="B1660" s="15" t="s">
        <v>1</v>
      </c>
      <c r="C1660" s="15" t="s">
        <v>5</v>
      </c>
      <c r="D1660" s="15" t="s">
        <v>3522</v>
      </c>
      <c r="E1660" s="15">
        <v>600</v>
      </c>
      <c r="F1660" s="15"/>
      <c r="G1660" s="15">
        <v>135</v>
      </c>
      <c r="H1660" s="15">
        <v>150</v>
      </c>
      <c r="I1660" s="15">
        <v>165</v>
      </c>
      <c r="J1660" s="15">
        <v>121</v>
      </c>
      <c r="K1660" s="15">
        <v>3</v>
      </c>
      <c r="L1660" s="15">
        <v>1</v>
      </c>
      <c r="M1660" s="15">
        <v>215</v>
      </c>
      <c r="N1660" s="15">
        <v>2.9</v>
      </c>
      <c r="O1660" s="15">
        <v>150</v>
      </c>
      <c r="P1660" s="15">
        <v>1</v>
      </c>
      <c r="Q1660" s="15" t="s">
        <v>910</v>
      </c>
    </row>
    <row r="1661" spans="1:17" s="36" customFormat="1" ht="14.5">
      <c r="A1661" s="3" t="s">
        <v>5233</v>
      </c>
      <c r="B1661" s="15" t="s">
        <v>1</v>
      </c>
      <c r="C1661" s="15" t="s">
        <v>5</v>
      </c>
      <c r="D1661" s="15" t="s">
        <v>3522</v>
      </c>
      <c r="E1661" s="15">
        <v>600</v>
      </c>
      <c r="F1661" s="15"/>
      <c r="G1661" s="15">
        <v>143</v>
      </c>
      <c r="H1661" s="15">
        <v>150</v>
      </c>
      <c r="I1661" s="15">
        <v>158</v>
      </c>
      <c r="J1661" s="15">
        <v>128</v>
      </c>
      <c r="K1661" s="15">
        <v>3</v>
      </c>
      <c r="L1661" s="15">
        <v>1</v>
      </c>
      <c r="M1661" s="15">
        <v>207</v>
      </c>
      <c r="N1661" s="15">
        <v>3</v>
      </c>
      <c r="O1661" s="15">
        <v>150</v>
      </c>
      <c r="P1661" s="15">
        <v>1</v>
      </c>
      <c r="Q1661" s="15" t="s">
        <v>910</v>
      </c>
    </row>
    <row r="1662" spans="1:17" s="36" customFormat="1" ht="14.5">
      <c r="A1662" s="3" t="s">
        <v>5234</v>
      </c>
      <c r="B1662" s="15" t="s">
        <v>1</v>
      </c>
      <c r="C1662" s="15" t="s">
        <v>5</v>
      </c>
      <c r="D1662" s="15" t="s">
        <v>3522</v>
      </c>
      <c r="E1662" s="15">
        <v>600</v>
      </c>
      <c r="F1662" s="15"/>
      <c r="G1662" s="15">
        <v>143</v>
      </c>
      <c r="H1662" s="15">
        <v>150</v>
      </c>
      <c r="I1662" s="15">
        <v>158</v>
      </c>
      <c r="J1662" s="15">
        <v>128</v>
      </c>
      <c r="K1662" s="15">
        <v>3</v>
      </c>
      <c r="L1662" s="15">
        <v>1</v>
      </c>
      <c r="M1662" s="15">
        <v>207</v>
      </c>
      <c r="N1662" s="15">
        <v>3</v>
      </c>
      <c r="O1662" s="15">
        <v>150</v>
      </c>
      <c r="P1662" s="15">
        <v>1</v>
      </c>
      <c r="Q1662" s="15" t="s">
        <v>3</v>
      </c>
    </row>
    <row r="1663" spans="1:17" s="36" customFormat="1" ht="14.5">
      <c r="A1663" s="3" t="s">
        <v>5235</v>
      </c>
      <c r="B1663" s="15" t="s">
        <v>1</v>
      </c>
      <c r="C1663" s="15" t="s">
        <v>5</v>
      </c>
      <c r="D1663" s="15" t="s">
        <v>3525</v>
      </c>
      <c r="E1663" s="15">
        <v>600</v>
      </c>
      <c r="F1663" s="15"/>
      <c r="G1663" s="15">
        <v>135</v>
      </c>
      <c r="H1663" s="15">
        <v>150</v>
      </c>
      <c r="I1663" s="15">
        <v>165</v>
      </c>
      <c r="J1663" s="15">
        <v>121</v>
      </c>
      <c r="K1663" s="15">
        <v>3</v>
      </c>
      <c r="L1663" s="15">
        <v>1</v>
      </c>
      <c r="M1663" s="15">
        <v>215</v>
      </c>
      <c r="N1663" s="15">
        <v>2.9</v>
      </c>
      <c r="O1663" s="15">
        <v>150</v>
      </c>
      <c r="P1663" s="15">
        <v>1</v>
      </c>
      <c r="Q1663" s="15" t="s">
        <v>910</v>
      </c>
    </row>
    <row r="1664" spans="1:17" s="36" customFormat="1" ht="14.5">
      <c r="A1664" s="3" t="s">
        <v>5236</v>
      </c>
      <c r="B1664" s="15" t="s">
        <v>1</v>
      </c>
      <c r="C1664" s="15" t="s">
        <v>5</v>
      </c>
      <c r="D1664" s="15" t="s">
        <v>3525</v>
      </c>
      <c r="E1664" s="15">
        <v>600</v>
      </c>
      <c r="F1664" s="15"/>
      <c r="G1664" s="15">
        <v>143</v>
      </c>
      <c r="H1664" s="15">
        <v>150</v>
      </c>
      <c r="I1664" s="15">
        <v>158</v>
      </c>
      <c r="J1664" s="15">
        <v>128</v>
      </c>
      <c r="K1664" s="15">
        <v>3</v>
      </c>
      <c r="L1664" s="15">
        <v>1</v>
      </c>
      <c r="M1664" s="15">
        <v>207</v>
      </c>
      <c r="N1664" s="15">
        <v>3</v>
      </c>
      <c r="O1664" s="15">
        <v>150</v>
      </c>
      <c r="P1664" s="15">
        <v>1</v>
      </c>
      <c r="Q1664" s="15" t="s">
        <v>910</v>
      </c>
    </row>
    <row r="1665" spans="1:17" s="36" customFormat="1" ht="14.5">
      <c r="A1665" s="3" t="s">
        <v>5237</v>
      </c>
      <c r="B1665" s="15" t="s">
        <v>1</v>
      </c>
      <c r="C1665" s="15" t="s">
        <v>5</v>
      </c>
      <c r="D1665" s="15" t="s">
        <v>3525</v>
      </c>
      <c r="E1665" s="15">
        <v>600</v>
      </c>
      <c r="F1665" s="15"/>
      <c r="G1665" s="15">
        <v>143</v>
      </c>
      <c r="H1665" s="15">
        <v>150</v>
      </c>
      <c r="I1665" s="15">
        <v>158</v>
      </c>
      <c r="J1665" s="15">
        <v>128</v>
      </c>
      <c r="K1665" s="15">
        <v>3</v>
      </c>
      <c r="L1665" s="15">
        <v>1</v>
      </c>
      <c r="M1665" s="15">
        <v>207</v>
      </c>
      <c r="N1665" s="15">
        <v>3</v>
      </c>
      <c r="O1665" s="15">
        <v>150</v>
      </c>
      <c r="P1665" s="15">
        <v>1</v>
      </c>
      <c r="Q1665" s="15" t="s">
        <v>3</v>
      </c>
    </row>
    <row r="1666" spans="1:17" s="36" customFormat="1" ht="14.5">
      <c r="A1666" s="3" t="s">
        <v>5238</v>
      </c>
      <c r="B1666" s="15" t="s">
        <v>1</v>
      </c>
      <c r="C1666" s="15" t="s">
        <v>5</v>
      </c>
      <c r="D1666" s="15" t="s">
        <v>3525</v>
      </c>
      <c r="E1666" s="15">
        <v>600</v>
      </c>
      <c r="F1666" s="15"/>
      <c r="G1666" s="15">
        <v>135</v>
      </c>
      <c r="H1666" s="15">
        <v>150</v>
      </c>
      <c r="I1666" s="15">
        <v>165</v>
      </c>
      <c r="J1666" s="15">
        <v>121</v>
      </c>
      <c r="K1666" s="15">
        <v>3</v>
      </c>
      <c r="L1666" s="15">
        <v>1</v>
      </c>
      <c r="M1666" s="15">
        <v>215</v>
      </c>
      <c r="N1666" s="15">
        <v>2.9</v>
      </c>
      <c r="O1666" s="15">
        <v>150</v>
      </c>
      <c r="P1666" s="15">
        <v>1</v>
      </c>
      <c r="Q1666" s="15" t="s">
        <v>3</v>
      </c>
    </row>
    <row r="1667" spans="1:17" s="36" customFormat="1" ht="14.5">
      <c r="A1667" s="3" t="s">
        <v>5239</v>
      </c>
      <c r="B1667" s="15" t="s">
        <v>1</v>
      </c>
      <c r="C1667" s="15" t="s">
        <v>5</v>
      </c>
      <c r="D1667" s="15" t="s">
        <v>3522</v>
      </c>
      <c r="E1667" s="15">
        <v>600</v>
      </c>
      <c r="F1667" s="15"/>
      <c r="G1667" s="15">
        <v>135</v>
      </c>
      <c r="H1667" s="15">
        <v>150</v>
      </c>
      <c r="I1667" s="15">
        <v>165</v>
      </c>
      <c r="J1667" s="15">
        <v>121</v>
      </c>
      <c r="K1667" s="15">
        <v>3</v>
      </c>
      <c r="L1667" s="15">
        <v>1</v>
      </c>
      <c r="M1667" s="15">
        <v>215</v>
      </c>
      <c r="N1667" s="15">
        <v>2.9</v>
      </c>
      <c r="O1667" s="15">
        <v>150</v>
      </c>
      <c r="P1667" s="15">
        <v>1</v>
      </c>
      <c r="Q1667" s="15" t="s">
        <v>3</v>
      </c>
    </row>
    <row r="1668" spans="1:17" s="36" customFormat="1" ht="14.5">
      <c r="A1668" s="3" t="s">
        <v>5240</v>
      </c>
      <c r="B1668" s="15" t="s">
        <v>1</v>
      </c>
      <c r="C1668" s="15" t="s">
        <v>5</v>
      </c>
      <c r="D1668" s="15" t="s">
        <v>3522</v>
      </c>
      <c r="E1668" s="15">
        <v>600</v>
      </c>
      <c r="F1668" s="15"/>
      <c r="G1668" s="15">
        <v>14.3</v>
      </c>
      <c r="H1668" s="15">
        <v>15</v>
      </c>
      <c r="I1668" s="15">
        <v>15.8</v>
      </c>
      <c r="J1668" s="15">
        <v>12.8</v>
      </c>
      <c r="K1668" s="15">
        <v>3</v>
      </c>
      <c r="L1668" s="15">
        <v>1</v>
      </c>
      <c r="M1668" s="15">
        <v>21.2</v>
      </c>
      <c r="N1668" s="15">
        <v>29</v>
      </c>
      <c r="O1668" s="15">
        <v>150</v>
      </c>
      <c r="P1668" s="15">
        <v>1</v>
      </c>
      <c r="Q1668" s="15" t="s">
        <v>910</v>
      </c>
    </row>
    <row r="1669" spans="1:17" s="36" customFormat="1" ht="14.5">
      <c r="A1669" s="3" t="s">
        <v>5241</v>
      </c>
      <c r="B1669" s="15" t="s">
        <v>1</v>
      </c>
      <c r="C1669" s="15" t="s">
        <v>5</v>
      </c>
      <c r="D1669" s="15" t="s">
        <v>3522</v>
      </c>
      <c r="E1669" s="15">
        <v>600</v>
      </c>
      <c r="F1669" s="15"/>
      <c r="G1669" s="15">
        <v>14.3</v>
      </c>
      <c r="H1669" s="15">
        <v>15</v>
      </c>
      <c r="I1669" s="15">
        <v>15.8</v>
      </c>
      <c r="J1669" s="15">
        <v>12.8</v>
      </c>
      <c r="K1669" s="15">
        <v>3</v>
      </c>
      <c r="L1669" s="15">
        <v>1</v>
      </c>
      <c r="M1669" s="15">
        <v>21.2</v>
      </c>
      <c r="N1669" s="15">
        <v>29</v>
      </c>
      <c r="O1669" s="15">
        <v>150</v>
      </c>
      <c r="P1669" s="15">
        <v>1</v>
      </c>
      <c r="Q1669" s="15" t="s">
        <v>3</v>
      </c>
    </row>
    <row r="1670" spans="1:17" s="36" customFormat="1" ht="14.5">
      <c r="A1670" s="3" t="s">
        <v>5242</v>
      </c>
      <c r="B1670" s="15" t="s">
        <v>1</v>
      </c>
      <c r="C1670" s="15" t="s">
        <v>5</v>
      </c>
      <c r="D1670" s="15" t="s">
        <v>3525</v>
      </c>
      <c r="E1670" s="15">
        <v>600</v>
      </c>
      <c r="F1670" s="15"/>
      <c r="G1670" s="15">
        <v>13.5</v>
      </c>
      <c r="H1670" s="15">
        <v>15</v>
      </c>
      <c r="I1670" s="15">
        <v>16.5</v>
      </c>
      <c r="J1670" s="15">
        <v>12.1</v>
      </c>
      <c r="K1670" s="15">
        <v>3</v>
      </c>
      <c r="L1670" s="15">
        <v>1</v>
      </c>
      <c r="M1670" s="15">
        <v>22</v>
      </c>
      <c r="N1670" s="15">
        <v>28</v>
      </c>
      <c r="O1670" s="15">
        <v>150</v>
      </c>
      <c r="P1670" s="15">
        <v>1</v>
      </c>
      <c r="Q1670" s="15" t="s">
        <v>910</v>
      </c>
    </row>
    <row r="1671" spans="1:17" s="36" customFormat="1" ht="14.5">
      <c r="A1671" s="3" t="s">
        <v>5243</v>
      </c>
      <c r="B1671" s="15" t="s">
        <v>1</v>
      </c>
      <c r="C1671" s="15" t="s">
        <v>5</v>
      </c>
      <c r="D1671" s="15" t="s">
        <v>3525</v>
      </c>
      <c r="E1671" s="15">
        <v>600</v>
      </c>
      <c r="F1671" s="15"/>
      <c r="G1671" s="15">
        <v>14.3</v>
      </c>
      <c r="H1671" s="15">
        <v>15</v>
      </c>
      <c r="I1671" s="15">
        <v>15.8</v>
      </c>
      <c r="J1671" s="15">
        <v>12.8</v>
      </c>
      <c r="K1671" s="15">
        <v>3</v>
      </c>
      <c r="L1671" s="15">
        <v>1</v>
      </c>
      <c r="M1671" s="15">
        <v>21.2</v>
      </c>
      <c r="N1671" s="15">
        <v>29</v>
      </c>
      <c r="O1671" s="15">
        <v>150</v>
      </c>
      <c r="P1671" s="15">
        <v>1</v>
      </c>
      <c r="Q1671" s="15" t="s">
        <v>910</v>
      </c>
    </row>
    <row r="1672" spans="1:17" s="36" customFormat="1" ht="14.5">
      <c r="A1672" s="3" t="s">
        <v>5244</v>
      </c>
      <c r="B1672" s="15" t="s">
        <v>1</v>
      </c>
      <c r="C1672" s="15" t="s">
        <v>5</v>
      </c>
      <c r="D1672" s="15" t="s">
        <v>3525</v>
      </c>
      <c r="E1672" s="15">
        <v>600</v>
      </c>
      <c r="F1672" s="15"/>
      <c r="G1672" s="15">
        <v>14.3</v>
      </c>
      <c r="H1672" s="15">
        <v>15</v>
      </c>
      <c r="I1672" s="15">
        <v>15.8</v>
      </c>
      <c r="J1672" s="15">
        <v>12.8</v>
      </c>
      <c r="K1672" s="15">
        <v>3</v>
      </c>
      <c r="L1672" s="15">
        <v>1</v>
      </c>
      <c r="M1672" s="15">
        <v>21.2</v>
      </c>
      <c r="N1672" s="15">
        <v>29</v>
      </c>
      <c r="O1672" s="15">
        <v>150</v>
      </c>
      <c r="P1672" s="15">
        <v>1</v>
      </c>
      <c r="Q1672" s="15" t="s">
        <v>3</v>
      </c>
    </row>
    <row r="1673" spans="1:17" s="36" customFormat="1" ht="14.5">
      <c r="A1673" s="3" t="s">
        <v>5245</v>
      </c>
      <c r="B1673" s="15" t="s">
        <v>1</v>
      </c>
      <c r="C1673" s="15" t="s">
        <v>5</v>
      </c>
      <c r="D1673" s="15" t="s">
        <v>3525</v>
      </c>
      <c r="E1673" s="15">
        <v>600</v>
      </c>
      <c r="F1673" s="15"/>
      <c r="G1673" s="15">
        <v>13.5</v>
      </c>
      <c r="H1673" s="15">
        <v>15</v>
      </c>
      <c r="I1673" s="15">
        <v>16.5</v>
      </c>
      <c r="J1673" s="15">
        <v>12.1</v>
      </c>
      <c r="K1673" s="15">
        <v>3</v>
      </c>
      <c r="L1673" s="15">
        <v>1</v>
      </c>
      <c r="M1673" s="15">
        <v>22</v>
      </c>
      <c r="N1673" s="15">
        <v>28</v>
      </c>
      <c r="O1673" s="15">
        <v>150</v>
      </c>
      <c r="P1673" s="15">
        <v>1</v>
      </c>
      <c r="Q1673" s="15" t="s">
        <v>3</v>
      </c>
    </row>
    <row r="1674" spans="1:17" s="36" customFormat="1" ht="14.5">
      <c r="A1674" s="3" t="s">
        <v>5246</v>
      </c>
      <c r="B1674" s="15" t="s">
        <v>1</v>
      </c>
      <c r="C1674" s="15" t="s">
        <v>5</v>
      </c>
      <c r="D1674" s="15" t="s">
        <v>3522</v>
      </c>
      <c r="E1674" s="15">
        <v>600</v>
      </c>
      <c r="F1674" s="15"/>
      <c r="G1674" s="15">
        <v>13.5</v>
      </c>
      <c r="H1674" s="15">
        <v>15</v>
      </c>
      <c r="I1674" s="15">
        <v>16.5</v>
      </c>
      <c r="J1674" s="15">
        <v>12.1</v>
      </c>
      <c r="K1674" s="15">
        <v>3</v>
      </c>
      <c r="L1674" s="15">
        <v>1</v>
      </c>
      <c r="M1674" s="15">
        <v>22</v>
      </c>
      <c r="N1674" s="15">
        <v>28</v>
      </c>
      <c r="O1674" s="15">
        <v>150</v>
      </c>
      <c r="P1674" s="15">
        <v>1</v>
      </c>
      <c r="Q1674" s="15" t="s">
        <v>3</v>
      </c>
    </row>
    <row r="1675" spans="1:17" s="36" customFormat="1" ht="14.5">
      <c r="A1675" s="3" t="s">
        <v>5247</v>
      </c>
      <c r="B1675" s="15" t="s">
        <v>1</v>
      </c>
      <c r="C1675" s="15" t="s">
        <v>5</v>
      </c>
      <c r="D1675" s="15" t="s">
        <v>3522</v>
      </c>
      <c r="E1675" s="15">
        <v>600</v>
      </c>
      <c r="F1675" s="15"/>
      <c r="G1675" s="15">
        <v>14.4</v>
      </c>
      <c r="H1675" s="15">
        <v>16</v>
      </c>
      <c r="I1675" s="15">
        <v>17.600000000000001</v>
      </c>
      <c r="J1675" s="15">
        <v>12.9</v>
      </c>
      <c r="K1675" s="15">
        <v>3</v>
      </c>
      <c r="L1675" s="15">
        <v>1</v>
      </c>
      <c r="M1675" s="15">
        <v>23.5</v>
      </c>
      <c r="N1675" s="15">
        <v>26</v>
      </c>
      <c r="O1675" s="15">
        <v>150</v>
      </c>
      <c r="P1675" s="15">
        <v>1</v>
      </c>
      <c r="Q1675" s="15" t="s">
        <v>910</v>
      </c>
    </row>
    <row r="1676" spans="1:17" s="36" customFormat="1" ht="14.5">
      <c r="A1676" s="3" t="s">
        <v>5248</v>
      </c>
      <c r="B1676" s="15" t="s">
        <v>1</v>
      </c>
      <c r="C1676" s="15" t="s">
        <v>5</v>
      </c>
      <c r="D1676" s="15" t="s">
        <v>3522</v>
      </c>
      <c r="E1676" s="15">
        <v>600</v>
      </c>
      <c r="F1676" s="15"/>
      <c r="G1676" s="15">
        <v>144</v>
      </c>
      <c r="H1676" s="15">
        <v>160</v>
      </c>
      <c r="I1676" s="15">
        <v>176</v>
      </c>
      <c r="J1676" s="15">
        <v>130</v>
      </c>
      <c r="K1676" s="15">
        <v>3</v>
      </c>
      <c r="L1676" s="15">
        <v>1</v>
      </c>
      <c r="M1676" s="15">
        <v>230</v>
      </c>
      <c r="N1676" s="15">
        <v>2.7</v>
      </c>
      <c r="O1676" s="15">
        <v>150</v>
      </c>
      <c r="P1676" s="15">
        <v>1</v>
      </c>
      <c r="Q1676" s="15" t="s">
        <v>910</v>
      </c>
    </row>
    <row r="1677" spans="1:17" s="36" customFormat="1" ht="14.5">
      <c r="A1677" s="3" t="s">
        <v>5249</v>
      </c>
      <c r="B1677" s="15" t="s">
        <v>1</v>
      </c>
      <c r="C1677" s="15" t="s">
        <v>5</v>
      </c>
      <c r="D1677" s="15" t="s">
        <v>3522</v>
      </c>
      <c r="E1677" s="15">
        <v>600</v>
      </c>
      <c r="F1677" s="15"/>
      <c r="G1677" s="15">
        <v>152</v>
      </c>
      <c r="H1677" s="15">
        <v>160</v>
      </c>
      <c r="I1677" s="15">
        <v>168</v>
      </c>
      <c r="J1677" s="15">
        <v>136</v>
      </c>
      <c r="K1677" s="15">
        <v>3</v>
      </c>
      <c r="L1677" s="15">
        <v>1</v>
      </c>
      <c r="M1677" s="15">
        <v>219</v>
      </c>
      <c r="N1677" s="15">
        <v>2.8</v>
      </c>
      <c r="O1677" s="15">
        <v>150</v>
      </c>
      <c r="P1677" s="15">
        <v>1</v>
      </c>
      <c r="Q1677" s="15" t="s">
        <v>910</v>
      </c>
    </row>
    <row r="1678" spans="1:17" s="36" customFormat="1" ht="14.5">
      <c r="A1678" s="3" t="s">
        <v>5250</v>
      </c>
      <c r="B1678" s="15" t="s">
        <v>1</v>
      </c>
      <c r="C1678" s="15" t="s">
        <v>5</v>
      </c>
      <c r="D1678" s="15" t="s">
        <v>3522</v>
      </c>
      <c r="E1678" s="15">
        <v>600</v>
      </c>
      <c r="F1678" s="15"/>
      <c r="G1678" s="15">
        <v>152</v>
      </c>
      <c r="H1678" s="15">
        <v>160</v>
      </c>
      <c r="I1678" s="15">
        <v>168</v>
      </c>
      <c r="J1678" s="15">
        <v>136</v>
      </c>
      <c r="K1678" s="15">
        <v>3</v>
      </c>
      <c r="L1678" s="15">
        <v>1</v>
      </c>
      <c r="M1678" s="15">
        <v>219</v>
      </c>
      <c r="N1678" s="15">
        <v>2.8</v>
      </c>
      <c r="O1678" s="15">
        <v>150</v>
      </c>
      <c r="P1678" s="15">
        <v>1</v>
      </c>
      <c r="Q1678" s="15" t="s">
        <v>3</v>
      </c>
    </row>
    <row r="1679" spans="1:17" s="36" customFormat="1" ht="14.5">
      <c r="A1679" s="3" t="s">
        <v>5251</v>
      </c>
      <c r="B1679" s="15" t="s">
        <v>1</v>
      </c>
      <c r="C1679" s="15" t="s">
        <v>5</v>
      </c>
      <c r="D1679" s="15" t="s">
        <v>3525</v>
      </c>
      <c r="E1679" s="15">
        <v>600</v>
      </c>
      <c r="F1679" s="15"/>
      <c r="G1679" s="15">
        <v>144</v>
      </c>
      <c r="H1679" s="15">
        <v>160</v>
      </c>
      <c r="I1679" s="15">
        <v>176</v>
      </c>
      <c r="J1679" s="15">
        <v>130</v>
      </c>
      <c r="K1679" s="15">
        <v>3</v>
      </c>
      <c r="L1679" s="15">
        <v>1</v>
      </c>
      <c r="M1679" s="15">
        <v>230</v>
      </c>
      <c r="N1679" s="15">
        <v>2.7</v>
      </c>
      <c r="O1679" s="15">
        <v>150</v>
      </c>
      <c r="P1679" s="15">
        <v>1</v>
      </c>
      <c r="Q1679" s="15" t="s">
        <v>910</v>
      </c>
    </row>
    <row r="1680" spans="1:17" s="36" customFormat="1" ht="14.5">
      <c r="A1680" s="3" t="s">
        <v>5252</v>
      </c>
      <c r="B1680" s="15" t="s">
        <v>1</v>
      </c>
      <c r="C1680" s="15" t="s">
        <v>5</v>
      </c>
      <c r="D1680" s="15" t="s">
        <v>3525</v>
      </c>
      <c r="E1680" s="15">
        <v>600</v>
      </c>
      <c r="F1680" s="15"/>
      <c r="G1680" s="15">
        <v>152</v>
      </c>
      <c r="H1680" s="15">
        <v>160</v>
      </c>
      <c r="I1680" s="15">
        <v>168</v>
      </c>
      <c r="J1680" s="15">
        <v>136</v>
      </c>
      <c r="K1680" s="15">
        <v>3</v>
      </c>
      <c r="L1680" s="15">
        <v>1</v>
      </c>
      <c r="M1680" s="15">
        <v>219</v>
      </c>
      <c r="N1680" s="15">
        <v>2.8</v>
      </c>
      <c r="O1680" s="15">
        <v>150</v>
      </c>
      <c r="P1680" s="15">
        <v>1</v>
      </c>
      <c r="Q1680" s="15" t="s">
        <v>910</v>
      </c>
    </row>
    <row r="1681" spans="1:17" s="36" customFormat="1" ht="14.5">
      <c r="A1681" s="3" t="s">
        <v>5253</v>
      </c>
      <c r="B1681" s="15" t="s">
        <v>1</v>
      </c>
      <c r="C1681" s="15" t="s">
        <v>5</v>
      </c>
      <c r="D1681" s="15" t="s">
        <v>3525</v>
      </c>
      <c r="E1681" s="15">
        <v>600</v>
      </c>
      <c r="F1681" s="15"/>
      <c r="G1681" s="15">
        <v>152</v>
      </c>
      <c r="H1681" s="15">
        <v>160</v>
      </c>
      <c r="I1681" s="15">
        <v>168</v>
      </c>
      <c r="J1681" s="15">
        <v>136</v>
      </c>
      <c r="K1681" s="15">
        <v>3</v>
      </c>
      <c r="L1681" s="15">
        <v>1</v>
      </c>
      <c r="M1681" s="15">
        <v>219</v>
      </c>
      <c r="N1681" s="15">
        <v>2.8</v>
      </c>
      <c r="O1681" s="15">
        <v>150</v>
      </c>
      <c r="P1681" s="15">
        <v>1</v>
      </c>
      <c r="Q1681" s="15" t="s">
        <v>3</v>
      </c>
    </row>
    <row r="1682" spans="1:17" s="36" customFormat="1" ht="14.5">
      <c r="A1682" s="3" t="s">
        <v>5254</v>
      </c>
      <c r="B1682" s="15" t="s">
        <v>1</v>
      </c>
      <c r="C1682" s="15" t="s">
        <v>5</v>
      </c>
      <c r="D1682" s="15" t="s">
        <v>3525</v>
      </c>
      <c r="E1682" s="15">
        <v>600</v>
      </c>
      <c r="F1682" s="15"/>
      <c r="G1682" s="15">
        <v>144</v>
      </c>
      <c r="H1682" s="15">
        <v>160</v>
      </c>
      <c r="I1682" s="15">
        <v>176</v>
      </c>
      <c r="J1682" s="15">
        <v>130</v>
      </c>
      <c r="K1682" s="15">
        <v>3</v>
      </c>
      <c r="L1682" s="15">
        <v>1</v>
      </c>
      <c r="M1682" s="15">
        <v>230</v>
      </c>
      <c r="N1682" s="15">
        <v>2.7</v>
      </c>
      <c r="O1682" s="15">
        <v>150</v>
      </c>
      <c r="P1682" s="15">
        <v>1</v>
      </c>
      <c r="Q1682" s="15" t="s">
        <v>3</v>
      </c>
    </row>
    <row r="1683" spans="1:17" s="36" customFormat="1" ht="14.5">
      <c r="A1683" s="3" t="s">
        <v>5255</v>
      </c>
      <c r="B1683" s="15" t="s">
        <v>1</v>
      </c>
      <c r="C1683" s="15" t="s">
        <v>5</v>
      </c>
      <c r="D1683" s="15" t="s">
        <v>3522</v>
      </c>
      <c r="E1683" s="15">
        <v>600</v>
      </c>
      <c r="F1683" s="15"/>
      <c r="G1683" s="15">
        <v>144</v>
      </c>
      <c r="H1683" s="15">
        <v>160</v>
      </c>
      <c r="I1683" s="15">
        <v>176</v>
      </c>
      <c r="J1683" s="15">
        <v>130</v>
      </c>
      <c r="K1683" s="15">
        <v>3</v>
      </c>
      <c r="L1683" s="15">
        <v>1</v>
      </c>
      <c r="M1683" s="15">
        <v>230</v>
      </c>
      <c r="N1683" s="15">
        <v>2.7</v>
      </c>
      <c r="O1683" s="15">
        <v>150</v>
      </c>
      <c r="P1683" s="15">
        <v>1</v>
      </c>
      <c r="Q1683" s="15" t="s">
        <v>3</v>
      </c>
    </row>
    <row r="1684" spans="1:17" s="36" customFormat="1" ht="14.5">
      <c r="A1684" s="3" t="s">
        <v>5256</v>
      </c>
      <c r="B1684" s="15" t="s">
        <v>1</v>
      </c>
      <c r="C1684" s="15" t="s">
        <v>5</v>
      </c>
      <c r="D1684" s="15" t="s">
        <v>3522</v>
      </c>
      <c r="E1684" s="15">
        <v>600</v>
      </c>
      <c r="F1684" s="15"/>
      <c r="G1684" s="15">
        <v>15.2</v>
      </c>
      <c r="H1684" s="15">
        <v>16</v>
      </c>
      <c r="I1684" s="15">
        <v>16.8</v>
      </c>
      <c r="J1684" s="15">
        <v>13.6</v>
      </c>
      <c r="K1684" s="15">
        <v>3</v>
      </c>
      <c r="L1684" s="15">
        <v>1</v>
      </c>
      <c r="M1684" s="15">
        <v>22.5</v>
      </c>
      <c r="N1684" s="15">
        <v>28</v>
      </c>
      <c r="O1684" s="15">
        <v>150</v>
      </c>
      <c r="P1684" s="15">
        <v>1</v>
      </c>
      <c r="Q1684" s="15" t="s">
        <v>910</v>
      </c>
    </row>
    <row r="1685" spans="1:17" s="36" customFormat="1" ht="14.5">
      <c r="A1685" s="3" t="s">
        <v>5257</v>
      </c>
      <c r="B1685" s="15" t="s">
        <v>1</v>
      </c>
      <c r="C1685" s="15" t="s">
        <v>5</v>
      </c>
      <c r="D1685" s="15" t="s">
        <v>3522</v>
      </c>
      <c r="E1685" s="15">
        <v>600</v>
      </c>
      <c r="F1685" s="15"/>
      <c r="G1685" s="15">
        <v>15.2</v>
      </c>
      <c r="H1685" s="15">
        <v>16</v>
      </c>
      <c r="I1685" s="15">
        <v>16.8</v>
      </c>
      <c r="J1685" s="15">
        <v>13.6</v>
      </c>
      <c r="K1685" s="15">
        <v>3</v>
      </c>
      <c r="L1685" s="15">
        <v>1</v>
      </c>
      <c r="M1685" s="15">
        <v>22.5</v>
      </c>
      <c r="N1685" s="15">
        <v>28</v>
      </c>
      <c r="O1685" s="15">
        <v>150</v>
      </c>
      <c r="P1685" s="15">
        <v>1</v>
      </c>
      <c r="Q1685" s="15" t="s">
        <v>3</v>
      </c>
    </row>
    <row r="1686" spans="1:17" s="36" customFormat="1" ht="14.5">
      <c r="A1686" s="3" t="s">
        <v>5258</v>
      </c>
      <c r="B1686" s="15" t="s">
        <v>1</v>
      </c>
      <c r="C1686" s="15" t="s">
        <v>5</v>
      </c>
      <c r="D1686" s="15" t="s">
        <v>3525</v>
      </c>
      <c r="E1686" s="15">
        <v>600</v>
      </c>
      <c r="F1686" s="15"/>
      <c r="G1686" s="15">
        <v>14.4</v>
      </c>
      <c r="H1686" s="15">
        <v>16</v>
      </c>
      <c r="I1686" s="15">
        <v>17.600000000000001</v>
      </c>
      <c r="J1686" s="15">
        <v>12.9</v>
      </c>
      <c r="K1686" s="15">
        <v>3</v>
      </c>
      <c r="L1686" s="15">
        <v>1</v>
      </c>
      <c r="M1686" s="15">
        <v>23.5</v>
      </c>
      <c r="N1686" s="15">
        <v>26</v>
      </c>
      <c r="O1686" s="15">
        <v>150</v>
      </c>
      <c r="P1686" s="15">
        <v>1</v>
      </c>
      <c r="Q1686" s="15" t="s">
        <v>910</v>
      </c>
    </row>
    <row r="1687" spans="1:17" s="36" customFormat="1" ht="14.5">
      <c r="A1687" s="3" t="s">
        <v>5259</v>
      </c>
      <c r="B1687" s="15" t="s">
        <v>1</v>
      </c>
      <c r="C1687" s="15" t="s">
        <v>5</v>
      </c>
      <c r="D1687" s="15" t="s">
        <v>3525</v>
      </c>
      <c r="E1687" s="15">
        <v>600</v>
      </c>
      <c r="F1687" s="15"/>
      <c r="G1687" s="15">
        <v>15.2</v>
      </c>
      <c r="H1687" s="15">
        <v>16</v>
      </c>
      <c r="I1687" s="15">
        <v>16.8</v>
      </c>
      <c r="J1687" s="15">
        <v>13.6</v>
      </c>
      <c r="K1687" s="15">
        <v>3</v>
      </c>
      <c r="L1687" s="15">
        <v>1</v>
      </c>
      <c r="M1687" s="15">
        <v>22.5</v>
      </c>
      <c r="N1687" s="15">
        <v>28</v>
      </c>
      <c r="O1687" s="15">
        <v>150</v>
      </c>
      <c r="P1687" s="15">
        <v>1</v>
      </c>
      <c r="Q1687" s="15" t="s">
        <v>910</v>
      </c>
    </row>
    <row r="1688" spans="1:17" s="36" customFormat="1" ht="14.5">
      <c r="A1688" s="3" t="s">
        <v>5260</v>
      </c>
      <c r="B1688" s="15" t="s">
        <v>1</v>
      </c>
      <c r="C1688" s="15" t="s">
        <v>5</v>
      </c>
      <c r="D1688" s="15" t="s">
        <v>3525</v>
      </c>
      <c r="E1688" s="15">
        <v>600</v>
      </c>
      <c r="F1688" s="15"/>
      <c r="G1688" s="15">
        <v>15.2</v>
      </c>
      <c r="H1688" s="15">
        <v>16</v>
      </c>
      <c r="I1688" s="15">
        <v>16.8</v>
      </c>
      <c r="J1688" s="15">
        <v>13.6</v>
      </c>
      <c r="K1688" s="15">
        <v>3</v>
      </c>
      <c r="L1688" s="15">
        <v>1</v>
      </c>
      <c r="M1688" s="15">
        <v>22.5</v>
      </c>
      <c r="N1688" s="15">
        <v>28</v>
      </c>
      <c r="O1688" s="15">
        <v>150</v>
      </c>
      <c r="P1688" s="15">
        <v>1</v>
      </c>
      <c r="Q1688" s="15" t="s">
        <v>3</v>
      </c>
    </row>
    <row r="1689" spans="1:17" s="36" customFormat="1" ht="14.5">
      <c r="A1689" s="3" t="s">
        <v>5261</v>
      </c>
      <c r="B1689" s="15" t="s">
        <v>1</v>
      </c>
      <c r="C1689" s="15" t="s">
        <v>5</v>
      </c>
      <c r="D1689" s="15" t="s">
        <v>3525</v>
      </c>
      <c r="E1689" s="15">
        <v>600</v>
      </c>
      <c r="F1689" s="15"/>
      <c r="G1689" s="15">
        <v>14.4</v>
      </c>
      <c r="H1689" s="15">
        <v>16</v>
      </c>
      <c r="I1689" s="15">
        <v>17.600000000000001</v>
      </c>
      <c r="J1689" s="15">
        <v>12.9</v>
      </c>
      <c r="K1689" s="15">
        <v>3</v>
      </c>
      <c r="L1689" s="15">
        <v>1</v>
      </c>
      <c r="M1689" s="15">
        <v>23.5</v>
      </c>
      <c r="N1689" s="15">
        <v>26</v>
      </c>
      <c r="O1689" s="15">
        <v>150</v>
      </c>
      <c r="P1689" s="15">
        <v>1</v>
      </c>
      <c r="Q1689" s="15" t="s">
        <v>3</v>
      </c>
    </row>
    <row r="1690" spans="1:17" s="36" customFormat="1" ht="14.5">
      <c r="A1690" s="3" t="s">
        <v>5262</v>
      </c>
      <c r="B1690" s="15" t="s">
        <v>1</v>
      </c>
      <c r="C1690" s="15" t="s">
        <v>5</v>
      </c>
      <c r="D1690" s="15" t="s">
        <v>3522</v>
      </c>
      <c r="E1690" s="15">
        <v>600</v>
      </c>
      <c r="F1690" s="15"/>
      <c r="G1690" s="15">
        <v>14.4</v>
      </c>
      <c r="H1690" s="15">
        <v>16</v>
      </c>
      <c r="I1690" s="15">
        <v>17.600000000000001</v>
      </c>
      <c r="J1690" s="15">
        <v>12.9</v>
      </c>
      <c r="K1690" s="15">
        <v>3</v>
      </c>
      <c r="L1690" s="15">
        <v>1</v>
      </c>
      <c r="M1690" s="15">
        <v>23.5</v>
      </c>
      <c r="N1690" s="15">
        <v>26</v>
      </c>
      <c r="O1690" s="15">
        <v>150</v>
      </c>
      <c r="P1690" s="15">
        <v>1</v>
      </c>
      <c r="Q1690" s="15" t="s">
        <v>3</v>
      </c>
    </row>
    <row r="1691" spans="1:17" s="36" customFormat="1" ht="14.5">
      <c r="A1691" s="3" t="s">
        <v>5263</v>
      </c>
      <c r="B1691" s="15" t="s">
        <v>1</v>
      </c>
      <c r="C1691" s="15" t="s">
        <v>5</v>
      </c>
      <c r="D1691" s="15" t="s">
        <v>3522</v>
      </c>
      <c r="E1691" s="15">
        <v>600</v>
      </c>
      <c r="F1691" s="15"/>
      <c r="G1691" s="15">
        <v>153</v>
      </c>
      <c r="H1691" s="15">
        <v>170</v>
      </c>
      <c r="I1691" s="15">
        <v>187</v>
      </c>
      <c r="J1691" s="15">
        <v>138</v>
      </c>
      <c r="K1691" s="15">
        <v>3</v>
      </c>
      <c r="L1691" s="15">
        <v>1</v>
      </c>
      <c r="M1691" s="15">
        <v>244</v>
      </c>
      <c r="N1691" s="15">
        <v>2.5</v>
      </c>
      <c r="O1691" s="15">
        <v>150</v>
      </c>
      <c r="P1691" s="15">
        <v>1</v>
      </c>
      <c r="Q1691" s="15" t="s">
        <v>910</v>
      </c>
    </row>
    <row r="1692" spans="1:17" s="36" customFormat="1" ht="14.5">
      <c r="A1692" s="3" t="s">
        <v>5264</v>
      </c>
      <c r="B1692" s="15" t="s">
        <v>1</v>
      </c>
      <c r="C1692" s="15" t="s">
        <v>5</v>
      </c>
      <c r="D1692" s="15" t="s">
        <v>3522</v>
      </c>
      <c r="E1692" s="15">
        <v>600</v>
      </c>
      <c r="F1692" s="15"/>
      <c r="G1692" s="15">
        <v>162</v>
      </c>
      <c r="H1692" s="15">
        <v>170</v>
      </c>
      <c r="I1692" s="15">
        <v>179</v>
      </c>
      <c r="J1692" s="15">
        <v>145</v>
      </c>
      <c r="K1692" s="15">
        <v>3</v>
      </c>
      <c r="L1692" s="15">
        <v>1</v>
      </c>
      <c r="M1692" s="15">
        <v>234</v>
      </c>
      <c r="N1692" s="15">
        <v>2.6</v>
      </c>
      <c r="O1692" s="15">
        <v>150</v>
      </c>
      <c r="P1692" s="15">
        <v>1</v>
      </c>
      <c r="Q1692" s="15" t="s">
        <v>910</v>
      </c>
    </row>
    <row r="1693" spans="1:17" s="36" customFormat="1" ht="14.5">
      <c r="A1693" s="3" t="s">
        <v>5265</v>
      </c>
      <c r="B1693" s="15" t="s">
        <v>1</v>
      </c>
      <c r="C1693" s="15" t="s">
        <v>5</v>
      </c>
      <c r="D1693" s="15" t="s">
        <v>3522</v>
      </c>
      <c r="E1693" s="15">
        <v>600</v>
      </c>
      <c r="F1693" s="15"/>
      <c r="G1693" s="15">
        <v>162</v>
      </c>
      <c r="H1693" s="15">
        <v>170</v>
      </c>
      <c r="I1693" s="15">
        <v>179</v>
      </c>
      <c r="J1693" s="15">
        <v>145</v>
      </c>
      <c r="K1693" s="15">
        <v>3</v>
      </c>
      <c r="L1693" s="15">
        <v>1</v>
      </c>
      <c r="M1693" s="15">
        <v>234</v>
      </c>
      <c r="N1693" s="15">
        <v>2.6</v>
      </c>
      <c r="O1693" s="15">
        <v>150</v>
      </c>
      <c r="P1693" s="15">
        <v>1</v>
      </c>
      <c r="Q1693" s="15" t="s">
        <v>3</v>
      </c>
    </row>
    <row r="1694" spans="1:17" s="36" customFormat="1" ht="14.5">
      <c r="A1694" s="3" t="s">
        <v>5266</v>
      </c>
      <c r="B1694" s="15" t="s">
        <v>1</v>
      </c>
      <c r="C1694" s="15" t="s">
        <v>5</v>
      </c>
      <c r="D1694" s="15" t="s">
        <v>3525</v>
      </c>
      <c r="E1694" s="15">
        <v>600</v>
      </c>
      <c r="F1694" s="15"/>
      <c r="G1694" s="15">
        <v>153</v>
      </c>
      <c r="H1694" s="15">
        <v>170</v>
      </c>
      <c r="I1694" s="15">
        <v>187</v>
      </c>
      <c r="J1694" s="15">
        <v>138</v>
      </c>
      <c r="K1694" s="15">
        <v>3</v>
      </c>
      <c r="L1694" s="15">
        <v>1</v>
      </c>
      <c r="M1694" s="15">
        <v>244</v>
      </c>
      <c r="N1694" s="15">
        <v>2.5</v>
      </c>
      <c r="O1694" s="15">
        <v>150</v>
      </c>
      <c r="P1694" s="15">
        <v>1</v>
      </c>
      <c r="Q1694" s="15" t="s">
        <v>910</v>
      </c>
    </row>
    <row r="1695" spans="1:17" s="36" customFormat="1" ht="14.5">
      <c r="A1695" s="3" t="s">
        <v>5267</v>
      </c>
      <c r="B1695" s="15" t="s">
        <v>1</v>
      </c>
      <c r="C1695" s="15" t="s">
        <v>5</v>
      </c>
      <c r="D1695" s="15" t="s">
        <v>3525</v>
      </c>
      <c r="E1695" s="15">
        <v>600</v>
      </c>
      <c r="F1695" s="15"/>
      <c r="G1695" s="15">
        <v>162</v>
      </c>
      <c r="H1695" s="15">
        <v>170</v>
      </c>
      <c r="I1695" s="15">
        <v>179</v>
      </c>
      <c r="J1695" s="15">
        <v>145</v>
      </c>
      <c r="K1695" s="15">
        <v>3</v>
      </c>
      <c r="L1695" s="15">
        <v>1</v>
      </c>
      <c r="M1695" s="15">
        <v>234</v>
      </c>
      <c r="N1695" s="15">
        <v>2.6</v>
      </c>
      <c r="O1695" s="15">
        <v>150</v>
      </c>
      <c r="P1695" s="15">
        <v>1</v>
      </c>
      <c r="Q1695" s="15" t="s">
        <v>910</v>
      </c>
    </row>
    <row r="1696" spans="1:17" s="36" customFormat="1" ht="14.5">
      <c r="A1696" s="3" t="s">
        <v>5268</v>
      </c>
      <c r="B1696" s="15" t="s">
        <v>1</v>
      </c>
      <c r="C1696" s="15" t="s">
        <v>5</v>
      </c>
      <c r="D1696" s="15" t="s">
        <v>3525</v>
      </c>
      <c r="E1696" s="15">
        <v>600</v>
      </c>
      <c r="F1696" s="15"/>
      <c r="G1696" s="15">
        <v>162</v>
      </c>
      <c r="H1696" s="15">
        <v>170</v>
      </c>
      <c r="I1696" s="15">
        <v>179</v>
      </c>
      <c r="J1696" s="15">
        <v>145</v>
      </c>
      <c r="K1696" s="15">
        <v>3</v>
      </c>
      <c r="L1696" s="15">
        <v>1</v>
      </c>
      <c r="M1696" s="15">
        <v>234</v>
      </c>
      <c r="N1696" s="15">
        <v>2.6</v>
      </c>
      <c r="O1696" s="15">
        <v>150</v>
      </c>
      <c r="P1696" s="15">
        <v>1</v>
      </c>
      <c r="Q1696" s="15" t="s">
        <v>3</v>
      </c>
    </row>
    <row r="1697" spans="1:17" s="36" customFormat="1" ht="14.5">
      <c r="A1697" s="3" t="s">
        <v>5269</v>
      </c>
      <c r="B1697" s="15" t="s">
        <v>1</v>
      </c>
      <c r="C1697" s="15" t="s">
        <v>5</v>
      </c>
      <c r="D1697" s="15" t="s">
        <v>3525</v>
      </c>
      <c r="E1697" s="15">
        <v>600</v>
      </c>
      <c r="F1697" s="15"/>
      <c r="G1697" s="15">
        <v>153</v>
      </c>
      <c r="H1697" s="15">
        <v>170</v>
      </c>
      <c r="I1697" s="15">
        <v>187</v>
      </c>
      <c r="J1697" s="15">
        <v>138</v>
      </c>
      <c r="K1697" s="15">
        <v>3</v>
      </c>
      <c r="L1697" s="15">
        <v>1</v>
      </c>
      <c r="M1697" s="15">
        <v>244</v>
      </c>
      <c r="N1697" s="15">
        <v>2.5</v>
      </c>
      <c r="O1697" s="15">
        <v>150</v>
      </c>
      <c r="P1697" s="15">
        <v>1</v>
      </c>
      <c r="Q1697" s="15" t="s">
        <v>3</v>
      </c>
    </row>
    <row r="1698" spans="1:17" s="36" customFormat="1" ht="14.5">
      <c r="A1698" s="3" t="s">
        <v>5270</v>
      </c>
      <c r="B1698" s="15" t="s">
        <v>1</v>
      </c>
      <c r="C1698" s="15" t="s">
        <v>5</v>
      </c>
      <c r="D1698" s="15" t="s">
        <v>3522</v>
      </c>
      <c r="E1698" s="15">
        <v>600</v>
      </c>
      <c r="F1698" s="15"/>
      <c r="G1698" s="15">
        <v>153</v>
      </c>
      <c r="H1698" s="15">
        <v>170</v>
      </c>
      <c r="I1698" s="15">
        <v>187</v>
      </c>
      <c r="J1698" s="15">
        <v>138</v>
      </c>
      <c r="K1698" s="15">
        <v>3</v>
      </c>
      <c r="L1698" s="15">
        <v>1</v>
      </c>
      <c r="M1698" s="15">
        <v>244</v>
      </c>
      <c r="N1698" s="15">
        <v>2.5</v>
      </c>
      <c r="O1698" s="15">
        <v>150</v>
      </c>
      <c r="P1698" s="15">
        <v>1</v>
      </c>
      <c r="Q1698" s="15" t="s">
        <v>3</v>
      </c>
    </row>
    <row r="1699" spans="1:17" s="36" customFormat="1" ht="14.5">
      <c r="A1699" s="3" t="s">
        <v>5271</v>
      </c>
      <c r="B1699" s="15" t="s">
        <v>1</v>
      </c>
      <c r="C1699" s="15" t="s">
        <v>5</v>
      </c>
      <c r="D1699" s="15" t="s">
        <v>3522</v>
      </c>
      <c r="E1699" s="15">
        <v>600</v>
      </c>
      <c r="F1699" s="15"/>
      <c r="G1699" s="15">
        <v>16.2</v>
      </c>
      <c r="H1699" s="15">
        <v>18</v>
      </c>
      <c r="I1699" s="15">
        <v>19.8</v>
      </c>
      <c r="J1699" s="15">
        <v>14.5</v>
      </c>
      <c r="K1699" s="15">
        <v>3</v>
      </c>
      <c r="L1699" s="15">
        <v>1</v>
      </c>
      <c r="M1699" s="15">
        <v>26.5</v>
      </c>
      <c r="N1699" s="15">
        <v>23</v>
      </c>
      <c r="O1699" s="15">
        <v>150</v>
      </c>
      <c r="P1699" s="15">
        <v>1</v>
      </c>
      <c r="Q1699" s="15" t="s">
        <v>910</v>
      </c>
    </row>
    <row r="1700" spans="1:17" s="36" customFormat="1" ht="14.5">
      <c r="A1700" s="3" t="s">
        <v>5272</v>
      </c>
      <c r="B1700" s="15" t="s">
        <v>1</v>
      </c>
      <c r="C1700" s="15" t="s">
        <v>5</v>
      </c>
      <c r="D1700" s="15" t="s">
        <v>3522</v>
      </c>
      <c r="E1700" s="15">
        <v>600</v>
      </c>
      <c r="F1700" s="15"/>
      <c r="G1700" s="15">
        <v>162</v>
      </c>
      <c r="H1700" s="15">
        <v>180</v>
      </c>
      <c r="I1700" s="15">
        <v>198</v>
      </c>
      <c r="J1700" s="15">
        <v>146</v>
      </c>
      <c r="K1700" s="15">
        <v>3</v>
      </c>
      <c r="L1700" s="15">
        <v>1</v>
      </c>
      <c r="M1700" s="15">
        <v>258</v>
      </c>
      <c r="N1700" s="15">
        <v>2.4</v>
      </c>
      <c r="O1700" s="15">
        <v>150</v>
      </c>
      <c r="P1700" s="15">
        <v>1</v>
      </c>
      <c r="Q1700" s="15" t="s">
        <v>910</v>
      </c>
    </row>
    <row r="1701" spans="1:17" s="36" customFormat="1" ht="14.5">
      <c r="A1701" s="3" t="s">
        <v>5273</v>
      </c>
      <c r="B1701" s="15" t="s">
        <v>1</v>
      </c>
      <c r="C1701" s="15" t="s">
        <v>5</v>
      </c>
      <c r="D1701" s="15" t="s">
        <v>3522</v>
      </c>
      <c r="E1701" s="15">
        <v>600</v>
      </c>
      <c r="F1701" s="15"/>
      <c r="G1701" s="15">
        <v>171</v>
      </c>
      <c r="H1701" s="15">
        <v>180</v>
      </c>
      <c r="I1701" s="15">
        <v>189</v>
      </c>
      <c r="J1701" s="15">
        <v>154</v>
      </c>
      <c r="K1701" s="15">
        <v>3</v>
      </c>
      <c r="L1701" s="15">
        <v>1</v>
      </c>
      <c r="M1701" s="15">
        <v>246</v>
      </c>
      <c r="N1701" s="15">
        <v>2.5</v>
      </c>
      <c r="O1701" s="15">
        <v>150</v>
      </c>
      <c r="P1701" s="15">
        <v>1</v>
      </c>
      <c r="Q1701" s="15" t="s">
        <v>910</v>
      </c>
    </row>
    <row r="1702" spans="1:17" s="36" customFormat="1" ht="14.5">
      <c r="A1702" s="3" t="s">
        <v>5274</v>
      </c>
      <c r="B1702" s="15" t="s">
        <v>1</v>
      </c>
      <c r="C1702" s="15" t="s">
        <v>5</v>
      </c>
      <c r="D1702" s="15" t="s">
        <v>3522</v>
      </c>
      <c r="E1702" s="15">
        <v>600</v>
      </c>
      <c r="F1702" s="15"/>
      <c r="G1702" s="15">
        <v>171</v>
      </c>
      <c r="H1702" s="15">
        <v>180</v>
      </c>
      <c r="I1702" s="15">
        <v>189</v>
      </c>
      <c r="J1702" s="15">
        <v>154</v>
      </c>
      <c r="K1702" s="15">
        <v>3</v>
      </c>
      <c r="L1702" s="15">
        <v>1</v>
      </c>
      <c r="M1702" s="15">
        <v>246</v>
      </c>
      <c r="N1702" s="15">
        <v>2.5</v>
      </c>
      <c r="O1702" s="15">
        <v>150</v>
      </c>
      <c r="P1702" s="15">
        <v>1</v>
      </c>
      <c r="Q1702" s="15" t="s">
        <v>3</v>
      </c>
    </row>
    <row r="1703" spans="1:17" s="36" customFormat="1" ht="14.5">
      <c r="A1703" s="3" t="s">
        <v>5275</v>
      </c>
      <c r="B1703" s="15" t="s">
        <v>1</v>
      </c>
      <c r="C1703" s="15" t="s">
        <v>5</v>
      </c>
      <c r="D1703" s="15" t="s">
        <v>3525</v>
      </c>
      <c r="E1703" s="15">
        <v>600</v>
      </c>
      <c r="F1703" s="15"/>
      <c r="G1703" s="15">
        <v>162</v>
      </c>
      <c r="H1703" s="15">
        <v>180</v>
      </c>
      <c r="I1703" s="15">
        <v>198</v>
      </c>
      <c r="J1703" s="15">
        <v>146</v>
      </c>
      <c r="K1703" s="15">
        <v>3</v>
      </c>
      <c r="L1703" s="15">
        <v>1</v>
      </c>
      <c r="M1703" s="15">
        <v>258</v>
      </c>
      <c r="N1703" s="15">
        <v>2.4</v>
      </c>
      <c r="O1703" s="15">
        <v>150</v>
      </c>
      <c r="P1703" s="15">
        <v>1</v>
      </c>
      <c r="Q1703" s="15" t="s">
        <v>910</v>
      </c>
    </row>
    <row r="1704" spans="1:17" s="36" customFormat="1" ht="14.5">
      <c r="A1704" s="3" t="s">
        <v>5276</v>
      </c>
      <c r="B1704" s="15" t="s">
        <v>1</v>
      </c>
      <c r="C1704" s="15" t="s">
        <v>5</v>
      </c>
      <c r="D1704" s="15" t="s">
        <v>3525</v>
      </c>
      <c r="E1704" s="15">
        <v>600</v>
      </c>
      <c r="F1704" s="15"/>
      <c r="G1704" s="15">
        <v>171</v>
      </c>
      <c r="H1704" s="15">
        <v>180</v>
      </c>
      <c r="I1704" s="15">
        <v>189</v>
      </c>
      <c r="J1704" s="15">
        <v>154</v>
      </c>
      <c r="K1704" s="15">
        <v>3</v>
      </c>
      <c r="L1704" s="15">
        <v>1</v>
      </c>
      <c r="M1704" s="15">
        <v>246</v>
      </c>
      <c r="N1704" s="15">
        <v>2.5</v>
      </c>
      <c r="O1704" s="15">
        <v>150</v>
      </c>
      <c r="P1704" s="15">
        <v>1</v>
      </c>
      <c r="Q1704" s="15" t="s">
        <v>910</v>
      </c>
    </row>
    <row r="1705" spans="1:17" s="36" customFormat="1" ht="14.5">
      <c r="A1705" s="3" t="s">
        <v>5277</v>
      </c>
      <c r="B1705" s="15" t="s">
        <v>1</v>
      </c>
      <c r="C1705" s="15" t="s">
        <v>5</v>
      </c>
      <c r="D1705" s="15" t="s">
        <v>3525</v>
      </c>
      <c r="E1705" s="15">
        <v>600</v>
      </c>
      <c r="F1705" s="15"/>
      <c r="G1705" s="15">
        <v>171</v>
      </c>
      <c r="H1705" s="15">
        <v>180</v>
      </c>
      <c r="I1705" s="15">
        <v>189</v>
      </c>
      <c r="J1705" s="15">
        <v>154</v>
      </c>
      <c r="K1705" s="15">
        <v>3</v>
      </c>
      <c r="L1705" s="15">
        <v>1</v>
      </c>
      <c r="M1705" s="15">
        <v>246</v>
      </c>
      <c r="N1705" s="15">
        <v>2.5</v>
      </c>
      <c r="O1705" s="15">
        <v>150</v>
      </c>
      <c r="P1705" s="15">
        <v>1</v>
      </c>
      <c r="Q1705" s="15" t="s">
        <v>3</v>
      </c>
    </row>
    <row r="1706" spans="1:17" s="36" customFormat="1" ht="14.5">
      <c r="A1706" s="3" t="s">
        <v>5278</v>
      </c>
      <c r="B1706" s="15" t="s">
        <v>1</v>
      </c>
      <c r="C1706" s="15" t="s">
        <v>5</v>
      </c>
      <c r="D1706" s="15" t="s">
        <v>3525</v>
      </c>
      <c r="E1706" s="15">
        <v>600</v>
      </c>
      <c r="F1706" s="15"/>
      <c r="G1706" s="15">
        <v>162</v>
      </c>
      <c r="H1706" s="15">
        <v>180</v>
      </c>
      <c r="I1706" s="15">
        <v>198</v>
      </c>
      <c r="J1706" s="15">
        <v>146</v>
      </c>
      <c r="K1706" s="15">
        <v>3</v>
      </c>
      <c r="L1706" s="15">
        <v>1</v>
      </c>
      <c r="M1706" s="15">
        <v>258</v>
      </c>
      <c r="N1706" s="15">
        <v>2.4</v>
      </c>
      <c r="O1706" s="15">
        <v>150</v>
      </c>
      <c r="P1706" s="15">
        <v>1</v>
      </c>
      <c r="Q1706" s="15" t="s">
        <v>3</v>
      </c>
    </row>
    <row r="1707" spans="1:17" s="36" customFormat="1" ht="14.5">
      <c r="A1707" s="3" t="s">
        <v>5279</v>
      </c>
      <c r="B1707" s="15" t="s">
        <v>1</v>
      </c>
      <c r="C1707" s="15" t="s">
        <v>5</v>
      </c>
      <c r="D1707" s="15" t="s">
        <v>3522</v>
      </c>
      <c r="E1707" s="15">
        <v>600</v>
      </c>
      <c r="F1707" s="15"/>
      <c r="G1707" s="15">
        <v>162</v>
      </c>
      <c r="H1707" s="15">
        <v>180</v>
      </c>
      <c r="I1707" s="15">
        <v>198</v>
      </c>
      <c r="J1707" s="15">
        <v>146</v>
      </c>
      <c r="K1707" s="15">
        <v>3</v>
      </c>
      <c r="L1707" s="15">
        <v>1</v>
      </c>
      <c r="M1707" s="15">
        <v>258</v>
      </c>
      <c r="N1707" s="15">
        <v>2.4</v>
      </c>
      <c r="O1707" s="15">
        <v>150</v>
      </c>
      <c r="P1707" s="15">
        <v>1</v>
      </c>
      <c r="Q1707" s="15" t="s">
        <v>3</v>
      </c>
    </row>
    <row r="1708" spans="1:17" s="36" customFormat="1" ht="14.5">
      <c r="A1708" s="3" t="s">
        <v>5280</v>
      </c>
      <c r="B1708" s="15" t="s">
        <v>1</v>
      </c>
      <c r="C1708" s="15" t="s">
        <v>5</v>
      </c>
      <c r="D1708" s="15" t="s">
        <v>3522</v>
      </c>
      <c r="E1708" s="15">
        <v>600</v>
      </c>
      <c r="F1708" s="15"/>
      <c r="G1708" s="15">
        <v>17.100000000000001</v>
      </c>
      <c r="H1708" s="15">
        <v>18</v>
      </c>
      <c r="I1708" s="15">
        <v>18.899999999999999</v>
      </c>
      <c r="J1708" s="15">
        <v>15.3</v>
      </c>
      <c r="K1708" s="15">
        <v>3</v>
      </c>
      <c r="L1708" s="15">
        <v>1</v>
      </c>
      <c r="M1708" s="15">
        <v>25.5</v>
      </c>
      <c r="N1708" s="15">
        <v>25</v>
      </c>
      <c r="O1708" s="15">
        <v>150</v>
      </c>
      <c r="P1708" s="15">
        <v>1</v>
      </c>
      <c r="Q1708" s="15" t="s">
        <v>910</v>
      </c>
    </row>
    <row r="1709" spans="1:17" s="36" customFormat="1" ht="14.5">
      <c r="A1709" s="3" t="s">
        <v>5281</v>
      </c>
      <c r="B1709" s="15" t="s">
        <v>1</v>
      </c>
      <c r="C1709" s="15" t="s">
        <v>5</v>
      </c>
      <c r="D1709" s="15" t="s">
        <v>3522</v>
      </c>
      <c r="E1709" s="15">
        <v>600</v>
      </c>
      <c r="F1709" s="15"/>
      <c r="G1709" s="15">
        <v>17.100000000000001</v>
      </c>
      <c r="H1709" s="15">
        <v>18</v>
      </c>
      <c r="I1709" s="15">
        <v>18.899999999999999</v>
      </c>
      <c r="J1709" s="15">
        <v>15.3</v>
      </c>
      <c r="K1709" s="15">
        <v>3</v>
      </c>
      <c r="L1709" s="15">
        <v>1</v>
      </c>
      <c r="M1709" s="15">
        <v>25.5</v>
      </c>
      <c r="N1709" s="15">
        <v>25</v>
      </c>
      <c r="O1709" s="15">
        <v>150</v>
      </c>
      <c r="P1709" s="15">
        <v>1</v>
      </c>
      <c r="Q1709" s="15" t="s">
        <v>3</v>
      </c>
    </row>
    <row r="1710" spans="1:17" s="36" customFormat="1" ht="14.5">
      <c r="A1710" s="3" t="s">
        <v>5282</v>
      </c>
      <c r="B1710" s="15" t="s">
        <v>1</v>
      </c>
      <c r="C1710" s="15" t="s">
        <v>5</v>
      </c>
      <c r="D1710" s="15" t="s">
        <v>3525</v>
      </c>
      <c r="E1710" s="15">
        <v>600</v>
      </c>
      <c r="F1710" s="15"/>
      <c r="G1710" s="15">
        <v>16.2</v>
      </c>
      <c r="H1710" s="15">
        <v>18</v>
      </c>
      <c r="I1710" s="15">
        <v>19.8</v>
      </c>
      <c r="J1710" s="15">
        <v>14.5</v>
      </c>
      <c r="K1710" s="15">
        <v>3</v>
      </c>
      <c r="L1710" s="15">
        <v>1</v>
      </c>
      <c r="M1710" s="15">
        <v>26.5</v>
      </c>
      <c r="N1710" s="15">
        <v>23</v>
      </c>
      <c r="O1710" s="15">
        <v>150</v>
      </c>
      <c r="P1710" s="15">
        <v>1</v>
      </c>
      <c r="Q1710" s="15" t="s">
        <v>910</v>
      </c>
    </row>
    <row r="1711" spans="1:17" s="36" customFormat="1" ht="14.5">
      <c r="A1711" s="3" t="s">
        <v>5283</v>
      </c>
      <c r="B1711" s="15" t="s">
        <v>1</v>
      </c>
      <c r="C1711" s="15" t="s">
        <v>5</v>
      </c>
      <c r="D1711" s="15" t="s">
        <v>3525</v>
      </c>
      <c r="E1711" s="15">
        <v>600</v>
      </c>
      <c r="F1711" s="15"/>
      <c r="G1711" s="15">
        <v>17.100000000000001</v>
      </c>
      <c r="H1711" s="15">
        <v>18</v>
      </c>
      <c r="I1711" s="15">
        <v>18.899999999999999</v>
      </c>
      <c r="J1711" s="15">
        <v>15.3</v>
      </c>
      <c r="K1711" s="15">
        <v>3</v>
      </c>
      <c r="L1711" s="15">
        <v>1</v>
      </c>
      <c r="M1711" s="15">
        <v>25.5</v>
      </c>
      <c r="N1711" s="15">
        <v>25</v>
      </c>
      <c r="O1711" s="15">
        <v>150</v>
      </c>
      <c r="P1711" s="15">
        <v>1</v>
      </c>
      <c r="Q1711" s="15" t="s">
        <v>910</v>
      </c>
    </row>
    <row r="1712" spans="1:17" s="36" customFormat="1" ht="14.5">
      <c r="A1712" s="3" t="s">
        <v>5284</v>
      </c>
      <c r="B1712" s="15" t="s">
        <v>1</v>
      </c>
      <c r="C1712" s="15" t="s">
        <v>5</v>
      </c>
      <c r="D1712" s="15" t="s">
        <v>3525</v>
      </c>
      <c r="E1712" s="15">
        <v>600</v>
      </c>
      <c r="F1712" s="15"/>
      <c r="G1712" s="15">
        <v>17.100000000000001</v>
      </c>
      <c r="H1712" s="15">
        <v>18</v>
      </c>
      <c r="I1712" s="15">
        <v>18.899999999999999</v>
      </c>
      <c r="J1712" s="15">
        <v>15.3</v>
      </c>
      <c r="K1712" s="15">
        <v>3</v>
      </c>
      <c r="L1712" s="15">
        <v>1</v>
      </c>
      <c r="M1712" s="15">
        <v>25.5</v>
      </c>
      <c r="N1712" s="15">
        <v>25</v>
      </c>
      <c r="O1712" s="15">
        <v>150</v>
      </c>
      <c r="P1712" s="15">
        <v>1</v>
      </c>
      <c r="Q1712" s="15" t="s">
        <v>3</v>
      </c>
    </row>
    <row r="1713" spans="1:17" s="36" customFormat="1" ht="14.5">
      <c r="A1713" s="3" t="s">
        <v>5285</v>
      </c>
      <c r="B1713" s="15" t="s">
        <v>1</v>
      </c>
      <c r="C1713" s="15" t="s">
        <v>5</v>
      </c>
      <c r="D1713" s="15" t="s">
        <v>3525</v>
      </c>
      <c r="E1713" s="15">
        <v>600</v>
      </c>
      <c r="F1713" s="15"/>
      <c r="G1713" s="15">
        <v>16.2</v>
      </c>
      <c r="H1713" s="15">
        <v>18</v>
      </c>
      <c r="I1713" s="15">
        <v>19.8</v>
      </c>
      <c r="J1713" s="15">
        <v>14.5</v>
      </c>
      <c r="K1713" s="15">
        <v>3</v>
      </c>
      <c r="L1713" s="15">
        <v>1</v>
      </c>
      <c r="M1713" s="15">
        <v>26.5</v>
      </c>
      <c r="N1713" s="15">
        <v>23</v>
      </c>
      <c r="O1713" s="15">
        <v>150</v>
      </c>
      <c r="P1713" s="15">
        <v>1</v>
      </c>
      <c r="Q1713" s="15" t="s">
        <v>3</v>
      </c>
    </row>
    <row r="1714" spans="1:17" s="36" customFormat="1" ht="14.5">
      <c r="A1714" s="3" t="s">
        <v>5286</v>
      </c>
      <c r="B1714" s="15" t="s">
        <v>1</v>
      </c>
      <c r="C1714" s="15" t="s">
        <v>5</v>
      </c>
      <c r="D1714" s="15" t="s">
        <v>3522</v>
      </c>
      <c r="E1714" s="15">
        <v>600</v>
      </c>
      <c r="F1714" s="15"/>
      <c r="G1714" s="15">
        <v>16.2</v>
      </c>
      <c r="H1714" s="15">
        <v>18</v>
      </c>
      <c r="I1714" s="15">
        <v>19.8</v>
      </c>
      <c r="J1714" s="15">
        <v>14.5</v>
      </c>
      <c r="K1714" s="15">
        <v>3</v>
      </c>
      <c r="L1714" s="15">
        <v>1</v>
      </c>
      <c r="M1714" s="15">
        <v>26.5</v>
      </c>
      <c r="N1714" s="15">
        <v>23</v>
      </c>
      <c r="O1714" s="15">
        <v>150</v>
      </c>
      <c r="P1714" s="15">
        <v>1</v>
      </c>
      <c r="Q1714" s="15" t="s">
        <v>3</v>
      </c>
    </row>
    <row r="1715" spans="1:17" s="36" customFormat="1" ht="14.5">
      <c r="A1715" s="3" t="s">
        <v>5287</v>
      </c>
      <c r="B1715" s="15" t="s">
        <v>1</v>
      </c>
      <c r="C1715" s="15" t="s">
        <v>5</v>
      </c>
      <c r="D1715" s="15" t="s">
        <v>3522</v>
      </c>
      <c r="E1715" s="15">
        <v>600</v>
      </c>
      <c r="F1715" s="15"/>
      <c r="G1715" s="15">
        <v>18</v>
      </c>
      <c r="H1715" s="15">
        <v>20</v>
      </c>
      <c r="I1715" s="15">
        <v>22</v>
      </c>
      <c r="J1715" s="15">
        <v>16.2</v>
      </c>
      <c r="K1715" s="15">
        <v>3</v>
      </c>
      <c r="L1715" s="15">
        <v>1</v>
      </c>
      <c r="M1715" s="15">
        <v>29.1</v>
      </c>
      <c r="N1715" s="15">
        <v>21</v>
      </c>
      <c r="O1715" s="15">
        <v>150</v>
      </c>
      <c r="P1715" s="15">
        <v>1</v>
      </c>
      <c r="Q1715" s="15" t="s">
        <v>910</v>
      </c>
    </row>
    <row r="1716" spans="1:17" s="36" customFormat="1" ht="14.5">
      <c r="A1716" s="3" t="s">
        <v>5288</v>
      </c>
      <c r="B1716" s="15" t="s">
        <v>1</v>
      </c>
      <c r="C1716" s="15" t="s">
        <v>5</v>
      </c>
      <c r="D1716" s="15" t="s">
        <v>3522</v>
      </c>
      <c r="E1716" s="15">
        <v>600</v>
      </c>
      <c r="F1716" s="15"/>
      <c r="G1716" s="15">
        <v>180</v>
      </c>
      <c r="H1716" s="15">
        <v>200</v>
      </c>
      <c r="I1716" s="15">
        <v>220</v>
      </c>
      <c r="J1716" s="15">
        <v>162</v>
      </c>
      <c r="K1716" s="15">
        <v>3</v>
      </c>
      <c r="L1716" s="15">
        <v>1</v>
      </c>
      <c r="M1716" s="15">
        <v>287</v>
      </c>
      <c r="N1716" s="15">
        <v>2.1</v>
      </c>
      <c r="O1716" s="15">
        <v>150</v>
      </c>
      <c r="P1716" s="15">
        <v>1</v>
      </c>
      <c r="Q1716" s="15" t="s">
        <v>910</v>
      </c>
    </row>
    <row r="1717" spans="1:17" s="36" customFormat="1" ht="14.5">
      <c r="A1717" s="3" t="s">
        <v>5289</v>
      </c>
      <c r="B1717" s="15" t="s">
        <v>1</v>
      </c>
      <c r="C1717" s="15" t="s">
        <v>5</v>
      </c>
      <c r="D1717" s="15" t="s">
        <v>3522</v>
      </c>
      <c r="E1717" s="15">
        <v>600</v>
      </c>
      <c r="F1717" s="15"/>
      <c r="G1717" s="15">
        <v>190</v>
      </c>
      <c r="H1717" s="15">
        <v>200</v>
      </c>
      <c r="I1717" s="15">
        <v>210</v>
      </c>
      <c r="J1717" s="15">
        <v>171</v>
      </c>
      <c r="K1717" s="15">
        <v>3</v>
      </c>
      <c r="L1717" s="15">
        <v>1</v>
      </c>
      <c r="M1717" s="15">
        <v>274</v>
      </c>
      <c r="N1717" s="15">
        <v>2.2000000000000002</v>
      </c>
      <c r="O1717" s="15">
        <v>150</v>
      </c>
      <c r="P1717" s="15">
        <v>1</v>
      </c>
      <c r="Q1717" s="15" t="s">
        <v>910</v>
      </c>
    </row>
    <row r="1718" spans="1:17" s="36" customFormat="1" ht="14.5">
      <c r="A1718" s="3" t="s">
        <v>5290</v>
      </c>
      <c r="B1718" s="15" t="s">
        <v>1</v>
      </c>
      <c r="C1718" s="15" t="s">
        <v>5</v>
      </c>
      <c r="D1718" s="15" t="s">
        <v>3522</v>
      </c>
      <c r="E1718" s="15">
        <v>600</v>
      </c>
      <c r="F1718" s="15"/>
      <c r="G1718" s="15">
        <v>190</v>
      </c>
      <c r="H1718" s="15">
        <v>200</v>
      </c>
      <c r="I1718" s="15">
        <v>210</v>
      </c>
      <c r="J1718" s="15">
        <v>171</v>
      </c>
      <c r="K1718" s="15">
        <v>3</v>
      </c>
      <c r="L1718" s="15">
        <v>1</v>
      </c>
      <c r="M1718" s="15">
        <v>274</v>
      </c>
      <c r="N1718" s="15">
        <v>2.2000000000000002</v>
      </c>
      <c r="O1718" s="15">
        <v>150</v>
      </c>
      <c r="P1718" s="15">
        <v>1</v>
      </c>
      <c r="Q1718" s="15" t="s">
        <v>3</v>
      </c>
    </row>
    <row r="1719" spans="1:17" s="36" customFormat="1" ht="14.5">
      <c r="A1719" s="3" t="s">
        <v>5291</v>
      </c>
      <c r="B1719" s="15" t="s">
        <v>1</v>
      </c>
      <c r="C1719" s="15" t="s">
        <v>5</v>
      </c>
      <c r="D1719" s="15" t="s">
        <v>3525</v>
      </c>
      <c r="E1719" s="15">
        <v>600</v>
      </c>
      <c r="F1719" s="15"/>
      <c r="G1719" s="15">
        <v>180</v>
      </c>
      <c r="H1719" s="15">
        <v>200</v>
      </c>
      <c r="I1719" s="15">
        <v>220</v>
      </c>
      <c r="J1719" s="15">
        <v>162</v>
      </c>
      <c r="K1719" s="15">
        <v>3</v>
      </c>
      <c r="L1719" s="15">
        <v>1</v>
      </c>
      <c r="M1719" s="15">
        <v>287</v>
      </c>
      <c r="N1719" s="15">
        <v>2.1</v>
      </c>
      <c r="O1719" s="15">
        <v>150</v>
      </c>
      <c r="P1719" s="15">
        <v>1</v>
      </c>
      <c r="Q1719" s="15" t="s">
        <v>910</v>
      </c>
    </row>
    <row r="1720" spans="1:17" s="36" customFormat="1" ht="14.5">
      <c r="A1720" s="3" t="s">
        <v>5292</v>
      </c>
      <c r="B1720" s="15" t="s">
        <v>1</v>
      </c>
      <c r="C1720" s="15" t="s">
        <v>5</v>
      </c>
      <c r="D1720" s="15" t="s">
        <v>3525</v>
      </c>
      <c r="E1720" s="15">
        <v>600</v>
      </c>
      <c r="F1720" s="15"/>
      <c r="G1720" s="15">
        <v>190</v>
      </c>
      <c r="H1720" s="15">
        <v>200</v>
      </c>
      <c r="I1720" s="15">
        <v>210</v>
      </c>
      <c r="J1720" s="15">
        <v>171</v>
      </c>
      <c r="K1720" s="15">
        <v>3</v>
      </c>
      <c r="L1720" s="15">
        <v>1</v>
      </c>
      <c r="M1720" s="15">
        <v>274</v>
      </c>
      <c r="N1720" s="15">
        <v>2.2000000000000002</v>
      </c>
      <c r="O1720" s="15">
        <v>150</v>
      </c>
      <c r="P1720" s="15">
        <v>1</v>
      </c>
      <c r="Q1720" s="15" t="s">
        <v>910</v>
      </c>
    </row>
    <row r="1721" spans="1:17" s="36" customFormat="1" ht="14.5">
      <c r="A1721" s="3" t="s">
        <v>5293</v>
      </c>
      <c r="B1721" s="15" t="s">
        <v>1</v>
      </c>
      <c r="C1721" s="15" t="s">
        <v>5</v>
      </c>
      <c r="D1721" s="15" t="s">
        <v>3525</v>
      </c>
      <c r="E1721" s="15">
        <v>600</v>
      </c>
      <c r="F1721" s="15"/>
      <c r="G1721" s="15">
        <v>190</v>
      </c>
      <c r="H1721" s="15">
        <v>200</v>
      </c>
      <c r="I1721" s="15">
        <v>210</v>
      </c>
      <c r="J1721" s="15">
        <v>171</v>
      </c>
      <c r="K1721" s="15">
        <v>3</v>
      </c>
      <c r="L1721" s="15">
        <v>1</v>
      </c>
      <c r="M1721" s="15">
        <v>274</v>
      </c>
      <c r="N1721" s="15">
        <v>2.2000000000000002</v>
      </c>
      <c r="O1721" s="15">
        <v>150</v>
      </c>
      <c r="P1721" s="15">
        <v>1</v>
      </c>
      <c r="Q1721" s="15" t="s">
        <v>3</v>
      </c>
    </row>
    <row r="1722" spans="1:17" s="36" customFormat="1" ht="14.5">
      <c r="A1722" s="3" t="s">
        <v>5294</v>
      </c>
      <c r="B1722" s="15" t="s">
        <v>1</v>
      </c>
      <c r="C1722" s="15" t="s">
        <v>5</v>
      </c>
      <c r="D1722" s="15" t="s">
        <v>3525</v>
      </c>
      <c r="E1722" s="15">
        <v>600</v>
      </c>
      <c r="F1722" s="15"/>
      <c r="G1722" s="15">
        <v>180</v>
      </c>
      <c r="H1722" s="15">
        <v>200</v>
      </c>
      <c r="I1722" s="15">
        <v>220</v>
      </c>
      <c r="J1722" s="15">
        <v>162</v>
      </c>
      <c r="K1722" s="15">
        <v>3</v>
      </c>
      <c r="L1722" s="15">
        <v>1</v>
      </c>
      <c r="M1722" s="15">
        <v>287</v>
      </c>
      <c r="N1722" s="15">
        <v>2.1</v>
      </c>
      <c r="O1722" s="15">
        <v>150</v>
      </c>
      <c r="P1722" s="15">
        <v>1</v>
      </c>
      <c r="Q1722" s="15" t="s">
        <v>3</v>
      </c>
    </row>
    <row r="1723" spans="1:17" s="36" customFormat="1" ht="14.5">
      <c r="A1723" s="3" t="s">
        <v>5295</v>
      </c>
      <c r="B1723" s="15" t="s">
        <v>1</v>
      </c>
      <c r="C1723" s="15" t="s">
        <v>5</v>
      </c>
      <c r="D1723" s="15" t="s">
        <v>3522</v>
      </c>
      <c r="E1723" s="15">
        <v>600</v>
      </c>
      <c r="F1723" s="15"/>
      <c r="G1723" s="15">
        <v>180</v>
      </c>
      <c r="H1723" s="15">
        <v>200</v>
      </c>
      <c r="I1723" s="15">
        <v>220</v>
      </c>
      <c r="J1723" s="15">
        <v>162</v>
      </c>
      <c r="K1723" s="15">
        <v>3</v>
      </c>
      <c r="L1723" s="15">
        <v>1</v>
      </c>
      <c r="M1723" s="15">
        <v>287</v>
      </c>
      <c r="N1723" s="15">
        <v>2.1</v>
      </c>
      <c r="O1723" s="15">
        <v>150</v>
      </c>
      <c r="P1723" s="15">
        <v>1</v>
      </c>
      <c r="Q1723" s="15" t="s">
        <v>3</v>
      </c>
    </row>
    <row r="1724" spans="1:17" s="36" customFormat="1" ht="14.5">
      <c r="A1724" s="3" t="s">
        <v>5296</v>
      </c>
      <c r="B1724" s="15" t="s">
        <v>1</v>
      </c>
      <c r="C1724" s="15" t="s">
        <v>5</v>
      </c>
      <c r="D1724" s="15" t="s">
        <v>3522</v>
      </c>
      <c r="E1724" s="15">
        <v>600</v>
      </c>
      <c r="F1724" s="15"/>
      <c r="G1724" s="15">
        <v>19</v>
      </c>
      <c r="H1724" s="15">
        <v>20</v>
      </c>
      <c r="I1724" s="15">
        <v>21</v>
      </c>
      <c r="J1724" s="15">
        <v>17.100000000000001</v>
      </c>
      <c r="K1724" s="15">
        <v>3</v>
      </c>
      <c r="L1724" s="15">
        <v>1</v>
      </c>
      <c r="M1724" s="15">
        <v>27.7</v>
      </c>
      <c r="N1724" s="15">
        <v>22</v>
      </c>
      <c r="O1724" s="15">
        <v>150</v>
      </c>
      <c r="P1724" s="15">
        <v>1</v>
      </c>
      <c r="Q1724" s="15" t="s">
        <v>910</v>
      </c>
    </row>
    <row r="1725" spans="1:17" s="36" customFormat="1" ht="14.5">
      <c r="A1725" s="3" t="s">
        <v>5297</v>
      </c>
      <c r="B1725" s="15" t="s">
        <v>1</v>
      </c>
      <c r="C1725" s="15" t="s">
        <v>5</v>
      </c>
      <c r="D1725" s="15" t="s">
        <v>3522</v>
      </c>
      <c r="E1725" s="15">
        <v>600</v>
      </c>
      <c r="F1725" s="15"/>
      <c r="G1725" s="15">
        <v>19</v>
      </c>
      <c r="H1725" s="15">
        <v>20</v>
      </c>
      <c r="I1725" s="15">
        <v>21</v>
      </c>
      <c r="J1725" s="15">
        <v>17.100000000000001</v>
      </c>
      <c r="K1725" s="15">
        <v>3</v>
      </c>
      <c r="L1725" s="15">
        <v>1</v>
      </c>
      <c r="M1725" s="15">
        <v>27.7</v>
      </c>
      <c r="N1725" s="15">
        <v>22</v>
      </c>
      <c r="O1725" s="15">
        <v>150</v>
      </c>
      <c r="P1725" s="15">
        <v>1</v>
      </c>
      <c r="Q1725" s="15" t="s">
        <v>3</v>
      </c>
    </row>
    <row r="1726" spans="1:17" s="36" customFormat="1" ht="14.5">
      <c r="A1726" s="3" t="s">
        <v>5298</v>
      </c>
      <c r="B1726" s="15" t="s">
        <v>1</v>
      </c>
      <c r="C1726" s="15" t="s">
        <v>5</v>
      </c>
      <c r="D1726" s="15" t="s">
        <v>3525</v>
      </c>
      <c r="E1726" s="15">
        <v>600</v>
      </c>
      <c r="F1726" s="15"/>
      <c r="G1726" s="15">
        <v>18</v>
      </c>
      <c r="H1726" s="15">
        <v>20</v>
      </c>
      <c r="I1726" s="15">
        <v>22</v>
      </c>
      <c r="J1726" s="15">
        <v>16.2</v>
      </c>
      <c r="K1726" s="15">
        <v>3</v>
      </c>
      <c r="L1726" s="15">
        <v>1</v>
      </c>
      <c r="M1726" s="15">
        <v>29.1</v>
      </c>
      <c r="N1726" s="15">
        <v>21</v>
      </c>
      <c r="O1726" s="15">
        <v>150</v>
      </c>
      <c r="P1726" s="15">
        <v>1</v>
      </c>
      <c r="Q1726" s="15" t="s">
        <v>910</v>
      </c>
    </row>
    <row r="1727" spans="1:17" s="36" customFormat="1" ht="14.5">
      <c r="A1727" s="3" t="s">
        <v>5299</v>
      </c>
      <c r="B1727" s="15" t="s">
        <v>1</v>
      </c>
      <c r="C1727" s="15" t="s">
        <v>5</v>
      </c>
      <c r="D1727" s="15" t="s">
        <v>3525</v>
      </c>
      <c r="E1727" s="15">
        <v>600</v>
      </c>
      <c r="F1727" s="15"/>
      <c r="G1727" s="15">
        <v>19</v>
      </c>
      <c r="H1727" s="15">
        <v>20</v>
      </c>
      <c r="I1727" s="15">
        <v>21</v>
      </c>
      <c r="J1727" s="15">
        <v>17.100000000000001</v>
      </c>
      <c r="K1727" s="15">
        <v>3</v>
      </c>
      <c r="L1727" s="15">
        <v>1</v>
      </c>
      <c r="M1727" s="15">
        <v>27.7</v>
      </c>
      <c r="N1727" s="15">
        <v>22</v>
      </c>
      <c r="O1727" s="15">
        <v>150</v>
      </c>
      <c r="P1727" s="15">
        <v>1</v>
      </c>
      <c r="Q1727" s="15" t="s">
        <v>910</v>
      </c>
    </row>
    <row r="1728" spans="1:17" s="36" customFormat="1" ht="14.5">
      <c r="A1728" s="3" t="s">
        <v>5300</v>
      </c>
      <c r="B1728" s="15" t="s">
        <v>1</v>
      </c>
      <c r="C1728" s="15" t="s">
        <v>5</v>
      </c>
      <c r="D1728" s="15" t="s">
        <v>3525</v>
      </c>
      <c r="E1728" s="15">
        <v>600</v>
      </c>
      <c r="F1728" s="15"/>
      <c r="G1728" s="15">
        <v>19</v>
      </c>
      <c r="H1728" s="15">
        <v>20</v>
      </c>
      <c r="I1728" s="15">
        <v>21</v>
      </c>
      <c r="J1728" s="15">
        <v>17.100000000000001</v>
      </c>
      <c r="K1728" s="15">
        <v>3</v>
      </c>
      <c r="L1728" s="15">
        <v>1</v>
      </c>
      <c r="M1728" s="15">
        <v>27.7</v>
      </c>
      <c r="N1728" s="15">
        <v>22</v>
      </c>
      <c r="O1728" s="15">
        <v>150</v>
      </c>
      <c r="P1728" s="15">
        <v>1</v>
      </c>
      <c r="Q1728" s="15" t="s">
        <v>3</v>
      </c>
    </row>
    <row r="1729" spans="1:17" s="36" customFormat="1" ht="14.5">
      <c r="A1729" s="3" t="s">
        <v>5301</v>
      </c>
      <c r="B1729" s="15" t="s">
        <v>1</v>
      </c>
      <c r="C1729" s="15" t="s">
        <v>5</v>
      </c>
      <c r="D1729" s="15" t="s">
        <v>3525</v>
      </c>
      <c r="E1729" s="15">
        <v>600</v>
      </c>
      <c r="F1729" s="15"/>
      <c r="G1729" s="15">
        <v>18</v>
      </c>
      <c r="H1729" s="15">
        <v>20</v>
      </c>
      <c r="I1729" s="15">
        <v>22</v>
      </c>
      <c r="J1729" s="15">
        <v>16.2</v>
      </c>
      <c r="K1729" s="15">
        <v>3</v>
      </c>
      <c r="L1729" s="15">
        <v>1</v>
      </c>
      <c r="M1729" s="15">
        <v>29.1</v>
      </c>
      <c r="N1729" s="15">
        <v>21</v>
      </c>
      <c r="O1729" s="15">
        <v>150</v>
      </c>
      <c r="P1729" s="15">
        <v>1</v>
      </c>
      <c r="Q1729" s="15" t="s">
        <v>3</v>
      </c>
    </row>
    <row r="1730" spans="1:17" s="36" customFormat="1" ht="14.5">
      <c r="A1730" s="3" t="s">
        <v>5302</v>
      </c>
      <c r="B1730" s="15" t="s">
        <v>1</v>
      </c>
      <c r="C1730" s="15" t="s">
        <v>5</v>
      </c>
      <c r="D1730" s="15" t="s">
        <v>3522</v>
      </c>
      <c r="E1730" s="15">
        <v>600</v>
      </c>
      <c r="F1730" s="15"/>
      <c r="G1730" s="15">
        <v>18</v>
      </c>
      <c r="H1730" s="15">
        <v>20</v>
      </c>
      <c r="I1730" s="15">
        <v>22</v>
      </c>
      <c r="J1730" s="15">
        <v>16.2</v>
      </c>
      <c r="K1730" s="15">
        <v>3</v>
      </c>
      <c r="L1730" s="15">
        <v>1</v>
      </c>
      <c r="M1730" s="15">
        <v>29.1</v>
      </c>
      <c r="N1730" s="15">
        <v>21</v>
      </c>
      <c r="O1730" s="15">
        <v>150</v>
      </c>
      <c r="P1730" s="15">
        <v>1</v>
      </c>
      <c r="Q1730" s="15" t="s">
        <v>3</v>
      </c>
    </row>
    <row r="1731" spans="1:17" s="36" customFormat="1" ht="14.5">
      <c r="A1731" s="3" t="s">
        <v>5303</v>
      </c>
      <c r="B1731" s="15" t="s">
        <v>1</v>
      </c>
      <c r="C1731" s="15" t="s">
        <v>5</v>
      </c>
      <c r="D1731" s="15" t="s">
        <v>3522</v>
      </c>
      <c r="E1731" s="15">
        <v>600</v>
      </c>
      <c r="F1731" s="15"/>
      <c r="G1731" s="15">
        <v>19.8</v>
      </c>
      <c r="H1731" s="15">
        <v>22</v>
      </c>
      <c r="I1731" s="15">
        <v>24.2</v>
      </c>
      <c r="J1731" s="15">
        <v>17.8</v>
      </c>
      <c r="K1731" s="15">
        <v>3</v>
      </c>
      <c r="L1731" s="15">
        <v>1</v>
      </c>
      <c r="M1731" s="15">
        <v>31.9</v>
      </c>
      <c r="N1731" s="15">
        <v>19</v>
      </c>
      <c r="O1731" s="15">
        <v>150</v>
      </c>
      <c r="P1731" s="15">
        <v>1</v>
      </c>
      <c r="Q1731" s="15" t="s">
        <v>910</v>
      </c>
    </row>
    <row r="1732" spans="1:17" s="36" customFormat="1" ht="14.5">
      <c r="A1732" s="3" t="s">
        <v>5304</v>
      </c>
      <c r="B1732" s="15" t="s">
        <v>1</v>
      </c>
      <c r="C1732" s="15" t="s">
        <v>5</v>
      </c>
      <c r="D1732" s="15" t="s">
        <v>3522</v>
      </c>
      <c r="E1732" s="15">
        <v>600</v>
      </c>
      <c r="F1732" s="15"/>
      <c r="G1732" s="15">
        <v>198</v>
      </c>
      <c r="H1732" s="15">
        <v>220</v>
      </c>
      <c r="I1732" s="15">
        <v>242</v>
      </c>
      <c r="J1732" s="15">
        <v>175</v>
      </c>
      <c r="K1732" s="15">
        <v>3</v>
      </c>
      <c r="L1732" s="15">
        <v>1</v>
      </c>
      <c r="M1732" s="15">
        <v>342</v>
      </c>
      <c r="N1732" s="15">
        <v>1.8</v>
      </c>
      <c r="O1732" s="15">
        <v>150</v>
      </c>
      <c r="P1732" s="15">
        <v>1</v>
      </c>
      <c r="Q1732" s="15" t="s">
        <v>910</v>
      </c>
    </row>
    <row r="1733" spans="1:17" s="36" customFormat="1" ht="14.5">
      <c r="A1733" s="3" t="s">
        <v>5305</v>
      </c>
      <c r="B1733" s="15" t="s">
        <v>1</v>
      </c>
      <c r="C1733" s="15" t="s">
        <v>5</v>
      </c>
      <c r="D1733" s="15" t="s">
        <v>3522</v>
      </c>
      <c r="E1733" s="15">
        <v>600</v>
      </c>
      <c r="F1733" s="15"/>
      <c r="G1733" s="15">
        <v>209</v>
      </c>
      <c r="H1733" s="15">
        <v>220</v>
      </c>
      <c r="I1733" s="15">
        <v>231</v>
      </c>
      <c r="J1733" s="15">
        <v>185</v>
      </c>
      <c r="K1733" s="15">
        <v>3</v>
      </c>
      <c r="L1733" s="15">
        <v>1</v>
      </c>
      <c r="M1733" s="15">
        <v>328</v>
      </c>
      <c r="N1733" s="15">
        <v>1.9</v>
      </c>
      <c r="O1733" s="15">
        <v>150</v>
      </c>
      <c r="P1733" s="15">
        <v>1</v>
      </c>
      <c r="Q1733" s="15" t="s">
        <v>910</v>
      </c>
    </row>
    <row r="1734" spans="1:17" s="36" customFormat="1" ht="14.5">
      <c r="A1734" s="3" t="s">
        <v>5306</v>
      </c>
      <c r="B1734" s="15" t="s">
        <v>1</v>
      </c>
      <c r="C1734" s="15" t="s">
        <v>5</v>
      </c>
      <c r="D1734" s="15" t="s">
        <v>3522</v>
      </c>
      <c r="E1734" s="15">
        <v>600</v>
      </c>
      <c r="F1734" s="15"/>
      <c r="G1734" s="15">
        <v>209</v>
      </c>
      <c r="H1734" s="15">
        <v>220</v>
      </c>
      <c r="I1734" s="15">
        <v>231</v>
      </c>
      <c r="J1734" s="15">
        <v>185</v>
      </c>
      <c r="K1734" s="15">
        <v>3</v>
      </c>
      <c r="L1734" s="15">
        <v>1</v>
      </c>
      <c r="M1734" s="15">
        <v>328</v>
      </c>
      <c r="N1734" s="15">
        <v>1.9</v>
      </c>
      <c r="O1734" s="15">
        <v>150</v>
      </c>
      <c r="P1734" s="15">
        <v>1</v>
      </c>
      <c r="Q1734" s="15" t="s">
        <v>3</v>
      </c>
    </row>
    <row r="1735" spans="1:17" s="36" customFormat="1" ht="14.5">
      <c r="A1735" s="3" t="s">
        <v>5307</v>
      </c>
      <c r="B1735" s="15" t="s">
        <v>1</v>
      </c>
      <c r="C1735" s="15" t="s">
        <v>5</v>
      </c>
      <c r="D1735" s="15" t="s">
        <v>3525</v>
      </c>
      <c r="E1735" s="15">
        <v>600</v>
      </c>
      <c r="F1735" s="15"/>
      <c r="G1735" s="15">
        <v>198</v>
      </c>
      <c r="H1735" s="15">
        <v>220</v>
      </c>
      <c r="I1735" s="15">
        <v>242</v>
      </c>
      <c r="J1735" s="15">
        <v>175</v>
      </c>
      <c r="K1735" s="15">
        <v>3</v>
      </c>
      <c r="L1735" s="15">
        <v>1</v>
      </c>
      <c r="M1735" s="15">
        <v>342</v>
      </c>
      <c r="N1735" s="15">
        <v>1.8</v>
      </c>
      <c r="O1735" s="15">
        <v>150</v>
      </c>
      <c r="P1735" s="15">
        <v>1</v>
      </c>
      <c r="Q1735" s="15" t="s">
        <v>910</v>
      </c>
    </row>
    <row r="1736" spans="1:17" s="36" customFormat="1" ht="14.5">
      <c r="A1736" s="3" t="s">
        <v>5308</v>
      </c>
      <c r="B1736" s="15" t="s">
        <v>1</v>
      </c>
      <c r="C1736" s="15" t="s">
        <v>5</v>
      </c>
      <c r="D1736" s="15" t="s">
        <v>3525</v>
      </c>
      <c r="E1736" s="15">
        <v>600</v>
      </c>
      <c r="F1736" s="15"/>
      <c r="G1736" s="15">
        <v>209</v>
      </c>
      <c r="H1736" s="15">
        <v>220</v>
      </c>
      <c r="I1736" s="15">
        <v>231</v>
      </c>
      <c r="J1736" s="15">
        <v>185</v>
      </c>
      <c r="K1736" s="15">
        <v>3</v>
      </c>
      <c r="L1736" s="15">
        <v>1</v>
      </c>
      <c r="M1736" s="15">
        <v>328</v>
      </c>
      <c r="N1736" s="15">
        <v>1.9</v>
      </c>
      <c r="O1736" s="15">
        <v>150</v>
      </c>
      <c r="P1736" s="15">
        <v>1</v>
      </c>
      <c r="Q1736" s="15" t="s">
        <v>910</v>
      </c>
    </row>
    <row r="1737" spans="1:17" s="36" customFormat="1" ht="14.5">
      <c r="A1737" s="3" t="s">
        <v>5309</v>
      </c>
      <c r="B1737" s="15" t="s">
        <v>1</v>
      </c>
      <c r="C1737" s="15" t="s">
        <v>5</v>
      </c>
      <c r="D1737" s="15" t="s">
        <v>3525</v>
      </c>
      <c r="E1737" s="15">
        <v>600</v>
      </c>
      <c r="F1737" s="15"/>
      <c r="G1737" s="15">
        <v>209</v>
      </c>
      <c r="H1737" s="15">
        <v>220</v>
      </c>
      <c r="I1737" s="15">
        <v>231</v>
      </c>
      <c r="J1737" s="15">
        <v>185</v>
      </c>
      <c r="K1737" s="15">
        <v>3</v>
      </c>
      <c r="L1737" s="15">
        <v>1</v>
      </c>
      <c r="M1737" s="15">
        <v>328</v>
      </c>
      <c r="N1737" s="15">
        <v>1.9</v>
      </c>
      <c r="O1737" s="15">
        <v>150</v>
      </c>
      <c r="P1737" s="15">
        <v>1</v>
      </c>
      <c r="Q1737" s="15" t="s">
        <v>3</v>
      </c>
    </row>
    <row r="1738" spans="1:17" s="36" customFormat="1" ht="14.5">
      <c r="A1738" s="3" t="s">
        <v>5310</v>
      </c>
      <c r="B1738" s="15" t="s">
        <v>1</v>
      </c>
      <c r="C1738" s="15" t="s">
        <v>5</v>
      </c>
      <c r="D1738" s="15" t="s">
        <v>3525</v>
      </c>
      <c r="E1738" s="15">
        <v>600</v>
      </c>
      <c r="F1738" s="15"/>
      <c r="G1738" s="15">
        <v>198</v>
      </c>
      <c r="H1738" s="15">
        <v>220</v>
      </c>
      <c r="I1738" s="15">
        <v>242</v>
      </c>
      <c r="J1738" s="15">
        <v>175</v>
      </c>
      <c r="K1738" s="15">
        <v>3</v>
      </c>
      <c r="L1738" s="15">
        <v>1</v>
      </c>
      <c r="M1738" s="15">
        <v>342</v>
      </c>
      <c r="N1738" s="15">
        <v>1.8</v>
      </c>
      <c r="O1738" s="15">
        <v>150</v>
      </c>
      <c r="P1738" s="15">
        <v>1</v>
      </c>
      <c r="Q1738" s="15" t="s">
        <v>3</v>
      </c>
    </row>
    <row r="1739" spans="1:17" s="36" customFormat="1" ht="14.5">
      <c r="A1739" s="3" t="s">
        <v>5311</v>
      </c>
      <c r="B1739" s="15" t="s">
        <v>1</v>
      </c>
      <c r="C1739" s="15" t="s">
        <v>5</v>
      </c>
      <c r="D1739" s="15" t="s">
        <v>3522</v>
      </c>
      <c r="E1739" s="15">
        <v>600</v>
      </c>
      <c r="F1739" s="15"/>
      <c r="G1739" s="15">
        <v>198</v>
      </c>
      <c r="H1739" s="15">
        <v>220</v>
      </c>
      <c r="I1739" s="15">
        <v>242</v>
      </c>
      <c r="J1739" s="15">
        <v>175</v>
      </c>
      <c r="K1739" s="15">
        <v>3</v>
      </c>
      <c r="L1739" s="15">
        <v>1</v>
      </c>
      <c r="M1739" s="15">
        <v>342</v>
      </c>
      <c r="N1739" s="15">
        <v>1.8</v>
      </c>
      <c r="O1739" s="15">
        <v>150</v>
      </c>
      <c r="P1739" s="15">
        <v>1</v>
      </c>
      <c r="Q1739" s="15" t="s">
        <v>3</v>
      </c>
    </row>
    <row r="1740" spans="1:17" s="36" customFormat="1" ht="14.5">
      <c r="A1740" s="3" t="s">
        <v>5312</v>
      </c>
      <c r="B1740" s="15" t="s">
        <v>1</v>
      </c>
      <c r="C1740" s="15" t="s">
        <v>5</v>
      </c>
      <c r="D1740" s="15" t="s">
        <v>3522</v>
      </c>
      <c r="E1740" s="15">
        <v>600</v>
      </c>
      <c r="F1740" s="15"/>
      <c r="G1740" s="15">
        <v>20.9</v>
      </c>
      <c r="H1740" s="15">
        <v>22</v>
      </c>
      <c r="I1740" s="15">
        <v>23.1</v>
      </c>
      <c r="J1740" s="15">
        <v>18.8</v>
      </c>
      <c r="K1740" s="15">
        <v>3</v>
      </c>
      <c r="L1740" s="15">
        <v>1</v>
      </c>
      <c r="M1740" s="15">
        <v>30.6</v>
      </c>
      <c r="N1740" s="15">
        <v>20</v>
      </c>
      <c r="O1740" s="15">
        <v>150</v>
      </c>
      <c r="P1740" s="15">
        <v>1</v>
      </c>
      <c r="Q1740" s="15" t="s">
        <v>910</v>
      </c>
    </row>
    <row r="1741" spans="1:17" s="36" customFormat="1" ht="14.5">
      <c r="A1741" s="3" t="s">
        <v>5313</v>
      </c>
      <c r="B1741" s="15" t="s">
        <v>1</v>
      </c>
      <c r="C1741" s="15" t="s">
        <v>5</v>
      </c>
      <c r="D1741" s="15" t="s">
        <v>3522</v>
      </c>
      <c r="E1741" s="15">
        <v>600</v>
      </c>
      <c r="F1741" s="15"/>
      <c r="G1741" s="15">
        <v>20.9</v>
      </c>
      <c r="H1741" s="15">
        <v>22</v>
      </c>
      <c r="I1741" s="15">
        <v>23.1</v>
      </c>
      <c r="J1741" s="15">
        <v>18.8</v>
      </c>
      <c r="K1741" s="15">
        <v>3</v>
      </c>
      <c r="L1741" s="15">
        <v>1</v>
      </c>
      <c r="M1741" s="15">
        <v>30.6</v>
      </c>
      <c r="N1741" s="15">
        <v>20</v>
      </c>
      <c r="O1741" s="15">
        <v>150</v>
      </c>
      <c r="P1741" s="15">
        <v>1</v>
      </c>
      <c r="Q1741" s="15" t="s">
        <v>3</v>
      </c>
    </row>
    <row r="1742" spans="1:17" s="36" customFormat="1" ht="14.5">
      <c r="A1742" s="3" t="s">
        <v>5314</v>
      </c>
      <c r="B1742" s="15" t="s">
        <v>1</v>
      </c>
      <c r="C1742" s="15" t="s">
        <v>5</v>
      </c>
      <c r="D1742" s="15" t="s">
        <v>3525</v>
      </c>
      <c r="E1742" s="15">
        <v>600</v>
      </c>
      <c r="F1742" s="15"/>
      <c r="G1742" s="15">
        <v>19.8</v>
      </c>
      <c r="H1742" s="15">
        <v>22</v>
      </c>
      <c r="I1742" s="15">
        <v>24.2</v>
      </c>
      <c r="J1742" s="15">
        <v>17.8</v>
      </c>
      <c r="K1742" s="15">
        <v>3</v>
      </c>
      <c r="L1742" s="15">
        <v>1</v>
      </c>
      <c r="M1742" s="15">
        <v>31.9</v>
      </c>
      <c r="N1742" s="15">
        <v>19</v>
      </c>
      <c r="O1742" s="15">
        <v>150</v>
      </c>
      <c r="P1742" s="15">
        <v>1</v>
      </c>
      <c r="Q1742" s="15" t="s">
        <v>910</v>
      </c>
    </row>
    <row r="1743" spans="1:17" s="36" customFormat="1" ht="14.5">
      <c r="A1743" s="3" t="s">
        <v>5315</v>
      </c>
      <c r="B1743" s="15" t="s">
        <v>1</v>
      </c>
      <c r="C1743" s="15" t="s">
        <v>5</v>
      </c>
      <c r="D1743" s="15" t="s">
        <v>3525</v>
      </c>
      <c r="E1743" s="15">
        <v>600</v>
      </c>
      <c r="F1743" s="15"/>
      <c r="G1743" s="15">
        <v>20.9</v>
      </c>
      <c r="H1743" s="15">
        <v>22</v>
      </c>
      <c r="I1743" s="15">
        <v>23.1</v>
      </c>
      <c r="J1743" s="15">
        <v>18.8</v>
      </c>
      <c r="K1743" s="15">
        <v>3</v>
      </c>
      <c r="L1743" s="15">
        <v>1</v>
      </c>
      <c r="M1743" s="15">
        <v>30.6</v>
      </c>
      <c r="N1743" s="15">
        <v>20</v>
      </c>
      <c r="O1743" s="15">
        <v>150</v>
      </c>
      <c r="P1743" s="15">
        <v>1</v>
      </c>
      <c r="Q1743" s="15" t="s">
        <v>910</v>
      </c>
    </row>
    <row r="1744" spans="1:17" s="36" customFormat="1" ht="14.5">
      <c r="A1744" s="3" t="s">
        <v>5316</v>
      </c>
      <c r="B1744" s="15" t="s">
        <v>1</v>
      </c>
      <c r="C1744" s="15" t="s">
        <v>5</v>
      </c>
      <c r="D1744" s="15" t="s">
        <v>3525</v>
      </c>
      <c r="E1744" s="15">
        <v>600</v>
      </c>
      <c r="F1744" s="15"/>
      <c r="G1744" s="15">
        <v>20.9</v>
      </c>
      <c r="H1744" s="15">
        <v>22</v>
      </c>
      <c r="I1744" s="15">
        <v>23.1</v>
      </c>
      <c r="J1744" s="15">
        <v>18.8</v>
      </c>
      <c r="K1744" s="15">
        <v>3</v>
      </c>
      <c r="L1744" s="15">
        <v>1</v>
      </c>
      <c r="M1744" s="15">
        <v>30.6</v>
      </c>
      <c r="N1744" s="15">
        <v>20</v>
      </c>
      <c r="O1744" s="15">
        <v>150</v>
      </c>
      <c r="P1744" s="15">
        <v>1</v>
      </c>
      <c r="Q1744" s="15" t="s">
        <v>3</v>
      </c>
    </row>
    <row r="1745" spans="1:17" s="36" customFormat="1" ht="14.5">
      <c r="A1745" s="3" t="s">
        <v>5317</v>
      </c>
      <c r="B1745" s="15" t="s">
        <v>1</v>
      </c>
      <c r="C1745" s="15" t="s">
        <v>5</v>
      </c>
      <c r="D1745" s="15" t="s">
        <v>3525</v>
      </c>
      <c r="E1745" s="15">
        <v>600</v>
      </c>
      <c r="F1745" s="15"/>
      <c r="G1745" s="15">
        <v>19.8</v>
      </c>
      <c r="H1745" s="15">
        <v>22</v>
      </c>
      <c r="I1745" s="15">
        <v>24.2</v>
      </c>
      <c r="J1745" s="15">
        <v>17.8</v>
      </c>
      <c r="K1745" s="15">
        <v>3</v>
      </c>
      <c r="L1745" s="15">
        <v>1</v>
      </c>
      <c r="M1745" s="15">
        <v>31.9</v>
      </c>
      <c r="N1745" s="15">
        <v>19</v>
      </c>
      <c r="O1745" s="15">
        <v>150</v>
      </c>
      <c r="P1745" s="15">
        <v>1</v>
      </c>
      <c r="Q1745" s="15" t="s">
        <v>3</v>
      </c>
    </row>
    <row r="1746" spans="1:17" s="36" customFormat="1" ht="14.5">
      <c r="A1746" s="3" t="s">
        <v>5318</v>
      </c>
      <c r="B1746" s="15" t="s">
        <v>1</v>
      </c>
      <c r="C1746" s="15" t="s">
        <v>5</v>
      </c>
      <c r="D1746" s="15" t="s">
        <v>3522</v>
      </c>
      <c r="E1746" s="15">
        <v>600</v>
      </c>
      <c r="F1746" s="15"/>
      <c r="G1746" s="15">
        <v>19.8</v>
      </c>
      <c r="H1746" s="15">
        <v>22</v>
      </c>
      <c r="I1746" s="15">
        <v>24.2</v>
      </c>
      <c r="J1746" s="15">
        <v>17.8</v>
      </c>
      <c r="K1746" s="15">
        <v>3</v>
      </c>
      <c r="L1746" s="15">
        <v>1</v>
      </c>
      <c r="M1746" s="15">
        <v>31.9</v>
      </c>
      <c r="N1746" s="15">
        <v>19</v>
      </c>
      <c r="O1746" s="15">
        <v>150</v>
      </c>
      <c r="P1746" s="15">
        <v>1</v>
      </c>
      <c r="Q1746" s="15" t="s">
        <v>3</v>
      </c>
    </row>
    <row r="1747" spans="1:17" s="36" customFormat="1" ht="14.5">
      <c r="A1747" s="3" t="s">
        <v>5319</v>
      </c>
      <c r="B1747" s="15" t="s">
        <v>1</v>
      </c>
      <c r="C1747" s="15" t="s">
        <v>5</v>
      </c>
      <c r="D1747" s="15" t="s">
        <v>3522</v>
      </c>
      <c r="E1747" s="15">
        <v>600</v>
      </c>
      <c r="F1747" s="15"/>
      <c r="G1747" s="15">
        <v>21.6</v>
      </c>
      <c r="H1747" s="15">
        <v>24</v>
      </c>
      <c r="I1747" s="15">
        <v>26.4</v>
      </c>
      <c r="J1747" s="15">
        <v>19.399999999999999</v>
      </c>
      <c r="K1747" s="15">
        <v>3</v>
      </c>
      <c r="L1747" s="15">
        <v>1</v>
      </c>
      <c r="M1747" s="15">
        <v>34.700000000000003</v>
      </c>
      <c r="N1747" s="15">
        <v>18</v>
      </c>
      <c r="O1747" s="15">
        <v>150</v>
      </c>
      <c r="P1747" s="15">
        <v>1</v>
      </c>
      <c r="Q1747" s="15" t="s">
        <v>910</v>
      </c>
    </row>
    <row r="1748" spans="1:17" s="36" customFormat="1" ht="14.5">
      <c r="A1748" s="3" t="s">
        <v>5320</v>
      </c>
      <c r="B1748" s="15" t="s">
        <v>1</v>
      </c>
      <c r="C1748" s="15" t="s">
        <v>5</v>
      </c>
      <c r="D1748" s="15" t="s">
        <v>3522</v>
      </c>
      <c r="E1748" s="15">
        <v>600</v>
      </c>
      <c r="F1748" s="15"/>
      <c r="G1748" s="15">
        <v>22.8</v>
      </c>
      <c r="H1748" s="15">
        <v>24</v>
      </c>
      <c r="I1748" s="15">
        <v>25.2</v>
      </c>
      <c r="J1748" s="15">
        <v>20.5</v>
      </c>
      <c r="K1748" s="15">
        <v>3</v>
      </c>
      <c r="L1748" s="15">
        <v>1</v>
      </c>
      <c r="M1748" s="15">
        <v>33.200000000000003</v>
      </c>
      <c r="N1748" s="15">
        <v>19</v>
      </c>
      <c r="O1748" s="15">
        <v>150</v>
      </c>
      <c r="P1748" s="15">
        <v>1</v>
      </c>
      <c r="Q1748" s="15" t="s">
        <v>910</v>
      </c>
    </row>
    <row r="1749" spans="1:17" s="36" customFormat="1" ht="14.5">
      <c r="A1749" s="3" t="s">
        <v>5321</v>
      </c>
      <c r="B1749" s="15" t="s">
        <v>1</v>
      </c>
      <c r="C1749" s="15" t="s">
        <v>5</v>
      </c>
      <c r="D1749" s="15" t="s">
        <v>3522</v>
      </c>
      <c r="E1749" s="15">
        <v>600</v>
      </c>
      <c r="F1749" s="15"/>
      <c r="G1749" s="15">
        <v>22.8</v>
      </c>
      <c r="H1749" s="15">
        <v>24</v>
      </c>
      <c r="I1749" s="15">
        <v>25.2</v>
      </c>
      <c r="J1749" s="15">
        <v>20.5</v>
      </c>
      <c r="K1749" s="15">
        <v>3</v>
      </c>
      <c r="L1749" s="15">
        <v>1</v>
      </c>
      <c r="M1749" s="15">
        <v>33.200000000000003</v>
      </c>
      <c r="N1749" s="15">
        <v>19</v>
      </c>
      <c r="O1749" s="15">
        <v>150</v>
      </c>
      <c r="P1749" s="15">
        <v>1</v>
      </c>
      <c r="Q1749" s="15" t="s">
        <v>3</v>
      </c>
    </row>
    <row r="1750" spans="1:17" s="36" customFormat="1" ht="14.5">
      <c r="A1750" s="3" t="s">
        <v>5322</v>
      </c>
      <c r="B1750" s="15" t="s">
        <v>1</v>
      </c>
      <c r="C1750" s="15" t="s">
        <v>5</v>
      </c>
      <c r="D1750" s="15" t="s">
        <v>3525</v>
      </c>
      <c r="E1750" s="15">
        <v>600</v>
      </c>
      <c r="F1750" s="15"/>
      <c r="G1750" s="15">
        <v>21.6</v>
      </c>
      <c r="H1750" s="15">
        <v>24</v>
      </c>
      <c r="I1750" s="15">
        <v>26.4</v>
      </c>
      <c r="J1750" s="15">
        <v>19.399999999999999</v>
      </c>
      <c r="K1750" s="15">
        <v>3</v>
      </c>
      <c r="L1750" s="15">
        <v>1</v>
      </c>
      <c r="M1750" s="15">
        <v>34.700000000000003</v>
      </c>
      <c r="N1750" s="15">
        <v>18</v>
      </c>
      <c r="O1750" s="15">
        <v>150</v>
      </c>
      <c r="P1750" s="15">
        <v>1</v>
      </c>
      <c r="Q1750" s="15" t="s">
        <v>910</v>
      </c>
    </row>
    <row r="1751" spans="1:17" s="36" customFormat="1" ht="14.5">
      <c r="A1751" s="3" t="s">
        <v>5323</v>
      </c>
      <c r="B1751" s="15" t="s">
        <v>1</v>
      </c>
      <c r="C1751" s="15" t="s">
        <v>5</v>
      </c>
      <c r="D1751" s="15" t="s">
        <v>3525</v>
      </c>
      <c r="E1751" s="15">
        <v>600</v>
      </c>
      <c r="F1751" s="15"/>
      <c r="G1751" s="15">
        <v>22.8</v>
      </c>
      <c r="H1751" s="15">
        <v>24</v>
      </c>
      <c r="I1751" s="15">
        <v>25.2</v>
      </c>
      <c r="J1751" s="15">
        <v>20.5</v>
      </c>
      <c r="K1751" s="15">
        <v>3</v>
      </c>
      <c r="L1751" s="15">
        <v>1</v>
      </c>
      <c r="M1751" s="15">
        <v>33.200000000000003</v>
      </c>
      <c r="N1751" s="15">
        <v>19</v>
      </c>
      <c r="O1751" s="15">
        <v>150</v>
      </c>
      <c r="P1751" s="15">
        <v>1</v>
      </c>
      <c r="Q1751" s="15" t="s">
        <v>910</v>
      </c>
    </row>
    <row r="1752" spans="1:17" s="36" customFormat="1" ht="14.5">
      <c r="A1752" s="3" t="s">
        <v>5324</v>
      </c>
      <c r="B1752" s="15" t="s">
        <v>1</v>
      </c>
      <c r="C1752" s="15" t="s">
        <v>5</v>
      </c>
      <c r="D1752" s="15" t="s">
        <v>3525</v>
      </c>
      <c r="E1752" s="15">
        <v>600</v>
      </c>
      <c r="F1752" s="15"/>
      <c r="G1752" s="15">
        <v>22.8</v>
      </c>
      <c r="H1752" s="15">
        <v>24</v>
      </c>
      <c r="I1752" s="15">
        <v>25.2</v>
      </c>
      <c r="J1752" s="15">
        <v>20.5</v>
      </c>
      <c r="K1752" s="15">
        <v>3</v>
      </c>
      <c r="L1752" s="15">
        <v>1</v>
      </c>
      <c r="M1752" s="15">
        <v>33.200000000000003</v>
      </c>
      <c r="N1752" s="15">
        <v>19</v>
      </c>
      <c r="O1752" s="15">
        <v>150</v>
      </c>
      <c r="P1752" s="15">
        <v>1</v>
      </c>
      <c r="Q1752" s="15" t="s">
        <v>3</v>
      </c>
    </row>
    <row r="1753" spans="1:17" s="36" customFormat="1" ht="14.5">
      <c r="A1753" s="3" t="s">
        <v>5325</v>
      </c>
      <c r="B1753" s="15" t="s">
        <v>1</v>
      </c>
      <c r="C1753" s="15" t="s">
        <v>5</v>
      </c>
      <c r="D1753" s="15" t="s">
        <v>3525</v>
      </c>
      <c r="E1753" s="15">
        <v>600</v>
      </c>
      <c r="F1753" s="15"/>
      <c r="G1753" s="15">
        <v>21.6</v>
      </c>
      <c r="H1753" s="15">
        <v>24</v>
      </c>
      <c r="I1753" s="15">
        <v>26.4</v>
      </c>
      <c r="J1753" s="15">
        <v>19.399999999999999</v>
      </c>
      <c r="K1753" s="15">
        <v>3</v>
      </c>
      <c r="L1753" s="15">
        <v>1</v>
      </c>
      <c r="M1753" s="15">
        <v>34.700000000000003</v>
      </c>
      <c r="N1753" s="15">
        <v>18</v>
      </c>
      <c r="O1753" s="15">
        <v>150</v>
      </c>
      <c r="P1753" s="15">
        <v>1</v>
      </c>
      <c r="Q1753" s="15" t="s">
        <v>3</v>
      </c>
    </row>
    <row r="1754" spans="1:17" s="36" customFormat="1" ht="14.5">
      <c r="A1754" s="3" t="s">
        <v>5326</v>
      </c>
      <c r="B1754" s="15" t="s">
        <v>1</v>
      </c>
      <c r="C1754" s="15" t="s">
        <v>5</v>
      </c>
      <c r="D1754" s="15" t="s">
        <v>3522</v>
      </c>
      <c r="E1754" s="15">
        <v>600</v>
      </c>
      <c r="F1754" s="15"/>
      <c r="G1754" s="15">
        <v>21.6</v>
      </c>
      <c r="H1754" s="15">
        <v>24</v>
      </c>
      <c r="I1754" s="15">
        <v>26.4</v>
      </c>
      <c r="J1754" s="15">
        <v>19.399999999999999</v>
      </c>
      <c r="K1754" s="15">
        <v>3</v>
      </c>
      <c r="L1754" s="15">
        <v>1</v>
      </c>
      <c r="M1754" s="15">
        <v>34.700000000000003</v>
      </c>
      <c r="N1754" s="15">
        <v>18</v>
      </c>
      <c r="O1754" s="15">
        <v>150</v>
      </c>
      <c r="P1754" s="15">
        <v>1</v>
      </c>
      <c r="Q1754" s="15" t="s">
        <v>3</v>
      </c>
    </row>
    <row r="1755" spans="1:17" s="36" customFormat="1" ht="14.5">
      <c r="A1755" s="3" t="s">
        <v>5327</v>
      </c>
      <c r="B1755" s="15" t="s">
        <v>1</v>
      </c>
      <c r="C1755" s="15" t="s">
        <v>5</v>
      </c>
      <c r="D1755" s="15" t="s">
        <v>3522</v>
      </c>
      <c r="E1755" s="15">
        <v>600</v>
      </c>
      <c r="F1755" s="15"/>
      <c r="G1755" s="15">
        <v>24.3</v>
      </c>
      <c r="H1755" s="15">
        <v>27</v>
      </c>
      <c r="I1755" s="15">
        <v>29.7</v>
      </c>
      <c r="J1755" s="15">
        <v>21.8</v>
      </c>
      <c r="K1755" s="15">
        <v>3</v>
      </c>
      <c r="L1755" s="15">
        <v>1</v>
      </c>
      <c r="M1755" s="15">
        <v>39.1</v>
      </c>
      <c r="N1755" s="15">
        <v>16</v>
      </c>
      <c r="O1755" s="15">
        <v>150</v>
      </c>
      <c r="P1755" s="15">
        <v>1</v>
      </c>
      <c r="Q1755" s="15" t="s">
        <v>910</v>
      </c>
    </row>
    <row r="1756" spans="1:17" s="36" customFormat="1" ht="14.5">
      <c r="A1756" s="3" t="s">
        <v>5328</v>
      </c>
      <c r="B1756" s="15" t="s">
        <v>1</v>
      </c>
      <c r="C1756" s="15" t="s">
        <v>5</v>
      </c>
      <c r="D1756" s="15" t="s">
        <v>3522</v>
      </c>
      <c r="E1756" s="15">
        <v>600</v>
      </c>
      <c r="F1756" s="15"/>
      <c r="G1756" s="15">
        <v>25.7</v>
      </c>
      <c r="H1756" s="15">
        <v>27</v>
      </c>
      <c r="I1756" s="15">
        <v>28.4</v>
      </c>
      <c r="J1756" s="15">
        <v>23.1</v>
      </c>
      <c r="K1756" s="15">
        <v>3</v>
      </c>
      <c r="L1756" s="15">
        <v>1</v>
      </c>
      <c r="M1756" s="15">
        <v>37.5</v>
      </c>
      <c r="N1756" s="15">
        <v>16.8</v>
      </c>
      <c r="O1756" s="15">
        <v>150</v>
      </c>
      <c r="P1756" s="15">
        <v>1</v>
      </c>
      <c r="Q1756" s="15" t="s">
        <v>910</v>
      </c>
    </row>
    <row r="1757" spans="1:17" s="36" customFormat="1" ht="14.5">
      <c r="A1757" s="3" t="s">
        <v>5329</v>
      </c>
      <c r="B1757" s="15" t="s">
        <v>1</v>
      </c>
      <c r="C1757" s="15" t="s">
        <v>5</v>
      </c>
      <c r="D1757" s="15" t="s">
        <v>3522</v>
      </c>
      <c r="E1757" s="15">
        <v>600</v>
      </c>
      <c r="F1757" s="15"/>
      <c r="G1757" s="15">
        <v>25.7</v>
      </c>
      <c r="H1757" s="15">
        <v>27</v>
      </c>
      <c r="I1757" s="15">
        <v>28.4</v>
      </c>
      <c r="J1757" s="15">
        <v>23.1</v>
      </c>
      <c r="K1757" s="15">
        <v>3</v>
      </c>
      <c r="L1757" s="15">
        <v>1</v>
      </c>
      <c r="M1757" s="15">
        <v>37.5</v>
      </c>
      <c r="N1757" s="15">
        <v>16.8</v>
      </c>
      <c r="O1757" s="15">
        <v>150</v>
      </c>
      <c r="P1757" s="15">
        <v>1</v>
      </c>
      <c r="Q1757" s="15" t="s">
        <v>3</v>
      </c>
    </row>
    <row r="1758" spans="1:17" s="36" customFormat="1" ht="14.5">
      <c r="A1758" s="3" t="s">
        <v>5330</v>
      </c>
      <c r="B1758" s="15" t="s">
        <v>1</v>
      </c>
      <c r="C1758" s="15" t="s">
        <v>5</v>
      </c>
      <c r="D1758" s="15" t="s">
        <v>3525</v>
      </c>
      <c r="E1758" s="15">
        <v>600</v>
      </c>
      <c r="F1758" s="15"/>
      <c r="G1758" s="15">
        <v>24.3</v>
      </c>
      <c r="H1758" s="15">
        <v>27</v>
      </c>
      <c r="I1758" s="15">
        <v>29.7</v>
      </c>
      <c r="J1758" s="15">
        <v>21.8</v>
      </c>
      <c r="K1758" s="15">
        <v>3</v>
      </c>
      <c r="L1758" s="15">
        <v>1</v>
      </c>
      <c r="M1758" s="15">
        <v>39.1</v>
      </c>
      <c r="N1758" s="15">
        <v>16</v>
      </c>
      <c r="O1758" s="15">
        <v>150</v>
      </c>
      <c r="P1758" s="15">
        <v>1</v>
      </c>
      <c r="Q1758" s="15" t="s">
        <v>910</v>
      </c>
    </row>
    <row r="1759" spans="1:17" s="36" customFormat="1" ht="14.5">
      <c r="A1759" s="3" t="s">
        <v>5331</v>
      </c>
      <c r="B1759" s="15" t="s">
        <v>1</v>
      </c>
      <c r="C1759" s="15" t="s">
        <v>5</v>
      </c>
      <c r="D1759" s="15" t="s">
        <v>3525</v>
      </c>
      <c r="E1759" s="15">
        <v>600</v>
      </c>
      <c r="F1759" s="15"/>
      <c r="G1759" s="15">
        <v>25.7</v>
      </c>
      <c r="H1759" s="15">
        <v>27</v>
      </c>
      <c r="I1759" s="15">
        <v>28.4</v>
      </c>
      <c r="J1759" s="15">
        <v>23.1</v>
      </c>
      <c r="K1759" s="15">
        <v>3</v>
      </c>
      <c r="L1759" s="15">
        <v>1</v>
      </c>
      <c r="M1759" s="15">
        <v>37.5</v>
      </c>
      <c r="N1759" s="15">
        <v>16.8</v>
      </c>
      <c r="O1759" s="15">
        <v>150</v>
      </c>
      <c r="P1759" s="15">
        <v>1</v>
      </c>
      <c r="Q1759" s="15" t="s">
        <v>910</v>
      </c>
    </row>
    <row r="1760" spans="1:17" s="36" customFormat="1" ht="14.5">
      <c r="A1760" s="3" t="s">
        <v>5332</v>
      </c>
      <c r="B1760" s="15" t="s">
        <v>1</v>
      </c>
      <c r="C1760" s="15" t="s">
        <v>5</v>
      </c>
      <c r="D1760" s="15" t="s">
        <v>3525</v>
      </c>
      <c r="E1760" s="15">
        <v>600</v>
      </c>
      <c r="F1760" s="15"/>
      <c r="G1760" s="15">
        <v>25.7</v>
      </c>
      <c r="H1760" s="15">
        <v>27</v>
      </c>
      <c r="I1760" s="15">
        <v>28.4</v>
      </c>
      <c r="J1760" s="15">
        <v>23.1</v>
      </c>
      <c r="K1760" s="15">
        <v>3</v>
      </c>
      <c r="L1760" s="15">
        <v>1</v>
      </c>
      <c r="M1760" s="15">
        <v>37.5</v>
      </c>
      <c r="N1760" s="15">
        <v>16.8</v>
      </c>
      <c r="O1760" s="15">
        <v>150</v>
      </c>
      <c r="P1760" s="15">
        <v>1</v>
      </c>
      <c r="Q1760" s="15" t="s">
        <v>3</v>
      </c>
    </row>
    <row r="1761" spans="1:17" s="36" customFormat="1" ht="14.5">
      <c r="A1761" s="3" t="s">
        <v>5333</v>
      </c>
      <c r="B1761" s="15" t="s">
        <v>1</v>
      </c>
      <c r="C1761" s="15" t="s">
        <v>5</v>
      </c>
      <c r="D1761" s="15" t="s">
        <v>3525</v>
      </c>
      <c r="E1761" s="15">
        <v>600</v>
      </c>
      <c r="F1761" s="15"/>
      <c r="G1761" s="15">
        <v>24.3</v>
      </c>
      <c r="H1761" s="15">
        <v>27</v>
      </c>
      <c r="I1761" s="15">
        <v>29.7</v>
      </c>
      <c r="J1761" s="15">
        <v>21.8</v>
      </c>
      <c r="K1761" s="15">
        <v>3</v>
      </c>
      <c r="L1761" s="15">
        <v>1</v>
      </c>
      <c r="M1761" s="15">
        <v>39.1</v>
      </c>
      <c r="N1761" s="15">
        <v>16</v>
      </c>
      <c r="O1761" s="15">
        <v>150</v>
      </c>
      <c r="P1761" s="15">
        <v>1</v>
      </c>
      <c r="Q1761" s="15" t="s">
        <v>3</v>
      </c>
    </row>
    <row r="1762" spans="1:17" s="36" customFormat="1" ht="14.5">
      <c r="A1762" s="3" t="s">
        <v>5334</v>
      </c>
      <c r="B1762" s="15" t="s">
        <v>1</v>
      </c>
      <c r="C1762" s="15" t="s">
        <v>5</v>
      </c>
      <c r="D1762" s="15" t="s">
        <v>3522</v>
      </c>
      <c r="E1762" s="15">
        <v>600</v>
      </c>
      <c r="F1762" s="15"/>
      <c r="G1762" s="15">
        <v>24.3</v>
      </c>
      <c r="H1762" s="15">
        <v>27</v>
      </c>
      <c r="I1762" s="15">
        <v>29.7</v>
      </c>
      <c r="J1762" s="15">
        <v>21.8</v>
      </c>
      <c r="K1762" s="15">
        <v>3</v>
      </c>
      <c r="L1762" s="15">
        <v>1</v>
      </c>
      <c r="M1762" s="15">
        <v>39.1</v>
      </c>
      <c r="N1762" s="15">
        <v>16</v>
      </c>
      <c r="O1762" s="15">
        <v>150</v>
      </c>
      <c r="P1762" s="15">
        <v>1</v>
      </c>
      <c r="Q1762" s="15" t="s">
        <v>3</v>
      </c>
    </row>
    <row r="1763" spans="1:17" s="36" customFormat="1" ht="14.5">
      <c r="A1763" s="3" t="s">
        <v>5335</v>
      </c>
      <c r="B1763" s="15" t="s">
        <v>1</v>
      </c>
      <c r="C1763" s="15" t="s">
        <v>5</v>
      </c>
      <c r="D1763" s="15" t="s">
        <v>3522</v>
      </c>
      <c r="E1763" s="15">
        <v>600</v>
      </c>
      <c r="F1763" s="15"/>
      <c r="G1763" s="15">
        <v>27</v>
      </c>
      <c r="H1763" s="15">
        <v>30</v>
      </c>
      <c r="I1763" s="15">
        <v>33</v>
      </c>
      <c r="J1763" s="15">
        <v>24.3</v>
      </c>
      <c r="K1763" s="15">
        <v>3</v>
      </c>
      <c r="L1763" s="15">
        <v>1</v>
      </c>
      <c r="M1763" s="15">
        <v>43.5</v>
      </c>
      <c r="N1763" s="15">
        <v>14</v>
      </c>
      <c r="O1763" s="15">
        <v>150</v>
      </c>
      <c r="P1763" s="15">
        <v>1</v>
      </c>
      <c r="Q1763" s="15" t="s">
        <v>910</v>
      </c>
    </row>
    <row r="1764" spans="1:17" s="36" customFormat="1" ht="14.5">
      <c r="A1764" s="3" t="s">
        <v>5336</v>
      </c>
      <c r="B1764" s="15" t="s">
        <v>1</v>
      </c>
      <c r="C1764" s="15" t="s">
        <v>5</v>
      </c>
      <c r="D1764" s="15" t="s">
        <v>3522</v>
      </c>
      <c r="E1764" s="15">
        <v>600</v>
      </c>
      <c r="F1764" s="15"/>
      <c r="G1764" s="15">
        <v>28.5</v>
      </c>
      <c r="H1764" s="15">
        <v>30</v>
      </c>
      <c r="I1764" s="15">
        <v>31.5</v>
      </c>
      <c r="J1764" s="15">
        <v>25.6</v>
      </c>
      <c r="K1764" s="15">
        <v>3</v>
      </c>
      <c r="L1764" s="15">
        <v>1</v>
      </c>
      <c r="M1764" s="15">
        <v>41.4</v>
      </c>
      <c r="N1764" s="15">
        <v>15</v>
      </c>
      <c r="O1764" s="15">
        <v>150</v>
      </c>
      <c r="P1764" s="15">
        <v>1</v>
      </c>
      <c r="Q1764" s="15" t="s">
        <v>910</v>
      </c>
    </row>
    <row r="1765" spans="1:17" s="36" customFormat="1" ht="14.5">
      <c r="A1765" s="3" t="s">
        <v>5337</v>
      </c>
      <c r="B1765" s="15" t="s">
        <v>1</v>
      </c>
      <c r="C1765" s="15" t="s">
        <v>5</v>
      </c>
      <c r="D1765" s="15" t="s">
        <v>3522</v>
      </c>
      <c r="E1765" s="15">
        <v>600</v>
      </c>
      <c r="F1765" s="15"/>
      <c r="G1765" s="15">
        <v>28.5</v>
      </c>
      <c r="H1765" s="15">
        <v>30</v>
      </c>
      <c r="I1765" s="15">
        <v>31.5</v>
      </c>
      <c r="J1765" s="15">
        <v>25.6</v>
      </c>
      <c r="K1765" s="15">
        <v>3</v>
      </c>
      <c r="L1765" s="15">
        <v>1</v>
      </c>
      <c r="M1765" s="15">
        <v>41.4</v>
      </c>
      <c r="N1765" s="15">
        <v>15</v>
      </c>
      <c r="O1765" s="15">
        <v>150</v>
      </c>
      <c r="P1765" s="15">
        <v>1</v>
      </c>
      <c r="Q1765" s="15" t="s">
        <v>3</v>
      </c>
    </row>
    <row r="1766" spans="1:17" s="36" customFormat="1" ht="14.5">
      <c r="A1766" s="3" t="s">
        <v>5338</v>
      </c>
      <c r="B1766" s="15" t="s">
        <v>1</v>
      </c>
      <c r="C1766" s="15" t="s">
        <v>5</v>
      </c>
      <c r="D1766" s="15" t="s">
        <v>3525</v>
      </c>
      <c r="E1766" s="15">
        <v>600</v>
      </c>
      <c r="F1766" s="15"/>
      <c r="G1766" s="15">
        <v>27</v>
      </c>
      <c r="H1766" s="15">
        <v>30</v>
      </c>
      <c r="I1766" s="15">
        <v>33</v>
      </c>
      <c r="J1766" s="15">
        <v>24.3</v>
      </c>
      <c r="K1766" s="15">
        <v>3</v>
      </c>
      <c r="L1766" s="15">
        <v>1</v>
      </c>
      <c r="M1766" s="15">
        <v>43.5</v>
      </c>
      <c r="N1766" s="15">
        <v>14</v>
      </c>
      <c r="O1766" s="15">
        <v>150</v>
      </c>
      <c r="P1766" s="15">
        <v>1</v>
      </c>
      <c r="Q1766" s="15" t="s">
        <v>910</v>
      </c>
    </row>
    <row r="1767" spans="1:17" s="36" customFormat="1" ht="14.5">
      <c r="A1767" s="3" t="s">
        <v>5339</v>
      </c>
      <c r="B1767" s="15" t="s">
        <v>1</v>
      </c>
      <c r="C1767" s="15" t="s">
        <v>5</v>
      </c>
      <c r="D1767" s="15" t="s">
        <v>3525</v>
      </c>
      <c r="E1767" s="15">
        <v>600</v>
      </c>
      <c r="F1767" s="15"/>
      <c r="G1767" s="15">
        <v>28.5</v>
      </c>
      <c r="H1767" s="15">
        <v>30</v>
      </c>
      <c r="I1767" s="15">
        <v>31.5</v>
      </c>
      <c r="J1767" s="15">
        <v>25.6</v>
      </c>
      <c r="K1767" s="15">
        <v>3</v>
      </c>
      <c r="L1767" s="15">
        <v>1</v>
      </c>
      <c r="M1767" s="15">
        <v>41.4</v>
      </c>
      <c r="N1767" s="15">
        <v>15</v>
      </c>
      <c r="O1767" s="15">
        <v>150</v>
      </c>
      <c r="P1767" s="15">
        <v>1</v>
      </c>
      <c r="Q1767" s="15" t="s">
        <v>910</v>
      </c>
    </row>
    <row r="1768" spans="1:17" s="36" customFormat="1" ht="14.5">
      <c r="A1768" s="3" t="s">
        <v>5340</v>
      </c>
      <c r="B1768" s="15" t="s">
        <v>1</v>
      </c>
      <c r="C1768" s="15" t="s">
        <v>5</v>
      </c>
      <c r="D1768" s="15" t="s">
        <v>3525</v>
      </c>
      <c r="E1768" s="15">
        <v>600</v>
      </c>
      <c r="F1768" s="15"/>
      <c r="G1768" s="15">
        <v>28.5</v>
      </c>
      <c r="H1768" s="15">
        <v>30</v>
      </c>
      <c r="I1768" s="15">
        <v>31.5</v>
      </c>
      <c r="J1768" s="15">
        <v>25.6</v>
      </c>
      <c r="K1768" s="15">
        <v>3</v>
      </c>
      <c r="L1768" s="15">
        <v>1</v>
      </c>
      <c r="M1768" s="15">
        <v>41.4</v>
      </c>
      <c r="N1768" s="15">
        <v>15</v>
      </c>
      <c r="O1768" s="15">
        <v>150</v>
      </c>
      <c r="P1768" s="15">
        <v>1</v>
      </c>
      <c r="Q1768" s="15" t="s">
        <v>3</v>
      </c>
    </row>
    <row r="1769" spans="1:17" s="36" customFormat="1" ht="14.5">
      <c r="A1769" s="3" t="s">
        <v>5341</v>
      </c>
      <c r="B1769" s="15" t="s">
        <v>1</v>
      </c>
      <c r="C1769" s="15" t="s">
        <v>5</v>
      </c>
      <c r="D1769" s="15" t="s">
        <v>3525</v>
      </c>
      <c r="E1769" s="15">
        <v>600</v>
      </c>
      <c r="F1769" s="15"/>
      <c r="G1769" s="15">
        <v>27</v>
      </c>
      <c r="H1769" s="15">
        <v>30</v>
      </c>
      <c r="I1769" s="15">
        <v>33</v>
      </c>
      <c r="J1769" s="15">
        <v>24.3</v>
      </c>
      <c r="K1769" s="15">
        <v>3</v>
      </c>
      <c r="L1769" s="15">
        <v>1</v>
      </c>
      <c r="M1769" s="15">
        <v>43.5</v>
      </c>
      <c r="N1769" s="15">
        <v>14</v>
      </c>
      <c r="O1769" s="15">
        <v>150</v>
      </c>
      <c r="P1769" s="15">
        <v>1</v>
      </c>
      <c r="Q1769" s="15" t="s">
        <v>3</v>
      </c>
    </row>
    <row r="1770" spans="1:17" s="36" customFormat="1" ht="14.5">
      <c r="A1770" s="3" t="s">
        <v>5342</v>
      </c>
      <c r="B1770" s="15" t="s">
        <v>1</v>
      </c>
      <c r="C1770" s="15" t="s">
        <v>5</v>
      </c>
      <c r="D1770" s="15" t="s">
        <v>3522</v>
      </c>
      <c r="E1770" s="15">
        <v>600</v>
      </c>
      <c r="F1770" s="15"/>
      <c r="G1770" s="15">
        <v>27</v>
      </c>
      <c r="H1770" s="15">
        <v>30</v>
      </c>
      <c r="I1770" s="15">
        <v>33</v>
      </c>
      <c r="J1770" s="15">
        <v>24.3</v>
      </c>
      <c r="K1770" s="15">
        <v>3</v>
      </c>
      <c r="L1770" s="15">
        <v>1</v>
      </c>
      <c r="M1770" s="15">
        <v>43.5</v>
      </c>
      <c r="N1770" s="15">
        <v>14</v>
      </c>
      <c r="O1770" s="15">
        <v>150</v>
      </c>
      <c r="P1770" s="15">
        <v>1</v>
      </c>
      <c r="Q1770" s="15" t="s">
        <v>3</v>
      </c>
    </row>
    <row r="1771" spans="1:17" s="36" customFormat="1" ht="14.5">
      <c r="A1771" s="3" t="s">
        <v>5343</v>
      </c>
      <c r="B1771" s="15" t="s">
        <v>1</v>
      </c>
      <c r="C1771" s="15" t="s">
        <v>5</v>
      </c>
      <c r="D1771" s="15" t="s">
        <v>3522</v>
      </c>
      <c r="E1771" s="15">
        <v>600</v>
      </c>
      <c r="F1771" s="15"/>
      <c r="G1771" s="15">
        <v>29.7</v>
      </c>
      <c r="H1771" s="15">
        <v>33</v>
      </c>
      <c r="I1771" s="15">
        <v>36.299999999999997</v>
      </c>
      <c r="J1771" s="15">
        <v>26.8</v>
      </c>
      <c r="K1771" s="15">
        <v>3</v>
      </c>
      <c r="L1771" s="15">
        <v>1</v>
      </c>
      <c r="M1771" s="15">
        <v>47.7</v>
      </c>
      <c r="N1771" s="15">
        <v>13</v>
      </c>
      <c r="O1771" s="15">
        <v>150</v>
      </c>
      <c r="P1771" s="15">
        <v>1</v>
      </c>
      <c r="Q1771" s="15" t="s">
        <v>910</v>
      </c>
    </row>
    <row r="1772" spans="1:17" s="36" customFormat="1" ht="14.5">
      <c r="A1772" s="3" t="s">
        <v>5344</v>
      </c>
      <c r="B1772" s="15" t="s">
        <v>1</v>
      </c>
      <c r="C1772" s="15" t="s">
        <v>5</v>
      </c>
      <c r="D1772" s="15" t="s">
        <v>3522</v>
      </c>
      <c r="E1772" s="15">
        <v>600</v>
      </c>
      <c r="F1772" s="15"/>
      <c r="G1772" s="15">
        <v>31.4</v>
      </c>
      <c r="H1772" s="15">
        <v>33</v>
      </c>
      <c r="I1772" s="15">
        <v>34.700000000000003</v>
      </c>
      <c r="J1772" s="15">
        <v>28.2</v>
      </c>
      <c r="K1772" s="15">
        <v>3</v>
      </c>
      <c r="L1772" s="15">
        <v>1</v>
      </c>
      <c r="M1772" s="15">
        <v>45.7</v>
      </c>
      <c r="N1772" s="15">
        <v>13.8</v>
      </c>
      <c r="O1772" s="15">
        <v>150</v>
      </c>
      <c r="P1772" s="15">
        <v>1</v>
      </c>
      <c r="Q1772" s="15" t="s">
        <v>910</v>
      </c>
    </row>
    <row r="1773" spans="1:17" s="36" customFormat="1" ht="14.5">
      <c r="A1773" s="3" t="s">
        <v>5345</v>
      </c>
      <c r="B1773" s="15" t="s">
        <v>1</v>
      </c>
      <c r="C1773" s="15" t="s">
        <v>5</v>
      </c>
      <c r="D1773" s="15" t="s">
        <v>3522</v>
      </c>
      <c r="E1773" s="15">
        <v>600</v>
      </c>
      <c r="F1773" s="15"/>
      <c r="G1773" s="15">
        <v>31.4</v>
      </c>
      <c r="H1773" s="15">
        <v>33</v>
      </c>
      <c r="I1773" s="15">
        <v>34.700000000000003</v>
      </c>
      <c r="J1773" s="15">
        <v>28.2</v>
      </c>
      <c r="K1773" s="15">
        <v>3</v>
      </c>
      <c r="L1773" s="15">
        <v>1</v>
      </c>
      <c r="M1773" s="15">
        <v>45.7</v>
      </c>
      <c r="N1773" s="15">
        <v>13.8</v>
      </c>
      <c r="O1773" s="15">
        <v>150</v>
      </c>
      <c r="P1773" s="15">
        <v>1</v>
      </c>
      <c r="Q1773" s="15" t="s">
        <v>3</v>
      </c>
    </row>
    <row r="1774" spans="1:17" s="36" customFormat="1" ht="14.5">
      <c r="A1774" s="3" t="s">
        <v>5346</v>
      </c>
      <c r="B1774" s="15" t="s">
        <v>1</v>
      </c>
      <c r="C1774" s="15" t="s">
        <v>5</v>
      </c>
      <c r="D1774" s="15" t="s">
        <v>3525</v>
      </c>
      <c r="E1774" s="15">
        <v>600</v>
      </c>
      <c r="F1774" s="15"/>
      <c r="G1774" s="15">
        <v>29.7</v>
      </c>
      <c r="H1774" s="15">
        <v>33</v>
      </c>
      <c r="I1774" s="15">
        <v>36.299999999999997</v>
      </c>
      <c r="J1774" s="15">
        <v>26.8</v>
      </c>
      <c r="K1774" s="15">
        <v>3</v>
      </c>
      <c r="L1774" s="15">
        <v>1</v>
      </c>
      <c r="M1774" s="15">
        <v>47.7</v>
      </c>
      <c r="N1774" s="15">
        <v>13</v>
      </c>
      <c r="O1774" s="15">
        <v>150</v>
      </c>
      <c r="P1774" s="15">
        <v>1</v>
      </c>
      <c r="Q1774" s="15" t="s">
        <v>910</v>
      </c>
    </row>
    <row r="1775" spans="1:17" s="36" customFormat="1" ht="14.5">
      <c r="A1775" s="3" t="s">
        <v>5347</v>
      </c>
      <c r="B1775" s="15" t="s">
        <v>1</v>
      </c>
      <c r="C1775" s="15" t="s">
        <v>5</v>
      </c>
      <c r="D1775" s="15" t="s">
        <v>3525</v>
      </c>
      <c r="E1775" s="15">
        <v>600</v>
      </c>
      <c r="F1775" s="15"/>
      <c r="G1775" s="15">
        <v>31.4</v>
      </c>
      <c r="H1775" s="15">
        <v>33</v>
      </c>
      <c r="I1775" s="15">
        <v>34.700000000000003</v>
      </c>
      <c r="J1775" s="15">
        <v>28.2</v>
      </c>
      <c r="K1775" s="15">
        <v>3</v>
      </c>
      <c r="L1775" s="15">
        <v>1</v>
      </c>
      <c r="M1775" s="15">
        <v>45.7</v>
      </c>
      <c r="N1775" s="15">
        <v>13.8</v>
      </c>
      <c r="O1775" s="15">
        <v>150</v>
      </c>
      <c r="P1775" s="15">
        <v>1</v>
      </c>
      <c r="Q1775" s="15" t="s">
        <v>910</v>
      </c>
    </row>
    <row r="1776" spans="1:17" s="36" customFormat="1" ht="14.5">
      <c r="A1776" s="3" t="s">
        <v>5348</v>
      </c>
      <c r="B1776" s="15" t="s">
        <v>1</v>
      </c>
      <c r="C1776" s="15" t="s">
        <v>5</v>
      </c>
      <c r="D1776" s="15" t="s">
        <v>3525</v>
      </c>
      <c r="E1776" s="15">
        <v>600</v>
      </c>
      <c r="F1776" s="15"/>
      <c r="G1776" s="15">
        <v>31.4</v>
      </c>
      <c r="H1776" s="15">
        <v>33</v>
      </c>
      <c r="I1776" s="15">
        <v>34.700000000000003</v>
      </c>
      <c r="J1776" s="15">
        <v>28.2</v>
      </c>
      <c r="K1776" s="15">
        <v>3</v>
      </c>
      <c r="L1776" s="15">
        <v>1</v>
      </c>
      <c r="M1776" s="15">
        <v>45.7</v>
      </c>
      <c r="N1776" s="15">
        <v>13.8</v>
      </c>
      <c r="O1776" s="15">
        <v>150</v>
      </c>
      <c r="P1776" s="15">
        <v>1</v>
      </c>
      <c r="Q1776" s="15" t="s">
        <v>3</v>
      </c>
    </row>
    <row r="1777" spans="1:17" s="36" customFormat="1" ht="14.5">
      <c r="A1777" s="3" t="s">
        <v>5349</v>
      </c>
      <c r="B1777" s="15" t="s">
        <v>1</v>
      </c>
      <c r="C1777" s="15" t="s">
        <v>5</v>
      </c>
      <c r="D1777" s="15" t="s">
        <v>3525</v>
      </c>
      <c r="E1777" s="15">
        <v>600</v>
      </c>
      <c r="F1777" s="15"/>
      <c r="G1777" s="15">
        <v>29.7</v>
      </c>
      <c r="H1777" s="15">
        <v>33</v>
      </c>
      <c r="I1777" s="15">
        <v>36.299999999999997</v>
      </c>
      <c r="J1777" s="15">
        <v>26.8</v>
      </c>
      <c r="K1777" s="15">
        <v>3</v>
      </c>
      <c r="L1777" s="15">
        <v>1</v>
      </c>
      <c r="M1777" s="15">
        <v>47.7</v>
      </c>
      <c r="N1777" s="15">
        <v>13</v>
      </c>
      <c r="O1777" s="15">
        <v>150</v>
      </c>
      <c r="P1777" s="15">
        <v>1</v>
      </c>
      <c r="Q1777" s="15" t="s">
        <v>3</v>
      </c>
    </row>
    <row r="1778" spans="1:17" s="36" customFormat="1" ht="14.5">
      <c r="A1778" s="3" t="s">
        <v>5350</v>
      </c>
      <c r="B1778" s="15" t="s">
        <v>1</v>
      </c>
      <c r="C1778" s="15" t="s">
        <v>5</v>
      </c>
      <c r="D1778" s="15" t="s">
        <v>3522</v>
      </c>
      <c r="E1778" s="15">
        <v>600</v>
      </c>
      <c r="F1778" s="15"/>
      <c r="G1778" s="15">
        <v>29.7</v>
      </c>
      <c r="H1778" s="15">
        <v>33</v>
      </c>
      <c r="I1778" s="15">
        <v>36.299999999999997</v>
      </c>
      <c r="J1778" s="15">
        <v>26.8</v>
      </c>
      <c r="K1778" s="15">
        <v>3</v>
      </c>
      <c r="L1778" s="15">
        <v>1</v>
      </c>
      <c r="M1778" s="15">
        <v>47.7</v>
      </c>
      <c r="N1778" s="15">
        <v>13</v>
      </c>
      <c r="O1778" s="15">
        <v>150</v>
      </c>
      <c r="P1778" s="15">
        <v>1</v>
      </c>
      <c r="Q1778" s="15" t="s">
        <v>3</v>
      </c>
    </row>
    <row r="1779" spans="1:17" s="36" customFormat="1" ht="14.5">
      <c r="A1779" s="3" t="s">
        <v>5351</v>
      </c>
      <c r="B1779" s="15" t="s">
        <v>1</v>
      </c>
      <c r="C1779" s="15" t="s">
        <v>5</v>
      </c>
      <c r="D1779" s="15" t="s">
        <v>3522</v>
      </c>
      <c r="E1779" s="15">
        <v>600</v>
      </c>
      <c r="F1779" s="15"/>
      <c r="G1779" s="15">
        <v>32.4</v>
      </c>
      <c r="H1779" s="15">
        <v>36</v>
      </c>
      <c r="I1779" s="15">
        <v>39.6</v>
      </c>
      <c r="J1779" s="15">
        <v>29.1</v>
      </c>
      <c r="K1779" s="15">
        <v>3</v>
      </c>
      <c r="L1779" s="15">
        <v>1</v>
      </c>
      <c r="M1779" s="15">
        <v>52</v>
      </c>
      <c r="N1779" s="15">
        <v>12</v>
      </c>
      <c r="O1779" s="15">
        <v>150</v>
      </c>
      <c r="P1779" s="15">
        <v>1</v>
      </c>
      <c r="Q1779" s="15" t="s">
        <v>910</v>
      </c>
    </row>
    <row r="1780" spans="1:17" s="36" customFormat="1" ht="14.5">
      <c r="A1780" s="3" t="s">
        <v>5352</v>
      </c>
      <c r="B1780" s="15" t="s">
        <v>1</v>
      </c>
      <c r="C1780" s="15" t="s">
        <v>5</v>
      </c>
      <c r="D1780" s="15" t="s">
        <v>3522</v>
      </c>
      <c r="E1780" s="15">
        <v>600</v>
      </c>
      <c r="F1780" s="15"/>
      <c r="G1780" s="15">
        <v>34.200000000000003</v>
      </c>
      <c r="H1780" s="15">
        <v>36</v>
      </c>
      <c r="I1780" s="15">
        <v>37.799999999999997</v>
      </c>
      <c r="J1780" s="15">
        <v>30.8</v>
      </c>
      <c r="K1780" s="15">
        <v>3</v>
      </c>
      <c r="L1780" s="15">
        <v>1</v>
      </c>
      <c r="M1780" s="15">
        <v>49.9</v>
      </c>
      <c r="N1780" s="15">
        <v>12.6</v>
      </c>
      <c r="O1780" s="15">
        <v>150</v>
      </c>
      <c r="P1780" s="15">
        <v>1</v>
      </c>
      <c r="Q1780" s="15" t="s">
        <v>910</v>
      </c>
    </row>
    <row r="1781" spans="1:17" s="36" customFormat="1" ht="14.5">
      <c r="A1781" s="3" t="s">
        <v>5353</v>
      </c>
      <c r="B1781" s="15" t="s">
        <v>1</v>
      </c>
      <c r="C1781" s="15" t="s">
        <v>5</v>
      </c>
      <c r="D1781" s="15" t="s">
        <v>3522</v>
      </c>
      <c r="E1781" s="15">
        <v>600</v>
      </c>
      <c r="F1781" s="15"/>
      <c r="G1781" s="15">
        <v>34.200000000000003</v>
      </c>
      <c r="H1781" s="15">
        <v>36</v>
      </c>
      <c r="I1781" s="15">
        <v>37.799999999999997</v>
      </c>
      <c r="J1781" s="15">
        <v>30.8</v>
      </c>
      <c r="K1781" s="15">
        <v>3</v>
      </c>
      <c r="L1781" s="15">
        <v>1</v>
      </c>
      <c r="M1781" s="15">
        <v>49.9</v>
      </c>
      <c r="N1781" s="15">
        <v>12.6</v>
      </c>
      <c r="O1781" s="15">
        <v>150</v>
      </c>
      <c r="P1781" s="15">
        <v>1</v>
      </c>
      <c r="Q1781" s="15" t="s">
        <v>3</v>
      </c>
    </row>
    <row r="1782" spans="1:17" s="36" customFormat="1" ht="14.5">
      <c r="A1782" s="3" t="s">
        <v>5354</v>
      </c>
      <c r="B1782" s="15" t="s">
        <v>1</v>
      </c>
      <c r="C1782" s="15" t="s">
        <v>5</v>
      </c>
      <c r="D1782" s="15" t="s">
        <v>3525</v>
      </c>
      <c r="E1782" s="15">
        <v>600</v>
      </c>
      <c r="F1782" s="15"/>
      <c r="G1782" s="15">
        <v>32.4</v>
      </c>
      <c r="H1782" s="15">
        <v>36</v>
      </c>
      <c r="I1782" s="15">
        <v>39.6</v>
      </c>
      <c r="J1782" s="15">
        <v>29.1</v>
      </c>
      <c r="K1782" s="15">
        <v>3</v>
      </c>
      <c r="L1782" s="15">
        <v>1</v>
      </c>
      <c r="M1782" s="15">
        <v>52</v>
      </c>
      <c r="N1782" s="15">
        <v>12</v>
      </c>
      <c r="O1782" s="15">
        <v>150</v>
      </c>
      <c r="P1782" s="15">
        <v>1</v>
      </c>
      <c r="Q1782" s="15" t="s">
        <v>910</v>
      </c>
    </row>
    <row r="1783" spans="1:17" s="36" customFormat="1" ht="14.5">
      <c r="A1783" s="3" t="s">
        <v>5355</v>
      </c>
      <c r="B1783" s="15" t="s">
        <v>1</v>
      </c>
      <c r="C1783" s="15" t="s">
        <v>5</v>
      </c>
      <c r="D1783" s="15" t="s">
        <v>3525</v>
      </c>
      <c r="E1783" s="15">
        <v>600</v>
      </c>
      <c r="F1783" s="15"/>
      <c r="G1783" s="15">
        <v>34.200000000000003</v>
      </c>
      <c r="H1783" s="15">
        <v>36</v>
      </c>
      <c r="I1783" s="15">
        <v>37.799999999999997</v>
      </c>
      <c r="J1783" s="15">
        <v>30.8</v>
      </c>
      <c r="K1783" s="15">
        <v>3</v>
      </c>
      <c r="L1783" s="15">
        <v>1</v>
      </c>
      <c r="M1783" s="15">
        <v>49.9</v>
      </c>
      <c r="N1783" s="15">
        <v>12.6</v>
      </c>
      <c r="O1783" s="15">
        <v>150</v>
      </c>
      <c r="P1783" s="15">
        <v>1</v>
      </c>
      <c r="Q1783" s="15" t="s">
        <v>910</v>
      </c>
    </row>
    <row r="1784" spans="1:17" s="36" customFormat="1" ht="14.5">
      <c r="A1784" s="3" t="s">
        <v>5356</v>
      </c>
      <c r="B1784" s="15" t="s">
        <v>1</v>
      </c>
      <c r="C1784" s="15" t="s">
        <v>5</v>
      </c>
      <c r="D1784" s="15" t="s">
        <v>3525</v>
      </c>
      <c r="E1784" s="15">
        <v>600</v>
      </c>
      <c r="F1784" s="15"/>
      <c r="G1784" s="15">
        <v>34.200000000000003</v>
      </c>
      <c r="H1784" s="15">
        <v>36</v>
      </c>
      <c r="I1784" s="15">
        <v>37.799999999999997</v>
      </c>
      <c r="J1784" s="15">
        <v>30.8</v>
      </c>
      <c r="K1784" s="15">
        <v>3</v>
      </c>
      <c r="L1784" s="15">
        <v>1</v>
      </c>
      <c r="M1784" s="15">
        <v>49.9</v>
      </c>
      <c r="N1784" s="15">
        <v>12.6</v>
      </c>
      <c r="O1784" s="15">
        <v>150</v>
      </c>
      <c r="P1784" s="15">
        <v>1</v>
      </c>
      <c r="Q1784" s="15" t="s">
        <v>3</v>
      </c>
    </row>
    <row r="1785" spans="1:17" s="36" customFormat="1" ht="14.5">
      <c r="A1785" s="3" t="s">
        <v>5357</v>
      </c>
      <c r="B1785" s="15" t="s">
        <v>1</v>
      </c>
      <c r="C1785" s="15" t="s">
        <v>5</v>
      </c>
      <c r="D1785" s="15" t="s">
        <v>3525</v>
      </c>
      <c r="E1785" s="15">
        <v>600</v>
      </c>
      <c r="F1785" s="15"/>
      <c r="G1785" s="15">
        <v>32.4</v>
      </c>
      <c r="H1785" s="15">
        <v>36</v>
      </c>
      <c r="I1785" s="15">
        <v>39.6</v>
      </c>
      <c r="J1785" s="15">
        <v>29.1</v>
      </c>
      <c r="K1785" s="15">
        <v>3</v>
      </c>
      <c r="L1785" s="15">
        <v>1</v>
      </c>
      <c r="M1785" s="15">
        <v>52</v>
      </c>
      <c r="N1785" s="15">
        <v>12</v>
      </c>
      <c r="O1785" s="15">
        <v>150</v>
      </c>
      <c r="P1785" s="15">
        <v>1</v>
      </c>
      <c r="Q1785" s="15" t="s">
        <v>3</v>
      </c>
    </row>
    <row r="1786" spans="1:17" s="36" customFormat="1" ht="14.5">
      <c r="A1786" s="3" t="s">
        <v>5358</v>
      </c>
      <c r="B1786" s="15" t="s">
        <v>1</v>
      </c>
      <c r="C1786" s="15" t="s">
        <v>5</v>
      </c>
      <c r="D1786" s="15" t="s">
        <v>3522</v>
      </c>
      <c r="E1786" s="15">
        <v>600</v>
      </c>
      <c r="F1786" s="15"/>
      <c r="G1786" s="15">
        <v>32.4</v>
      </c>
      <c r="H1786" s="15">
        <v>36</v>
      </c>
      <c r="I1786" s="15">
        <v>39.6</v>
      </c>
      <c r="J1786" s="15">
        <v>29.1</v>
      </c>
      <c r="K1786" s="15">
        <v>3</v>
      </c>
      <c r="L1786" s="15">
        <v>1</v>
      </c>
      <c r="M1786" s="15">
        <v>52</v>
      </c>
      <c r="N1786" s="15">
        <v>12</v>
      </c>
      <c r="O1786" s="15">
        <v>150</v>
      </c>
      <c r="P1786" s="15">
        <v>1</v>
      </c>
      <c r="Q1786" s="15" t="s">
        <v>3</v>
      </c>
    </row>
    <row r="1787" spans="1:17" s="36" customFormat="1" ht="14.5">
      <c r="A1787" s="3" t="s">
        <v>5359</v>
      </c>
      <c r="B1787" s="15" t="s">
        <v>1</v>
      </c>
      <c r="C1787" s="15" t="s">
        <v>5</v>
      </c>
      <c r="D1787" s="15" t="s">
        <v>3522</v>
      </c>
      <c r="E1787" s="15">
        <v>600</v>
      </c>
      <c r="F1787" s="15"/>
      <c r="G1787" s="15">
        <v>35.1</v>
      </c>
      <c r="H1787" s="15">
        <v>39</v>
      </c>
      <c r="I1787" s="15">
        <v>42.9</v>
      </c>
      <c r="J1787" s="15">
        <v>31.6</v>
      </c>
      <c r="K1787" s="15">
        <v>3</v>
      </c>
      <c r="L1787" s="15">
        <v>1</v>
      </c>
      <c r="M1787" s="15">
        <v>56.4</v>
      </c>
      <c r="N1787" s="15">
        <v>11.1</v>
      </c>
      <c r="O1787" s="15">
        <v>150</v>
      </c>
      <c r="P1787" s="15">
        <v>1</v>
      </c>
      <c r="Q1787" s="15" t="s">
        <v>910</v>
      </c>
    </row>
    <row r="1788" spans="1:17" s="36" customFormat="1" ht="14.5">
      <c r="A1788" s="3" t="s">
        <v>5360</v>
      </c>
      <c r="B1788" s="15" t="s">
        <v>1</v>
      </c>
      <c r="C1788" s="15" t="s">
        <v>5</v>
      </c>
      <c r="D1788" s="15" t="s">
        <v>3522</v>
      </c>
      <c r="E1788" s="15">
        <v>600</v>
      </c>
      <c r="F1788" s="15"/>
      <c r="G1788" s="15">
        <v>37.1</v>
      </c>
      <c r="H1788" s="15">
        <v>39</v>
      </c>
      <c r="I1788" s="15">
        <v>41</v>
      </c>
      <c r="J1788" s="15">
        <v>33.299999999999997</v>
      </c>
      <c r="K1788" s="15">
        <v>3</v>
      </c>
      <c r="L1788" s="15">
        <v>1</v>
      </c>
      <c r="M1788" s="15">
        <v>53.9</v>
      </c>
      <c r="N1788" s="15">
        <v>11.6</v>
      </c>
      <c r="O1788" s="15">
        <v>150</v>
      </c>
      <c r="P1788" s="15">
        <v>1</v>
      </c>
      <c r="Q1788" s="15" t="s">
        <v>910</v>
      </c>
    </row>
    <row r="1789" spans="1:17" s="36" customFormat="1" ht="14.5">
      <c r="A1789" s="3" t="s">
        <v>5361</v>
      </c>
      <c r="B1789" s="15" t="s">
        <v>1</v>
      </c>
      <c r="C1789" s="15" t="s">
        <v>5</v>
      </c>
      <c r="D1789" s="15" t="s">
        <v>3522</v>
      </c>
      <c r="E1789" s="15">
        <v>600</v>
      </c>
      <c r="F1789" s="15"/>
      <c r="G1789" s="15">
        <v>37.1</v>
      </c>
      <c r="H1789" s="15">
        <v>39</v>
      </c>
      <c r="I1789" s="15">
        <v>41</v>
      </c>
      <c r="J1789" s="15">
        <v>33.299999999999997</v>
      </c>
      <c r="K1789" s="15">
        <v>3</v>
      </c>
      <c r="L1789" s="15">
        <v>1</v>
      </c>
      <c r="M1789" s="15">
        <v>53.9</v>
      </c>
      <c r="N1789" s="15">
        <v>11.6</v>
      </c>
      <c r="O1789" s="15">
        <v>150</v>
      </c>
      <c r="P1789" s="15">
        <v>1</v>
      </c>
      <c r="Q1789" s="15" t="s">
        <v>3</v>
      </c>
    </row>
    <row r="1790" spans="1:17" s="36" customFormat="1" ht="14.5">
      <c r="A1790" s="3" t="s">
        <v>5362</v>
      </c>
      <c r="B1790" s="15" t="s">
        <v>1</v>
      </c>
      <c r="C1790" s="15" t="s">
        <v>5</v>
      </c>
      <c r="D1790" s="15" t="s">
        <v>3525</v>
      </c>
      <c r="E1790" s="15">
        <v>600</v>
      </c>
      <c r="F1790" s="15"/>
      <c r="G1790" s="15">
        <v>35.1</v>
      </c>
      <c r="H1790" s="15">
        <v>39</v>
      </c>
      <c r="I1790" s="15">
        <v>42.9</v>
      </c>
      <c r="J1790" s="15">
        <v>31.6</v>
      </c>
      <c r="K1790" s="15">
        <v>3</v>
      </c>
      <c r="L1790" s="15">
        <v>1</v>
      </c>
      <c r="M1790" s="15">
        <v>56.4</v>
      </c>
      <c r="N1790" s="15">
        <v>11.1</v>
      </c>
      <c r="O1790" s="15">
        <v>150</v>
      </c>
      <c r="P1790" s="15">
        <v>1</v>
      </c>
      <c r="Q1790" s="15" t="s">
        <v>910</v>
      </c>
    </row>
    <row r="1791" spans="1:17" s="36" customFormat="1" ht="14.5">
      <c r="A1791" s="3" t="s">
        <v>5363</v>
      </c>
      <c r="B1791" s="15" t="s">
        <v>1</v>
      </c>
      <c r="C1791" s="15" t="s">
        <v>5</v>
      </c>
      <c r="D1791" s="15" t="s">
        <v>3525</v>
      </c>
      <c r="E1791" s="15">
        <v>600</v>
      </c>
      <c r="F1791" s="15"/>
      <c r="G1791" s="15">
        <v>37.1</v>
      </c>
      <c r="H1791" s="15">
        <v>39</v>
      </c>
      <c r="I1791" s="15">
        <v>41</v>
      </c>
      <c r="J1791" s="15">
        <v>33.299999999999997</v>
      </c>
      <c r="K1791" s="15">
        <v>3</v>
      </c>
      <c r="L1791" s="15">
        <v>1</v>
      </c>
      <c r="M1791" s="15">
        <v>53.9</v>
      </c>
      <c r="N1791" s="15">
        <v>11.6</v>
      </c>
      <c r="O1791" s="15">
        <v>150</v>
      </c>
      <c r="P1791" s="15">
        <v>1</v>
      </c>
      <c r="Q1791" s="15" t="s">
        <v>910</v>
      </c>
    </row>
    <row r="1792" spans="1:17" s="36" customFormat="1" ht="14.5">
      <c r="A1792" s="3" t="s">
        <v>5364</v>
      </c>
      <c r="B1792" s="15" t="s">
        <v>1</v>
      </c>
      <c r="C1792" s="15" t="s">
        <v>5</v>
      </c>
      <c r="D1792" s="15" t="s">
        <v>3525</v>
      </c>
      <c r="E1792" s="15">
        <v>600</v>
      </c>
      <c r="F1792" s="15"/>
      <c r="G1792" s="15">
        <v>37.1</v>
      </c>
      <c r="H1792" s="15">
        <v>39</v>
      </c>
      <c r="I1792" s="15">
        <v>41</v>
      </c>
      <c r="J1792" s="15">
        <v>33.299999999999997</v>
      </c>
      <c r="K1792" s="15">
        <v>3</v>
      </c>
      <c r="L1792" s="15">
        <v>1</v>
      </c>
      <c r="M1792" s="15">
        <v>53.9</v>
      </c>
      <c r="N1792" s="15">
        <v>11.6</v>
      </c>
      <c r="O1792" s="15">
        <v>150</v>
      </c>
      <c r="P1792" s="15">
        <v>1</v>
      </c>
      <c r="Q1792" s="15" t="s">
        <v>3</v>
      </c>
    </row>
    <row r="1793" spans="1:17" s="36" customFormat="1" ht="14.5">
      <c r="A1793" s="3" t="s">
        <v>5365</v>
      </c>
      <c r="B1793" s="15" t="s">
        <v>1</v>
      </c>
      <c r="C1793" s="15" t="s">
        <v>5</v>
      </c>
      <c r="D1793" s="15" t="s">
        <v>3525</v>
      </c>
      <c r="E1793" s="15">
        <v>600</v>
      </c>
      <c r="F1793" s="15"/>
      <c r="G1793" s="15">
        <v>35.1</v>
      </c>
      <c r="H1793" s="15">
        <v>39</v>
      </c>
      <c r="I1793" s="15">
        <v>42.9</v>
      </c>
      <c r="J1793" s="15">
        <v>31.6</v>
      </c>
      <c r="K1793" s="15">
        <v>3</v>
      </c>
      <c r="L1793" s="15">
        <v>1</v>
      </c>
      <c r="M1793" s="15">
        <v>56.4</v>
      </c>
      <c r="N1793" s="15">
        <v>11.1</v>
      </c>
      <c r="O1793" s="15">
        <v>150</v>
      </c>
      <c r="P1793" s="15">
        <v>1</v>
      </c>
      <c r="Q1793" s="15" t="s">
        <v>3</v>
      </c>
    </row>
    <row r="1794" spans="1:17" s="36" customFormat="1" ht="14.5">
      <c r="A1794" s="3" t="s">
        <v>5366</v>
      </c>
      <c r="B1794" s="15" t="s">
        <v>1</v>
      </c>
      <c r="C1794" s="15" t="s">
        <v>5</v>
      </c>
      <c r="D1794" s="15" t="s">
        <v>3522</v>
      </c>
      <c r="E1794" s="15">
        <v>600</v>
      </c>
      <c r="F1794" s="15"/>
      <c r="G1794" s="15">
        <v>35.1</v>
      </c>
      <c r="H1794" s="15">
        <v>39</v>
      </c>
      <c r="I1794" s="15">
        <v>42.9</v>
      </c>
      <c r="J1794" s="15">
        <v>31.6</v>
      </c>
      <c r="K1794" s="15">
        <v>3</v>
      </c>
      <c r="L1794" s="15">
        <v>1</v>
      </c>
      <c r="M1794" s="15">
        <v>56.4</v>
      </c>
      <c r="N1794" s="15">
        <v>11.1</v>
      </c>
      <c r="O1794" s="15">
        <v>150</v>
      </c>
      <c r="P1794" s="15">
        <v>1</v>
      </c>
      <c r="Q1794" s="15" t="s">
        <v>3</v>
      </c>
    </row>
    <row r="1795" spans="1:17" s="36" customFormat="1" ht="14.5">
      <c r="A1795" s="3" t="s">
        <v>5367</v>
      </c>
      <c r="B1795" s="15" t="s">
        <v>1</v>
      </c>
      <c r="C1795" s="15" t="s">
        <v>5</v>
      </c>
      <c r="D1795" s="15" t="s">
        <v>3522</v>
      </c>
      <c r="E1795" s="15">
        <v>600</v>
      </c>
      <c r="F1795" s="15"/>
      <c r="G1795" s="15">
        <v>38.700000000000003</v>
      </c>
      <c r="H1795" s="15">
        <v>43</v>
      </c>
      <c r="I1795" s="15">
        <v>47.3</v>
      </c>
      <c r="J1795" s="15">
        <v>34.799999999999997</v>
      </c>
      <c r="K1795" s="15">
        <v>3</v>
      </c>
      <c r="L1795" s="15">
        <v>1</v>
      </c>
      <c r="M1795" s="15">
        <v>61.9</v>
      </c>
      <c r="N1795" s="15">
        <v>10</v>
      </c>
      <c r="O1795" s="15">
        <v>150</v>
      </c>
      <c r="P1795" s="15">
        <v>1</v>
      </c>
      <c r="Q1795" s="15" t="s">
        <v>910</v>
      </c>
    </row>
    <row r="1796" spans="1:17" s="36" customFormat="1" ht="14.5">
      <c r="A1796" s="3" t="s">
        <v>5368</v>
      </c>
      <c r="B1796" s="15" t="s">
        <v>1</v>
      </c>
      <c r="C1796" s="15" t="s">
        <v>5</v>
      </c>
      <c r="D1796" s="15" t="s">
        <v>3522</v>
      </c>
      <c r="E1796" s="15">
        <v>600</v>
      </c>
      <c r="F1796" s="15"/>
      <c r="G1796" s="15">
        <v>40.9</v>
      </c>
      <c r="H1796" s="15">
        <v>43</v>
      </c>
      <c r="I1796" s="15">
        <v>45.2</v>
      </c>
      <c r="J1796" s="15">
        <v>36.799999999999997</v>
      </c>
      <c r="K1796" s="15">
        <v>3</v>
      </c>
      <c r="L1796" s="15">
        <v>1</v>
      </c>
      <c r="M1796" s="15">
        <v>59.3</v>
      </c>
      <c r="N1796" s="15">
        <v>10.6</v>
      </c>
      <c r="O1796" s="15">
        <v>150</v>
      </c>
      <c r="P1796" s="15">
        <v>1</v>
      </c>
      <c r="Q1796" s="15" t="s">
        <v>910</v>
      </c>
    </row>
    <row r="1797" spans="1:17" s="36" customFormat="1" ht="14.5">
      <c r="A1797" s="3" t="s">
        <v>5369</v>
      </c>
      <c r="B1797" s="15" t="s">
        <v>1</v>
      </c>
      <c r="C1797" s="15" t="s">
        <v>5</v>
      </c>
      <c r="D1797" s="15" t="s">
        <v>3522</v>
      </c>
      <c r="E1797" s="15">
        <v>600</v>
      </c>
      <c r="F1797" s="15"/>
      <c r="G1797" s="15">
        <v>40.9</v>
      </c>
      <c r="H1797" s="15">
        <v>43</v>
      </c>
      <c r="I1797" s="15">
        <v>45.2</v>
      </c>
      <c r="J1797" s="15">
        <v>36.799999999999997</v>
      </c>
      <c r="K1797" s="15">
        <v>3</v>
      </c>
      <c r="L1797" s="15">
        <v>1</v>
      </c>
      <c r="M1797" s="15">
        <v>59.3</v>
      </c>
      <c r="N1797" s="15">
        <v>10.6</v>
      </c>
      <c r="O1797" s="15">
        <v>150</v>
      </c>
      <c r="P1797" s="15">
        <v>1</v>
      </c>
      <c r="Q1797" s="15" t="s">
        <v>3</v>
      </c>
    </row>
    <row r="1798" spans="1:17" s="36" customFormat="1" ht="14.5">
      <c r="A1798" s="3" t="s">
        <v>5370</v>
      </c>
      <c r="B1798" s="15" t="s">
        <v>1</v>
      </c>
      <c r="C1798" s="15" t="s">
        <v>5</v>
      </c>
      <c r="D1798" s="15" t="s">
        <v>3525</v>
      </c>
      <c r="E1798" s="15">
        <v>600</v>
      </c>
      <c r="F1798" s="15"/>
      <c r="G1798" s="15">
        <v>38.700000000000003</v>
      </c>
      <c r="H1798" s="15">
        <v>43</v>
      </c>
      <c r="I1798" s="15">
        <v>47.3</v>
      </c>
      <c r="J1798" s="15">
        <v>34.799999999999997</v>
      </c>
      <c r="K1798" s="15">
        <v>3</v>
      </c>
      <c r="L1798" s="15">
        <v>1</v>
      </c>
      <c r="M1798" s="15">
        <v>61.9</v>
      </c>
      <c r="N1798" s="15">
        <v>10</v>
      </c>
      <c r="O1798" s="15">
        <v>150</v>
      </c>
      <c r="P1798" s="15">
        <v>1</v>
      </c>
      <c r="Q1798" s="15" t="s">
        <v>910</v>
      </c>
    </row>
    <row r="1799" spans="1:17" s="36" customFormat="1" ht="14.5">
      <c r="A1799" s="3" t="s">
        <v>5371</v>
      </c>
      <c r="B1799" s="15" t="s">
        <v>1</v>
      </c>
      <c r="C1799" s="15" t="s">
        <v>5</v>
      </c>
      <c r="D1799" s="15" t="s">
        <v>3525</v>
      </c>
      <c r="E1799" s="15">
        <v>600</v>
      </c>
      <c r="F1799" s="15"/>
      <c r="G1799" s="15">
        <v>40.9</v>
      </c>
      <c r="H1799" s="15">
        <v>43</v>
      </c>
      <c r="I1799" s="15">
        <v>45.2</v>
      </c>
      <c r="J1799" s="15">
        <v>36.799999999999997</v>
      </c>
      <c r="K1799" s="15">
        <v>3</v>
      </c>
      <c r="L1799" s="15">
        <v>1</v>
      </c>
      <c r="M1799" s="15">
        <v>59.3</v>
      </c>
      <c r="N1799" s="15">
        <v>10.6</v>
      </c>
      <c r="O1799" s="15">
        <v>150</v>
      </c>
      <c r="P1799" s="15">
        <v>1</v>
      </c>
      <c r="Q1799" s="15" t="s">
        <v>910</v>
      </c>
    </row>
    <row r="1800" spans="1:17" s="36" customFormat="1" ht="14.5">
      <c r="A1800" s="3" t="s">
        <v>5372</v>
      </c>
      <c r="B1800" s="15" t="s">
        <v>1</v>
      </c>
      <c r="C1800" s="15" t="s">
        <v>5</v>
      </c>
      <c r="D1800" s="15" t="s">
        <v>3525</v>
      </c>
      <c r="E1800" s="15">
        <v>600</v>
      </c>
      <c r="F1800" s="15"/>
      <c r="G1800" s="15">
        <v>40.9</v>
      </c>
      <c r="H1800" s="15">
        <v>43</v>
      </c>
      <c r="I1800" s="15">
        <v>45.2</v>
      </c>
      <c r="J1800" s="15">
        <v>36.799999999999997</v>
      </c>
      <c r="K1800" s="15">
        <v>3</v>
      </c>
      <c r="L1800" s="15">
        <v>1</v>
      </c>
      <c r="M1800" s="15">
        <v>59.3</v>
      </c>
      <c r="N1800" s="15">
        <v>10.6</v>
      </c>
      <c r="O1800" s="15">
        <v>150</v>
      </c>
      <c r="P1800" s="15">
        <v>1</v>
      </c>
      <c r="Q1800" s="15" t="s">
        <v>3</v>
      </c>
    </row>
    <row r="1801" spans="1:17" s="36" customFormat="1" ht="14.5">
      <c r="A1801" s="3" t="s">
        <v>5373</v>
      </c>
      <c r="B1801" s="15" t="s">
        <v>1</v>
      </c>
      <c r="C1801" s="15" t="s">
        <v>5</v>
      </c>
      <c r="D1801" s="15" t="s">
        <v>3525</v>
      </c>
      <c r="E1801" s="15">
        <v>600</v>
      </c>
      <c r="F1801" s="15"/>
      <c r="G1801" s="15">
        <v>38.700000000000003</v>
      </c>
      <c r="H1801" s="15">
        <v>43</v>
      </c>
      <c r="I1801" s="15">
        <v>47.3</v>
      </c>
      <c r="J1801" s="15">
        <v>34.799999999999997</v>
      </c>
      <c r="K1801" s="15">
        <v>3</v>
      </c>
      <c r="L1801" s="15">
        <v>1</v>
      </c>
      <c r="M1801" s="15">
        <v>61.9</v>
      </c>
      <c r="N1801" s="15">
        <v>10</v>
      </c>
      <c r="O1801" s="15">
        <v>150</v>
      </c>
      <c r="P1801" s="15">
        <v>1</v>
      </c>
      <c r="Q1801" s="15" t="s">
        <v>3</v>
      </c>
    </row>
    <row r="1802" spans="1:17" s="36" customFormat="1" ht="14.5">
      <c r="A1802" s="3" t="s">
        <v>5374</v>
      </c>
      <c r="B1802" s="15" t="s">
        <v>1</v>
      </c>
      <c r="C1802" s="15" t="s">
        <v>5</v>
      </c>
      <c r="D1802" s="15" t="s">
        <v>3522</v>
      </c>
      <c r="E1802" s="15">
        <v>600</v>
      </c>
      <c r="F1802" s="15"/>
      <c r="G1802" s="15">
        <v>38.700000000000003</v>
      </c>
      <c r="H1802" s="15">
        <v>43</v>
      </c>
      <c r="I1802" s="15">
        <v>47.3</v>
      </c>
      <c r="J1802" s="15">
        <v>34.799999999999997</v>
      </c>
      <c r="K1802" s="15">
        <v>3</v>
      </c>
      <c r="L1802" s="15">
        <v>1</v>
      </c>
      <c r="M1802" s="15">
        <v>61.9</v>
      </c>
      <c r="N1802" s="15">
        <v>10</v>
      </c>
      <c r="O1802" s="15">
        <v>150</v>
      </c>
      <c r="P1802" s="15">
        <v>1</v>
      </c>
      <c r="Q1802" s="15" t="s">
        <v>3</v>
      </c>
    </row>
    <row r="1803" spans="1:17" s="36" customFormat="1" ht="14.5">
      <c r="A1803" s="3" t="s">
        <v>5375</v>
      </c>
      <c r="B1803" s="15" t="s">
        <v>1</v>
      </c>
      <c r="C1803" s="15" t="s">
        <v>5</v>
      </c>
      <c r="D1803" s="15" t="s">
        <v>3522</v>
      </c>
      <c r="E1803" s="15">
        <v>600</v>
      </c>
      <c r="F1803" s="15"/>
      <c r="G1803" s="15">
        <v>42.3</v>
      </c>
      <c r="H1803" s="15">
        <v>47</v>
      </c>
      <c r="I1803" s="15">
        <v>51.7</v>
      </c>
      <c r="J1803" s="15">
        <v>38.1</v>
      </c>
      <c r="K1803" s="15">
        <v>3</v>
      </c>
      <c r="L1803" s="15">
        <v>1</v>
      </c>
      <c r="M1803" s="15">
        <v>67.8</v>
      </c>
      <c r="N1803" s="15">
        <v>9.1999999999999993</v>
      </c>
      <c r="O1803" s="15">
        <v>150</v>
      </c>
      <c r="P1803" s="15">
        <v>1</v>
      </c>
      <c r="Q1803" s="15" t="s">
        <v>910</v>
      </c>
    </row>
    <row r="1804" spans="1:17" s="36" customFormat="1" ht="14.5">
      <c r="A1804" s="3" t="s">
        <v>5376</v>
      </c>
      <c r="B1804" s="15" t="s">
        <v>1</v>
      </c>
      <c r="C1804" s="15" t="s">
        <v>5</v>
      </c>
      <c r="D1804" s="15" t="s">
        <v>3522</v>
      </c>
      <c r="E1804" s="15">
        <v>600</v>
      </c>
      <c r="F1804" s="15"/>
      <c r="G1804" s="15">
        <v>44.7</v>
      </c>
      <c r="H1804" s="15">
        <v>47</v>
      </c>
      <c r="I1804" s="15">
        <v>49.4</v>
      </c>
      <c r="J1804" s="15">
        <v>40.200000000000003</v>
      </c>
      <c r="K1804" s="15">
        <v>3</v>
      </c>
      <c r="L1804" s="15">
        <v>1</v>
      </c>
      <c r="M1804" s="15">
        <v>64.8</v>
      </c>
      <c r="N1804" s="15">
        <v>9.6999999999999993</v>
      </c>
      <c r="O1804" s="15">
        <v>150</v>
      </c>
      <c r="P1804" s="15">
        <v>1</v>
      </c>
      <c r="Q1804" s="15" t="s">
        <v>910</v>
      </c>
    </row>
    <row r="1805" spans="1:17" s="36" customFormat="1" ht="14.5">
      <c r="A1805" s="3" t="s">
        <v>5377</v>
      </c>
      <c r="B1805" s="15" t="s">
        <v>1</v>
      </c>
      <c r="C1805" s="15" t="s">
        <v>5</v>
      </c>
      <c r="D1805" s="15" t="s">
        <v>3522</v>
      </c>
      <c r="E1805" s="15">
        <v>600</v>
      </c>
      <c r="F1805" s="15"/>
      <c r="G1805" s="15">
        <v>44.7</v>
      </c>
      <c r="H1805" s="15">
        <v>47</v>
      </c>
      <c r="I1805" s="15">
        <v>49.4</v>
      </c>
      <c r="J1805" s="15">
        <v>40.200000000000003</v>
      </c>
      <c r="K1805" s="15">
        <v>3</v>
      </c>
      <c r="L1805" s="15">
        <v>1</v>
      </c>
      <c r="M1805" s="15">
        <v>64.8</v>
      </c>
      <c r="N1805" s="15">
        <v>9.6999999999999993</v>
      </c>
      <c r="O1805" s="15">
        <v>150</v>
      </c>
      <c r="P1805" s="15">
        <v>1</v>
      </c>
      <c r="Q1805" s="15" t="s">
        <v>3</v>
      </c>
    </row>
    <row r="1806" spans="1:17" s="36" customFormat="1" ht="14.5">
      <c r="A1806" s="3" t="s">
        <v>5378</v>
      </c>
      <c r="B1806" s="15" t="s">
        <v>1</v>
      </c>
      <c r="C1806" s="15" t="s">
        <v>5</v>
      </c>
      <c r="D1806" s="15" t="s">
        <v>3525</v>
      </c>
      <c r="E1806" s="15">
        <v>600</v>
      </c>
      <c r="F1806" s="15"/>
      <c r="G1806" s="15">
        <v>42.3</v>
      </c>
      <c r="H1806" s="15">
        <v>47</v>
      </c>
      <c r="I1806" s="15">
        <v>51.7</v>
      </c>
      <c r="J1806" s="15">
        <v>38.1</v>
      </c>
      <c r="K1806" s="15">
        <v>3</v>
      </c>
      <c r="L1806" s="15">
        <v>1</v>
      </c>
      <c r="M1806" s="15">
        <v>67.8</v>
      </c>
      <c r="N1806" s="15">
        <v>9.1999999999999993</v>
      </c>
      <c r="O1806" s="15">
        <v>150</v>
      </c>
      <c r="P1806" s="15">
        <v>1</v>
      </c>
      <c r="Q1806" s="15" t="s">
        <v>910</v>
      </c>
    </row>
    <row r="1807" spans="1:17" s="36" customFormat="1" ht="14.5">
      <c r="A1807" s="3" t="s">
        <v>5379</v>
      </c>
      <c r="B1807" s="15" t="s">
        <v>1</v>
      </c>
      <c r="C1807" s="15" t="s">
        <v>5</v>
      </c>
      <c r="D1807" s="15" t="s">
        <v>3525</v>
      </c>
      <c r="E1807" s="15">
        <v>600</v>
      </c>
      <c r="F1807" s="15"/>
      <c r="G1807" s="15">
        <v>44.7</v>
      </c>
      <c r="H1807" s="15">
        <v>47</v>
      </c>
      <c r="I1807" s="15">
        <v>49.4</v>
      </c>
      <c r="J1807" s="15">
        <v>40.200000000000003</v>
      </c>
      <c r="K1807" s="15">
        <v>3</v>
      </c>
      <c r="L1807" s="15">
        <v>1</v>
      </c>
      <c r="M1807" s="15">
        <v>64.8</v>
      </c>
      <c r="N1807" s="15">
        <v>9.6999999999999993</v>
      </c>
      <c r="O1807" s="15">
        <v>150</v>
      </c>
      <c r="P1807" s="15">
        <v>1</v>
      </c>
      <c r="Q1807" s="15" t="s">
        <v>910</v>
      </c>
    </row>
    <row r="1808" spans="1:17" s="36" customFormat="1" ht="14.5">
      <c r="A1808" s="3" t="s">
        <v>5380</v>
      </c>
      <c r="B1808" s="15" t="s">
        <v>1</v>
      </c>
      <c r="C1808" s="15" t="s">
        <v>5</v>
      </c>
      <c r="D1808" s="15" t="s">
        <v>3525</v>
      </c>
      <c r="E1808" s="15">
        <v>600</v>
      </c>
      <c r="F1808" s="15"/>
      <c r="G1808" s="15">
        <v>44.7</v>
      </c>
      <c r="H1808" s="15">
        <v>47</v>
      </c>
      <c r="I1808" s="15">
        <v>49.4</v>
      </c>
      <c r="J1808" s="15">
        <v>40.200000000000003</v>
      </c>
      <c r="K1808" s="15">
        <v>3</v>
      </c>
      <c r="L1808" s="15">
        <v>1</v>
      </c>
      <c r="M1808" s="15">
        <v>64.8</v>
      </c>
      <c r="N1808" s="15">
        <v>9.6999999999999993</v>
      </c>
      <c r="O1808" s="15">
        <v>150</v>
      </c>
      <c r="P1808" s="15">
        <v>1</v>
      </c>
      <c r="Q1808" s="15" t="s">
        <v>3</v>
      </c>
    </row>
    <row r="1809" spans="1:17" s="36" customFormat="1" ht="14.5">
      <c r="A1809" s="3" t="s">
        <v>5381</v>
      </c>
      <c r="B1809" s="15" t="s">
        <v>1</v>
      </c>
      <c r="C1809" s="15" t="s">
        <v>5</v>
      </c>
      <c r="D1809" s="15" t="s">
        <v>3525</v>
      </c>
      <c r="E1809" s="15">
        <v>600</v>
      </c>
      <c r="F1809" s="15"/>
      <c r="G1809" s="15">
        <v>42.3</v>
      </c>
      <c r="H1809" s="15">
        <v>47</v>
      </c>
      <c r="I1809" s="15">
        <v>51.7</v>
      </c>
      <c r="J1809" s="15">
        <v>38.1</v>
      </c>
      <c r="K1809" s="15">
        <v>3</v>
      </c>
      <c r="L1809" s="15">
        <v>1</v>
      </c>
      <c r="M1809" s="15">
        <v>67.8</v>
      </c>
      <c r="N1809" s="15">
        <v>9.1999999999999993</v>
      </c>
      <c r="O1809" s="15">
        <v>150</v>
      </c>
      <c r="P1809" s="15">
        <v>1</v>
      </c>
      <c r="Q1809" s="15" t="s">
        <v>3</v>
      </c>
    </row>
    <row r="1810" spans="1:17" s="36" customFormat="1" ht="14.5">
      <c r="A1810" s="3" t="s">
        <v>5382</v>
      </c>
      <c r="B1810" s="15" t="s">
        <v>1</v>
      </c>
      <c r="C1810" s="15" t="s">
        <v>5</v>
      </c>
      <c r="D1810" s="15" t="s">
        <v>3522</v>
      </c>
      <c r="E1810" s="15">
        <v>600</v>
      </c>
      <c r="F1810" s="15"/>
      <c r="G1810" s="15">
        <v>42.3</v>
      </c>
      <c r="H1810" s="15">
        <v>47</v>
      </c>
      <c r="I1810" s="15">
        <v>51.7</v>
      </c>
      <c r="J1810" s="15">
        <v>38.1</v>
      </c>
      <c r="K1810" s="15">
        <v>3</v>
      </c>
      <c r="L1810" s="15">
        <v>1</v>
      </c>
      <c r="M1810" s="15">
        <v>67.8</v>
      </c>
      <c r="N1810" s="15">
        <v>9.1999999999999993</v>
      </c>
      <c r="O1810" s="15">
        <v>150</v>
      </c>
      <c r="P1810" s="15">
        <v>1</v>
      </c>
      <c r="Q1810" s="15" t="s">
        <v>3</v>
      </c>
    </row>
    <row r="1811" spans="1:17" s="36" customFormat="1" ht="14.5">
      <c r="A1811" s="3" t="s">
        <v>5383</v>
      </c>
      <c r="B1811" s="15" t="s">
        <v>1</v>
      </c>
      <c r="C1811" s="15" t="s">
        <v>5</v>
      </c>
      <c r="D1811" s="15" t="s">
        <v>3522</v>
      </c>
      <c r="E1811" s="15">
        <v>600</v>
      </c>
      <c r="F1811" s="15"/>
      <c r="G1811" s="15">
        <v>45.9</v>
      </c>
      <c r="H1811" s="15">
        <v>51</v>
      </c>
      <c r="I1811" s="15">
        <v>56.1</v>
      </c>
      <c r="J1811" s="15">
        <v>41.3</v>
      </c>
      <c r="K1811" s="15">
        <v>3</v>
      </c>
      <c r="L1811" s="15">
        <v>1</v>
      </c>
      <c r="M1811" s="15">
        <v>73.5</v>
      </c>
      <c r="N1811" s="15">
        <v>8.5</v>
      </c>
      <c r="O1811" s="15">
        <v>150</v>
      </c>
      <c r="P1811" s="15">
        <v>1</v>
      </c>
      <c r="Q1811" s="15" t="s">
        <v>910</v>
      </c>
    </row>
    <row r="1812" spans="1:17" s="36" customFormat="1" ht="14.5">
      <c r="A1812" s="3" t="s">
        <v>5384</v>
      </c>
      <c r="B1812" s="15" t="s">
        <v>1</v>
      </c>
      <c r="C1812" s="15" t="s">
        <v>5</v>
      </c>
      <c r="D1812" s="15" t="s">
        <v>3522</v>
      </c>
      <c r="E1812" s="15">
        <v>600</v>
      </c>
      <c r="F1812" s="15"/>
      <c r="G1812" s="15">
        <v>48.5</v>
      </c>
      <c r="H1812" s="15">
        <v>51</v>
      </c>
      <c r="I1812" s="15">
        <v>53.6</v>
      </c>
      <c r="J1812" s="15">
        <v>43.6</v>
      </c>
      <c r="K1812" s="15">
        <v>3</v>
      </c>
      <c r="L1812" s="15">
        <v>1</v>
      </c>
      <c r="M1812" s="15">
        <v>70.099999999999994</v>
      </c>
      <c r="N1812" s="15">
        <v>8.9</v>
      </c>
      <c r="O1812" s="15">
        <v>150</v>
      </c>
      <c r="P1812" s="15">
        <v>1</v>
      </c>
      <c r="Q1812" s="15" t="s">
        <v>910</v>
      </c>
    </row>
    <row r="1813" spans="1:17" s="36" customFormat="1" ht="14.5">
      <c r="A1813" s="3" t="s">
        <v>5385</v>
      </c>
      <c r="B1813" s="15" t="s">
        <v>1</v>
      </c>
      <c r="C1813" s="15" t="s">
        <v>5</v>
      </c>
      <c r="D1813" s="15" t="s">
        <v>3522</v>
      </c>
      <c r="E1813" s="15">
        <v>600</v>
      </c>
      <c r="F1813" s="15"/>
      <c r="G1813" s="15">
        <v>48.5</v>
      </c>
      <c r="H1813" s="15">
        <v>51</v>
      </c>
      <c r="I1813" s="15">
        <v>53.6</v>
      </c>
      <c r="J1813" s="15">
        <v>43.6</v>
      </c>
      <c r="K1813" s="15">
        <v>3</v>
      </c>
      <c r="L1813" s="15">
        <v>1</v>
      </c>
      <c r="M1813" s="15">
        <v>70.099999999999994</v>
      </c>
      <c r="N1813" s="15">
        <v>8.9</v>
      </c>
      <c r="O1813" s="15">
        <v>150</v>
      </c>
      <c r="P1813" s="15">
        <v>1</v>
      </c>
      <c r="Q1813" s="15" t="s">
        <v>3</v>
      </c>
    </row>
    <row r="1814" spans="1:17" s="36" customFormat="1" ht="14.5">
      <c r="A1814" s="3" t="s">
        <v>5386</v>
      </c>
      <c r="B1814" s="15" t="s">
        <v>1</v>
      </c>
      <c r="C1814" s="15" t="s">
        <v>5</v>
      </c>
      <c r="D1814" s="15" t="s">
        <v>3525</v>
      </c>
      <c r="E1814" s="15">
        <v>600</v>
      </c>
      <c r="F1814" s="15"/>
      <c r="G1814" s="15">
        <v>45.9</v>
      </c>
      <c r="H1814" s="15">
        <v>51</v>
      </c>
      <c r="I1814" s="15">
        <v>56.1</v>
      </c>
      <c r="J1814" s="15">
        <v>41.3</v>
      </c>
      <c r="K1814" s="15">
        <v>3</v>
      </c>
      <c r="L1814" s="15">
        <v>1</v>
      </c>
      <c r="M1814" s="15">
        <v>73.5</v>
      </c>
      <c r="N1814" s="15">
        <v>8.5</v>
      </c>
      <c r="O1814" s="15">
        <v>150</v>
      </c>
      <c r="P1814" s="15">
        <v>1</v>
      </c>
      <c r="Q1814" s="15" t="s">
        <v>910</v>
      </c>
    </row>
    <row r="1815" spans="1:17" s="36" customFormat="1" ht="14.5">
      <c r="A1815" s="3" t="s">
        <v>5387</v>
      </c>
      <c r="B1815" s="15" t="s">
        <v>1</v>
      </c>
      <c r="C1815" s="15" t="s">
        <v>5</v>
      </c>
      <c r="D1815" s="15" t="s">
        <v>3525</v>
      </c>
      <c r="E1815" s="15">
        <v>600</v>
      </c>
      <c r="F1815" s="15"/>
      <c r="G1815" s="15">
        <v>48.5</v>
      </c>
      <c r="H1815" s="15">
        <v>51</v>
      </c>
      <c r="I1815" s="15">
        <v>53.6</v>
      </c>
      <c r="J1815" s="15">
        <v>43.6</v>
      </c>
      <c r="K1815" s="15">
        <v>3</v>
      </c>
      <c r="L1815" s="15">
        <v>1</v>
      </c>
      <c r="M1815" s="15">
        <v>70.099999999999994</v>
      </c>
      <c r="N1815" s="15">
        <v>8.9</v>
      </c>
      <c r="O1815" s="15">
        <v>150</v>
      </c>
      <c r="P1815" s="15">
        <v>1</v>
      </c>
      <c r="Q1815" s="15" t="s">
        <v>910</v>
      </c>
    </row>
    <row r="1816" spans="1:17" s="36" customFormat="1" ht="14.5">
      <c r="A1816" s="3" t="s">
        <v>5388</v>
      </c>
      <c r="B1816" s="15" t="s">
        <v>1</v>
      </c>
      <c r="C1816" s="15" t="s">
        <v>5</v>
      </c>
      <c r="D1816" s="15" t="s">
        <v>3525</v>
      </c>
      <c r="E1816" s="15">
        <v>600</v>
      </c>
      <c r="F1816" s="15"/>
      <c r="G1816" s="15">
        <v>48.5</v>
      </c>
      <c r="H1816" s="15">
        <v>51</v>
      </c>
      <c r="I1816" s="15">
        <v>53.6</v>
      </c>
      <c r="J1816" s="15">
        <v>43.6</v>
      </c>
      <c r="K1816" s="15">
        <v>3</v>
      </c>
      <c r="L1816" s="15">
        <v>1</v>
      </c>
      <c r="M1816" s="15">
        <v>70.099999999999994</v>
      </c>
      <c r="N1816" s="15">
        <v>8.9</v>
      </c>
      <c r="O1816" s="15">
        <v>150</v>
      </c>
      <c r="P1816" s="15">
        <v>1</v>
      </c>
      <c r="Q1816" s="15" t="s">
        <v>3</v>
      </c>
    </row>
    <row r="1817" spans="1:17" s="36" customFormat="1" ht="14.5">
      <c r="A1817" s="3" t="s">
        <v>5389</v>
      </c>
      <c r="B1817" s="15" t="s">
        <v>1</v>
      </c>
      <c r="C1817" s="15" t="s">
        <v>5</v>
      </c>
      <c r="D1817" s="15" t="s">
        <v>3525</v>
      </c>
      <c r="E1817" s="15">
        <v>600</v>
      </c>
      <c r="F1817" s="15"/>
      <c r="G1817" s="15">
        <v>45.9</v>
      </c>
      <c r="H1817" s="15">
        <v>51</v>
      </c>
      <c r="I1817" s="15">
        <v>56.1</v>
      </c>
      <c r="J1817" s="15">
        <v>41.3</v>
      </c>
      <c r="K1817" s="15">
        <v>3</v>
      </c>
      <c r="L1817" s="15">
        <v>1</v>
      </c>
      <c r="M1817" s="15">
        <v>73.5</v>
      </c>
      <c r="N1817" s="15">
        <v>8.5</v>
      </c>
      <c r="O1817" s="15">
        <v>150</v>
      </c>
      <c r="P1817" s="15">
        <v>1</v>
      </c>
      <c r="Q1817" s="15" t="s">
        <v>3</v>
      </c>
    </row>
    <row r="1818" spans="1:17" s="36" customFormat="1" ht="14.5">
      <c r="A1818" s="3" t="s">
        <v>5390</v>
      </c>
      <c r="B1818" s="15" t="s">
        <v>1</v>
      </c>
      <c r="C1818" s="15" t="s">
        <v>5</v>
      </c>
      <c r="D1818" s="15" t="s">
        <v>3522</v>
      </c>
      <c r="E1818" s="15">
        <v>600</v>
      </c>
      <c r="F1818" s="15"/>
      <c r="G1818" s="15">
        <v>45.9</v>
      </c>
      <c r="H1818" s="15">
        <v>51</v>
      </c>
      <c r="I1818" s="15">
        <v>56.1</v>
      </c>
      <c r="J1818" s="15">
        <v>41.3</v>
      </c>
      <c r="K1818" s="15">
        <v>3</v>
      </c>
      <c r="L1818" s="15">
        <v>1</v>
      </c>
      <c r="M1818" s="15">
        <v>73.5</v>
      </c>
      <c r="N1818" s="15">
        <v>8.5</v>
      </c>
      <c r="O1818" s="15">
        <v>150</v>
      </c>
      <c r="P1818" s="15">
        <v>1</v>
      </c>
      <c r="Q1818" s="15" t="s">
        <v>3</v>
      </c>
    </row>
    <row r="1819" spans="1:17" s="36" customFormat="1" ht="14.5">
      <c r="A1819" s="3" t="s">
        <v>5391</v>
      </c>
      <c r="B1819" s="15" t="s">
        <v>1</v>
      </c>
      <c r="C1819" s="15" t="s">
        <v>5</v>
      </c>
      <c r="D1819" s="15" t="s">
        <v>3522</v>
      </c>
      <c r="E1819" s="15">
        <v>600</v>
      </c>
      <c r="F1819" s="15"/>
      <c r="G1819" s="15">
        <v>50.4</v>
      </c>
      <c r="H1819" s="15">
        <v>56</v>
      </c>
      <c r="I1819" s="15">
        <v>61.6</v>
      </c>
      <c r="J1819" s="15">
        <v>45.4</v>
      </c>
      <c r="K1819" s="15">
        <v>3</v>
      </c>
      <c r="L1819" s="15">
        <v>1</v>
      </c>
      <c r="M1819" s="15">
        <v>80.5</v>
      </c>
      <c r="N1819" s="15">
        <v>7.8</v>
      </c>
      <c r="O1819" s="15">
        <v>150</v>
      </c>
      <c r="P1819" s="15">
        <v>1</v>
      </c>
      <c r="Q1819" s="15" t="s">
        <v>910</v>
      </c>
    </row>
    <row r="1820" spans="1:17" s="36" customFormat="1" ht="14.5">
      <c r="A1820" s="3" t="s">
        <v>5392</v>
      </c>
      <c r="B1820" s="15" t="s">
        <v>1</v>
      </c>
      <c r="C1820" s="15" t="s">
        <v>5</v>
      </c>
      <c r="D1820" s="15" t="s">
        <v>3522</v>
      </c>
      <c r="E1820" s="15">
        <v>600</v>
      </c>
      <c r="F1820" s="15"/>
      <c r="G1820" s="15">
        <v>53.2</v>
      </c>
      <c r="H1820" s="15">
        <v>56</v>
      </c>
      <c r="I1820" s="15">
        <v>58.8</v>
      </c>
      <c r="J1820" s="15">
        <v>47.8</v>
      </c>
      <c r="K1820" s="15">
        <v>3</v>
      </c>
      <c r="L1820" s="15">
        <v>1</v>
      </c>
      <c r="M1820" s="15">
        <v>77</v>
      </c>
      <c r="N1820" s="15">
        <v>8.1</v>
      </c>
      <c r="O1820" s="15">
        <v>150</v>
      </c>
      <c r="P1820" s="15">
        <v>1</v>
      </c>
      <c r="Q1820" s="15" t="s">
        <v>910</v>
      </c>
    </row>
    <row r="1821" spans="1:17" s="36" customFormat="1" ht="14.5">
      <c r="A1821" s="3" t="s">
        <v>5393</v>
      </c>
      <c r="B1821" s="15" t="s">
        <v>1</v>
      </c>
      <c r="C1821" s="15" t="s">
        <v>5</v>
      </c>
      <c r="D1821" s="15" t="s">
        <v>3522</v>
      </c>
      <c r="E1821" s="15">
        <v>600</v>
      </c>
      <c r="F1821" s="15"/>
      <c r="G1821" s="15">
        <v>53.2</v>
      </c>
      <c r="H1821" s="15">
        <v>56</v>
      </c>
      <c r="I1821" s="15">
        <v>58.8</v>
      </c>
      <c r="J1821" s="15">
        <v>47.8</v>
      </c>
      <c r="K1821" s="15">
        <v>3</v>
      </c>
      <c r="L1821" s="15">
        <v>1</v>
      </c>
      <c r="M1821" s="15">
        <v>77</v>
      </c>
      <c r="N1821" s="15">
        <v>8.1</v>
      </c>
      <c r="O1821" s="15">
        <v>150</v>
      </c>
      <c r="P1821" s="15">
        <v>1</v>
      </c>
      <c r="Q1821" s="15" t="s">
        <v>3</v>
      </c>
    </row>
    <row r="1822" spans="1:17" s="36" customFormat="1" ht="14.5">
      <c r="A1822" s="3" t="s">
        <v>5394</v>
      </c>
      <c r="B1822" s="15" t="s">
        <v>1</v>
      </c>
      <c r="C1822" s="15" t="s">
        <v>5</v>
      </c>
      <c r="D1822" s="15" t="s">
        <v>3525</v>
      </c>
      <c r="E1822" s="15">
        <v>600</v>
      </c>
      <c r="F1822" s="15"/>
      <c r="G1822" s="15">
        <v>50.4</v>
      </c>
      <c r="H1822" s="15">
        <v>56</v>
      </c>
      <c r="I1822" s="15">
        <v>61.6</v>
      </c>
      <c r="J1822" s="15">
        <v>45.4</v>
      </c>
      <c r="K1822" s="15">
        <v>3</v>
      </c>
      <c r="L1822" s="15">
        <v>1</v>
      </c>
      <c r="M1822" s="15">
        <v>80.5</v>
      </c>
      <c r="N1822" s="15">
        <v>7.8</v>
      </c>
      <c r="O1822" s="15">
        <v>150</v>
      </c>
      <c r="P1822" s="15">
        <v>1</v>
      </c>
      <c r="Q1822" s="15" t="s">
        <v>910</v>
      </c>
    </row>
    <row r="1823" spans="1:17" s="36" customFormat="1" ht="14.5">
      <c r="A1823" s="3" t="s">
        <v>5395</v>
      </c>
      <c r="B1823" s="15" t="s">
        <v>1</v>
      </c>
      <c r="C1823" s="15" t="s">
        <v>5</v>
      </c>
      <c r="D1823" s="15" t="s">
        <v>3525</v>
      </c>
      <c r="E1823" s="15">
        <v>600</v>
      </c>
      <c r="F1823" s="15"/>
      <c r="G1823" s="15">
        <v>53.2</v>
      </c>
      <c r="H1823" s="15">
        <v>56</v>
      </c>
      <c r="I1823" s="15">
        <v>58.8</v>
      </c>
      <c r="J1823" s="15">
        <v>47.8</v>
      </c>
      <c r="K1823" s="15">
        <v>3</v>
      </c>
      <c r="L1823" s="15">
        <v>1</v>
      </c>
      <c r="M1823" s="15">
        <v>77</v>
      </c>
      <c r="N1823" s="15">
        <v>8.1</v>
      </c>
      <c r="O1823" s="15">
        <v>150</v>
      </c>
      <c r="P1823" s="15">
        <v>1</v>
      </c>
      <c r="Q1823" s="15" t="s">
        <v>910</v>
      </c>
    </row>
    <row r="1824" spans="1:17" s="36" customFormat="1" ht="14.5">
      <c r="A1824" s="3" t="s">
        <v>5396</v>
      </c>
      <c r="B1824" s="15" t="s">
        <v>1</v>
      </c>
      <c r="C1824" s="15" t="s">
        <v>5</v>
      </c>
      <c r="D1824" s="15" t="s">
        <v>3525</v>
      </c>
      <c r="E1824" s="15">
        <v>600</v>
      </c>
      <c r="F1824" s="15"/>
      <c r="G1824" s="15">
        <v>53.2</v>
      </c>
      <c r="H1824" s="15">
        <v>56</v>
      </c>
      <c r="I1824" s="15">
        <v>58.8</v>
      </c>
      <c r="J1824" s="15">
        <v>47.8</v>
      </c>
      <c r="K1824" s="15">
        <v>3</v>
      </c>
      <c r="L1824" s="15">
        <v>1</v>
      </c>
      <c r="M1824" s="15">
        <v>77</v>
      </c>
      <c r="N1824" s="15">
        <v>8.1</v>
      </c>
      <c r="O1824" s="15">
        <v>150</v>
      </c>
      <c r="P1824" s="15">
        <v>1</v>
      </c>
      <c r="Q1824" s="15" t="s">
        <v>3</v>
      </c>
    </row>
    <row r="1825" spans="1:17" s="36" customFormat="1" ht="14.5">
      <c r="A1825" s="3" t="s">
        <v>5397</v>
      </c>
      <c r="B1825" s="15" t="s">
        <v>1</v>
      </c>
      <c r="C1825" s="15" t="s">
        <v>5</v>
      </c>
      <c r="D1825" s="15" t="s">
        <v>3525</v>
      </c>
      <c r="E1825" s="15">
        <v>600</v>
      </c>
      <c r="F1825" s="15"/>
      <c r="G1825" s="15">
        <v>50.4</v>
      </c>
      <c r="H1825" s="15">
        <v>56</v>
      </c>
      <c r="I1825" s="15">
        <v>61.6</v>
      </c>
      <c r="J1825" s="15">
        <v>45.4</v>
      </c>
      <c r="K1825" s="15">
        <v>3</v>
      </c>
      <c r="L1825" s="15">
        <v>1</v>
      </c>
      <c r="M1825" s="15">
        <v>80.5</v>
      </c>
      <c r="N1825" s="15">
        <v>7.8</v>
      </c>
      <c r="O1825" s="15">
        <v>150</v>
      </c>
      <c r="P1825" s="15">
        <v>1</v>
      </c>
      <c r="Q1825" s="15" t="s">
        <v>3</v>
      </c>
    </row>
    <row r="1826" spans="1:17" s="36" customFormat="1" ht="14.5">
      <c r="A1826" s="3" t="s">
        <v>5398</v>
      </c>
      <c r="B1826" s="15" t="s">
        <v>1</v>
      </c>
      <c r="C1826" s="15" t="s">
        <v>5</v>
      </c>
      <c r="D1826" s="15" t="s">
        <v>3522</v>
      </c>
      <c r="E1826" s="15">
        <v>600</v>
      </c>
      <c r="F1826" s="15"/>
      <c r="G1826" s="15">
        <v>50.4</v>
      </c>
      <c r="H1826" s="15">
        <v>56</v>
      </c>
      <c r="I1826" s="15">
        <v>61.6</v>
      </c>
      <c r="J1826" s="15">
        <v>45.4</v>
      </c>
      <c r="K1826" s="15">
        <v>3</v>
      </c>
      <c r="L1826" s="15">
        <v>1</v>
      </c>
      <c r="M1826" s="15">
        <v>80.5</v>
      </c>
      <c r="N1826" s="15">
        <v>7.8</v>
      </c>
      <c r="O1826" s="15">
        <v>150</v>
      </c>
      <c r="P1826" s="15">
        <v>1</v>
      </c>
      <c r="Q1826" s="15" t="s">
        <v>3</v>
      </c>
    </row>
    <row r="1827" spans="1:17" s="36" customFormat="1" ht="14.5">
      <c r="A1827" s="3" t="s">
        <v>5399</v>
      </c>
      <c r="B1827" s="15" t="s">
        <v>1</v>
      </c>
      <c r="C1827" s="15" t="s">
        <v>5</v>
      </c>
      <c r="D1827" s="15" t="s">
        <v>3522</v>
      </c>
      <c r="E1827" s="15">
        <v>600</v>
      </c>
      <c r="F1827" s="15"/>
      <c r="G1827" s="15">
        <v>6.12</v>
      </c>
      <c r="H1827" s="15">
        <v>6.8</v>
      </c>
      <c r="I1827" s="15">
        <v>7.48</v>
      </c>
      <c r="J1827" s="15">
        <v>5.5</v>
      </c>
      <c r="K1827" s="15">
        <v>3</v>
      </c>
      <c r="L1827" s="15">
        <v>1000</v>
      </c>
      <c r="M1827" s="15">
        <v>10.8</v>
      </c>
      <c r="N1827" s="15">
        <v>58</v>
      </c>
      <c r="O1827" s="15">
        <v>150</v>
      </c>
      <c r="P1827" s="15">
        <v>1</v>
      </c>
      <c r="Q1827" s="15" t="s">
        <v>910</v>
      </c>
    </row>
    <row r="1828" spans="1:17" s="36" customFormat="1" ht="14.5">
      <c r="A1828" s="3" t="s">
        <v>5400</v>
      </c>
      <c r="B1828" s="15" t="s">
        <v>1</v>
      </c>
      <c r="C1828" s="15" t="s">
        <v>5</v>
      </c>
      <c r="D1828" s="15" t="s">
        <v>3522</v>
      </c>
      <c r="E1828" s="15">
        <v>600</v>
      </c>
      <c r="F1828" s="15"/>
      <c r="G1828" s="15">
        <v>6.46</v>
      </c>
      <c r="H1828" s="15">
        <v>6.8</v>
      </c>
      <c r="I1828" s="15">
        <v>7.14</v>
      </c>
      <c r="J1828" s="15">
        <v>5.8</v>
      </c>
      <c r="K1828" s="15">
        <v>3</v>
      </c>
      <c r="L1828" s="15">
        <v>1000</v>
      </c>
      <c r="M1828" s="15">
        <v>10.5</v>
      </c>
      <c r="N1828" s="15">
        <v>60</v>
      </c>
      <c r="O1828" s="15">
        <v>150</v>
      </c>
      <c r="P1828" s="15">
        <v>1</v>
      </c>
      <c r="Q1828" s="15" t="s">
        <v>910</v>
      </c>
    </row>
    <row r="1829" spans="1:17" s="36" customFormat="1" ht="14.5">
      <c r="A1829" s="3" t="s">
        <v>5401</v>
      </c>
      <c r="B1829" s="15" t="s">
        <v>1</v>
      </c>
      <c r="C1829" s="15" t="s">
        <v>5</v>
      </c>
      <c r="D1829" s="15" t="s">
        <v>3522</v>
      </c>
      <c r="E1829" s="15">
        <v>600</v>
      </c>
      <c r="F1829" s="15"/>
      <c r="G1829" s="15">
        <v>6.45</v>
      </c>
      <c r="H1829" s="15">
        <v>6.8</v>
      </c>
      <c r="I1829" s="15">
        <v>7.14</v>
      </c>
      <c r="J1829" s="15">
        <v>5.8</v>
      </c>
      <c r="K1829" s="15">
        <v>3</v>
      </c>
      <c r="L1829" s="15">
        <v>1000</v>
      </c>
      <c r="M1829" s="15">
        <v>10.5</v>
      </c>
      <c r="N1829" s="15">
        <v>60</v>
      </c>
      <c r="O1829" s="15">
        <v>150</v>
      </c>
      <c r="P1829" s="15">
        <v>1</v>
      </c>
      <c r="Q1829" s="15" t="s">
        <v>3</v>
      </c>
    </row>
    <row r="1830" spans="1:17" s="36" customFormat="1" ht="14.5">
      <c r="A1830" s="3" t="s">
        <v>5402</v>
      </c>
      <c r="B1830" s="15" t="s">
        <v>1</v>
      </c>
      <c r="C1830" s="15" t="s">
        <v>5</v>
      </c>
      <c r="D1830" s="15" t="s">
        <v>3525</v>
      </c>
      <c r="E1830" s="15">
        <v>600</v>
      </c>
      <c r="F1830" s="15"/>
      <c r="G1830" s="15">
        <v>6.12</v>
      </c>
      <c r="H1830" s="15">
        <v>6.8</v>
      </c>
      <c r="I1830" s="15">
        <v>7.48</v>
      </c>
      <c r="J1830" s="15">
        <v>5.5</v>
      </c>
      <c r="K1830" s="15">
        <v>3</v>
      </c>
      <c r="L1830" s="15">
        <v>1000</v>
      </c>
      <c r="M1830" s="15">
        <v>10.8</v>
      </c>
      <c r="N1830" s="15">
        <v>58</v>
      </c>
      <c r="O1830" s="15">
        <v>150</v>
      </c>
      <c r="P1830" s="15">
        <v>1</v>
      </c>
      <c r="Q1830" s="15" t="s">
        <v>910</v>
      </c>
    </row>
    <row r="1831" spans="1:17" s="36" customFormat="1" ht="14.5">
      <c r="A1831" s="3" t="s">
        <v>5403</v>
      </c>
      <c r="B1831" s="15" t="s">
        <v>1</v>
      </c>
      <c r="C1831" s="15" t="s">
        <v>5</v>
      </c>
      <c r="D1831" s="15" t="s">
        <v>3525</v>
      </c>
      <c r="E1831" s="15">
        <v>600</v>
      </c>
      <c r="F1831" s="15"/>
      <c r="G1831" s="15">
        <v>6.46</v>
      </c>
      <c r="H1831" s="15">
        <v>6.8</v>
      </c>
      <c r="I1831" s="15">
        <v>7.14</v>
      </c>
      <c r="J1831" s="15">
        <v>5.8</v>
      </c>
      <c r="K1831" s="15">
        <v>3</v>
      </c>
      <c r="L1831" s="15">
        <v>1000</v>
      </c>
      <c r="M1831" s="15">
        <v>10.5</v>
      </c>
      <c r="N1831" s="15">
        <v>60</v>
      </c>
      <c r="O1831" s="15">
        <v>150</v>
      </c>
      <c r="P1831" s="15">
        <v>1</v>
      </c>
      <c r="Q1831" s="15" t="s">
        <v>910</v>
      </c>
    </row>
    <row r="1832" spans="1:17" s="36" customFormat="1" ht="14.5">
      <c r="A1832" s="3" t="s">
        <v>5404</v>
      </c>
      <c r="B1832" s="15" t="s">
        <v>1</v>
      </c>
      <c r="C1832" s="15" t="s">
        <v>5</v>
      </c>
      <c r="D1832" s="15" t="s">
        <v>3525</v>
      </c>
      <c r="E1832" s="15">
        <v>600</v>
      </c>
      <c r="F1832" s="15"/>
      <c r="G1832" s="15">
        <v>6.45</v>
      </c>
      <c r="H1832" s="15">
        <v>6.8</v>
      </c>
      <c r="I1832" s="15">
        <v>7.14</v>
      </c>
      <c r="J1832" s="15">
        <v>5.8</v>
      </c>
      <c r="K1832" s="15">
        <v>3</v>
      </c>
      <c r="L1832" s="15">
        <v>1000</v>
      </c>
      <c r="M1832" s="15">
        <v>10.5</v>
      </c>
      <c r="N1832" s="15">
        <v>60</v>
      </c>
      <c r="O1832" s="15">
        <v>150</v>
      </c>
      <c r="P1832" s="15">
        <v>1</v>
      </c>
      <c r="Q1832" s="15" t="s">
        <v>3</v>
      </c>
    </row>
    <row r="1833" spans="1:17" s="36" customFormat="1" ht="14.5">
      <c r="A1833" s="3" t="s">
        <v>5405</v>
      </c>
      <c r="B1833" s="15" t="s">
        <v>1</v>
      </c>
      <c r="C1833" s="15" t="s">
        <v>5</v>
      </c>
      <c r="D1833" s="15" t="s">
        <v>3525</v>
      </c>
      <c r="E1833" s="15">
        <v>600</v>
      </c>
      <c r="F1833" s="15"/>
      <c r="G1833" s="15">
        <v>6.12</v>
      </c>
      <c r="H1833" s="15">
        <v>6.8</v>
      </c>
      <c r="I1833" s="15">
        <v>7.48</v>
      </c>
      <c r="J1833" s="15">
        <v>5.5</v>
      </c>
      <c r="K1833" s="15">
        <v>3</v>
      </c>
      <c r="L1833" s="15">
        <v>1000</v>
      </c>
      <c r="M1833" s="15">
        <v>10.8</v>
      </c>
      <c r="N1833" s="15">
        <v>58</v>
      </c>
      <c r="O1833" s="15">
        <v>150</v>
      </c>
      <c r="P1833" s="15">
        <v>1</v>
      </c>
      <c r="Q1833" s="15" t="s">
        <v>3</v>
      </c>
    </row>
    <row r="1834" spans="1:17" s="36" customFormat="1" ht="14.5">
      <c r="A1834" s="3" t="s">
        <v>5406</v>
      </c>
      <c r="B1834" s="15" t="s">
        <v>1</v>
      </c>
      <c r="C1834" s="15" t="s">
        <v>5</v>
      </c>
      <c r="D1834" s="15" t="s">
        <v>3522</v>
      </c>
      <c r="E1834" s="15">
        <v>600</v>
      </c>
      <c r="F1834" s="15"/>
      <c r="G1834" s="15">
        <v>6.12</v>
      </c>
      <c r="H1834" s="15">
        <v>6.8</v>
      </c>
      <c r="I1834" s="15">
        <v>7.48</v>
      </c>
      <c r="J1834" s="15">
        <v>5.5</v>
      </c>
      <c r="K1834" s="15">
        <v>3</v>
      </c>
      <c r="L1834" s="15">
        <v>1000</v>
      </c>
      <c r="M1834" s="15">
        <v>10.8</v>
      </c>
      <c r="N1834" s="15">
        <v>58</v>
      </c>
      <c r="O1834" s="15">
        <v>150</v>
      </c>
      <c r="P1834" s="15">
        <v>1</v>
      </c>
      <c r="Q1834" s="15" t="s">
        <v>3</v>
      </c>
    </row>
    <row r="1835" spans="1:17" s="36" customFormat="1" ht="14.5">
      <c r="A1835" s="3" t="s">
        <v>5407</v>
      </c>
      <c r="B1835" s="15" t="s">
        <v>1</v>
      </c>
      <c r="C1835" s="15" t="s">
        <v>5</v>
      </c>
      <c r="D1835" s="15" t="s">
        <v>3522</v>
      </c>
      <c r="E1835" s="15">
        <v>600</v>
      </c>
      <c r="F1835" s="15"/>
      <c r="G1835" s="15">
        <v>55.8</v>
      </c>
      <c r="H1835" s="15">
        <v>62</v>
      </c>
      <c r="I1835" s="15">
        <v>68.2</v>
      </c>
      <c r="J1835" s="15">
        <v>50.2</v>
      </c>
      <c r="K1835" s="15">
        <v>3</v>
      </c>
      <c r="L1835" s="15">
        <v>1</v>
      </c>
      <c r="M1835" s="15">
        <v>89</v>
      </c>
      <c r="N1835" s="15">
        <v>7</v>
      </c>
      <c r="O1835" s="15">
        <v>150</v>
      </c>
      <c r="P1835" s="15">
        <v>1</v>
      </c>
      <c r="Q1835" s="15" t="s">
        <v>910</v>
      </c>
    </row>
    <row r="1836" spans="1:17" s="36" customFormat="1" ht="14.5">
      <c r="A1836" s="3" t="s">
        <v>5408</v>
      </c>
      <c r="B1836" s="15" t="s">
        <v>1</v>
      </c>
      <c r="C1836" s="15" t="s">
        <v>5</v>
      </c>
      <c r="D1836" s="15" t="s">
        <v>3522</v>
      </c>
      <c r="E1836" s="15">
        <v>600</v>
      </c>
      <c r="F1836" s="15"/>
      <c r="G1836" s="15">
        <v>58.9</v>
      </c>
      <c r="H1836" s="15">
        <v>62</v>
      </c>
      <c r="I1836" s="15">
        <v>65.099999999999994</v>
      </c>
      <c r="J1836" s="15">
        <v>53</v>
      </c>
      <c r="K1836" s="15">
        <v>3</v>
      </c>
      <c r="L1836" s="15">
        <v>1</v>
      </c>
      <c r="M1836" s="15">
        <v>85</v>
      </c>
      <c r="N1836" s="15">
        <v>7.4</v>
      </c>
      <c r="O1836" s="15">
        <v>150</v>
      </c>
      <c r="P1836" s="15">
        <v>1</v>
      </c>
      <c r="Q1836" s="15" t="s">
        <v>910</v>
      </c>
    </row>
    <row r="1837" spans="1:17" s="36" customFormat="1" ht="14.5">
      <c r="A1837" s="3" t="s">
        <v>5409</v>
      </c>
      <c r="B1837" s="15" t="s">
        <v>1</v>
      </c>
      <c r="C1837" s="15" t="s">
        <v>5</v>
      </c>
      <c r="D1837" s="15" t="s">
        <v>3522</v>
      </c>
      <c r="E1837" s="15">
        <v>600</v>
      </c>
      <c r="F1837" s="15"/>
      <c r="G1837" s="15">
        <v>58.9</v>
      </c>
      <c r="H1837" s="15">
        <v>62</v>
      </c>
      <c r="I1837" s="15">
        <v>65.099999999999994</v>
      </c>
      <c r="J1837" s="15">
        <v>53</v>
      </c>
      <c r="K1837" s="15">
        <v>3</v>
      </c>
      <c r="L1837" s="15">
        <v>1</v>
      </c>
      <c r="M1837" s="15">
        <v>85</v>
      </c>
      <c r="N1837" s="15">
        <v>7.4</v>
      </c>
      <c r="O1837" s="15">
        <v>150</v>
      </c>
      <c r="P1837" s="15">
        <v>1</v>
      </c>
      <c r="Q1837" s="15" t="s">
        <v>3</v>
      </c>
    </row>
    <row r="1838" spans="1:17" s="36" customFormat="1" ht="14.5">
      <c r="A1838" s="3" t="s">
        <v>5410</v>
      </c>
      <c r="B1838" s="15" t="s">
        <v>1</v>
      </c>
      <c r="C1838" s="15" t="s">
        <v>5</v>
      </c>
      <c r="D1838" s="15" t="s">
        <v>3525</v>
      </c>
      <c r="E1838" s="15">
        <v>600</v>
      </c>
      <c r="F1838" s="15"/>
      <c r="G1838" s="15">
        <v>55.8</v>
      </c>
      <c r="H1838" s="15">
        <v>62</v>
      </c>
      <c r="I1838" s="15">
        <v>68.2</v>
      </c>
      <c r="J1838" s="15">
        <v>50.2</v>
      </c>
      <c r="K1838" s="15">
        <v>3</v>
      </c>
      <c r="L1838" s="15">
        <v>1</v>
      </c>
      <c r="M1838" s="15">
        <v>89</v>
      </c>
      <c r="N1838" s="15">
        <v>7</v>
      </c>
      <c r="O1838" s="15">
        <v>150</v>
      </c>
      <c r="P1838" s="15">
        <v>1</v>
      </c>
      <c r="Q1838" s="15" t="s">
        <v>910</v>
      </c>
    </row>
    <row r="1839" spans="1:17" s="36" customFormat="1" ht="14.5">
      <c r="A1839" s="3" t="s">
        <v>5411</v>
      </c>
      <c r="B1839" s="15" t="s">
        <v>1</v>
      </c>
      <c r="C1839" s="15" t="s">
        <v>5</v>
      </c>
      <c r="D1839" s="15" t="s">
        <v>3525</v>
      </c>
      <c r="E1839" s="15">
        <v>600</v>
      </c>
      <c r="F1839" s="15"/>
      <c r="G1839" s="15">
        <v>58.9</v>
      </c>
      <c r="H1839" s="15">
        <v>62</v>
      </c>
      <c r="I1839" s="15">
        <v>65.099999999999994</v>
      </c>
      <c r="J1839" s="15">
        <v>53</v>
      </c>
      <c r="K1839" s="15">
        <v>3</v>
      </c>
      <c r="L1839" s="15">
        <v>1</v>
      </c>
      <c r="M1839" s="15">
        <v>85</v>
      </c>
      <c r="N1839" s="15">
        <v>7.4</v>
      </c>
      <c r="O1839" s="15">
        <v>150</v>
      </c>
      <c r="P1839" s="15">
        <v>1</v>
      </c>
      <c r="Q1839" s="15" t="s">
        <v>910</v>
      </c>
    </row>
    <row r="1840" spans="1:17" s="36" customFormat="1" ht="14.5">
      <c r="A1840" s="3" t="s">
        <v>5412</v>
      </c>
      <c r="B1840" s="15" t="s">
        <v>1</v>
      </c>
      <c r="C1840" s="15" t="s">
        <v>5</v>
      </c>
      <c r="D1840" s="15" t="s">
        <v>3525</v>
      </c>
      <c r="E1840" s="15">
        <v>600</v>
      </c>
      <c r="F1840" s="15"/>
      <c r="G1840" s="15">
        <v>58.9</v>
      </c>
      <c r="H1840" s="15">
        <v>62</v>
      </c>
      <c r="I1840" s="15">
        <v>65.099999999999994</v>
      </c>
      <c r="J1840" s="15">
        <v>53</v>
      </c>
      <c r="K1840" s="15">
        <v>3</v>
      </c>
      <c r="L1840" s="15">
        <v>1</v>
      </c>
      <c r="M1840" s="15">
        <v>85</v>
      </c>
      <c r="N1840" s="15">
        <v>7.4</v>
      </c>
      <c r="O1840" s="15">
        <v>150</v>
      </c>
      <c r="P1840" s="15">
        <v>1</v>
      </c>
      <c r="Q1840" s="15" t="s">
        <v>3</v>
      </c>
    </row>
    <row r="1841" spans="1:17" s="36" customFormat="1" ht="14.5">
      <c r="A1841" s="3" t="s">
        <v>5413</v>
      </c>
      <c r="B1841" s="15" t="s">
        <v>1</v>
      </c>
      <c r="C1841" s="15" t="s">
        <v>5</v>
      </c>
      <c r="D1841" s="15" t="s">
        <v>3525</v>
      </c>
      <c r="E1841" s="15">
        <v>600</v>
      </c>
      <c r="F1841" s="15"/>
      <c r="G1841" s="15">
        <v>55.8</v>
      </c>
      <c r="H1841" s="15">
        <v>62</v>
      </c>
      <c r="I1841" s="15">
        <v>68.2</v>
      </c>
      <c r="J1841" s="15">
        <v>50.2</v>
      </c>
      <c r="K1841" s="15">
        <v>3</v>
      </c>
      <c r="L1841" s="15">
        <v>1</v>
      </c>
      <c r="M1841" s="15">
        <v>89</v>
      </c>
      <c r="N1841" s="15">
        <v>7</v>
      </c>
      <c r="O1841" s="15">
        <v>150</v>
      </c>
      <c r="P1841" s="15">
        <v>1</v>
      </c>
      <c r="Q1841" s="15" t="s">
        <v>3</v>
      </c>
    </row>
    <row r="1842" spans="1:17" s="36" customFormat="1" ht="14.5">
      <c r="A1842" s="3" t="s">
        <v>5414</v>
      </c>
      <c r="B1842" s="15" t="s">
        <v>1</v>
      </c>
      <c r="C1842" s="15" t="s">
        <v>5</v>
      </c>
      <c r="D1842" s="15" t="s">
        <v>3522</v>
      </c>
      <c r="E1842" s="15">
        <v>600</v>
      </c>
      <c r="F1842" s="15"/>
      <c r="G1842" s="15">
        <v>55.8</v>
      </c>
      <c r="H1842" s="15">
        <v>62</v>
      </c>
      <c r="I1842" s="15">
        <v>68.2</v>
      </c>
      <c r="J1842" s="15">
        <v>50.2</v>
      </c>
      <c r="K1842" s="15">
        <v>3</v>
      </c>
      <c r="L1842" s="15">
        <v>1</v>
      </c>
      <c r="M1842" s="15">
        <v>89</v>
      </c>
      <c r="N1842" s="15">
        <v>7</v>
      </c>
      <c r="O1842" s="15">
        <v>150</v>
      </c>
      <c r="P1842" s="15">
        <v>1</v>
      </c>
      <c r="Q1842" s="15" t="s">
        <v>3</v>
      </c>
    </row>
    <row r="1843" spans="1:17" s="36" customFormat="1" ht="14.5">
      <c r="A1843" s="3" t="s">
        <v>5415</v>
      </c>
      <c r="B1843" s="15" t="s">
        <v>1</v>
      </c>
      <c r="C1843" s="15" t="s">
        <v>5</v>
      </c>
      <c r="D1843" s="15" t="s">
        <v>3522</v>
      </c>
      <c r="E1843" s="15">
        <v>600</v>
      </c>
      <c r="F1843" s="15"/>
      <c r="G1843" s="15">
        <v>61.2</v>
      </c>
      <c r="H1843" s="15">
        <v>68</v>
      </c>
      <c r="I1843" s="15">
        <v>74.8</v>
      </c>
      <c r="J1843" s="15">
        <v>55.1</v>
      </c>
      <c r="K1843" s="15">
        <v>3</v>
      </c>
      <c r="L1843" s="15">
        <v>1</v>
      </c>
      <c r="M1843" s="15">
        <v>98</v>
      </c>
      <c r="N1843" s="15">
        <v>6.4</v>
      </c>
      <c r="O1843" s="15">
        <v>150</v>
      </c>
      <c r="P1843" s="15">
        <v>1</v>
      </c>
      <c r="Q1843" s="15" t="s">
        <v>910</v>
      </c>
    </row>
    <row r="1844" spans="1:17" s="36" customFormat="1" ht="14.5">
      <c r="A1844" s="3" t="s">
        <v>5416</v>
      </c>
      <c r="B1844" s="15" t="s">
        <v>1</v>
      </c>
      <c r="C1844" s="15" t="s">
        <v>5</v>
      </c>
      <c r="D1844" s="15" t="s">
        <v>3522</v>
      </c>
      <c r="E1844" s="15">
        <v>600</v>
      </c>
      <c r="F1844" s="15"/>
      <c r="G1844" s="15">
        <v>64.599999999999994</v>
      </c>
      <c r="H1844" s="15">
        <v>68</v>
      </c>
      <c r="I1844" s="15">
        <v>71.400000000000006</v>
      </c>
      <c r="J1844" s="15">
        <v>58.1</v>
      </c>
      <c r="K1844" s="15">
        <v>3</v>
      </c>
      <c r="L1844" s="15">
        <v>1</v>
      </c>
      <c r="M1844" s="15">
        <v>92</v>
      </c>
      <c r="N1844" s="15">
        <v>6.8</v>
      </c>
      <c r="O1844" s="15">
        <v>150</v>
      </c>
      <c r="P1844" s="15">
        <v>1</v>
      </c>
      <c r="Q1844" s="15" t="s">
        <v>910</v>
      </c>
    </row>
    <row r="1845" spans="1:17" s="36" customFormat="1" ht="14.5">
      <c r="A1845" s="3" t="s">
        <v>5417</v>
      </c>
      <c r="B1845" s="15" t="s">
        <v>1</v>
      </c>
      <c r="C1845" s="15" t="s">
        <v>5</v>
      </c>
      <c r="D1845" s="15" t="s">
        <v>3522</v>
      </c>
      <c r="E1845" s="15">
        <v>600</v>
      </c>
      <c r="F1845" s="15"/>
      <c r="G1845" s="15">
        <v>64.599999999999994</v>
      </c>
      <c r="H1845" s="15">
        <v>68</v>
      </c>
      <c r="I1845" s="15">
        <v>71.400000000000006</v>
      </c>
      <c r="J1845" s="15">
        <v>58.1</v>
      </c>
      <c r="K1845" s="15">
        <v>3</v>
      </c>
      <c r="L1845" s="15">
        <v>1</v>
      </c>
      <c r="M1845" s="15">
        <v>92</v>
      </c>
      <c r="N1845" s="15">
        <v>6.8</v>
      </c>
      <c r="O1845" s="15">
        <v>150</v>
      </c>
      <c r="P1845" s="15">
        <v>1</v>
      </c>
      <c r="Q1845" s="15" t="s">
        <v>3</v>
      </c>
    </row>
    <row r="1846" spans="1:17" s="36" customFormat="1" ht="14.5">
      <c r="A1846" s="3" t="s">
        <v>5418</v>
      </c>
      <c r="B1846" s="15" t="s">
        <v>1</v>
      </c>
      <c r="C1846" s="15" t="s">
        <v>5</v>
      </c>
      <c r="D1846" s="15" t="s">
        <v>3525</v>
      </c>
      <c r="E1846" s="15">
        <v>600</v>
      </c>
      <c r="F1846" s="15"/>
      <c r="G1846" s="15">
        <v>61.2</v>
      </c>
      <c r="H1846" s="15">
        <v>68</v>
      </c>
      <c r="I1846" s="15">
        <v>74.8</v>
      </c>
      <c r="J1846" s="15">
        <v>55.1</v>
      </c>
      <c r="K1846" s="15">
        <v>3</v>
      </c>
      <c r="L1846" s="15">
        <v>1</v>
      </c>
      <c r="M1846" s="15">
        <v>98</v>
      </c>
      <c r="N1846" s="15">
        <v>6.4</v>
      </c>
      <c r="O1846" s="15">
        <v>150</v>
      </c>
      <c r="P1846" s="15">
        <v>1</v>
      </c>
      <c r="Q1846" s="15" t="s">
        <v>910</v>
      </c>
    </row>
    <row r="1847" spans="1:17" s="36" customFormat="1" ht="14.5">
      <c r="A1847" s="3" t="s">
        <v>5419</v>
      </c>
      <c r="B1847" s="15" t="s">
        <v>1</v>
      </c>
      <c r="C1847" s="15" t="s">
        <v>5</v>
      </c>
      <c r="D1847" s="15" t="s">
        <v>3525</v>
      </c>
      <c r="E1847" s="15">
        <v>600</v>
      </c>
      <c r="F1847" s="15"/>
      <c r="G1847" s="15">
        <v>64.599999999999994</v>
      </c>
      <c r="H1847" s="15">
        <v>68</v>
      </c>
      <c r="I1847" s="15">
        <v>71.400000000000006</v>
      </c>
      <c r="J1847" s="15">
        <v>58.1</v>
      </c>
      <c r="K1847" s="15">
        <v>3</v>
      </c>
      <c r="L1847" s="15">
        <v>1</v>
      </c>
      <c r="M1847" s="15">
        <v>92</v>
      </c>
      <c r="N1847" s="15">
        <v>6.8</v>
      </c>
      <c r="O1847" s="15">
        <v>150</v>
      </c>
      <c r="P1847" s="15">
        <v>1</v>
      </c>
      <c r="Q1847" s="15" t="s">
        <v>910</v>
      </c>
    </row>
    <row r="1848" spans="1:17" s="36" customFormat="1" ht="14.5">
      <c r="A1848" s="3" t="s">
        <v>5420</v>
      </c>
      <c r="B1848" s="15" t="s">
        <v>1</v>
      </c>
      <c r="C1848" s="15" t="s">
        <v>5</v>
      </c>
      <c r="D1848" s="15" t="s">
        <v>3525</v>
      </c>
      <c r="E1848" s="15">
        <v>600</v>
      </c>
      <c r="F1848" s="15"/>
      <c r="G1848" s="15">
        <v>64.599999999999994</v>
      </c>
      <c r="H1848" s="15">
        <v>68</v>
      </c>
      <c r="I1848" s="15">
        <v>71.400000000000006</v>
      </c>
      <c r="J1848" s="15">
        <v>58.1</v>
      </c>
      <c r="K1848" s="15">
        <v>3</v>
      </c>
      <c r="L1848" s="15">
        <v>1</v>
      </c>
      <c r="M1848" s="15">
        <v>92</v>
      </c>
      <c r="N1848" s="15">
        <v>6.8</v>
      </c>
      <c r="O1848" s="15">
        <v>150</v>
      </c>
      <c r="P1848" s="15">
        <v>1</v>
      </c>
      <c r="Q1848" s="15" t="s">
        <v>3</v>
      </c>
    </row>
    <row r="1849" spans="1:17" s="36" customFormat="1" ht="14.5">
      <c r="A1849" s="3" t="s">
        <v>5421</v>
      </c>
      <c r="B1849" s="15" t="s">
        <v>1</v>
      </c>
      <c r="C1849" s="15" t="s">
        <v>5</v>
      </c>
      <c r="D1849" s="15" t="s">
        <v>3525</v>
      </c>
      <c r="E1849" s="15">
        <v>600</v>
      </c>
      <c r="F1849" s="15"/>
      <c r="G1849" s="15">
        <v>61.2</v>
      </c>
      <c r="H1849" s="15">
        <v>68</v>
      </c>
      <c r="I1849" s="15">
        <v>74.8</v>
      </c>
      <c r="J1849" s="15">
        <v>55.1</v>
      </c>
      <c r="K1849" s="15">
        <v>3</v>
      </c>
      <c r="L1849" s="15">
        <v>1</v>
      </c>
      <c r="M1849" s="15">
        <v>98</v>
      </c>
      <c r="N1849" s="15">
        <v>6.4</v>
      </c>
      <c r="O1849" s="15">
        <v>150</v>
      </c>
      <c r="P1849" s="15">
        <v>1</v>
      </c>
      <c r="Q1849" s="15" t="s">
        <v>3</v>
      </c>
    </row>
    <row r="1850" spans="1:17" s="36" customFormat="1" ht="14.5">
      <c r="A1850" s="3" t="s">
        <v>5422</v>
      </c>
      <c r="B1850" s="15" t="s">
        <v>1</v>
      </c>
      <c r="C1850" s="15" t="s">
        <v>5</v>
      </c>
      <c r="D1850" s="15" t="s">
        <v>3522</v>
      </c>
      <c r="E1850" s="15">
        <v>600</v>
      </c>
      <c r="F1850" s="15"/>
      <c r="G1850" s="15">
        <v>61.2</v>
      </c>
      <c r="H1850" s="15">
        <v>68</v>
      </c>
      <c r="I1850" s="15">
        <v>74.8</v>
      </c>
      <c r="J1850" s="15">
        <v>55.1</v>
      </c>
      <c r="K1850" s="15">
        <v>3</v>
      </c>
      <c r="L1850" s="15">
        <v>1</v>
      </c>
      <c r="M1850" s="15">
        <v>98</v>
      </c>
      <c r="N1850" s="15">
        <v>6.4</v>
      </c>
      <c r="O1850" s="15">
        <v>150</v>
      </c>
      <c r="P1850" s="15">
        <v>1</v>
      </c>
      <c r="Q1850" s="15" t="s">
        <v>3</v>
      </c>
    </row>
    <row r="1851" spans="1:17" s="36" customFormat="1" ht="14.5">
      <c r="A1851" s="3" t="s">
        <v>5423</v>
      </c>
      <c r="B1851" s="15" t="s">
        <v>1</v>
      </c>
      <c r="C1851" s="15" t="s">
        <v>5</v>
      </c>
      <c r="D1851" s="15" t="s">
        <v>3522</v>
      </c>
      <c r="E1851" s="15">
        <v>600</v>
      </c>
      <c r="F1851" s="15"/>
      <c r="G1851" s="15">
        <v>6.75</v>
      </c>
      <c r="H1851" s="15">
        <v>7.5</v>
      </c>
      <c r="I1851" s="15">
        <v>8.25</v>
      </c>
      <c r="J1851" s="15">
        <v>6.05</v>
      </c>
      <c r="K1851" s="15">
        <v>3</v>
      </c>
      <c r="L1851" s="15">
        <v>500</v>
      </c>
      <c r="M1851" s="15">
        <v>11.7</v>
      </c>
      <c r="N1851" s="15">
        <v>53</v>
      </c>
      <c r="O1851" s="15">
        <v>150</v>
      </c>
      <c r="P1851" s="15">
        <v>1</v>
      </c>
      <c r="Q1851" s="15" t="s">
        <v>910</v>
      </c>
    </row>
    <row r="1852" spans="1:17" s="36" customFormat="1" ht="14.5">
      <c r="A1852" s="3" t="s">
        <v>5424</v>
      </c>
      <c r="B1852" s="15" t="s">
        <v>1</v>
      </c>
      <c r="C1852" s="15" t="s">
        <v>5</v>
      </c>
      <c r="D1852" s="15" t="s">
        <v>3522</v>
      </c>
      <c r="E1852" s="15">
        <v>600</v>
      </c>
      <c r="F1852" s="15"/>
      <c r="G1852" s="15">
        <v>7.125</v>
      </c>
      <c r="H1852" s="15">
        <v>7.5</v>
      </c>
      <c r="I1852" s="15">
        <v>7.875</v>
      </c>
      <c r="J1852" s="15">
        <v>6.4</v>
      </c>
      <c r="K1852" s="15">
        <v>3</v>
      </c>
      <c r="L1852" s="15">
        <v>500</v>
      </c>
      <c r="M1852" s="15">
        <v>11.3</v>
      </c>
      <c r="N1852" s="15">
        <v>55</v>
      </c>
      <c r="O1852" s="15">
        <v>150</v>
      </c>
      <c r="P1852" s="15">
        <v>1</v>
      </c>
      <c r="Q1852" s="15" t="s">
        <v>910</v>
      </c>
    </row>
    <row r="1853" spans="1:17" s="36" customFormat="1" ht="14.5">
      <c r="A1853" s="3" t="s">
        <v>5425</v>
      </c>
      <c r="B1853" s="15" t="s">
        <v>1</v>
      </c>
      <c r="C1853" s="15" t="s">
        <v>5</v>
      </c>
      <c r="D1853" s="15" t="s">
        <v>3522</v>
      </c>
      <c r="E1853" s="15">
        <v>600</v>
      </c>
      <c r="F1853" s="15"/>
      <c r="G1853" s="15">
        <v>7.125</v>
      </c>
      <c r="H1853" s="15">
        <v>7.5</v>
      </c>
      <c r="I1853" s="15">
        <v>7.875</v>
      </c>
      <c r="J1853" s="15">
        <v>6.4</v>
      </c>
      <c r="K1853" s="15">
        <v>3</v>
      </c>
      <c r="L1853" s="15">
        <v>500</v>
      </c>
      <c r="M1853" s="15">
        <v>11.3</v>
      </c>
      <c r="N1853" s="15">
        <v>55</v>
      </c>
      <c r="O1853" s="15">
        <v>150</v>
      </c>
      <c r="P1853" s="15">
        <v>1</v>
      </c>
      <c r="Q1853" s="15" t="s">
        <v>3</v>
      </c>
    </row>
    <row r="1854" spans="1:17" s="36" customFormat="1" ht="14.5">
      <c r="A1854" s="3" t="s">
        <v>5426</v>
      </c>
      <c r="B1854" s="15" t="s">
        <v>1</v>
      </c>
      <c r="C1854" s="15" t="s">
        <v>5</v>
      </c>
      <c r="D1854" s="15" t="s">
        <v>3525</v>
      </c>
      <c r="E1854" s="15">
        <v>600</v>
      </c>
      <c r="F1854" s="15"/>
      <c r="G1854" s="15">
        <v>6.75</v>
      </c>
      <c r="H1854" s="15">
        <v>7.5</v>
      </c>
      <c r="I1854" s="15">
        <v>8.25</v>
      </c>
      <c r="J1854" s="15">
        <v>6.05</v>
      </c>
      <c r="K1854" s="15">
        <v>3</v>
      </c>
      <c r="L1854" s="15">
        <v>500</v>
      </c>
      <c r="M1854" s="15">
        <v>11.7</v>
      </c>
      <c r="N1854" s="15">
        <v>53</v>
      </c>
      <c r="O1854" s="15">
        <v>150</v>
      </c>
      <c r="P1854" s="15">
        <v>1</v>
      </c>
      <c r="Q1854" s="15" t="s">
        <v>910</v>
      </c>
    </row>
    <row r="1855" spans="1:17" s="36" customFormat="1" ht="14.5">
      <c r="A1855" s="3" t="s">
        <v>5427</v>
      </c>
      <c r="B1855" s="15" t="s">
        <v>1</v>
      </c>
      <c r="C1855" s="15" t="s">
        <v>5</v>
      </c>
      <c r="D1855" s="15" t="s">
        <v>3525</v>
      </c>
      <c r="E1855" s="15">
        <v>600</v>
      </c>
      <c r="F1855" s="15"/>
      <c r="G1855" s="15">
        <v>7.125</v>
      </c>
      <c r="H1855" s="15">
        <v>7.5</v>
      </c>
      <c r="I1855" s="15">
        <v>7.875</v>
      </c>
      <c r="J1855" s="15">
        <v>6.4</v>
      </c>
      <c r="K1855" s="15">
        <v>3</v>
      </c>
      <c r="L1855" s="15">
        <v>500</v>
      </c>
      <c r="M1855" s="15">
        <v>11.3</v>
      </c>
      <c r="N1855" s="15">
        <v>55</v>
      </c>
      <c r="O1855" s="15">
        <v>150</v>
      </c>
      <c r="P1855" s="15">
        <v>1</v>
      </c>
      <c r="Q1855" s="15" t="s">
        <v>910</v>
      </c>
    </row>
    <row r="1856" spans="1:17" s="36" customFormat="1" ht="14.5">
      <c r="A1856" s="3" t="s">
        <v>5428</v>
      </c>
      <c r="B1856" s="15" t="s">
        <v>1</v>
      </c>
      <c r="C1856" s="15" t="s">
        <v>5</v>
      </c>
      <c r="D1856" s="15" t="s">
        <v>3525</v>
      </c>
      <c r="E1856" s="15">
        <v>600</v>
      </c>
      <c r="F1856" s="15"/>
      <c r="G1856" s="15">
        <v>7.125</v>
      </c>
      <c r="H1856" s="15">
        <v>7.5</v>
      </c>
      <c r="I1856" s="15">
        <v>7.875</v>
      </c>
      <c r="J1856" s="15">
        <v>6.4</v>
      </c>
      <c r="K1856" s="15">
        <v>3</v>
      </c>
      <c r="L1856" s="15">
        <v>500</v>
      </c>
      <c r="M1856" s="15">
        <v>11.3</v>
      </c>
      <c r="N1856" s="15">
        <v>55</v>
      </c>
      <c r="O1856" s="15">
        <v>150</v>
      </c>
      <c r="P1856" s="15">
        <v>1</v>
      </c>
      <c r="Q1856" s="15" t="s">
        <v>3</v>
      </c>
    </row>
    <row r="1857" spans="1:17" s="36" customFormat="1" ht="14.5">
      <c r="A1857" s="3" t="s">
        <v>5429</v>
      </c>
      <c r="B1857" s="15" t="s">
        <v>1</v>
      </c>
      <c r="C1857" s="15" t="s">
        <v>5</v>
      </c>
      <c r="D1857" s="15" t="s">
        <v>3525</v>
      </c>
      <c r="E1857" s="15">
        <v>600</v>
      </c>
      <c r="F1857" s="15"/>
      <c r="G1857" s="15">
        <v>6.75</v>
      </c>
      <c r="H1857" s="15">
        <v>7.5</v>
      </c>
      <c r="I1857" s="15">
        <v>8.25</v>
      </c>
      <c r="J1857" s="15">
        <v>6.05</v>
      </c>
      <c r="K1857" s="15">
        <v>3</v>
      </c>
      <c r="L1857" s="15">
        <v>500</v>
      </c>
      <c r="M1857" s="15">
        <v>11.7</v>
      </c>
      <c r="N1857" s="15">
        <v>53</v>
      </c>
      <c r="O1857" s="15">
        <v>150</v>
      </c>
      <c r="P1857" s="15">
        <v>1</v>
      </c>
      <c r="Q1857" s="15" t="s">
        <v>3</v>
      </c>
    </row>
    <row r="1858" spans="1:17" s="36" customFormat="1" ht="14.5">
      <c r="A1858" s="3" t="s">
        <v>5430</v>
      </c>
      <c r="B1858" s="15" t="s">
        <v>1</v>
      </c>
      <c r="C1858" s="15" t="s">
        <v>5</v>
      </c>
      <c r="D1858" s="15" t="s">
        <v>3522</v>
      </c>
      <c r="E1858" s="15">
        <v>600</v>
      </c>
      <c r="F1858" s="15"/>
      <c r="G1858" s="15">
        <v>6.75</v>
      </c>
      <c r="H1858" s="15">
        <v>7.5</v>
      </c>
      <c r="I1858" s="15">
        <v>8.25</v>
      </c>
      <c r="J1858" s="15">
        <v>6.05</v>
      </c>
      <c r="K1858" s="15">
        <v>3</v>
      </c>
      <c r="L1858" s="15">
        <v>500</v>
      </c>
      <c r="M1858" s="15">
        <v>11.7</v>
      </c>
      <c r="N1858" s="15">
        <v>53</v>
      </c>
      <c r="O1858" s="15">
        <v>150</v>
      </c>
      <c r="P1858" s="15">
        <v>1</v>
      </c>
      <c r="Q1858" s="15" t="s">
        <v>3</v>
      </c>
    </row>
    <row r="1859" spans="1:17" s="36" customFormat="1" ht="14.5">
      <c r="A1859" s="3" t="s">
        <v>5431</v>
      </c>
      <c r="B1859" s="15" t="s">
        <v>1</v>
      </c>
      <c r="C1859" s="15" t="s">
        <v>5</v>
      </c>
      <c r="D1859" s="15" t="s">
        <v>3522</v>
      </c>
      <c r="E1859" s="15">
        <v>600</v>
      </c>
      <c r="F1859" s="15"/>
      <c r="G1859" s="15">
        <v>67.5</v>
      </c>
      <c r="H1859" s="15">
        <v>75</v>
      </c>
      <c r="I1859" s="15">
        <v>82.5</v>
      </c>
      <c r="J1859" s="15">
        <v>60.7</v>
      </c>
      <c r="K1859" s="15">
        <v>3</v>
      </c>
      <c r="L1859" s="15">
        <v>1</v>
      </c>
      <c r="M1859" s="15">
        <v>108</v>
      </c>
      <c r="N1859" s="15">
        <v>5.8</v>
      </c>
      <c r="O1859" s="15">
        <v>150</v>
      </c>
      <c r="P1859" s="15">
        <v>1</v>
      </c>
      <c r="Q1859" s="15" t="s">
        <v>910</v>
      </c>
    </row>
    <row r="1860" spans="1:17" s="36" customFormat="1" ht="14.5">
      <c r="A1860" s="3" t="s">
        <v>5432</v>
      </c>
      <c r="B1860" s="15" t="s">
        <v>1</v>
      </c>
      <c r="C1860" s="15" t="s">
        <v>5</v>
      </c>
      <c r="D1860" s="15" t="s">
        <v>3522</v>
      </c>
      <c r="E1860" s="15">
        <v>600</v>
      </c>
      <c r="F1860" s="15"/>
      <c r="G1860" s="15">
        <v>71.3</v>
      </c>
      <c r="H1860" s="15">
        <v>75</v>
      </c>
      <c r="I1860" s="15">
        <v>78.8</v>
      </c>
      <c r="J1860" s="15">
        <v>64.099999999999994</v>
      </c>
      <c r="K1860" s="15">
        <v>3</v>
      </c>
      <c r="L1860" s="15">
        <v>1</v>
      </c>
      <c r="M1860" s="15">
        <v>103</v>
      </c>
      <c r="N1860" s="15">
        <v>6.1</v>
      </c>
      <c r="O1860" s="15">
        <v>150</v>
      </c>
      <c r="P1860" s="15">
        <v>1</v>
      </c>
      <c r="Q1860" s="15" t="s">
        <v>910</v>
      </c>
    </row>
    <row r="1861" spans="1:17" s="36" customFormat="1" ht="14.5">
      <c r="A1861" s="3" t="s">
        <v>5433</v>
      </c>
      <c r="B1861" s="15" t="s">
        <v>1</v>
      </c>
      <c r="C1861" s="15" t="s">
        <v>5</v>
      </c>
      <c r="D1861" s="15" t="s">
        <v>3522</v>
      </c>
      <c r="E1861" s="15">
        <v>600</v>
      </c>
      <c r="F1861" s="15"/>
      <c r="G1861" s="15">
        <v>71.3</v>
      </c>
      <c r="H1861" s="15">
        <v>75</v>
      </c>
      <c r="I1861" s="15">
        <v>78.8</v>
      </c>
      <c r="J1861" s="15">
        <v>64.099999999999994</v>
      </c>
      <c r="K1861" s="15">
        <v>3</v>
      </c>
      <c r="L1861" s="15">
        <v>1</v>
      </c>
      <c r="M1861" s="15">
        <v>103</v>
      </c>
      <c r="N1861" s="15">
        <v>6.1</v>
      </c>
      <c r="O1861" s="15">
        <v>150</v>
      </c>
      <c r="P1861" s="15">
        <v>1</v>
      </c>
      <c r="Q1861" s="15" t="s">
        <v>3</v>
      </c>
    </row>
    <row r="1862" spans="1:17" s="36" customFormat="1" ht="14.5">
      <c r="A1862" s="3" t="s">
        <v>5434</v>
      </c>
      <c r="B1862" s="15" t="s">
        <v>1</v>
      </c>
      <c r="C1862" s="15" t="s">
        <v>5</v>
      </c>
      <c r="D1862" s="15" t="s">
        <v>3525</v>
      </c>
      <c r="E1862" s="15">
        <v>600</v>
      </c>
      <c r="F1862" s="15"/>
      <c r="G1862" s="15">
        <v>67.5</v>
      </c>
      <c r="H1862" s="15">
        <v>75</v>
      </c>
      <c r="I1862" s="15">
        <v>82.5</v>
      </c>
      <c r="J1862" s="15">
        <v>60.7</v>
      </c>
      <c r="K1862" s="15">
        <v>3</v>
      </c>
      <c r="L1862" s="15">
        <v>1</v>
      </c>
      <c r="M1862" s="15">
        <v>108</v>
      </c>
      <c r="N1862" s="15">
        <v>5.8</v>
      </c>
      <c r="O1862" s="15">
        <v>150</v>
      </c>
      <c r="P1862" s="15">
        <v>1</v>
      </c>
      <c r="Q1862" s="15" t="s">
        <v>910</v>
      </c>
    </row>
    <row r="1863" spans="1:17" s="36" customFormat="1" ht="14.5">
      <c r="A1863" s="3" t="s">
        <v>5435</v>
      </c>
      <c r="B1863" s="15" t="s">
        <v>1</v>
      </c>
      <c r="C1863" s="15" t="s">
        <v>5</v>
      </c>
      <c r="D1863" s="15" t="s">
        <v>3525</v>
      </c>
      <c r="E1863" s="15">
        <v>600</v>
      </c>
      <c r="F1863" s="15"/>
      <c r="G1863" s="15">
        <v>71.3</v>
      </c>
      <c r="H1863" s="15">
        <v>75</v>
      </c>
      <c r="I1863" s="15">
        <v>78.8</v>
      </c>
      <c r="J1863" s="15">
        <v>64.099999999999994</v>
      </c>
      <c r="K1863" s="15">
        <v>3</v>
      </c>
      <c r="L1863" s="15">
        <v>1</v>
      </c>
      <c r="M1863" s="15">
        <v>103</v>
      </c>
      <c r="N1863" s="15">
        <v>6.1</v>
      </c>
      <c r="O1863" s="15">
        <v>150</v>
      </c>
      <c r="P1863" s="15">
        <v>1</v>
      </c>
      <c r="Q1863" s="15" t="s">
        <v>910</v>
      </c>
    </row>
    <row r="1864" spans="1:17" s="36" customFormat="1" ht="14.5">
      <c r="A1864" s="3" t="s">
        <v>5436</v>
      </c>
      <c r="B1864" s="15" t="s">
        <v>1</v>
      </c>
      <c r="C1864" s="15" t="s">
        <v>5</v>
      </c>
      <c r="D1864" s="15" t="s">
        <v>3525</v>
      </c>
      <c r="E1864" s="15">
        <v>600</v>
      </c>
      <c r="F1864" s="15"/>
      <c r="G1864" s="15">
        <v>71.3</v>
      </c>
      <c r="H1864" s="15">
        <v>75</v>
      </c>
      <c r="I1864" s="15">
        <v>78.8</v>
      </c>
      <c r="J1864" s="15">
        <v>64.099999999999994</v>
      </c>
      <c r="K1864" s="15">
        <v>3</v>
      </c>
      <c r="L1864" s="15">
        <v>1</v>
      </c>
      <c r="M1864" s="15">
        <v>103</v>
      </c>
      <c r="N1864" s="15">
        <v>6.1</v>
      </c>
      <c r="O1864" s="15">
        <v>150</v>
      </c>
      <c r="P1864" s="15">
        <v>1</v>
      </c>
      <c r="Q1864" s="15" t="s">
        <v>3</v>
      </c>
    </row>
    <row r="1865" spans="1:17" s="36" customFormat="1" ht="14.5">
      <c r="A1865" s="3" t="s">
        <v>5437</v>
      </c>
      <c r="B1865" s="15" t="s">
        <v>1</v>
      </c>
      <c r="C1865" s="15" t="s">
        <v>5</v>
      </c>
      <c r="D1865" s="15" t="s">
        <v>3525</v>
      </c>
      <c r="E1865" s="15">
        <v>600</v>
      </c>
      <c r="F1865" s="15"/>
      <c r="G1865" s="15">
        <v>67.5</v>
      </c>
      <c r="H1865" s="15">
        <v>75</v>
      </c>
      <c r="I1865" s="15">
        <v>82.5</v>
      </c>
      <c r="J1865" s="15">
        <v>60.7</v>
      </c>
      <c r="K1865" s="15">
        <v>3</v>
      </c>
      <c r="L1865" s="15">
        <v>1</v>
      </c>
      <c r="M1865" s="15">
        <v>108</v>
      </c>
      <c r="N1865" s="15">
        <v>5.8</v>
      </c>
      <c r="O1865" s="15">
        <v>150</v>
      </c>
      <c r="P1865" s="15">
        <v>1</v>
      </c>
      <c r="Q1865" s="15" t="s">
        <v>3</v>
      </c>
    </row>
    <row r="1866" spans="1:17" s="36" customFormat="1" ht="14.5">
      <c r="A1866" s="3" t="s">
        <v>5438</v>
      </c>
      <c r="B1866" s="15" t="s">
        <v>1</v>
      </c>
      <c r="C1866" s="15" t="s">
        <v>5</v>
      </c>
      <c r="D1866" s="15" t="s">
        <v>3522</v>
      </c>
      <c r="E1866" s="15">
        <v>600</v>
      </c>
      <c r="F1866" s="15"/>
      <c r="G1866" s="15">
        <v>67.5</v>
      </c>
      <c r="H1866" s="15">
        <v>75</v>
      </c>
      <c r="I1866" s="15">
        <v>82.5</v>
      </c>
      <c r="J1866" s="15">
        <v>60.7</v>
      </c>
      <c r="K1866" s="15">
        <v>3</v>
      </c>
      <c r="L1866" s="15">
        <v>1</v>
      </c>
      <c r="M1866" s="15">
        <v>108</v>
      </c>
      <c r="N1866" s="15">
        <v>5.8</v>
      </c>
      <c r="O1866" s="15">
        <v>150</v>
      </c>
      <c r="P1866" s="15">
        <v>1</v>
      </c>
      <c r="Q1866" s="15" t="s">
        <v>3</v>
      </c>
    </row>
    <row r="1867" spans="1:17" s="36" customFormat="1" ht="14.5">
      <c r="A1867" s="3" t="s">
        <v>5439</v>
      </c>
      <c r="B1867" s="15" t="s">
        <v>1</v>
      </c>
      <c r="C1867" s="15" t="s">
        <v>5</v>
      </c>
      <c r="D1867" s="15" t="s">
        <v>3522</v>
      </c>
      <c r="E1867" s="15">
        <v>600</v>
      </c>
      <c r="F1867" s="15"/>
      <c r="G1867" s="15">
        <v>7.38</v>
      </c>
      <c r="H1867" s="15">
        <v>8.1999999999999993</v>
      </c>
      <c r="I1867" s="15">
        <v>9.02</v>
      </c>
      <c r="J1867" s="15">
        <v>6.63</v>
      </c>
      <c r="K1867" s="15">
        <v>3</v>
      </c>
      <c r="L1867" s="15">
        <v>200</v>
      </c>
      <c r="M1867" s="15">
        <v>12.5</v>
      </c>
      <c r="N1867" s="15">
        <v>50</v>
      </c>
      <c r="O1867" s="15">
        <v>150</v>
      </c>
      <c r="P1867" s="15">
        <v>1</v>
      </c>
      <c r="Q1867" s="15" t="s">
        <v>910</v>
      </c>
    </row>
    <row r="1868" spans="1:17" s="36" customFormat="1" ht="14.5">
      <c r="A1868" s="3" t="s">
        <v>5440</v>
      </c>
      <c r="B1868" s="15" t="s">
        <v>1</v>
      </c>
      <c r="C1868" s="15" t="s">
        <v>5</v>
      </c>
      <c r="D1868" s="15" t="s">
        <v>3522</v>
      </c>
      <c r="E1868" s="15">
        <v>600</v>
      </c>
      <c r="F1868" s="15"/>
      <c r="G1868" s="15">
        <v>7.79</v>
      </c>
      <c r="H1868" s="15">
        <v>8.1999999999999993</v>
      </c>
      <c r="I1868" s="15">
        <v>8.61</v>
      </c>
      <c r="J1868" s="15">
        <v>7.02</v>
      </c>
      <c r="K1868" s="15">
        <v>3</v>
      </c>
      <c r="L1868" s="15">
        <v>200</v>
      </c>
      <c r="M1868" s="15">
        <v>12.1</v>
      </c>
      <c r="N1868" s="15">
        <v>52</v>
      </c>
      <c r="O1868" s="15">
        <v>150</v>
      </c>
      <c r="P1868" s="15">
        <v>1</v>
      </c>
      <c r="Q1868" s="15" t="s">
        <v>910</v>
      </c>
    </row>
    <row r="1869" spans="1:17" s="36" customFormat="1" ht="14.5">
      <c r="A1869" s="3" t="s">
        <v>5441</v>
      </c>
      <c r="B1869" s="15" t="s">
        <v>1</v>
      </c>
      <c r="C1869" s="15" t="s">
        <v>5</v>
      </c>
      <c r="D1869" s="15" t="s">
        <v>3522</v>
      </c>
      <c r="E1869" s="15">
        <v>600</v>
      </c>
      <c r="F1869" s="15"/>
      <c r="G1869" s="15">
        <v>7.79</v>
      </c>
      <c r="H1869" s="15">
        <v>8.1999999999999993</v>
      </c>
      <c r="I1869" s="15">
        <v>8.61</v>
      </c>
      <c r="J1869" s="15">
        <v>7.02</v>
      </c>
      <c r="K1869" s="15">
        <v>3</v>
      </c>
      <c r="L1869" s="15">
        <v>200</v>
      </c>
      <c r="M1869" s="15">
        <v>12.1</v>
      </c>
      <c r="N1869" s="15">
        <v>52</v>
      </c>
      <c r="O1869" s="15">
        <v>150</v>
      </c>
      <c r="P1869" s="15">
        <v>1</v>
      </c>
      <c r="Q1869" s="15" t="s">
        <v>3</v>
      </c>
    </row>
    <row r="1870" spans="1:17" s="36" customFormat="1" ht="14.5">
      <c r="A1870" s="3" t="s">
        <v>5442</v>
      </c>
      <c r="B1870" s="15" t="s">
        <v>1</v>
      </c>
      <c r="C1870" s="15" t="s">
        <v>5</v>
      </c>
      <c r="D1870" s="15" t="s">
        <v>3525</v>
      </c>
      <c r="E1870" s="15">
        <v>600</v>
      </c>
      <c r="F1870" s="15"/>
      <c r="G1870" s="15">
        <v>7.38</v>
      </c>
      <c r="H1870" s="15">
        <v>8.1999999999999993</v>
      </c>
      <c r="I1870" s="15">
        <v>9.02</v>
      </c>
      <c r="J1870" s="15">
        <v>6.63</v>
      </c>
      <c r="K1870" s="15">
        <v>3</v>
      </c>
      <c r="L1870" s="15">
        <v>200</v>
      </c>
      <c r="M1870" s="15">
        <v>12.5</v>
      </c>
      <c r="N1870" s="15">
        <v>50</v>
      </c>
      <c r="O1870" s="15">
        <v>150</v>
      </c>
      <c r="P1870" s="15">
        <v>1</v>
      </c>
      <c r="Q1870" s="15" t="s">
        <v>910</v>
      </c>
    </row>
    <row r="1871" spans="1:17" s="36" customFormat="1" ht="14.5">
      <c r="A1871" s="3" t="s">
        <v>5443</v>
      </c>
      <c r="B1871" s="15" t="s">
        <v>1</v>
      </c>
      <c r="C1871" s="15" t="s">
        <v>5</v>
      </c>
      <c r="D1871" s="15" t="s">
        <v>3525</v>
      </c>
      <c r="E1871" s="15">
        <v>600</v>
      </c>
      <c r="F1871" s="15"/>
      <c r="G1871" s="15">
        <v>7.79</v>
      </c>
      <c r="H1871" s="15">
        <v>8.1999999999999993</v>
      </c>
      <c r="I1871" s="15">
        <v>8.61</v>
      </c>
      <c r="J1871" s="15">
        <v>7.02</v>
      </c>
      <c r="K1871" s="15">
        <v>3</v>
      </c>
      <c r="L1871" s="15">
        <v>200</v>
      </c>
      <c r="M1871" s="15">
        <v>12.1</v>
      </c>
      <c r="N1871" s="15">
        <v>52</v>
      </c>
      <c r="O1871" s="15">
        <v>150</v>
      </c>
      <c r="P1871" s="15">
        <v>1</v>
      </c>
      <c r="Q1871" s="15" t="s">
        <v>910</v>
      </c>
    </row>
    <row r="1872" spans="1:17" s="36" customFormat="1" ht="14.5">
      <c r="A1872" s="3" t="s">
        <v>5444</v>
      </c>
      <c r="B1872" s="15" t="s">
        <v>1</v>
      </c>
      <c r="C1872" s="15" t="s">
        <v>5</v>
      </c>
      <c r="D1872" s="15" t="s">
        <v>3525</v>
      </c>
      <c r="E1872" s="15">
        <v>600</v>
      </c>
      <c r="F1872" s="15"/>
      <c r="G1872" s="15">
        <v>7.79</v>
      </c>
      <c r="H1872" s="15">
        <v>8.1999999999999993</v>
      </c>
      <c r="I1872" s="15">
        <v>8.61</v>
      </c>
      <c r="J1872" s="15">
        <v>7.02</v>
      </c>
      <c r="K1872" s="15">
        <v>3</v>
      </c>
      <c r="L1872" s="15">
        <v>200</v>
      </c>
      <c r="M1872" s="15">
        <v>12.1</v>
      </c>
      <c r="N1872" s="15">
        <v>52</v>
      </c>
      <c r="O1872" s="15">
        <v>150</v>
      </c>
      <c r="P1872" s="15">
        <v>1</v>
      </c>
      <c r="Q1872" s="15" t="s">
        <v>3</v>
      </c>
    </row>
    <row r="1873" spans="1:17" s="36" customFormat="1" ht="14.5">
      <c r="A1873" s="3" t="s">
        <v>5445</v>
      </c>
      <c r="B1873" s="15" t="s">
        <v>1</v>
      </c>
      <c r="C1873" s="15" t="s">
        <v>5</v>
      </c>
      <c r="D1873" s="15" t="s">
        <v>3525</v>
      </c>
      <c r="E1873" s="15">
        <v>600</v>
      </c>
      <c r="F1873" s="15"/>
      <c r="G1873" s="15">
        <v>7.38</v>
      </c>
      <c r="H1873" s="15">
        <v>8.1999999999999993</v>
      </c>
      <c r="I1873" s="15">
        <v>9.02</v>
      </c>
      <c r="J1873" s="15">
        <v>6.63</v>
      </c>
      <c r="K1873" s="15">
        <v>3</v>
      </c>
      <c r="L1873" s="15">
        <v>200</v>
      </c>
      <c r="M1873" s="15">
        <v>12.5</v>
      </c>
      <c r="N1873" s="15">
        <v>50</v>
      </c>
      <c r="O1873" s="15">
        <v>150</v>
      </c>
      <c r="P1873" s="15">
        <v>1</v>
      </c>
      <c r="Q1873" s="15" t="s">
        <v>3</v>
      </c>
    </row>
    <row r="1874" spans="1:17" s="36" customFormat="1" ht="14.5">
      <c r="A1874" s="3" t="s">
        <v>5446</v>
      </c>
      <c r="B1874" s="15" t="s">
        <v>1</v>
      </c>
      <c r="C1874" s="15" t="s">
        <v>5</v>
      </c>
      <c r="D1874" s="15" t="s">
        <v>3522</v>
      </c>
      <c r="E1874" s="15">
        <v>600</v>
      </c>
      <c r="F1874" s="15"/>
      <c r="G1874" s="15">
        <v>7.38</v>
      </c>
      <c r="H1874" s="15">
        <v>8.1999999999999993</v>
      </c>
      <c r="I1874" s="15">
        <v>9.02</v>
      </c>
      <c r="J1874" s="15">
        <v>6.63</v>
      </c>
      <c r="K1874" s="15">
        <v>3</v>
      </c>
      <c r="L1874" s="15">
        <v>200</v>
      </c>
      <c r="M1874" s="15">
        <v>12.5</v>
      </c>
      <c r="N1874" s="15">
        <v>50</v>
      </c>
      <c r="O1874" s="15">
        <v>150</v>
      </c>
      <c r="P1874" s="15">
        <v>1</v>
      </c>
      <c r="Q1874" s="15" t="s">
        <v>3</v>
      </c>
    </row>
    <row r="1875" spans="1:17" s="36" customFormat="1" ht="14.5">
      <c r="A1875" s="3" t="s">
        <v>5447</v>
      </c>
      <c r="B1875" s="15" t="s">
        <v>1</v>
      </c>
      <c r="C1875" s="15" t="s">
        <v>5</v>
      </c>
      <c r="D1875" s="15" t="s">
        <v>3522</v>
      </c>
      <c r="E1875" s="15">
        <v>600</v>
      </c>
      <c r="F1875" s="15"/>
      <c r="G1875" s="15">
        <v>73.8</v>
      </c>
      <c r="H1875" s="15">
        <v>82</v>
      </c>
      <c r="I1875" s="15">
        <v>90.2</v>
      </c>
      <c r="J1875" s="15">
        <v>66.400000000000006</v>
      </c>
      <c r="K1875" s="15">
        <v>3</v>
      </c>
      <c r="L1875" s="15">
        <v>1</v>
      </c>
      <c r="M1875" s="15">
        <v>118</v>
      </c>
      <c r="N1875" s="15">
        <v>5.3</v>
      </c>
      <c r="O1875" s="15">
        <v>150</v>
      </c>
      <c r="P1875" s="15">
        <v>1</v>
      </c>
      <c r="Q1875" s="15" t="s">
        <v>910</v>
      </c>
    </row>
    <row r="1876" spans="1:17" s="36" customFormat="1" ht="14.5">
      <c r="A1876" s="3" t="s">
        <v>5448</v>
      </c>
      <c r="B1876" s="15" t="s">
        <v>1</v>
      </c>
      <c r="C1876" s="15" t="s">
        <v>5</v>
      </c>
      <c r="D1876" s="15" t="s">
        <v>3522</v>
      </c>
      <c r="E1876" s="15">
        <v>600</v>
      </c>
      <c r="F1876" s="15"/>
      <c r="G1876" s="15">
        <v>77.900000000000006</v>
      </c>
      <c r="H1876" s="15">
        <v>82</v>
      </c>
      <c r="I1876" s="15">
        <v>86.1</v>
      </c>
      <c r="J1876" s="15">
        <v>70.099999999999994</v>
      </c>
      <c r="K1876" s="15">
        <v>3</v>
      </c>
      <c r="L1876" s="15">
        <v>1</v>
      </c>
      <c r="M1876" s="15">
        <v>113</v>
      </c>
      <c r="N1876" s="15">
        <v>5.5</v>
      </c>
      <c r="O1876" s="15">
        <v>150</v>
      </c>
      <c r="P1876" s="15">
        <v>1</v>
      </c>
      <c r="Q1876" s="15" t="s">
        <v>910</v>
      </c>
    </row>
    <row r="1877" spans="1:17" s="36" customFormat="1" ht="14.5">
      <c r="A1877" s="3" t="s">
        <v>5449</v>
      </c>
      <c r="B1877" s="15" t="s">
        <v>1</v>
      </c>
      <c r="C1877" s="15" t="s">
        <v>5</v>
      </c>
      <c r="D1877" s="15" t="s">
        <v>3522</v>
      </c>
      <c r="E1877" s="15">
        <v>600</v>
      </c>
      <c r="F1877" s="15"/>
      <c r="G1877" s="15">
        <v>77.900000000000006</v>
      </c>
      <c r="H1877" s="15">
        <v>82</v>
      </c>
      <c r="I1877" s="15">
        <v>86.1</v>
      </c>
      <c r="J1877" s="15">
        <v>70.099999999999994</v>
      </c>
      <c r="K1877" s="15">
        <v>3</v>
      </c>
      <c r="L1877" s="15">
        <v>1</v>
      </c>
      <c r="M1877" s="15">
        <v>113</v>
      </c>
      <c r="N1877" s="15">
        <v>5.5</v>
      </c>
      <c r="O1877" s="15">
        <v>150</v>
      </c>
      <c r="P1877" s="15">
        <v>1</v>
      </c>
      <c r="Q1877" s="15" t="s">
        <v>3</v>
      </c>
    </row>
    <row r="1878" spans="1:17" s="36" customFormat="1" ht="14.5">
      <c r="A1878" s="3" t="s">
        <v>5450</v>
      </c>
      <c r="B1878" s="15" t="s">
        <v>1</v>
      </c>
      <c r="C1878" s="15" t="s">
        <v>5</v>
      </c>
      <c r="D1878" s="15" t="s">
        <v>3525</v>
      </c>
      <c r="E1878" s="15">
        <v>600</v>
      </c>
      <c r="F1878" s="15"/>
      <c r="G1878" s="15">
        <v>73.8</v>
      </c>
      <c r="H1878" s="15">
        <v>82</v>
      </c>
      <c r="I1878" s="15">
        <v>90.2</v>
      </c>
      <c r="J1878" s="15">
        <v>66.400000000000006</v>
      </c>
      <c r="K1878" s="15">
        <v>3</v>
      </c>
      <c r="L1878" s="15">
        <v>1</v>
      </c>
      <c r="M1878" s="15">
        <v>118</v>
      </c>
      <c r="N1878" s="15">
        <v>5.3</v>
      </c>
      <c r="O1878" s="15">
        <v>150</v>
      </c>
      <c r="P1878" s="15">
        <v>1</v>
      </c>
      <c r="Q1878" s="15" t="s">
        <v>910</v>
      </c>
    </row>
    <row r="1879" spans="1:17" s="36" customFormat="1" ht="14.5">
      <c r="A1879" s="3" t="s">
        <v>5451</v>
      </c>
      <c r="B1879" s="15" t="s">
        <v>1</v>
      </c>
      <c r="C1879" s="15" t="s">
        <v>5</v>
      </c>
      <c r="D1879" s="15" t="s">
        <v>3525</v>
      </c>
      <c r="E1879" s="15">
        <v>600</v>
      </c>
      <c r="F1879" s="15"/>
      <c r="G1879" s="15">
        <v>77.900000000000006</v>
      </c>
      <c r="H1879" s="15">
        <v>82</v>
      </c>
      <c r="I1879" s="15">
        <v>86.1</v>
      </c>
      <c r="J1879" s="15">
        <v>70.099999999999994</v>
      </c>
      <c r="K1879" s="15">
        <v>3</v>
      </c>
      <c r="L1879" s="15">
        <v>1</v>
      </c>
      <c r="M1879" s="15">
        <v>113</v>
      </c>
      <c r="N1879" s="15">
        <v>5.5</v>
      </c>
      <c r="O1879" s="15">
        <v>150</v>
      </c>
      <c r="P1879" s="15">
        <v>1</v>
      </c>
      <c r="Q1879" s="15" t="s">
        <v>910</v>
      </c>
    </row>
    <row r="1880" spans="1:17" s="36" customFormat="1" ht="14.5">
      <c r="A1880" s="3" t="s">
        <v>5452</v>
      </c>
      <c r="B1880" s="15" t="s">
        <v>1</v>
      </c>
      <c r="C1880" s="15" t="s">
        <v>5</v>
      </c>
      <c r="D1880" s="15" t="s">
        <v>3525</v>
      </c>
      <c r="E1880" s="15">
        <v>600</v>
      </c>
      <c r="F1880" s="15"/>
      <c r="G1880" s="15">
        <v>77.900000000000006</v>
      </c>
      <c r="H1880" s="15">
        <v>82</v>
      </c>
      <c r="I1880" s="15">
        <v>86.1</v>
      </c>
      <c r="J1880" s="15">
        <v>70.099999999999994</v>
      </c>
      <c r="K1880" s="15">
        <v>3</v>
      </c>
      <c r="L1880" s="15">
        <v>1</v>
      </c>
      <c r="M1880" s="15">
        <v>113</v>
      </c>
      <c r="N1880" s="15">
        <v>5.5</v>
      </c>
      <c r="O1880" s="15">
        <v>150</v>
      </c>
      <c r="P1880" s="15">
        <v>1</v>
      </c>
      <c r="Q1880" s="15" t="s">
        <v>3</v>
      </c>
    </row>
    <row r="1881" spans="1:17" s="36" customFormat="1" ht="14.5">
      <c r="A1881" s="3" t="s">
        <v>5453</v>
      </c>
      <c r="B1881" s="15" t="s">
        <v>1</v>
      </c>
      <c r="C1881" s="15" t="s">
        <v>5</v>
      </c>
      <c r="D1881" s="15" t="s">
        <v>3525</v>
      </c>
      <c r="E1881" s="15">
        <v>600</v>
      </c>
      <c r="F1881" s="15"/>
      <c r="G1881" s="15">
        <v>73.8</v>
      </c>
      <c r="H1881" s="15">
        <v>82</v>
      </c>
      <c r="I1881" s="15">
        <v>90.2</v>
      </c>
      <c r="J1881" s="15">
        <v>66.400000000000006</v>
      </c>
      <c r="K1881" s="15">
        <v>3</v>
      </c>
      <c r="L1881" s="15">
        <v>1</v>
      </c>
      <c r="M1881" s="15">
        <v>118</v>
      </c>
      <c r="N1881" s="15">
        <v>5.3</v>
      </c>
      <c r="O1881" s="15">
        <v>150</v>
      </c>
      <c r="P1881" s="15">
        <v>1</v>
      </c>
      <c r="Q1881" s="15" t="s">
        <v>3</v>
      </c>
    </row>
    <row r="1882" spans="1:17" s="36" customFormat="1" ht="14.5">
      <c r="A1882" s="3" t="s">
        <v>5454</v>
      </c>
      <c r="B1882" s="15" t="s">
        <v>1</v>
      </c>
      <c r="C1882" s="15" t="s">
        <v>5</v>
      </c>
      <c r="D1882" s="15" t="s">
        <v>3522</v>
      </c>
      <c r="E1882" s="15">
        <v>600</v>
      </c>
      <c r="F1882" s="15"/>
      <c r="G1882" s="15">
        <v>73.8</v>
      </c>
      <c r="H1882" s="15">
        <v>82</v>
      </c>
      <c r="I1882" s="15">
        <v>90.2</v>
      </c>
      <c r="J1882" s="15">
        <v>66.400000000000006</v>
      </c>
      <c r="K1882" s="15">
        <v>3</v>
      </c>
      <c r="L1882" s="15">
        <v>1</v>
      </c>
      <c r="M1882" s="15">
        <v>118</v>
      </c>
      <c r="N1882" s="15">
        <v>5.3</v>
      </c>
      <c r="O1882" s="15">
        <v>150</v>
      </c>
      <c r="P1882" s="15">
        <v>1</v>
      </c>
      <c r="Q1882" s="15" t="s">
        <v>3</v>
      </c>
    </row>
    <row r="1883" spans="1:17" s="36" customFormat="1" ht="14.5">
      <c r="A1883" s="3" t="s">
        <v>5455</v>
      </c>
      <c r="B1883" s="15" t="s">
        <v>1</v>
      </c>
      <c r="C1883" s="15" t="s">
        <v>5</v>
      </c>
      <c r="D1883" s="15" t="s">
        <v>3522</v>
      </c>
      <c r="E1883" s="15">
        <v>600</v>
      </c>
      <c r="F1883" s="15"/>
      <c r="G1883" s="15">
        <v>8.19</v>
      </c>
      <c r="H1883" s="15">
        <v>9.1</v>
      </c>
      <c r="I1883" s="15">
        <v>10</v>
      </c>
      <c r="J1883" s="15">
        <v>7.37</v>
      </c>
      <c r="K1883" s="15">
        <v>3</v>
      </c>
      <c r="L1883" s="15">
        <v>50</v>
      </c>
      <c r="M1883" s="15">
        <v>13.8</v>
      </c>
      <c r="N1883" s="15">
        <v>45</v>
      </c>
      <c r="O1883" s="15">
        <v>150</v>
      </c>
      <c r="P1883" s="15">
        <v>1</v>
      </c>
      <c r="Q1883" s="15" t="s">
        <v>910</v>
      </c>
    </row>
    <row r="1884" spans="1:17" s="36" customFormat="1" ht="14.5">
      <c r="A1884" s="3" t="s">
        <v>5456</v>
      </c>
      <c r="B1884" s="15" t="s">
        <v>1</v>
      </c>
      <c r="C1884" s="15" t="s">
        <v>5</v>
      </c>
      <c r="D1884" s="15" t="s">
        <v>3522</v>
      </c>
      <c r="E1884" s="15">
        <v>600</v>
      </c>
      <c r="F1884" s="15"/>
      <c r="G1884" s="15">
        <v>8.65</v>
      </c>
      <c r="H1884" s="15">
        <v>9.1</v>
      </c>
      <c r="I1884" s="15">
        <v>9.5500000000000007</v>
      </c>
      <c r="J1884" s="15">
        <v>7.78</v>
      </c>
      <c r="K1884" s="15">
        <v>3</v>
      </c>
      <c r="L1884" s="15">
        <v>50</v>
      </c>
      <c r="M1884" s="15">
        <v>13.4</v>
      </c>
      <c r="N1884" s="15">
        <v>47</v>
      </c>
      <c r="O1884" s="15">
        <v>150</v>
      </c>
      <c r="P1884" s="15">
        <v>1</v>
      </c>
      <c r="Q1884" s="15" t="s">
        <v>910</v>
      </c>
    </row>
    <row r="1885" spans="1:17" s="36" customFormat="1" ht="14.5">
      <c r="A1885" s="3" t="s">
        <v>5457</v>
      </c>
      <c r="B1885" s="15" t="s">
        <v>1</v>
      </c>
      <c r="C1885" s="15" t="s">
        <v>5</v>
      </c>
      <c r="D1885" s="15" t="s">
        <v>3522</v>
      </c>
      <c r="E1885" s="15">
        <v>600</v>
      </c>
      <c r="F1885" s="15"/>
      <c r="G1885" s="15">
        <v>8.65</v>
      </c>
      <c r="H1885" s="15">
        <v>9.1</v>
      </c>
      <c r="I1885" s="15">
        <v>9.5500000000000007</v>
      </c>
      <c r="J1885" s="15">
        <v>7.78</v>
      </c>
      <c r="K1885" s="15">
        <v>3</v>
      </c>
      <c r="L1885" s="15">
        <v>50</v>
      </c>
      <c r="M1885" s="15">
        <v>13.4</v>
      </c>
      <c r="N1885" s="15">
        <v>47</v>
      </c>
      <c r="O1885" s="15">
        <v>150</v>
      </c>
      <c r="P1885" s="15">
        <v>1</v>
      </c>
      <c r="Q1885" s="15" t="s">
        <v>3</v>
      </c>
    </row>
    <row r="1886" spans="1:17" s="36" customFormat="1" ht="14.5">
      <c r="A1886" s="3" t="s">
        <v>5458</v>
      </c>
      <c r="B1886" s="15" t="s">
        <v>1</v>
      </c>
      <c r="C1886" s="15" t="s">
        <v>5</v>
      </c>
      <c r="D1886" s="15" t="s">
        <v>3525</v>
      </c>
      <c r="E1886" s="15">
        <v>600</v>
      </c>
      <c r="F1886" s="15"/>
      <c r="G1886" s="15">
        <v>8.19</v>
      </c>
      <c r="H1886" s="15">
        <v>9.1</v>
      </c>
      <c r="I1886" s="15">
        <v>10</v>
      </c>
      <c r="J1886" s="15">
        <v>7.37</v>
      </c>
      <c r="K1886" s="15">
        <v>3</v>
      </c>
      <c r="L1886" s="15">
        <v>50</v>
      </c>
      <c r="M1886" s="15">
        <v>13.8</v>
      </c>
      <c r="N1886" s="15">
        <v>45</v>
      </c>
      <c r="O1886" s="15">
        <v>150</v>
      </c>
      <c r="P1886" s="15">
        <v>1</v>
      </c>
      <c r="Q1886" s="15" t="s">
        <v>910</v>
      </c>
    </row>
    <row r="1887" spans="1:17" s="36" customFormat="1" ht="14.5">
      <c r="A1887" s="3" t="s">
        <v>5459</v>
      </c>
      <c r="B1887" s="15" t="s">
        <v>1</v>
      </c>
      <c r="C1887" s="15" t="s">
        <v>5</v>
      </c>
      <c r="D1887" s="15" t="s">
        <v>3525</v>
      </c>
      <c r="E1887" s="15">
        <v>600</v>
      </c>
      <c r="F1887" s="15"/>
      <c r="G1887" s="15">
        <v>8.65</v>
      </c>
      <c r="H1887" s="15">
        <v>9.1</v>
      </c>
      <c r="I1887" s="15">
        <v>9.5500000000000007</v>
      </c>
      <c r="J1887" s="15">
        <v>7.78</v>
      </c>
      <c r="K1887" s="15">
        <v>3</v>
      </c>
      <c r="L1887" s="15">
        <v>50</v>
      </c>
      <c r="M1887" s="15">
        <v>13.4</v>
      </c>
      <c r="N1887" s="15">
        <v>47</v>
      </c>
      <c r="O1887" s="15">
        <v>150</v>
      </c>
      <c r="P1887" s="15">
        <v>1</v>
      </c>
      <c r="Q1887" s="15" t="s">
        <v>910</v>
      </c>
    </row>
    <row r="1888" spans="1:17" s="36" customFormat="1" ht="14.5">
      <c r="A1888" s="3" t="s">
        <v>5460</v>
      </c>
      <c r="B1888" s="15" t="s">
        <v>1</v>
      </c>
      <c r="C1888" s="15" t="s">
        <v>5</v>
      </c>
      <c r="D1888" s="15" t="s">
        <v>3525</v>
      </c>
      <c r="E1888" s="15">
        <v>600</v>
      </c>
      <c r="F1888" s="15"/>
      <c r="G1888" s="15">
        <v>8.65</v>
      </c>
      <c r="H1888" s="15">
        <v>9.1</v>
      </c>
      <c r="I1888" s="15">
        <v>9.5500000000000007</v>
      </c>
      <c r="J1888" s="15">
        <v>7.78</v>
      </c>
      <c r="K1888" s="15">
        <v>3</v>
      </c>
      <c r="L1888" s="15">
        <v>50</v>
      </c>
      <c r="M1888" s="15">
        <v>13.4</v>
      </c>
      <c r="N1888" s="15">
        <v>47</v>
      </c>
      <c r="O1888" s="15">
        <v>150</v>
      </c>
      <c r="P1888" s="15">
        <v>1</v>
      </c>
      <c r="Q1888" s="15" t="s">
        <v>3</v>
      </c>
    </row>
    <row r="1889" spans="1:17" s="36" customFormat="1" ht="14.5">
      <c r="A1889" s="3" t="s">
        <v>5461</v>
      </c>
      <c r="B1889" s="15" t="s">
        <v>1</v>
      </c>
      <c r="C1889" s="15" t="s">
        <v>5</v>
      </c>
      <c r="D1889" s="15" t="s">
        <v>3525</v>
      </c>
      <c r="E1889" s="15">
        <v>600</v>
      </c>
      <c r="F1889" s="15"/>
      <c r="G1889" s="15">
        <v>8.19</v>
      </c>
      <c r="H1889" s="15">
        <v>9.1</v>
      </c>
      <c r="I1889" s="15">
        <v>10</v>
      </c>
      <c r="J1889" s="15">
        <v>7.37</v>
      </c>
      <c r="K1889" s="15">
        <v>3</v>
      </c>
      <c r="L1889" s="15">
        <v>50</v>
      </c>
      <c r="M1889" s="15">
        <v>13.8</v>
      </c>
      <c r="N1889" s="15">
        <v>45</v>
      </c>
      <c r="O1889" s="15">
        <v>150</v>
      </c>
      <c r="P1889" s="15">
        <v>1</v>
      </c>
      <c r="Q1889" s="15" t="s">
        <v>3</v>
      </c>
    </row>
    <row r="1890" spans="1:17" s="36" customFormat="1" ht="14.5">
      <c r="A1890" s="3" t="s">
        <v>5462</v>
      </c>
      <c r="B1890" s="15" t="s">
        <v>1</v>
      </c>
      <c r="C1890" s="15" t="s">
        <v>5</v>
      </c>
      <c r="D1890" s="15" t="s">
        <v>3522</v>
      </c>
      <c r="E1890" s="15">
        <v>600</v>
      </c>
      <c r="F1890" s="15"/>
      <c r="G1890" s="15">
        <v>8.19</v>
      </c>
      <c r="H1890" s="15">
        <v>9.1</v>
      </c>
      <c r="I1890" s="15">
        <v>10</v>
      </c>
      <c r="J1890" s="15">
        <v>7.37</v>
      </c>
      <c r="K1890" s="15">
        <v>3</v>
      </c>
      <c r="L1890" s="15">
        <v>50</v>
      </c>
      <c r="M1890" s="15">
        <v>13.8</v>
      </c>
      <c r="N1890" s="15">
        <v>45</v>
      </c>
      <c r="O1890" s="15">
        <v>150</v>
      </c>
      <c r="P1890" s="15">
        <v>1</v>
      </c>
      <c r="Q1890" s="15" t="s">
        <v>3</v>
      </c>
    </row>
    <row r="1891" spans="1:17" s="36" customFormat="1" ht="14.5">
      <c r="A1891" s="3" t="s">
        <v>5463</v>
      </c>
      <c r="B1891" s="15" t="s">
        <v>1</v>
      </c>
      <c r="C1891" s="15" t="s">
        <v>5</v>
      </c>
      <c r="D1891" s="15" t="s">
        <v>3522</v>
      </c>
      <c r="E1891" s="15">
        <v>600</v>
      </c>
      <c r="F1891" s="15"/>
      <c r="G1891" s="15">
        <v>81.900000000000006</v>
      </c>
      <c r="H1891" s="15">
        <v>91</v>
      </c>
      <c r="I1891" s="15">
        <v>100</v>
      </c>
      <c r="J1891" s="15">
        <v>73.7</v>
      </c>
      <c r="K1891" s="15">
        <v>3</v>
      </c>
      <c r="L1891" s="15">
        <v>1</v>
      </c>
      <c r="M1891" s="15">
        <v>131</v>
      </c>
      <c r="N1891" s="15">
        <v>4.8</v>
      </c>
      <c r="O1891" s="15">
        <v>150</v>
      </c>
      <c r="P1891" s="15">
        <v>1</v>
      </c>
      <c r="Q1891" s="15" t="s">
        <v>910</v>
      </c>
    </row>
    <row r="1892" spans="1:17" s="36" customFormat="1" ht="14.5">
      <c r="A1892" s="3" t="s">
        <v>5464</v>
      </c>
      <c r="B1892" s="15" t="s">
        <v>1</v>
      </c>
      <c r="C1892" s="15" t="s">
        <v>5</v>
      </c>
      <c r="D1892" s="15" t="s">
        <v>3522</v>
      </c>
      <c r="E1892" s="15">
        <v>600</v>
      </c>
      <c r="F1892" s="15"/>
      <c r="G1892" s="15">
        <v>86.5</v>
      </c>
      <c r="H1892" s="15">
        <v>91</v>
      </c>
      <c r="I1892" s="15">
        <v>95.5</v>
      </c>
      <c r="J1892" s="15">
        <v>77.8</v>
      </c>
      <c r="K1892" s="15">
        <v>3</v>
      </c>
      <c r="L1892" s="15">
        <v>1</v>
      </c>
      <c r="M1892" s="15">
        <v>125</v>
      </c>
      <c r="N1892" s="15">
        <v>5</v>
      </c>
      <c r="O1892" s="15">
        <v>150</v>
      </c>
      <c r="P1892" s="15">
        <v>1</v>
      </c>
      <c r="Q1892" s="15" t="s">
        <v>910</v>
      </c>
    </row>
    <row r="1893" spans="1:17" s="36" customFormat="1" ht="14.5">
      <c r="A1893" s="3" t="s">
        <v>5465</v>
      </c>
      <c r="B1893" s="15" t="s">
        <v>1</v>
      </c>
      <c r="C1893" s="15" t="s">
        <v>5</v>
      </c>
      <c r="D1893" s="15" t="s">
        <v>3522</v>
      </c>
      <c r="E1893" s="15">
        <v>600</v>
      </c>
      <c r="F1893" s="15"/>
      <c r="G1893" s="15">
        <v>86.5</v>
      </c>
      <c r="H1893" s="15">
        <v>91</v>
      </c>
      <c r="I1893" s="15">
        <v>95.5</v>
      </c>
      <c r="J1893" s="15">
        <v>77.8</v>
      </c>
      <c r="K1893" s="15">
        <v>3</v>
      </c>
      <c r="L1893" s="15">
        <v>1</v>
      </c>
      <c r="M1893" s="15">
        <v>125</v>
      </c>
      <c r="N1893" s="15">
        <v>5</v>
      </c>
      <c r="O1893" s="15">
        <v>150</v>
      </c>
      <c r="P1893" s="15">
        <v>1</v>
      </c>
      <c r="Q1893" s="15" t="s">
        <v>3</v>
      </c>
    </row>
    <row r="1894" spans="1:17" s="36" customFormat="1" ht="14.5">
      <c r="A1894" s="3" t="s">
        <v>5466</v>
      </c>
      <c r="B1894" s="15" t="s">
        <v>1</v>
      </c>
      <c r="C1894" s="15" t="s">
        <v>5</v>
      </c>
      <c r="D1894" s="15" t="s">
        <v>3525</v>
      </c>
      <c r="E1894" s="15">
        <v>600</v>
      </c>
      <c r="F1894" s="15"/>
      <c r="G1894" s="15">
        <v>81.900000000000006</v>
      </c>
      <c r="H1894" s="15">
        <v>91</v>
      </c>
      <c r="I1894" s="15">
        <v>100</v>
      </c>
      <c r="J1894" s="15">
        <v>73.7</v>
      </c>
      <c r="K1894" s="15">
        <v>3</v>
      </c>
      <c r="L1894" s="15">
        <v>1</v>
      </c>
      <c r="M1894" s="15">
        <v>131</v>
      </c>
      <c r="N1894" s="15">
        <v>4.8</v>
      </c>
      <c r="O1894" s="15">
        <v>150</v>
      </c>
      <c r="P1894" s="15">
        <v>1</v>
      </c>
      <c r="Q1894" s="15" t="s">
        <v>910</v>
      </c>
    </row>
    <row r="1895" spans="1:17" s="36" customFormat="1" ht="14.5">
      <c r="A1895" s="3" t="s">
        <v>5467</v>
      </c>
      <c r="B1895" s="15" t="s">
        <v>1</v>
      </c>
      <c r="C1895" s="15" t="s">
        <v>5</v>
      </c>
      <c r="D1895" s="15" t="s">
        <v>3525</v>
      </c>
      <c r="E1895" s="15">
        <v>600</v>
      </c>
      <c r="F1895" s="15"/>
      <c r="G1895" s="15">
        <v>86.45</v>
      </c>
      <c r="H1895" s="15">
        <v>91</v>
      </c>
      <c r="I1895" s="15">
        <v>95.5</v>
      </c>
      <c r="J1895" s="15">
        <v>77.8</v>
      </c>
      <c r="K1895" s="15">
        <v>3</v>
      </c>
      <c r="L1895" s="15">
        <v>1</v>
      </c>
      <c r="M1895" s="15">
        <v>125</v>
      </c>
      <c r="N1895" s="15">
        <v>5</v>
      </c>
      <c r="O1895" s="15">
        <v>150</v>
      </c>
      <c r="P1895" s="15">
        <v>1</v>
      </c>
      <c r="Q1895" s="15" t="s">
        <v>910</v>
      </c>
    </row>
    <row r="1896" spans="1:17" s="36" customFormat="1" ht="14.5">
      <c r="A1896" s="3" t="s">
        <v>5468</v>
      </c>
      <c r="B1896" s="15" t="s">
        <v>1</v>
      </c>
      <c r="C1896" s="15" t="s">
        <v>5</v>
      </c>
      <c r="D1896" s="15" t="s">
        <v>3525</v>
      </c>
      <c r="E1896" s="15">
        <v>600</v>
      </c>
      <c r="F1896" s="15"/>
      <c r="G1896" s="15">
        <v>86.45</v>
      </c>
      <c r="H1896" s="15">
        <v>91</v>
      </c>
      <c r="I1896" s="15">
        <v>95.5</v>
      </c>
      <c r="J1896" s="15">
        <v>77.8</v>
      </c>
      <c r="K1896" s="15">
        <v>3</v>
      </c>
      <c r="L1896" s="15">
        <v>1</v>
      </c>
      <c r="M1896" s="15">
        <v>125</v>
      </c>
      <c r="N1896" s="15">
        <v>5</v>
      </c>
      <c r="O1896" s="15">
        <v>150</v>
      </c>
      <c r="P1896" s="15">
        <v>1</v>
      </c>
      <c r="Q1896" s="15" t="s">
        <v>3</v>
      </c>
    </row>
    <row r="1897" spans="1:17" s="36" customFormat="1" ht="14.5">
      <c r="A1897" s="3" t="s">
        <v>5469</v>
      </c>
      <c r="B1897" s="15" t="s">
        <v>1</v>
      </c>
      <c r="C1897" s="15" t="s">
        <v>5</v>
      </c>
      <c r="D1897" s="15" t="s">
        <v>3525</v>
      </c>
      <c r="E1897" s="15">
        <v>600</v>
      </c>
      <c r="F1897" s="15"/>
      <c r="G1897" s="15">
        <v>81.900000000000006</v>
      </c>
      <c r="H1897" s="15">
        <v>91</v>
      </c>
      <c r="I1897" s="15">
        <v>100</v>
      </c>
      <c r="J1897" s="15">
        <v>73.7</v>
      </c>
      <c r="K1897" s="15">
        <v>3</v>
      </c>
      <c r="L1897" s="15">
        <v>1</v>
      </c>
      <c r="M1897" s="15">
        <v>131</v>
      </c>
      <c r="N1897" s="15">
        <v>4.8</v>
      </c>
      <c r="O1897" s="15">
        <v>150</v>
      </c>
      <c r="P1897" s="15">
        <v>1</v>
      </c>
      <c r="Q1897" s="15" t="s">
        <v>3</v>
      </c>
    </row>
    <row r="1898" spans="1:17" s="36" customFormat="1" ht="14.5">
      <c r="A1898" s="3" t="s">
        <v>5470</v>
      </c>
      <c r="B1898" s="15" t="s">
        <v>1</v>
      </c>
      <c r="C1898" s="15" t="s">
        <v>5</v>
      </c>
      <c r="D1898" s="15" t="s">
        <v>3522</v>
      </c>
      <c r="E1898" s="15">
        <v>600</v>
      </c>
      <c r="F1898" s="15"/>
      <c r="G1898" s="15">
        <v>81.900000000000006</v>
      </c>
      <c r="H1898" s="15">
        <v>91</v>
      </c>
      <c r="I1898" s="15">
        <v>100</v>
      </c>
      <c r="J1898" s="15">
        <v>73.7</v>
      </c>
      <c r="K1898" s="15">
        <v>3</v>
      </c>
      <c r="L1898" s="15">
        <v>1</v>
      </c>
      <c r="M1898" s="15">
        <v>131</v>
      </c>
      <c r="N1898" s="15">
        <v>4.8</v>
      </c>
      <c r="O1898" s="15">
        <v>150</v>
      </c>
      <c r="P1898" s="15">
        <v>1</v>
      </c>
      <c r="Q1898" s="15" t="s">
        <v>3</v>
      </c>
    </row>
    <row r="1899" spans="1:17" s="36" customFormat="1" ht="14.5">
      <c r="A1899" s="3" t="s">
        <v>5471</v>
      </c>
      <c r="B1899" s="15" t="s">
        <v>1</v>
      </c>
      <c r="C1899" s="15" t="s">
        <v>7</v>
      </c>
      <c r="D1899" s="15" t="s">
        <v>3522</v>
      </c>
      <c r="E1899" s="15">
        <v>500</v>
      </c>
      <c r="F1899" s="15"/>
      <c r="G1899" s="15">
        <v>11.1</v>
      </c>
      <c r="H1899" s="15">
        <v>12.4</v>
      </c>
      <c r="I1899" s="15">
        <v>13.6</v>
      </c>
      <c r="J1899" s="15">
        <v>10</v>
      </c>
      <c r="K1899" s="15"/>
      <c r="L1899" s="15">
        <v>1</v>
      </c>
      <c r="M1899" s="15">
        <v>18.8</v>
      </c>
      <c r="N1899" s="15">
        <v>27</v>
      </c>
      <c r="O1899" s="15">
        <v>175</v>
      </c>
      <c r="P1899" s="15" t="s">
        <v>9479</v>
      </c>
      <c r="Q1899" s="15" t="s">
        <v>3</v>
      </c>
    </row>
    <row r="1900" spans="1:17" s="36" customFormat="1" ht="14.5">
      <c r="A1900" s="3" t="s">
        <v>5472</v>
      </c>
      <c r="B1900" s="15" t="s">
        <v>1</v>
      </c>
      <c r="C1900" s="15" t="s">
        <v>7</v>
      </c>
      <c r="D1900" s="15" t="s">
        <v>3522</v>
      </c>
      <c r="E1900" s="15">
        <v>500</v>
      </c>
      <c r="F1900" s="15"/>
      <c r="G1900" s="15">
        <v>111</v>
      </c>
      <c r="H1900" s="15">
        <v>123.5</v>
      </c>
      <c r="I1900" s="15">
        <v>136</v>
      </c>
      <c r="J1900" s="15">
        <v>100</v>
      </c>
      <c r="K1900" s="15"/>
      <c r="L1900" s="15">
        <v>1</v>
      </c>
      <c r="M1900" s="15">
        <v>179</v>
      </c>
      <c r="N1900" s="15">
        <v>2.9</v>
      </c>
      <c r="O1900" s="15">
        <v>175</v>
      </c>
      <c r="P1900" s="15" t="s">
        <v>9479</v>
      </c>
      <c r="Q1900" s="15" t="s">
        <v>3</v>
      </c>
    </row>
    <row r="1901" spans="1:17" s="36" customFormat="1" ht="14.5">
      <c r="A1901" s="3" t="s">
        <v>5473</v>
      </c>
      <c r="B1901" s="15" t="s">
        <v>1</v>
      </c>
      <c r="C1901" s="15" t="s">
        <v>7</v>
      </c>
      <c r="D1901" s="15" t="s">
        <v>3522</v>
      </c>
      <c r="E1901" s="15">
        <v>500</v>
      </c>
      <c r="F1901" s="15"/>
      <c r="G1901" s="15">
        <v>111</v>
      </c>
      <c r="H1901" s="15">
        <v>117</v>
      </c>
      <c r="I1901" s="15">
        <v>123</v>
      </c>
      <c r="J1901" s="15">
        <v>100</v>
      </c>
      <c r="K1901" s="15"/>
      <c r="L1901" s="15">
        <v>1</v>
      </c>
      <c r="M1901" s="15">
        <v>162</v>
      </c>
      <c r="N1901" s="15">
        <v>3.2</v>
      </c>
      <c r="O1901" s="15">
        <v>175</v>
      </c>
      <c r="P1901" s="15" t="s">
        <v>9479</v>
      </c>
      <c r="Q1901" s="15" t="s">
        <v>3</v>
      </c>
    </row>
    <row r="1902" spans="1:17" s="36" customFormat="1" ht="14.5">
      <c r="A1902" s="3" t="s">
        <v>5474</v>
      </c>
      <c r="B1902" s="15" t="s">
        <v>1</v>
      </c>
      <c r="C1902" s="15" t="s">
        <v>7</v>
      </c>
      <c r="D1902" s="15" t="s">
        <v>3525</v>
      </c>
      <c r="E1902" s="15">
        <v>500</v>
      </c>
      <c r="F1902" s="15"/>
      <c r="G1902" s="15">
        <v>111</v>
      </c>
      <c r="H1902" s="15">
        <v>123.5</v>
      </c>
      <c r="I1902" s="15">
        <v>136</v>
      </c>
      <c r="J1902" s="15">
        <v>100</v>
      </c>
      <c r="K1902" s="15"/>
      <c r="L1902" s="15">
        <v>1</v>
      </c>
      <c r="M1902" s="15">
        <v>179</v>
      </c>
      <c r="N1902" s="15">
        <v>2.9</v>
      </c>
      <c r="O1902" s="15">
        <v>175</v>
      </c>
      <c r="P1902" s="15" t="s">
        <v>9479</v>
      </c>
      <c r="Q1902" s="15" t="s">
        <v>3</v>
      </c>
    </row>
    <row r="1903" spans="1:17" s="36" customFormat="1" ht="14.5">
      <c r="A1903" s="3" t="s">
        <v>5475</v>
      </c>
      <c r="B1903" s="15" t="s">
        <v>1</v>
      </c>
      <c r="C1903" s="15" t="s">
        <v>7</v>
      </c>
      <c r="D1903" s="15" t="s">
        <v>3525</v>
      </c>
      <c r="E1903" s="15">
        <v>500</v>
      </c>
      <c r="F1903" s="15"/>
      <c r="G1903" s="15">
        <v>111</v>
      </c>
      <c r="H1903" s="15">
        <v>117</v>
      </c>
      <c r="I1903" s="15">
        <v>123</v>
      </c>
      <c r="J1903" s="15">
        <v>100</v>
      </c>
      <c r="K1903" s="15"/>
      <c r="L1903" s="15">
        <v>1</v>
      </c>
      <c r="M1903" s="15">
        <v>162</v>
      </c>
      <c r="N1903" s="15">
        <v>3.2</v>
      </c>
      <c r="O1903" s="15">
        <v>175</v>
      </c>
      <c r="P1903" s="15" t="s">
        <v>9479</v>
      </c>
      <c r="Q1903" s="15" t="s">
        <v>3</v>
      </c>
    </row>
    <row r="1904" spans="1:17" s="36" customFormat="1" ht="14.5">
      <c r="A1904" s="3" t="s">
        <v>5476</v>
      </c>
      <c r="B1904" s="15" t="s">
        <v>1</v>
      </c>
      <c r="C1904" s="15" t="s">
        <v>7</v>
      </c>
      <c r="D1904" s="15" t="s">
        <v>3522</v>
      </c>
      <c r="E1904" s="15">
        <v>500</v>
      </c>
      <c r="F1904" s="15"/>
      <c r="G1904" s="15">
        <v>11.1</v>
      </c>
      <c r="H1904" s="15">
        <v>11.7</v>
      </c>
      <c r="I1904" s="15">
        <v>12.3</v>
      </c>
      <c r="J1904" s="15">
        <v>10</v>
      </c>
      <c r="K1904" s="15"/>
      <c r="L1904" s="15">
        <v>1</v>
      </c>
      <c r="M1904" s="15">
        <v>17</v>
      </c>
      <c r="N1904" s="15">
        <v>30</v>
      </c>
      <c r="O1904" s="15">
        <v>175</v>
      </c>
      <c r="P1904" s="15" t="s">
        <v>9479</v>
      </c>
      <c r="Q1904" s="15" t="s">
        <v>3</v>
      </c>
    </row>
    <row r="1905" spans="1:17" s="36" customFormat="1" ht="14.5">
      <c r="A1905" s="3" t="s">
        <v>5477</v>
      </c>
      <c r="B1905" s="15" t="s">
        <v>1</v>
      </c>
      <c r="C1905" s="15" t="s">
        <v>7</v>
      </c>
      <c r="D1905" s="15" t="s">
        <v>3525</v>
      </c>
      <c r="E1905" s="15">
        <v>500</v>
      </c>
      <c r="F1905" s="15"/>
      <c r="G1905" s="15">
        <v>11.1</v>
      </c>
      <c r="H1905" s="15">
        <v>12.4</v>
      </c>
      <c r="I1905" s="15">
        <v>13.6</v>
      </c>
      <c r="J1905" s="15">
        <v>10</v>
      </c>
      <c r="K1905" s="15"/>
      <c r="L1905" s="15">
        <v>1</v>
      </c>
      <c r="M1905" s="15">
        <v>18.8</v>
      </c>
      <c r="N1905" s="15">
        <v>27</v>
      </c>
      <c r="O1905" s="15">
        <v>175</v>
      </c>
      <c r="P1905" s="15" t="s">
        <v>9479</v>
      </c>
      <c r="Q1905" s="15" t="s">
        <v>3</v>
      </c>
    </row>
    <row r="1906" spans="1:17" s="36" customFormat="1" ht="14.5">
      <c r="A1906" s="3" t="s">
        <v>5478</v>
      </c>
      <c r="B1906" s="15" t="s">
        <v>1</v>
      </c>
      <c r="C1906" s="15" t="s">
        <v>7</v>
      </c>
      <c r="D1906" s="15" t="s">
        <v>3525</v>
      </c>
      <c r="E1906" s="15">
        <v>500</v>
      </c>
      <c r="F1906" s="15"/>
      <c r="G1906" s="15">
        <v>11.1</v>
      </c>
      <c r="H1906" s="15">
        <v>11.7</v>
      </c>
      <c r="I1906" s="15">
        <v>12.3</v>
      </c>
      <c r="J1906" s="15">
        <v>10</v>
      </c>
      <c r="K1906" s="15"/>
      <c r="L1906" s="15">
        <v>1</v>
      </c>
      <c r="M1906" s="15">
        <v>17</v>
      </c>
      <c r="N1906" s="15">
        <v>30</v>
      </c>
      <c r="O1906" s="15">
        <v>175</v>
      </c>
      <c r="P1906" s="15" t="s">
        <v>9479</v>
      </c>
      <c r="Q1906" s="15" t="s">
        <v>3</v>
      </c>
    </row>
    <row r="1907" spans="1:17" s="36" customFormat="1" ht="14.5">
      <c r="A1907" s="3" t="s">
        <v>5479</v>
      </c>
      <c r="B1907" s="15" t="s">
        <v>1</v>
      </c>
      <c r="C1907" s="15" t="s">
        <v>7</v>
      </c>
      <c r="D1907" s="15" t="s">
        <v>3522</v>
      </c>
      <c r="E1907" s="15">
        <v>500</v>
      </c>
      <c r="F1907" s="15"/>
      <c r="G1907" s="15">
        <v>12.2</v>
      </c>
      <c r="H1907" s="15">
        <v>13.6</v>
      </c>
      <c r="I1907" s="15">
        <v>14.9</v>
      </c>
      <c r="J1907" s="15">
        <v>11</v>
      </c>
      <c r="K1907" s="15"/>
      <c r="L1907" s="15">
        <v>1</v>
      </c>
      <c r="M1907" s="15">
        <v>20.100000000000001</v>
      </c>
      <c r="N1907" s="15">
        <v>26</v>
      </c>
      <c r="O1907" s="15">
        <v>175</v>
      </c>
      <c r="P1907" s="15" t="s">
        <v>9479</v>
      </c>
      <c r="Q1907" s="15" t="s">
        <v>3</v>
      </c>
    </row>
    <row r="1908" spans="1:17" s="36" customFormat="1" ht="14.5">
      <c r="A1908" s="3" t="s">
        <v>5480</v>
      </c>
      <c r="B1908" s="15" t="s">
        <v>1</v>
      </c>
      <c r="C1908" s="15" t="s">
        <v>7</v>
      </c>
      <c r="D1908" s="15" t="s">
        <v>3522</v>
      </c>
      <c r="E1908" s="15">
        <v>500</v>
      </c>
      <c r="F1908" s="15"/>
      <c r="G1908" s="15">
        <v>122</v>
      </c>
      <c r="H1908" s="15">
        <v>135.5</v>
      </c>
      <c r="I1908" s="15">
        <v>149</v>
      </c>
      <c r="J1908" s="15">
        <v>110</v>
      </c>
      <c r="K1908" s="15"/>
      <c r="L1908" s="15">
        <v>1</v>
      </c>
      <c r="M1908" s="15">
        <v>196</v>
      </c>
      <c r="N1908" s="15">
        <v>2.6</v>
      </c>
      <c r="O1908" s="15">
        <v>175</v>
      </c>
      <c r="P1908" s="15" t="s">
        <v>9479</v>
      </c>
      <c r="Q1908" s="15" t="s">
        <v>3</v>
      </c>
    </row>
    <row r="1909" spans="1:17" s="36" customFormat="1" ht="14.5">
      <c r="A1909" s="3" t="s">
        <v>5481</v>
      </c>
      <c r="B1909" s="15" t="s">
        <v>1</v>
      </c>
      <c r="C1909" s="15" t="s">
        <v>7</v>
      </c>
      <c r="D1909" s="15" t="s">
        <v>3522</v>
      </c>
      <c r="E1909" s="15">
        <v>500</v>
      </c>
      <c r="F1909" s="15"/>
      <c r="G1909" s="15">
        <v>122</v>
      </c>
      <c r="H1909" s="15">
        <v>128.5</v>
      </c>
      <c r="I1909" s="15">
        <v>135</v>
      </c>
      <c r="J1909" s="15">
        <v>110</v>
      </c>
      <c r="K1909" s="15"/>
      <c r="L1909" s="15">
        <v>1</v>
      </c>
      <c r="M1909" s="15">
        <v>177</v>
      </c>
      <c r="N1909" s="15">
        <v>2.9</v>
      </c>
      <c r="O1909" s="15">
        <v>175</v>
      </c>
      <c r="P1909" s="15" t="s">
        <v>9479</v>
      </c>
      <c r="Q1909" s="15" t="s">
        <v>3</v>
      </c>
    </row>
    <row r="1910" spans="1:17" s="36" customFormat="1" ht="14.5">
      <c r="A1910" s="3" t="s">
        <v>5482</v>
      </c>
      <c r="B1910" s="15" t="s">
        <v>1</v>
      </c>
      <c r="C1910" s="15" t="s">
        <v>7</v>
      </c>
      <c r="D1910" s="15" t="s">
        <v>3525</v>
      </c>
      <c r="E1910" s="15">
        <v>500</v>
      </c>
      <c r="F1910" s="15"/>
      <c r="G1910" s="15">
        <v>122</v>
      </c>
      <c r="H1910" s="15">
        <v>135.5</v>
      </c>
      <c r="I1910" s="15">
        <v>149</v>
      </c>
      <c r="J1910" s="15">
        <v>110</v>
      </c>
      <c r="K1910" s="15"/>
      <c r="L1910" s="15">
        <v>1</v>
      </c>
      <c r="M1910" s="15">
        <v>196</v>
      </c>
      <c r="N1910" s="15">
        <v>2.6</v>
      </c>
      <c r="O1910" s="15">
        <v>175</v>
      </c>
      <c r="P1910" s="15" t="s">
        <v>9479</v>
      </c>
      <c r="Q1910" s="15" t="s">
        <v>3</v>
      </c>
    </row>
    <row r="1911" spans="1:17" s="36" customFormat="1" ht="14.5">
      <c r="A1911" s="3" t="s">
        <v>5483</v>
      </c>
      <c r="B1911" s="15" t="s">
        <v>1</v>
      </c>
      <c r="C1911" s="15" t="s">
        <v>7</v>
      </c>
      <c r="D1911" s="15" t="s">
        <v>3525</v>
      </c>
      <c r="E1911" s="15">
        <v>500</v>
      </c>
      <c r="F1911" s="15"/>
      <c r="G1911" s="15">
        <v>122</v>
      </c>
      <c r="H1911" s="15">
        <v>128.5</v>
      </c>
      <c r="I1911" s="15">
        <v>135</v>
      </c>
      <c r="J1911" s="15">
        <v>110</v>
      </c>
      <c r="K1911" s="15"/>
      <c r="L1911" s="15">
        <v>1</v>
      </c>
      <c r="M1911" s="15">
        <v>177</v>
      </c>
      <c r="N1911" s="15">
        <v>2.9</v>
      </c>
      <c r="O1911" s="15">
        <v>175</v>
      </c>
      <c r="P1911" s="15" t="s">
        <v>9479</v>
      </c>
      <c r="Q1911" s="15" t="s">
        <v>3</v>
      </c>
    </row>
    <row r="1912" spans="1:17" s="36" customFormat="1" ht="14.5">
      <c r="A1912" s="3" t="s">
        <v>5484</v>
      </c>
      <c r="B1912" s="15" t="s">
        <v>1</v>
      </c>
      <c r="C1912" s="15" t="s">
        <v>7</v>
      </c>
      <c r="D1912" s="15" t="s">
        <v>3522</v>
      </c>
      <c r="E1912" s="15">
        <v>500</v>
      </c>
      <c r="F1912" s="15"/>
      <c r="G1912" s="15">
        <v>12.2</v>
      </c>
      <c r="H1912" s="15">
        <v>12.9</v>
      </c>
      <c r="I1912" s="15">
        <v>13.5</v>
      </c>
      <c r="J1912" s="15">
        <v>11</v>
      </c>
      <c r="K1912" s="15"/>
      <c r="L1912" s="15">
        <v>1</v>
      </c>
      <c r="M1912" s="15">
        <v>18.2</v>
      </c>
      <c r="N1912" s="15">
        <v>28</v>
      </c>
      <c r="O1912" s="15">
        <v>175</v>
      </c>
      <c r="P1912" s="15" t="s">
        <v>9479</v>
      </c>
      <c r="Q1912" s="15" t="s">
        <v>3</v>
      </c>
    </row>
    <row r="1913" spans="1:17" s="36" customFormat="1" ht="14.5">
      <c r="A1913" s="3" t="s">
        <v>5485</v>
      </c>
      <c r="B1913" s="15" t="s">
        <v>1</v>
      </c>
      <c r="C1913" s="15" t="s">
        <v>7</v>
      </c>
      <c r="D1913" s="15" t="s">
        <v>3525</v>
      </c>
      <c r="E1913" s="15">
        <v>500</v>
      </c>
      <c r="F1913" s="15"/>
      <c r="G1913" s="15">
        <v>12.2</v>
      </c>
      <c r="H1913" s="15">
        <v>13.6</v>
      </c>
      <c r="I1913" s="15">
        <v>14.9</v>
      </c>
      <c r="J1913" s="15">
        <v>11</v>
      </c>
      <c r="K1913" s="15"/>
      <c r="L1913" s="15">
        <v>1</v>
      </c>
      <c r="M1913" s="15">
        <v>20.100000000000001</v>
      </c>
      <c r="N1913" s="15">
        <v>26</v>
      </c>
      <c r="O1913" s="15">
        <v>175</v>
      </c>
      <c r="P1913" s="15" t="s">
        <v>9479</v>
      </c>
      <c r="Q1913" s="15" t="s">
        <v>3</v>
      </c>
    </row>
    <row r="1914" spans="1:17" s="36" customFormat="1" ht="14.5">
      <c r="A1914" s="3" t="s">
        <v>5486</v>
      </c>
      <c r="B1914" s="15" t="s">
        <v>1</v>
      </c>
      <c r="C1914" s="15" t="s">
        <v>7</v>
      </c>
      <c r="D1914" s="15" t="s">
        <v>3525</v>
      </c>
      <c r="E1914" s="15">
        <v>500</v>
      </c>
      <c r="F1914" s="15"/>
      <c r="G1914" s="15">
        <v>12.2</v>
      </c>
      <c r="H1914" s="15">
        <v>12.9</v>
      </c>
      <c r="I1914" s="15">
        <v>13.5</v>
      </c>
      <c r="J1914" s="15">
        <v>11</v>
      </c>
      <c r="K1914" s="15"/>
      <c r="L1914" s="15">
        <v>1</v>
      </c>
      <c r="M1914" s="15">
        <v>18.2</v>
      </c>
      <c r="N1914" s="15">
        <v>28</v>
      </c>
      <c r="O1914" s="15">
        <v>175</v>
      </c>
      <c r="P1914" s="15" t="s">
        <v>9479</v>
      </c>
      <c r="Q1914" s="15" t="s">
        <v>3</v>
      </c>
    </row>
    <row r="1915" spans="1:17" s="36" customFormat="1" ht="14.5">
      <c r="A1915" s="3" t="s">
        <v>5487</v>
      </c>
      <c r="B1915" s="15" t="s">
        <v>1</v>
      </c>
      <c r="C1915" s="15" t="s">
        <v>7</v>
      </c>
      <c r="D1915" s="15" t="s">
        <v>3522</v>
      </c>
      <c r="E1915" s="15">
        <v>500</v>
      </c>
      <c r="F1915" s="15"/>
      <c r="G1915" s="15">
        <v>13.3</v>
      </c>
      <c r="H1915" s="15">
        <v>14.8</v>
      </c>
      <c r="I1915" s="15">
        <v>16.3</v>
      </c>
      <c r="J1915" s="15">
        <v>12</v>
      </c>
      <c r="K1915" s="15"/>
      <c r="L1915" s="15">
        <v>1</v>
      </c>
      <c r="M1915" s="15">
        <v>22</v>
      </c>
      <c r="N1915" s="15">
        <v>23</v>
      </c>
      <c r="O1915" s="15">
        <v>175</v>
      </c>
      <c r="P1915" s="15" t="s">
        <v>9479</v>
      </c>
      <c r="Q1915" s="15" t="s">
        <v>3</v>
      </c>
    </row>
    <row r="1916" spans="1:17" s="36" customFormat="1" ht="14.5">
      <c r="A1916" s="3" t="s">
        <v>5488</v>
      </c>
      <c r="B1916" s="15" t="s">
        <v>1</v>
      </c>
      <c r="C1916" s="15" t="s">
        <v>7</v>
      </c>
      <c r="D1916" s="15" t="s">
        <v>3522</v>
      </c>
      <c r="E1916" s="15">
        <v>500</v>
      </c>
      <c r="F1916" s="15"/>
      <c r="G1916" s="15">
        <v>133</v>
      </c>
      <c r="H1916" s="15">
        <v>148</v>
      </c>
      <c r="I1916" s="15">
        <v>163</v>
      </c>
      <c r="J1916" s="15">
        <v>120</v>
      </c>
      <c r="K1916" s="15"/>
      <c r="L1916" s="15">
        <v>1</v>
      </c>
      <c r="M1916" s="15">
        <v>214</v>
      </c>
      <c r="N1916" s="15">
        <v>2.4</v>
      </c>
      <c r="O1916" s="15">
        <v>175</v>
      </c>
      <c r="P1916" s="15" t="s">
        <v>9479</v>
      </c>
      <c r="Q1916" s="15" t="s">
        <v>3</v>
      </c>
    </row>
    <row r="1917" spans="1:17" s="36" customFormat="1" ht="14.5">
      <c r="A1917" s="3" t="s">
        <v>5489</v>
      </c>
      <c r="B1917" s="15" t="s">
        <v>1</v>
      </c>
      <c r="C1917" s="15" t="s">
        <v>7</v>
      </c>
      <c r="D1917" s="15" t="s">
        <v>3522</v>
      </c>
      <c r="E1917" s="15">
        <v>500</v>
      </c>
      <c r="F1917" s="15"/>
      <c r="G1917" s="15">
        <v>133</v>
      </c>
      <c r="H1917" s="15">
        <v>140</v>
      </c>
      <c r="I1917" s="15">
        <v>147</v>
      </c>
      <c r="J1917" s="15">
        <v>120</v>
      </c>
      <c r="K1917" s="15"/>
      <c r="L1917" s="15">
        <v>1</v>
      </c>
      <c r="M1917" s="15">
        <v>193</v>
      </c>
      <c r="N1917" s="15">
        <v>2.7</v>
      </c>
      <c r="O1917" s="15">
        <v>175</v>
      </c>
      <c r="P1917" s="15" t="s">
        <v>9479</v>
      </c>
      <c r="Q1917" s="15" t="s">
        <v>3</v>
      </c>
    </row>
    <row r="1918" spans="1:17" s="36" customFormat="1" ht="14.5">
      <c r="A1918" s="3" t="s">
        <v>5490</v>
      </c>
      <c r="B1918" s="15" t="s">
        <v>1</v>
      </c>
      <c r="C1918" s="15" t="s">
        <v>7</v>
      </c>
      <c r="D1918" s="15" t="s">
        <v>3525</v>
      </c>
      <c r="E1918" s="15">
        <v>500</v>
      </c>
      <c r="F1918" s="15"/>
      <c r="G1918" s="15">
        <v>133</v>
      </c>
      <c r="H1918" s="15">
        <v>148</v>
      </c>
      <c r="I1918" s="15">
        <v>163</v>
      </c>
      <c r="J1918" s="15">
        <v>120</v>
      </c>
      <c r="K1918" s="15"/>
      <c r="L1918" s="15">
        <v>1</v>
      </c>
      <c r="M1918" s="15">
        <v>214</v>
      </c>
      <c r="N1918" s="15">
        <v>2.4</v>
      </c>
      <c r="O1918" s="15">
        <v>175</v>
      </c>
      <c r="P1918" s="15" t="s">
        <v>9479</v>
      </c>
      <c r="Q1918" s="15" t="s">
        <v>3</v>
      </c>
    </row>
    <row r="1919" spans="1:17" s="36" customFormat="1" ht="14.5">
      <c r="A1919" s="3" t="s">
        <v>5491</v>
      </c>
      <c r="B1919" s="15" t="s">
        <v>1</v>
      </c>
      <c r="C1919" s="15" t="s">
        <v>7</v>
      </c>
      <c r="D1919" s="15" t="s">
        <v>3525</v>
      </c>
      <c r="E1919" s="15">
        <v>500</v>
      </c>
      <c r="F1919" s="15"/>
      <c r="G1919" s="15">
        <v>133</v>
      </c>
      <c r="H1919" s="15">
        <v>140</v>
      </c>
      <c r="I1919" s="15">
        <v>147</v>
      </c>
      <c r="J1919" s="15">
        <v>120</v>
      </c>
      <c r="K1919" s="15"/>
      <c r="L1919" s="15">
        <v>1</v>
      </c>
      <c r="M1919" s="15">
        <v>193</v>
      </c>
      <c r="N1919" s="15">
        <v>2.7</v>
      </c>
      <c r="O1919" s="15">
        <v>175</v>
      </c>
      <c r="P1919" s="15" t="s">
        <v>9479</v>
      </c>
      <c r="Q1919" s="15" t="s">
        <v>3</v>
      </c>
    </row>
    <row r="1920" spans="1:17" s="36" customFormat="1" ht="14.5">
      <c r="A1920" s="3" t="s">
        <v>5492</v>
      </c>
      <c r="B1920" s="15" t="s">
        <v>1</v>
      </c>
      <c r="C1920" s="15" t="s">
        <v>7</v>
      </c>
      <c r="D1920" s="15" t="s">
        <v>3522</v>
      </c>
      <c r="E1920" s="15">
        <v>500</v>
      </c>
      <c r="F1920" s="15"/>
      <c r="G1920" s="15">
        <v>13.3</v>
      </c>
      <c r="H1920" s="15">
        <v>14</v>
      </c>
      <c r="I1920" s="15">
        <v>14.7</v>
      </c>
      <c r="J1920" s="15">
        <v>12</v>
      </c>
      <c r="K1920" s="15"/>
      <c r="L1920" s="15">
        <v>1</v>
      </c>
      <c r="M1920" s="15">
        <v>19.899999999999999</v>
      </c>
      <c r="N1920" s="15">
        <v>26.3</v>
      </c>
      <c r="O1920" s="15">
        <v>175</v>
      </c>
      <c r="P1920" s="15" t="s">
        <v>9479</v>
      </c>
      <c r="Q1920" s="15" t="s">
        <v>3</v>
      </c>
    </row>
    <row r="1921" spans="1:17" s="36" customFormat="1" ht="14.5">
      <c r="A1921" s="3" t="s">
        <v>5493</v>
      </c>
      <c r="B1921" s="15" t="s">
        <v>1</v>
      </c>
      <c r="C1921" s="15" t="s">
        <v>7</v>
      </c>
      <c r="D1921" s="15" t="s">
        <v>3525</v>
      </c>
      <c r="E1921" s="15">
        <v>500</v>
      </c>
      <c r="F1921" s="15"/>
      <c r="G1921" s="15">
        <v>13.3</v>
      </c>
      <c r="H1921" s="15">
        <v>14.8</v>
      </c>
      <c r="I1921" s="15">
        <v>16.3</v>
      </c>
      <c r="J1921" s="15">
        <v>12</v>
      </c>
      <c r="K1921" s="15"/>
      <c r="L1921" s="15">
        <v>1</v>
      </c>
      <c r="M1921" s="15">
        <v>22</v>
      </c>
      <c r="N1921" s="15">
        <v>23</v>
      </c>
      <c r="O1921" s="15">
        <v>175</v>
      </c>
      <c r="P1921" s="15" t="s">
        <v>9479</v>
      </c>
      <c r="Q1921" s="15" t="s">
        <v>3</v>
      </c>
    </row>
    <row r="1922" spans="1:17" s="36" customFormat="1" ht="14.5">
      <c r="A1922" s="3" t="s">
        <v>5494</v>
      </c>
      <c r="B1922" s="15" t="s">
        <v>1</v>
      </c>
      <c r="C1922" s="15" t="s">
        <v>7</v>
      </c>
      <c r="D1922" s="15" t="s">
        <v>3525</v>
      </c>
      <c r="E1922" s="15">
        <v>500</v>
      </c>
      <c r="F1922" s="15"/>
      <c r="G1922" s="15">
        <v>13.3</v>
      </c>
      <c r="H1922" s="15">
        <v>14</v>
      </c>
      <c r="I1922" s="15">
        <v>14.7</v>
      </c>
      <c r="J1922" s="15">
        <v>12</v>
      </c>
      <c r="K1922" s="15"/>
      <c r="L1922" s="15">
        <v>1</v>
      </c>
      <c r="M1922" s="15">
        <v>19.899999999999999</v>
      </c>
      <c r="N1922" s="15">
        <v>26.3</v>
      </c>
      <c r="O1922" s="15">
        <v>175</v>
      </c>
      <c r="P1922" s="15" t="s">
        <v>9479</v>
      </c>
      <c r="Q1922" s="15" t="s">
        <v>3</v>
      </c>
    </row>
    <row r="1923" spans="1:17" s="36" customFormat="1" ht="14.5">
      <c r="A1923" s="3" t="s">
        <v>5495</v>
      </c>
      <c r="B1923" s="15" t="s">
        <v>1</v>
      </c>
      <c r="C1923" s="15" t="s">
        <v>7</v>
      </c>
      <c r="D1923" s="15" t="s">
        <v>3522</v>
      </c>
      <c r="E1923" s="15">
        <v>500</v>
      </c>
      <c r="F1923" s="15"/>
      <c r="G1923" s="15">
        <v>14.4</v>
      </c>
      <c r="H1923" s="15">
        <v>16</v>
      </c>
      <c r="I1923" s="15">
        <v>17.600000000000001</v>
      </c>
      <c r="J1923" s="15">
        <v>13</v>
      </c>
      <c r="K1923" s="15"/>
      <c r="L1923" s="15">
        <v>1</v>
      </c>
      <c r="M1923" s="15">
        <v>23.8</v>
      </c>
      <c r="N1923" s="15">
        <v>22</v>
      </c>
      <c r="O1923" s="15">
        <v>175</v>
      </c>
      <c r="P1923" s="15" t="s">
        <v>9479</v>
      </c>
      <c r="Q1923" s="15" t="s">
        <v>3</v>
      </c>
    </row>
    <row r="1924" spans="1:17" s="36" customFormat="1" ht="14.5">
      <c r="A1924" s="3" t="s">
        <v>5496</v>
      </c>
      <c r="B1924" s="15" t="s">
        <v>1</v>
      </c>
      <c r="C1924" s="15" t="s">
        <v>7</v>
      </c>
      <c r="D1924" s="15" t="s">
        <v>3522</v>
      </c>
      <c r="E1924" s="15">
        <v>500</v>
      </c>
      <c r="F1924" s="15"/>
      <c r="G1924" s="15">
        <v>144</v>
      </c>
      <c r="H1924" s="15">
        <v>160</v>
      </c>
      <c r="I1924" s="15">
        <v>176</v>
      </c>
      <c r="J1924" s="15">
        <v>130</v>
      </c>
      <c r="K1924" s="15"/>
      <c r="L1924" s="15">
        <v>1</v>
      </c>
      <c r="M1924" s="15">
        <v>230</v>
      </c>
      <c r="N1924" s="15">
        <v>2.2000000000000002</v>
      </c>
      <c r="O1924" s="15">
        <v>175</v>
      </c>
      <c r="P1924" s="15" t="s">
        <v>9479</v>
      </c>
      <c r="Q1924" s="15" t="s">
        <v>3</v>
      </c>
    </row>
    <row r="1925" spans="1:17" s="36" customFormat="1" ht="14.5">
      <c r="A1925" s="3" t="s">
        <v>5497</v>
      </c>
      <c r="B1925" s="15" t="s">
        <v>1</v>
      </c>
      <c r="C1925" s="15" t="s">
        <v>7</v>
      </c>
      <c r="D1925" s="15" t="s">
        <v>3522</v>
      </c>
      <c r="E1925" s="15">
        <v>500</v>
      </c>
      <c r="F1925" s="15"/>
      <c r="G1925" s="15">
        <v>144</v>
      </c>
      <c r="H1925" s="15">
        <v>151.5</v>
      </c>
      <c r="I1925" s="15">
        <v>159</v>
      </c>
      <c r="J1925" s="15">
        <v>130</v>
      </c>
      <c r="K1925" s="15"/>
      <c r="L1925" s="15">
        <v>1</v>
      </c>
      <c r="M1925" s="15">
        <v>209</v>
      </c>
      <c r="N1925" s="15">
        <v>2.5</v>
      </c>
      <c r="O1925" s="15">
        <v>175</v>
      </c>
      <c r="P1925" s="15" t="s">
        <v>9479</v>
      </c>
      <c r="Q1925" s="15" t="s">
        <v>3</v>
      </c>
    </row>
    <row r="1926" spans="1:17" s="36" customFormat="1" ht="14.5">
      <c r="A1926" s="3" t="s">
        <v>5498</v>
      </c>
      <c r="B1926" s="15" t="s">
        <v>1</v>
      </c>
      <c r="C1926" s="15" t="s">
        <v>7</v>
      </c>
      <c r="D1926" s="15" t="s">
        <v>3525</v>
      </c>
      <c r="E1926" s="15">
        <v>500</v>
      </c>
      <c r="F1926" s="15"/>
      <c r="G1926" s="15">
        <v>144</v>
      </c>
      <c r="H1926" s="15">
        <v>160</v>
      </c>
      <c r="I1926" s="15">
        <v>176</v>
      </c>
      <c r="J1926" s="15">
        <v>130</v>
      </c>
      <c r="K1926" s="15"/>
      <c r="L1926" s="15">
        <v>1</v>
      </c>
      <c r="M1926" s="15">
        <v>230</v>
      </c>
      <c r="N1926" s="15">
        <v>2.2000000000000002</v>
      </c>
      <c r="O1926" s="15">
        <v>175</v>
      </c>
      <c r="P1926" s="15" t="s">
        <v>9479</v>
      </c>
      <c r="Q1926" s="15" t="s">
        <v>3</v>
      </c>
    </row>
    <row r="1927" spans="1:17" s="36" customFormat="1" ht="14.5">
      <c r="A1927" s="3" t="s">
        <v>5499</v>
      </c>
      <c r="B1927" s="15" t="s">
        <v>1</v>
      </c>
      <c r="C1927" s="15" t="s">
        <v>7</v>
      </c>
      <c r="D1927" s="15" t="s">
        <v>3525</v>
      </c>
      <c r="E1927" s="15">
        <v>500</v>
      </c>
      <c r="F1927" s="15"/>
      <c r="G1927" s="15">
        <v>144</v>
      </c>
      <c r="H1927" s="15">
        <v>151.5</v>
      </c>
      <c r="I1927" s="15">
        <v>159</v>
      </c>
      <c r="J1927" s="15">
        <v>130</v>
      </c>
      <c r="K1927" s="15"/>
      <c r="L1927" s="15">
        <v>1</v>
      </c>
      <c r="M1927" s="15">
        <v>209</v>
      </c>
      <c r="N1927" s="15">
        <v>2.5</v>
      </c>
      <c r="O1927" s="15">
        <v>175</v>
      </c>
      <c r="P1927" s="15" t="s">
        <v>9479</v>
      </c>
      <c r="Q1927" s="15" t="s">
        <v>3</v>
      </c>
    </row>
    <row r="1928" spans="1:17" s="36" customFormat="1" ht="14.5">
      <c r="A1928" s="3" t="s">
        <v>5500</v>
      </c>
      <c r="B1928" s="15" t="s">
        <v>1</v>
      </c>
      <c r="C1928" s="15" t="s">
        <v>7</v>
      </c>
      <c r="D1928" s="15" t="s">
        <v>3522</v>
      </c>
      <c r="E1928" s="15">
        <v>500</v>
      </c>
      <c r="F1928" s="15"/>
      <c r="G1928" s="15">
        <v>14.4</v>
      </c>
      <c r="H1928" s="15">
        <v>15.2</v>
      </c>
      <c r="I1928" s="15">
        <v>15.9</v>
      </c>
      <c r="J1928" s="15">
        <v>13</v>
      </c>
      <c r="K1928" s="15"/>
      <c r="L1928" s="15">
        <v>1</v>
      </c>
      <c r="M1928" s="15">
        <v>21.5</v>
      </c>
      <c r="N1928" s="15">
        <v>24</v>
      </c>
      <c r="O1928" s="15">
        <v>175</v>
      </c>
      <c r="P1928" s="15" t="s">
        <v>9479</v>
      </c>
      <c r="Q1928" s="15" t="s">
        <v>3</v>
      </c>
    </row>
    <row r="1929" spans="1:17" s="36" customFormat="1" ht="14.5">
      <c r="A1929" s="3" t="s">
        <v>5501</v>
      </c>
      <c r="B1929" s="15" t="s">
        <v>1</v>
      </c>
      <c r="C1929" s="15" t="s">
        <v>7</v>
      </c>
      <c r="D1929" s="15" t="s">
        <v>3525</v>
      </c>
      <c r="E1929" s="15">
        <v>500</v>
      </c>
      <c r="F1929" s="15"/>
      <c r="G1929" s="15">
        <v>14.4</v>
      </c>
      <c r="H1929" s="15">
        <v>16</v>
      </c>
      <c r="I1929" s="15">
        <v>17.600000000000001</v>
      </c>
      <c r="J1929" s="15">
        <v>13</v>
      </c>
      <c r="K1929" s="15"/>
      <c r="L1929" s="15">
        <v>1</v>
      </c>
      <c r="M1929" s="15">
        <v>23.8</v>
      </c>
      <c r="N1929" s="15">
        <v>22</v>
      </c>
      <c r="O1929" s="15">
        <v>175</v>
      </c>
      <c r="P1929" s="15" t="s">
        <v>9479</v>
      </c>
      <c r="Q1929" s="15" t="s">
        <v>3</v>
      </c>
    </row>
    <row r="1930" spans="1:17" s="36" customFormat="1" ht="14.5">
      <c r="A1930" s="3" t="s">
        <v>5502</v>
      </c>
      <c r="B1930" s="15" t="s">
        <v>1</v>
      </c>
      <c r="C1930" s="15" t="s">
        <v>7</v>
      </c>
      <c r="D1930" s="15" t="s">
        <v>3525</v>
      </c>
      <c r="E1930" s="15">
        <v>500</v>
      </c>
      <c r="F1930" s="15"/>
      <c r="G1930" s="15">
        <v>14.4</v>
      </c>
      <c r="H1930" s="15">
        <v>15.2</v>
      </c>
      <c r="I1930" s="15">
        <v>15.9</v>
      </c>
      <c r="J1930" s="15">
        <v>13</v>
      </c>
      <c r="K1930" s="15"/>
      <c r="L1930" s="15">
        <v>1</v>
      </c>
      <c r="M1930" s="15">
        <v>21.5</v>
      </c>
      <c r="N1930" s="15">
        <v>24</v>
      </c>
      <c r="O1930" s="15">
        <v>175</v>
      </c>
      <c r="P1930" s="15" t="s">
        <v>9479</v>
      </c>
      <c r="Q1930" s="15" t="s">
        <v>3</v>
      </c>
    </row>
    <row r="1931" spans="1:17" s="36" customFormat="1" ht="14.5">
      <c r="A1931" s="3" t="s">
        <v>5503</v>
      </c>
      <c r="B1931" s="15" t="s">
        <v>1</v>
      </c>
      <c r="C1931" s="15" t="s">
        <v>7</v>
      </c>
      <c r="D1931" s="15" t="s">
        <v>3522</v>
      </c>
      <c r="E1931" s="15">
        <v>500</v>
      </c>
      <c r="F1931" s="15"/>
      <c r="G1931" s="15">
        <v>15.6</v>
      </c>
      <c r="H1931" s="15">
        <v>17.399999999999999</v>
      </c>
      <c r="I1931" s="15">
        <v>19.100000000000001</v>
      </c>
      <c r="J1931" s="15">
        <v>14</v>
      </c>
      <c r="K1931" s="15"/>
      <c r="L1931" s="15">
        <v>1</v>
      </c>
      <c r="M1931" s="15">
        <v>25.8</v>
      </c>
      <c r="N1931" s="15">
        <v>20.3</v>
      </c>
      <c r="O1931" s="15">
        <v>175</v>
      </c>
      <c r="P1931" s="15" t="s">
        <v>9479</v>
      </c>
      <c r="Q1931" s="15" t="s">
        <v>3</v>
      </c>
    </row>
    <row r="1932" spans="1:17" s="36" customFormat="1" ht="14.5">
      <c r="A1932" s="3" t="s">
        <v>5504</v>
      </c>
      <c r="B1932" s="15" t="s">
        <v>1</v>
      </c>
      <c r="C1932" s="15" t="s">
        <v>7</v>
      </c>
      <c r="D1932" s="15" t="s">
        <v>3522</v>
      </c>
      <c r="E1932" s="15">
        <v>500</v>
      </c>
      <c r="F1932" s="15"/>
      <c r="G1932" s="15">
        <v>15.6</v>
      </c>
      <c r="H1932" s="15">
        <v>16.399999999999999</v>
      </c>
      <c r="I1932" s="15">
        <v>17.2</v>
      </c>
      <c r="J1932" s="15">
        <v>14</v>
      </c>
      <c r="K1932" s="15"/>
      <c r="L1932" s="15">
        <v>1</v>
      </c>
      <c r="M1932" s="15">
        <v>23.2</v>
      </c>
      <c r="N1932" s="15">
        <v>22.6</v>
      </c>
      <c r="O1932" s="15">
        <v>175</v>
      </c>
      <c r="P1932" s="15" t="s">
        <v>9479</v>
      </c>
      <c r="Q1932" s="15" t="s">
        <v>3</v>
      </c>
    </row>
    <row r="1933" spans="1:17" s="36" customFormat="1" ht="14.5">
      <c r="A1933" s="3" t="s">
        <v>5505</v>
      </c>
      <c r="B1933" s="15" t="s">
        <v>1</v>
      </c>
      <c r="C1933" s="15" t="s">
        <v>7</v>
      </c>
      <c r="D1933" s="15" t="s">
        <v>3525</v>
      </c>
      <c r="E1933" s="15">
        <v>500</v>
      </c>
      <c r="F1933" s="15"/>
      <c r="G1933" s="15">
        <v>15.6</v>
      </c>
      <c r="H1933" s="15">
        <v>17.399999999999999</v>
      </c>
      <c r="I1933" s="15">
        <v>19.100000000000001</v>
      </c>
      <c r="J1933" s="15">
        <v>14</v>
      </c>
      <c r="K1933" s="15"/>
      <c r="L1933" s="15">
        <v>1</v>
      </c>
      <c r="M1933" s="15">
        <v>25.8</v>
      </c>
      <c r="N1933" s="15">
        <v>20.3</v>
      </c>
      <c r="O1933" s="15">
        <v>175</v>
      </c>
      <c r="P1933" s="15" t="s">
        <v>9479</v>
      </c>
      <c r="Q1933" s="15" t="s">
        <v>3</v>
      </c>
    </row>
    <row r="1934" spans="1:17" s="36" customFormat="1" ht="14.5">
      <c r="A1934" s="3" t="s">
        <v>5506</v>
      </c>
      <c r="B1934" s="15" t="s">
        <v>1</v>
      </c>
      <c r="C1934" s="15" t="s">
        <v>7</v>
      </c>
      <c r="D1934" s="15" t="s">
        <v>3525</v>
      </c>
      <c r="E1934" s="15">
        <v>500</v>
      </c>
      <c r="F1934" s="15"/>
      <c r="G1934" s="15">
        <v>15.6</v>
      </c>
      <c r="H1934" s="15">
        <v>16.399999999999999</v>
      </c>
      <c r="I1934" s="15">
        <v>17.2</v>
      </c>
      <c r="J1934" s="15">
        <v>14</v>
      </c>
      <c r="K1934" s="15"/>
      <c r="L1934" s="15">
        <v>1</v>
      </c>
      <c r="M1934" s="15">
        <v>23.2</v>
      </c>
      <c r="N1934" s="15">
        <v>22.6</v>
      </c>
      <c r="O1934" s="15">
        <v>175</v>
      </c>
      <c r="P1934" s="15" t="s">
        <v>9479</v>
      </c>
      <c r="Q1934" s="15" t="s">
        <v>3</v>
      </c>
    </row>
    <row r="1935" spans="1:17" s="36" customFormat="1" ht="14.5">
      <c r="A1935" s="3" t="s">
        <v>5507</v>
      </c>
      <c r="B1935" s="15" t="s">
        <v>1</v>
      </c>
      <c r="C1935" s="15" t="s">
        <v>7</v>
      </c>
      <c r="D1935" s="15" t="s">
        <v>3522</v>
      </c>
      <c r="E1935" s="15">
        <v>500</v>
      </c>
      <c r="F1935" s="15"/>
      <c r="G1935" s="15">
        <v>16.7</v>
      </c>
      <c r="H1935" s="15">
        <v>18.600000000000001</v>
      </c>
      <c r="I1935" s="15">
        <v>20.399999999999999</v>
      </c>
      <c r="J1935" s="15">
        <v>15</v>
      </c>
      <c r="K1935" s="15"/>
      <c r="L1935" s="15">
        <v>1</v>
      </c>
      <c r="M1935" s="15">
        <v>26.9</v>
      </c>
      <c r="N1935" s="15">
        <v>19.5</v>
      </c>
      <c r="O1935" s="15">
        <v>175</v>
      </c>
      <c r="P1935" s="15" t="s">
        <v>9479</v>
      </c>
      <c r="Q1935" s="15" t="s">
        <v>3</v>
      </c>
    </row>
    <row r="1936" spans="1:17" s="36" customFormat="1" ht="14.5">
      <c r="A1936" s="3" t="s">
        <v>5508</v>
      </c>
      <c r="B1936" s="15" t="s">
        <v>1</v>
      </c>
      <c r="C1936" s="15" t="s">
        <v>7</v>
      </c>
      <c r="D1936" s="15" t="s">
        <v>3522</v>
      </c>
      <c r="E1936" s="15">
        <v>500</v>
      </c>
      <c r="F1936" s="15"/>
      <c r="G1936" s="15">
        <v>167</v>
      </c>
      <c r="H1936" s="15">
        <v>185.5</v>
      </c>
      <c r="I1936" s="15">
        <v>204</v>
      </c>
      <c r="J1936" s="15">
        <v>150</v>
      </c>
      <c r="K1936" s="15"/>
      <c r="L1936" s="15">
        <v>1</v>
      </c>
      <c r="M1936" s="15">
        <v>268</v>
      </c>
      <c r="N1936" s="15">
        <v>1.9</v>
      </c>
      <c r="O1936" s="15">
        <v>175</v>
      </c>
      <c r="P1936" s="15" t="s">
        <v>9479</v>
      </c>
      <c r="Q1936" s="15" t="s">
        <v>3</v>
      </c>
    </row>
    <row r="1937" spans="1:17" s="36" customFormat="1" ht="14.5">
      <c r="A1937" s="3" t="s">
        <v>5509</v>
      </c>
      <c r="B1937" s="15" t="s">
        <v>1</v>
      </c>
      <c r="C1937" s="15" t="s">
        <v>7</v>
      </c>
      <c r="D1937" s="15" t="s">
        <v>3522</v>
      </c>
      <c r="E1937" s="15">
        <v>500</v>
      </c>
      <c r="F1937" s="15"/>
      <c r="G1937" s="15">
        <v>167</v>
      </c>
      <c r="H1937" s="15">
        <v>176</v>
      </c>
      <c r="I1937" s="15">
        <v>185</v>
      </c>
      <c r="J1937" s="15">
        <v>150</v>
      </c>
      <c r="K1937" s="15"/>
      <c r="L1937" s="15">
        <v>1</v>
      </c>
      <c r="M1937" s="15">
        <v>243</v>
      </c>
      <c r="N1937" s="15">
        <v>2.1</v>
      </c>
      <c r="O1937" s="15">
        <v>175</v>
      </c>
      <c r="P1937" s="15" t="s">
        <v>9479</v>
      </c>
      <c r="Q1937" s="15" t="s">
        <v>3</v>
      </c>
    </row>
    <row r="1938" spans="1:17" s="36" customFormat="1" ht="14.5">
      <c r="A1938" s="3" t="s">
        <v>5510</v>
      </c>
      <c r="B1938" s="15" t="s">
        <v>1</v>
      </c>
      <c r="C1938" s="15" t="s">
        <v>7</v>
      </c>
      <c r="D1938" s="15" t="s">
        <v>3525</v>
      </c>
      <c r="E1938" s="15">
        <v>500</v>
      </c>
      <c r="F1938" s="15"/>
      <c r="G1938" s="15">
        <v>167</v>
      </c>
      <c r="H1938" s="15">
        <v>185.5</v>
      </c>
      <c r="I1938" s="15">
        <v>204</v>
      </c>
      <c r="J1938" s="15">
        <v>150</v>
      </c>
      <c r="K1938" s="15"/>
      <c r="L1938" s="15">
        <v>1</v>
      </c>
      <c r="M1938" s="15">
        <v>268</v>
      </c>
      <c r="N1938" s="15">
        <v>1.9</v>
      </c>
      <c r="O1938" s="15">
        <v>175</v>
      </c>
      <c r="P1938" s="15" t="s">
        <v>9479</v>
      </c>
      <c r="Q1938" s="15" t="s">
        <v>3</v>
      </c>
    </row>
    <row r="1939" spans="1:17" s="36" customFormat="1" ht="14.5">
      <c r="A1939" s="3" t="s">
        <v>5511</v>
      </c>
      <c r="B1939" s="15" t="s">
        <v>1</v>
      </c>
      <c r="C1939" s="15" t="s">
        <v>7</v>
      </c>
      <c r="D1939" s="15" t="s">
        <v>3525</v>
      </c>
      <c r="E1939" s="15">
        <v>500</v>
      </c>
      <c r="F1939" s="15"/>
      <c r="G1939" s="15">
        <v>167</v>
      </c>
      <c r="H1939" s="15">
        <v>176</v>
      </c>
      <c r="I1939" s="15">
        <v>185</v>
      </c>
      <c r="J1939" s="15">
        <v>150</v>
      </c>
      <c r="K1939" s="15"/>
      <c r="L1939" s="15">
        <v>1</v>
      </c>
      <c r="M1939" s="15">
        <v>243</v>
      </c>
      <c r="N1939" s="15">
        <v>2.1</v>
      </c>
      <c r="O1939" s="15">
        <v>175</v>
      </c>
      <c r="P1939" s="15" t="s">
        <v>9479</v>
      </c>
      <c r="Q1939" s="15" t="s">
        <v>3</v>
      </c>
    </row>
    <row r="1940" spans="1:17" s="36" customFormat="1" ht="14.5">
      <c r="A1940" s="3" t="s">
        <v>5512</v>
      </c>
      <c r="B1940" s="15" t="s">
        <v>1</v>
      </c>
      <c r="C1940" s="15" t="s">
        <v>7</v>
      </c>
      <c r="D1940" s="15" t="s">
        <v>3522</v>
      </c>
      <c r="E1940" s="15">
        <v>500</v>
      </c>
      <c r="F1940" s="15"/>
      <c r="G1940" s="15">
        <v>16.7</v>
      </c>
      <c r="H1940" s="15">
        <v>17.600000000000001</v>
      </c>
      <c r="I1940" s="15">
        <v>18.5</v>
      </c>
      <c r="J1940" s="15">
        <v>15</v>
      </c>
      <c r="K1940" s="15"/>
      <c r="L1940" s="15">
        <v>1</v>
      </c>
      <c r="M1940" s="15">
        <v>24.4</v>
      </c>
      <c r="N1940" s="15">
        <v>21</v>
      </c>
      <c r="O1940" s="15">
        <v>175</v>
      </c>
      <c r="P1940" s="15" t="s">
        <v>9479</v>
      </c>
      <c r="Q1940" s="15" t="s">
        <v>3</v>
      </c>
    </row>
    <row r="1941" spans="1:17" s="36" customFormat="1" ht="14.5">
      <c r="A1941" s="3" t="s">
        <v>5513</v>
      </c>
      <c r="B1941" s="15" t="s">
        <v>1</v>
      </c>
      <c r="C1941" s="15" t="s">
        <v>7</v>
      </c>
      <c r="D1941" s="15" t="s">
        <v>3525</v>
      </c>
      <c r="E1941" s="15">
        <v>500</v>
      </c>
      <c r="F1941" s="15"/>
      <c r="G1941" s="15">
        <v>16.7</v>
      </c>
      <c r="H1941" s="15">
        <v>18.600000000000001</v>
      </c>
      <c r="I1941" s="15">
        <v>20.399999999999999</v>
      </c>
      <c r="J1941" s="15">
        <v>15</v>
      </c>
      <c r="K1941" s="15"/>
      <c r="L1941" s="15">
        <v>1</v>
      </c>
      <c r="M1941" s="15">
        <v>26.9</v>
      </c>
      <c r="N1941" s="15">
        <v>19.5</v>
      </c>
      <c r="O1941" s="15">
        <v>175</v>
      </c>
      <c r="P1941" s="15" t="s">
        <v>9479</v>
      </c>
      <c r="Q1941" s="15" t="s">
        <v>3</v>
      </c>
    </row>
    <row r="1942" spans="1:17" s="36" customFormat="1" ht="14.5">
      <c r="A1942" s="3" t="s">
        <v>5514</v>
      </c>
      <c r="B1942" s="15" t="s">
        <v>1</v>
      </c>
      <c r="C1942" s="15" t="s">
        <v>7</v>
      </c>
      <c r="D1942" s="15" t="s">
        <v>3525</v>
      </c>
      <c r="E1942" s="15">
        <v>500</v>
      </c>
      <c r="F1942" s="15"/>
      <c r="G1942" s="15">
        <v>16.7</v>
      </c>
      <c r="H1942" s="15">
        <v>17.600000000000001</v>
      </c>
      <c r="I1942" s="15">
        <v>18.5</v>
      </c>
      <c r="J1942" s="15">
        <v>15</v>
      </c>
      <c r="K1942" s="15"/>
      <c r="L1942" s="15">
        <v>1</v>
      </c>
      <c r="M1942" s="15">
        <v>24.4</v>
      </c>
      <c r="N1942" s="15">
        <v>21</v>
      </c>
      <c r="O1942" s="15">
        <v>175</v>
      </c>
      <c r="P1942" s="15" t="s">
        <v>9479</v>
      </c>
      <c r="Q1942" s="15" t="s">
        <v>3</v>
      </c>
    </row>
    <row r="1943" spans="1:17" s="36" customFormat="1" ht="14.5">
      <c r="A1943" s="3" t="s">
        <v>5515</v>
      </c>
      <c r="B1943" s="15" t="s">
        <v>1</v>
      </c>
      <c r="C1943" s="15" t="s">
        <v>7</v>
      </c>
      <c r="D1943" s="15" t="s">
        <v>3522</v>
      </c>
      <c r="E1943" s="15">
        <v>500</v>
      </c>
      <c r="F1943" s="15"/>
      <c r="G1943" s="15">
        <v>17.8</v>
      </c>
      <c r="H1943" s="15">
        <v>19.8</v>
      </c>
      <c r="I1943" s="15">
        <v>21.8</v>
      </c>
      <c r="J1943" s="15">
        <v>16</v>
      </c>
      <c r="K1943" s="15"/>
      <c r="L1943" s="15">
        <v>1</v>
      </c>
      <c r="M1943" s="15">
        <v>28.8</v>
      </c>
      <c r="N1943" s="15">
        <v>18</v>
      </c>
      <c r="O1943" s="15">
        <v>175</v>
      </c>
      <c r="P1943" s="15" t="s">
        <v>9479</v>
      </c>
      <c r="Q1943" s="15" t="s">
        <v>3</v>
      </c>
    </row>
    <row r="1944" spans="1:17" s="36" customFormat="1" ht="14.5">
      <c r="A1944" s="3" t="s">
        <v>5516</v>
      </c>
      <c r="B1944" s="15" t="s">
        <v>1</v>
      </c>
      <c r="C1944" s="15" t="s">
        <v>7</v>
      </c>
      <c r="D1944" s="15" t="s">
        <v>3522</v>
      </c>
      <c r="E1944" s="15">
        <v>500</v>
      </c>
      <c r="F1944" s="15"/>
      <c r="G1944" s="15">
        <v>178</v>
      </c>
      <c r="H1944" s="15">
        <v>198</v>
      </c>
      <c r="I1944" s="15">
        <v>218</v>
      </c>
      <c r="J1944" s="15">
        <v>160</v>
      </c>
      <c r="K1944" s="15"/>
      <c r="L1944" s="15">
        <v>1</v>
      </c>
      <c r="M1944" s="15">
        <v>257</v>
      </c>
      <c r="N1944" s="15">
        <v>2</v>
      </c>
      <c r="O1944" s="15">
        <v>175</v>
      </c>
      <c r="P1944" s="15" t="s">
        <v>9479</v>
      </c>
      <c r="Q1944" s="15" t="s">
        <v>3</v>
      </c>
    </row>
    <row r="1945" spans="1:17" s="36" customFormat="1" ht="14.5">
      <c r="A1945" s="3" t="s">
        <v>5517</v>
      </c>
      <c r="B1945" s="15" t="s">
        <v>1</v>
      </c>
      <c r="C1945" s="15" t="s">
        <v>7</v>
      </c>
      <c r="D1945" s="15" t="s">
        <v>3522</v>
      </c>
      <c r="E1945" s="15">
        <v>500</v>
      </c>
      <c r="F1945" s="15"/>
      <c r="G1945" s="15">
        <v>178</v>
      </c>
      <c r="H1945" s="15">
        <v>187.5</v>
      </c>
      <c r="I1945" s="15">
        <v>197</v>
      </c>
      <c r="J1945" s="15">
        <v>160</v>
      </c>
      <c r="K1945" s="15"/>
      <c r="L1945" s="15">
        <v>1</v>
      </c>
      <c r="M1945" s="15">
        <v>259</v>
      </c>
      <c r="N1945" s="15">
        <v>2</v>
      </c>
      <c r="O1945" s="15">
        <v>175</v>
      </c>
      <c r="P1945" s="15" t="s">
        <v>9479</v>
      </c>
      <c r="Q1945" s="15" t="s">
        <v>3</v>
      </c>
    </row>
    <row r="1946" spans="1:17" s="36" customFormat="1" ht="14.5">
      <c r="A1946" s="3" t="s">
        <v>5518</v>
      </c>
      <c r="B1946" s="15" t="s">
        <v>1</v>
      </c>
      <c r="C1946" s="15" t="s">
        <v>7</v>
      </c>
      <c r="D1946" s="15" t="s">
        <v>3525</v>
      </c>
      <c r="E1946" s="15">
        <v>500</v>
      </c>
      <c r="F1946" s="15"/>
      <c r="G1946" s="15">
        <v>178</v>
      </c>
      <c r="H1946" s="15">
        <v>198</v>
      </c>
      <c r="I1946" s="15">
        <v>218</v>
      </c>
      <c r="J1946" s="15">
        <v>160</v>
      </c>
      <c r="K1946" s="15"/>
      <c r="L1946" s="15">
        <v>1</v>
      </c>
      <c r="M1946" s="15">
        <v>257</v>
      </c>
      <c r="N1946" s="15">
        <v>2</v>
      </c>
      <c r="O1946" s="15">
        <v>175</v>
      </c>
      <c r="P1946" s="15" t="s">
        <v>9479</v>
      </c>
      <c r="Q1946" s="15" t="s">
        <v>3</v>
      </c>
    </row>
    <row r="1947" spans="1:17" s="36" customFormat="1" ht="14.5">
      <c r="A1947" s="3" t="s">
        <v>5519</v>
      </c>
      <c r="B1947" s="15" t="s">
        <v>1</v>
      </c>
      <c r="C1947" s="15" t="s">
        <v>7</v>
      </c>
      <c r="D1947" s="15" t="s">
        <v>3525</v>
      </c>
      <c r="E1947" s="15">
        <v>500</v>
      </c>
      <c r="F1947" s="15"/>
      <c r="G1947" s="15">
        <v>178</v>
      </c>
      <c r="H1947" s="15">
        <v>187.5</v>
      </c>
      <c r="I1947" s="15">
        <v>197</v>
      </c>
      <c r="J1947" s="15">
        <v>160</v>
      </c>
      <c r="K1947" s="15"/>
      <c r="L1947" s="15">
        <v>1</v>
      </c>
      <c r="M1947" s="15">
        <v>259</v>
      </c>
      <c r="N1947" s="15">
        <v>2</v>
      </c>
      <c r="O1947" s="15">
        <v>175</v>
      </c>
      <c r="P1947" s="15" t="s">
        <v>9479</v>
      </c>
      <c r="Q1947" s="15" t="s">
        <v>3</v>
      </c>
    </row>
    <row r="1948" spans="1:17" s="36" customFormat="1" ht="14.5">
      <c r="A1948" s="3" t="s">
        <v>5520</v>
      </c>
      <c r="B1948" s="15" t="s">
        <v>1</v>
      </c>
      <c r="C1948" s="15" t="s">
        <v>7</v>
      </c>
      <c r="D1948" s="15" t="s">
        <v>3522</v>
      </c>
      <c r="E1948" s="15">
        <v>500</v>
      </c>
      <c r="F1948" s="15"/>
      <c r="G1948" s="15">
        <v>17.8</v>
      </c>
      <c r="H1948" s="15">
        <v>18.8</v>
      </c>
      <c r="I1948" s="15">
        <v>19.7</v>
      </c>
      <c r="J1948" s="15">
        <v>16</v>
      </c>
      <c r="K1948" s="15"/>
      <c r="L1948" s="15">
        <v>1</v>
      </c>
      <c r="M1948" s="15">
        <v>26</v>
      </c>
      <c r="N1948" s="15">
        <v>20</v>
      </c>
      <c r="O1948" s="15">
        <v>175</v>
      </c>
      <c r="P1948" s="15" t="s">
        <v>9479</v>
      </c>
      <c r="Q1948" s="15" t="s">
        <v>3</v>
      </c>
    </row>
    <row r="1949" spans="1:17" s="36" customFormat="1" ht="14.5">
      <c r="A1949" s="3" t="s">
        <v>5521</v>
      </c>
      <c r="B1949" s="15" t="s">
        <v>1</v>
      </c>
      <c r="C1949" s="15" t="s">
        <v>7</v>
      </c>
      <c r="D1949" s="15" t="s">
        <v>3525</v>
      </c>
      <c r="E1949" s="15">
        <v>500</v>
      </c>
      <c r="F1949" s="15"/>
      <c r="G1949" s="15">
        <v>17.8</v>
      </c>
      <c r="H1949" s="15">
        <v>19.8</v>
      </c>
      <c r="I1949" s="15">
        <v>21.8</v>
      </c>
      <c r="J1949" s="15">
        <v>16</v>
      </c>
      <c r="K1949" s="15"/>
      <c r="L1949" s="15">
        <v>1</v>
      </c>
      <c r="M1949" s="15">
        <v>28.8</v>
      </c>
      <c r="N1949" s="15">
        <v>18</v>
      </c>
      <c r="O1949" s="15">
        <v>175</v>
      </c>
      <c r="P1949" s="15" t="s">
        <v>9479</v>
      </c>
      <c r="Q1949" s="15" t="s">
        <v>3</v>
      </c>
    </row>
    <row r="1950" spans="1:17" s="36" customFormat="1" ht="14.5">
      <c r="A1950" s="3" t="s">
        <v>5522</v>
      </c>
      <c r="B1950" s="15" t="s">
        <v>1</v>
      </c>
      <c r="C1950" s="15" t="s">
        <v>7</v>
      </c>
      <c r="D1950" s="15" t="s">
        <v>3525</v>
      </c>
      <c r="E1950" s="15">
        <v>500</v>
      </c>
      <c r="F1950" s="15"/>
      <c r="G1950" s="15">
        <v>17.8</v>
      </c>
      <c r="H1950" s="15">
        <v>18.8</v>
      </c>
      <c r="I1950" s="15">
        <v>19.7</v>
      </c>
      <c r="J1950" s="15">
        <v>16</v>
      </c>
      <c r="K1950" s="15"/>
      <c r="L1950" s="15">
        <v>1</v>
      </c>
      <c r="M1950" s="15">
        <v>26</v>
      </c>
      <c r="N1950" s="15">
        <v>20</v>
      </c>
      <c r="O1950" s="15">
        <v>175</v>
      </c>
      <c r="P1950" s="15" t="s">
        <v>9479</v>
      </c>
      <c r="Q1950" s="15" t="s">
        <v>3</v>
      </c>
    </row>
    <row r="1951" spans="1:17" s="36" customFormat="1" ht="14.5">
      <c r="A1951" s="3" t="s">
        <v>5523</v>
      </c>
      <c r="B1951" s="15" t="s">
        <v>1</v>
      </c>
      <c r="C1951" s="15" t="s">
        <v>7</v>
      </c>
      <c r="D1951" s="15" t="s">
        <v>3522</v>
      </c>
      <c r="E1951" s="15">
        <v>500</v>
      </c>
      <c r="F1951" s="15"/>
      <c r="G1951" s="15">
        <v>18.899999999999999</v>
      </c>
      <c r="H1951" s="15">
        <v>21</v>
      </c>
      <c r="I1951" s="15">
        <v>23.1</v>
      </c>
      <c r="J1951" s="15">
        <v>17</v>
      </c>
      <c r="K1951" s="15"/>
      <c r="L1951" s="15">
        <v>1</v>
      </c>
      <c r="M1951" s="15">
        <v>30.5</v>
      </c>
      <c r="N1951" s="15">
        <v>17</v>
      </c>
      <c r="O1951" s="15">
        <v>175</v>
      </c>
      <c r="P1951" s="15" t="s">
        <v>9479</v>
      </c>
      <c r="Q1951" s="15" t="s">
        <v>3</v>
      </c>
    </row>
    <row r="1952" spans="1:17" s="36" customFormat="1" ht="14.5">
      <c r="A1952" s="3" t="s">
        <v>5524</v>
      </c>
      <c r="B1952" s="15" t="s">
        <v>1</v>
      </c>
      <c r="C1952" s="15" t="s">
        <v>7</v>
      </c>
      <c r="D1952" s="15" t="s">
        <v>3522</v>
      </c>
      <c r="E1952" s="15">
        <v>500</v>
      </c>
      <c r="F1952" s="15"/>
      <c r="G1952" s="15">
        <v>189</v>
      </c>
      <c r="H1952" s="15">
        <v>210</v>
      </c>
      <c r="I1952" s="15">
        <v>231</v>
      </c>
      <c r="J1952" s="15">
        <v>170</v>
      </c>
      <c r="K1952" s="15"/>
      <c r="L1952" s="15">
        <v>1</v>
      </c>
      <c r="M1952" s="15">
        <v>304</v>
      </c>
      <c r="N1952" s="15">
        <v>1.7</v>
      </c>
      <c r="O1952" s="15">
        <v>175</v>
      </c>
      <c r="P1952" s="15" t="s">
        <v>9479</v>
      </c>
      <c r="Q1952" s="15" t="s">
        <v>3</v>
      </c>
    </row>
    <row r="1953" spans="1:17" s="36" customFormat="1" ht="14.5">
      <c r="A1953" s="3" t="s">
        <v>5525</v>
      </c>
      <c r="B1953" s="15" t="s">
        <v>1</v>
      </c>
      <c r="C1953" s="15" t="s">
        <v>7</v>
      </c>
      <c r="D1953" s="15" t="s">
        <v>3522</v>
      </c>
      <c r="E1953" s="15">
        <v>500</v>
      </c>
      <c r="F1953" s="15"/>
      <c r="G1953" s="15">
        <v>189</v>
      </c>
      <c r="H1953" s="15">
        <v>199</v>
      </c>
      <c r="I1953" s="15">
        <v>209</v>
      </c>
      <c r="J1953" s="15">
        <v>170</v>
      </c>
      <c r="K1953" s="15"/>
      <c r="L1953" s="15">
        <v>1</v>
      </c>
      <c r="M1953" s="15">
        <v>275</v>
      </c>
      <c r="N1953" s="15">
        <v>0.1</v>
      </c>
      <c r="O1953" s="15">
        <v>175</v>
      </c>
      <c r="P1953" s="15" t="s">
        <v>9479</v>
      </c>
      <c r="Q1953" s="15" t="s">
        <v>3</v>
      </c>
    </row>
    <row r="1954" spans="1:17" s="36" customFormat="1" ht="14.5">
      <c r="A1954" s="3" t="s">
        <v>5526</v>
      </c>
      <c r="B1954" s="15" t="s">
        <v>1</v>
      </c>
      <c r="C1954" s="15" t="s">
        <v>7</v>
      </c>
      <c r="D1954" s="15" t="s">
        <v>3525</v>
      </c>
      <c r="E1954" s="15">
        <v>500</v>
      </c>
      <c r="F1954" s="15"/>
      <c r="G1954" s="15">
        <v>189</v>
      </c>
      <c r="H1954" s="15">
        <v>210</v>
      </c>
      <c r="I1954" s="15">
        <v>231</v>
      </c>
      <c r="J1954" s="15">
        <v>170</v>
      </c>
      <c r="K1954" s="15"/>
      <c r="L1954" s="15">
        <v>1</v>
      </c>
      <c r="M1954" s="15">
        <v>304</v>
      </c>
      <c r="N1954" s="15">
        <v>1.7</v>
      </c>
      <c r="O1954" s="15">
        <v>175</v>
      </c>
      <c r="P1954" s="15" t="s">
        <v>9479</v>
      </c>
      <c r="Q1954" s="15" t="s">
        <v>3</v>
      </c>
    </row>
    <row r="1955" spans="1:17" s="36" customFormat="1" ht="14.5">
      <c r="A1955" s="3" t="s">
        <v>5527</v>
      </c>
      <c r="B1955" s="15" t="s">
        <v>1</v>
      </c>
      <c r="C1955" s="15" t="s">
        <v>7</v>
      </c>
      <c r="D1955" s="15" t="s">
        <v>3525</v>
      </c>
      <c r="E1955" s="15">
        <v>500</v>
      </c>
      <c r="F1955" s="15"/>
      <c r="G1955" s="15">
        <v>189</v>
      </c>
      <c r="H1955" s="15">
        <v>199</v>
      </c>
      <c r="I1955" s="15">
        <v>209</v>
      </c>
      <c r="J1955" s="15">
        <v>170</v>
      </c>
      <c r="K1955" s="15"/>
      <c r="L1955" s="15">
        <v>1</v>
      </c>
      <c r="M1955" s="15">
        <v>275</v>
      </c>
      <c r="N1955" s="15">
        <v>0.1</v>
      </c>
      <c r="O1955" s="15">
        <v>175</v>
      </c>
      <c r="P1955" s="15" t="s">
        <v>9479</v>
      </c>
      <c r="Q1955" s="15" t="s">
        <v>3</v>
      </c>
    </row>
    <row r="1956" spans="1:17" s="36" customFormat="1" ht="14.5">
      <c r="A1956" s="3" t="s">
        <v>5528</v>
      </c>
      <c r="B1956" s="15" t="s">
        <v>1</v>
      </c>
      <c r="C1956" s="15" t="s">
        <v>7</v>
      </c>
      <c r="D1956" s="15" t="s">
        <v>3522</v>
      </c>
      <c r="E1956" s="15">
        <v>500</v>
      </c>
      <c r="F1956" s="15"/>
      <c r="G1956" s="15">
        <v>18.899999999999999</v>
      </c>
      <c r="H1956" s="15">
        <v>19.899999999999999</v>
      </c>
      <c r="I1956" s="15">
        <v>20.9</v>
      </c>
      <c r="J1956" s="15">
        <v>17</v>
      </c>
      <c r="K1956" s="15"/>
      <c r="L1956" s="15">
        <v>1</v>
      </c>
      <c r="M1956" s="15">
        <v>27.7</v>
      </c>
      <c r="N1956" s="15">
        <v>19</v>
      </c>
      <c r="O1956" s="15">
        <v>175</v>
      </c>
      <c r="P1956" s="15" t="s">
        <v>9479</v>
      </c>
      <c r="Q1956" s="15" t="s">
        <v>3</v>
      </c>
    </row>
    <row r="1957" spans="1:17" s="36" customFormat="1" ht="14.5">
      <c r="A1957" s="3" t="s">
        <v>5529</v>
      </c>
      <c r="B1957" s="15" t="s">
        <v>1</v>
      </c>
      <c r="C1957" s="15" t="s">
        <v>7</v>
      </c>
      <c r="D1957" s="15" t="s">
        <v>3525</v>
      </c>
      <c r="E1957" s="15">
        <v>500</v>
      </c>
      <c r="F1957" s="15"/>
      <c r="G1957" s="15">
        <v>18.899999999999999</v>
      </c>
      <c r="H1957" s="15">
        <v>21</v>
      </c>
      <c r="I1957" s="15">
        <v>23.1</v>
      </c>
      <c r="J1957" s="15">
        <v>17</v>
      </c>
      <c r="K1957" s="15"/>
      <c r="L1957" s="15">
        <v>1</v>
      </c>
      <c r="M1957" s="15">
        <v>30.5</v>
      </c>
      <c r="N1957" s="15">
        <v>17</v>
      </c>
      <c r="O1957" s="15">
        <v>175</v>
      </c>
      <c r="P1957" s="15" t="s">
        <v>9479</v>
      </c>
      <c r="Q1957" s="15" t="s">
        <v>3</v>
      </c>
    </row>
    <row r="1958" spans="1:17" s="36" customFormat="1" ht="14.5">
      <c r="A1958" s="3" t="s">
        <v>5530</v>
      </c>
      <c r="B1958" s="15" t="s">
        <v>1</v>
      </c>
      <c r="C1958" s="15" t="s">
        <v>7</v>
      </c>
      <c r="D1958" s="15" t="s">
        <v>3525</v>
      </c>
      <c r="E1958" s="15">
        <v>500</v>
      </c>
      <c r="F1958" s="15"/>
      <c r="G1958" s="15">
        <v>18.899999999999999</v>
      </c>
      <c r="H1958" s="15">
        <v>19.899999999999999</v>
      </c>
      <c r="I1958" s="15">
        <v>20.9</v>
      </c>
      <c r="J1958" s="15">
        <v>17</v>
      </c>
      <c r="K1958" s="15"/>
      <c r="L1958" s="15">
        <v>1</v>
      </c>
      <c r="M1958" s="15">
        <v>27.7</v>
      </c>
      <c r="N1958" s="15">
        <v>19</v>
      </c>
      <c r="O1958" s="15">
        <v>175</v>
      </c>
      <c r="P1958" s="15" t="s">
        <v>9479</v>
      </c>
      <c r="Q1958" s="15" t="s">
        <v>3</v>
      </c>
    </row>
    <row r="1959" spans="1:17" s="36" customFormat="1" ht="14.5">
      <c r="A1959" s="3" t="s">
        <v>5531</v>
      </c>
      <c r="B1959" s="15" t="s">
        <v>1</v>
      </c>
      <c r="C1959" s="15" t="s">
        <v>7</v>
      </c>
      <c r="D1959" s="15" t="s">
        <v>3522</v>
      </c>
      <c r="E1959" s="15">
        <v>500</v>
      </c>
      <c r="F1959" s="15"/>
      <c r="G1959" s="15" t="s">
        <v>5532</v>
      </c>
      <c r="H1959" s="15">
        <v>22.2</v>
      </c>
      <c r="I1959" s="15">
        <v>24.4</v>
      </c>
      <c r="J1959" s="15">
        <v>18</v>
      </c>
      <c r="K1959" s="15"/>
      <c r="L1959" s="15">
        <v>1</v>
      </c>
      <c r="M1959" s="15">
        <v>32.200000000000003</v>
      </c>
      <c r="N1959" s="15">
        <v>16.3</v>
      </c>
      <c r="O1959" s="15">
        <v>175</v>
      </c>
      <c r="P1959" s="15" t="s">
        <v>9479</v>
      </c>
      <c r="Q1959" s="15" t="s">
        <v>3</v>
      </c>
    </row>
    <row r="1960" spans="1:17" s="36" customFormat="1" ht="14.5">
      <c r="A1960" s="3" t="s">
        <v>5533</v>
      </c>
      <c r="B1960" s="15" t="s">
        <v>1</v>
      </c>
      <c r="C1960" s="15" t="s">
        <v>7</v>
      </c>
      <c r="D1960" s="15" t="s">
        <v>3522</v>
      </c>
      <c r="E1960" s="15">
        <v>500</v>
      </c>
      <c r="F1960" s="15"/>
      <c r="G1960" s="15" t="s">
        <v>5532</v>
      </c>
      <c r="H1960" s="15">
        <v>21.1</v>
      </c>
      <c r="I1960" s="15">
        <v>22.1</v>
      </c>
      <c r="J1960" s="15">
        <v>18</v>
      </c>
      <c r="K1960" s="15"/>
      <c r="L1960" s="15">
        <v>1</v>
      </c>
      <c r="M1960" s="15">
        <v>39.4</v>
      </c>
      <c r="N1960" s="15">
        <v>17.899999999999999</v>
      </c>
      <c r="O1960" s="15">
        <v>175</v>
      </c>
      <c r="P1960" s="15" t="s">
        <v>9479</v>
      </c>
      <c r="Q1960" s="15" t="s">
        <v>3</v>
      </c>
    </row>
    <row r="1961" spans="1:17" s="36" customFormat="1" ht="14.5">
      <c r="A1961" s="3" t="s">
        <v>5534</v>
      </c>
      <c r="B1961" s="15" t="s">
        <v>1</v>
      </c>
      <c r="C1961" s="15" t="s">
        <v>7</v>
      </c>
      <c r="D1961" s="15" t="s">
        <v>3525</v>
      </c>
      <c r="E1961" s="15">
        <v>500</v>
      </c>
      <c r="F1961" s="15"/>
      <c r="G1961" s="15" t="s">
        <v>5532</v>
      </c>
      <c r="H1961" s="15">
        <v>22.2</v>
      </c>
      <c r="I1961" s="15">
        <v>24.4</v>
      </c>
      <c r="J1961" s="15">
        <v>18</v>
      </c>
      <c r="K1961" s="15"/>
      <c r="L1961" s="15">
        <v>1</v>
      </c>
      <c r="M1961" s="15">
        <v>32.200000000000003</v>
      </c>
      <c r="N1961" s="15">
        <v>16.3</v>
      </c>
      <c r="O1961" s="15">
        <v>175</v>
      </c>
      <c r="P1961" s="15" t="s">
        <v>9479</v>
      </c>
      <c r="Q1961" s="15" t="s">
        <v>3</v>
      </c>
    </row>
    <row r="1962" spans="1:17" s="36" customFormat="1" ht="14.5">
      <c r="A1962" s="3" t="s">
        <v>5535</v>
      </c>
      <c r="B1962" s="15" t="s">
        <v>1</v>
      </c>
      <c r="C1962" s="15" t="s">
        <v>7</v>
      </c>
      <c r="D1962" s="15" t="s">
        <v>3525</v>
      </c>
      <c r="E1962" s="15">
        <v>500</v>
      </c>
      <c r="F1962" s="15"/>
      <c r="G1962" s="15" t="s">
        <v>5532</v>
      </c>
      <c r="H1962" s="15">
        <v>21.1</v>
      </c>
      <c r="I1962" s="15">
        <v>22.1</v>
      </c>
      <c r="J1962" s="15">
        <v>18</v>
      </c>
      <c r="K1962" s="15"/>
      <c r="L1962" s="15">
        <v>1</v>
      </c>
      <c r="M1962" s="15">
        <v>39.4</v>
      </c>
      <c r="N1962" s="15">
        <v>17.899999999999999</v>
      </c>
      <c r="O1962" s="15">
        <v>175</v>
      </c>
      <c r="P1962" s="15" t="s">
        <v>9479</v>
      </c>
      <c r="Q1962" s="15" t="s">
        <v>3</v>
      </c>
    </row>
    <row r="1963" spans="1:17" s="36" customFormat="1" ht="14.5">
      <c r="A1963" s="3" t="s">
        <v>5536</v>
      </c>
      <c r="B1963" s="15" t="s">
        <v>1</v>
      </c>
      <c r="C1963" s="15" t="s">
        <v>7</v>
      </c>
      <c r="D1963" s="15" t="s">
        <v>3522</v>
      </c>
      <c r="E1963" s="15">
        <v>500</v>
      </c>
      <c r="F1963" s="15"/>
      <c r="G1963" s="15">
        <v>22.2</v>
      </c>
      <c r="H1963" s="15">
        <v>24.7</v>
      </c>
      <c r="I1963" s="15">
        <v>27.1</v>
      </c>
      <c r="J1963" s="15">
        <v>20</v>
      </c>
      <c r="K1963" s="15"/>
      <c r="L1963" s="15">
        <v>1</v>
      </c>
      <c r="M1963" s="15">
        <v>35.5</v>
      </c>
      <c r="N1963" s="15">
        <v>14</v>
      </c>
      <c r="O1963" s="15">
        <v>175</v>
      </c>
      <c r="P1963" s="15" t="s">
        <v>9479</v>
      </c>
      <c r="Q1963" s="15" t="s">
        <v>3</v>
      </c>
    </row>
    <row r="1964" spans="1:17" s="36" customFormat="1" ht="14.5">
      <c r="A1964" s="3" t="s">
        <v>5537</v>
      </c>
      <c r="B1964" s="15" t="s">
        <v>1</v>
      </c>
      <c r="C1964" s="15" t="s">
        <v>7</v>
      </c>
      <c r="D1964" s="15" t="s">
        <v>3522</v>
      </c>
      <c r="E1964" s="15">
        <v>500</v>
      </c>
      <c r="F1964" s="15"/>
      <c r="G1964" s="15">
        <v>22.2</v>
      </c>
      <c r="H1964" s="15">
        <v>23.4</v>
      </c>
      <c r="I1964" s="15">
        <v>24.5</v>
      </c>
      <c r="J1964" s="15">
        <v>20</v>
      </c>
      <c r="K1964" s="15"/>
      <c r="L1964" s="15">
        <v>1</v>
      </c>
      <c r="M1964" s="15">
        <v>43</v>
      </c>
      <c r="N1964" s="15">
        <v>16</v>
      </c>
      <c r="O1964" s="15">
        <v>175</v>
      </c>
      <c r="P1964" s="15" t="s">
        <v>9479</v>
      </c>
      <c r="Q1964" s="15" t="s">
        <v>3</v>
      </c>
    </row>
    <row r="1965" spans="1:17" s="36" customFormat="1" ht="14.5">
      <c r="A1965" s="3" t="s">
        <v>5538</v>
      </c>
      <c r="B1965" s="15" t="s">
        <v>1</v>
      </c>
      <c r="C1965" s="15" t="s">
        <v>7</v>
      </c>
      <c r="D1965" s="15" t="s">
        <v>3525</v>
      </c>
      <c r="E1965" s="15">
        <v>500</v>
      </c>
      <c r="F1965" s="15"/>
      <c r="G1965" s="15">
        <v>22.2</v>
      </c>
      <c r="H1965" s="15">
        <v>24.7</v>
      </c>
      <c r="I1965" s="15">
        <v>27.1</v>
      </c>
      <c r="J1965" s="15">
        <v>20</v>
      </c>
      <c r="K1965" s="15"/>
      <c r="L1965" s="15">
        <v>1</v>
      </c>
      <c r="M1965" s="15">
        <v>35.5</v>
      </c>
      <c r="N1965" s="15">
        <v>14</v>
      </c>
      <c r="O1965" s="15">
        <v>175</v>
      </c>
      <c r="P1965" s="15" t="s">
        <v>9479</v>
      </c>
      <c r="Q1965" s="15" t="s">
        <v>3</v>
      </c>
    </row>
    <row r="1966" spans="1:17" s="36" customFormat="1" ht="14.5">
      <c r="A1966" s="3" t="s">
        <v>5539</v>
      </c>
      <c r="B1966" s="15" t="s">
        <v>1</v>
      </c>
      <c r="C1966" s="15" t="s">
        <v>7</v>
      </c>
      <c r="D1966" s="15" t="s">
        <v>3525</v>
      </c>
      <c r="E1966" s="15">
        <v>500</v>
      </c>
      <c r="F1966" s="15"/>
      <c r="G1966" s="15">
        <v>22.2</v>
      </c>
      <c r="H1966" s="15">
        <v>23.4</v>
      </c>
      <c r="I1966" s="15">
        <v>24.5</v>
      </c>
      <c r="J1966" s="15">
        <v>20</v>
      </c>
      <c r="K1966" s="15"/>
      <c r="L1966" s="15">
        <v>1</v>
      </c>
      <c r="M1966" s="15">
        <v>43</v>
      </c>
      <c r="N1966" s="15">
        <v>16</v>
      </c>
      <c r="O1966" s="15">
        <v>175</v>
      </c>
      <c r="P1966" s="15" t="s">
        <v>9479</v>
      </c>
      <c r="Q1966" s="15" t="s">
        <v>3</v>
      </c>
    </row>
    <row r="1967" spans="1:17" s="36" customFormat="1" ht="14.5">
      <c r="A1967" s="3" t="s">
        <v>5540</v>
      </c>
      <c r="B1967" s="15" t="s">
        <v>1</v>
      </c>
      <c r="C1967" s="15" t="s">
        <v>7</v>
      </c>
      <c r="D1967" s="15" t="s">
        <v>3522</v>
      </c>
      <c r="E1967" s="15">
        <v>500</v>
      </c>
      <c r="F1967" s="15"/>
      <c r="G1967" s="15">
        <v>24.4</v>
      </c>
      <c r="H1967" s="15">
        <v>27.1</v>
      </c>
      <c r="I1967" s="15">
        <v>29.8</v>
      </c>
      <c r="J1967" s="15">
        <v>22</v>
      </c>
      <c r="K1967" s="15"/>
      <c r="L1967" s="15">
        <v>1</v>
      </c>
      <c r="M1967" s="15">
        <v>38.9</v>
      </c>
      <c r="N1967" s="15">
        <v>13</v>
      </c>
      <c r="O1967" s="15">
        <v>175</v>
      </c>
      <c r="P1967" s="15" t="s">
        <v>9479</v>
      </c>
      <c r="Q1967" s="15" t="s">
        <v>3</v>
      </c>
    </row>
    <row r="1968" spans="1:17" s="36" customFormat="1" ht="14.5">
      <c r="A1968" s="3" t="s">
        <v>5541</v>
      </c>
      <c r="B1968" s="15" t="s">
        <v>1</v>
      </c>
      <c r="C1968" s="15" t="s">
        <v>7</v>
      </c>
      <c r="D1968" s="15" t="s">
        <v>3522</v>
      </c>
      <c r="E1968" s="15">
        <v>500</v>
      </c>
      <c r="F1968" s="15"/>
      <c r="G1968" s="15">
        <v>24.4</v>
      </c>
      <c r="H1968" s="15">
        <v>25.7</v>
      </c>
      <c r="I1968" s="15">
        <v>26.9</v>
      </c>
      <c r="J1968" s="15">
        <v>22</v>
      </c>
      <c r="K1968" s="15"/>
      <c r="L1968" s="15">
        <v>1</v>
      </c>
      <c r="M1968" s="15">
        <v>46.6</v>
      </c>
      <c r="N1968" s="15">
        <v>14.7</v>
      </c>
      <c r="O1968" s="15">
        <v>175</v>
      </c>
      <c r="P1968" s="15" t="s">
        <v>9479</v>
      </c>
      <c r="Q1968" s="15" t="s">
        <v>3</v>
      </c>
    </row>
    <row r="1969" spans="1:17" s="36" customFormat="1" ht="14.5">
      <c r="A1969" s="3" t="s">
        <v>5542</v>
      </c>
      <c r="B1969" s="15" t="s">
        <v>1</v>
      </c>
      <c r="C1969" s="15" t="s">
        <v>7</v>
      </c>
      <c r="D1969" s="15" t="s">
        <v>3525</v>
      </c>
      <c r="E1969" s="15">
        <v>500</v>
      </c>
      <c r="F1969" s="15"/>
      <c r="G1969" s="15">
        <v>24.4</v>
      </c>
      <c r="H1969" s="15">
        <v>27.1</v>
      </c>
      <c r="I1969" s="15">
        <v>29.8</v>
      </c>
      <c r="J1969" s="15">
        <v>22</v>
      </c>
      <c r="K1969" s="15"/>
      <c r="L1969" s="15">
        <v>1</v>
      </c>
      <c r="M1969" s="15">
        <v>38.9</v>
      </c>
      <c r="N1969" s="15">
        <v>13</v>
      </c>
      <c r="O1969" s="15">
        <v>175</v>
      </c>
      <c r="P1969" s="15" t="s">
        <v>9479</v>
      </c>
      <c r="Q1969" s="15" t="s">
        <v>3</v>
      </c>
    </row>
    <row r="1970" spans="1:17" s="36" customFormat="1" ht="14.5">
      <c r="A1970" s="3" t="s">
        <v>5543</v>
      </c>
      <c r="B1970" s="15" t="s">
        <v>1</v>
      </c>
      <c r="C1970" s="15" t="s">
        <v>7</v>
      </c>
      <c r="D1970" s="15" t="s">
        <v>3525</v>
      </c>
      <c r="E1970" s="15">
        <v>500</v>
      </c>
      <c r="F1970" s="15"/>
      <c r="G1970" s="15">
        <v>24.4</v>
      </c>
      <c r="H1970" s="15">
        <v>25.7</v>
      </c>
      <c r="I1970" s="15">
        <v>26.9</v>
      </c>
      <c r="J1970" s="15">
        <v>22</v>
      </c>
      <c r="K1970" s="15"/>
      <c r="L1970" s="15">
        <v>1</v>
      </c>
      <c r="M1970" s="15">
        <v>46.6</v>
      </c>
      <c r="N1970" s="15">
        <v>14.7</v>
      </c>
      <c r="O1970" s="15">
        <v>175</v>
      </c>
      <c r="P1970" s="15" t="s">
        <v>9479</v>
      </c>
      <c r="Q1970" s="15" t="s">
        <v>3</v>
      </c>
    </row>
    <row r="1971" spans="1:17" s="36" customFormat="1" ht="14.5">
      <c r="A1971" s="3" t="s">
        <v>5544</v>
      </c>
      <c r="B1971" s="15" t="s">
        <v>1</v>
      </c>
      <c r="C1971" s="15" t="s">
        <v>7</v>
      </c>
      <c r="D1971" s="15" t="s">
        <v>3522</v>
      </c>
      <c r="E1971" s="15">
        <v>500</v>
      </c>
      <c r="F1971" s="15"/>
      <c r="G1971" s="15">
        <v>26.7</v>
      </c>
      <c r="H1971" s="15">
        <v>29.7</v>
      </c>
      <c r="I1971" s="15">
        <v>32.6</v>
      </c>
      <c r="J1971" s="15">
        <v>24</v>
      </c>
      <c r="K1971" s="15"/>
      <c r="L1971" s="15">
        <v>1</v>
      </c>
      <c r="M1971" s="15">
        <v>42.1</v>
      </c>
      <c r="N1971" s="15">
        <v>12</v>
      </c>
      <c r="O1971" s="15">
        <v>175</v>
      </c>
      <c r="P1971" s="15" t="s">
        <v>9479</v>
      </c>
      <c r="Q1971" s="15" t="s">
        <v>3</v>
      </c>
    </row>
    <row r="1972" spans="1:17" s="36" customFormat="1" ht="14.5">
      <c r="A1972" s="3" t="s">
        <v>5545</v>
      </c>
      <c r="B1972" s="15" t="s">
        <v>1</v>
      </c>
      <c r="C1972" s="15" t="s">
        <v>7</v>
      </c>
      <c r="D1972" s="15" t="s">
        <v>3522</v>
      </c>
      <c r="E1972" s="15">
        <v>500</v>
      </c>
      <c r="F1972" s="15"/>
      <c r="G1972" s="15">
        <v>26.7</v>
      </c>
      <c r="H1972" s="15">
        <v>28.1</v>
      </c>
      <c r="I1972" s="15">
        <v>29.5</v>
      </c>
      <c r="J1972" s="15">
        <v>24</v>
      </c>
      <c r="K1972" s="15"/>
      <c r="L1972" s="15">
        <v>1</v>
      </c>
      <c r="M1972" s="15">
        <v>50.1</v>
      </c>
      <c r="N1972" s="15">
        <v>13.4</v>
      </c>
      <c r="O1972" s="15">
        <v>175</v>
      </c>
      <c r="P1972" s="15" t="s">
        <v>9479</v>
      </c>
      <c r="Q1972" s="15" t="s">
        <v>3</v>
      </c>
    </row>
    <row r="1973" spans="1:17" s="36" customFormat="1" ht="14.5">
      <c r="A1973" s="3" t="s">
        <v>5546</v>
      </c>
      <c r="B1973" s="15" t="s">
        <v>1</v>
      </c>
      <c r="C1973" s="15" t="s">
        <v>7</v>
      </c>
      <c r="D1973" s="15" t="s">
        <v>3525</v>
      </c>
      <c r="E1973" s="15">
        <v>500</v>
      </c>
      <c r="F1973" s="15"/>
      <c r="G1973" s="15">
        <v>26.7</v>
      </c>
      <c r="H1973" s="15">
        <v>29.7</v>
      </c>
      <c r="I1973" s="15">
        <v>32.6</v>
      </c>
      <c r="J1973" s="15">
        <v>24</v>
      </c>
      <c r="K1973" s="15"/>
      <c r="L1973" s="15">
        <v>1</v>
      </c>
      <c r="M1973" s="15">
        <v>42.1</v>
      </c>
      <c r="N1973" s="15">
        <v>12</v>
      </c>
      <c r="O1973" s="15">
        <v>175</v>
      </c>
      <c r="P1973" s="15" t="s">
        <v>9479</v>
      </c>
      <c r="Q1973" s="15" t="s">
        <v>3</v>
      </c>
    </row>
    <row r="1974" spans="1:17" s="36" customFormat="1" ht="14.5">
      <c r="A1974" s="3" t="s">
        <v>5547</v>
      </c>
      <c r="B1974" s="15" t="s">
        <v>1</v>
      </c>
      <c r="C1974" s="15" t="s">
        <v>7</v>
      </c>
      <c r="D1974" s="15" t="s">
        <v>3525</v>
      </c>
      <c r="E1974" s="15">
        <v>500</v>
      </c>
      <c r="F1974" s="15"/>
      <c r="G1974" s="15">
        <v>26.7</v>
      </c>
      <c r="H1974" s="15">
        <v>28.1</v>
      </c>
      <c r="I1974" s="15">
        <v>29.5</v>
      </c>
      <c r="J1974" s="15">
        <v>24</v>
      </c>
      <c r="K1974" s="15"/>
      <c r="L1974" s="15">
        <v>1</v>
      </c>
      <c r="M1974" s="15">
        <v>50.1</v>
      </c>
      <c r="N1974" s="15">
        <v>13.4</v>
      </c>
      <c r="O1974" s="15">
        <v>175</v>
      </c>
      <c r="P1974" s="15" t="s">
        <v>9479</v>
      </c>
      <c r="Q1974" s="15" t="s">
        <v>3</v>
      </c>
    </row>
    <row r="1975" spans="1:17" s="36" customFormat="1" ht="14.5">
      <c r="A1975" s="3" t="s">
        <v>5548</v>
      </c>
      <c r="B1975" s="15" t="s">
        <v>1</v>
      </c>
      <c r="C1975" s="15" t="s">
        <v>7</v>
      </c>
      <c r="D1975" s="15" t="s">
        <v>3522</v>
      </c>
      <c r="E1975" s="15">
        <v>500</v>
      </c>
      <c r="F1975" s="15"/>
      <c r="G1975" s="15">
        <v>28.9</v>
      </c>
      <c r="H1975" s="15">
        <v>32.1</v>
      </c>
      <c r="I1975" s="15">
        <v>35.299999999999997</v>
      </c>
      <c r="J1975" s="15">
        <v>26</v>
      </c>
      <c r="K1975" s="15"/>
      <c r="L1975" s="15">
        <v>1</v>
      </c>
      <c r="M1975" s="15">
        <v>45.4</v>
      </c>
      <c r="N1975" s="15">
        <v>11</v>
      </c>
      <c r="O1975" s="15">
        <v>175</v>
      </c>
      <c r="P1975" s="15" t="s">
        <v>9479</v>
      </c>
      <c r="Q1975" s="15" t="s">
        <v>3</v>
      </c>
    </row>
    <row r="1976" spans="1:17" s="36" customFormat="1" ht="14.5">
      <c r="A1976" s="3" t="s">
        <v>5549</v>
      </c>
      <c r="B1976" s="15" t="s">
        <v>1</v>
      </c>
      <c r="C1976" s="15" t="s">
        <v>7</v>
      </c>
      <c r="D1976" s="15" t="s">
        <v>3522</v>
      </c>
      <c r="E1976" s="15">
        <v>500</v>
      </c>
      <c r="F1976" s="15"/>
      <c r="G1976" s="15">
        <v>28.9</v>
      </c>
      <c r="H1976" s="15">
        <v>30.4</v>
      </c>
      <c r="I1976" s="15">
        <v>31.9</v>
      </c>
      <c r="J1976" s="15">
        <v>26</v>
      </c>
      <c r="K1976" s="15"/>
      <c r="L1976" s="15">
        <v>1</v>
      </c>
      <c r="M1976" s="15">
        <v>53.5</v>
      </c>
      <c r="N1976" s="15">
        <v>12.4</v>
      </c>
      <c r="O1976" s="15">
        <v>175</v>
      </c>
      <c r="P1976" s="15" t="s">
        <v>9479</v>
      </c>
      <c r="Q1976" s="15" t="s">
        <v>3</v>
      </c>
    </row>
    <row r="1977" spans="1:17" s="36" customFormat="1" ht="14.5">
      <c r="A1977" s="3" t="s">
        <v>5550</v>
      </c>
      <c r="B1977" s="15" t="s">
        <v>1</v>
      </c>
      <c r="C1977" s="15" t="s">
        <v>7</v>
      </c>
      <c r="D1977" s="15" t="s">
        <v>3525</v>
      </c>
      <c r="E1977" s="15">
        <v>500</v>
      </c>
      <c r="F1977" s="15"/>
      <c r="G1977" s="15">
        <v>28.9</v>
      </c>
      <c r="H1977" s="15">
        <v>32.1</v>
      </c>
      <c r="I1977" s="15">
        <v>35.299999999999997</v>
      </c>
      <c r="J1977" s="15">
        <v>26</v>
      </c>
      <c r="K1977" s="15"/>
      <c r="L1977" s="15">
        <v>1</v>
      </c>
      <c r="M1977" s="15">
        <v>45.4</v>
      </c>
      <c r="N1977" s="15">
        <v>11</v>
      </c>
      <c r="O1977" s="15">
        <v>175</v>
      </c>
      <c r="P1977" s="15" t="s">
        <v>9479</v>
      </c>
      <c r="Q1977" s="15" t="s">
        <v>3</v>
      </c>
    </row>
    <row r="1978" spans="1:17" s="36" customFormat="1" ht="14.5">
      <c r="A1978" s="3" t="s">
        <v>5551</v>
      </c>
      <c r="B1978" s="15" t="s">
        <v>1</v>
      </c>
      <c r="C1978" s="15" t="s">
        <v>7</v>
      </c>
      <c r="D1978" s="15" t="s">
        <v>3525</v>
      </c>
      <c r="E1978" s="15">
        <v>500</v>
      </c>
      <c r="F1978" s="15"/>
      <c r="G1978" s="15">
        <v>28.9</v>
      </c>
      <c r="H1978" s="15">
        <v>30.4</v>
      </c>
      <c r="I1978" s="15">
        <v>31.9</v>
      </c>
      <c r="J1978" s="15">
        <v>26</v>
      </c>
      <c r="K1978" s="15"/>
      <c r="L1978" s="15">
        <v>1</v>
      </c>
      <c r="M1978" s="15">
        <v>53.5</v>
      </c>
      <c r="N1978" s="15">
        <v>12.4</v>
      </c>
      <c r="O1978" s="15">
        <v>175</v>
      </c>
      <c r="P1978" s="15" t="s">
        <v>9479</v>
      </c>
      <c r="Q1978" s="15" t="s">
        <v>3</v>
      </c>
    </row>
    <row r="1979" spans="1:17" s="36" customFormat="1" ht="14.5">
      <c r="A1979" s="3" t="s">
        <v>5552</v>
      </c>
      <c r="B1979" s="15" t="s">
        <v>1</v>
      </c>
      <c r="C1979" s="15" t="s">
        <v>7</v>
      </c>
      <c r="D1979" s="15" t="s">
        <v>3522</v>
      </c>
      <c r="E1979" s="15">
        <v>500</v>
      </c>
      <c r="F1979" s="15"/>
      <c r="G1979" s="15">
        <v>31.1</v>
      </c>
      <c r="H1979" s="15">
        <v>34.6</v>
      </c>
      <c r="I1979" s="15" t="s">
        <v>5553</v>
      </c>
      <c r="J1979" s="15">
        <v>28</v>
      </c>
      <c r="K1979" s="15"/>
      <c r="L1979" s="15">
        <v>1</v>
      </c>
      <c r="M1979" s="15">
        <v>48.4</v>
      </c>
      <c r="N1979" s="15">
        <v>10</v>
      </c>
      <c r="O1979" s="15">
        <v>175</v>
      </c>
      <c r="P1979" s="15" t="s">
        <v>9479</v>
      </c>
      <c r="Q1979" s="15" t="s">
        <v>3</v>
      </c>
    </row>
    <row r="1980" spans="1:17" s="36" customFormat="1" ht="14.5">
      <c r="A1980" s="3" t="s">
        <v>5554</v>
      </c>
      <c r="B1980" s="15" t="s">
        <v>1</v>
      </c>
      <c r="C1980" s="15" t="s">
        <v>7</v>
      </c>
      <c r="D1980" s="15" t="s">
        <v>3522</v>
      </c>
      <c r="E1980" s="15">
        <v>500</v>
      </c>
      <c r="F1980" s="15"/>
      <c r="G1980" s="15">
        <v>31.1</v>
      </c>
      <c r="H1980" s="15">
        <v>32.799999999999997</v>
      </c>
      <c r="I1980" s="15">
        <v>34.4</v>
      </c>
      <c r="J1980" s="15">
        <v>28</v>
      </c>
      <c r="K1980" s="15"/>
      <c r="L1980" s="15">
        <v>1</v>
      </c>
      <c r="M1980" s="15">
        <v>59</v>
      </c>
      <c r="N1980" s="15">
        <v>11.5</v>
      </c>
      <c r="O1980" s="15">
        <v>175</v>
      </c>
      <c r="P1980" s="15" t="s">
        <v>9479</v>
      </c>
      <c r="Q1980" s="15" t="s">
        <v>3</v>
      </c>
    </row>
    <row r="1981" spans="1:17" s="36" customFormat="1" ht="14.5">
      <c r="A1981" s="3" t="s">
        <v>5555</v>
      </c>
      <c r="B1981" s="15" t="s">
        <v>1</v>
      </c>
      <c r="C1981" s="15" t="s">
        <v>7</v>
      </c>
      <c r="D1981" s="15" t="s">
        <v>3525</v>
      </c>
      <c r="E1981" s="15">
        <v>500</v>
      </c>
      <c r="F1981" s="15"/>
      <c r="G1981" s="15">
        <v>31.1</v>
      </c>
      <c r="H1981" s="15">
        <v>34.6</v>
      </c>
      <c r="I1981" s="15" t="s">
        <v>5553</v>
      </c>
      <c r="J1981" s="15">
        <v>28</v>
      </c>
      <c r="K1981" s="15"/>
      <c r="L1981" s="15">
        <v>1</v>
      </c>
      <c r="M1981" s="15">
        <v>48.4</v>
      </c>
      <c r="N1981" s="15">
        <v>10</v>
      </c>
      <c r="O1981" s="15">
        <v>175</v>
      </c>
      <c r="P1981" s="15" t="s">
        <v>9479</v>
      </c>
      <c r="Q1981" s="15" t="s">
        <v>3</v>
      </c>
    </row>
    <row r="1982" spans="1:17" s="36" customFormat="1" ht="14.5">
      <c r="A1982" s="3" t="s">
        <v>5556</v>
      </c>
      <c r="B1982" s="15" t="s">
        <v>1</v>
      </c>
      <c r="C1982" s="15" t="s">
        <v>7</v>
      </c>
      <c r="D1982" s="15" t="s">
        <v>3525</v>
      </c>
      <c r="E1982" s="15">
        <v>500</v>
      </c>
      <c r="F1982" s="15"/>
      <c r="G1982" s="15">
        <v>31.1</v>
      </c>
      <c r="H1982" s="15">
        <v>32.799999999999997</v>
      </c>
      <c r="I1982" s="15">
        <v>34.4</v>
      </c>
      <c r="J1982" s="15">
        <v>28</v>
      </c>
      <c r="K1982" s="15"/>
      <c r="L1982" s="15">
        <v>1</v>
      </c>
      <c r="M1982" s="15">
        <v>59</v>
      </c>
      <c r="N1982" s="15">
        <v>11.5</v>
      </c>
      <c r="O1982" s="15">
        <v>175</v>
      </c>
      <c r="P1982" s="15" t="s">
        <v>9479</v>
      </c>
      <c r="Q1982" s="15" t="s">
        <v>3</v>
      </c>
    </row>
    <row r="1983" spans="1:17" s="36" customFormat="1" ht="14.5">
      <c r="A1983" s="3" t="s">
        <v>5557</v>
      </c>
      <c r="B1983" s="15" t="s">
        <v>1</v>
      </c>
      <c r="C1983" s="15" t="s">
        <v>7</v>
      </c>
      <c r="D1983" s="15" t="s">
        <v>3522</v>
      </c>
      <c r="E1983" s="15">
        <v>500</v>
      </c>
      <c r="F1983" s="15"/>
      <c r="G1983" s="15">
        <v>33.299999999999997</v>
      </c>
      <c r="H1983" s="15">
        <v>37</v>
      </c>
      <c r="I1983" s="15">
        <v>40.700000000000003</v>
      </c>
      <c r="J1983" s="15">
        <v>30</v>
      </c>
      <c r="K1983" s="15"/>
      <c r="L1983" s="15">
        <v>1</v>
      </c>
      <c r="M1983" s="15">
        <v>53.3</v>
      </c>
      <c r="N1983" s="15">
        <v>9.8000000000000007</v>
      </c>
      <c r="O1983" s="15">
        <v>175</v>
      </c>
      <c r="P1983" s="15" t="s">
        <v>9479</v>
      </c>
      <c r="Q1983" s="15" t="s">
        <v>3</v>
      </c>
    </row>
    <row r="1984" spans="1:17" s="36" customFormat="1" ht="14.5">
      <c r="A1984" s="3" t="s">
        <v>5558</v>
      </c>
      <c r="B1984" s="15" t="s">
        <v>1</v>
      </c>
      <c r="C1984" s="15" t="s">
        <v>7</v>
      </c>
      <c r="D1984" s="15" t="s">
        <v>3522</v>
      </c>
      <c r="E1984" s="15">
        <v>500</v>
      </c>
      <c r="F1984" s="15"/>
      <c r="G1984" s="15">
        <v>33.299999999999997</v>
      </c>
      <c r="H1984" s="15">
        <v>35.1</v>
      </c>
      <c r="I1984" s="15">
        <v>36.799999999999997</v>
      </c>
      <c r="J1984" s="15">
        <v>30</v>
      </c>
      <c r="K1984" s="15"/>
      <c r="L1984" s="15">
        <v>1</v>
      </c>
      <c r="M1984" s="15">
        <v>64.3</v>
      </c>
      <c r="N1984" s="15">
        <v>10.8</v>
      </c>
      <c r="O1984" s="15">
        <v>175</v>
      </c>
      <c r="P1984" s="15" t="s">
        <v>9479</v>
      </c>
      <c r="Q1984" s="15" t="s">
        <v>3</v>
      </c>
    </row>
    <row r="1985" spans="1:17" s="36" customFormat="1" ht="14.5">
      <c r="A1985" s="3" t="s">
        <v>5559</v>
      </c>
      <c r="B1985" s="15" t="s">
        <v>1</v>
      </c>
      <c r="C1985" s="15" t="s">
        <v>7</v>
      </c>
      <c r="D1985" s="15" t="s">
        <v>3525</v>
      </c>
      <c r="E1985" s="15">
        <v>500</v>
      </c>
      <c r="F1985" s="15"/>
      <c r="G1985" s="15">
        <v>33.299999999999997</v>
      </c>
      <c r="H1985" s="15">
        <v>37</v>
      </c>
      <c r="I1985" s="15">
        <v>40.700000000000003</v>
      </c>
      <c r="J1985" s="15">
        <v>30</v>
      </c>
      <c r="K1985" s="15"/>
      <c r="L1985" s="15">
        <v>1</v>
      </c>
      <c r="M1985" s="15">
        <v>53.3</v>
      </c>
      <c r="N1985" s="15">
        <v>9.8000000000000007</v>
      </c>
      <c r="O1985" s="15">
        <v>175</v>
      </c>
      <c r="P1985" s="15" t="s">
        <v>9479</v>
      </c>
      <c r="Q1985" s="15" t="s">
        <v>3</v>
      </c>
    </row>
    <row r="1986" spans="1:17" s="36" customFormat="1" ht="14.5">
      <c r="A1986" s="3" t="s">
        <v>5560</v>
      </c>
      <c r="B1986" s="15" t="s">
        <v>1</v>
      </c>
      <c r="C1986" s="15" t="s">
        <v>7</v>
      </c>
      <c r="D1986" s="15" t="s">
        <v>3525</v>
      </c>
      <c r="E1986" s="15">
        <v>500</v>
      </c>
      <c r="F1986" s="15"/>
      <c r="G1986" s="15">
        <v>33.299999999999997</v>
      </c>
      <c r="H1986" s="15">
        <v>35.1</v>
      </c>
      <c r="I1986" s="15">
        <v>36.799999999999997</v>
      </c>
      <c r="J1986" s="15">
        <v>30</v>
      </c>
      <c r="K1986" s="15"/>
      <c r="L1986" s="15">
        <v>1</v>
      </c>
      <c r="M1986" s="15">
        <v>64.3</v>
      </c>
      <c r="N1986" s="15">
        <v>10.8</v>
      </c>
      <c r="O1986" s="15">
        <v>175</v>
      </c>
      <c r="P1986" s="15" t="s">
        <v>9479</v>
      </c>
      <c r="Q1986" s="15" t="s">
        <v>3</v>
      </c>
    </row>
    <row r="1987" spans="1:17" s="36" customFormat="1" ht="14.5">
      <c r="A1987" s="3" t="s">
        <v>5561</v>
      </c>
      <c r="B1987" s="15" t="s">
        <v>1</v>
      </c>
      <c r="C1987" s="15" t="s">
        <v>7</v>
      </c>
      <c r="D1987" s="15" t="s">
        <v>3522</v>
      </c>
      <c r="E1987" s="15">
        <v>500</v>
      </c>
      <c r="F1987" s="15"/>
      <c r="G1987" s="15">
        <v>36.700000000000003</v>
      </c>
      <c r="H1987" s="15">
        <v>40.799999999999997</v>
      </c>
      <c r="I1987" s="15">
        <v>44.9</v>
      </c>
      <c r="J1987" s="15">
        <v>33</v>
      </c>
      <c r="K1987" s="15"/>
      <c r="L1987" s="15">
        <v>1</v>
      </c>
      <c r="M1987" s="15">
        <v>58.1</v>
      </c>
      <c r="N1987" s="15">
        <v>8.8000000000000007</v>
      </c>
      <c r="O1987" s="15">
        <v>175</v>
      </c>
      <c r="P1987" s="15" t="s">
        <v>9479</v>
      </c>
      <c r="Q1987" s="15" t="s">
        <v>3</v>
      </c>
    </row>
    <row r="1988" spans="1:17" s="36" customFormat="1" ht="14.5">
      <c r="A1988" s="3" t="s">
        <v>5562</v>
      </c>
      <c r="B1988" s="15" t="s">
        <v>1</v>
      </c>
      <c r="C1988" s="15" t="s">
        <v>7</v>
      </c>
      <c r="D1988" s="15" t="s">
        <v>3522</v>
      </c>
      <c r="E1988" s="15">
        <v>500</v>
      </c>
      <c r="F1988" s="15"/>
      <c r="G1988" s="15">
        <v>36.700000000000003</v>
      </c>
      <c r="H1988" s="15">
        <v>38.700000000000003</v>
      </c>
      <c r="I1988" s="15">
        <v>40.6</v>
      </c>
      <c r="J1988" s="15">
        <v>33</v>
      </c>
      <c r="K1988" s="15"/>
      <c r="L1988" s="15">
        <v>1</v>
      </c>
      <c r="M1988" s="15">
        <v>71.400000000000006</v>
      </c>
      <c r="N1988" s="15">
        <v>9.8000000000000007</v>
      </c>
      <c r="O1988" s="15">
        <v>175</v>
      </c>
      <c r="P1988" s="15" t="s">
        <v>9479</v>
      </c>
      <c r="Q1988" s="15" t="s">
        <v>3</v>
      </c>
    </row>
    <row r="1989" spans="1:17" s="36" customFormat="1" ht="14.5">
      <c r="A1989" s="3" t="s">
        <v>5563</v>
      </c>
      <c r="B1989" s="15" t="s">
        <v>1</v>
      </c>
      <c r="C1989" s="15" t="s">
        <v>7</v>
      </c>
      <c r="D1989" s="15" t="s">
        <v>3525</v>
      </c>
      <c r="E1989" s="15">
        <v>500</v>
      </c>
      <c r="F1989" s="15"/>
      <c r="G1989" s="15">
        <v>36.700000000000003</v>
      </c>
      <c r="H1989" s="15">
        <v>40.799999999999997</v>
      </c>
      <c r="I1989" s="15">
        <v>44.9</v>
      </c>
      <c r="J1989" s="15">
        <v>33</v>
      </c>
      <c r="K1989" s="15"/>
      <c r="L1989" s="15">
        <v>1</v>
      </c>
      <c r="M1989" s="15">
        <v>58.1</v>
      </c>
      <c r="N1989" s="15">
        <v>8.8000000000000007</v>
      </c>
      <c r="O1989" s="15">
        <v>175</v>
      </c>
      <c r="P1989" s="15" t="s">
        <v>9479</v>
      </c>
      <c r="Q1989" s="15" t="s">
        <v>3</v>
      </c>
    </row>
    <row r="1990" spans="1:17" s="36" customFormat="1" ht="14.5">
      <c r="A1990" s="3" t="s">
        <v>5564</v>
      </c>
      <c r="B1990" s="15" t="s">
        <v>1</v>
      </c>
      <c r="C1990" s="15" t="s">
        <v>7</v>
      </c>
      <c r="D1990" s="15" t="s">
        <v>3525</v>
      </c>
      <c r="E1990" s="15">
        <v>500</v>
      </c>
      <c r="F1990" s="15"/>
      <c r="G1990" s="15">
        <v>36.700000000000003</v>
      </c>
      <c r="H1990" s="15">
        <v>38.700000000000003</v>
      </c>
      <c r="I1990" s="15">
        <v>40.6</v>
      </c>
      <c r="J1990" s="15">
        <v>33</v>
      </c>
      <c r="K1990" s="15"/>
      <c r="L1990" s="15">
        <v>1</v>
      </c>
      <c r="M1990" s="15">
        <v>71.400000000000006</v>
      </c>
      <c r="N1990" s="15">
        <v>9.8000000000000007</v>
      </c>
      <c r="O1990" s="15">
        <v>175</v>
      </c>
      <c r="P1990" s="15" t="s">
        <v>9479</v>
      </c>
      <c r="Q1990" s="15" t="s">
        <v>3</v>
      </c>
    </row>
    <row r="1991" spans="1:17" s="36" customFormat="1" ht="14.5">
      <c r="A1991" s="3" t="s">
        <v>5565</v>
      </c>
      <c r="B1991" s="15" t="s">
        <v>1</v>
      </c>
      <c r="C1991" s="15" t="s">
        <v>7</v>
      </c>
      <c r="D1991" s="15" t="s">
        <v>3522</v>
      </c>
      <c r="E1991" s="15">
        <v>500</v>
      </c>
      <c r="F1991" s="15"/>
      <c r="G1991" s="15">
        <v>40</v>
      </c>
      <c r="H1991" s="15">
        <v>44.5</v>
      </c>
      <c r="I1991" s="15">
        <v>48.9</v>
      </c>
      <c r="J1991" s="15">
        <v>36</v>
      </c>
      <c r="K1991" s="15"/>
      <c r="L1991" s="15">
        <v>1</v>
      </c>
      <c r="M1991" s="15">
        <v>64.5</v>
      </c>
      <c r="N1991" s="15">
        <v>8.1</v>
      </c>
      <c r="O1991" s="15">
        <v>175</v>
      </c>
      <c r="P1991" s="15" t="s">
        <v>9479</v>
      </c>
      <c r="Q1991" s="15" t="s">
        <v>3</v>
      </c>
    </row>
    <row r="1992" spans="1:17" s="36" customFormat="1" ht="14.5">
      <c r="A1992" s="3" t="s">
        <v>5566</v>
      </c>
      <c r="B1992" s="15" t="s">
        <v>1</v>
      </c>
      <c r="C1992" s="15" t="s">
        <v>7</v>
      </c>
      <c r="D1992" s="15" t="s">
        <v>3522</v>
      </c>
      <c r="E1992" s="15">
        <v>500</v>
      </c>
      <c r="F1992" s="15"/>
      <c r="G1992" s="15">
        <v>40</v>
      </c>
      <c r="H1992" s="15">
        <v>42.1</v>
      </c>
      <c r="I1992" s="15">
        <v>44.2</v>
      </c>
      <c r="J1992" s="15">
        <v>36</v>
      </c>
      <c r="K1992" s="15"/>
      <c r="L1992" s="15">
        <v>1</v>
      </c>
      <c r="M1992" s="15">
        <v>58.1</v>
      </c>
      <c r="N1992" s="15">
        <v>9</v>
      </c>
      <c r="O1992" s="15">
        <v>175</v>
      </c>
      <c r="P1992" s="15" t="s">
        <v>9479</v>
      </c>
      <c r="Q1992" s="15" t="s">
        <v>3</v>
      </c>
    </row>
    <row r="1993" spans="1:17" s="36" customFormat="1" ht="14.5">
      <c r="A1993" s="3" t="s">
        <v>5567</v>
      </c>
      <c r="B1993" s="15" t="s">
        <v>1</v>
      </c>
      <c r="C1993" s="15" t="s">
        <v>7</v>
      </c>
      <c r="D1993" s="15" t="s">
        <v>3525</v>
      </c>
      <c r="E1993" s="15">
        <v>500</v>
      </c>
      <c r="F1993" s="15"/>
      <c r="G1993" s="15">
        <v>40</v>
      </c>
      <c r="H1993" s="15">
        <v>44.5</v>
      </c>
      <c r="I1993" s="15">
        <v>48.9</v>
      </c>
      <c r="J1993" s="15">
        <v>36</v>
      </c>
      <c r="K1993" s="15"/>
      <c r="L1993" s="15">
        <v>1</v>
      </c>
      <c r="M1993" s="15">
        <v>64.5</v>
      </c>
      <c r="N1993" s="15">
        <v>8.1</v>
      </c>
      <c r="O1993" s="15">
        <v>175</v>
      </c>
      <c r="P1993" s="15" t="s">
        <v>9479</v>
      </c>
      <c r="Q1993" s="15" t="s">
        <v>3</v>
      </c>
    </row>
    <row r="1994" spans="1:17" s="36" customFormat="1" ht="14.5">
      <c r="A1994" s="3" t="s">
        <v>5568</v>
      </c>
      <c r="B1994" s="15" t="s">
        <v>1</v>
      </c>
      <c r="C1994" s="15" t="s">
        <v>7</v>
      </c>
      <c r="D1994" s="15" t="s">
        <v>3525</v>
      </c>
      <c r="E1994" s="15">
        <v>500</v>
      </c>
      <c r="F1994" s="15"/>
      <c r="G1994" s="15">
        <v>40</v>
      </c>
      <c r="H1994" s="15">
        <v>42.1</v>
      </c>
      <c r="I1994" s="15">
        <v>44.2</v>
      </c>
      <c r="J1994" s="15">
        <v>36</v>
      </c>
      <c r="K1994" s="15"/>
      <c r="L1994" s="15">
        <v>1</v>
      </c>
      <c r="M1994" s="15">
        <v>58.1</v>
      </c>
      <c r="N1994" s="15">
        <v>9</v>
      </c>
      <c r="O1994" s="15">
        <v>175</v>
      </c>
      <c r="P1994" s="15" t="s">
        <v>9479</v>
      </c>
      <c r="Q1994" s="15" t="s">
        <v>3</v>
      </c>
    </row>
    <row r="1995" spans="1:17" s="36" customFormat="1" ht="14.5">
      <c r="A1995" s="3" t="s">
        <v>5569</v>
      </c>
      <c r="B1995" s="15" t="s">
        <v>1</v>
      </c>
      <c r="C1995" s="15" t="s">
        <v>7</v>
      </c>
      <c r="D1995" s="15" t="s">
        <v>3522</v>
      </c>
      <c r="E1995" s="15">
        <v>500</v>
      </c>
      <c r="F1995" s="15"/>
      <c r="G1995" s="15">
        <v>44.4</v>
      </c>
      <c r="H1995" s="15">
        <v>49.4</v>
      </c>
      <c r="I1995" s="15">
        <v>54.3</v>
      </c>
      <c r="J1995" s="15">
        <v>40</v>
      </c>
      <c r="K1995" s="15"/>
      <c r="L1995" s="15">
        <v>1</v>
      </c>
      <c r="M1995" s="15">
        <v>71.400000000000006</v>
      </c>
      <c r="N1995" s="15">
        <v>7.3</v>
      </c>
      <c r="O1995" s="15">
        <v>175</v>
      </c>
      <c r="P1995" s="15" t="s">
        <v>9479</v>
      </c>
      <c r="Q1995" s="15" t="s">
        <v>3</v>
      </c>
    </row>
    <row r="1996" spans="1:17" s="36" customFormat="1" ht="14.5">
      <c r="A1996" s="3" t="s">
        <v>5570</v>
      </c>
      <c r="B1996" s="15" t="s">
        <v>1</v>
      </c>
      <c r="C1996" s="15" t="s">
        <v>7</v>
      </c>
      <c r="D1996" s="15" t="s">
        <v>3522</v>
      </c>
      <c r="E1996" s="15">
        <v>500</v>
      </c>
      <c r="F1996" s="15"/>
      <c r="G1996" s="15">
        <v>44.4</v>
      </c>
      <c r="H1996" s="15">
        <v>46.8</v>
      </c>
      <c r="I1996" s="15">
        <v>49.1</v>
      </c>
      <c r="J1996" s="15">
        <v>40</v>
      </c>
      <c r="K1996" s="15"/>
      <c r="L1996" s="15">
        <v>1</v>
      </c>
      <c r="M1996" s="15">
        <v>64.5</v>
      </c>
      <c r="N1996" s="15">
        <v>8.1</v>
      </c>
      <c r="O1996" s="15">
        <v>175</v>
      </c>
      <c r="P1996" s="15" t="s">
        <v>9479</v>
      </c>
      <c r="Q1996" s="15" t="s">
        <v>3</v>
      </c>
    </row>
    <row r="1997" spans="1:17" s="36" customFormat="1" ht="14.5">
      <c r="A1997" s="3" t="s">
        <v>5571</v>
      </c>
      <c r="B1997" s="15" t="s">
        <v>1</v>
      </c>
      <c r="C1997" s="15" t="s">
        <v>7</v>
      </c>
      <c r="D1997" s="15" t="s">
        <v>3525</v>
      </c>
      <c r="E1997" s="15">
        <v>500</v>
      </c>
      <c r="F1997" s="15"/>
      <c r="G1997" s="15">
        <v>44.4</v>
      </c>
      <c r="H1997" s="15">
        <v>49.4</v>
      </c>
      <c r="I1997" s="15">
        <v>54.3</v>
      </c>
      <c r="J1997" s="15">
        <v>40</v>
      </c>
      <c r="K1997" s="15"/>
      <c r="L1997" s="15">
        <v>1</v>
      </c>
      <c r="M1997" s="15">
        <v>71.400000000000006</v>
      </c>
      <c r="N1997" s="15">
        <v>7.3</v>
      </c>
      <c r="O1997" s="15">
        <v>175</v>
      </c>
      <c r="P1997" s="15" t="s">
        <v>9479</v>
      </c>
      <c r="Q1997" s="15" t="s">
        <v>3</v>
      </c>
    </row>
    <row r="1998" spans="1:17" s="36" customFormat="1" ht="14.5">
      <c r="A1998" s="3" t="s">
        <v>5572</v>
      </c>
      <c r="B1998" s="15" t="s">
        <v>1</v>
      </c>
      <c r="C1998" s="15" t="s">
        <v>7</v>
      </c>
      <c r="D1998" s="15" t="s">
        <v>3525</v>
      </c>
      <c r="E1998" s="15">
        <v>500</v>
      </c>
      <c r="F1998" s="15"/>
      <c r="G1998" s="15">
        <v>44.4</v>
      </c>
      <c r="H1998" s="15">
        <v>46.8</v>
      </c>
      <c r="I1998" s="15">
        <v>49.1</v>
      </c>
      <c r="J1998" s="15">
        <v>40</v>
      </c>
      <c r="K1998" s="15"/>
      <c r="L1998" s="15">
        <v>1</v>
      </c>
      <c r="M1998" s="15">
        <v>64.5</v>
      </c>
      <c r="N1998" s="15">
        <v>8.1</v>
      </c>
      <c r="O1998" s="15">
        <v>175</v>
      </c>
      <c r="P1998" s="15" t="s">
        <v>9479</v>
      </c>
      <c r="Q1998" s="15" t="s">
        <v>3</v>
      </c>
    </row>
    <row r="1999" spans="1:17" s="36" customFormat="1" ht="14.5">
      <c r="A1999" s="3" t="s">
        <v>5573</v>
      </c>
      <c r="B1999" s="15" t="s">
        <v>1</v>
      </c>
      <c r="C1999" s="15" t="s">
        <v>7</v>
      </c>
      <c r="D1999" s="15" t="s">
        <v>3522</v>
      </c>
      <c r="E1999" s="15">
        <v>500</v>
      </c>
      <c r="F1999" s="15"/>
      <c r="G1999" s="15">
        <v>47.8</v>
      </c>
      <c r="H1999" s="15">
        <v>53.1</v>
      </c>
      <c r="I1999" s="15">
        <v>58.4</v>
      </c>
      <c r="J1999" s="15">
        <v>43</v>
      </c>
      <c r="K1999" s="15"/>
      <c r="L1999" s="15">
        <v>1</v>
      </c>
      <c r="M1999" s="15">
        <v>76.7</v>
      </c>
      <c r="N1999" s="15">
        <v>6.8</v>
      </c>
      <c r="O1999" s="15">
        <v>175</v>
      </c>
      <c r="P1999" s="15" t="s">
        <v>9479</v>
      </c>
      <c r="Q1999" s="15" t="s">
        <v>3</v>
      </c>
    </row>
    <row r="2000" spans="1:17" s="36" customFormat="1" ht="14.5">
      <c r="A2000" s="3" t="s">
        <v>5574</v>
      </c>
      <c r="B2000" s="15" t="s">
        <v>1</v>
      </c>
      <c r="C2000" s="15" t="s">
        <v>7</v>
      </c>
      <c r="D2000" s="15" t="s">
        <v>3522</v>
      </c>
      <c r="E2000" s="15">
        <v>500</v>
      </c>
      <c r="F2000" s="15"/>
      <c r="G2000" s="15">
        <v>47.8</v>
      </c>
      <c r="H2000" s="15">
        <v>50.3</v>
      </c>
      <c r="I2000" s="15">
        <v>52.8</v>
      </c>
      <c r="J2000" s="15">
        <v>43</v>
      </c>
      <c r="K2000" s="15"/>
      <c r="L2000" s="15">
        <v>1</v>
      </c>
      <c r="M2000" s="15">
        <v>69.400000000000006</v>
      </c>
      <c r="N2000" s="15">
        <v>7.5</v>
      </c>
      <c r="O2000" s="15">
        <v>175</v>
      </c>
      <c r="P2000" s="15" t="s">
        <v>9479</v>
      </c>
      <c r="Q2000" s="15" t="s">
        <v>3</v>
      </c>
    </row>
    <row r="2001" spans="1:17" s="36" customFormat="1" ht="14.5">
      <c r="A2001" s="3" t="s">
        <v>5575</v>
      </c>
      <c r="B2001" s="15" t="s">
        <v>1</v>
      </c>
      <c r="C2001" s="15" t="s">
        <v>7</v>
      </c>
      <c r="D2001" s="15" t="s">
        <v>3525</v>
      </c>
      <c r="E2001" s="15">
        <v>500</v>
      </c>
      <c r="F2001" s="15"/>
      <c r="G2001" s="15">
        <v>47.8</v>
      </c>
      <c r="H2001" s="15">
        <v>53.1</v>
      </c>
      <c r="I2001" s="15">
        <v>58.4</v>
      </c>
      <c r="J2001" s="15">
        <v>43</v>
      </c>
      <c r="K2001" s="15"/>
      <c r="L2001" s="15">
        <v>1</v>
      </c>
      <c r="M2001" s="15">
        <v>76.7</v>
      </c>
      <c r="N2001" s="15">
        <v>6.8</v>
      </c>
      <c r="O2001" s="15">
        <v>175</v>
      </c>
      <c r="P2001" s="15" t="s">
        <v>9479</v>
      </c>
      <c r="Q2001" s="15" t="s">
        <v>3</v>
      </c>
    </row>
    <row r="2002" spans="1:17" s="36" customFormat="1" ht="14.5">
      <c r="A2002" s="3" t="s">
        <v>5576</v>
      </c>
      <c r="B2002" s="15" t="s">
        <v>1</v>
      </c>
      <c r="C2002" s="15" t="s">
        <v>7</v>
      </c>
      <c r="D2002" s="15" t="s">
        <v>3525</v>
      </c>
      <c r="E2002" s="15">
        <v>500</v>
      </c>
      <c r="F2002" s="15"/>
      <c r="G2002" s="15">
        <v>47.8</v>
      </c>
      <c r="H2002" s="15">
        <v>50.3</v>
      </c>
      <c r="I2002" s="15">
        <v>52.8</v>
      </c>
      <c r="J2002" s="15">
        <v>43</v>
      </c>
      <c r="K2002" s="15"/>
      <c r="L2002" s="15">
        <v>1</v>
      </c>
      <c r="M2002" s="15">
        <v>69.400000000000006</v>
      </c>
      <c r="N2002" s="15">
        <v>7.5</v>
      </c>
      <c r="O2002" s="15">
        <v>175</v>
      </c>
      <c r="P2002" s="15" t="s">
        <v>9479</v>
      </c>
      <c r="Q2002" s="15" t="s">
        <v>3</v>
      </c>
    </row>
    <row r="2003" spans="1:17" s="36" customFormat="1" ht="14.5">
      <c r="A2003" s="3" t="s">
        <v>5577</v>
      </c>
      <c r="B2003" s="15" t="s">
        <v>1</v>
      </c>
      <c r="C2003" s="15" t="s">
        <v>7</v>
      </c>
      <c r="D2003" s="15" t="s">
        <v>3522</v>
      </c>
      <c r="E2003" s="15">
        <v>500</v>
      </c>
      <c r="F2003" s="15"/>
      <c r="G2003" s="15">
        <v>50</v>
      </c>
      <c r="H2003" s="15">
        <v>55.6</v>
      </c>
      <c r="I2003" s="15">
        <v>61.1</v>
      </c>
      <c r="J2003" s="15">
        <v>45</v>
      </c>
      <c r="K2003" s="15"/>
      <c r="L2003" s="15">
        <v>1</v>
      </c>
      <c r="M2003" s="15">
        <v>80.3</v>
      </c>
      <c r="N2003" s="15">
        <v>6.5</v>
      </c>
      <c r="O2003" s="15">
        <v>175</v>
      </c>
      <c r="P2003" s="15" t="s">
        <v>9479</v>
      </c>
      <c r="Q2003" s="15" t="s">
        <v>3</v>
      </c>
    </row>
    <row r="2004" spans="1:17" s="36" customFormat="1" ht="14.5">
      <c r="A2004" s="3" t="s">
        <v>5578</v>
      </c>
      <c r="B2004" s="15" t="s">
        <v>1</v>
      </c>
      <c r="C2004" s="15" t="s">
        <v>7</v>
      </c>
      <c r="D2004" s="15" t="s">
        <v>3522</v>
      </c>
      <c r="E2004" s="15">
        <v>500</v>
      </c>
      <c r="F2004" s="15"/>
      <c r="G2004" s="15">
        <v>50</v>
      </c>
      <c r="H2004" s="15">
        <v>52.7</v>
      </c>
      <c r="I2004" s="15">
        <v>55.3</v>
      </c>
      <c r="J2004" s="15">
        <v>45</v>
      </c>
      <c r="K2004" s="15"/>
      <c r="L2004" s="15">
        <v>1</v>
      </c>
      <c r="M2004" s="15">
        <v>72.7</v>
      </c>
      <c r="N2004" s="15">
        <v>7.2</v>
      </c>
      <c r="O2004" s="15">
        <v>175</v>
      </c>
      <c r="P2004" s="15" t="s">
        <v>9479</v>
      </c>
      <c r="Q2004" s="15" t="s">
        <v>3</v>
      </c>
    </row>
    <row r="2005" spans="1:17" s="36" customFormat="1" ht="14.5">
      <c r="A2005" s="3" t="s">
        <v>5579</v>
      </c>
      <c r="B2005" s="15" t="s">
        <v>1</v>
      </c>
      <c r="C2005" s="15" t="s">
        <v>7</v>
      </c>
      <c r="D2005" s="15" t="s">
        <v>3525</v>
      </c>
      <c r="E2005" s="15">
        <v>500</v>
      </c>
      <c r="F2005" s="15"/>
      <c r="G2005" s="15">
        <v>50</v>
      </c>
      <c r="H2005" s="15">
        <v>55.6</v>
      </c>
      <c r="I2005" s="15">
        <v>61.1</v>
      </c>
      <c r="J2005" s="15">
        <v>45</v>
      </c>
      <c r="K2005" s="15"/>
      <c r="L2005" s="15">
        <v>1</v>
      </c>
      <c r="M2005" s="15">
        <v>80.3</v>
      </c>
      <c r="N2005" s="15">
        <v>6.5</v>
      </c>
      <c r="O2005" s="15">
        <v>175</v>
      </c>
      <c r="P2005" s="15" t="s">
        <v>9479</v>
      </c>
      <c r="Q2005" s="15" t="s">
        <v>3</v>
      </c>
    </row>
    <row r="2006" spans="1:17" s="36" customFormat="1" ht="14.5">
      <c r="A2006" s="3" t="s">
        <v>5580</v>
      </c>
      <c r="B2006" s="15" t="s">
        <v>1</v>
      </c>
      <c r="C2006" s="15" t="s">
        <v>7</v>
      </c>
      <c r="D2006" s="15" t="s">
        <v>3525</v>
      </c>
      <c r="E2006" s="15">
        <v>500</v>
      </c>
      <c r="F2006" s="15"/>
      <c r="G2006" s="15">
        <v>50</v>
      </c>
      <c r="H2006" s="15">
        <v>52.7</v>
      </c>
      <c r="I2006" s="15">
        <v>55.3</v>
      </c>
      <c r="J2006" s="15">
        <v>45</v>
      </c>
      <c r="K2006" s="15"/>
      <c r="L2006" s="15">
        <v>1</v>
      </c>
      <c r="M2006" s="15">
        <v>72.7</v>
      </c>
      <c r="N2006" s="15">
        <v>7.2</v>
      </c>
      <c r="O2006" s="15">
        <v>175</v>
      </c>
      <c r="P2006" s="15" t="s">
        <v>9479</v>
      </c>
      <c r="Q2006" s="15" t="s">
        <v>3</v>
      </c>
    </row>
    <row r="2007" spans="1:17" s="36" customFormat="1" ht="14.5">
      <c r="A2007" s="3" t="s">
        <v>5581</v>
      </c>
      <c r="B2007" s="15" t="s">
        <v>1</v>
      </c>
      <c r="C2007" s="15" t="s">
        <v>7</v>
      </c>
      <c r="D2007" s="15" t="s">
        <v>3522</v>
      </c>
      <c r="E2007" s="15">
        <v>500</v>
      </c>
      <c r="F2007" s="15"/>
      <c r="G2007" s="15">
        <v>53.3</v>
      </c>
      <c r="H2007" s="15">
        <v>59.3</v>
      </c>
      <c r="I2007" s="15">
        <v>65.2</v>
      </c>
      <c r="J2007" s="15">
        <v>48</v>
      </c>
      <c r="K2007" s="15"/>
      <c r="L2007" s="15">
        <v>1</v>
      </c>
      <c r="M2007" s="15">
        <v>85.5</v>
      </c>
      <c r="N2007" s="15">
        <v>6.1</v>
      </c>
      <c r="O2007" s="15">
        <v>175</v>
      </c>
      <c r="P2007" s="15" t="s">
        <v>9479</v>
      </c>
      <c r="Q2007" s="15" t="s">
        <v>3</v>
      </c>
    </row>
    <row r="2008" spans="1:17" s="36" customFormat="1" ht="14.5">
      <c r="A2008" s="3" t="s">
        <v>5582</v>
      </c>
      <c r="B2008" s="15" t="s">
        <v>1</v>
      </c>
      <c r="C2008" s="15" t="s">
        <v>7</v>
      </c>
      <c r="D2008" s="15" t="s">
        <v>3522</v>
      </c>
      <c r="E2008" s="15">
        <v>500</v>
      </c>
      <c r="F2008" s="15"/>
      <c r="G2008" s="15">
        <v>53.3</v>
      </c>
      <c r="H2008" s="15">
        <v>56.1</v>
      </c>
      <c r="I2008" s="15">
        <v>58.9</v>
      </c>
      <c r="J2008" s="15">
        <v>48</v>
      </c>
      <c r="K2008" s="15"/>
      <c r="L2008" s="15">
        <v>1</v>
      </c>
      <c r="M2008" s="15">
        <v>77.400000000000006</v>
      </c>
      <c r="N2008" s="15">
        <v>6.7</v>
      </c>
      <c r="O2008" s="15">
        <v>175</v>
      </c>
      <c r="P2008" s="15" t="s">
        <v>9479</v>
      </c>
      <c r="Q2008" s="15" t="s">
        <v>3</v>
      </c>
    </row>
    <row r="2009" spans="1:17" s="36" customFormat="1" ht="14.5">
      <c r="A2009" s="3" t="s">
        <v>5583</v>
      </c>
      <c r="B2009" s="15" t="s">
        <v>1</v>
      </c>
      <c r="C2009" s="15" t="s">
        <v>7</v>
      </c>
      <c r="D2009" s="15" t="s">
        <v>3525</v>
      </c>
      <c r="E2009" s="15">
        <v>500</v>
      </c>
      <c r="F2009" s="15"/>
      <c r="G2009" s="15">
        <v>53.3</v>
      </c>
      <c r="H2009" s="15">
        <v>59.3</v>
      </c>
      <c r="I2009" s="15">
        <v>65.2</v>
      </c>
      <c r="J2009" s="15">
        <v>48</v>
      </c>
      <c r="K2009" s="15"/>
      <c r="L2009" s="15">
        <v>1</v>
      </c>
      <c r="M2009" s="15">
        <v>85.5</v>
      </c>
      <c r="N2009" s="15">
        <v>6.1</v>
      </c>
      <c r="O2009" s="15">
        <v>175</v>
      </c>
      <c r="P2009" s="15" t="s">
        <v>9479</v>
      </c>
      <c r="Q2009" s="15" t="s">
        <v>3</v>
      </c>
    </row>
    <row r="2010" spans="1:17" s="36" customFormat="1" ht="14.5">
      <c r="A2010" s="3" t="s">
        <v>5584</v>
      </c>
      <c r="B2010" s="15" t="s">
        <v>1</v>
      </c>
      <c r="C2010" s="15" t="s">
        <v>7</v>
      </c>
      <c r="D2010" s="15" t="s">
        <v>3525</v>
      </c>
      <c r="E2010" s="15">
        <v>500</v>
      </c>
      <c r="F2010" s="15"/>
      <c r="G2010" s="15">
        <v>53.3</v>
      </c>
      <c r="H2010" s="15">
        <v>56.1</v>
      </c>
      <c r="I2010" s="15">
        <v>58.9</v>
      </c>
      <c r="J2010" s="15">
        <v>48</v>
      </c>
      <c r="K2010" s="15"/>
      <c r="L2010" s="15">
        <v>1</v>
      </c>
      <c r="M2010" s="15">
        <v>77.400000000000006</v>
      </c>
      <c r="N2010" s="15">
        <v>6.7</v>
      </c>
      <c r="O2010" s="15">
        <v>175</v>
      </c>
      <c r="P2010" s="15" t="s">
        <v>9479</v>
      </c>
      <c r="Q2010" s="15" t="s">
        <v>3</v>
      </c>
    </row>
    <row r="2011" spans="1:17" s="36" customFormat="1" ht="14.5">
      <c r="A2011" s="3" t="s">
        <v>5585</v>
      </c>
      <c r="B2011" s="15" t="s">
        <v>1</v>
      </c>
      <c r="C2011" s="15" t="s">
        <v>7</v>
      </c>
      <c r="D2011" s="15" t="s">
        <v>3522</v>
      </c>
      <c r="E2011" s="15">
        <v>500</v>
      </c>
      <c r="F2011" s="15"/>
      <c r="G2011" s="15">
        <v>6.4</v>
      </c>
      <c r="H2011" s="15">
        <v>6.9</v>
      </c>
      <c r="I2011" s="15">
        <v>7.3</v>
      </c>
      <c r="J2011" s="15">
        <v>5</v>
      </c>
      <c r="K2011" s="15"/>
      <c r="L2011" s="15">
        <v>600</v>
      </c>
      <c r="M2011" s="15">
        <v>9.6</v>
      </c>
      <c r="N2011" s="15">
        <v>54</v>
      </c>
      <c r="O2011" s="15">
        <v>175</v>
      </c>
      <c r="P2011" s="15" t="s">
        <v>9479</v>
      </c>
      <c r="Q2011" s="15" t="s">
        <v>910</v>
      </c>
    </row>
    <row r="2012" spans="1:17" s="36" customFormat="1" ht="14.5">
      <c r="A2012" s="3" t="s">
        <v>5586</v>
      </c>
      <c r="B2012" s="15" t="s">
        <v>1</v>
      </c>
      <c r="C2012" s="15" t="s">
        <v>7</v>
      </c>
      <c r="D2012" s="15" t="s">
        <v>3522</v>
      </c>
      <c r="E2012" s="15">
        <v>500</v>
      </c>
      <c r="F2012" s="15"/>
      <c r="G2012" s="15">
        <v>6.4</v>
      </c>
      <c r="H2012" s="15">
        <v>6.7</v>
      </c>
      <c r="I2012" s="15">
        <v>7</v>
      </c>
      <c r="J2012" s="15">
        <v>5</v>
      </c>
      <c r="K2012" s="15"/>
      <c r="L2012" s="15">
        <v>600</v>
      </c>
      <c r="M2012" s="15">
        <v>9.1999999999999993</v>
      </c>
      <c r="N2012" s="15">
        <v>57</v>
      </c>
      <c r="O2012" s="15">
        <v>175</v>
      </c>
      <c r="P2012" s="15" t="s">
        <v>9479</v>
      </c>
      <c r="Q2012" s="15" t="s">
        <v>910</v>
      </c>
    </row>
    <row r="2013" spans="1:17" s="36" customFormat="1" ht="14.5">
      <c r="A2013" s="3" t="s">
        <v>5587</v>
      </c>
      <c r="B2013" s="15" t="s">
        <v>1</v>
      </c>
      <c r="C2013" s="15" t="s">
        <v>7</v>
      </c>
      <c r="D2013" s="15" t="s">
        <v>3525</v>
      </c>
      <c r="E2013" s="15">
        <v>500</v>
      </c>
      <c r="F2013" s="15"/>
      <c r="G2013" s="15">
        <v>6.4</v>
      </c>
      <c r="H2013" s="15">
        <v>6.9</v>
      </c>
      <c r="I2013" s="15">
        <v>7.3</v>
      </c>
      <c r="J2013" s="15">
        <v>5</v>
      </c>
      <c r="K2013" s="15"/>
      <c r="L2013" s="15">
        <v>600</v>
      </c>
      <c r="M2013" s="15">
        <v>9.6</v>
      </c>
      <c r="N2013" s="15">
        <v>54</v>
      </c>
      <c r="O2013" s="15">
        <v>175</v>
      </c>
      <c r="P2013" s="15" t="s">
        <v>9479</v>
      </c>
      <c r="Q2013" s="15" t="s">
        <v>910</v>
      </c>
    </row>
    <row r="2014" spans="1:17" s="36" customFormat="1" ht="14.5">
      <c r="A2014" s="3" t="s">
        <v>5588</v>
      </c>
      <c r="B2014" s="15" t="s">
        <v>1</v>
      </c>
      <c r="C2014" s="15" t="s">
        <v>7</v>
      </c>
      <c r="D2014" s="15" t="s">
        <v>3525</v>
      </c>
      <c r="E2014" s="15">
        <v>500</v>
      </c>
      <c r="F2014" s="15"/>
      <c r="G2014" s="15">
        <v>6.4</v>
      </c>
      <c r="H2014" s="15">
        <v>6.7</v>
      </c>
      <c r="I2014" s="15">
        <v>7</v>
      </c>
      <c r="J2014" s="15">
        <v>5</v>
      </c>
      <c r="K2014" s="15"/>
      <c r="L2014" s="15">
        <v>600</v>
      </c>
      <c r="M2014" s="15">
        <v>9.1999999999999993</v>
      </c>
      <c r="N2014" s="15">
        <v>57</v>
      </c>
      <c r="O2014" s="15">
        <v>175</v>
      </c>
      <c r="P2014" s="15" t="s">
        <v>9479</v>
      </c>
      <c r="Q2014" s="15" t="s">
        <v>910</v>
      </c>
    </row>
    <row r="2015" spans="1:17" s="36" customFormat="1" ht="14.5">
      <c r="A2015" s="3" t="s">
        <v>5589</v>
      </c>
      <c r="B2015" s="15" t="s">
        <v>1</v>
      </c>
      <c r="C2015" s="15" t="s">
        <v>7</v>
      </c>
      <c r="D2015" s="15" t="s">
        <v>3522</v>
      </c>
      <c r="E2015" s="15">
        <v>500</v>
      </c>
      <c r="F2015" s="15"/>
      <c r="G2015" s="15">
        <v>56.7</v>
      </c>
      <c r="H2015" s="15">
        <v>63</v>
      </c>
      <c r="I2015" s="15">
        <v>69.3</v>
      </c>
      <c r="J2015" s="15">
        <v>51</v>
      </c>
      <c r="K2015" s="15"/>
      <c r="L2015" s="15">
        <v>1</v>
      </c>
      <c r="M2015" s="15">
        <v>91.1</v>
      </c>
      <c r="N2015" s="15">
        <v>5.7</v>
      </c>
      <c r="O2015" s="15">
        <v>175</v>
      </c>
      <c r="P2015" s="15" t="s">
        <v>9479</v>
      </c>
      <c r="Q2015" s="15" t="s">
        <v>3</v>
      </c>
    </row>
    <row r="2016" spans="1:17" s="36" customFormat="1" ht="14.5">
      <c r="A2016" s="3" t="s">
        <v>5590</v>
      </c>
      <c r="B2016" s="15" t="s">
        <v>1</v>
      </c>
      <c r="C2016" s="15" t="s">
        <v>7</v>
      </c>
      <c r="D2016" s="15" t="s">
        <v>3522</v>
      </c>
      <c r="E2016" s="15">
        <v>500</v>
      </c>
      <c r="F2016" s="15"/>
      <c r="G2016" s="15">
        <v>56.7</v>
      </c>
      <c r="H2016" s="15">
        <v>59.7</v>
      </c>
      <c r="I2016" s="15">
        <v>62.7</v>
      </c>
      <c r="J2016" s="15">
        <v>51</v>
      </c>
      <c r="K2016" s="15"/>
      <c r="L2016" s="15">
        <v>1</v>
      </c>
      <c r="M2016" s="15">
        <v>82.4</v>
      </c>
      <c r="N2016" s="15">
        <v>6.3</v>
      </c>
      <c r="O2016" s="15">
        <v>175</v>
      </c>
      <c r="P2016" s="15" t="s">
        <v>9479</v>
      </c>
      <c r="Q2016" s="15" t="s">
        <v>3</v>
      </c>
    </row>
    <row r="2017" spans="1:17" s="36" customFormat="1" ht="14.5">
      <c r="A2017" s="3" t="s">
        <v>5591</v>
      </c>
      <c r="B2017" s="15" t="s">
        <v>1</v>
      </c>
      <c r="C2017" s="15" t="s">
        <v>7</v>
      </c>
      <c r="D2017" s="15" t="s">
        <v>3525</v>
      </c>
      <c r="E2017" s="15">
        <v>500</v>
      </c>
      <c r="F2017" s="15"/>
      <c r="G2017" s="15">
        <v>56.7</v>
      </c>
      <c r="H2017" s="15">
        <v>63</v>
      </c>
      <c r="I2017" s="15">
        <v>69.3</v>
      </c>
      <c r="J2017" s="15">
        <v>51</v>
      </c>
      <c r="K2017" s="15"/>
      <c r="L2017" s="15">
        <v>1</v>
      </c>
      <c r="M2017" s="15">
        <v>91.1</v>
      </c>
      <c r="N2017" s="15">
        <v>5.7</v>
      </c>
      <c r="O2017" s="15">
        <v>175</v>
      </c>
      <c r="P2017" s="15" t="s">
        <v>9479</v>
      </c>
      <c r="Q2017" s="15" t="s">
        <v>3</v>
      </c>
    </row>
    <row r="2018" spans="1:17" s="36" customFormat="1" ht="14.5">
      <c r="A2018" s="3" t="s">
        <v>5592</v>
      </c>
      <c r="B2018" s="15" t="s">
        <v>1</v>
      </c>
      <c r="C2018" s="15" t="s">
        <v>7</v>
      </c>
      <c r="D2018" s="15" t="s">
        <v>3525</v>
      </c>
      <c r="E2018" s="15">
        <v>500</v>
      </c>
      <c r="F2018" s="15"/>
      <c r="G2018" s="15">
        <v>56.7</v>
      </c>
      <c r="H2018" s="15">
        <v>59.7</v>
      </c>
      <c r="I2018" s="15">
        <v>62.7</v>
      </c>
      <c r="J2018" s="15">
        <v>51</v>
      </c>
      <c r="K2018" s="15"/>
      <c r="L2018" s="15">
        <v>1</v>
      </c>
      <c r="M2018" s="15">
        <v>82.4</v>
      </c>
      <c r="N2018" s="15">
        <v>6.3</v>
      </c>
      <c r="O2018" s="15">
        <v>175</v>
      </c>
      <c r="P2018" s="15" t="s">
        <v>9479</v>
      </c>
      <c r="Q2018" s="15" t="s">
        <v>3</v>
      </c>
    </row>
    <row r="2019" spans="1:17" s="36" customFormat="1" ht="14.5">
      <c r="A2019" s="3" t="s">
        <v>5593</v>
      </c>
      <c r="B2019" s="15" t="s">
        <v>1</v>
      </c>
      <c r="C2019" s="15" t="s">
        <v>7</v>
      </c>
      <c r="D2019" s="15" t="s">
        <v>3522</v>
      </c>
      <c r="E2019" s="15">
        <v>500</v>
      </c>
      <c r="F2019" s="15"/>
      <c r="G2019" s="15">
        <v>60</v>
      </c>
      <c r="H2019" s="15">
        <v>66.7</v>
      </c>
      <c r="I2019" s="15">
        <v>73.3</v>
      </c>
      <c r="J2019" s="15">
        <v>54</v>
      </c>
      <c r="K2019" s="15"/>
      <c r="L2019" s="15">
        <v>1</v>
      </c>
      <c r="M2019" s="15">
        <v>86.3</v>
      </c>
      <c r="N2019" s="15">
        <v>5.4</v>
      </c>
      <c r="O2019" s="15">
        <v>175</v>
      </c>
      <c r="P2019" s="15" t="s">
        <v>9479</v>
      </c>
      <c r="Q2019" s="15" t="s">
        <v>3</v>
      </c>
    </row>
    <row r="2020" spans="1:17" s="36" customFormat="1" ht="14.5">
      <c r="A2020" s="3" t="s">
        <v>5594</v>
      </c>
      <c r="B2020" s="15" t="s">
        <v>1</v>
      </c>
      <c r="C2020" s="15" t="s">
        <v>7</v>
      </c>
      <c r="D2020" s="15" t="s">
        <v>3522</v>
      </c>
      <c r="E2020" s="15">
        <v>500</v>
      </c>
      <c r="F2020" s="15"/>
      <c r="G2020" s="15">
        <v>60</v>
      </c>
      <c r="H2020" s="15">
        <v>63.2</v>
      </c>
      <c r="I2020" s="15">
        <v>66.3</v>
      </c>
      <c r="J2020" s="15">
        <v>54</v>
      </c>
      <c r="K2020" s="15"/>
      <c r="L2020" s="15">
        <v>1</v>
      </c>
      <c r="M2020" s="15">
        <v>87.1</v>
      </c>
      <c r="N2020" s="15">
        <v>6</v>
      </c>
      <c r="O2020" s="15">
        <v>175</v>
      </c>
      <c r="P2020" s="15" t="s">
        <v>9479</v>
      </c>
      <c r="Q2020" s="15" t="s">
        <v>3</v>
      </c>
    </row>
    <row r="2021" spans="1:17" s="36" customFormat="1" ht="14.5">
      <c r="A2021" s="3" t="s">
        <v>5595</v>
      </c>
      <c r="B2021" s="15" t="s">
        <v>1</v>
      </c>
      <c r="C2021" s="15" t="s">
        <v>7</v>
      </c>
      <c r="D2021" s="15" t="s">
        <v>3525</v>
      </c>
      <c r="E2021" s="15">
        <v>500</v>
      </c>
      <c r="F2021" s="15"/>
      <c r="G2021" s="15">
        <v>60</v>
      </c>
      <c r="H2021" s="15">
        <v>66.7</v>
      </c>
      <c r="I2021" s="15">
        <v>73.3</v>
      </c>
      <c r="J2021" s="15">
        <v>54</v>
      </c>
      <c r="K2021" s="15"/>
      <c r="L2021" s="15">
        <v>1</v>
      </c>
      <c r="M2021" s="15">
        <v>86.3</v>
      </c>
      <c r="N2021" s="15">
        <v>5.4</v>
      </c>
      <c r="O2021" s="15">
        <v>175</v>
      </c>
      <c r="P2021" s="15" t="s">
        <v>9479</v>
      </c>
      <c r="Q2021" s="15" t="s">
        <v>3</v>
      </c>
    </row>
    <row r="2022" spans="1:17" s="36" customFormat="1" ht="14.5">
      <c r="A2022" s="3" t="s">
        <v>5596</v>
      </c>
      <c r="B2022" s="15" t="s">
        <v>1</v>
      </c>
      <c r="C2022" s="15" t="s">
        <v>7</v>
      </c>
      <c r="D2022" s="15" t="s">
        <v>3525</v>
      </c>
      <c r="E2022" s="15">
        <v>500</v>
      </c>
      <c r="F2022" s="15"/>
      <c r="G2022" s="15">
        <v>60</v>
      </c>
      <c r="H2022" s="15">
        <v>63.2</v>
      </c>
      <c r="I2022" s="15">
        <v>66.3</v>
      </c>
      <c r="J2022" s="15">
        <v>54</v>
      </c>
      <c r="K2022" s="15"/>
      <c r="L2022" s="15">
        <v>1</v>
      </c>
      <c r="M2022" s="15">
        <v>87.1</v>
      </c>
      <c r="N2022" s="15">
        <v>6</v>
      </c>
      <c r="O2022" s="15">
        <v>175</v>
      </c>
      <c r="P2022" s="15" t="s">
        <v>9479</v>
      </c>
      <c r="Q2022" s="15" t="s">
        <v>3</v>
      </c>
    </row>
    <row r="2023" spans="1:17" s="36" customFormat="1" ht="14.5">
      <c r="A2023" s="3" t="s">
        <v>5597</v>
      </c>
      <c r="B2023" s="15" t="s">
        <v>1</v>
      </c>
      <c r="C2023" s="15" t="s">
        <v>7</v>
      </c>
      <c r="D2023" s="15" t="s">
        <v>3522</v>
      </c>
      <c r="E2023" s="15">
        <v>500</v>
      </c>
      <c r="F2023" s="15"/>
      <c r="G2023" s="15">
        <v>64.400000000000006</v>
      </c>
      <c r="H2023" s="15">
        <v>71.599999999999994</v>
      </c>
      <c r="I2023" s="15">
        <v>78.7</v>
      </c>
      <c r="J2023" s="15">
        <v>58</v>
      </c>
      <c r="K2023" s="15"/>
      <c r="L2023" s="15">
        <v>1</v>
      </c>
      <c r="M2023" s="15">
        <v>103</v>
      </c>
      <c r="N2023" s="15">
        <v>5</v>
      </c>
      <c r="O2023" s="15">
        <v>175</v>
      </c>
      <c r="P2023" s="15" t="s">
        <v>9479</v>
      </c>
      <c r="Q2023" s="15" t="s">
        <v>3</v>
      </c>
    </row>
    <row r="2024" spans="1:17" s="36" customFormat="1" ht="14.5">
      <c r="A2024" s="3" t="s">
        <v>5598</v>
      </c>
      <c r="B2024" s="15" t="s">
        <v>1</v>
      </c>
      <c r="C2024" s="15" t="s">
        <v>7</v>
      </c>
      <c r="D2024" s="15" t="s">
        <v>3522</v>
      </c>
      <c r="E2024" s="15">
        <v>500</v>
      </c>
      <c r="F2024" s="15"/>
      <c r="G2024" s="15">
        <v>64.400000000000006</v>
      </c>
      <c r="H2024" s="15">
        <v>67.8</v>
      </c>
      <c r="I2024" s="15">
        <v>71.2</v>
      </c>
      <c r="J2024" s="15">
        <v>58</v>
      </c>
      <c r="K2024" s="15"/>
      <c r="L2024" s="15">
        <v>1</v>
      </c>
      <c r="M2024" s="15">
        <v>93.6</v>
      </c>
      <c r="N2024" s="15">
        <v>5.6</v>
      </c>
      <c r="O2024" s="15">
        <v>175</v>
      </c>
      <c r="P2024" s="15" t="s">
        <v>9479</v>
      </c>
      <c r="Q2024" s="15" t="s">
        <v>3</v>
      </c>
    </row>
    <row r="2025" spans="1:17" s="36" customFormat="1" ht="14.5">
      <c r="A2025" s="3" t="s">
        <v>5599</v>
      </c>
      <c r="B2025" s="15" t="s">
        <v>1</v>
      </c>
      <c r="C2025" s="15" t="s">
        <v>7</v>
      </c>
      <c r="D2025" s="15" t="s">
        <v>3525</v>
      </c>
      <c r="E2025" s="15">
        <v>500</v>
      </c>
      <c r="F2025" s="15"/>
      <c r="G2025" s="15">
        <v>64.400000000000006</v>
      </c>
      <c r="H2025" s="15">
        <v>71.599999999999994</v>
      </c>
      <c r="I2025" s="15">
        <v>78.7</v>
      </c>
      <c r="J2025" s="15">
        <v>58</v>
      </c>
      <c r="K2025" s="15"/>
      <c r="L2025" s="15">
        <v>1</v>
      </c>
      <c r="M2025" s="15">
        <v>103</v>
      </c>
      <c r="N2025" s="15">
        <v>5</v>
      </c>
      <c r="O2025" s="15">
        <v>175</v>
      </c>
      <c r="P2025" s="15" t="s">
        <v>9479</v>
      </c>
      <c r="Q2025" s="15" t="s">
        <v>3</v>
      </c>
    </row>
    <row r="2026" spans="1:17" s="36" customFormat="1" ht="14.5">
      <c r="A2026" s="3" t="s">
        <v>5600</v>
      </c>
      <c r="B2026" s="15" t="s">
        <v>1</v>
      </c>
      <c r="C2026" s="15" t="s">
        <v>7</v>
      </c>
      <c r="D2026" s="15" t="s">
        <v>3525</v>
      </c>
      <c r="E2026" s="15">
        <v>500</v>
      </c>
      <c r="F2026" s="15"/>
      <c r="G2026" s="15">
        <v>64.400000000000006</v>
      </c>
      <c r="H2026" s="15">
        <v>67.8</v>
      </c>
      <c r="I2026" s="15">
        <v>71.2</v>
      </c>
      <c r="J2026" s="15">
        <v>58</v>
      </c>
      <c r="K2026" s="15"/>
      <c r="L2026" s="15">
        <v>1</v>
      </c>
      <c r="M2026" s="15">
        <v>103</v>
      </c>
      <c r="N2026" s="15">
        <v>5</v>
      </c>
      <c r="O2026" s="15">
        <v>175</v>
      </c>
      <c r="P2026" s="15" t="s">
        <v>9479</v>
      </c>
      <c r="Q2026" s="15" t="s">
        <v>3</v>
      </c>
    </row>
    <row r="2027" spans="1:17" s="36" customFormat="1" ht="14.5">
      <c r="A2027" s="3" t="s">
        <v>5601</v>
      </c>
      <c r="B2027" s="15" t="s">
        <v>1</v>
      </c>
      <c r="C2027" s="15" t="s">
        <v>7</v>
      </c>
      <c r="D2027" s="15" t="s">
        <v>3522</v>
      </c>
      <c r="E2027" s="15">
        <v>500</v>
      </c>
      <c r="F2027" s="15"/>
      <c r="G2027" s="15">
        <v>6.67</v>
      </c>
      <c r="H2027" s="15">
        <v>7.4</v>
      </c>
      <c r="I2027" s="15">
        <v>8.15</v>
      </c>
      <c r="J2027" s="15">
        <v>6</v>
      </c>
      <c r="K2027" s="15"/>
      <c r="L2027" s="15">
        <v>600</v>
      </c>
      <c r="M2027" s="15">
        <v>11.4</v>
      </c>
      <c r="N2027" s="15">
        <v>46</v>
      </c>
      <c r="O2027" s="15">
        <v>175</v>
      </c>
      <c r="P2027" s="15" t="s">
        <v>9479</v>
      </c>
      <c r="Q2027" s="15" t="s">
        <v>910</v>
      </c>
    </row>
    <row r="2028" spans="1:17" s="36" customFormat="1" ht="14.5">
      <c r="A2028" s="3" t="s">
        <v>5602</v>
      </c>
      <c r="B2028" s="15" t="s">
        <v>1</v>
      </c>
      <c r="C2028" s="15" t="s">
        <v>7</v>
      </c>
      <c r="D2028" s="15" t="s">
        <v>3522</v>
      </c>
      <c r="E2028" s="15">
        <v>500</v>
      </c>
      <c r="F2028" s="15"/>
      <c r="G2028" s="15">
        <v>6.67</v>
      </c>
      <c r="H2028" s="15">
        <v>7</v>
      </c>
      <c r="I2028" s="15">
        <v>7.37</v>
      </c>
      <c r="J2028" s="15">
        <v>6</v>
      </c>
      <c r="K2028" s="15"/>
      <c r="L2028" s="15">
        <v>600</v>
      </c>
      <c r="M2028" s="15">
        <v>10.3</v>
      </c>
      <c r="N2028" s="15">
        <v>50</v>
      </c>
      <c r="O2028" s="15">
        <v>175</v>
      </c>
      <c r="P2028" s="15" t="s">
        <v>9479</v>
      </c>
      <c r="Q2028" s="15" t="s">
        <v>910</v>
      </c>
    </row>
    <row r="2029" spans="1:17" s="36" customFormat="1" ht="14.5">
      <c r="A2029" s="3" t="s">
        <v>5603</v>
      </c>
      <c r="B2029" s="15" t="s">
        <v>1</v>
      </c>
      <c r="C2029" s="15" t="s">
        <v>7</v>
      </c>
      <c r="D2029" s="15" t="s">
        <v>3525</v>
      </c>
      <c r="E2029" s="15">
        <v>500</v>
      </c>
      <c r="F2029" s="15"/>
      <c r="G2029" s="15">
        <v>6.67</v>
      </c>
      <c r="H2029" s="15">
        <v>7.4</v>
      </c>
      <c r="I2029" s="15">
        <v>8.15</v>
      </c>
      <c r="J2029" s="15">
        <v>6</v>
      </c>
      <c r="K2029" s="15"/>
      <c r="L2029" s="15">
        <v>600</v>
      </c>
      <c r="M2029" s="15">
        <v>11.4</v>
      </c>
      <c r="N2029" s="15">
        <v>46</v>
      </c>
      <c r="O2029" s="15">
        <v>175</v>
      </c>
      <c r="P2029" s="15" t="s">
        <v>9479</v>
      </c>
      <c r="Q2029" s="15" t="s">
        <v>910</v>
      </c>
    </row>
    <row r="2030" spans="1:17" s="36" customFormat="1" ht="14.5">
      <c r="A2030" s="3" t="s">
        <v>5604</v>
      </c>
      <c r="B2030" s="15" t="s">
        <v>1</v>
      </c>
      <c r="C2030" s="15" t="s">
        <v>7</v>
      </c>
      <c r="D2030" s="15" t="s">
        <v>3525</v>
      </c>
      <c r="E2030" s="15">
        <v>500</v>
      </c>
      <c r="F2030" s="15"/>
      <c r="G2030" s="15">
        <v>6.67</v>
      </c>
      <c r="H2030" s="15">
        <v>7</v>
      </c>
      <c r="I2030" s="15">
        <v>7.37</v>
      </c>
      <c r="J2030" s="15">
        <v>6</v>
      </c>
      <c r="K2030" s="15"/>
      <c r="L2030" s="15">
        <v>600</v>
      </c>
      <c r="M2030" s="15">
        <v>10.3</v>
      </c>
      <c r="N2030" s="15">
        <v>50</v>
      </c>
      <c r="O2030" s="15">
        <v>175</v>
      </c>
      <c r="P2030" s="15" t="s">
        <v>9479</v>
      </c>
      <c r="Q2030" s="15" t="s">
        <v>910</v>
      </c>
    </row>
    <row r="2031" spans="1:17" s="36" customFormat="1" ht="14.5">
      <c r="A2031" s="3" t="s">
        <v>5605</v>
      </c>
      <c r="B2031" s="15" t="s">
        <v>1</v>
      </c>
      <c r="C2031" s="15" t="s">
        <v>7</v>
      </c>
      <c r="D2031" s="15" t="s">
        <v>3522</v>
      </c>
      <c r="E2031" s="15">
        <v>500</v>
      </c>
      <c r="F2031" s="15"/>
      <c r="G2031" s="15">
        <v>7.22</v>
      </c>
      <c r="H2031" s="15">
        <v>8</v>
      </c>
      <c r="I2031" s="15">
        <v>8.82</v>
      </c>
      <c r="J2031" s="15">
        <v>6.5</v>
      </c>
      <c r="K2031" s="15"/>
      <c r="L2031" s="15">
        <v>400</v>
      </c>
      <c r="M2031" s="15">
        <v>12.3</v>
      </c>
      <c r="N2031" s="15">
        <v>42</v>
      </c>
      <c r="O2031" s="15">
        <v>175</v>
      </c>
      <c r="P2031" s="15" t="s">
        <v>9479</v>
      </c>
      <c r="Q2031" s="15" t="s">
        <v>910</v>
      </c>
    </row>
    <row r="2032" spans="1:17" s="36" customFormat="1" ht="14.5">
      <c r="A2032" s="3" t="s">
        <v>5606</v>
      </c>
      <c r="B2032" s="15" t="s">
        <v>1</v>
      </c>
      <c r="C2032" s="15" t="s">
        <v>7</v>
      </c>
      <c r="D2032" s="15" t="s">
        <v>3522</v>
      </c>
      <c r="E2032" s="15">
        <v>500</v>
      </c>
      <c r="F2032" s="15"/>
      <c r="G2032" s="15">
        <v>7.22</v>
      </c>
      <c r="H2032" s="15">
        <v>7.6</v>
      </c>
      <c r="I2032" s="15">
        <v>7.98</v>
      </c>
      <c r="J2032" s="15">
        <v>6.5</v>
      </c>
      <c r="K2032" s="15"/>
      <c r="L2032" s="15">
        <v>400</v>
      </c>
      <c r="M2032" s="15">
        <v>11.2</v>
      </c>
      <c r="N2032" s="15">
        <v>46</v>
      </c>
      <c r="O2032" s="15">
        <v>175</v>
      </c>
      <c r="P2032" s="15" t="s">
        <v>9479</v>
      </c>
      <c r="Q2032" s="15" t="s">
        <v>910</v>
      </c>
    </row>
    <row r="2033" spans="1:17" s="36" customFormat="1" ht="14.5">
      <c r="A2033" s="3" t="s">
        <v>5607</v>
      </c>
      <c r="B2033" s="15" t="s">
        <v>1</v>
      </c>
      <c r="C2033" s="15" t="s">
        <v>7</v>
      </c>
      <c r="D2033" s="15" t="s">
        <v>3525</v>
      </c>
      <c r="E2033" s="15">
        <v>500</v>
      </c>
      <c r="F2033" s="15"/>
      <c r="G2033" s="15">
        <v>7.22</v>
      </c>
      <c r="H2033" s="15">
        <v>8</v>
      </c>
      <c r="I2033" s="15">
        <v>8.82</v>
      </c>
      <c r="J2033" s="15">
        <v>6.5</v>
      </c>
      <c r="K2033" s="15"/>
      <c r="L2033" s="15">
        <v>400</v>
      </c>
      <c r="M2033" s="15">
        <v>12.3</v>
      </c>
      <c r="N2033" s="15">
        <v>42</v>
      </c>
      <c r="O2033" s="15">
        <v>175</v>
      </c>
      <c r="P2033" s="15" t="s">
        <v>9479</v>
      </c>
      <c r="Q2033" s="15" t="s">
        <v>910</v>
      </c>
    </row>
    <row r="2034" spans="1:17" s="36" customFormat="1" ht="14.5">
      <c r="A2034" s="3" t="s">
        <v>5608</v>
      </c>
      <c r="B2034" s="15" t="s">
        <v>1</v>
      </c>
      <c r="C2034" s="15" t="s">
        <v>7</v>
      </c>
      <c r="D2034" s="15" t="s">
        <v>3525</v>
      </c>
      <c r="E2034" s="15">
        <v>500</v>
      </c>
      <c r="F2034" s="15"/>
      <c r="G2034" s="15">
        <v>7.22</v>
      </c>
      <c r="H2034" s="15">
        <v>7.6</v>
      </c>
      <c r="I2034" s="15">
        <v>7.98</v>
      </c>
      <c r="J2034" s="15">
        <v>6.5</v>
      </c>
      <c r="K2034" s="15"/>
      <c r="L2034" s="15">
        <v>400</v>
      </c>
      <c r="M2034" s="15">
        <v>11.2</v>
      </c>
      <c r="N2034" s="15">
        <v>46</v>
      </c>
      <c r="O2034" s="15">
        <v>175</v>
      </c>
      <c r="P2034" s="15" t="s">
        <v>9479</v>
      </c>
      <c r="Q2034" s="15" t="s">
        <v>910</v>
      </c>
    </row>
    <row r="2035" spans="1:17" s="36" customFormat="1" ht="14.5">
      <c r="A2035" s="3" t="s">
        <v>5609</v>
      </c>
      <c r="B2035" s="15" t="s">
        <v>1</v>
      </c>
      <c r="C2035" s="15" t="s">
        <v>7</v>
      </c>
      <c r="D2035" s="15" t="s">
        <v>3522</v>
      </c>
      <c r="E2035" s="15">
        <v>500</v>
      </c>
      <c r="F2035" s="15"/>
      <c r="G2035" s="15">
        <v>66.7</v>
      </c>
      <c r="H2035" s="15">
        <v>74.099999999999994</v>
      </c>
      <c r="I2035" s="15">
        <v>81.5</v>
      </c>
      <c r="J2035" s="15">
        <v>60</v>
      </c>
      <c r="K2035" s="15"/>
      <c r="L2035" s="15">
        <v>1</v>
      </c>
      <c r="M2035" s="15">
        <v>107</v>
      </c>
      <c r="N2035" s="15">
        <v>4.9000000000000004</v>
      </c>
      <c r="O2035" s="15">
        <v>175</v>
      </c>
      <c r="P2035" s="15" t="s">
        <v>9479</v>
      </c>
      <c r="Q2035" s="15" t="s">
        <v>3</v>
      </c>
    </row>
    <row r="2036" spans="1:17" s="36" customFormat="1" ht="14.5">
      <c r="A2036" s="3" t="s">
        <v>5610</v>
      </c>
      <c r="B2036" s="15" t="s">
        <v>1</v>
      </c>
      <c r="C2036" s="15" t="s">
        <v>7</v>
      </c>
      <c r="D2036" s="15" t="s">
        <v>3522</v>
      </c>
      <c r="E2036" s="15">
        <v>500</v>
      </c>
      <c r="F2036" s="15"/>
      <c r="G2036" s="15">
        <v>66.7</v>
      </c>
      <c r="H2036" s="15">
        <v>70.2</v>
      </c>
      <c r="I2036" s="15">
        <v>73.7</v>
      </c>
      <c r="J2036" s="15">
        <v>60</v>
      </c>
      <c r="K2036" s="15"/>
      <c r="L2036" s="15">
        <v>1</v>
      </c>
      <c r="M2036" s="15">
        <v>96.8</v>
      </c>
      <c r="N2036" s="15">
        <v>5.4</v>
      </c>
      <c r="O2036" s="15">
        <v>175</v>
      </c>
      <c r="P2036" s="15" t="s">
        <v>9479</v>
      </c>
      <c r="Q2036" s="15" t="s">
        <v>3</v>
      </c>
    </row>
    <row r="2037" spans="1:17" s="36" customFormat="1" ht="14.5">
      <c r="A2037" s="3" t="s">
        <v>5611</v>
      </c>
      <c r="B2037" s="15" t="s">
        <v>1</v>
      </c>
      <c r="C2037" s="15" t="s">
        <v>7</v>
      </c>
      <c r="D2037" s="15" t="s">
        <v>3525</v>
      </c>
      <c r="E2037" s="15">
        <v>500</v>
      </c>
      <c r="F2037" s="15"/>
      <c r="G2037" s="15">
        <v>66.7</v>
      </c>
      <c r="H2037" s="15">
        <v>74.099999999999994</v>
      </c>
      <c r="I2037" s="15">
        <v>81.5</v>
      </c>
      <c r="J2037" s="15">
        <v>60</v>
      </c>
      <c r="K2037" s="15"/>
      <c r="L2037" s="15">
        <v>1</v>
      </c>
      <c r="M2037" s="15">
        <v>107</v>
      </c>
      <c r="N2037" s="15">
        <v>4.9000000000000004</v>
      </c>
      <c r="O2037" s="15">
        <v>175</v>
      </c>
      <c r="P2037" s="15" t="s">
        <v>9479</v>
      </c>
      <c r="Q2037" s="15" t="s">
        <v>3</v>
      </c>
    </row>
    <row r="2038" spans="1:17" s="36" customFormat="1" ht="14.5">
      <c r="A2038" s="3" t="s">
        <v>5612</v>
      </c>
      <c r="B2038" s="15" t="s">
        <v>1</v>
      </c>
      <c r="C2038" s="15" t="s">
        <v>7</v>
      </c>
      <c r="D2038" s="15" t="s">
        <v>3525</v>
      </c>
      <c r="E2038" s="15">
        <v>500</v>
      </c>
      <c r="F2038" s="15"/>
      <c r="G2038" s="15">
        <v>66.7</v>
      </c>
      <c r="H2038" s="15">
        <v>70.2</v>
      </c>
      <c r="I2038" s="15">
        <v>73.7</v>
      </c>
      <c r="J2038" s="15">
        <v>60</v>
      </c>
      <c r="K2038" s="15"/>
      <c r="L2038" s="15">
        <v>1</v>
      </c>
      <c r="M2038" s="15">
        <v>96.8</v>
      </c>
      <c r="N2038" s="15">
        <v>5.4</v>
      </c>
      <c r="O2038" s="15">
        <v>175</v>
      </c>
      <c r="P2038" s="15" t="s">
        <v>9479</v>
      </c>
      <c r="Q2038" s="15" t="s">
        <v>3</v>
      </c>
    </row>
    <row r="2039" spans="1:17" s="36" customFormat="1" ht="14.5">
      <c r="A2039" s="3" t="s">
        <v>5613</v>
      </c>
      <c r="B2039" s="15" t="s">
        <v>1</v>
      </c>
      <c r="C2039" s="15" t="s">
        <v>7</v>
      </c>
      <c r="D2039" s="15" t="s">
        <v>3522</v>
      </c>
      <c r="E2039" s="15">
        <v>500</v>
      </c>
      <c r="F2039" s="15"/>
      <c r="G2039" s="15">
        <v>71.099999999999994</v>
      </c>
      <c r="H2039" s="15">
        <v>79</v>
      </c>
      <c r="I2039" s="15">
        <v>86.9</v>
      </c>
      <c r="J2039" s="15">
        <v>64</v>
      </c>
      <c r="K2039" s="15"/>
      <c r="L2039" s="15">
        <v>1</v>
      </c>
      <c r="M2039" s="15">
        <v>114</v>
      </c>
      <c r="N2039" s="15">
        <v>4.5999999999999996</v>
      </c>
      <c r="O2039" s="15">
        <v>175</v>
      </c>
      <c r="P2039" s="15" t="s">
        <v>9479</v>
      </c>
      <c r="Q2039" s="15" t="s">
        <v>3</v>
      </c>
    </row>
    <row r="2040" spans="1:17" s="36" customFormat="1" ht="14.5">
      <c r="A2040" s="3" t="s">
        <v>5614</v>
      </c>
      <c r="B2040" s="15" t="s">
        <v>1</v>
      </c>
      <c r="C2040" s="15" t="s">
        <v>7</v>
      </c>
      <c r="D2040" s="15" t="s">
        <v>3522</v>
      </c>
      <c r="E2040" s="15">
        <v>500</v>
      </c>
      <c r="F2040" s="15"/>
      <c r="G2040" s="15">
        <v>71.099999999999994</v>
      </c>
      <c r="H2040" s="15">
        <v>74.900000000000006</v>
      </c>
      <c r="I2040" s="15">
        <v>78.599999999999994</v>
      </c>
      <c r="J2040" s="15">
        <v>64</v>
      </c>
      <c r="K2040" s="15"/>
      <c r="L2040" s="15">
        <v>1</v>
      </c>
      <c r="M2040" s="15">
        <v>103</v>
      </c>
      <c r="N2040" s="15">
        <v>5</v>
      </c>
      <c r="O2040" s="15">
        <v>175</v>
      </c>
      <c r="P2040" s="15" t="s">
        <v>9479</v>
      </c>
      <c r="Q2040" s="15" t="s">
        <v>3</v>
      </c>
    </row>
    <row r="2041" spans="1:17" s="36" customFormat="1" ht="14.5">
      <c r="A2041" s="3" t="s">
        <v>5615</v>
      </c>
      <c r="B2041" s="15" t="s">
        <v>1</v>
      </c>
      <c r="C2041" s="15" t="s">
        <v>7</v>
      </c>
      <c r="D2041" s="15" t="s">
        <v>3525</v>
      </c>
      <c r="E2041" s="15">
        <v>500</v>
      </c>
      <c r="F2041" s="15"/>
      <c r="G2041" s="15">
        <v>71.099999999999994</v>
      </c>
      <c r="H2041" s="15">
        <v>79</v>
      </c>
      <c r="I2041" s="15">
        <v>86.9</v>
      </c>
      <c r="J2041" s="15">
        <v>64</v>
      </c>
      <c r="K2041" s="15"/>
      <c r="L2041" s="15">
        <v>1</v>
      </c>
      <c r="M2041" s="15">
        <v>114</v>
      </c>
      <c r="N2041" s="15">
        <v>4.5999999999999996</v>
      </c>
      <c r="O2041" s="15">
        <v>175</v>
      </c>
      <c r="P2041" s="15" t="s">
        <v>9479</v>
      </c>
      <c r="Q2041" s="15" t="s">
        <v>3</v>
      </c>
    </row>
    <row r="2042" spans="1:17" s="36" customFormat="1" ht="14.5">
      <c r="A2042" s="3" t="s">
        <v>5616</v>
      </c>
      <c r="B2042" s="15" t="s">
        <v>1</v>
      </c>
      <c r="C2042" s="15" t="s">
        <v>7</v>
      </c>
      <c r="D2042" s="15" t="s">
        <v>3525</v>
      </c>
      <c r="E2042" s="15">
        <v>500</v>
      </c>
      <c r="F2042" s="15"/>
      <c r="G2042" s="15">
        <v>71.099999999999994</v>
      </c>
      <c r="H2042" s="15">
        <v>74.900000000000006</v>
      </c>
      <c r="I2042" s="15">
        <v>78.599999999999994</v>
      </c>
      <c r="J2042" s="15">
        <v>64</v>
      </c>
      <c r="K2042" s="15"/>
      <c r="L2042" s="15">
        <v>1</v>
      </c>
      <c r="M2042" s="15">
        <v>103</v>
      </c>
      <c r="N2042" s="15">
        <v>5</v>
      </c>
      <c r="O2042" s="15">
        <v>175</v>
      </c>
      <c r="P2042" s="15" t="s">
        <v>9479</v>
      </c>
      <c r="Q2042" s="15" t="s">
        <v>3</v>
      </c>
    </row>
    <row r="2043" spans="1:17" s="36" customFormat="1" ht="14.5">
      <c r="A2043" s="3" t="s">
        <v>5617</v>
      </c>
      <c r="B2043" s="15" t="s">
        <v>1</v>
      </c>
      <c r="C2043" s="15" t="s">
        <v>7</v>
      </c>
      <c r="D2043" s="15" t="s">
        <v>3522</v>
      </c>
      <c r="E2043" s="15">
        <v>500</v>
      </c>
      <c r="F2043" s="15"/>
      <c r="G2043" s="15">
        <v>7.78</v>
      </c>
      <c r="H2043" s="15">
        <v>8.6</v>
      </c>
      <c r="I2043" s="15">
        <v>9.51</v>
      </c>
      <c r="J2043" s="15">
        <v>7</v>
      </c>
      <c r="K2043" s="15"/>
      <c r="L2043" s="15">
        <v>150</v>
      </c>
      <c r="M2043" s="15">
        <v>13.3</v>
      </c>
      <c r="N2043" s="15">
        <v>39</v>
      </c>
      <c r="O2043" s="15">
        <v>175</v>
      </c>
      <c r="P2043" s="15" t="s">
        <v>9479</v>
      </c>
      <c r="Q2043" s="15" t="s">
        <v>910</v>
      </c>
    </row>
    <row r="2044" spans="1:17" s="36" customFormat="1" ht="14.5">
      <c r="A2044" s="3" t="s">
        <v>5618</v>
      </c>
      <c r="B2044" s="15" t="s">
        <v>1</v>
      </c>
      <c r="C2044" s="15" t="s">
        <v>7</v>
      </c>
      <c r="D2044" s="15" t="s">
        <v>3522</v>
      </c>
      <c r="E2044" s="15">
        <v>500</v>
      </c>
      <c r="F2044" s="15"/>
      <c r="G2044" s="15">
        <v>7.78</v>
      </c>
      <c r="H2044" s="15">
        <v>8.1999999999999993</v>
      </c>
      <c r="I2044" s="15">
        <v>8.6</v>
      </c>
      <c r="J2044" s="15">
        <v>7</v>
      </c>
      <c r="K2044" s="15"/>
      <c r="L2044" s="15">
        <v>150</v>
      </c>
      <c r="M2044" s="15">
        <v>12</v>
      </c>
      <c r="N2044" s="15">
        <v>43</v>
      </c>
      <c r="O2044" s="15">
        <v>175</v>
      </c>
      <c r="P2044" s="15" t="s">
        <v>9479</v>
      </c>
      <c r="Q2044" s="15" t="s">
        <v>910</v>
      </c>
    </row>
    <row r="2045" spans="1:17" s="36" customFormat="1" ht="14.5">
      <c r="A2045" s="3" t="s">
        <v>5619</v>
      </c>
      <c r="B2045" s="15" t="s">
        <v>1</v>
      </c>
      <c r="C2045" s="15" t="s">
        <v>7</v>
      </c>
      <c r="D2045" s="15" t="s">
        <v>3525</v>
      </c>
      <c r="E2045" s="15">
        <v>500</v>
      </c>
      <c r="F2045" s="15"/>
      <c r="G2045" s="15">
        <v>7.78</v>
      </c>
      <c r="H2045" s="15">
        <v>8.6</v>
      </c>
      <c r="I2045" s="15">
        <v>9.51</v>
      </c>
      <c r="J2045" s="15">
        <v>7</v>
      </c>
      <c r="K2045" s="15"/>
      <c r="L2045" s="15">
        <v>150</v>
      </c>
      <c r="M2045" s="15">
        <v>13.3</v>
      </c>
      <c r="N2045" s="15">
        <v>39</v>
      </c>
      <c r="O2045" s="15">
        <v>175</v>
      </c>
      <c r="P2045" s="15" t="s">
        <v>9479</v>
      </c>
      <c r="Q2045" s="15" t="s">
        <v>910</v>
      </c>
    </row>
    <row r="2046" spans="1:17" s="36" customFormat="1" ht="14.5">
      <c r="A2046" s="3" t="s">
        <v>5620</v>
      </c>
      <c r="B2046" s="15" t="s">
        <v>1</v>
      </c>
      <c r="C2046" s="15" t="s">
        <v>7</v>
      </c>
      <c r="D2046" s="15" t="s">
        <v>3525</v>
      </c>
      <c r="E2046" s="15">
        <v>500</v>
      </c>
      <c r="F2046" s="15"/>
      <c r="G2046" s="15">
        <v>7.78</v>
      </c>
      <c r="H2046" s="15">
        <v>8.1999999999999993</v>
      </c>
      <c r="I2046" s="15">
        <v>8.6</v>
      </c>
      <c r="J2046" s="15">
        <v>7</v>
      </c>
      <c r="K2046" s="15"/>
      <c r="L2046" s="15">
        <v>150</v>
      </c>
      <c r="M2046" s="15">
        <v>12</v>
      </c>
      <c r="N2046" s="15">
        <v>43</v>
      </c>
      <c r="O2046" s="15">
        <v>175</v>
      </c>
      <c r="P2046" s="15" t="s">
        <v>9479</v>
      </c>
      <c r="Q2046" s="15" t="s">
        <v>910</v>
      </c>
    </row>
    <row r="2047" spans="1:17" s="36" customFormat="1" ht="14.5">
      <c r="A2047" s="3" t="s">
        <v>5621</v>
      </c>
      <c r="B2047" s="15" t="s">
        <v>1</v>
      </c>
      <c r="C2047" s="15" t="s">
        <v>7</v>
      </c>
      <c r="D2047" s="15" t="s">
        <v>3522</v>
      </c>
      <c r="E2047" s="15">
        <v>500</v>
      </c>
      <c r="F2047" s="15"/>
      <c r="G2047" s="15">
        <v>8.33</v>
      </c>
      <c r="H2047" s="15">
        <v>9.3000000000000007</v>
      </c>
      <c r="I2047" s="15">
        <v>10.199999999999999</v>
      </c>
      <c r="J2047" s="15">
        <v>7.5</v>
      </c>
      <c r="K2047" s="15"/>
      <c r="L2047" s="15">
        <v>50</v>
      </c>
      <c r="M2047" s="15">
        <v>14.3</v>
      </c>
      <c r="N2047" s="15">
        <v>36</v>
      </c>
      <c r="O2047" s="15">
        <v>175</v>
      </c>
      <c r="P2047" s="15" t="s">
        <v>9479</v>
      </c>
      <c r="Q2047" s="15" t="s">
        <v>910</v>
      </c>
    </row>
    <row r="2048" spans="1:17" s="36" customFormat="1" ht="14.5">
      <c r="A2048" s="3" t="s">
        <v>5622</v>
      </c>
      <c r="B2048" s="15" t="s">
        <v>1</v>
      </c>
      <c r="C2048" s="15" t="s">
        <v>7</v>
      </c>
      <c r="D2048" s="15" t="s">
        <v>3522</v>
      </c>
      <c r="E2048" s="15">
        <v>500</v>
      </c>
      <c r="F2048" s="15"/>
      <c r="G2048" s="15">
        <v>8.33</v>
      </c>
      <c r="H2048" s="15">
        <v>8.8000000000000007</v>
      </c>
      <c r="I2048" s="15">
        <v>9.2100000000000009</v>
      </c>
      <c r="J2048" s="15">
        <v>7.5</v>
      </c>
      <c r="K2048" s="15"/>
      <c r="L2048" s="15">
        <v>50</v>
      </c>
      <c r="M2048" s="15">
        <v>12.9</v>
      </c>
      <c r="N2048" s="15">
        <v>40</v>
      </c>
      <c r="O2048" s="15">
        <v>175</v>
      </c>
      <c r="P2048" s="15" t="s">
        <v>9479</v>
      </c>
      <c r="Q2048" s="15" t="s">
        <v>910</v>
      </c>
    </row>
    <row r="2049" spans="1:17" s="36" customFormat="1" ht="14.5">
      <c r="A2049" s="3" t="s">
        <v>5623</v>
      </c>
      <c r="B2049" s="15" t="s">
        <v>1</v>
      </c>
      <c r="C2049" s="15" t="s">
        <v>7</v>
      </c>
      <c r="D2049" s="15" t="s">
        <v>3525</v>
      </c>
      <c r="E2049" s="15">
        <v>500</v>
      </c>
      <c r="F2049" s="15"/>
      <c r="G2049" s="15">
        <v>8.33</v>
      </c>
      <c r="H2049" s="15">
        <v>9.3000000000000007</v>
      </c>
      <c r="I2049" s="15">
        <v>10.199999999999999</v>
      </c>
      <c r="J2049" s="15">
        <v>7.5</v>
      </c>
      <c r="K2049" s="15"/>
      <c r="L2049" s="15">
        <v>50</v>
      </c>
      <c r="M2049" s="15">
        <v>14.3</v>
      </c>
      <c r="N2049" s="15">
        <v>36</v>
      </c>
      <c r="O2049" s="15">
        <v>175</v>
      </c>
      <c r="P2049" s="15" t="s">
        <v>9479</v>
      </c>
      <c r="Q2049" s="15" t="s">
        <v>910</v>
      </c>
    </row>
    <row r="2050" spans="1:17" s="36" customFormat="1" ht="14.5">
      <c r="A2050" s="3" t="s">
        <v>5624</v>
      </c>
      <c r="B2050" s="15" t="s">
        <v>1</v>
      </c>
      <c r="C2050" s="15" t="s">
        <v>7</v>
      </c>
      <c r="D2050" s="15" t="s">
        <v>3525</v>
      </c>
      <c r="E2050" s="15">
        <v>500</v>
      </c>
      <c r="F2050" s="15"/>
      <c r="G2050" s="15">
        <v>8.33</v>
      </c>
      <c r="H2050" s="15">
        <v>8.8000000000000007</v>
      </c>
      <c r="I2050" s="15">
        <v>9.2100000000000009</v>
      </c>
      <c r="J2050" s="15">
        <v>7.5</v>
      </c>
      <c r="K2050" s="15"/>
      <c r="L2050" s="15">
        <v>50</v>
      </c>
      <c r="M2050" s="15">
        <v>12.9</v>
      </c>
      <c r="N2050" s="15">
        <v>40</v>
      </c>
      <c r="O2050" s="15">
        <v>175</v>
      </c>
      <c r="P2050" s="15" t="s">
        <v>9479</v>
      </c>
      <c r="Q2050" s="15" t="s">
        <v>910</v>
      </c>
    </row>
    <row r="2051" spans="1:17" s="36" customFormat="1" ht="14.5">
      <c r="A2051" s="3" t="s">
        <v>5625</v>
      </c>
      <c r="B2051" s="15" t="s">
        <v>1</v>
      </c>
      <c r="C2051" s="15" t="s">
        <v>7</v>
      </c>
      <c r="D2051" s="15" t="s">
        <v>3522</v>
      </c>
      <c r="E2051" s="15">
        <v>500</v>
      </c>
      <c r="F2051" s="15"/>
      <c r="G2051" s="15">
        <v>77.8</v>
      </c>
      <c r="H2051" s="15">
        <v>86.5</v>
      </c>
      <c r="I2051" s="15">
        <v>95.1</v>
      </c>
      <c r="J2051" s="15">
        <v>70</v>
      </c>
      <c r="K2051" s="15"/>
      <c r="L2051" s="15">
        <v>1</v>
      </c>
      <c r="M2051" s="15">
        <v>125</v>
      </c>
      <c r="N2051" s="15">
        <v>4.2</v>
      </c>
      <c r="O2051" s="15">
        <v>175</v>
      </c>
      <c r="P2051" s="15" t="s">
        <v>9479</v>
      </c>
      <c r="Q2051" s="15" t="s">
        <v>3</v>
      </c>
    </row>
    <row r="2052" spans="1:17" s="36" customFormat="1" ht="14.5">
      <c r="A2052" s="3" t="s">
        <v>5626</v>
      </c>
      <c r="B2052" s="15" t="s">
        <v>1</v>
      </c>
      <c r="C2052" s="15" t="s">
        <v>7</v>
      </c>
      <c r="D2052" s="15" t="s">
        <v>3522</v>
      </c>
      <c r="E2052" s="15">
        <v>500</v>
      </c>
      <c r="F2052" s="15"/>
      <c r="G2052" s="15">
        <v>77.8</v>
      </c>
      <c r="H2052" s="15">
        <v>81.900000000000006</v>
      </c>
      <c r="I2052" s="15" t="s">
        <v>5627</v>
      </c>
      <c r="J2052" s="15">
        <v>70</v>
      </c>
      <c r="K2052" s="15"/>
      <c r="L2052" s="15">
        <v>1</v>
      </c>
      <c r="M2052" s="15">
        <v>113</v>
      </c>
      <c r="N2052" s="15">
        <v>4.5999999999999996</v>
      </c>
      <c r="O2052" s="15">
        <v>175</v>
      </c>
      <c r="P2052" s="15" t="s">
        <v>9479</v>
      </c>
      <c r="Q2052" s="15" t="s">
        <v>3</v>
      </c>
    </row>
    <row r="2053" spans="1:17" s="36" customFormat="1" ht="14.5">
      <c r="A2053" s="3" t="s">
        <v>5628</v>
      </c>
      <c r="B2053" s="15" t="s">
        <v>1</v>
      </c>
      <c r="C2053" s="15" t="s">
        <v>7</v>
      </c>
      <c r="D2053" s="15" t="s">
        <v>3525</v>
      </c>
      <c r="E2053" s="15">
        <v>500</v>
      </c>
      <c r="F2053" s="15"/>
      <c r="G2053" s="15">
        <v>77.8</v>
      </c>
      <c r="H2053" s="15">
        <v>86.5</v>
      </c>
      <c r="I2053" s="15">
        <v>95.1</v>
      </c>
      <c r="J2053" s="15">
        <v>70</v>
      </c>
      <c r="K2053" s="15"/>
      <c r="L2053" s="15">
        <v>1</v>
      </c>
      <c r="M2053" s="15">
        <v>125</v>
      </c>
      <c r="N2053" s="15">
        <v>4.2</v>
      </c>
      <c r="O2053" s="15">
        <v>175</v>
      </c>
      <c r="P2053" s="15" t="s">
        <v>9479</v>
      </c>
      <c r="Q2053" s="15" t="s">
        <v>3</v>
      </c>
    </row>
    <row r="2054" spans="1:17" s="36" customFormat="1" ht="14.5">
      <c r="A2054" s="3" t="s">
        <v>5629</v>
      </c>
      <c r="B2054" s="15" t="s">
        <v>1</v>
      </c>
      <c r="C2054" s="15" t="s">
        <v>7</v>
      </c>
      <c r="D2054" s="15" t="s">
        <v>3525</v>
      </c>
      <c r="E2054" s="15">
        <v>500</v>
      </c>
      <c r="F2054" s="15"/>
      <c r="G2054" s="15">
        <v>77.8</v>
      </c>
      <c r="H2054" s="15">
        <v>81.900000000000006</v>
      </c>
      <c r="I2054" s="15" t="s">
        <v>5627</v>
      </c>
      <c r="J2054" s="15">
        <v>70</v>
      </c>
      <c r="K2054" s="15"/>
      <c r="L2054" s="15">
        <v>1</v>
      </c>
      <c r="M2054" s="15">
        <v>113</v>
      </c>
      <c r="N2054" s="15">
        <v>4.5999999999999996</v>
      </c>
      <c r="O2054" s="15">
        <v>175</v>
      </c>
      <c r="P2054" s="15" t="s">
        <v>9479</v>
      </c>
      <c r="Q2054" s="15" t="s">
        <v>3</v>
      </c>
    </row>
    <row r="2055" spans="1:17" s="36" customFormat="1" ht="14.5">
      <c r="A2055" s="3" t="s">
        <v>5630</v>
      </c>
      <c r="B2055" s="15" t="s">
        <v>1</v>
      </c>
      <c r="C2055" s="15" t="s">
        <v>7</v>
      </c>
      <c r="D2055" s="15" t="s">
        <v>3522</v>
      </c>
      <c r="E2055" s="15">
        <v>500</v>
      </c>
      <c r="F2055" s="15"/>
      <c r="G2055" s="15">
        <v>88.3</v>
      </c>
      <c r="H2055" s="15">
        <v>95.2</v>
      </c>
      <c r="I2055" s="15">
        <v>102</v>
      </c>
      <c r="J2055" s="15">
        <v>75</v>
      </c>
      <c r="K2055" s="15"/>
      <c r="L2055" s="15">
        <v>1</v>
      </c>
      <c r="M2055" s="15">
        <v>134</v>
      </c>
      <c r="N2055" s="15">
        <v>3.9</v>
      </c>
      <c r="O2055" s="15">
        <v>175</v>
      </c>
      <c r="P2055" s="15" t="s">
        <v>9479</v>
      </c>
      <c r="Q2055" s="15" t="s">
        <v>3</v>
      </c>
    </row>
    <row r="2056" spans="1:17" s="36" customFormat="1" ht="14.5">
      <c r="A2056" s="3" t="s">
        <v>5631</v>
      </c>
      <c r="B2056" s="15" t="s">
        <v>1</v>
      </c>
      <c r="C2056" s="15" t="s">
        <v>7</v>
      </c>
      <c r="D2056" s="15" t="s">
        <v>3522</v>
      </c>
      <c r="E2056" s="15">
        <v>500</v>
      </c>
      <c r="F2056" s="15"/>
      <c r="G2056" s="15">
        <v>88.3</v>
      </c>
      <c r="H2056" s="15">
        <v>90.2</v>
      </c>
      <c r="I2056" s="15">
        <v>92.1</v>
      </c>
      <c r="J2056" s="15">
        <v>75</v>
      </c>
      <c r="K2056" s="15"/>
      <c r="L2056" s="15">
        <v>1</v>
      </c>
      <c r="M2056" s="15">
        <v>121</v>
      </c>
      <c r="N2056" s="15">
        <v>4.3</v>
      </c>
      <c r="O2056" s="15">
        <v>175</v>
      </c>
      <c r="P2056" s="15" t="s">
        <v>9479</v>
      </c>
      <c r="Q2056" s="15" t="s">
        <v>3</v>
      </c>
    </row>
    <row r="2057" spans="1:17" s="36" customFormat="1" ht="14.5">
      <c r="A2057" s="3" t="s">
        <v>5632</v>
      </c>
      <c r="B2057" s="15" t="s">
        <v>1</v>
      </c>
      <c r="C2057" s="15" t="s">
        <v>7</v>
      </c>
      <c r="D2057" s="15" t="s">
        <v>3525</v>
      </c>
      <c r="E2057" s="15">
        <v>500</v>
      </c>
      <c r="F2057" s="15"/>
      <c r="G2057" s="15">
        <v>88.3</v>
      </c>
      <c r="H2057" s="15">
        <v>95.2</v>
      </c>
      <c r="I2057" s="15">
        <v>102</v>
      </c>
      <c r="J2057" s="15">
        <v>75</v>
      </c>
      <c r="K2057" s="15"/>
      <c r="L2057" s="15">
        <v>1</v>
      </c>
      <c r="M2057" s="15">
        <v>134</v>
      </c>
      <c r="N2057" s="15">
        <v>3.9</v>
      </c>
      <c r="O2057" s="15">
        <v>175</v>
      </c>
      <c r="P2057" s="15" t="s">
        <v>9479</v>
      </c>
      <c r="Q2057" s="15" t="s">
        <v>3</v>
      </c>
    </row>
    <row r="2058" spans="1:17" s="36" customFormat="1" ht="14.5">
      <c r="A2058" s="3" t="s">
        <v>5633</v>
      </c>
      <c r="B2058" s="15" t="s">
        <v>1</v>
      </c>
      <c r="C2058" s="15" t="s">
        <v>7</v>
      </c>
      <c r="D2058" s="15" t="s">
        <v>3525</v>
      </c>
      <c r="E2058" s="15">
        <v>500</v>
      </c>
      <c r="F2058" s="15"/>
      <c r="G2058" s="15">
        <v>88.3</v>
      </c>
      <c r="H2058" s="15">
        <v>90.2</v>
      </c>
      <c r="I2058" s="15">
        <v>92.1</v>
      </c>
      <c r="J2058" s="15">
        <v>75</v>
      </c>
      <c r="K2058" s="15"/>
      <c r="L2058" s="15">
        <v>1</v>
      </c>
      <c r="M2058" s="15">
        <v>121</v>
      </c>
      <c r="N2058" s="15">
        <v>4.3</v>
      </c>
      <c r="O2058" s="15">
        <v>175</v>
      </c>
      <c r="P2058" s="15" t="s">
        <v>9479</v>
      </c>
      <c r="Q2058" s="15" t="s">
        <v>3</v>
      </c>
    </row>
    <row r="2059" spans="1:17" s="36" customFormat="1" ht="14.5">
      <c r="A2059" s="3" t="s">
        <v>5634</v>
      </c>
      <c r="B2059" s="15" t="s">
        <v>1</v>
      </c>
      <c r="C2059" s="15" t="s">
        <v>7</v>
      </c>
      <c r="D2059" s="15" t="s">
        <v>3522</v>
      </c>
      <c r="E2059" s="15">
        <v>500</v>
      </c>
      <c r="F2059" s="15"/>
      <c r="G2059" s="15">
        <v>86.7</v>
      </c>
      <c r="H2059" s="15">
        <v>94.9</v>
      </c>
      <c r="I2059" s="15">
        <v>103</v>
      </c>
      <c r="J2059" s="15">
        <v>78</v>
      </c>
      <c r="K2059" s="15"/>
      <c r="L2059" s="15">
        <v>1</v>
      </c>
      <c r="M2059" s="15">
        <v>139</v>
      </c>
      <c r="N2059" s="15">
        <v>3.7</v>
      </c>
      <c r="O2059" s="15">
        <v>175</v>
      </c>
      <c r="P2059" s="15" t="s">
        <v>9479</v>
      </c>
      <c r="Q2059" s="15" t="s">
        <v>3</v>
      </c>
    </row>
    <row r="2060" spans="1:17" s="36" customFormat="1" ht="14.5">
      <c r="A2060" s="3" t="s">
        <v>5635</v>
      </c>
      <c r="B2060" s="15" t="s">
        <v>1</v>
      </c>
      <c r="C2060" s="15" t="s">
        <v>7</v>
      </c>
      <c r="D2060" s="15" t="s">
        <v>3522</v>
      </c>
      <c r="E2060" s="15">
        <v>500</v>
      </c>
      <c r="F2060" s="15"/>
      <c r="G2060" s="15">
        <v>86.7</v>
      </c>
      <c r="H2060" s="15">
        <v>91.3</v>
      </c>
      <c r="I2060" s="15">
        <v>95.8</v>
      </c>
      <c r="J2060" s="15">
        <v>78</v>
      </c>
      <c r="K2060" s="15"/>
      <c r="L2060" s="15">
        <v>1</v>
      </c>
      <c r="M2060" s="15">
        <v>126</v>
      </c>
      <c r="N2060" s="15">
        <v>4.0999999999999996</v>
      </c>
      <c r="O2060" s="15">
        <v>175</v>
      </c>
      <c r="P2060" s="15" t="s">
        <v>9479</v>
      </c>
      <c r="Q2060" s="15" t="s">
        <v>3</v>
      </c>
    </row>
    <row r="2061" spans="1:17" s="36" customFormat="1" ht="14.5">
      <c r="A2061" s="3" t="s">
        <v>5636</v>
      </c>
      <c r="B2061" s="15" t="s">
        <v>1</v>
      </c>
      <c r="C2061" s="15" t="s">
        <v>7</v>
      </c>
      <c r="D2061" s="15" t="s">
        <v>3525</v>
      </c>
      <c r="E2061" s="15">
        <v>500</v>
      </c>
      <c r="F2061" s="15"/>
      <c r="G2061" s="15">
        <v>86.7</v>
      </c>
      <c r="H2061" s="15">
        <v>94.9</v>
      </c>
      <c r="I2061" s="15">
        <v>103</v>
      </c>
      <c r="J2061" s="15">
        <v>78</v>
      </c>
      <c r="K2061" s="15"/>
      <c r="L2061" s="15">
        <v>1</v>
      </c>
      <c r="M2061" s="15">
        <v>139</v>
      </c>
      <c r="N2061" s="15">
        <v>3.7</v>
      </c>
      <c r="O2061" s="15">
        <v>175</v>
      </c>
      <c r="P2061" s="15" t="s">
        <v>9479</v>
      </c>
      <c r="Q2061" s="15" t="s">
        <v>3</v>
      </c>
    </row>
    <row r="2062" spans="1:17" s="36" customFormat="1" ht="14.5">
      <c r="A2062" s="3" t="s">
        <v>5637</v>
      </c>
      <c r="B2062" s="15" t="s">
        <v>1</v>
      </c>
      <c r="C2062" s="15" t="s">
        <v>7</v>
      </c>
      <c r="D2062" s="15" t="s">
        <v>3525</v>
      </c>
      <c r="E2062" s="15">
        <v>500</v>
      </c>
      <c r="F2062" s="15"/>
      <c r="G2062" s="15">
        <v>86.7</v>
      </c>
      <c r="H2062" s="15">
        <v>91.3</v>
      </c>
      <c r="I2062" s="15">
        <v>95.8</v>
      </c>
      <c r="J2062" s="15">
        <v>78</v>
      </c>
      <c r="K2062" s="15"/>
      <c r="L2062" s="15">
        <v>1</v>
      </c>
      <c r="M2062" s="15">
        <v>126</v>
      </c>
      <c r="N2062" s="15">
        <v>4.0999999999999996</v>
      </c>
      <c r="O2062" s="15">
        <v>175</v>
      </c>
      <c r="P2062" s="15" t="s">
        <v>9479</v>
      </c>
      <c r="Q2062" s="15" t="s">
        <v>3</v>
      </c>
    </row>
    <row r="2063" spans="1:17" s="36" customFormat="1" ht="14.5">
      <c r="A2063" s="3" t="s">
        <v>5638</v>
      </c>
      <c r="B2063" s="15" t="s">
        <v>1</v>
      </c>
      <c r="C2063" s="15" t="s">
        <v>7</v>
      </c>
      <c r="D2063" s="15" t="s">
        <v>3522</v>
      </c>
      <c r="E2063" s="15">
        <v>500</v>
      </c>
      <c r="F2063" s="15"/>
      <c r="G2063" s="15">
        <v>8.89</v>
      </c>
      <c r="H2063" s="15">
        <v>9.9</v>
      </c>
      <c r="I2063" s="15">
        <v>10.9</v>
      </c>
      <c r="J2063" s="15">
        <v>8</v>
      </c>
      <c r="K2063" s="15"/>
      <c r="L2063" s="15">
        <v>25</v>
      </c>
      <c r="M2063" s="15">
        <v>15</v>
      </c>
      <c r="N2063" s="15">
        <v>35</v>
      </c>
      <c r="O2063" s="15">
        <v>175</v>
      </c>
      <c r="P2063" s="15" t="s">
        <v>9479</v>
      </c>
      <c r="Q2063" s="15" t="s">
        <v>910</v>
      </c>
    </row>
    <row r="2064" spans="1:17" s="36" customFormat="1" ht="14.5">
      <c r="A2064" s="3" t="s">
        <v>5639</v>
      </c>
      <c r="B2064" s="15" t="s">
        <v>1</v>
      </c>
      <c r="C2064" s="15" t="s">
        <v>7</v>
      </c>
      <c r="D2064" s="15" t="s">
        <v>3522</v>
      </c>
      <c r="E2064" s="15">
        <v>500</v>
      </c>
      <c r="F2064" s="15"/>
      <c r="G2064" s="15">
        <v>8.89</v>
      </c>
      <c r="H2064" s="15">
        <v>9.4</v>
      </c>
      <c r="I2064" s="15">
        <v>9.83</v>
      </c>
      <c r="J2064" s="15">
        <v>8</v>
      </c>
      <c r="K2064" s="15"/>
      <c r="L2064" s="15">
        <v>25</v>
      </c>
      <c r="M2064" s="15">
        <v>13.6</v>
      </c>
      <c r="N2064" s="15">
        <v>38</v>
      </c>
      <c r="O2064" s="15">
        <v>175</v>
      </c>
      <c r="P2064" s="15" t="s">
        <v>9479</v>
      </c>
      <c r="Q2064" s="15" t="s">
        <v>910</v>
      </c>
    </row>
    <row r="2065" spans="1:17" s="36" customFormat="1" ht="14.5">
      <c r="A2065" s="3" t="s">
        <v>5640</v>
      </c>
      <c r="B2065" s="15" t="s">
        <v>1</v>
      </c>
      <c r="C2065" s="15" t="s">
        <v>7</v>
      </c>
      <c r="D2065" s="15" t="s">
        <v>3525</v>
      </c>
      <c r="E2065" s="15">
        <v>500</v>
      </c>
      <c r="F2065" s="15"/>
      <c r="G2065" s="15">
        <v>8.89</v>
      </c>
      <c r="H2065" s="15">
        <v>9.9</v>
      </c>
      <c r="I2065" s="15">
        <v>10.9</v>
      </c>
      <c r="J2065" s="15">
        <v>8</v>
      </c>
      <c r="K2065" s="15"/>
      <c r="L2065" s="15">
        <v>25</v>
      </c>
      <c r="M2065" s="15">
        <v>15</v>
      </c>
      <c r="N2065" s="15">
        <v>35</v>
      </c>
      <c r="O2065" s="15">
        <v>175</v>
      </c>
      <c r="P2065" s="15" t="s">
        <v>9479</v>
      </c>
      <c r="Q2065" s="15" t="s">
        <v>910</v>
      </c>
    </row>
    <row r="2066" spans="1:17" s="36" customFormat="1" ht="14.5">
      <c r="A2066" s="3" t="s">
        <v>5641</v>
      </c>
      <c r="B2066" s="15" t="s">
        <v>1</v>
      </c>
      <c r="C2066" s="15" t="s">
        <v>7</v>
      </c>
      <c r="D2066" s="15" t="s">
        <v>3525</v>
      </c>
      <c r="E2066" s="15">
        <v>500</v>
      </c>
      <c r="F2066" s="15"/>
      <c r="G2066" s="15">
        <v>8.89</v>
      </c>
      <c r="H2066" s="15">
        <v>9.4</v>
      </c>
      <c r="I2066" s="15">
        <v>9.83</v>
      </c>
      <c r="J2066" s="15">
        <v>8</v>
      </c>
      <c r="K2066" s="15"/>
      <c r="L2066" s="15">
        <v>25</v>
      </c>
      <c r="M2066" s="15">
        <v>13.6</v>
      </c>
      <c r="N2066" s="15">
        <v>38</v>
      </c>
      <c r="O2066" s="15">
        <v>175</v>
      </c>
      <c r="P2066" s="15" t="s">
        <v>9479</v>
      </c>
      <c r="Q2066" s="15" t="s">
        <v>910</v>
      </c>
    </row>
    <row r="2067" spans="1:17" s="36" customFormat="1" ht="14.5">
      <c r="A2067" s="3" t="s">
        <v>5642</v>
      </c>
      <c r="B2067" s="15" t="s">
        <v>1</v>
      </c>
      <c r="C2067" s="15" t="s">
        <v>7</v>
      </c>
      <c r="D2067" s="15" t="s">
        <v>3522</v>
      </c>
      <c r="E2067" s="15">
        <v>500</v>
      </c>
      <c r="F2067" s="15"/>
      <c r="G2067" s="15">
        <v>9.44</v>
      </c>
      <c r="H2067" s="15">
        <v>10.5</v>
      </c>
      <c r="I2067" s="15">
        <v>11.5</v>
      </c>
      <c r="J2067" s="15">
        <v>8.5</v>
      </c>
      <c r="K2067" s="15"/>
      <c r="L2067" s="15">
        <v>10</v>
      </c>
      <c r="M2067" s="15">
        <v>15.9</v>
      </c>
      <c r="N2067" s="15">
        <v>33</v>
      </c>
      <c r="O2067" s="15">
        <v>175</v>
      </c>
      <c r="P2067" s="15" t="s">
        <v>9479</v>
      </c>
      <c r="Q2067" s="15" t="s">
        <v>3</v>
      </c>
    </row>
    <row r="2068" spans="1:17" s="36" customFormat="1" ht="14.5">
      <c r="A2068" s="3" t="s">
        <v>5643</v>
      </c>
      <c r="B2068" s="15" t="s">
        <v>1</v>
      </c>
      <c r="C2068" s="15" t="s">
        <v>7</v>
      </c>
      <c r="D2068" s="15" t="s">
        <v>3522</v>
      </c>
      <c r="E2068" s="15">
        <v>500</v>
      </c>
      <c r="F2068" s="15"/>
      <c r="G2068" s="15">
        <v>9.44</v>
      </c>
      <c r="H2068" s="15">
        <v>9.9</v>
      </c>
      <c r="I2068" s="15">
        <v>10.4</v>
      </c>
      <c r="J2068" s="15">
        <v>8.5</v>
      </c>
      <c r="K2068" s="15"/>
      <c r="L2068" s="15">
        <v>10</v>
      </c>
      <c r="M2068" s="15">
        <v>14.4</v>
      </c>
      <c r="N2068" s="15">
        <v>36</v>
      </c>
      <c r="O2068" s="15">
        <v>175</v>
      </c>
      <c r="P2068" s="15" t="s">
        <v>9479</v>
      </c>
      <c r="Q2068" s="15" t="s">
        <v>910</v>
      </c>
    </row>
    <row r="2069" spans="1:17" s="36" customFormat="1" ht="14.5">
      <c r="A2069" s="3" t="s">
        <v>5644</v>
      </c>
      <c r="B2069" s="15" t="s">
        <v>1</v>
      </c>
      <c r="C2069" s="15" t="s">
        <v>7</v>
      </c>
      <c r="D2069" s="15" t="s">
        <v>3525</v>
      </c>
      <c r="E2069" s="15">
        <v>500</v>
      </c>
      <c r="F2069" s="15"/>
      <c r="G2069" s="15">
        <v>9.44</v>
      </c>
      <c r="H2069" s="15">
        <v>10.5</v>
      </c>
      <c r="I2069" s="15">
        <v>11.5</v>
      </c>
      <c r="J2069" s="15">
        <v>8.5</v>
      </c>
      <c r="K2069" s="15"/>
      <c r="L2069" s="15">
        <v>10</v>
      </c>
      <c r="M2069" s="15">
        <v>15.9</v>
      </c>
      <c r="N2069" s="15">
        <v>33</v>
      </c>
      <c r="O2069" s="15">
        <v>175</v>
      </c>
      <c r="P2069" s="15" t="s">
        <v>9479</v>
      </c>
      <c r="Q2069" s="15" t="s">
        <v>3</v>
      </c>
    </row>
    <row r="2070" spans="1:17" s="36" customFormat="1" ht="14.5">
      <c r="A2070" s="3" t="s">
        <v>5645</v>
      </c>
      <c r="B2070" s="15" t="s">
        <v>1</v>
      </c>
      <c r="C2070" s="15" t="s">
        <v>7</v>
      </c>
      <c r="D2070" s="15" t="s">
        <v>3525</v>
      </c>
      <c r="E2070" s="15">
        <v>500</v>
      </c>
      <c r="F2070" s="15"/>
      <c r="G2070" s="15">
        <v>9.44</v>
      </c>
      <c r="H2070" s="15">
        <v>9.9</v>
      </c>
      <c r="I2070" s="15">
        <v>10.4</v>
      </c>
      <c r="J2070" s="15">
        <v>8.5</v>
      </c>
      <c r="K2070" s="15"/>
      <c r="L2070" s="15">
        <v>10</v>
      </c>
      <c r="M2070" s="15">
        <v>14.4</v>
      </c>
      <c r="N2070" s="15">
        <v>36</v>
      </c>
      <c r="O2070" s="15">
        <v>175</v>
      </c>
      <c r="P2070" s="15" t="s">
        <v>9479</v>
      </c>
      <c r="Q2070" s="15" t="s">
        <v>910</v>
      </c>
    </row>
    <row r="2071" spans="1:17" s="36" customFormat="1" ht="14.5">
      <c r="A2071" s="3" t="s">
        <v>5646</v>
      </c>
      <c r="B2071" s="15" t="s">
        <v>1</v>
      </c>
      <c r="C2071" s="15" t="s">
        <v>7</v>
      </c>
      <c r="D2071" s="15" t="s">
        <v>3522</v>
      </c>
      <c r="E2071" s="15">
        <v>500</v>
      </c>
      <c r="F2071" s="15"/>
      <c r="G2071" s="15">
        <v>94.4</v>
      </c>
      <c r="H2071" s="15">
        <v>104.7</v>
      </c>
      <c r="I2071" s="15">
        <v>115</v>
      </c>
      <c r="J2071" s="15">
        <v>85</v>
      </c>
      <c r="K2071" s="15"/>
      <c r="L2071" s="15">
        <v>1</v>
      </c>
      <c r="M2071" s="15">
        <v>151</v>
      </c>
      <c r="N2071" s="15">
        <v>3.4</v>
      </c>
      <c r="O2071" s="15">
        <v>175</v>
      </c>
      <c r="P2071" s="15" t="s">
        <v>9479</v>
      </c>
      <c r="Q2071" s="15" t="s">
        <v>3</v>
      </c>
    </row>
    <row r="2072" spans="1:17" s="36" customFormat="1" ht="14.5">
      <c r="A2072" s="3" t="s">
        <v>5647</v>
      </c>
      <c r="B2072" s="15" t="s">
        <v>1</v>
      </c>
      <c r="C2072" s="15" t="s">
        <v>7</v>
      </c>
      <c r="D2072" s="15" t="s">
        <v>3522</v>
      </c>
      <c r="E2072" s="15">
        <v>500</v>
      </c>
      <c r="F2072" s="15"/>
      <c r="G2072" s="15">
        <v>94.4</v>
      </c>
      <c r="H2072" s="15">
        <v>99.2</v>
      </c>
      <c r="I2072" s="15">
        <v>104</v>
      </c>
      <c r="J2072" s="15">
        <v>85</v>
      </c>
      <c r="K2072" s="15"/>
      <c r="L2072" s="15">
        <v>1</v>
      </c>
      <c r="M2072" s="15">
        <v>137</v>
      </c>
      <c r="N2072" s="15">
        <v>3.8</v>
      </c>
      <c r="O2072" s="15">
        <v>175</v>
      </c>
      <c r="P2072" s="15" t="s">
        <v>9479</v>
      </c>
      <c r="Q2072" s="15" t="s">
        <v>3</v>
      </c>
    </row>
    <row r="2073" spans="1:17" s="36" customFormat="1" ht="14.5">
      <c r="A2073" s="3" t="s">
        <v>5648</v>
      </c>
      <c r="B2073" s="15" t="s">
        <v>1</v>
      </c>
      <c r="C2073" s="15" t="s">
        <v>7</v>
      </c>
      <c r="D2073" s="15" t="s">
        <v>3525</v>
      </c>
      <c r="E2073" s="15">
        <v>500</v>
      </c>
      <c r="F2073" s="15"/>
      <c r="G2073" s="15">
        <v>94.4</v>
      </c>
      <c r="H2073" s="15">
        <v>104.7</v>
      </c>
      <c r="I2073" s="15">
        <v>115</v>
      </c>
      <c r="J2073" s="15">
        <v>85</v>
      </c>
      <c r="K2073" s="15"/>
      <c r="L2073" s="15">
        <v>1</v>
      </c>
      <c r="M2073" s="15">
        <v>151</v>
      </c>
      <c r="N2073" s="15">
        <v>3.4</v>
      </c>
      <c r="O2073" s="15">
        <v>175</v>
      </c>
      <c r="P2073" s="15" t="s">
        <v>9479</v>
      </c>
      <c r="Q2073" s="15" t="s">
        <v>3</v>
      </c>
    </row>
    <row r="2074" spans="1:17" s="36" customFormat="1" ht="14.5">
      <c r="A2074" s="3" t="s">
        <v>5649</v>
      </c>
      <c r="B2074" s="15" t="s">
        <v>1</v>
      </c>
      <c r="C2074" s="15" t="s">
        <v>7</v>
      </c>
      <c r="D2074" s="15" t="s">
        <v>3525</v>
      </c>
      <c r="E2074" s="15">
        <v>500</v>
      </c>
      <c r="F2074" s="15"/>
      <c r="G2074" s="15">
        <v>94.4</v>
      </c>
      <c r="H2074" s="15">
        <v>99.2</v>
      </c>
      <c r="I2074" s="15">
        <v>104</v>
      </c>
      <c r="J2074" s="15">
        <v>85</v>
      </c>
      <c r="K2074" s="15"/>
      <c r="L2074" s="15">
        <v>1</v>
      </c>
      <c r="M2074" s="15">
        <v>137</v>
      </c>
      <c r="N2074" s="15">
        <v>3.8</v>
      </c>
      <c r="O2074" s="15">
        <v>175</v>
      </c>
      <c r="P2074" s="15" t="s">
        <v>9479</v>
      </c>
      <c r="Q2074" s="15" t="s">
        <v>3</v>
      </c>
    </row>
    <row r="2075" spans="1:17" s="36" customFormat="1" ht="14.5">
      <c r="A2075" s="3" t="s">
        <v>5650</v>
      </c>
      <c r="B2075" s="15" t="s">
        <v>1</v>
      </c>
      <c r="C2075" s="15" t="s">
        <v>7</v>
      </c>
      <c r="D2075" s="15" t="s">
        <v>3522</v>
      </c>
      <c r="E2075" s="15">
        <v>500</v>
      </c>
      <c r="F2075" s="15"/>
      <c r="G2075" s="15">
        <v>10</v>
      </c>
      <c r="H2075" s="15">
        <v>11.1</v>
      </c>
      <c r="I2075" s="15">
        <v>12.2</v>
      </c>
      <c r="J2075" s="15">
        <v>9</v>
      </c>
      <c r="K2075" s="15"/>
      <c r="L2075" s="15">
        <v>5</v>
      </c>
      <c r="M2075" s="15">
        <v>16.899999999999999</v>
      </c>
      <c r="N2075" s="15">
        <v>31</v>
      </c>
      <c r="O2075" s="15">
        <v>175</v>
      </c>
      <c r="P2075" s="15" t="s">
        <v>9479</v>
      </c>
      <c r="Q2075" s="15" t="s">
        <v>3</v>
      </c>
    </row>
    <row r="2076" spans="1:17" s="36" customFormat="1" ht="14.5">
      <c r="A2076" s="3" t="s">
        <v>5651</v>
      </c>
      <c r="B2076" s="15" t="s">
        <v>1</v>
      </c>
      <c r="C2076" s="15" t="s">
        <v>7</v>
      </c>
      <c r="D2076" s="15" t="s">
        <v>3522</v>
      </c>
      <c r="E2076" s="15">
        <v>500</v>
      </c>
      <c r="F2076" s="15"/>
      <c r="G2076" s="15">
        <v>10</v>
      </c>
      <c r="H2076" s="15">
        <v>10.6</v>
      </c>
      <c r="I2076" s="15">
        <v>11.1</v>
      </c>
      <c r="J2076" s="15">
        <v>9</v>
      </c>
      <c r="K2076" s="15"/>
      <c r="L2076" s="15">
        <v>5</v>
      </c>
      <c r="M2076" s="15">
        <v>15.4</v>
      </c>
      <c r="N2076" s="15">
        <v>34</v>
      </c>
      <c r="O2076" s="15">
        <v>175</v>
      </c>
      <c r="P2076" s="15" t="s">
        <v>9479</v>
      </c>
      <c r="Q2076" s="15" t="s">
        <v>3</v>
      </c>
    </row>
    <row r="2077" spans="1:17" s="36" customFormat="1" ht="14.5">
      <c r="A2077" s="3" t="s">
        <v>5652</v>
      </c>
      <c r="B2077" s="15" t="s">
        <v>1</v>
      </c>
      <c r="C2077" s="15" t="s">
        <v>7</v>
      </c>
      <c r="D2077" s="15" t="s">
        <v>3525</v>
      </c>
      <c r="E2077" s="15">
        <v>500</v>
      </c>
      <c r="F2077" s="15"/>
      <c r="G2077" s="15">
        <v>10</v>
      </c>
      <c r="H2077" s="15">
        <v>11.1</v>
      </c>
      <c r="I2077" s="15">
        <v>12.2</v>
      </c>
      <c r="J2077" s="15">
        <v>9</v>
      </c>
      <c r="K2077" s="15"/>
      <c r="L2077" s="15">
        <v>5</v>
      </c>
      <c r="M2077" s="15">
        <v>16.899999999999999</v>
      </c>
      <c r="N2077" s="15">
        <v>31</v>
      </c>
      <c r="O2077" s="15">
        <v>175</v>
      </c>
      <c r="P2077" s="15" t="s">
        <v>9479</v>
      </c>
      <c r="Q2077" s="15" t="s">
        <v>3</v>
      </c>
    </row>
    <row r="2078" spans="1:17" s="36" customFormat="1" ht="14.5">
      <c r="A2078" s="3" t="s">
        <v>5653</v>
      </c>
      <c r="B2078" s="15" t="s">
        <v>1</v>
      </c>
      <c r="C2078" s="15" t="s">
        <v>7</v>
      </c>
      <c r="D2078" s="15" t="s">
        <v>3525</v>
      </c>
      <c r="E2078" s="15">
        <v>500</v>
      </c>
      <c r="F2078" s="15"/>
      <c r="G2078" s="15">
        <v>10</v>
      </c>
      <c r="H2078" s="15">
        <v>10.6</v>
      </c>
      <c r="I2078" s="15">
        <v>11.1</v>
      </c>
      <c r="J2078" s="15">
        <v>9</v>
      </c>
      <c r="K2078" s="15"/>
      <c r="L2078" s="15">
        <v>5</v>
      </c>
      <c r="M2078" s="15">
        <v>15.4</v>
      </c>
      <c r="N2078" s="15">
        <v>34</v>
      </c>
      <c r="O2078" s="15">
        <v>175</v>
      </c>
      <c r="P2078" s="15" t="s">
        <v>9479</v>
      </c>
      <c r="Q2078" s="15" t="s">
        <v>3</v>
      </c>
    </row>
    <row r="2079" spans="1:17" s="36" customFormat="1" ht="14.5">
      <c r="A2079" s="3" t="s">
        <v>5654</v>
      </c>
      <c r="B2079" s="15" t="s">
        <v>1</v>
      </c>
      <c r="C2079" s="15" t="s">
        <v>7</v>
      </c>
      <c r="D2079" s="15" t="s">
        <v>3522</v>
      </c>
      <c r="E2079" s="15">
        <v>500</v>
      </c>
      <c r="F2079" s="15"/>
      <c r="G2079" s="15">
        <v>100</v>
      </c>
      <c r="H2079" s="15">
        <v>111</v>
      </c>
      <c r="I2079" s="15">
        <v>122</v>
      </c>
      <c r="J2079" s="15">
        <v>90</v>
      </c>
      <c r="K2079" s="15"/>
      <c r="L2079" s="15">
        <v>1</v>
      </c>
      <c r="M2079" s="15">
        <v>160</v>
      </c>
      <c r="N2079" s="15">
        <v>3.2</v>
      </c>
      <c r="O2079" s="15">
        <v>175</v>
      </c>
      <c r="P2079" s="15" t="s">
        <v>9479</v>
      </c>
      <c r="Q2079" s="15" t="s">
        <v>3</v>
      </c>
    </row>
    <row r="2080" spans="1:17" s="36" customFormat="1" ht="14.5">
      <c r="A2080" s="3" t="s">
        <v>5655</v>
      </c>
      <c r="B2080" s="15" t="s">
        <v>1</v>
      </c>
      <c r="C2080" s="15" t="s">
        <v>7</v>
      </c>
      <c r="D2080" s="15" t="s">
        <v>3522</v>
      </c>
      <c r="E2080" s="15">
        <v>500</v>
      </c>
      <c r="F2080" s="15"/>
      <c r="G2080" s="15">
        <v>100</v>
      </c>
      <c r="H2080" s="15">
        <v>105.5</v>
      </c>
      <c r="I2080" s="15">
        <v>111</v>
      </c>
      <c r="J2080" s="15">
        <v>90</v>
      </c>
      <c r="K2080" s="15"/>
      <c r="L2080" s="15">
        <v>1</v>
      </c>
      <c r="M2080" s="15">
        <v>146</v>
      </c>
      <c r="N2080" s="15">
        <v>3.5</v>
      </c>
      <c r="O2080" s="15">
        <v>175</v>
      </c>
      <c r="P2080" s="15" t="s">
        <v>9479</v>
      </c>
      <c r="Q2080" s="15" t="s">
        <v>3</v>
      </c>
    </row>
    <row r="2081" spans="1:17" s="36" customFormat="1" ht="14.5">
      <c r="A2081" s="3" t="s">
        <v>5656</v>
      </c>
      <c r="B2081" s="15" t="s">
        <v>1</v>
      </c>
      <c r="C2081" s="15" t="s">
        <v>7</v>
      </c>
      <c r="D2081" s="15" t="s">
        <v>3525</v>
      </c>
      <c r="E2081" s="15">
        <v>500</v>
      </c>
      <c r="F2081" s="15"/>
      <c r="G2081" s="15">
        <v>100</v>
      </c>
      <c r="H2081" s="15">
        <v>111</v>
      </c>
      <c r="I2081" s="15">
        <v>122</v>
      </c>
      <c r="J2081" s="15">
        <v>90</v>
      </c>
      <c r="K2081" s="15"/>
      <c r="L2081" s="15">
        <v>1</v>
      </c>
      <c r="M2081" s="15">
        <v>160</v>
      </c>
      <c r="N2081" s="15">
        <v>3.2</v>
      </c>
      <c r="O2081" s="15">
        <v>175</v>
      </c>
      <c r="P2081" s="15" t="s">
        <v>9479</v>
      </c>
      <c r="Q2081" s="15" t="s">
        <v>3</v>
      </c>
    </row>
    <row r="2082" spans="1:17" s="36" customFormat="1" ht="14.5">
      <c r="A2082" s="3" t="s">
        <v>5657</v>
      </c>
      <c r="B2082" s="15" t="s">
        <v>1</v>
      </c>
      <c r="C2082" s="15" t="s">
        <v>7</v>
      </c>
      <c r="D2082" s="15" t="s">
        <v>3525</v>
      </c>
      <c r="E2082" s="15">
        <v>500</v>
      </c>
      <c r="F2082" s="15"/>
      <c r="G2082" s="15">
        <v>100</v>
      </c>
      <c r="H2082" s="15">
        <v>105.5</v>
      </c>
      <c r="I2082" s="15">
        <v>111</v>
      </c>
      <c r="J2082" s="15">
        <v>90</v>
      </c>
      <c r="K2082" s="15"/>
      <c r="L2082" s="15">
        <v>1</v>
      </c>
      <c r="M2082" s="15">
        <v>146</v>
      </c>
      <c r="N2082" s="15">
        <v>3.5</v>
      </c>
      <c r="O2082" s="15">
        <v>175</v>
      </c>
      <c r="P2082" s="15" t="s">
        <v>9479</v>
      </c>
      <c r="Q2082" s="15" t="s">
        <v>3</v>
      </c>
    </row>
    <row r="2083" spans="1:17" s="36" customFormat="1" ht="14.5">
      <c r="A2083" s="3" t="s">
        <v>5658</v>
      </c>
      <c r="B2083" s="15" t="s">
        <v>1</v>
      </c>
      <c r="C2083" s="15" t="s">
        <v>727</v>
      </c>
      <c r="D2083" s="15" t="s">
        <v>3522</v>
      </c>
      <c r="E2083" s="15">
        <v>400</v>
      </c>
      <c r="F2083" s="15">
        <v>5</v>
      </c>
      <c r="G2083" s="15">
        <v>13.4</v>
      </c>
      <c r="H2083" s="15">
        <v>14.1</v>
      </c>
      <c r="I2083" s="15">
        <v>14.8</v>
      </c>
      <c r="J2083" s="15">
        <v>12</v>
      </c>
      <c r="K2083" s="15">
        <v>7.5</v>
      </c>
      <c r="L2083" s="15">
        <v>1</v>
      </c>
      <c r="M2083" s="15">
        <v>19.5</v>
      </c>
      <c r="N2083" s="15">
        <v>20.5</v>
      </c>
      <c r="O2083" s="15">
        <v>175</v>
      </c>
      <c r="P2083" s="15">
        <v>1</v>
      </c>
      <c r="Q2083" s="15" t="s">
        <v>3</v>
      </c>
    </row>
    <row r="2084" spans="1:17" s="36" customFormat="1" ht="14.5">
      <c r="A2084" s="3" t="s">
        <v>5659</v>
      </c>
      <c r="B2084" s="15" t="s">
        <v>1</v>
      </c>
      <c r="C2084" s="15" t="s">
        <v>727</v>
      </c>
      <c r="D2084" s="15" t="s">
        <v>3522</v>
      </c>
      <c r="E2084" s="15">
        <v>400</v>
      </c>
      <c r="F2084" s="15">
        <v>5</v>
      </c>
      <c r="G2084" s="15">
        <v>16.8</v>
      </c>
      <c r="H2084" s="15">
        <v>17.7</v>
      </c>
      <c r="I2084" s="15">
        <v>18.5</v>
      </c>
      <c r="J2084" s="15">
        <v>15</v>
      </c>
      <c r="K2084" s="15">
        <v>7.5</v>
      </c>
      <c r="L2084" s="15">
        <v>1</v>
      </c>
      <c r="M2084" s="15">
        <v>24.4</v>
      </c>
      <c r="N2084" s="15">
        <v>16.399999999999999</v>
      </c>
      <c r="O2084" s="15">
        <v>175</v>
      </c>
      <c r="P2084" s="15">
        <v>1</v>
      </c>
      <c r="Q2084" s="15" t="s">
        <v>3</v>
      </c>
    </row>
    <row r="2085" spans="1:17" s="36" customFormat="1" ht="14.5">
      <c r="A2085" s="3" t="s">
        <v>5660</v>
      </c>
      <c r="B2085" s="15" t="s">
        <v>1</v>
      </c>
      <c r="C2085" s="15" t="s">
        <v>727</v>
      </c>
      <c r="D2085" s="15" t="s">
        <v>3522</v>
      </c>
      <c r="E2085" s="15">
        <v>400</v>
      </c>
      <c r="F2085" s="15">
        <v>5</v>
      </c>
      <c r="G2085" s="15">
        <v>20.100000000000001</v>
      </c>
      <c r="H2085" s="15">
        <v>21.2</v>
      </c>
      <c r="I2085" s="15">
        <v>22.2</v>
      </c>
      <c r="J2085" s="15">
        <v>18</v>
      </c>
      <c r="K2085" s="15">
        <v>7.5</v>
      </c>
      <c r="L2085" s="15">
        <v>1</v>
      </c>
      <c r="M2085" s="15">
        <v>29.2</v>
      </c>
      <c r="N2085" s="15">
        <v>13.7</v>
      </c>
      <c r="O2085" s="15">
        <v>175</v>
      </c>
      <c r="P2085" s="15">
        <v>1</v>
      </c>
      <c r="Q2085" s="15" t="s">
        <v>3</v>
      </c>
    </row>
    <row r="2086" spans="1:17" s="36" customFormat="1" ht="14.5">
      <c r="A2086" s="3" t="s">
        <v>5661</v>
      </c>
      <c r="B2086" s="15" t="s">
        <v>1</v>
      </c>
      <c r="C2086" s="15" t="s">
        <v>727</v>
      </c>
      <c r="D2086" s="15" t="s">
        <v>3522</v>
      </c>
      <c r="E2086" s="15">
        <v>400</v>
      </c>
      <c r="F2086" s="15">
        <v>5</v>
      </c>
      <c r="G2086" s="15">
        <v>22.4</v>
      </c>
      <c r="H2086" s="15">
        <v>23.6</v>
      </c>
      <c r="I2086" s="15">
        <v>24.7</v>
      </c>
      <c r="J2086" s="15">
        <v>20</v>
      </c>
      <c r="K2086" s="15">
        <v>7.5</v>
      </c>
      <c r="L2086" s="15">
        <v>1</v>
      </c>
      <c r="M2086" s="15">
        <v>32.5</v>
      </c>
      <c r="N2086" s="15">
        <v>12.3</v>
      </c>
      <c r="O2086" s="15">
        <v>175</v>
      </c>
      <c r="P2086" s="15">
        <v>1</v>
      </c>
      <c r="Q2086" s="15" t="s">
        <v>3</v>
      </c>
    </row>
    <row r="2087" spans="1:17" s="36" customFormat="1" ht="14.5">
      <c r="A2087" s="3" t="s">
        <v>5662</v>
      </c>
      <c r="B2087" s="15" t="s">
        <v>1</v>
      </c>
      <c r="C2087" s="15" t="s">
        <v>727</v>
      </c>
      <c r="D2087" s="15" t="s">
        <v>3522</v>
      </c>
      <c r="E2087" s="15">
        <v>400</v>
      </c>
      <c r="F2087" s="15">
        <v>5</v>
      </c>
      <c r="G2087" s="15">
        <v>23.5</v>
      </c>
      <c r="H2087" s="15">
        <v>24.7</v>
      </c>
      <c r="I2087" s="15">
        <v>25.9</v>
      </c>
      <c r="J2087" s="15">
        <v>21</v>
      </c>
      <c r="K2087" s="15">
        <v>7.5</v>
      </c>
      <c r="L2087" s="15">
        <v>1</v>
      </c>
      <c r="M2087" s="15">
        <v>34.1</v>
      </c>
      <c r="N2087" s="15">
        <v>11.7</v>
      </c>
      <c r="O2087" s="15">
        <v>175</v>
      </c>
      <c r="P2087" s="15">
        <v>1</v>
      </c>
      <c r="Q2087" s="15" t="s">
        <v>3</v>
      </c>
    </row>
    <row r="2088" spans="1:17" s="36" customFormat="1" ht="14.5">
      <c r="A2088" s="3" t="s">
        <v>5663</v>
      </c>
      <c r="B2088" s="15" t="s">
        <v>1</v>
      </c>
      <c r="C2088" s="15" t="s">
        <v>727</v>
      </c>
      <c r="D2088" s="15" t="s">
        <v>3522</v>
      </c>
      <c r="E2088" s="15">
        <v>400</v>
      </c>
      <c r="F2088" s="15">
        <v>5</v>
      </c>
      <c r="G2088" s="15">
        <v>24.6</v>
      </c>
      <c r="H2088" s="15">
        <v>25.9</v>
      </c>
      <c r="I2088" s="15">
        <v>27.2</v>
      </c>
      <c r="J2088" s="15">
        <v>22</v>
      </c>
      <c r="K2088" s="15">
        <v>7.5</v>
      </c>
      <c r="L2088" s="15">
        <v>1</v>
      </c>
      <c r="M2088" s="15">
        <v>35.700000000000003</v>
      </c>
      <c r="N2088" s="15">
        <v>11.2</v>
      </c>
      <c r="O2088" s="15">
        <v>175</v>
      </c>
      <c r="P2088" s="15">
        <v>1</v>
      </c>
      <c r="Q2088" s="15" t="s">
        <v>3</v>
      </c>
    </row>
    <row r="2089" spans="1:17" s="36" customFormat="1" ht="14.5">
      <c r="A2089" s="3" t="s">
        <v>5664</v>
      </c>
      <c r="B2089" s="15" t="s">
        <v>1</v>
      </c>
      <c r="C2089" s="15" t="s">
        <v>727</v>
      </c>
      <c r="D2089" s="15" t="s">
        <v>3522</v>
      </c>
      <c r="E2089" s="15">
        <v>400</v>
      </c>
      <c r="F2089" s="15">
        <v>5</v>
      </c>
      <c r="G2089" s="15">
        <v>26.8</v>
      </c>
      <c r="H2089" s="15">
        <v>28.2</v>
      </c>
      <c r="I2089" s="15">
        <v>29.6</v>
      </c>
      <c r="J2089" s="15">
        <v>24</v>
      </c>
      <c r="K2089" s="15">
        <v>7.5</v>
      </c>
      <c r="L2089" s="15">
        <v>1</v>
      </c>
      <c r="M2089" s="15">
        <v>39</v>
      </c>
      <c r="N2089" s="15">
        <v>10.3</v>
      </c>
      <c r="O2089" s="15">
        <v>175</v>
      </c>
      <c r="P2089" s="15">
        <v>1</v>
      </c>
      <c r="Q2089" s="15" t="s">
        <v>3</v>
      </c>
    </row>
    <row r="2090" spans="1:17" s="36" customFormat="1" ht="14.5">
      <c r="A2090" s="3" t="s">
        <v>5665</v>
      </c>
      <c r="B2090" s="15" t="s">
        <v>1</v>
      </c>
      <c r="C2090" s="15" t="s">
        <v>727</v>
      </c>
      <c r="D2090" s="15" t="s">
        <v>3522</v>
      </c>
      <c r="E2090" s="15">
        <v>400</v>
      </c>
      <c r="F2090" s="15">
        <v>5</v>
      </c>
      <c r="G2090" s="15">
        <v>27.9</v>
      </c>
      <c r="H2090" s="15">
        <v>29.4</v>
      </c>
      <c r="I2090" s="15">
        <v>30.9</v>
      </c>
      <c r="J2090" s="15">
        <v>25</v>
      </c>
      <c r="K2090" s="15">
        <v>7.5</v>
      </c>
      <c r="L2090" s="15">
        <v>1</v>
      </c>
      <c r="M2090" s="15">
        <v>40.6</v>
      </c>
      <c r="N2090" s="15">
        <v>9.9</v>
      </c>
      <c r="O2090" s="15">
        <v>175</v>
      </c>
      <c r="P2090" s="15">
        <v>1</v>
      </c>
      <c r="Q2090" s="15" t="s">
        <v>3</v>
      </c>
    </row>
    <row r="2091" spans="1:17" s="36" customFormat="1" ht="14.5">
      <c r="A2091" s="3" t="s">
        <v>5666</v>
      </c>
      <c r="B2091" s="15" t="s">
        <v>1</v>
      </c>
      <c r="C2091" s="15" t="s">
        <v>727</v>
      </c>
      <c r="D2091" s="15" t="s">
        <v>3522</v>
      </c>
      <c r="E2091" s="15">
        <v>400</v>
      </c>
      <c r="F2091" s="15">
        <v>5</v>
      </c>
      <c r="G2091" s="15">
        <v>29.1</v>
      </c>
      <c r="H2091" s="15">
        <v>30.6</v>
      </c>
      <c r="I2091" s="15">
        <v>32.1</v>
      </c>
      <c r="J2091" s="15">
        <v>26</v>
      </c>
      <c r="K2091" s="15">
        <v>7.5</v>
      </c>
      <c r="L2091" s="15">
        <v>1</v>
      </c>
      <c r="M2091" s="15">
        <v>42.2</v>
      </c>
      <c r="N2091" s="15">
        <v>9.5</v>
      </c>
      <c r="O2091" s="15">
        <v>175</v>
      </c>
      <c r="P2091" s="15">
        <v>1</v>
      </c>
      <c r="Q2091" s="15" t="s">
        <v>3</v>
      </c>
    </row>
    <row r="2092" spans="1:17" s="36" customFormat="1" ht="14.5">
      <c r="A2092" s="3" t="s">
        <v>5667</v>
      </c>
      <c r="B2092" s="15" t="s">
        <v>1</v>
      </c>
      <c r="C2092" s="15" t="s">
        <v>727</v>
      </c>
      <c r="D2092" s="15" t="s">
        <v>3522</v>
      </c>
      <c r="E2092" s="15">
        <v>400</v>
      </c>
      <c r="F2092" s="15">
        <v>5</v>
      </c>
      <c r="G2092" s="15">
        <v>33.5</v>
      </c>
      <c r="H2092" s="15">
        <v>35.299999999999997</v>
      </c>
      <c r="I2092" s="15">
        <v>37.1</v>
      </c>
      <c r="J2092" s="15">
        <v>30</v>
      </c>
      <c r="K2092" s="15">
        <v>7.5</v>
      </c>
      <c r="L2092" s="15">
        <v>1</v>
      </c>
      <c r="M2092" s="15">
        <v>48.7</v>
      </c>
      <c r="N2092" s="15">
        <v>8.1999999999999993</v>
      </c>
      <c r="O2092" s="15">
        <v>175</v>
      </c>
      <c r="P2092" s="15">
        <v>1</v>
      </c>
      <c r="Q2092" s="15" t="s">
        <v>3</v>
      </c>
    </row>
    <row r="2093" spans="1:17" s="36" customFormat="1" ht="14.5">
      <c r="A2093" s="3" t="s">
        <v>5668</v>
      </c>
      <c r="B2093" s="15" t="s">
        <v>1</v>
      </c>
      <c r="C2093" s="15" t="s">
        <v>727</v>
      </c>
      <c r="D2093" s="15" t="s">
        <v>3522</v>
      </c>
      <c r="E2093" s="15">
        <v>400</v>
      </c>
      <c r="F2093" s="15">
        <v>5</v>
      </c>
      <c r="G2093" s="15">
        <v>36.9</v>
      </c>
      <c r="H2093" s="15">
        <v>38.9</v>
      </c>
      <c r="I2093" s="15">
        <v>40.799999999999997</v>
      </c>
      <c r="J2093" s="15">
        <v>33</v>
      </c>
      <c r="K2093" s="15">
        <v>7.5</v>
      </c>
      <c r="L2093" s="15">
        <v>1</v>
      </c>
      <c r="M2093" s="15">
        <v>53.6</v>
      </c>
      <c r="N2093" s="15">
        <v>7.5</v>
      </c>
      <c r="O2093" s="15">
        <v>175</v>
      </c>
      <c r="P2093" s="15">
        <v>1</v>
      </c>
      <c r="Q2093" s="15" t="s">
        <v>3</v>
      </c>
    </row>
    <row r="2094" spans="1:17" s="36" customFormat="1" ht="14.5">
      <c r="A2094" s="3" t="s">
        <v>5669</v>
      </c>
      <c r="B2094" s="15" t="s">
        <v>1</v>
      </c>
      <c r="C2094" s="15" t="s">
        <v>727</v>
      </c>
      <c r="D2094" s="15" t="s">
        <v>3522</v>
      </c>
      <c r="E2094" s="15">
        <v>400</v>
      </c>
      <c r="F2094" s="15">
        <v>5</v>
      </c>
      <c r="G2094" s="15">
        <v>40.200000000000003</v>
      </c>
      <c r="H2094" s="15">
        <v>42.4</v>
      </c>
      <c r="I2094" s="15">
        <v>44.5</v>
      </c>
      <c r="J2094" s="15">
        <v>36</v>
      </c>
      <c r="K2094" s="15">
        <v>7.5</v>
      </c>
      <c r="L2094" s="15">
        <v>1</v>
      </c>
      <c r="M2094" s="15">
        <v>58.4</v>
      </c>
      <c r="N2094" s="15">
        <v>6.8</v>
      </c>
      <c r="O2094" s="15">
        <v>175</v>
      </c>
      <c r="P2094" s="15">
        <v>1</v>
      </c>
      <c r="Q2094" s="15" t="s">
        <v>3</v>
      </c>
    </row>
    <row r="2095" spans="1:17" s="36" customFormat="1" ht="14.5">
      <c r="A2095" s="3" t="s">
        <v>5670</v>
      </c>
      <c r="B2095" s="15" t="s">
        <v>1</v>
      </c>
      <c r="C2095" s="15" t="s">
        <v>727</v>
      </c>
      <c r="D2095" s="15" t="s">
        <v>3522</v>
      </c>
      <c r="E2095" s="15">
        <v>400</v>
      </c>
      <c r="F2095" s="15">
        <v>5</v>
      </c>
      <c r="G2095" s="15">
        <v>43.6</v>
      </c>
      <c r="H2095" s="15">
        <v>45.9</v>
      </c>
      <c r="I2095" s="15">
        <v>48.2</v>
      </c>
      <c r="J2095" s="15">
        <v>39</v>
      </c>
      <c r="K2095" s="15">
        <v>7.5</v>
      </c>
      <c r="L2095" s="15">
        <v>1</v>
      </c>
      <c r="M2095" s="15">
        <v>63.3</v>
      </c>
      <c r="N2095" s="15">
        <v>6.3</v>
      </c>
      <c r="O2095" s="15">
        <v>175</v>
      </c>
      <c r="P2095" s="15">
        <v>1</v>
      </c>
      <c r="Q2095" s="15" t="s">
        <v>3</v>
      </c>
    </row>
    <row r="2096" spans="1:17" s="36" customFormat="1" ht="14.5">
      <c r="A2096" s="3" t="s">
        <v>5671</v>
      </c>
      <c r="B2096" s="15" t="s">
        <v>1</v>
      </c>
      <c r="C2096" s="15" t="s">
        <v>727</v>
      </c>
      <c r="D2096" s="15" t="s">
        <v>3522</v>
      </c>
      <c r="E2096" s="15">
        <v>400</v>
      </c>
      <c r="F2096" s="15">
        <v>5</v>
      </c>
      <c r="G2096" s="15">
        <v>44.7</v>
      </c>
      <c r="H2096" s="15">
        <v>47.1</v>
      </c>
      <c r="I2096" s="15">
        <v>49.4</v>
      </c>
      <c r="J2096" s="15">
        <v>40</v>
      </c>
      <c r="K2096" s="15">
        <v>7.5</v>
      </c>
      <c r="L2096" s="15">
        <v>1</v>
      </c>
      <c r="M2096" s="15">
        <v>64.900000000000006</v>
      </c>
      <c r="N2096" s="15">
        <v>6.2</v>
      </c>
      <c r="O2096" s="15">
        <v>175</v>
      </c>
      <c r="P2096" s="15">
        <v>1</v>
      </c>
      <c r="Q2096" s="15" t="s">
        <v>3</v>
      </c>
    </row>
    <row r="2097" spans="1:17" s="36" customFormat="1" ht="14.5">
      <c r="A2097" s="3" t="s">
        <v>5672</v>
      </c>
      <c r="B2097" s="15" t="s">
        <v>1</v>
      </c>
      <c r="C2097" s="15" t="s">
        <v>727</v>
      </c>
      <c r="D2097" s="15" t="s">
        <v>3522</v>
      </c>
      <c r="E2097" s="15">
        <v>400</v>
      </c>
      <c r="F2097" s="15">
        <v>5</v>
      </c>
      <c r="G2097" s="15">
        <v>48.1</v>
      </c>
      <c r="H2097" s="15">
        <v>50.6</v>
      </c>
      <c r="I2097" s="15">
        <v>53.1</v>
      </c>
      <c r="J2097" s="15">
        <v>43</v>
      </c>
      <c r="K2097" s="15">
        <v>7.5</v>
      </c>
      <c r="L2097" s="15">
        <v>1</v>
      </c>
      <c r="M2097" s="15">
        <v>69.8</v>
      </c>
      <c r="N2097" s="15">
        <v>5.7</v>
      </c>
      <c r="O2097" s="15">
        <v>175</v>
      </c>
      <c r="P2097" s="15">
        <v>1</v>
      </c>
      <c r="Q2097" s="15" t="s">
        <v>3</v>
      </c>
    </row>
    <row r="2098" spans="1:17" s="36" customFormat="1" ht="14.5">
      <c r="A2098" s="3" t="s">
        <v>5673</v>
      </c>
      <c r="B2098" s="15" t="s">
        <v>1</v>
      </c>
      <c r="C2098" s="15" t="s">
        <v>727</v>
      </c>
      <c r="D2098" s="15" t="s">
        <v>3522</v>
      </c>
      <c r="E2098" s="15">
        <v>400</v>
      </c>
      <c r="F2098" s="15">
        <v>5</v>
      </c>
      <c r="G2098" s="15">
        <v>52.5</v>
      </c>
      <c r="H2098" s="15">
        <v>55.3</v>
      </c>
      <c r="I2098" s="15">
        <v>58.1</v>
      </c>
      <c r="J2098" s="15">
        <v>47</v>
      </c>
      <c r="K2098" s="15">
        <v>7.5</v>
      </c>
      <c r="L2098" s="15">
        <v>1</v>
      </c>
      <c r="M2098" s="15">
        <v>76.3</v>
      </c>
      <c r="N2098" s="15">
        <v>5.2</v>
      </c>
      <c r="O2098" s="15">
        <v>175</v>
      </c>
      <c r="P2098" s="15">
        <v>1</v>
      </c>
      <c r="Q2098" s="15" t="s">
        <v>3</v>
      </c>
    </row>
    <row r="2099" spans="1:17" s="36" customFormat="1" ht="14.5">
      <c r="A2099" s="3" t="s">
        <v>5674</v>
      </c>
      <c r="B2099" s="15" t="s">
        <v>1</v>
      </c>
      <c r="C2099" s="15" t="s">
        <v>727</v>
      </c>
      <c r="D2099" s="15" t="s">
        <v>3522</v>
      </c>
      <c r="E2099" s="15">
        <v>400</v>
      </c>
      <c r="F2099" s="15">
        <v>5</v>
      </c>
      <c r="G2099" s="15">
        <v>57</v>
      </c>
      <c r="H2099" s="15">
        <v>60</v>
      </c>
      <c r="I2099" s="15">
        <v>63</v>
      </c>
      <c r="J2099" s="15">
        <v>51</v>
      </c>
      <c r="K2099" s="15">
        <v>7.5</v>
      </c>
      <c r="L2099" s="15">
        <v>1</v>
      </c>
      <c r="M2099" s="15">
        <v>82.8</v>
      </c>
      <c r="N2099" s="15">
        <v>4.8</v>
      </c>
      <c r="O2099" s="15">
        <v>175</v>
      </c>
      <c r="P2099" s="15">
        <v>1</v>
      </c>
      <c r="Q2099" s="15" t="s">
        <v>3</v>
      </c>
    </row>
    <row r="2100" spans="1:17" s="36" customFormat="1" ht="14.5">
      <c r="A2100" s="3" t="s">
        <v>5675</v>
      </c>
      <c r="B2100" s="15" t="s">
        <v>1</v>
      </c>
      <c r="C2100" s="15" t="s">
        <v>727</v>
      </c>
      <c r="D2100" s="15" t="s">
        <v>3522</v>
      </c>
      <c r="E2100" s="15">
        <v>400</v>
      </c>
      <c r="F2100" s="15">
        <v>5</v>
      </c>
      <c r="G2100" s="15">
        <v>62.6</v>
      </c>
      <c r="H2100" s="15">
        <v>65.900000000000006</v>
      </c>
      <c r="I2100" s="15">
        <v>69.2</v>
      </c>
      <c r="J2100" s="15">
        <v>56</v>
      </c>
      <c r="K2100" s="15">
        <v>7.5</v>
      </c>
      <c r="L2100" s="15">
        <v>1</v>
      </c>
      <c r="M2100" s="15">
        <v>90.9</v>
      </c>
      <c r="N2100" s="15">
        <v>4.4000000000000004</v>
      </c>
      <c r="O2100" s="15">
        <v>175</v>
      </c>
      <c r="P2100" s="15">
        <v>1</v>
      </c>
      <c r="Q2100" s="15" t="s">
        <v>3</v>
      </c>
    </row>
    <row r="2101" spans="1:17" s="36" customFormat="1" ht="14.5">
      <c r="A2101" s="3" t="s">
        <v>5676</v>
      </c>
      <c r="B2101" s="15" t="s">
        <v>1</v>
      </c>
      <c r="C2101" s="15" t="s">
        <v>727</v>
      </c>
      <c r="D2101" s="15" t="s">
        <v>3522</v>
      </c>
      <c r="E2101" s="15">
        <v>400</v>
      </c>
      <c r="F2101" s="15">
        <v>5</v>
      </c>
      <c r="G2101" s="15">
        <v>67.099999999999994</v>
      </c>
      <c r="H2101" s="15">
        <v>70.599999999999994</v>
      </c>
      <c r="I2101" s="15">
        <v>74.099999999999994</v>
      </c>
      <c r="J2101" s="15">
        <v>60</v>
      </c>
      <c r="K2101" s="15">
        <v>7.5</v>
      </c>
      <c r="L2101" s="15">
        <v>1</v>
      </c>
      <c r="M2101" s="15">
        <v>97.4</v>
      </c>
      <c r="N2101" s="15">
        <v>4.0999999999999996</v>
      </c>
      <c r="O2101" s="15">
        <v>175</v>
      </c>
      <c r="P2101" s="15">
        <v>1</v>
      </c>
      <c r="Q2101" s="15" t="s">
        <v>3</v>
      </c>
    </row>
    <row r="2102" spans="1:17" s="36" customFormat="1" ht="14.5">
      <c r="A2102" s="3" t="s">
        <v>5677</v>
      </c>
      <c r="B2102" s="15" t="s">
        <v>1</v>
      </c>
      <c r="C2102" s="15" t="s">
        <v>1018</v>
      </c>
      <c r="D2102" s="15" t="s">
        <v>3522</v>
      </c>
      <c r="E2102" s="15">
        <v>400</v>
      </c>
      <c r="F2102" s="15">
        <v>5</v>
      </c>
      <c r="G2102" s="15">
        <v>13.4</v>
      </c>
      <c r="H2102" s="15">
        <v>14.1</v>
      </c>
      <c r="I2102" s="15">
        <v>14.8</v>
      </c>
      <c r="J2102" s="15">
        <v>12</v>
      </c>
      <c r="K2102" s="15">
        <v>7.5</v>
      </c>
      <c r="L2102" s="15">
        <v>1</v>
      </c>
      <c r="M2102" s="15">
        <v>19.5</v>
      </c>
      <c r="N2102" s="15">
        <v>20.5</v>
      </c>
      <c r="O2102" s="15">
        <v>175</v>
      </c>
      <c r="P2102" s="15">
        <v>1</v>
      </c>
      <c r="Q2102" s="15" t="s">
        <v>3</v>
      </c>
    </row>
    <row r="2103" spans="1:17" s="36" customFormat="1" ht="14.5">
      <c r="A2103" s="3" t="s">
        <v>5678</v>
      </c>
      <c r="B2103" s="15" t="s">
        <v>1</v>
      </c>
      <c r="C2103" s="15" t="s">
        <v>1018</v>
      </c>
      <c r="D2103" s="15" t="s">
        <v>3522</v>
      </c>
      <c r="E2103" s="15">
        <v>400</v>
      </c>
      <c r="F2103" s="15">
        <v>5</v>
      </c>
      <c r="G2103" s="15">
        <v>16.8</v>
      </c>
      <c r="H2103" s="15">
        <v>17.7</v>
      </c>
      <c r="I2103" s="15">
        <v>18.5</v>
      </c>
      <c r="J2103" s="15">
        <v>15</v>
      </c>
      <c r="K2103" s="15">
        <v>7.5</v>
      </c>
      <c r="L2103" s="15">
        <v>1</v>
      </c>
      <c r="M2103" s="15">
        <v>24.4</v>
      </c>
      <c r="N2103" s="15">
        <v>16.399999999999999</v>
      </c>
      <c r="O2103" s="15">
        <v>175</v>
      </c>
      <c r="P2103" s="15">
        <v>1</v>
      </c>
      <c r="Q2103" s="15" t="s">
        <v>3</v>
      </c>
    </row>
    <row r="2104" spans="1:17" s="36" customFormat="1" ht="14.5">
      <c r="A2104" s="3" t="s">
        <v>5679</v>
      </c>
      <c r="B2104" s="15" t="s">
        <v>1</v>
      </c>
      <c r="C2104" s="15" t="s">
        <v>1018</v>
      </c>
      <c r="D2104" s="15" t="s">
        <v>3522</v>
      </c>
      <c r="E2104" s="15">
        <v>400</v>
      </c>
      <c r="F2104" s="15">
        <v>5</v>
      </c>
      <c r="G2104" s="15">
        <v>20.100000000000001</v>
      </c>
      <c r="H2104" s="15">
        <v>21.2</v>
      </c>
      <c r="I2104" s="15">
        <v>22.2</v>
      </c>
      <c r="J2104" s="15">
        <v>18</v>
      </c>
      <c r="K2104" s="15">
        <v>7.5</v>
      </c>
      <c r="L2104" s="15">
        <v>1</v>
      </c>
      <c r="M2104" s="15">
        <v>29.2</v>
      </c>
      <c r="N2104" s="15">
        <v>13.7</v>
      </c>
      <c r="O2104" s="15">
        <v>175</v>
      </c>
      <c r="P2104" s="15">
        <v>1</v>
      </c>
      <c r="Q2104" s="15" t="s">
        <v>3</v>
      </c>
    </row>
    <row r="2105" spans="1:17" s="36" customFormat="1" ht="14.5">
      <c r="A2105" s="3" t="s">
        <v>5680</v>
      </c>
      <c r="B2105" s="15" t="s">
        <v>1</v>
      </c>
      <c r="C2105" s="15" t="s">
        <v>1018</v>
      </c>
      <c r="D2105" s="15" t="s">
        <v>3522</v>
      </c>
      <c r="E2105" s="15">
        <v>400</v>
      </c>
      <c r="F2105" s="15">
        <v>5</v>
      </c>
      <c r="G2105" s="15">
        <v>22.4</v>
      </c>
      <c r="H2105" s="15">
        <v>23.6</v>
      </c>
      <c r="I2105" s="15">
        <v>24.7</v>
      </c>
      <c r="J2105" s="15">
        <v>20</v>
      </c>
      <c r="K2105" s="15">
        <v>7.5</v>
      </c>
      <c r="L2105" s="15">
        <v>1</v>
      </c>
      <c r="M2105" s="15">
        <v>32.5</v>
      </c>
      <c r="N2105" s="15">
        <v>12.3</v>
      </c>
      <c r="O2105" s="15">
        <v>175</v>
      </c>
      <c r="P2105" s="15">
        <v>1</v>
      </c>
      <c r="Q2105" s="15" t="s">
        <v>3</v>
      </c>
    </row>
    <row r="2106" spans="1:17" s="36" customFormat="1" ht="14.5">
      <c r="A2106" s="3" t="s">
        <v>5681</v>
      </c>
      <c r="B2106" s="15" t="s">
        <v>1</v>
      </c>
      <c r="C2106" s="15" t="s">
        <v>1018</v>
      </c>
      <c r="D2106" s="15" t="s">
        <v>3522</v>
      </c>
      <c r="E2106" s="15">
        <v>400</v>
      </c>
      <c r="F2106" s="15">
        <v>5</v>
      </c>
      <c r="G2106" s="15">
        <v>23.5</v>
      </c>
      <c r="H2106" s="15">
        <v>24.7</v>
      </c>
      <c r="I2106" s="15">
        <v>25.9</v>
      </c>
      <c r="J2106" s="15">
        <v>21</v>
      </c>
      <c r="K2106" s="15">
        <v>7.5</v>
      </c>
      <c r="L2106" s="15">
        <v>1</v>
      </c>
      <c r="M2106" s="15">
        <v>34.1</v>
      </c>
      <c r="N2106" s="15">
        <v>11.7</v>
      </c>
      <c r="O2106" s="15">
        <v>175</v>
      </c>
      <c r="P2106" s="15">
        <v>1</v>
      </c>
      <c r="Q2106" s="15" t="s">
        <v>3</v>
      </c>
    </row>
    <row r="2107" spans="1:17" s="36" customFormat="1" ht="14.5">
      <c r="A2107" s="3" t="s">
        <v>5682</v>
      </c>
      <c r="B2107" s="15" t="s">
        <v>1</v>
      </c>
      <c r="C2107" s="15" t="s">
        <v>1018</v>
      </c>
      <c r="D2107" s="15" t="s">
        <v>3522</v>
      </c>
      <c r="E2107" s="15">
        <v>400</v>
      </c>
      <c r="F2107" s="15">
        <v>5</v>
      </c>
      <c r="G2107" s="15">
        <v>24.6</v>
      </c>
      <c r="H2107" s="15">
        <v>25.9</v>
      </c>
      <c r="I2107" s="15">
        <v>27.2</v>
      </c>
      <c r="J2107" s="15">
        <v>22</v>
      </c>
      <c r="K2107" s="15">
        <v>7.5</v>
      </c>
      <c r="L2107" s="15">
        <v>1</v>
      </c>
      <c r="M2107" s="15">
        <v>35.700000000000003</v>
      </c>
      <c r="N2107" s="15">
        <v>11.2</v>
      </c>
      <c r="O2107" s="15">
        <v>175</v>
      </c>
      <c r="P2107" s="15">
        <v>1</v>
      </c>
      <c r="Q2107" s="15" t="s">
        <v>3</v>
      </c>
    </row>
    <row r="2108" spans="1:17" s="36" customFormat="1" ht="14.5">
      <c r="A2108" s="3" t="s">
        <v>5683</v>
      </c>
      <c r="B2108" s="15" t="s">
        <v>1</v>
      </c>
      <c r="C2108" s="15" t="s">
        <v>1018</v>
      </c>
      <c r="D2108" s="15" t="s">
        <v>3522</v>
      </c>
      <c r="E2108" s="15">
        <v>400</v>
      </c>
      <c r="F2108" s="15">
        <v>5</v>
      </c>
      <c r="G2108" s="15">
        <v>26.8</v>
      </c>
      <c r="H2108" s="15">
        <v>28.2</v>
      </c>
      <c r="I2108" s="15">
        <v>29.6</v>
      </c>
      <c r="J2108" s="15">
        <v>24</v>
      </c>
      <c r="K2108" s="15">
        <v>7.5</v>
      </c>
      <c r="L2108" s="15">
        <v>1</v>
      </c>
      <c r="M2108" s="15">
        <v>39</v>
      </c>
      <c r="N2108" s="15">
        <v>10.3</v>
      </c>
      <c r="O2108" s="15">
        <v>175</v>
      </c>
      <c r="P2108" s="15">
        <v>1</v>
      </c>
      <c r="Q2108" s="15" t="s">
        <v>3</v>
      </c>
    </row>
    <row r="2109" spans="1:17" s="36" customFormat="1" ht="14.5">
      <c r="A2109" s="3" t="s">
        <v>5684</v>
      </c>
      <c r="B2109" s="15" t="s">
        <v>1</v>
      </c>
      <c r="C2109" s="15" t="s">
        <v>1018</v>
      </c>
      <c r="D2109" s="15" t="s">
        <v>3522</v>
      </c>
      <c r="E2109" s="15">
        <v>400</v>
      </c>
      <c r="F2109" s="15">
        <v>5</v>
      </c>
      <c r="G2109" s="15">
        <v>27.9</v>
      </c>
      <c r="H2109" s="15">
        <v>29.4</v>
      </c>
      <c r="I2109" s="15">
        <v>30.9</v>
      </c>
      <c r="J2109" s="15">
        <v>25</v>
      </c>
      <c r="K2109" s="15">
        <v>7.5</v>
      </c>
      <c r="L2109" s="15">
        <v>1</v>
      </c>
      <c r="M2109" s="15">
        <v>40.6</v>
      </c>
      <c r="N2109" s="15">
        <v>9.9</v>
      </c>
      <c r="O2109" s="15">
        <v>175</v>
      </c>
      <c r="P2109" s="15">
        <v>1</v>
      </c>
      <c r="Q2109" s="15" t="s">
        <v>3</v>
      </c>
    </row>
    <row r="2110" spans="1:17" s="36" customFormat="1" ht="14.5">
      <c r="A2110" s="3" t="s">
        <v>5685</v>
      </c>
      <c r="B2110" s="15" t="s">
        <v>1</v>
      </c>
      <c r="C2110" s="15" t="s">
        <v>1018</v>
      </c>
      <c r="D2110" s="15" t="s">
        <v>3522</v>
      </c>
      <c r="E2110" s="15">
        <v>400</v>
      </c>
      <c r="F2110" s="15">
        <v>5</v>
      </c>
      <c r="G2110" s="15">
        <v>29.1</v>
      </c>
      <c r="H2110" s="15">
        <v>30.6</v>
      </c>
      <c r="I2110" s="15">
        <v>32.1</v>
      </c>
      <c r="J2110" s="15">
        <v>26</v>
      </c>
      <c r="K2110" s="15">
        <v>7.5</v>
      </c>
      <c r="L2110" s="15">
        <v>1</v>
      </c>
      <c r="M2110" s="15">
        <v>42.2</v>
      </c>
      <c r="N2110" s="15">
        <v>9.5</v>
      </c>
      <c r="O2110" s="15">
        <v>175</v>
      </c>
      <c r="P2110" s="15">
        <v>1</v>
      </c>
      <c r="Q2110" s="15" t="s">
        <v>3</v>
      </c>
    </row>
    <row r="2111" spans="1:17" s="36" customFormat="1" ht="14.5">
      <c r="A2111" s="3" t="s">
        <v>5686</v>
      </c>
      <c r="B2111" s="15" t="s">
        <v>1</v>
      </c>
      <c r="C2111" s="15" t="s">
        <v>1018</v>
      </c>
      <c r="D2111" s="15" t="s">
        <v>3522</v>
      </c>
      <c r="E2111" s="15">
        <v>400</v>
      </c>
      <c r="F2111" s="15">
        <v>5</v>
      </c>
      <c r="G2111" s="15">
        <v>33.5</v>
      </c>
      <c r="H2111" s="15">
        <v>35.299999999999997</v>
      </c>
      <c r="I2111" s="15">
        <v>37.1</v>
      </c>
      <c r="J2111" s="15">
        <v>30</v>
      </c>
      <c r="K2111" s="15">
        <v>7.5</v>
      </c>
      <c r="L2111" s="15">
        <v>1</v>
      </c>
      <c r="M2111" s="15">
        <v>48.7</v>
      </c>
      <c r="N2111" s="15">
        <v>8.1999999999999993</v>
      </c>
      <c r="O2111" s="15">
        <v>175</v>
      </c>
      <c r="P2111" s="15">
        <v>1</v>
      </c>
      <c r="Q2111" s="15" t="s">
        <v>3</v>
      </c>
    </row>
    <row r="2112" spans="1:17" s="36" customFormat="1" ht="14.5">
      <c r="A2112" s="3" t="s">
        <v>5687</v>
      </c>
      <c r="B2112" s="15" t="s">
        <v>1</v>
      </c>
      <c r="C2112" s="15" t="s">
        <v>1018</v>
      </c>
      <c r="D2112" s="15" t="s">
        <v>3522</v>
      </c>
      <c r="E2112" s="15">
        <v>400</v>
      </c>
      <c r="F2112" s="15">
        <v>5</v>
      </c>
      <c r="G2112" s="15">
        <v>36.9</v>
      </c>
      <c r="H2112" s="15">
        <v>38.9</v>
      </c>
      <c r="I2112" s="15">
        <v>40.799999999999997</v>
      </c>
      <c r="J2112" s="15">
        <v>33</v>
      </c>
      <c r="K2112" s="15">
        <v>7.5</v>
      </c>
      <c r="L2112" s="15">
        <v>1</v>
      </c>
      <c r="M2112" s="15">
        <v>53.6</v>
      </c>
      <c r="N2112" s="15">
        <v>7.5</v>
      </c>
      <c r="O2112" s="15">
        <v>175</v>
      </c>
      <c r="P2112" s="15">
        <v>1</v>
      </c>
      <c r="Q2112" s="15" t="s">
        <v>3</v>
      </c>
    </row>
    <row r="2113" spans="1:17" s="36" customFormat="1" ht="14.5">
      <c r="A2113" s="3" t="s">
        <v>5688</v>
      </c>
      <c r="B2113" s="15" t="s">
        <v>1</v>
      </c>
      <c r="C2113" s="15" t="s">
        <v>1018</v>
      </c>
      <c r="D2113" s="15" t="s">
        <v>3522</v>
      </c>
      <c r="E2113" s="15">
        <v>400</v>
      </c>
      <c r="F2113" s="15">
        <v>5</v>
      </c>
      <c r="G2113" s="15">
        <v>40.200000000000003</v>
      </c>
      <c r="H2113" s="15">
        <v>42.4</v>
      </c>
      <c r="I2113" s="15">
        <v>44.5</v>
      </c>
      <c r="J2113" s="15">
        <v>36</v>
      </c>
      <c r="K2113" s="15">
        <v>7.5</v>
      </c>
      <c r="L2113" s="15">
        <v>1</v>
      </c>
      <c r="M2113" s="15">
        <v>58.4</v>
      </c>
      <c r="N2113" s="15">
        <v>6.8</v>
      </c>
      <c r="O2113" s="15">
        <v>175</v>
      </c>
      <c r="P2113" s="15">
        <v>1</v>
      </c>
      <c r="Q2113" s="15" t="s">
        <v>3</v>
      </c>
    </row>
    <row r="2114" spans="1:17" s="36" customFormat="1" ht="14.5">
      <c r="A2114" s="3" t="s">
        <v>5689</v>
      </c>
      <c r="B2114" s="15" t="s">
        <v>1</v>
      </c>
      <c r="C2114" s="15" t="s">
        <v>1018</v>
      </c>
      <c r="D2114" s="15" t="s">
        <v>3522</v>
      </c>
      <c r="E2114" s="15">
        <v>400</v>
      </c>
      <c r="F2114" s="15">
        <v>5</v>
      </c>
      <c r="G2114" s="15">
        <v>43.6</v>
      </c>
      <c r="H2114" s="15">
        <v>45.9</v>
      </c>
      <c r="I2114" s="15">
        <v>48.2</v>
      </c>
      <c r="J2114" s="15">
        <v>39</v>
      </c>
      <c r="K2114" s="15">
        <v>7.5</v>
      </c>
      <c r="L2114" s="15">
        <v>1</v>
      </c>
      <c r="M2114" s="15">
        <v>63.3</v>
      </c>
      <c r="N2114" s="15">
        <v>6.3</v>
      </c>
      <c r="O2114" s="15">
        <v>175</v>
      </c>
      <c r="P2114" s="15">
        <v>1</v>
      </c>
      <c r="Q2114" s="15" t="s">
        <v>3</v>
      </c>
    </row>
    <row r="2115" spans="1:17" s="36" customFormat="1" ht="14.5">
      <c r="A2115" s="3" t="s">
        <v>5690</v>
      </c>
      <c r="B2115" s="15" t="s">
        <v>1</v>
      </c>
      <c r="C2115" s="15" t="s">
        <v>1018</v>
      </c>
      <c r="D2115" s="15" t="s">
        <v>3522</v>
      </c>
      <c r="E2115" s="15">
        <v>400</v>
      </c>
      <c r="F2115" s="15">
        <v>5</v>
      </c>
      <c r="G2115" s="15">
        <v>44.7</v>
      </c>
      <c r="H2115" s="15">
        <v>47.1</v>
      </c>
      <c r="I2115" s="15">
        <v>49.4</v>
      </c>
      <c r="J2115" s="15">
        <v>40</v>
      </c>
      <c r="K2115" s="15">
        <v>7.5</v>
      </c>
      <c r="L2115" s="15">
        <v>1</v>
      </c>
      <c r="M2115" s="15">
        <v>64.900000000000006</v>
      </c>
      <c r="N2115" s="15">
        <v>6.2</v>
      </c>
      <c r="O2115" s="15">
        <v>175</v>
      </c>
      <c r="P2115" s="15">
        <v>1</v>
      </c>
      <c r="Q2115" s="15" t="s">
        <v>3</v>
      </c>
    </row>
    <row r="2116" spans="1:17" s="36" customFormat="1" ht="14.5">
      <c r="A2116" s="3" t="s">
        <v>5691</v>
      </c>
      <c r="B2116" s="15" t="s">
        <v>1</v>
      </c>
      <c r="C2116" s="15" t="s">
        <v>1018</v>
      </c>
      <c r="D2116" s="15" t="s">
        <v>3522</v>
      </c>
      <c r="E2116" s="15">
        <v>400</v>
      </c>
      <c r="F2116" s="15">
        <v>5</v>
      </c>
      <c r="G2116" s="15">
        <v>48.1</v>
      </c>
      <c r="H2116" s="15">
        <v>50.6</v>
      </c>
      <c r="I2116" s="15">
        <v>53.1</v>
      </c>
      <c r="J2116" s="15">
        <v>43</v>
      </c>
      <c r="K2116" s="15">
        <v>7.5</v>
      </c>
      <c r="L2116" s="15">
        <v>1</v>
      </c>
      <c r="M2116" s="15">
        <v>69.8</v>
      </c>
      <c r="N2116" s="15">
        <v>5.7</v>
      </c>
      <c r="O2116" s="15">
        <v>175</v>
      </c>
      <c r="P2116" s="15">
        <v>1</v>
      </c>
      <c r="Q2116" s="15" t="s">
        <v>3</v>
      </c>
    </row>
    <row r="2117" spans="1:17" s="36" customFormat="1" ht="14.5">
      <c r="A2117" s="3" t="s">
        <v>5692</v>
      </c>
      <c r="B2117" s="15" t="s">
        <v>1</v>
      </c>
      <c r="C2117" s="15" t="s">
        <v>1018</v>
      </c>
      <c r="D2117" s="15" t="s">
        <v>3522</v>
      </c>
      <c r="E2117" s="15">
        <v>400</v>
      </c>
      <c r="F2117" s="15">
        <v>5</v>
      </c>
      <c r="G2117" s="15">
        <v>52.5</v>
      </c>
      <c r="H2117" s="15">
        <v>55.3</v>
      </c>
      <c r="I2117" s="15">
        <v>58.1</v>
      </c>
      <c r="J2117" s="15">
        <v>47</v>
      </c>
      <c r="K2117" s="15">
        <v>7.5</v>
      </c>
      <c r="L2117" s="15">
        <v>1</v>
      </c>
      <c r="M2117" s="15">
        <v>76.3</v>
      </c>
      <c r="N2117" s="15">
        <v>5.2</v>
      </c>
      <c r="O2117" s="15">
        <v>175</v>
      </c>
      <c r="P2117" s="15">
        <v>1</v>
      </c>
      <c r="Q2117" s="15" t="s">
        <v>3</v>
      </c>
    </row>
    <row r="2118" spans="1:17" s="36" customFormat="1" ht="14.5">
      <c r="A2118" s="3" t="s">
        <v>5693</v>
      </c>
      <c r="B2118" s="15" t="s">
        <v>1</v>
      </c>
      <c r="C2118" s="15" t="s">
        <v>1018</v>
      </c>
      <c r="D2118" s="15" t="s">
        <v>3522</v>
      </c>
      <c r="E2118" s="15">
        <v>400</v>
      </c>
      <c r="F2118" s="15">
        <v>5</v>
      </c>
      <c r="G2118" s="15">
        <v>57</v>
      </c>
      <c r="H2118" s="15">
        <v>60</v>
      </c>
      <c r="I2118" s="15">
        <v>63</v>
      </c>
      <c r="J2118" s="15">
        <v>51</v>
      </c>
      <c r="K2118" s="15">
        <v>7.5</v>
      </c>
      <c r="L2118" s="15">
        <v>1</v>
      </c>
      <c r="M2118" s="15">
        <v>82.8</v>
      </c>
      <c r="N2118" s="15">
        <v>4.8</v>
      </c>
      <c r="O2118" s="15">
        <v>175</v>
      </c>
      <c r="P2118" s="15">
        <v>1</v>
      </c>
      <c r="Q2118" s="15" t="s">
        <v>3</v>
      </c>
    </row>
    <row r="2119" spans="1:17" s="36" customFormat="1" ht="14.5">
      <c r="A2119" s="3" t="s">
        <v>5694</v>
      </c>
      <c r="B2119" s="15" t="s">
        <v>1</v>
      </c>
      <c r="C2119" s="15" t="s">
        <v>1018</v>
      </c>
      <c r="D2119" s="15" t="s">
        <v>3522</v>
      </c>
      <c r="E2119" s="15">
        <v>400</v>
      </c>
      <c r="F2119" s="15">
        <v>5</v>
      </c>
      <c r="G2119" s="15">
        <v>62.6</v>
      </c>
      <c r="H2119" s="15">
        <v>65.900000000000006</v>
      </c>
      <c r="I2119" s="15">
        <v>69.2</v>
      </c>
      <c r="J2119" s="15">
        <v>56</v>
      </c>
      <c r="K2119" s="15">
        <v>7.5</v>
      </c>
      <c r="L2119" s="15">
        <v>1</v>
      </c>
      <c r="M2119" s="15">
        <v>90.9</v>
      </c>
      <c r="N2119" s="15">
        <v>4.4000000000000004</v>
      </c>
      <c r="O2119" s="15">
        <v>175</v>
      </c>
      <c r="P2119" s="15">
        <v>1</v>
      </c>
      <c r="Q2119" s="15" t="s">
        <v>3</v>
      </c>
    </row>
    <row r="2120" spans="1:17" s="36" customFormat="1" ht="14.5">
      <c r="A2120" s="3" t="s">
        <v>5695</v>
      </c>
      <c r="B2120" s="15" t="s">
        <v>1</v>
      </c>
      <c r="C2120" s="15" t="s">
        <v>1018</v>
      </c>
      <c r="D2120" s="15" t="s">
        <v>3522</v>
      </c>
      <c r="E2120" s="15">
        <v>400</v>
      </c>
      <c r="F2120" s="15">
        <v>5</v>
      </c>
      <c r="G2120" s="15">
        <v>67.099999999999994</v>
      </c>
      <c r="H2120" s="15">
        <v>70.599999999999994</v>
      </c>
      <c r="I2120" s="15">
        <v>74.099999999999994</v>
      </c>
      <c r="J2120" s="15">
        <v>60</v>
      </c>
      <c r="K2120" s="15">
        <v>7.5</v>
      </c>
      <c r="L2120" s="15">
        <v>1</v>
      </c>
      <c r="M2120" s="15">
        <v>97.4</v>
      </c>
      <c r="N2120" s="15">
        <v>4.0999999999999996</v>
      </c>
      <c r="O2120" s="15">
        <v>175</v>
      </c>
      <c r="P2120" s="15">
        <v>1</v>
      </c>
      <c r="Q2120" s="15" t="s">
        <v>3</v>
      </c>
    </row>
    <row r="2121" spans="1:17" s="36" customFormat="1" ht="14.5">
      <c r="A2121" s="3" t="s">
        <v>5696</v>
      </c>
      <c r="B2121" s="15" t="s">
        <v>1</v>
      </c>
      <c r="C2121" s="15" t="s">
        <v>727</v>
      </c>
      <c r="D2121" s="15" t="s">
        <v>3522</v>
      </c>
      <c r="E2121" s="15">
        <v>600</v>
      </c>
      <c r="F2121" s="15">
        <v>5</v>
      </c>
      <c r="G2121" s="15">
        <v>13.4</v>
      </c>
      <c r="H2121" s="15">
        <v>14.1</v>
      </c>
      <c r="I2121" s="15">
        <v>14.8</v>
      </c>
      <c r="J2121" s="15">
        <v>12</v>
      </c>
      <c r="K2121" s="15"/>
      <c r="L2121" s="15">
        <v>1</v>
      </c>
      <c r="M2121" s="15">
        <v>19.5</v>
      </c>
      <c r="N2121" s="15">
        <v>30.8</v>
      </c>
      <c r="O2121" s="15">
        <v>175</v>
      </c>
      <c r="P2121" s="15">
        <v>1</v>
      </c>
      <c r="Q2121" s="15" t="s">
        <v>3</v>
      </c>
    </row>
    <row r="2122" spans="1:17" s="36" customFormat="1" ht="14.5">
      <c r="A2122" s="3" t="s">
        <v>5697</v>
      </c>
      <c r="B2122" s="15" t="s">
        <v>1</v>
      </c>
      <c r="C2122" s="15" t="s">
        <v>727</v>
      </c>
      <c r="D2122" s="15" t="s">
        <v>3522</v>
      </c>
      <c r="E2122" s="15">
        <v>600</v>
      </c>
      <c r="F2122" s="15">
        <v>5</v>
      </c>
      <c r="G2122" s="15">
        <v>16.8</v>
      </c>
      <c r="H2122" s="15">
        <v>17.7</v>
      </c>
      <c r="I2122" s="15">
        <v>18.5</v>
      </c>
      <c r="J2122" s="15">
        <v>15</v>
      </c>
      <c r="K2122" s="15"/>
      <c r="L2122" s="15">
        <v>1</v>
      </c>
      <c r="M2122" s="15">
        <v>24.4</v>
      </c>
      <c r="N2122" s="15">
        <v>24.6</v>
      </c>
      <c r="O2122" s="15">
        <v>175</v>
      </c>
      <c r="P2122" s="15">
        <v>1</v>
      </c>
      <c r="Q2122" s="15" t="s">
        <v>3</v>
      </c>
    </row>
    <row r="2123" spans="1:17" s="36" customFormat="1" ht="14.5">
      <c r="A2123" s="3" t="s">
        <v>5698</v>
      </c>
      <c r="B2123" s="15" t="s">
        <v>1</v>
      </c>
      <c r="C2123" s="15" t="s">
        <v>727</v>
      </c>
      <c r="D2123" s="15" t="s">
        <v>3522</v>
      </c>
      <c r="E2123" s="15">
        <v>600</v>
      </c>
      <c r="F2123" s="15">
        <v>5</v>
      </c>
      <c r="G2123" s="15">
        <v>20.100000000000001</v>
      </c>
      <c r="H2123" s="15">
        <v>21.2</v>
      </c>
      <c r="I2123" s="15">
        <v>22.2</v>
      </c>
      <c r="J2123" s="15">
        <v>18</v>
      </c>
      <c r="K2123" s="15"/>
      <c r="L2123" s="15">
        <v>1</v>
      </c>
      <c r="M2123" s="15">
        <v>29.2</v>
      </c>
      <c r="N2123" s="15">
        <v>20.5</v>
      </c>
      <c r="O2123" s="15">
        <v>175</v>
      </c>
      <c r="P2123" s="15">
        <v>1</v>
      </c>
      <c r="Q2123" s="15" t="s">
        <v>3</v>
      </c>
    </row>
    <row r="2124" spans="1:17" s="36" customFormat="1" ht="14.5">
      <c r="A2124" s="3" t="s">
        <v>5699</v>
      </c>
      <c r="B2124" s="15" t="s">
        <v>1</v>
      </c>
      <c r="C2124" s="15" t="s">
        <v>727</v>
      </c>
      <c r="D2124" s="15" t="s">
        <v>3522</v>
      </c>
      <c r="E2124" s="15">
        <v>600</v>
      </c>
      <c r="F2124" s="15">
        <v>5</v>
      </c>
      <c r="G2124" s="15">
        <v>22.4</v>
      </c>
      <c r="H2124" s="15">
        <v>23.6</v>
      </c>
      <c r="I2124" s="15">
        <v>24.7</v>
      </c>
      <c r="J2124" s="15">
        <v>20</v>
      </c>
      <c r="K2124" s="15"/>
      <c r="L2124" s="15">
        <v>1</v>
      </c>
      <c r="M2124" s="15">
        <v>32.5</v>
      </c>
      <c r="N2124" s="15">
        <v>18.5</v>
      </c>
      <c r="O2124" s="15">
        <v>175</v>
      </c>
      <c r="P2124" s="15">
        <v>1</v>
      </c>
      <c r="Q2124" s="15" t="s">
        <v>3</v>
      </c>
    </row>
    <row r="2125" spans="1:17" s="36" customFormat="1" ht="14.5">
      <c r="A2125" s="3" t="s">
        <v>5700</v>
      </c>
      <c r="B2125" s="15" t="s">
        <v>1</v>
      </c>
      <c r="C2125" s="15" t="s">
        <v>727</v>
      </c>
      <c r="D2125" s="15" t="s">
        <v>3522</v>
      </c>
      <c r="E2125" s="15">
        <v>600</v>
      </c>
      <c r="F2125" s="15">
        <v>5</v>
      </c>
      <c r="G2125" s="15">
        <v>23.5</v>
      </c>
      <c r="H2125" s="15">
        <v>24.7</v>
      </c>
      <c r="I2125" s="15">
        <v>25.9</v>
      </c>
      <c r="J2125" s="15">
        <v>21</v>
      </c>
      <c r="K2125" s="15"/>
      <c r="L2125" s="15">
        <v>1</v>
      </c>
      <c r="M2125" s="15">
        <v>34.1</v>
      </c>
      <c r="N2125" s="15">
        <v>17.600000000000001</v>
      </c>
      <c r="O2125" s="15">
        <v>175</v>
      </c>
      <c r="P2125" s="15">
        <v>1</v>
      </c>
      <c r="Q2125" s="15" t="s">
        <v>3</v>
      </c>
    </row>
    <row r="2126" spans="1:17" s="36" customFormat="1" ht="14.5">
      <c r="A2126" s="3" t="s">
        <v>5701</v>
      </c>
      <c r="B2126" s="15" t="s">
        <v>1</v>
      </c>
      <c r="C2126" s="15" t="s">
        <v>727</v>
      </c>
      <c r="D2126" s="15" t="s">
        <v>3522</v>
      </c>
      <c r="E2126" s="15">
        <v>600</v>
      </c>
      <c r="F2126" s="15">
        <v>5</v>
      </c>
      <c r="G2126" s="15">
        <v>24.6</v>
      </c>
      <c r="H2126" s="15">
        <v>25.9</v>
      </c>
      <c r="I2126" s="15">
        <v>27.2</v>
      </c>
      <c r="J2126" s="15">
        <v>22</v>
      </c>
      <c r="K2126" s="15"/>
      <c r="L2126" s="15">
        <v>1</v>
      </c>
      <c r="M2126" s="15">
        <v>35.700000000000003</v>
      </c>
      <c r="N2126" s="15">
        <v>16.8</v>
      </c>
      <c r="O2126" s="15">
        <v>175</v>
      </c>
      <c r="P2126" s="15">
        <v>1</v>
      </c>
      <c r="Q2126" s="15" t="s">
        <v>3</v>
      </c>
    </row>
    <row r="2127" spans="1:17" s="36" customFormat="1" ht="14.5">
      <c r="A2127" s="3" t="s">
        <v>5702</v>
      </c>
      <c r="B2127" s="15" t="s">
        <v>1</v>
      </c>
      <c r="C2127" s="15" t="s">
        <v>727</v>
      </c>
      <c r="D2127" s="15" t="s">
        <v>3522</v>
      </c>
      <c r="E2127" s="15">
        <v>600</v>
      </c>
      <c r="F2127" s="15">
        <v>5</v>
      </c>
      <c r="G2127" s="15">
        <v>26.8</v>
      </c>
      <c r="H2127" s="15">
        <v>28.2</v>
      </c>
      <c r="I2127" s="15">
        <v>29.6</v>
      </c>
      <c r="J2127" s="15">
        <v>24</v>
      </c>
      <c r="K2127" s="15"/>
      <c r="L2127" s="15">
        <v>1</v>
      </c>
      <c r="M2127" s="15">
        <v>39</v>
      </c>
      <c r="N2127" s="15">
        <v>15.4</v>
      </c>
      <c r="O2127" s="15">
        <v>175</v>
      </c>
      <c r="P2127" s="15">
        <v>1</v>
      </c>
      <c r="Q2127" s="15" t="s">
        <v>3</v>
      </c>
    </row>
    <row r="2128" spans="1:17" s="36" customFormat="1" ht="14.5">
      <c r="A2128" s="3" t="s">
        <v>5703</v>
      </c>
      <c r="B2128" s="15" t="s">
        <v>1</v>
      </c>
      <c r="C2128" s="15" t="s">
        <v>727</v>
      </c>
      <c r="D2128" s="15" t="s">
        <v>3522</v>
      </c>
      <c r="E2128" s="15">
        <v>600</v>
      </c>
      <c r="F2128" s="15">
        <v>5</v>
      </c>
      <c r="G2128" s="15">
        <v>27.9</v>
      </c>
      <c r="H2128" s="15">
        <v>29.4</v>
      </c>
      <c r="I2128" s="15">
        <v>30.9</v>
      </c>
      <c r="J2128" s="15">
        <v>25</v>
      </c>
      <c r="K2128" s="15"/>
      <c r="L2128" s="15">
        <v>1</v>
      </c>
      <c r="M2128" s="15">
        <v>40.6</v>
      </c>
      <c r="N2128" s="15">
        <v>14.8</v>
      </c>
      <c r="O2128" s="15">
        <v>175</v>
      </c>
      <c r="P2128" s="15">
        <v>1</v>
      </c>
      <c r="Q2128" s="15" t="s">
        <v>3</v>
      </c>
    </row>
    <row r="2129" spans="1:17" s="36" customFormat="1" ht="14.5">
      <c r="A2129" s="3" t="s">
        <v>5704</v>
      </c>
      <c r="B2129" s="15" t="s">
        <v>1</v>
      </c>
      <c r="C2129" s="15" t="s">
        <v>727</v>
      </c>
      <c r="D2129" s="15" t="s">
        <v>3522</v>
      </c>
      <c r="E2129" s="15">
        <v>600</v>
      </c>
      <c r="F2129" s="15">
        <v>5</v>
      </c>
      <c r="G2129" s="15">
        <v>29.1</v>
      </c>
      <c r="H2129" s="15">
        <v>30.6</v>
      </c>
      <c r="I2129" s="15">
        <v>32.1</v>
      </c>
      <c r="J2129" s="15">
        <v>26</v>
      </c>
      <c r="K2129" s="15"/>
      <c r="L2129" s="15">
        <v>1</v>
      </c>
      <c r="M2129" s="15">
        <v>42.2</v>
      </c>
      <c r="N2129" s="15">
        <v>14.2</v>
      </c>
      <c r="O2129" s="15">
        <v>175</v>
      </c>
      <c r="P2129" s="15">
        <v>1</v>
      </c>
      <c r="Q2129" s="15" t="s">
        <v>3</v>
      </c>
    </row>
    <row r="2130" spans="1:17" s="36" customFormat="1" ht="14.5">
      <c r="A2130" s="3" t="s">
        <v>5705</v>
      </c>
      <c r="B2130" s="15" t="s">
        <v>1</v>
      </c>
      <c r="C2130" s="15" t="s">
        <v>727</v>
      </c>
      <c r="D2130" s="15" t="s">
        <v>3522</v>
      </c>
      <c r="E2130" s="15">
        <v>600</v>
      </c>
      <c r="F2130" s="15">
        <v>5</v>
      </c>
      <c r="G2130" s="15">
        <v>33.5</v>
      </c>
      <c r="H2130" s="15">
        <v>35.299999999999997</v>
      </c>
      <c r="I2130" s="15">
        <v>37.1</v>
      </c>
      <c r="J2130" s="15">
        <v>30</v>
      </c>
      <c r="K2130" s="15"/>
      <c r="L2130" s="15">
        <v>1</v>
      </c>
      <c r="M2130" s="15">
        <v>48.7</v>
      </c>
      <c r="N2130" s="15">
        <v>12.3</v>
      </c>
      <c r="O2130" s="15">
        <v>175</v>
      </c>
      <c r="P2130" s="15">
        <v>1</v>
      </c>
      <c r="Q2130" s="15" t="s">
        <v>3</v>
      </c>
    </row>
    <row r="2131" spans="1:17" s="36" customFormat="1" ht="14.5">
      <c r="A2131" s="3" t="s">
        <v>5706</v>
      </c>
      <c r="B2131" s="15" t="s">
        <v>1</v>
      </c>
      <c r="C2131" s="15" t="s">
        <v>727</v>
      </c>
      <c r="D2131" s="15" t="s">
        <v>3522</v>
      </c>
      <c r="E2131" s="15">
        <v>600</v>
      </c>
      <c r="F2131" s="15">
        <v>5</v>
      </c>
      <c r="G2131" s="15">
        <v>36.9</v>
      </c>
      <c r="H2131" s="15">
        <v>38.9</v>
      </c>
      <c r="I2131" s="15">
        <v>40.799999999999997</v>
      </c>
      <c r="J2131" s="15">
        <v>33</v>
      </c>
      <c r="K2131" s="15"/>
      <c r="L2131" s="15">
        <v>1</v>
      </c>
      <c r="M2131" s="15">
        <v>53.6</v>
      </c>
      <c r="N2131" s="15">
        <v>11.2</v>
      </c>
      <c r="O2131" s="15">
        <v>175</v>
      </c>
      <c r="P2131" s="15">
        <v>1</v>
      </c>
      <c r="Q2131" s="15" t="s">
        <v>3</v>
      </c>
    </row>
    <row r="2132" spans="1:17" s="36" customFormat="1" ht="14.5">
      <c r="A2132" s="3" t="s">
        <v>5707</v>
      </c>
      <c r="B2132" s="15" t="s">
        <v>1</v>
      </c>
      <c r="C2132" s="15" t="s">
        <v>727</v>
      </c>
      <c r="D2132" s="15" t="s">
        <v>3522</v>
      </c>
      <c r="E2132" s="15">
        <v>600</v>
      </c>
      <c r="F2132" s="15">
        <v>5</v>
      </c>
      <c r="G2132" s="15">
        <v>40.200000000000003</v>
      </c>
      <c r="H2132" s="15">
        <v>42.4</v>
      </c>
      <c r="I2132" s="15">
        <v>44.5</v>
      </c>
      <c r="J2132" s="15">
        <v>36</v>
      </c>
      <c r="K2132" s="15"/>
      <c r="L2132" s="15">
        <v>1</v>
      </c>
      <c r="M2132" s="15">
        <v>58.4</v>
      </c>
      <c r="N2132" s="15">
        <v>10.3</v>
      </c>
      <c r="O2132" s="15">
        <v>175</v>
      </c>
      <c r="P2132" s="15">
        <v>1</v>
      </c>
      <c r="Q2132" s="15" t="s">
        <v>3</v>
      </c>
    </row>
    <row r="2133" spans="1:17" s="36" customFormat="1" ht="14.5">
      <c r="A2133" s="3" t="s">
        <v>5708</v>
      </c>
      <c r="B2133" s="15" t="s">
        <v>1</v>
      </c>
      <c r="C2133" s="15" t="s">
        <v>727</v>
      </c>
      <c r="D2133" s="15" t="s">
        <v>3522</v>
      </c>
      <c r="E2133" s="15">
        <v>600</v>
      </c>
      <c r="F2133" s="15">
        <v>5</v>
      </c>
      <c r="G2133" s="15">
        <v>43.6</v>
      </c>
      <c r="H2133" s="15">
        <v>45.9</v>
      </c>
      <c r="I2133" s="15">
        <v>48.2</v>
      </c>
      <c r="J2133" s="15">
        <v>39</v>
      </c>
      <c r="K2133" s="15"/>
      <c r="L2133" s="15">
        <v>1</v>
      </c>
      <c r="M2133" s="15">
        <v>63.3</v>
      </c>
      <c r="N2133" s="15">
        <v>9.5</v>
      </c>
      <c r="O2133" s="15">
        <v>175</v>
      </c>
      <c r="P2133" s="15">
        <v>1</v>
      </c>
      <c r="Q2133" s="15" t="s">
        <v>3</v>
      </c>
    </row>
    <row r="2134" spans="1:17" s="36" customFormat="1" ht="14.5">
      <c r="A2134" s="3" t="s">
        <v>5709</v>
      </c>
      <c r="B2134" s="15" t="s">
        <v>1</v>
      </c>
      <c r="C2134" s="15" t="s">
        <v>727</v>
      </c>
      <c r="D2134" s="15" t="s">
        <v>3522</v>
      </c>
      <c r="E2134" s="15">
        <v>600</v>
      </c>
      <c r="F2134" s="15">
        <v>5</v>
      </c>
      <c r="G2134" s="15">
        <v>44.7</v>
      </c>
      <c r="H2134" s="15">
        <v>47.1</v>
      </c>
      <c r="I2134" s="15">
        <v>49.4</v>
      </c>
      <c r="J2134" s="15">
        <v>40</v>
      </c>
      <c r="K2134" s="15"/>
      <c r="L2134" s="15">
        <v>1</v>
      </c>
      <c r="M2134" s="15">
        <v>64.900000000000006</v>
      </c>
      <c r="N2134" s="15">
        <v>9.1999999999999993</v>
      </c>
      <c r="O2134" s="15">
        <v>175</v>
      </c>
      <c r="P2134" s="15">
        <v>1</v>
      </c>
      <c r="Q2134" s="15" t="s">
        <v>3</v>
      </c>
    </row>
    <row r="2135" spans="1:17" s="36" customFormat="1" ht="14.5">
      <c r="A2135" s="3" t="s">
        <v>5710</v>
      </c>
      <c r="B2135" s="15" t="s">
        <v>1</v>
      </c>
      <c r="C2135" s="15" t="s">
        <v>727</v>
      </c>
      <c r="D2135" s="15" t="s">
        <v>3522</v>
      </c>
      <c r="E2135" s="15">
        <v>600</v>
      </c>
      <c r="F2135" s="15">
        <v>5</v>
      </c>
      <c r="G2135" s="15">
        <v>48.1</v>
      </c>
      <c r="H2135" s="15">
        <v>50.6</v>
      </c>
      <c r="I2135" s="15">
        <v>53.1</v>
      </c>
      <c r="J2135" s="15">
        <v>43</v>
      </c>
      <c r="K2135" s="15"/>
      <c r="L2135" s="15">
        <v>1</v>
      </c>
      <c r="M2135" s="15">
        <v>69.8</v>
      </c>
      <c r="N2135" s="15">
        <v>8.6</v>
      </c>
      <c r="O2135" s="15">
        <v>175</v>
      </c>
      <c r="P2135" s="15">
        <v>1</v>
      </c>
      <c r="Q2135" s="15" t="s">
        <v>3</v>
      </c>
    </row>
    <row r="2136" spans="1:17" s="36" customFormat="1" ht="14.5">
      <c r="A2136" s="3" t="s">
        <v>5711</v>
      </c>
      <c r="B2136" s="15" t="s">
        <v>1</v>
      </c>
      <c r="C2136" s="15" t="s">
        <v>727</v>
      </c>
      <c r="D2136" s="15" t="s">
        <v>3522</v>
      </c>
      <c r="E2136" s="15">
        <v>600</v>
      </c>
      <c r="F2136" s="15">
        <v>5</v>
      </c>
      <c r="G2136" s="15">
        <v>52.5</v>
      </c>
      <c r="H2136" s="15">
        <v>55.3</v>
      </c>
      <c r="I2136" s="15">
        <v>58.1</v>
      </c>
      <c r="J2136" s="15">
        <v>47</v>
      </c>
      <c r="K2136" s="15"/>
      <c r="L2136" s="15">
        <v>1</v>
      </c>
      <c r="M2136" s="15">
        <v>76.3</v>
      </c>
      <c r="N2136" s="15">
        <v>7.9</v>
      </c>
      <c r="O2136" s="15">
        <v>175</v>
      </c>
      <c r="P2136" s="15">
        <v>1</v>
      </c>
      <c r="Q2136" s="15" t="s">
        <v>3</v>
      </c>
    </row>
    <row r="2137" spans="1:17" s="36" customFormat="1" ht="14.5">
      <c r="A2137" s="3" t="s">
        <v>5712</v>
      </c>
      <c r="B2137" s="15" t="s">
        <v>1</v>
      </c>
      <c r="C2137" s="15" t="s">
        <v>727</v>
      </c>
      <c r="D2137" s="15" t="s">
        <v>3522</v>
      </c>
      <c r="E2137" s="15">
        <v>600</v>
      </c>
      <c r="F2137" s="15">
        <v>5</v>
      </c>
      <c r="G2137" s="15">
        <v>57</v>
      </c>
      <c r="H2137" s="15">
        <v>60</v>
      </c>
      <c r="I2137" s="15">
        <v>63</v>
      </c>
      <c r="J2137" s="15">
        <v>51</v>
      </c>
      <c r="K2137" s="15"/>
      <c r="L2137" s="15">
        <v>1</v>
      </c>
      <c r="M2137" s="15">
        <v>82.8</v>
      </c>
      <c r="N2137" s="15">
        <v>7.2</v>
      </c>
      <c r="O2137" s="15">
        <v>175</v>
      </c>
      <c r="P2137" s="15">
        <v>1</v>
      </c>
      <c r="Q2137" s="15" t="s">
        <v>3</v>
      </c>
    </row>
    <row r="2138" spans="1:17" s="36" customFormat="1" ht="14.5">
      <c r="A2138" s="3" t="s">
        <v>5713</v>
      </c>
      <c r="B2138" s="15" t="s">
        <v>1</v>
      </c>
      <c r="C2138" s="15" t="s">
        <v>727</v>
      </c>
      <c r="D2138" s="15" t="s">
        <v>3522</v>
      </c>
      <c r="E2138" s="15">
        <v>600</v>
      </c>
      <c r="F2138" s="15">
        <v>5</v>
      </c>
      <c r="G2138" s="15">
        <v>62.6</v>
      </c>
      <c r="H2138" s="15">
        <v>65.900000000000006</v>
      </c>
      <c r="I2138" s="15">
        <v>69.2</v>
      </c>
      <c r="J2138" s="15">
        <v>56</v>
      </c>
      <c r="K2138" s="15"/>
      <c r="L2138" s="15">
        <v>1</v>
      </c>
      <c r="M2138" s="15">
        <v>90.9</v>
      </c>
      <c r="N2138" s="15">
        <v>6.6</v>
      </c>
      <c r="O2138" s="15">
        <v>175</v>
      </c>
      <c r="P2138" s="15">
        <v>1</v>
      </c>
      <c r="Q2138" s="15" t="s">
        <v>3</v>
      </c>
    </row>
    <row r="2139" spans="1:17" s="36" customFormat="1" ht="14.5">
      <c r="A2139" s="3" t="s">
        <v>5714</v>
      </c>
      <c r="B2139" s="15" t="s">
        <v>1</v>
      </c>
      <c r="C2139" s="15" t="s">
        <v>727</v>
      </c>
      <c r="D2139" s="15" t="s">
        <v>3522</v>
      </c>
      <c r="E2139" s="15">
        <v>600</v>
      </c>
      <c r="F2139" s="15">
        <v>5</v>
      </c>
      <c r="G2139" s="15">
        <v>67.099999999999994</v>
      </c>
      <c r="H2139" s="15">
        <v>70.599999999999994</v>
      </c>
      <c r="I2139" s="15">
        <v>74.099999999999994</v>
      </c>
      <c r="J2139" s="15">
        <v>60</v>
      </c>
      <c r="K2139" s="15"/>
      <c r="L2139" s="15">
        <v>1</v>
      </c>
      <c r="M2139" s="15">
        <v>97.4</v>
      </c>
      <c r="N2139" s="15">
        <v>6.2</v>
      </c>
      <c r="O2139" s="15">
        <v>175</v>
      </c>
      <c r="P2139" s="15">
        <v>1</v>
      </c>
      <c r="Q2139" s="15" t="s">
        <v>3</v>
      </c>
    </row>
    <row r="2140" spans="1:17" s="36" customFormat="1" ht="14.5">
      <c r="A2140" s="3" t="s">
        <v>5715</v>
      </c>
      <c r="B2140" s="15" t="s">
        <v>1</v>
      </c>
      <c r="C2140" s="15" t="s">
        <v>4</v>
      </c>
      <c r="D2140" s="15" t="s">
        <v>3522</v>
      </c>
      <c r="E2140" s="15">
        <v>600</v>
      </c>
      <c r="F2140" s="15"/>
      <c r="G2140" s="15">
        <v>11.1</v>
      </c>
      <c r="H2140" s="15">
        <v>11.7</v>
      </c>
      <c r="I2140" s="15">
        <v>12.3</v>
      </c>
      <c r="J2140" s="15">
        <v>10</v>
      </c>
      <c r="K2140" s="15">
        <v>4</v>
      </c>
      <c r="L2140" s="15">
        <v>5</v>
      </c>
      <c r="M2140" s="15">
        <v>15.7</v>
      </c>
      <c r="N2140" s="15">
        <v>38.200000000000003</v>
      </c>
      <c r="O2140" s="15">
        <v>175</v>
      </c>
      <c r="P2140" s="15">
        <v>1</v>
      </c>
      <c r="Q2140" s="15" t="s">
        <v>910</v>
      </c>
    </row>
    <row r="2141" spans="1:17" s="36" customFormat="1" ht="14.5">
      <c r="A2141" s="3" t="s">
        <v>5716</v>
      </c>
      <c r="B2141" s="15" t="s">
        <v>1</v>
      </c>
      <c r="C2141" s="15" t="s">
        <v>4</v>
      </c>
      <c r="D2141" s="15" t="s">
        <v>3522</v>
      </c>
      <c r="E2141" s="15">
        <v>600</v>
      </c>
      <c r="F2141" s="15"/>
      <c r="G2141" s="15">
        <v>11.1</v>
      </c>
      <c r="H2141" s="15">
        <v>11.7</v>
      </c>
      <c r="I2141" s="15">
        <v>12.3</v>
      </c>
      <c r="J2141" s="15">
        <v>10</v>
      </c>
      <c r="K2141" s="15">
        <v>4</v>
      </c>
      <c r="L2141" s="15">
        <v>5</v>
      </c>
      <c r="M2141" s="15">
        <v>15.7</v>
      </c>
      <c r="N2141" s="15">
        <v>38.200000000000003</v>
      </c>
      <c r="O2141" s="15">
        <v>175</v>
      </c>
      <c r="P2141" s="15">
        <v>1</v>
      </c>
      <c r="Q2141" s="15" t="s">
        <v>3</v>
      </c>
    </row>
    <row r="2142" spans="1:17" s="36" customFormat="1" ht="14.5">
      <c r="A2142" s="3" t="s">
        <v>5717</v>
      </c>
      <c r="B2142" s="15" t="s">
        <v>1</v>
      </c>
      <c r="C2142" s="15" t="s">
        <v>4</v>
      </c>
      <c r="D2142" s="15" t="s">
        <v>3522</v>
      </c>
      <c r="E2142" s="15">
        <v>600</v>
      </c>
      <c r="F2142" s="15"/>
      <c r="G2142" s="15">
        <v>12.2</v>
      </c>
      <c r="H2142" s="15">
        <v>12.9</v>
      </c>
      <c r="I2142" s="15">
        <v>13.5</v>
      </c>
      <c r="J2142" s="15">
        <v>11</v>
      </c>
      <c r="K2142" s="15">
        <v>4</v>
      </c>
      <c r="L2142" s="15">
        <v>5</v>
      </c>
      <c r="M2142" s="15">
        <v>17.2</v>
      </c>
      <c r="N2142" s="15">
        <v>34.799999999999997</v>
      </c>
      <c r="O2142" s="15">
        <v>175</v>
      </c>
      <c r="P2142" s="15">
        <v>1</v>
      </c>
      <c r="Q2142" s="15" t="s">
        <v>910</v>
      </c>
    </row>
    <row r="2143" spans="1:17" s="36" customFormat="1" ht="14.5">
      <c r="A2143" s="3" t="s">
        <v>5718</v>
      </c>
      <c r="B2143" s="15" t="s">
        <v>1</v>
      </c>
      <c r="C2143" s="15" t="s">
        <v>4</v>
      </c>
      <c r="D2143" s="15" t="s">
        <v>3522</v>
      </c>
      <c r="E2143" s="15">
        <v>600</v>
      </c>
      <c r="F2143" s="15"/>
      <c r="G2143" s="15">
        <v>12.2</v>
      </c>
      <c r="H2143" s="15">
        <v>12.9</v>
      </c>
      <c r="I2143" s="15">
        <v>13.5</v>
      </c>
      <c r="J2143" s="15">
        <v>11</v>
      </c>
      <c r="K2143" s="15">
        <v>4</v>
      </c>
      <c r="L2143" s="15">
        <v>5</v>
      </c>
      <c r="M2143" s="15">
        <v>17.2</v>
      </c>
      <c r="N2143" s="15">
        <v>34.799999999999997</v>
      </c>
      <c r="O2143" s="15">
        <v>175</v>
      </c>
      <c r="P2143" s="15">
        <v>1</v>
      </c>
      <c r="Q2143" s="15" t="s">
        <v>3</v>
      </c>
    </row>
    <row r="2144" spans="1:17" s="36" customFormat="1" ht="14.5">
      <c r="A2144" s="3" t="s">
        <v>5719</v>
      </c>
      <c r="B2144" s="15" t="s">
        <v>1</v>
      </c>
      <c r="C2144" s="15" t="s">
        <v>4</v>
      </c>
      <c r="D2144" s="15" t="s">
        <v>3522</v>
      </c>
      <c r="E2144" s="15">
        <v>600</v>
      </c>
      <c r="F2144" s="15"/>
      <c r="G2144" s="15">
        <v>13.3</v>
      </c>
      <c r="H2144" s="15">
        <v>14</v>
      </c>
      <c r="I2144" s="15">
        <v>14.7</v>
      </c>
      <c r="J2144" s="15">
        <v>12</v>
      </c>
      <c r="K2144" s="15">
        <v>4</v>
      </c>
      <c r="L2144" s="15">
        <v>1</v>
      </c>
      <c r="M2144" s="15">
        <v>18.8</v>
      </c>
      <c r="N2144" s="15">
        <v>31.9</v>
      </c>
      <c r="O2144" s="15">
        <v>175</v>
      </c>
      <c r="P2144" s="15">
        <v>1</v>
      </c>
      <c r="Q2144" s="15" t="s">
        <v>910</v>
      </c>
    </row>
    <row r="2145" spans="1:17" s="36" customFormat="1" ht="14.5">
      <c r="A2145" s="3" t="s">
        <v>5720</v>
      </c>
      <c r="B2145" s="15" t="s">
        <v>1</v>
      </c>
      <c r="C2145" s="15" t="s">
        <v>4</v>
      </c>
      <c r="D2145" s="15" t="s">
        <v>3522</v>
      </c>
      <c r="E2145" s="15">
        <v>600</v>
      </c>
      <c r="F2145" s="15"/>
      <c r="G2145" s="15">
        <v>13.3</v>
      </c>
      <c r="H2145" s="15">
        <v>14</v>
      </c>
      <c r="I2145" s="15">
        <v>14.7</v>
      </c>
      <c r="J2145" s="15">
        <v>12</v>
      </c>
      <c r="K2145" s="15">
        <v>4</v>
      </c>
      <c r="L2145" s="15">
        <v>1</v>
      </c>
      <c r="M2145" s="15">
        <v>18.8</v>
      </c>
      <c r="N2145" s="15">
        <v>31.9</v>
      </c>
      <c r="O2145" s="15">
        <v>175</v>
      </c>
      <c r="P2145" s="15">
        <v>1</v>
      </c>
      <c r="Q2145" s="15" t="s">
        <v>3</v>
      </c>
    </row>
    <row r="2146" spans="1:17" s="36" customFormat="1" ht="14.5">
      <c r="A2146" s="3" t="s">
        <v>5721</v>
      </c>
      <c r="B2146" s="15" t="s">
        <v>1</v>
      </c>
      <c r="C2146" s="15" t="s">
        <v>4</v>
      </c>
      <c r="D2146" s="15" t="s">
        <v>3522</v>
      </c>
      <c r="E2146" s="15">
        <v>600</v>
      </c>
      <c r="F2146" s="15"/>
      <c r="G2146" s="15">
        <v>14.4</v>
      </c>
      <c r="H2146" s="15">
        <v>15.2</v>
      </c>
      <c r="I2146" s="15">
        <v>15.9</v>
      </c>
      <c r="J2146" s="15">
        <v>13</v>
      </c>
      <c r="K2146" s="15">
        <v>4</v>
      </c>
      <c r="L2146" s="15">
        <v>1</v>
      </c>
      <c r="M2146" s="15">
        <v>20.399999999999999</v>
      </c>
      <c r="N2146" s="15">
        <v>29.4</v>
      </c>
      <c r="O2146" s="15">
        <v>175</v>
      </c>
      <c r="P2146" s="15">
        <v>1</v>
      </c>
      <c r="Q2146" s="15" t="s">
        <v>910</v>
      </c>
    </row>
    <row r="2147" spans="1:17" s="36" customFormat="1" ht="14.5">
      <c r="A2147" s="3" t="s">
        <v>5722</v>
      </c>
      <c r="B2147" s="15" t="s">
        <v>1</v>
      </c>
      <c r="C2147" s="15" t="s">
        <v>4</v>
      </c>
      <c r="D2147" s="15" t="s">
        <v>3522</v>
      </c>
      <c r="E2147" s="15">
        <v>600</v>
      </c>
      <c r="F2147" s="15"/>
      <c r="G2147" s="15">
        <v>14.4</v>
      </c>
      <c r="H2147" s="15">
        <v>15.2</v>
      </c>
      <c r="I2147" s="15">
        <v>15.9</v>
      </c>
      <c r="J2147" s="15">
        <v>13</v>
      </c>
      <c r="K2147" s="15">
        <v>4</v>
      </c>
      <c r="L2147" s="15">
        <v>1</v>
      </c>
      <c r="M2147" s="15">
        <v>20.399999999999999</v>
      </c>
      <c r="N2147" s="15">
        <v>29.4</v>
      </c>
      <c r="O2147" s="15">
        <v>175</v>
      </c>
      <c r="P2147" s="15">
        <v>1</v>
      </c>
      <c r="Q2147" s="15" t="s">
        <v>3</v>
      </c>
    </row>
    <row r="2148" spans="1:17" s="36" customFormat="1" ht="14.5">
      <c r="A2148" s="3" t="s">
        <v>5723</v>
      </c>
      <c r="B2148" s="15" t="s">
        <v>1</v>
      </c>
      <c r="C2148" s="15" t="s">
        <v>4</v>
      </c>
      <c r="D2148" s="15" t="s">
        <v>3522</v>
      </c>
      <c r="E2148" s="15">
        <v>600</v>
      </c>
      <c r="F2148" s="15"/>
      <c r="G2148" s="15">
        <v>16.7</v>
      </c>
      <c r="H2148" s="15">
        <v>17.600000000000001</v>
      </c>
      <c r="I2148" s="15">
        <v>18.5</v>
      </c>
      <c r="J2148" s="15">
        <v>15</v>
      </c>
      <c r="K2148" s="15">
        <v>4</v>
      </c>
      <c r="L2148" s="15">
        <v>1</v>
      </c>
      <c r="M2148" s="15">
        <v>23.6</v>
      </c>
      <c r="N2148" s="15">
        <v>25.4</v>
      </c>
      <c r="O2148" s="15">
        <v>175</v>
      </c>
      <c r="P2148" s="15">
        <v>1</v>
      </c>
      <c r="Q2148" s="15" t="s">
        <v>910</v>
      </c>
    </row>
    <row r="2149" spans="1:17" s="36" customFormat="1" ht="14.5">
      <c r="A2149" s="3" t="s">
        <v>5724</v>
      </c>
      <c r="B2149" s="15" t="s">
        <v>1</v>
      </c>
      <c r="C2149" s="15" t="s">
        <v>4</v>
      </c>
      <c r="D2149" s="15" t="s">
        <v>3522</v>
      </c>
      <c r="E2149" s="15">
        <v>600</v>
      </c>
      <c r="F2149" s="15"/>
      <c r="G2149" s="15">
        <v>16.7</v>
      </c>
      <c r="H2149" s="15">
        <v>17.600000000000001</v>
      </c>
      <c r="I2149" s="15">
        <v>18.5</v>
      </c>
      <c r="J2149" s="15">
        <v>15</v>
      </c>
      <c r="K2149" s="15">
        <v>4</v>
      </c>
      <c r="L2149" s="15">
        <v>1</v>
      </c>
      <c r="M2149" s="15">
        <v>23.6</v>
      </c>
      <c r="N2149" s="15">
        <v>25.4</v>
      </c>
      <c r="O2149" s="15">
        <v>175</v>
      </c>
      <c r="P2149" s="15">
        <v>1</v>
      </c>
      <c r="Q2149" s="15" t="s">
        <v>3</v>
      </c>
    </row>
    <row r="2150" spans="1:17" s="36" customFormat="1" ht="14.5">
      <c r="A2150" s="3" t="s">
        <v>5725</v>
      </c>
      <c r="B2150" s="15" t="s">
        <v>1</v>
      </c>
      <c r="C2150" s="15" t="s">
        <v>4</v>
      </c>
      <c r="D2150" s="15" t="s">
        <v>3522</v>
      </c>
      <c r="E2150" s="15">
        <v>600</v>
      </c>
      <c r="F2150" s="15"/>
      <c r="G2150" s="15">
        <v>17.8</v>
      </c>
      <c r="H2150" s="15">
        <v>18.8</v>
      </c>
      <c r="I2150" s="15">
        <v>19.7</v>
      </c>
      <c r="J2150" s="15">
        <v>16</v>
      </c>
      <c r="K2150" s="15">
        <v>4</v>
      </c>
      <c r="L2150" s="15">
        <v>1</v>
      </c>
      <c r="M2150" s="15">
        <v>25.2</v>
      </c>
      <c r="N2150" s="15">
        <v>23.8</v>
      </c>
      <c r="O2150" s="15">
        <v>175</v>
      </c>
      <c r="P2150" s="15">
        <v>1</v>
      </c>
      <c r="Q2150" s="15" t="s">
        <v>910</v>
      </c>
    </row>
    <row r="2151" spans="1:17" s="36" customFormat="1" ht="14.5">
      <c r="A2151" s="3" t="s">
        <v>5726</v>
      </c>
      <c r="B2151" s="15" t="s">
        <v>1</v>
      </c>
      <c r="C2151" s="15" t="s">
        <v>4</v>
      </c>
      <c r="D2151" s="15" t="s">
        <v>3522</v>
      </c>
      <c r="E2151" s="15">
        <v>600</v>
      </c>
      <c r="F2151" s="15"/>
      <c r="G2151" s="15">
        <v>17.8</v>
      </c>
      <c r="H2151" s="15">
        <v>18.8</v>
      </c>
      <c r="I2151" s="15">
        <v>19.7</v>
      </c>
      <c r="J2151" s="15">
        <v>16</v>
      </c>
      <c r="K2151" s="15">
        <v>4</v>
      </c>
      <c r="L2151" s="15">
        <v>1</v>
      </c>
      <c r="M2151" s="15">
        <v>25.2</v>
      </c>
      <c r="N2151" s="15">
        <v>23.8</v>
      </c>
      <c r="O2151" s="15">
        <v>175</v>
      </c>
      <c r="P2151" s="15">
        <v>1</v>
      </c>
      <c r="Q2151" s="15" t="s">
        <v>3</v>
      </c>
    </row>
    <row r="2152" spans="1:17" s="36" customFormat="1" ht="14.5">
      <c r="A2152" s="3" t="s">
        <v>5727</v>
      </c>
      <c r="B2152" s="15" t="s">
        <v>1</v>
      </c>
      <c r="C2152" s="15" t="s">
        <v>4</v>
      </c>
      <c r="D2152" s="15" t="s">
        <v>3522</v>
      </c>
      <c r="E2152" s="15">
        <v>600</v>
      </c>
      <c r="F2152" s="15"/>
      <c r="G2152" s="15">
        <v>18.899999999999999</v>
      </c>
      <c r="H2152" s="15">
        <v>19.899999999999999</v>
      </c>
      <c r="I2152" s="15">
        <v>20.9</v>
      </c>
      <c r="J2152" s="15">
        <v>17</v>
      </c>
      <c r="K2152" s="15">
        <v>4</v>
      </c>
      <c r="L2152" s="15">
        <v>1</v>
      </c>
      <c r="M2152" s="15">
        <v>26.7</v>
      </c>
      <c r="N2152" s="15">
        <v>22.5</v>
      </c>
      <c r="O2152" s="15">
        <v>175</v>
      </c>
      <c r="P2152" s="15">
        <v>1</v>
      </c>
      <c r="Q2152" s="15" t="s">
        <v>910</v>
      </c>
    </row>
    <row r="2153" spans="1:17" s="36" customFormat="1" ht="14.5">
      <c r="A2153" s="3" t="s">
        <v>5728</v>
      </c>
      <c r="B2153" s="15" t="s">
        <v>1</v>
      </c>
      <c r="C2153" s="15" t="s">
        <v>4</v>
      </c>
      <c r="D2153" s="15" t="s">
        <v>3522</v>
      </c>
      <c r="E2153" s="15">
        <v>600</v>
      </c>
      <c r="F2153" s="15"/>
      <c r="G2153" s="15">
        <v>18.899999999999999</v>
      </c>
      <c r="H2153" s="15">
        <v>19.899999999999999</v>
      </c>
      <c r="I2153" s="15">
        <v>20.9</v>
      </c>
      <c r="J2153" s="15">
        <v>17</v>
      </c>
      <c r="K2153" s="15">
        <v>4</v>
      </c>
      <c r="L2153" s="15">
        <v>1</v>
      </c>
      <c r="M2153" s="15">
        <v>26.7</v>
      </c>
      <c r="N2153" s="15">
        <v>22.5</v>
      </c>
      <c r="O2153" s="15">
        <v>175</v>
      </c>
      <c r="P2153" s="15">
        <v>1</v>
      </c>
      <c r="Q2153" s="15" t="s">
        <v>3</v>
      </c>
    </row>
    <row r="2154" spans="1:17" s="36" customFormat="1" ht="14.5">
      <c r="A2154" s="3" t="s">
        <v>5729</v>
      </c>
      <c r="B2154" s="15" t="s">
        <v>1</v>
      </c>
      <c r="C2154" s="15" t="s">
        <v>4</v>
      </c>
      <c r="D2154" s="15" t="s">
        <v>3522</v>
      </c>
      <c r="E2154" s="15">
        <v>600</v>
      </c>
      <c r="F2154" s="15"/>
      <c r="G2154" s="15">
        <v>20</v>
      </c>
      <c r="H2154" s="15">
        <v>21.1</v>
      </c>
      <c r="I2154" s="15">
        <v>22.1</v>
      </c>
      <c r="J2154" s="15">
        <v>18</v>
      </c>
      <c r="K2154" s="15">
        <v>4</v>
      </c>
      <c r="L2154" s="15">
        <v>1</v>
      </c>
      <c r="M2154" s="15">
        <v>28.3</v>
      </c>
      <c r="N2154" s="15">
        <v>21.2</v>
      </c>
      <c r="O2154" s="15">
        <v>175</v>
      </c>
      <c r="P2154" s="15">
        <v>1</v>
      </c>
      <c r="Q2154" s="15" t="s">
        <v>910</v>
      </c>
    </row>
    <row r="2155" spans="1:17" s="36" customFormat="1" ht="14.5">
      <c r="A2155" s="3" t="s">
        <v>5730</v>
      </c>
      <c r="B2155" s="15" t="s">
        <v>1</v>
      </c>
      <c r="C2155" s="15" t="s">
        <v>4</v>
      </c>
      <c r="D2155" s="15" t="s">
        <v>3522</v>
      </c>
      <c r="E2155" s="15">
        <v>600</v>
      </c>
      <c r="F2155" s="15"/>
      <c r="G2155" s="15">
        <v>20</v>
      </c>
      <c r="H2155" s="15">
        <v>21.1</v>
      </c>
      <c r="I2155" s="15">
        <v>22.1</v>
      </c>
      <c r="J2155" s="15">
        <v>18</v>
      </c>
      <c r="K2155" s="15">
        <v>4</v>
      </c>
      <c r="L2155" s="15">
        <v>1</v>
      </c>
      <c r="M2155" s="15">
        <v>28.3</v>
      </c>
      <c r="N2155" s="15">
        <v>21.2</v>
      </c>
      <c r="O2155" s="15">
        <v>175</v>
      </c>
      <c r="P2155" s="15">
        <v>1</v>
      </c>
      <c r="Q2155" s="15" t="s">
        <v>3</v>
      </c>
    </row>
    <row r="2156" spans="1:17" s="36" customFormat="1" ht="14.5">
      <c r="A2156" s="3" t="s">
        <v>5731</v>
      </c>
      <c r="B2156" s="15" t="s">
        <v>1</v>
      </c>
      <c r="C2156" s="15" t="s">
        <v>4</v>
      </c>
      <c r="D2156" s="15" t="s">
        <v>3522</v>
      </c>
      <c r="E2156" s="15">
        <v>600</v>
      </c>
      <c r="F2156" s="15"/>
      <c r="G2156" s="15">
        <v>22.2</v>
      </c>
      <c r="H2156" s="15">
        <v>23.4</v>
      </c>
      <c r="I2156" s="15">
        <v>24.5</v>
      </c>
      <c r="J2156" s="15">
        <v>20</v>
      </c>
      <c r="K2156" s="15">
        <v>4</v>
      </c>
      <c r="L2156" s="15">
        <v>1</v>
      </c>
      <c r="M2156" s="15">
        <v>31.4</v>
      </c>
      <c r="N2156" s="15">
        <v>19.100000000000001</v>
      </c>
      <c r="O2156" s="15">
        <v>175</v>
      </c>
      <c r="P2156" s="15">
        <v>1</v>
      </c>
      <c r="Q2156" s="15" t="s">
        <v>910</v>
      </c>
    </row>
    <row r="2157" spans="1:17" s="36" customFormat="1" ht="14.5">
      <c r="A2157" s="3" t="s">
        <v>5732</v>
      </c>
      <c r="B2157" s="15" t="s">
        <v>1</v>
      </c>
      <c r="C2157" s="15" t="s">
        <v>4</v>
      </c>
      <c r="D2157" s="15" t="s">
        <v>3522</v>
      </c>
      <c r="E2157" s="15">
        <v>600</v>
      </c>
      <c r="F2157" s="15"/>
      <c r="G2157" s="15">
        <v>22.2</v>
      </c>
      <c r="H2157" s="15">
        <v>23.4</v>
      </c>
      <c r="I2157" s="15">
        <v>24.5</v>
      </c>
      <c r="J2157" s="15">
        <v>20</v>
      </c>
      <c r="K2157" s="15">
        <v>4</v>
      </c>
      <c r="L2157" s="15">
        <v>1</v>
      </c>
      <c r="M2157" s="15">
        <v>31.4</v>
      </c>
      <c r="N2157" s="15">
        <v>19.100000000000001</v>
      </c>
      <c r="O2157" s="15">
        <v>175</v>
      </c>
      <c r="P2157" s="15">
        <v>1</v>
      </c>
      <c r="Q2157" s="15" t="s">
        <v>3</v>
      </c>
    </row>
    <row r="2158" spans="1:17" s="36" customFormat="1" ht="14.5">
      <c r="A2158" s="3" t="s">
        <v>5733</v>
      </c>
      <c r="B2158" s="15" t="s">
        <v>1</v>
      </c>
      <c r="C2158" s="15" t="s">
        <v>4</v>
      </c>
      <c r="D2158" s="15" t="s">
        <v>3522</v>
      </c>
      <c r="E2158" s="15">
        <v>600</v>
      </c>
      <c r="F2158" s="15"/>
      <c r="G2158" s="15">
        <v>24.4</v>
      </c>
      <c r="H2158" s="15">
        <v>25.7</v>
      </c>
      <c r="I2158" s="15">
        <v>26.9</v>
      </c>
      <c r="J2158" s="15">
        <v>22</v>
      </c>
      <c r="K2158" s="15">
        <v>4</v>
      </c>
      <c r="L2158" s="15">
        <v>1</v>
      </c>
      <c r="M2158" s="15">
        <v>34.5</v>
      </c>
      <c r="N2158" s="15">
        <v>17.399999999999999</v>
      </c>
      <c r="O2158" s="15">
        <v>175</v>
      </c>
      <c r="P2158" s="15">
        <v>1</v>
      </c>
      <c r="Q2158" s="15" t="s">
        <v>910</v>
      </c>
    </row>
    <row r="2159" spans="1:17" s="36" customFormat="1" ht="14.5">
      <c r="A2159" s="3" t="s">
        <v>5734</v>
      </c>
      <c r="B2159" s="15" t="s">
        <v>1</v>
      </c>
      <c r="C2159" s="15" t="s">
        <v>4</v>
      </c>
      <c r="D2159" s="15" t="s">
        <v>3522</v>
      </c>
      <c r="E2159" s="15">
        <v>600</v>
      </c>
      <c r="F2159" s="15"/>
      <c r="G2159" s="15">
        <v>24.4</v>
      </c>
      <c r="H2159" s="15">
        <v>25.7</v>
      </c>
      <c r="I2159" s="15">
        <v>26.9</v>
      </c>
      <c r="J2159" s="15">
        <v>22</v>
      </c>
      <c r="K2159" s="15">
        <v>4</v>
      </c>
      <c r="L2159" s="15">
        <v>1</v>
      </c>
      <c r="M2159" s="15">
        <v>34.5</v>
      </c>
      <c r="N2159" s="15">
        <v>17.399999999999999</v>
      </c>
      <c r="O2159" s="15">
        <v>175</v>
      </c>
      <c r="P2159" s="15">
        <v>1</v>
      </c>
      <c r="Q2159" s="15" t="s">
        <v>3</v>
      </c>
    </row>
    <row r="2160" spans="1:17" s="36" customFormat="1" ht="14.5">
      <c r="A2160" s="3" t="s">
        <v>5735</v>
      </c>
      <c r="B2160" s="15" t="s">
        <v>1</v>
      </c>
      <c r="C2160" s="15" t="s">
        <v>4</v>
      </c>
      <c r="D2160" s="15" t="s">
        <v>3522</v>
      </c>
      <c r="E2160" s="15">
        <v>600</v>
      </c>
      <c r="F2160" s="15"/>
      <c r="G2160" s="15">
        <v>26.7</v>
      </c>
      <c r="H2160" s="15">
        <v>28.1</v>
      </c>
      <c r="I2160" s="15">
        <v>29.5</v>
      </c>
      <c r="J2160" s="15">
        <v>24</v>
      </c>
      <c r="K2160" s="15">
        <v>4</v>
      </c>
      <c r="L2160" s="15">
        <v>1</v>
      </c>
      <c r="M2160" s="15">
        <v>37.799999999999997</v>
      </c>
      <c r="N2160" s="15">
        <v>15.9</v>
      </c>
      <c r="O2160" s="15">
        <v>175</v>
      </c>
      <c r="P2160" s="15">
        <v>1</v>
      </c>
      <c r="Q2160" s="15" t="s">
        <v>910</v>
      </c>
    </row>
    <row r="2161" spans="1:17" s="36" customFormat="1" ht="14.5">
      <c r="A2161" s="3" t="s">
        <v>5736</v>
      </c>
      <c r="B2161" s="15" t="s">
        <v>1</v>
      </c>
      <c r="C2161" s="15" t="s">
        <v>4</v>
      </c>
      <c r="D2161" s="15" t="s">
        <v>3522</v>
      </c>
      <c r="E2161" s="15">
        <v>600</v>
      </c>
      <c r="F2161" s="15"/>
      <c r="G2161" s="15">
        <v>26.7</v>
      </c>
      <c r="H2161" s="15">
        <v>28.1</v>
      </c>
      <c r="I2161" s="15">
        <v>29.5</v>
      </c>
      <c r="J2161" s="15">
        <v>24</v>
      </c>
      <c r="K2161" s="15">
        <v>4</v>
      </c>
      <c r="L2161" s="15">
        <v>1</v>
      </c>
      <c r="M2161" s="15">
        <v>37.799999999999997</v>
      </c>
      <c r="N2161" s="15">
        <v>15.9</v>
      </c>
      <c r="O2161" s="15">
        <v>175</v>
      </c>
      <c r="P2161" s="15">
        <v>1</v>
      </c>
      <c r="Q2161" s="15" t="s">
        <v>3</v>
      </c>
    </row>
    <row r="2162" spans="1:17" s="36" customFormat="1" ht="14.5">
      <c r="A2162" s="3" t="s">
        <v>5737</v>
      </c>
      <c r="B2162" s="15" t="s">
        <v>1</v>
      </c>
      <c r="C2162" s="15" t="s">
        <v>4</v>
      </c>
      <c r="D2162" s="15" t="s">
        <v>3522</v>
      </c>
      <c r="E2162" s="15">
        <v>600</v>
      </c>
      <c r="F2162" s="15"/>
      <c r="G2162" s="15">
        <v>28.9</v>
      </c>
      <c r="H2162" s="15">
        <v>30.4</v>
      </c>
      <c r="I2162" s="15">
        <v>31.9</v>
      </c>
      <c r="J2162" s="15">
        <v>26</v>
      </c>
      <c r="K2162" s="15">
        <v>4</v>
      </c>
      <c r="L2162" s="15">
        <v>1</v>
      </c>
      <c r="M2162" s="15">
        <v>40.9</v>
      </c>
      <c r="N2162" s="15">
        <v>14.7</v>
      </c>
      <c r="O2162" s="15">
        <v>175</v>
      </c>
      <c r="P2162" s="15">
        <v>1</v>
      </c>
      <c r="Q2162" s="15" t="s">
        <v>910</v>
      </c>
    </row>
    <row r="2163" spans="1:17" s="36" customFormat="1" ht="14.5">
      <c r="A2163" s="3" t="s">
        <v>5738</v>
      </c>
      <c r="B2163" s="15" t="s">
        <v>1</v>
      </c>
      <c r="C2163" s="15" t="s">
        <v>4</v>
      </c>
      <c r="D2163" s="15" t="s">
        <v>3522</v>
      </c>
      <c r="E2163" s="15">
        <v>600</v>
      </c>
      <c r="F2163" s="15"/>
      <c r="G2163" s="15">
        <v>28.9</v>
      </c>
      <c r="H2163" s="15">
        <v>30.4</v>
      </c>
      <c r="I2163" s="15">
        <v>31.9</v>
      </c>
      <c r="J2163" s="15">
        <v>26</v>
      </c>
      <c r="K2163" s="15">
        <v>4</v>
      </c>
      <c r="L2163" s="15">
        <v>1</v>
      </c>
      <c r="M2163" s="15">
        <v>40.9</v>
      </c>
      <c r="N2163" s="15">
        <v>14.7</v>
      </c>
      <c r="O2163" s="15">
        <v>175</v>
      </c>
      <c r="P2163" s="15">
        <v>1</v>
      </c>
      <c r="Q2163" s="15" t="s">
        <v>3</v>
      </c>
    </row>
    <row r="2164" spans="1:17" s="36" customFormat="1" ht="14.5">
      <c r="A2164" s="3" t="s">
        <v>5739</v>
      </c>
      <c r="B2164" s="15" t="s">
        <v>1</v>
      </c>
      <c r="C2164" s="15" t="s">
        <v>4</v>
      </c>
      <c r="D2164" s="15" t="s">
        <v>3522</v>
      </c>
      <c r="E2164" s="15">
        <v>600</v>
      </c>
      <c r="F2164" s="15"/>
      <c r="G2164" s="15">
        <v>31.1</v>
      </c>
      <c r="H2164" s="15">
        <v>32.799999999999997</v>
      </c>
      <c r="I2164" s="15">
        <v>34.4</v>
      </c>
      <c r="J2164" s="15">
        <v>28</v>
      </c>
      <c r="K2164" s="15">
        <v>4</v>
      </c>
      <c r="L2164" s="15">
        <v>1</v>
      </c>
      <c r="M2164" s="15">
        <v>44</v>
      </c>
      <c r="N2164" s="15">
        <v>13.6</v>
      </c>
      <c r="O2164" s="15">
        <v>175</v>
      </c>
      <c r="P2164" s="15">
        <v>1</v>
      </c>
      <c r="Q2164" s="15" t="s">
        <v>910</v>
      </c>
    </row>
    <row r="2165" spans="1:17" s="36" customFormat="1" ht="14.5">
      <c r="A2165" s="3" t="s">
        <v>5740</v>
      </c>
      <c r="B2165" s="15" t="s">
        <v>1</v>
      </c>
      <c r="C2165" s="15" t="s">
        <v>4</v>
      </c>
      <c r="D2165" s="15" t="s">
        <v>3522</v>
      </c>
      <c r="E2165" s="15">
        <v>600</v>
      </c>
      <c r="F2165" s="15"/>
      <c r="G2165" s="15">
        <v>31.1</v>
      </c>
      <c r="H2165" s="15">
        <v>32.799999999999997</v>
      </c>
      <c r="I2165" s="15">
        <v>34.4</v>
      </c>
      <c r="J2165" s="15">
        <v>28</v>
      </c>
      <c r="K2165" s="15">
        <v>4</v>
      </c>
      <c r="L2165" s="15">
        <v>1</v>
      </c>
      <c r="M2165" s="15">
        <v>44</v>
      </c>
      <c r="N2165" s="15">
        <v>13.6</v>
      </c>
      <c r="O2165" s="15">
        <v>175</v>
      </c>
      <c r="P2165" s="15">
        <v>1</v>
      </c>
      <c r="Q2165" s="15" t="s">
        <v>3</v>
      </c>
    </row>
    <row r="2166" spans="1:17" s="36" customFormat="1" ht="14.5">
      <c r="A2166" s="3" t="s">
        <v>5741</v>
      </c>
      <c r="B2166" s="15" t="s">
        <v>1</v>
      </c>
      <c r="C2166" s="15" t="s">
        <v>4</v>
      </c>
      <c r="D2166" s="15" t="s">
        <v>3522</v>
      </c>
      <c r="E2166" s="15">
        <v>600</v>
      </c>
      <c r="F2166" s="15"/>
      <c r="G2166" s="15">
        <v>33.299999999999997</v>
      </c>
      <c r="H2166" s="15">
        <v>35.1</v>
      </c>
      <c r="I2166" s="15">
        <v>36.799999999999997</v>
      </c>
      <c r="J2166" s="15">
        <v>30</v>
      </c>
      <c r="K2166" s="15">
        <v>4</v>
      </c>
      <c r="L2166" s="15">
        <v>1</v>
      </c>
      <c r="M2166" s="15">
        <v>48.4</v>
      </c>
      <c r="N2166" s="15">
        <v>12.3</v>
      </c>
      <c r="O2166" s="15">
        <v>175</v>
      </c>
      <c r="P2166" s="15">
        <v>1</v>
      </c>
      <c r="Q2166" s="15" t="s">
        <v>910</v>
      </c>
    </row>
    <row r="2167" spans="1:17" s="36" customFormat="1" ht="14.5">
      <c r="A2167" s="3" t="s">
        <v>5742</v>
      </c>
      <c r="B2167" s="15" t="s">
        <v>1</v>
      </c>
      <c r="C2167" s="15" t="s">
        <v>4</v>
      </c>
      <c r="D2167" s="15" t="s">
        <v>3522</v>
      </c>
      <c r="E2167" s="15">
        <v>600</v>
      </c>
      <c r="F2167" s="15"/>
      <c r="G2167" s="15">
        <v>33.299999999999997</v>
      </c>
      <c r="H2167" s="15">
        <v>35.1</v>
      </c>
      <c r="I2167" s="15">
        <v>36.799999999999997</v>
      </c>
      <c r="J2167" s="15">
        <v>30</v>
      </c>
      <c r="K2167" s="15">
        <v>4</v>
      </c>
      <c r="L2167" s="15">
        <v>1</v>
      </c>
      <c r="M2167" s="15">
        <v>48.4</v>
      </c>
      <c r="N2167" s="15">
        <v>12.3</v>
      </c>
      <c r="O2167" s="15">
        <v>175</v>
      </c>
      <c r="P2167" s="15">
        <v>1</v>
      </c>
      <c r="Q2167" s="15" t="s">
        <v>3</v>
      </c>
    </row>
    <row r="2168" spans="1:17" s="36" customFormat="1" ht="14.5">
      <c r="A2168" s="3" t="s">
        <v>5743</v>
      </c>
      <c r="B2168" s="15" t="s">
        <v>1</v>
      </c>
      <c r="C2168" s="15" t="s">
        <v>1018</v>
      </c>
      <c r="D2168" s="15" t="s">
        <v>3522</v>
      </c>
      <c r="E2168" s="15">
        <v>600</v>
      </c>
      <c r="F2168" s="15">
        <v>5</v>
      </c>
      <c r="G2168" s="15">
        <v>13.4</v>
      </c>
      <c r="H2168" s="15">
        <v>14.1</v>
      </c>
      <c r="I2168" s="15">
        <v>14.8</v>
      </c>
      <c r="J2168" s="15">
        <v>12</v>
      </c>
      <c r="K2168" s="15">
        <v>7.14</v>
      </c>
      <c r="L2168" s="15">
        <v>1</v>
      </c>
      <c r="M2168" s="15">
        <v>19.5</v>
      </c>
      <c r="N2168" s="15">
        <v>30.8</v>
      </c>
      <c r="O2168" s="15">
        <v>175</v>
      </c>
      <c r="P2168" s="15">
        <v>1</v>
      </c>
      <c r="Q2168" s="15" t="s">
        <v>3</v>
      </c>
    </row>
    <row r="2169" spans="1:17" s="36" customFormat="1" ht="14.5">
      <c r="A2169" s="3" t="s">
        <v>5744</v>
      </c>
      <c r="B2169" s="15" t="s">
        <v>1</v>
      </c>
      <c r="C2169" s="15" t="s">
        <v>1018</v>
      </c>
      <c r="D2169" s="15" t="s">
        <v>3522</v>
      </c>
      <c r="E2169" s="15">
        <v>600</v>
      </c>
      <c r="F2169" s="15">
        <v>5</v>
      </c>
      <c r="G2169" s="15">
        <v>16.8</v>
      </c>
      <c r="H2169" s="15">
        <v>17.649999999999999</v>
      </c>
      <c r="I2169" s="15">
        <v>18.5</v>
      </c>
      <c r="J2169" s="15">
        <v>15</v>
      </c>
      <c r="K2169" s="15">
        <v>7.14</v>
      </c>
      <c r="L2169" s="15">
        <v>1</v>
      </c>
      <c r="M2169" s="15">
        <v>24.4</v>
      </c>
      <c r="N2169" s="15">
        <v>24.6</v>
      </c>
      <c r="O2169" s="15">
        <v>175</v>
      </c>
      <c r="P2169" s="15">
        <v>1</v>
      </c>
      <c r="Q2169" s="15" t="s">
        <v>3</v>
      </c>
    </row>
    <row r="2170" spans="1:17" s="36" customFormat="1" ht="14.5">
      <c r="A2170" s="3" t="s">
        <v>5745</v>
      </c>
      <c r="B2170" s="15" t="s">
        <v>1</v>
      </c>
      <c r="C2170" s="15" t="s">
        <v>1018</v>
      </c>
      <c r="D2170" s="15" t="s">
        <v>3522</v>
      </c>
      <c r="E2170" s="15">
        <v>600</v>
      </c>
      <c r="F2170" s="15">
        <v>5</v>
      </c>
      <c r="G2170" s="15">
        <v>20.100000000000001</v>
      </c>
      <c r="H2170" s="15">
        <v>21.15</v>
      </c>
      <c r="I2170" s="15">
        <v>22.2</v>
      </c>
      <c r="J2170" s="15">
        <v>18</v>
      </c>
      <c r="K2170" s="15">
        <v>7.14</v>
      </c>
      <c r="L2170" s="15">
        <v>1</v>
      </c>
      <c r="M2170" s="15">
        <v>29.2</v>
      </c>
      <c r="N2170" s="15">
        <v>20.5</v>
      </c>
      <c r="O2170" s="15">
        <v>175</v>
      </c>
      <c r="P2170" s="15">
        <v>1</v>
      </c>
      <c r="Q2170" s="15" t="s">
        <v>3</v>
      </c>
    </row>
    <row r="2171" spans="1:17" s="36" customFormat="1" ht="14.5">
      <c r="A2171" s="3" t="s">
        <v>5746</v>
      </c>
      <c r="B2171" s="15" t="s">
        <v>1</v>
      </c>
      <c r="C2171" s="15" t="s">
        <v>1018</v>
      </c>
      <c r="D2171" s="15" t="s">
        <v>3522</v>
      </c>
      <c r="E2171" s="15">
        <v>600</v>
      </c>
      <c r="F2171" s="15">
        <v>5</v>
      </c>
      <c r="G2171" s="15">
        <v>22.4</v>
      </c>
      <c r="H2171" s="15">
        <v>23.55</v>
      </c>
      <c r="I2171" s="15">
        <v>24.7</v>
      </c>
      <c r="J2171" s="15">
        <v>20</v>
      </c>
      <c r="K2171" s="15">
        <v>7.14</v>
      </c>
      <c r="L2171" s="15">
        <v>1</v>
      </c>
      <c r="M2171" s="15">
        <v>32.5</v>
      </c>
      <c r="N2171" s="15">
        <v>18.5</v>
      </c>
      <c r="O2171" s="15">
        <v>175</v>
      </c>
      <c r="P2171" s="15">
        <v>1</v>
      </c>
      <c r="Q2171" s="15" t="s">
        <v>3</v>
      </c>
    </row>
    <row r="2172" spans="1:17" s="36" customFormat="1" ht="14.5">
      <c r="A2172" s="3" t="s">
        <v>5747</v>
      </c>
      <c r="B2172" s="15" t="s">
        <v>1</v>
      </c>
      <c r="C2172" s="15" t="s">
        <v>1018</v>
      </c>
      <c r="D2172" s="15" t="s">
        <v>3522</v>
      </c>
      <c r="E2172" s="15">
        <v>600</v>
      </c>
      <c r="F2172" s="15">
        <v>5</v>
      </c>
      <c r="G2172" s="15">
        <v>23.5</v>
      </c>
      <c r="H2172" s="15">
        <v>24.7</v>
      </c>
      <c r="I2172" s="15">
        <v>25.9</v>
      </c>
      <c r="J2172" s="15">
        <v>21</v>
      </c>
      <c r="K2172" s="15">
        <v>7.14</v>
      </c>
      <c r="L2172" s="15">
        <v>1</v>
      </c>
      <c r="M2172" s="15">
        <v>34.1</v>
      </c>
      <c r="N2172" s="15">
        <v>17.600000000000001</v>
      </c>
      <c r="O2172" s="15">
        <v>175</v>
      </c>
      <c r="P2172" s="15">
        <v>1</v>
      </c>
      <c r="Q2172" s="15" t="s">
        <v>3</v>
      </c>
    </row>
    <row r="2173" spans="1:17" s="36" customFormat="1" ht="14.5">
      <c r="A2173" s="3" t="s">
        <v>5748</v>
      </c>
      <c r="B2173" s="15" t="s">
        <v>1</v>
      </c>
      <c r="C2173" s="15" t="s">
        <v>1018</v>
      </c>
      <c r="D2173" s="15" t="s">
        <v>3522</v>
      </c>
      <c r="E2173" s="15">
        <v>600</v>
      </c>
      <c r="F2173" s="15">
        <v>5</v>
      </c>
      <c r="G2173" s="15">
        <v>24.6</v>
      </c>
      <c r="H2173" s="15">
        <v>25.9</v>
      </c>
      <c r="I2173" s="15">
        <v>27.2</v>
      </c>
      <c r="J2173" s="15">
        <v>22</v>
      </c>
      <c r="K2173" s="15">
        <v>7.14</v>
      </c>
      <c r="L2173" s="15">
        <v>1</v>
      </c>
      <c r="M2173" s="15">
        <v>35.700000000000003</v>
      </c>
      <c r="N2173" s="15">
        <v>16.8</v>
      </c>
      <c r="O2173" s="15">
        <v>175</v>
      </c>
      <c r="P2173" s="15">
        <v>1</v>
      </c>
      <c r="Q2173" s="15" t="s">
        <v>3</v>
      </c>
    </row>
    <row r="2174" spans="1:17" s="36" customFormat="1" ht="14.5">
      <c r="A2174" s="3" t="s">
        <v>5749</v>
      </c>
      <c r="B2174" s="15" t="s">
        <v>1</v>
      </c>
      <c r="C2174" s="15" t="s">
        <v>1018</v>
      </c>
      <c r="D2174" s="15" t="s">
        <v>3522</v>
      </c>
      <c r="E2174" s="15">
        <v>600</v>
      </c>
      <c r="F2174" s="15">
        <v>5</v>
      </c>
      <c r="G2174" s="15">
        <v>26.8</v>
      </c>
      <c r="H2174" s="15">
        <v>28.2</v>
      </c>
      <c r="I2174" s="15">
        <v>29.6</v>
      </c>
      <c r="J2174" s="15">
        <v>24</v>
      </c>
      <c r="K2174" s="15">
        <v>7.14</v>
      </c>
      <c r="L2174" s="15">
        <v>1</v>
      </c>
      <c r="M2174" s="15">
        <v>39</v>
      </c>
      <c r="N2174" s="15">
        <v>15.4</v>
      </c>
      <c r="O2174" s="15">
        <v>175</v>
      </c>
      <c r="P2174" s="15">
        <v>1</v>
      </c>
      <c r="Q2174" s="15" t="s">
        <v>3</v>
      </c>
    </row>
    <row r="2175" spans="1:17" s="36" customFormat="1" ht="14.5">
      <c r="A2175" s="3" t="s">
        <v>5750</v>
      </c>
      <c r="B2175" s="15" t="s">
        <v>1</v>
      </c>
      <c r="C2175" s="15" t="s">
        <v>1018</v>
      </c>
      <c r="D2175" s="15" t="s">
        <v>3522</v>
      </c>
      <c r="E2175" s="15">
        <v>600</v>
      </c>
      <c r="F2175" s="15">
        <v>5</v>
      </c>
      <c r="G2175" s="15">
        <v>27.9</v>
      </c>
      <c r="H2175" s="15">
        <v>29.4</v>
      </c>
      <c r="I2175" s="15">
        <v>30.9</v>
      </c>
      <c r="J2175" s="15">
        <v>25</v>
      </c>
      <c r="K2175" s="15">
        <v>7.14</v>
      </c>
      <c r="L2175" s="15">
        <v>1</v>
      </c>
      <c r="M2175" s="15">
        <v>40.6</v>
      </c>
      <c r="N2175" s="15">
        <v>14.8</v>
      </c>
      <c r="O2175" s="15">
        <v>175</v>
      </c>
      <c r="P2175" s="15">
        <v>1</v>
      </c>
      <c r="Q2175" s="15" t="s">
        <v>3</v>
      </c>
    </row>
    <row r="2176" spans="1:17" s="36" customFormat="1" ht="14.5">
      <c r="A2176" s="3" t="s">
        <v>5751</v>
      </c>
      <c r="B2176" s="15" t="s">
        <v>1</v>
      </c>
      <c r="C2176" s="15" t="s">
        <v>1018</v>
      </c>
      <c r="D2176" s="15" t="s">
        <v>3522</v>
      </c>
      <c r="E2176" s="15">
        <v>600</v>
      </c>
      <c r="F2176" s="15">
        <v>5</v>
      </c>
      <c r="G2176" s="15">
        <v>29.1</v>
      </c>
      <c r="H2176" s="15">
        <v>30.6</v>
      </c>
      <c r="I2176" s="15">
        <v>32.1</v>
      </c>
      <c r="J2176" s="15">
        <v>26</v>
      </c>
      <c r="K2176" s="15">
        <v>7.14</v>
      </c>
      <c r="L2176" s="15">
        <v>1</v>
      </c>
      <c r="M2176" s="15">
        <v>42.2</v>
      </c>
      <c r="N2176" s="15">
        <v>14.2</v>
      </c>
      <c r="O2176" s="15">
        <v>175</v>
      </c>
      <c r="P2176" s="15">
        <v>1</v>
      </c>
      <c r="Q2176" s="15" t="s">
        <v>3</v>
      </c>
    </row>
    <row r="2177" spans="1:17" s="36" customFormat="1" ht="14.5">
      <c r="A2177" s="3" t="s">
        <v>5752</v>
      </c>
      <c r="B2177" s="15" t="s">
        <v>1</v>
      </c>
      <c r="C2177" s="15" t="s">
        <v>1018</v>
      </c>
      <c r="D2177" s="15" t="s">
        <v>3522</v>
      </c>
      <c r="E2177" s="15">
        <v>600</v>
      </c>
      <c r="F2177" s="15">
        <v>5</v>
      </c>
      <c r="G2177" s="15">
        <v>33.5</v>
      </c>
      <c r="H2177" s="15">
        <v>35.299999999999997</v>
      </c>
      <c r="I2177" s="15">
        <v>37.1</v>
      </c>
      <c r="J2177" s="15">
        <v>30</v>
      </c>
      <c r="K2177" s="15">
        <v>7.14</v>
      </c>
      <c r="L2177" s="15">
        <v>1</v>
      </c>
      <c r="M2177" s="15">
        <v>48.7</v>
      </c>
      <c r="N2177" s="15">
        <v>12.3</v>
      </c>
      <c r="O2177" s="15">
        <v>175</v>
      </c>
      <c r="P2177" s="15">
        <v>1</v>
      </c>
      <c r="Q2177" s="15" t="s">
        <v>3</v>
      </c>
    </row>
    <row r="2178" spans="1:17" s="36" customFormat="1" ht="14.5">
      <c r="A2178" s="3" t="s">
        <v>5753</v>
      </c>
      <c r="B2178" s="15" t="s">
        <v>1</v>
      </c>
      <c r="C2178" s="15" t="s">
        <v>1018</v>
      </c>
      <c r="D2178" s="15" t="s">
        <v>3522</v>
      </c>
      <c r="E2178" s="15">
        <v>600</v>
      </c>
      <c r="F2178" s="15">
        <v>5</v>
      </c>
      <c r="G2178" s="15">
        <v>36.9</v>
      </c>
      <c r="H2178" s="15">
        <v>38.85</v>
      </c>
      <c r="I2178" s="15">
        <v>40.799999999999997</v>
      </c>
      <c r="J2178" s="15">
        <v>33</v>
      </c>
      <c r="K2178" s="15">
        <v>7.14</v>
      </c>
      <c r="L2178" s="15">
        <v>1</v>
      </c>
      <c r="M2178" s="15">
        <v>53.6</v>
      </c>
      <c r="N2178" s="15">
        <v>11.2</v>
      </c>
      <c r="O2178" s="15">
        <v>175</v>
      </c>
      <c r="P2178" s="15">
        <v>1</v>
      </c>
      <c r="Q2178" s="15" t="s">
        <v>3</v>
      </c>
    </row>
    <row r="2179" spans="1:17" s="36" customFormat="1" ht="14.5">
      <c r="A2179" s="3" t="s">
        <v>5754</v>
      </c>
      <c r="B2179" s="15" t="s">
        <v>1</v>
      </c>
      <c r="C2179" s="15" t="s">
        <v>1018</v>
      </c>
      <c r="D2179" s="15" t="s">
        <v>3522</v>
      </c>
      <c r="E2179" s="15">
        <v>600</v>
      </c>
      <c r="F2179" s="15">
        <v>5</v>
      </c>
      <c r="G2179" s="15">
        <v>40.200000000000003</v>
      </c>
      <c r="H2179" s="15">
        <v>42.35</v>
      </c>
      <c r="I2179" s="15">
        <v>44.5</v>
      </c>
      <c r="J2179" s="15">
        <v>36</v>
      </c>
      <c r="K2179" s="15">
        <v>7.14</v>
      </c>
      <c r="L2179" s="15">
        <v>1</v>
      </c>
      <c r="M2179" s="15">
        <v>58.4</v>
      </c>
      <c r="N2179" s="15">
        <v>10.3</v>
      </c>
      <c r="O2179" s="15">
        <v>175</v>
      </c>
      <c r="P2179" s="15">
        <v>1</v>
      </c>
      <c r="Q2179" s="15" t="s">
        <v>3</v>
      </c>
    </row>
    <row r="2180" spans="1:17" s="36" customFormat="1" ht="14.5">
      <c r="A2180" s="3" t="s">
        <v>5755</v>
      </c>
      <c r="B2180" s="15" t="s">
        <v>1</v>
      </c>
      <c r="C2180" s="15" t="s">
        <v>1018</v>
      </c>
      <c r="D2180" s="15" t="s">
        <v>3522</v>
      </c>
      <c r="E2180" s="15">
        <v>600</v>
      </c>
      <c r="F2180" s="15">
        <v>5</v>
      </c>
      <c r="G2180" s="15">
        <v>43.6</v>
      </c>
      <c r="H2180" s="15">
        <v>45.9</v>
      </c>
      <c r="I2180" s="15">
        <v>48.2</v>
      </c>
      <c r="J2180" s="15">
        <v>39</v>
      </c>
      <c r="K2180" s="15">
        <v>7.14</v>
      </c>
      <c r="L2180" s="15">
        <v>1</v>
      </c>
      <c r="M2180" s="15">
        <v>63.3</v>
      </c>
      <c r="N2180" s="15">
        <v>9.5</v>
      </c>
      <c r="O2180" s="15">
        <v>175</v>
      </c>
      <c r="P2180" s="15">
        <v>1</v>
      </c>
      <c r="Q2180" s="15" t="s">
        <v>3</v>
      </c>
    </row>
    <row r="2181" spans="1:17" s="36" customFormat="1" ht="14.5">
      <c r="A2181" s="3" t="s">
        <v>5756</v>
      </c>
      <c r="B2181" s="15" t="s">
        <v>1</v>
      </c>
      <c r="C2181" s="15" t="s">
        <v>1018</v>
      </c>
      <c r="D2181" s="15" t="s">
        <v>3522</v>
      </c>
      <c r="E2181" s="15">
        <v>600</v>
      </c>
      <c r="F2181" s="15">
        <v>5</v>
      </c>
      <c r="G2181" s="15">
        <v>44.7</v>
      </c>
      <c r="H2181" s="15">
        <v>47.05</v>
      </c>
      <c r="I2181" s="15">
        <v>49.4</v>
      </c>
      <c r="J2181" s="15">
        <v>40</v>
      </c>
      <c r="K2181" s="15">
        <v>7.14</v>
      </c>
      <c r="L2181" s="15">
        <v>1</v>
      </c>
      <c r="M2181" s="15">
        <v>64.900000000000006</v>
      </c>
      <c r="N2181" s="15">
        <v>9.1999999999999993</v>
      </c>
      <c r="O2181" s="15">
        <v>175</v>
      </c>
      <c r="P2181" s="15">
        <v>1</v>
      </c>
      <c r="Q2181" s="15" t="s">
        <v>3</v>
      </c>
    </row>
    <row r="2182" spans="1:17" s="36" customFormat="1" ht="14.5">
      <c r="A2182" s="3" t="s">
        <v>5757</v>
      </c>
      <c r="B2182" s="15" t="s">
        <v>1</v>
      </c>
      <c r="C2182" s="15" t="s">
        <v>1018</v>
      </c>
      <c r="D2182" s="15" t="s">
        <v>3522</v>
      </c>
      <c r="E2182" s="15">
        <v>600</v>
      </c>
      <c r="F2182" s="15">
        <v>5</v>
      </c>
      <c r="G2182" s="15">
        <v>48.1</v>
      </c>
      <c r="H2182" s="15">
        <v>50.6</v>
      </c>
      <c r="I2182" s="15">
        <v>53.1</v>
      </c>
      <c r="J2182" s="15">
        <v>43</v>
      </c>
      <c r="K2182" s="15">
        <v>7.14</v>
      </c>
      <c r="L2182" s="15">
        <v>1</v>
      </c>
      <c r="M2182" s="15">
        <v>69.8</v>
      </c>
      <c r="N2182" s="15">
        <v>8.6</v>
      </c>
      <c r="O2182" s="15">
        <v>175</v>
      </c>
      <c r="P2182" s="15">
        <v>1</v>
      </c>
      <c r="Q2182" s="15" t="s">
        <v>3</v>
      </c>
    </row>
    <row r="2183" spans="1:17" s="36" customFormat="1" ht="14.5">
      <c r="A2183" s="3" t="s">
        <v>5758</v>
      </c>
      <c r="B2183" s="15" t="s">
        <v>1</v>
      </c>
      <c r="C2183" s="15" t="s">
        <v>1018</v>
      </c>
      <c r="D2183" s="15" t="s">
        <v>3522</v>
      </c>
      <c r="E2183" s="15">
        <v>600</v>
      </c>
      <c r="F2183" s="15">
        <v>5</v>
      </c>
      <c r="G2183" s="15">
        <v>52.5</v>
      </c>
      <c r="H2183" s="15">
        <v>55.3</v>
      </c>
      <c r="I2183" s="15">
        <v>58.1</v>
      </c>
      <c r="J2183" s="15">
        <v>47</v>
      </c>
      <c r="K2183" s="15">
        <v>7.14</v>
      </c>
      <c r="L2183" s="15">
        <v>1</v>
      </c>
      <c r="M2183" s="15">
        <v>76.3</v>
      </c>
      <c r="N2183" s="15">
        <v>7.9</v>
      </c>
      <c r="O2183" s="15">
        <v>175</v>
      </c>
      <c r="P2183" s="15">
        <v>1</v>
      </c>
      <c r="Q2183" s="15" t="s">
        <v>3</v>
      </c>
    </row>
    <row r="2184" spans="1:17" s="36" customFormat="1" ht="14.5">
      <c r="A2184" s="3" t="s">
        <v>5759</v>
      </c>
      <c r="B2184" s="15" t="s">
        <v>1</v>
      </c>
      <c r="C2184" s="15" t="s">
        <v>1018</v>
      </c>
      <c r="D2184" s="15" t="s">
        <v>3522</v>
      </c>
      <c r="E2184" s="15">
        <v>600</v>
      </c>
      <c r="F2184" s="15">
        <v>5</v>
      </c>
      <c r="G2184" s="15">
        <v>57</v>
      </c>
      <c r="H2184" s="15">
        <v>60</v>
      </c>
      <c r="I2184" s="15">
        <v>63</v>
      </c>
      <c r="J2184" s="15">
        <v>51</v>
      </c>
      <c r="K2184" s="15">
        <v>7.14</v>
      </c>
      <c r="L2184" s="15">
        <v>1</v>
      </c>
      <c r="M2184" s="15">
        <v>82.8</v>
      </c>
      <c r="N2184" s="15">
        <v>7.2</v>
      </c>
      <c r="O2184" s="15">
        <v>175</v>
      </c>
      <c r="P2184" s="15">
        <v>1</v>
      </c>
      <c r="Q2184" s="15" t="s">
        <v>3</v>
      </c>
    </row>
    <row r="2185" spans="1:17" s="36" customFormat="1" ht="14.5">
      <c r="A2185" s="3" t="s">
        <v>5760</v>
      </c>
      <c r="B2185" s="15" t="s">
        <v>1</v>
      </c>
      <c r="C2185" s="15" t="s">
        <v>1018</v>
      </c>
      <c r="D2185" s="15" t="s">
        <v>3522</v>
      </c>
      <c r="E2185" s="15">
        <v>600</v>
      </c>
      <c r="F2185" s="15">
        <v>5</v>
      </c>
      <c r="G2185" s="15">
        <v>62.6</v>
      </c>
      <c r="H2185" s="15">
        <v>65.900000000000006</v>
      </c>
      <c r="I2185" s="15">
        <v>69.2</v>
      </c>
      <c r="J2185" s="15">
        <v>56</v>
      </c>
      <c r="K2185" s="15">
        <v>7.14</v>
      </c>
      <c r="L2185" s="15">
        <v>1</v>
      </c>
      <c r="M2185" s="15">
        <v>90.9</v>
      </c>
      <c r="N2185" s="15">
        <v>6.6</v>
      </c>
      <c r="O2185" s="15">
        <v>175</v>
      </c>
      <c r="P2185" s="15">
        <v>1</v>
      </c>
      <c r="Q2185" s="15" t="s">
        <v>3</v>
      </c>
    </row>
    <row r="2186" spans="1:17" s="36" customFormat="1" ht="14.5">
      <c r="A2186" s="3" t="s">
        <v>5761</v>
      </c>
      <c r="B2186" s="15" t="s">
        <v>1</v>
      </c>
      <c r="C2186" s="15" t="s">
        <v>1018</v>
      </c>
      <c r="D2186" s="15" t="s">
        <v>3522</v>
      </c>
      <c r="E2186" s="15">
        <v>600</v>
      </c>
      <c r="F2186" s="15">
        <v>5</v>
      </c>
      <c r="G2186" s="15">
        <v>67.099999999999994</v>
      </c>
      <c r="H2186" s="15">
        <v>70.599999999999994</v>
      </c>
      <c r="I2186" s="15">
        <v>74.099999999999994</v>
      </c>
      <c r="J2186" s="15">
        <v>60</v>
      </c>
      <c r="K2186" s="15">
        <v>7.14</v>
      </c>
      <c r="L2186" s="15">
        <v>1</v>
      </c>
      <c r="M2186" s="15">
        <v>97.4</v>
      </c>
      <c r="N2186" s="15">
        <v>6.2</v>
      </c>
      <c r="O2186" s="15">
        <v>175</v>
      </c>
      <c r="P2186" s="15">
        <v>1</v>
      </c>
      <c r="Q2186" s="15" t="s">
        <v>3</v>
      </c>
    </row>
    <row r="2187" spans="1:17" s="36" customFormat="1" ht="14.5">
      <c r="A2187" s="3" t="s">
        <v>5762</v>
      </c>
      <c r="B2187" s="15" t="s">
        <v>1</v>
      </c>
      <c r="C2187" s="15" t="s">
        <v>4</v>
      </c>
      <c r="D2187" s="15" t="s">
        <v>3522</v>
      </c>
      <c r="E2187" s="15">
        <v>400</v>
      </c>
      <c r="F2187" s="15"/>
      <c r="G2187" s="15">
        <v>11.1</v>
      </c>
      <c r="H2187" s="15">
        <v>12.4</v>
      </c>
      <c r="I2187" s="15">
        <v>13.6</v>
      </c>
      <c r="J2187" s="15">
        <v>10</v>
      </c>
      <c r="K2187" s="15">
        <v>1</v>
      </c>
      <c r="L2187" s="15">
        <v>5</v>
      </c>
      <c r="M2187" s="15">
        <v>18.8</v>
      </c>
      <c r="N2187" s="15">
        <v>21.3</v>
      </c>
      <c r="O2187" s="15">
        <v>150</v>
      </c>
      <c r="P2187" s="15">
        <v>1</v>
      </c>
      <c r="Q2187" s="15" t="s">
        <v>910</v>
      </c>
    </row>
    <row r="2188" spans="1:17" s="36" customFormat="1" ht="14.5">
      <c r="A2188" s="3" t="s">
        <v>5763</v>
      </c>
      <c r="B2188" s="15" t="s">
        <v>1</v>
      </c>
      <c r="C2188" s="15" t="s">
        <v>4</v>
      </c>
      <c r="D2188" s="15" t="s">
        <v>3522</v>
      </c>
      <c r="E2188" s="15">
        <v>300</v>
      </c>
      <c r="F2188" s="15"/>
      <c r="G2188" s="15">
        <v>111</v>
      </c>
      <c r="H2188" s="15">
        <v>123.5</v>
      </c>
      <c r="I2188" s="15">
        <v>136</v>
      </c>
      <c r="J2188" s="15">
        <v>100</v>
      </c>
      <c r="K2188" s="15">
        <v>1</v>
      </c>
      <c r="L2188" s="15">
        <v>1</v>
      </c>
      <c r="M2188" s="15">
        <v>179</v>
      </c>
      <c r="N2188" s="15">
        <v>1.7</v>
      </c>
      <c r="O2188" s="15">
        <v>150</v>
      </c>
      <c r="P2188" s="15">
        <v>1</v>
      </c>
      <c r="Q2188" s="15" t="s">
        <v>910</v>
      </c>
    </row>
    <row r="2189" spans="1:17" s="36" customFormat="1" ht="14.5">
      <c r="A2189" s="3" t="s">
        <v>5764</v>
      </c>
      <c r="B2189" s="15" t="s">
        <v>1</v>
      </c>
      <c r="C2189" s="15" t="s">
        <v>4</v>
      </c>
      <c r="D2189" s="15" t="s">
        <v>3522</v>
      </c>
      <c r="E2189" s="15">
        <v>300</v>
      </c>
      <c r="F2189" s="15"/>
      <c r="G2189" s="15">
        <v>111</v>
      </c>
      <c r="H2189" s="15">
        <v>117</v>
      </c>
      <c r="I2189" s="15">
        <v>123</v>
      </c>
      <c r="J2189" s="15">
        <v>100</v>
      </c>
      <c r="K2189" s="15">
        <v>1</v>
      </c>
      <c r="L2189" s="15">
        <v>1</v>
      </c>
      <c r="M2189" s="15">
        <v>162</v>
      </c>
      <c r="N2189" s="15">
        <v>1.9</v>
      </c>
      <c r="O2189" s="15">
        <v>150</v>
      </c>
      <c r="P2189" s="15">
        <v>1</v>
      </c>
      <c r="Q2189" s="15" t="s">
        <v>910</v>
      </c>
    </row>
    <row r="2190" spans="1:17" s="36" customFormat="1" ht="14.5">
      <c r="A2190" s="3" t="s">
        <v>5765</v>
      </c>
      <c r="B2190" s="15" t="s">
        <v>1</v>
      </c>
      <c r="C2190" s="15" t="s">
        <v>4</v>
      </c>
      <c r="D2190" s="15" t="s">
        <v>3522</v>
      </c>
      <c r="E2190" s="15">
        <v>300</v>
      </c>
      <c r="F2190" s="15"/>
      <c r="G2190" s="15">
        <v>111</v>
      </c>
      <c r="H2190" s="15">
        <v>117</v>
      </c>
      <c r="I2190" s="15">
        <v>123</v>
      </c>
      <c r="J2190" s="15">
        <v>100</v>
      </c>
      <c r="K2190" s="15">
        <v>1</v>
      </c>
      <c r="L2190" s="15">
        <v>1</v>
      </c>
      <c r="M2190" s="15">
        <v>162</v>
      </c>
      <c r="N2190" s="15">
        <v>1.9</v>
      </c>
      <c r="O2190" s="15">
        <v>150</v>
      </c>
      <c r="P2190" s="15">
        <v>1</v>
      </c>
      <c r="Q2190" s="15" t="s">
        <v>3</v>
      </c>
    </row>
    <row r="2191" spans="1:17" s="36" customFormat="1" ht="14.5">
      <c r="A2191" s="3" t="s">
        <v>5766</v>
      </c>
      <c r="B2191" s="15" t="s">
        <v>1</v>
      </c>
      <c r="C2191" s="15" t="s">
        <v>4</v>
      </c>
      <c r="D2191" s="15" t="s">
        <v>3525</v>
      </c>
      <c r="E2191" s="15">
        <v>300</v>
      </c>
      <c r="F2191" s="15"/>
      <c r="G2191" s="15">
        <v>111</v>
      </c>
      <c r="H2191" s="15">
        <v>123.5</v>
      </c>
      <c r="I2191" s="15">
        <v>136</v>
      </c>
      <c r="J2191" s="15">
        <v>100</v>
      </c>
      <c r="K2191" s="15">
        <v>1</v>
      </c>
      <c r="L2191" s="15">
        <v>1</v>
      </c>
      <c r="M2191" s="15">
        <v>179</v>
      </c>
      <c r="N2191" s="15">
        <v>1.7</v>
      </c>
      <c r="O2191" s="15">
        <v>150</v>
      </c>
      <c r="P2191" s="15">
        <v>1</v>
      </c>
      <c r="Q2191" s="15" t="s">
        <v>910</v>
      </c>
    </row>
    <row r="2192" spans="1:17" s="36" customFormat="1" ht="14.5">
      <c r="A2192" s="3" t="s">
        <v>5767</v>
      </c>
      <c r="B2192" s="15" t="s">
        <v>1</v>
      </c>
      <c r="C2192" s="15" t="s">
        <v>4</v>
      </c>
      <c r="D2192" s="15" t="s">
        <v>3525</v>
      </c>
      <c r="E2192" s="15">
        <v>300</v>
      </c>
      <c r="F2192" s="15"/>
      <c r="G2192" s="15">
        <v>111</v>
      </c>
      <c r="H2192" s="15">
        <v>117</v>
      </c>
      <c r="I2192" s="15">
        <v>123</v>
      </c>
      <c r="J2192" s="15">
        <v>100</v>
      </c>
      <c r="K2192" s="15">
        <v>1</v>
      </c>
      <c r="L2192" s="15">
        <v>1</v>
      </c>
      <c r="M2192" s="15">
        <v>162</v>
      </c>
      <c r="N2192" s="15">
        <v>1.9</v>
      </c>
      <c r="O2192" s="15">
        <v>150</v>
      </c>
      <c r="P2192" s="15">
        <v>1</v>
      </c>
      <c r="Q2192" s="15" t="s">
        <v>910</v>
      </c>
    </row>
    <row r="2193" spans="1:17" s="36" customFormat="1" ht="14.5">
      <c r="A2193" s="3" t="s">
        <v>5768</v>
      </c>
      <c r="B2193" s="15" t="s">
        <v>1</v>
      </c>
      <c r="C2193" s="15" t="s">
        <v>4</v>
      </c>
      <c r="D2193" s="15" t="s">
        <v>3525</v>
      </c>
      <c r="E2193" s="15">
        <v>300</v>
      </c>
      <c r="F2193" s="15"/>
      <c r="G2193" s="15">
        <v>111</v>
      </c>
      <c r="H2193" s="15">
        <v>117</v>
      </c>
      <c r="I2193" s="15">
        <v>123</v>
      </c>
      <c r="J2193" s="15">
        <v>100</v>
      </c>
      <c r="K2193" s="15">
        <v>1</v>
      </c>
      <c r="L2193" s="15">
        <v>1</v>
      </c>
      <c r="M2193" s="15">
        <v>162</v>
      </c>
      <c r="N2193" s="15">
        <v>1.9</v>
      </c>
      <c r="O2193" s="15">
        <v>150</v>
      </c>
      <c r="P2193" s="15">
        <v>1</v>
      </c>
      <c r="Q2193" s="15" t="s">
        <v>3</v>
      </c>
    </row>
    <row r="2194" spans="1:17" s="36" customFormat="1" ht="14.5">
      <c r="A2194" s="3" t="s">
        <v>5769</v>
      </c>
      <c r="B2194" s="15" t="s">
        <v>1</v>
      </c>
      <c r="C2194" s="15" t="s">
        <v>4</v>
      </c>
      <c r="D2194" s="15" t="s">
        <v>3525</v>
      </c>
      <c r="E2194" s="15">
        <v>300</v>
      </c>
      <c r="F2194" s="15"/>
      <c r="G2194" s="15">
        <v>111</v>
      </c>
      <c r="H2194" s="15">
        <v>123.5</v>
      </c>
      <c r="I2194" s="15">
        <v>136</v>
      </c>
      <c r="J2194" s="15">
        <v>100</v>
      </c>
      <c r="K2194" s="15">
        <v>1</v>
      </c>
      <c r="L2194" s="15">
        <v>1</v>
      </c>
      <c r="M2194" s="15">
        <v>179</v>
      </c>
      <c r="N2194" s="15">
        <v>1.7</v>
      </c>
      <c r="O2194" s="15">
        <v>150</v>
      </c>
      <c r="P2194" s="15">
        <v>1</v>
      </c>
      <c r="Q2194" s="15" t="s">
        <v>3</v>
      </c>
    </row>
    <row r="2195" spans="1:17" s="36" customFormat="1" ht="14.5">
      <c r="A2195" s="3" t="s">
        <v>5770</v>
      </c>
      <c r="B2195" s="15" t="s">
        <v>1</v>
      </c>
      <c r="C2195" s="15" t="s">
        <v>4</v>
      </c>
      <c r="D2195" s="15" t="s">
        <v>3522</v>
      </c>
      <c r="E2195" s="15">
        <v>300</v>
      </c>
      <c r="F2195" s="15"/>
      <c r="G2195" s="15">
        <v>111</v>
      </c>
      <c r="H2195" s="15">
        <v>123.5</v>
      </c>
      <c r="I2195" s="15">
        <v>136</v>
      </c>
      <c r="J2195" s="15">
        <v>100</v>
      </c>
      <c r="K2195" s="15">
        <v>1</v>
      </c>
      <c r="L2195" s="15">
        <v>1</v>
      </c>
      <c r="M2195" s="15">
        <v>179</v>
      </c>
      <c r="N2195" s="15">
        <v>1.7</v>
      </c>
      <c r="O2195" s="15">
        <v>150</v>
      </c>
      <c r="P2195" s="15">
        <v>1</v>
      </c>
      <c r="Q2195" s="15" t="s">
        <v>3</v>
      </c>
    </row>
    <row r="2196" spans="1:17" s="36" customFormat="1" ht="14.5">
      <c r="A2196" s="3" t="s">
        <v>5771</v>
      </c>
      <c r="B2196" s="15" t="s">
        <v>1</v>
      </c>
      <c r="C2196" s="15" t="s">
        <v>4</v>
      </c>
      <c r="D2196" s="15" t="s">
        <v>3522</v>
      </c>
      <c r="E2196" s="15">
        <v>400</v>
      </c>
      <c r="F2196" s="15"/>
      <c r="G2196" s="15">
        <v>11.1</v>
      </c>
      <c r="H2196" s="15">
        <v>11.7</v>
      </c>
      <c r="I2196" s="15">
        <v>12.3</v>
      </c>
      <c r="J2196" s="15">
        <v>10</v>
      </c>
      <c r="K2196" s="15">
        <v>1</v>
      </c>
      <c r="L2196" s="15">
        <v>5</v>
      </c>
      <c r="M2196" s="15">
        <v>17</v>
      </c>
      <c r="N2196" s="15">
        <v>23.5</v>
      </c>
      <c r="O2196" s="15">
        <v>150</v>
      </c>
      <c r="P2196" s="15">
        <v>1</v>
      </c>
      <c r="Q2196" s="15" t="s">
        <v>910</v>
      </c>
    </row>
    <row r="2197" spans="1:17" s="36" customFormat="1" ht="14.5">
      <c r="A2197" s="3" t="s">
        <v>5772</v>
      </c>
      <c r="B2197" s="15" t="s">
        <v>1</v>
      </c>
      <c r="C2197" s="15" t="s">
        <v>4</v>
      </c>
      <c r="D2197" s="15" t="s">
        <v>3522</v>
      </c>
      <c r="E2197" s="15">
        <v>400</v>
      </c>
      <c r="F2197" s="15"/>
      <c r="G2197" s="15">
        <v>11.1</v>
      </c>
      <c r="H2197" s="15">
        <v>11.7</v>
      </c>
      <c r="I2197" s="15">
        <v>12.3</v>
      </c>
      <c r="J2197" s="15">
        <v>10</v>
      </c>
      <c r="K2197" s="15">
        <v>1</v>
      </c>
      <c r="L2197" s="15">
        <v>5</v>
      </c>
      <c r="M2197" s="15">
        <v>17</v>
      </c>
      <c r="N2197" s="15">
        <v>23.5</v>
      </c>
      <c r="O2197" s="15">
        <v>150</v>
      </c>
      <c r="P2197" s="15">
        <v>1</v>
      </c>
      <c r="Q2197" s="15" t="s">
        <v>3</v>
      </c>
    </row>
    <row r="2198" spans="1:17" s="36" customFormat="1" ht="14.5">
      <c r="A2198" s="3" t="s">
        <v>5773</v>
      </c>
      <c r="B2198" s="15" t="s">
        <v>1</v>
      </c>
      <c r="C2198" s="15" t="s">
        <v>4</v>
      </c>
      <c r="D2198" s="15" t="s">
        <v>3525</v>
      </c>
      <c r="E2198" s="15">
        <v>400</v>
      </c>
      <c r="F2198" s="15"/>
      <c r="G2198" s="15">
        <v>11.1</v>
      </c>
      <c r="H2198" s="15">
        <v>12.4</v>
      </c>
      <c r="I2198" s="15">
        <v>13.6</v>
      </c>
      <c r="J2198" s="15">
        <v>10</v>
      </c>
      <c r="K2198" s="15">
        <v>1</v>
      </c>
      <c r="L2198" s="15">
        <v>5</v>
      </c>
      <c r="M2198" s="15">
        <v>18.8</v>
      </c>
      <c r="N2198" s="15">
        <v>21.3</v>
      </c>
      <c r="O2198" s="15">
        <v>150</v>
      </c>
      <c r="P2198" s="15">
        <v>1</v>
      </c>
      <c r="Q2198" s="15" t="s">
        <v>910</v>
      </c>
    </row>
    <row r="2199" spans="1:17" s="36" customFormat="1" ht="14.5">
      <c r="A2199" s="3" t="s">
        <v>5774</v>
      </c>
      <c r="B2199" s="15" t="s">
        <v>1</v>
      </c>
      <c r="C2199" s="15" t="s">
        <v>4</v>
      </c>
      <c r="D2199" s="15" t="s">
        <v>3525</v>
      </c>
      <c r="E2199" s="15">
        <v>400</v>
      </c>
      <c r="F2199" s="15"/>
      <c r="G2199" s="15">
        <v>11.1</v>
      </c>
      <c r="H2199" s="15">
        <v>11.7</v>
      </c>
      <c r="I2199" s="15">
        <v>12.3</v>
      </c>
      <c r="J2199" s="15">
        <v>10</v>
      </c>
      <c r="K2199" s="15">
        <v>1</v>
      </c>
      <c r="L2199" s="15">
        <v>5</v>
      </c>
      <c r="M2199" s="15">
        <v>17</v>
      </c>
      <c r="N2199" s="15">
        <v>23.5</v>
      </c>
      <c r="O2199" s="15">
        <v>150</v>
      </c>
      <c r="P2199" s="15">
        <v>1</v>
      </c>
      <c r="Q2199" s="15" t="s">
        <v>910</v>
      </c>
    </row>
    <row r="2200" spans="1:17" s="36" customFormat="1" ht="14.5">
      <c r="A2200" s="3" t="s">
        <v>5775</v>
      </c>
      <c r="B2200" s="15" t="s">
        <v>1</v>
      </c>
      <c r="C2200" s="15" t="s">
        <v>4</v>
      </c>
      <c r="D2200" s="15" t="s">
        <v>3525</v>
      </c>
      <c r="E2200" s="15">
        <v>400</v>
      </c>
      <c r="F2200" s="15"/>
      <c r="G2200" s="15">
        <v>11.1</v>
      </c>
      <c r="H2200" s="15">
        <v>11.7</v>
      </c>
      <c r="I2200" s="15">
        <v>12.3</v>
      </c>
      <c r="J2200" s="15">
        <v>10</v>
      </c>
      <c r="K2200" s="15">
        <v>1</v>
      </c>
      <c r="L2200" s="15">
        <v>5</v>
      </c>
      <c r="M2200" s="15">
        <v>17</v>
      </c>
      <c r="N2200" s="15">
        <v>23.5</v>
      </c>
      <c r="O2200" s="15">
        <v>150</v>
      </c>
      <c r="P2200" s="15">
        <v>1</v>
      </c>
      <c r="Q2200" s="15" t="s">
        <v>3</v>
      </c>
    </row>
    <row r="2201" spans="1:17" s="36" customFormat="1" ht="14.5">
      <c r="A2201" s="3" t="s">
        <v>5776</v>
      </c>
      <c r="B2201" s="15" t="s">
        <v>1</v>
      </c>
      <c r="C2201" s="15" t="s">
        <v>4</v>
      </c>
      <c r="D2201" s="15" t="s">
        <v>3525</v>
      </c>
      <c r="E2201" s="15">
        <v>400</v>
      </c>
      <c r="F2201" s="15"/>
      <c r="G2201" s="15">
        <v>11.1</v>
      </c>
      <c r="H2201" s="15">
        <v>12.4</v>
      </c>
      <c r="I2201" s="15">
        <v>13.6</v>
      </c>
      <c r="J2201" s="15">
        <v>10</v>
      </c>
      <c r="K2201" s="15">
        <v>1</v>
      </c>
      <c r="L2201" s="15">
        <v>5</v>
      </c>
      <c r="M2201" s="15">
        <v>18.8</v>
      </c>
      <c r="N2201" s="15">
        <v>21.3</v>
      </c>
      <c r="O2201" s="15">
        <v>150</v>
      </c>
      <c r="P2201" s="15">
        <v>1</v>
      </c>
      <c r="Q2201" s="15" t="s">
        <v>3</v>
      </c>
    </row>
    <row r="2202" spans="1:17" s="36" customFormat="1" ht="14.5">
      <c r="A2202" s="3" t="s">
        <v>5777</v>
      </c>
      <c r="B2202" s="15" t="s">
        <v>1</v>
      </c>
      <c r="C2202" s="15" t="s">
        <v>4</v>
      </c>
      <c r="D2202" s="15" t="s">
        <v>3522</v>
      </c>
      <c r="E2202" s="15">
        <v>400</v>
      </c>
      <c r="F2202" s="15"/>
      <c r="G2202" s="15">
        <v>11.1</v>
      </c>
      <c r="H2202" s="15">
        <v>12.4</v>
      </c>
      <c r="I2202" s="15">
        <v>13.6</v>
      </c>
      <c r="J2202" s="15">
        <v>10</v>
      </c>
      <c r="K2202" s="15">
        <v>1</v>
      </c>
      <c r="L2202" s="15">
        <v>5</v>
      </c>
      <c r="M2202" s="15">
        <v>18.8</v>
      </c>
      <c r="N2202" s="15">
        <v>21.3</v>
      </c>
      <c r="O2202" s="15">
        <v>150</v>
      </c>
      <c r="P2202" s="15">
        <v>1</v>
      </c>
      <c r="Q2202" s="15" t="s">
        <v>3</v>
      </c>
    </row>
    <row r="2203" spans="1:17" s="36" customFormat="1" ht="14.5">
      <c r="A2203" s="3" t="s">
        <v>5778</v>
      </c>
      <c r="B2203" s="15" t="s">
        <v>1</v>
      </c>
      <c r="C2203" s="15" t="s">
        <v>4</v>
      </c>
      <c r="D2203" s="15" t="s">
        <v>3522</v>
      </c>
      <c r="E2203" s="15">
        <v>400</v>
      </c>
      <c r="F2203" s="15"/>
      <c r="G2203" s="15">
        <v>12.2</v>
      </c>
      <c r="H2203" s="15">
        <v>13.6</v>
      </c>
      <c r="I2203" s="15">
        <v>14.9</v>
      </c>
      <c r="J2203" s="15">
        <v>11</v>
      </c>
      <c r="K2203" s="15">
        <v>1</v>
      </c>
      <c r="L2203" s="15">
        <v>1</v>
      </c>
      <c r="M2203" s="15">
        <v>20.100000000000001</v>
      </c>
      <c r="N2203" s="15">
        <v>19.899999999999999</v>
      </c>
      <c r="O2203" s="15">
        <v>150</v>
      </c>
      <c r="P2203" s="15">
        <v>1</v>
      </c>
      <c r="Q2203" s="15" t="s">
        <v>910</v>
      </c>
    </row>
    <row r="2204" spans="1:17" s="36" customFormat="1" ht="14.5">
      <c r="A2204" s="3" t="s">
        <v>5779</v>
      </c>
      <c r="B2204" s="15" t="s">
        <v>1</v>
      </c>
      <c r="C2204" s="15" t="s">
        <v>4</v>
      </c>
      <c r="D2204" s="15" t="s">
        <v>3522</v>
      </c>
      <c r="E2204" s="15">
        <v>300</v>
      </c>
      <c r="F2204" s="15"/>
      <c r="G2204" s="15">
        <v>122</v>
      </c>
      <c r="H2204" s="15">
        <v>135.5</v>
      </c>
      <c r="I2204" s="15">
        <v>149</v>
      </c>
      <c r="J2204" s="15">
        <v>110</v>
      </c>
      <c r="K2204" s="15">
        <v>1</v>
      </c>
      <c r="L2204" s="15">
        <v>1</v>
      </c>
      <c r="M2204" s="15">
        <v>196</v>
      </c>
      <c r="N2204" s="15">
        <v>1.6</v>
      </c>
      <c r="O2204" s="15">
        <v>150</v>
      </c>
      <c r="P2204" s="15">
        <v>1</v>
      </c>
      <c r="Q2204" s="15" t="s">
        <v>910</v>
      </c>
    </row>
    <row r="2205" spans="1:17" s="36" customFormat="1" ht="14.5">
      <c r="A2205" s="3" t="s">
        <v>5780</v>
      </c>
      <c r="B2205" s="15" t="s">
        <v>1</v>
      </c>
      <c r="C2205" s="15" t="s">
        <v>4</v>
      </c>
      <c r="D2205" s="15" t="s">
        <v>3522</v>
      </c>
      <c r="E2205" s="15">
        <v>300</v>
      </c>
      <c r="F2205" s="15"/>
      <c r="G2205" s="15">
        <v>122</v>
      </c>
      <c r="H2205" s="15">
        <v>128.5</v>
      </c>
      <c r="I2205" s="15">
        <v>135</v>
      </c>
      <c r="J2205" s="15">
        <v>110</v>
      </c>
      <c r="K2205" s="15">
        <v>1</v>
      </c>
      <c r="L2205" s="15">
        <v>1</v>
      </c>
      <c r="M2205" s="15">
        <v>177</v>
      </c>
      <c r="N2205" s="15">
        <v>1.7</v>
      </c>
      <c r="O2205" s="15">
        <v>150</v>
      </c>
      <c r="P2205" s="15">
        <v>1</v>
      </c>
      <c r="Q2205" s="15" t="s">
        <v>910</v>
      </c>
    </row>
    <row r="2206" spans="1:17" s="36" customFormat="1" ht="14.5">
      <c r="A2206" s="3" t="s">
        <v>5781</v>
      </c>
      <c r="B2206" s="15" t="s">
        <v>1</v>
      </c>
      <c r="C2206" s="15" t="s">
        <v>4</v>
      </c>
      <c r="D2206" s="15" t="s">
        <v>3522</v>
      </c>
      <c r="E2206" s="15">
        <v>300</v>
      </c>
      <c r="F2206" s="15"/>
      <c r="G2206" s="15">
        <v>122</v>
      </c>
      <c r="H2206" s="15">
        <v>128.5</v>
      </c>
      <c r="I2206" s="15">
        <v>135</v>
      </c>
      <c r="J2206" s="15">
        <v>110</v>
      </c>
      <c r="K2206" s="15">
        <v>1</v>
      </c>
      <c r="L2206" s="15">
        <v>1</v>
      </c>
      <c r="M2206" s="15">
        <v>177</v>
      </c>
      <c r="N2206" s="15">
        <v>1.7</v>
      </c>
      <c r="O2206" s="15">
        <v>150</v>
      </c>
      <c r="P2206" s="15">
        <v>1</v>
      </c>
      <c r="Q2206" s="15" t="s">
        <v>3</v>
      </c>
    </row>
    <row r="2207" spans="1:17" s="36" customFormat="1" ht="14.5">
      <c r="A2207" s="3" t="s">
        <v>5782</v>
      </c>
      <c r="B2207" s="15" t="s">
        <v>1</v>
      </c>
      <c r="C2207" s="15" t="s">
        <v>4</v>
      </c>
      <c r="D2207" s="15" t="s">
        <v>3525</v>
      </c>
      <c r="E2207" s="15">
        <v>300</v>
      </c>
      <c r="F2207" s="15"/>
      <c r="G2207" s="15">
        <v>122</v>
      </c>
      <c r="H2207" s="15">
        <v>135.5</v>
      </c>
      <c r="I2207" s="15">
        <v>149</v>
      </c>
      <c r="J2207" s="15">
        <v>110</v>
      </c>
      <c r="K2207" s="15">
        <v>1</v>
      </c>
      <c r="L2207" s="15">
        <v>1</v>
      </c>
      <c r="M2207" s="15">
        <v>196</v>
      </c>
      <c r="N2207" s="15">
        <v>1.6</v>
      </c>
      <c r="O2207" s="15">
        <v>150</v>
      </c>
      <c r="P2207" s="15">
        <v>1</v>
      </c>
      <c r="Q2207" s="15" t="s">
        <v>910</v>
      </c>
    </row>
    <row r="2208" spans="1:17" s="36" customFormat="1" ht="14.5">
      <c r="A2208" s="3" t="s">
        <v>5783</v>
      </c>
      <c r="B2208" s="15" t="s">
        <v>1</v>
      </c>
      <c r="C2208" s="15" t="s">
        <v>4</v>
      </c>
      <c r="D2208" s="15" t="s">
        <v>3525</v>
      </c>
      <c r="E2208" s="15">
        <v>300</v>
      </c>
      <c r="F2208" s="15"/>
      <c r="G2208" s="15">
        <v>122</v>
      </c>
      <c r="H2208" s="15">
        <v>128.5</v>
      </c>
      <c r="I2208" s="15">
        <v>135</v>
      </c>
      <c r="J2208" s="15">
        <v>110</v>
      </c>
      <c r="K2208" s="15">
        <v>1</v>
      </c>
      <c r="L2208" s="15">
        <v>1</v>
      </c>
      <c r="M2208" s="15">
        <v>177</v>
      </c>
      <c r="N2208" s="15">
        <v>1.7</v>
      </c>
      <c r="O2208" s="15">
        <v>150</v>
      </c>
      <c r="P2208" s="15">
        <v>1</v>
      </c>
      <c r="Q2208" s="15" t="s">
        <v>910</v>
      </c>
    </row>
    <row r="2209" spans="1:17" s="36" customFormat="1" ht="14.5">
      <c r="A2209" s="3" t="s">
        <v>5784</v>
      </c>
      <c r="B2209" s="15" t="s">
        <v>1</v>
      </c>
      <c r="C2209" s="15" t="s">
        <v>4</v>
      </c>
      <c r="D2209" s="15" t="s">
        <v>3525</v>
      </c>
      <c r="E2209" s="15">
        <v>300</v>
      </c>
      <c r="F2209" s="15"/>
      <c r="G2209" s="15">
        <v>122</v>
      </c>
      <c r="H2209" s="15">
        <v>128.5</v>
      </c>
      <c r="I2209" s="15">
        <v>135</v>
      </c>
      <c r="J2209" s="15">
        <v>110</v>
      </c>
      <c r="K2209" s="15">
        <v>1</v>
      </c>
      <c r="L2209" s="15">
        <v>1</v>
      </c>
      <c r="M2209" s="15">
        <v>177</v>
      </c>
      <c r="N2209" s="15">
        <v>1.7</v>
      </c>
      <c r="O2209" s="15">
        <v>150</v>
      </c>
      <c r="P2209" s="15">
        <v>1</v>
      </c>
      <c r="Q2209" s="15" t="s">
        <v>3</v>
      </c>
    </row>
    <row r="2210" spans="1:17" s="36" customFormat="1" ht="14.5">
      <c r="A2210" s="3" t="s">
        <v>5785</v>
      </c>
      <c r="B2210" s="15" t="s">
        <v>1</v>
      </c>
      <c r="C2210" s="15" t="s">
        <v>4</v>
      </c>
      <c r="D2210" s="15" t="s">
        <v>3525</v>
      </c>
      <c r="E2210" s="15">
        <v>300</v>
      </c>
      <c r="F2210" s="15"/>
      <c r="G2210" s="15">
        <v>122</v>
      </c>
      <c r="H2210" s="15">
        <v>135.5</v>
      </c>
      <c r="I2210" s="15">
        <v>149</v>
      </c>
      <c r="J2210" s="15">
        <v>110</v>
      </c>
      <c r="K2210" s="15">
        <v>1</v>
      </c>
      <c r="L2210" s="15">
        <v>1</v>
      </c>
      <c r="M2210" s="15">
        <v>196</v>
      </c>
      <c r="N2210" s="15">
        <v>1.6</v>
      </c>
      <c r="O2210" s="15">
        <v>150</v>
      </c>
      <c r="P2210" s="15">
        <v>1</v>
      </c>
      <c r="Q2210" s="15" t="s">
        <v>3</v>
      </c>
    </row>
    <row r="2211" spans="1:17" s="36" customFormat="1" ht="14.5">
      <c r="A2211" s="3" t="s">
        <v>5786</v>
      </c>
      <c r="B2211" s="15" t="s">
        <v>1</v>
      </c>
      <c r="C2211" s="15" t="s">
        <v>4</v>
      </c>
      <c r="D2211" s="15" t="s">
        <v>3522</v>
      </c>
      <c r="E2211" s="15">
        <v>300</v>
      </c>
      <c r="F2211" s="15"/>
      <c r="G2211" s="15">
        <v>122</v>
      </c>
      <c r="H2211" s="15">
        <v>135.5</v>
      </c>
      <c r="I2211" s="15">
        <v>149</v>
      </c>
      <c r="J2211" s="15">
        <v>110</v>
      </c>
      <c r="K2211" s="15">
        <v>1</v>
      </c>
      <c r="L2211" s="15">
        <v>1</v>
      </c>
      <c r="M2211" s="15">
        <v>196</v>
      </c>
      <c r="N2211" s="15">
        <v>1.6</v>
      </c>
      <c r="O2211" s="15">
        <v>150</v>
      </c>
      <c r="P2211" s="15">
        <v>1</v>
      </c>
      <c r="Q2211" s="15" t="s">
        <v>3</v>
      </c>
    </row>
    <row r="2212" spans="1:17" s="36" customFormat="1" ht="14.5">
      <c r="A2212" s="3" t="s">
        <v>5787</v>
      </c>
      <c r="B2212" s="15" t="s">
        <v>1</v>
      </c>
      <c r="C2212" s="15" t="s">
        <v>4</v>
      </c>
      <c r="D2212" s="15" t="s">
        <v>3522</v>
      </c>
      <c r="E2212" s="15">
        <v>400</v>
      </c>
      <c r="F2212" s="15"/>
      <c r="G2212" s="15">
        <v>12.2</v>
      </c>
      <c r="H2212" s="15">
        <v>12.9</v>
      </c>
      <c r="I2212" s="15">
        <v>13.5</v>
      </c>
      <c r="J2212" s="15">
        <v>11</v>
      </c>
      <c r="K2212" s="15">
        <v>1</v>
      </c>
      <c r="L2212" s="15">
        <v>1</v>
      </c>
      <c r="M2212" s="15">
        <v>18.2</v>
      </c>
      <c r="N2212" s="15">
        <v>22</v>
      </c>
      <c r="O2212" s="15">
        <v>150</v>
      </c>
      <c r="P2212" s="15">
        <v>1</v>
      </c>
      <c r="Q2212" s="15" t="s">
        <v>910</v>
      </c>
    </row>
    <row r="2213" spans="1:17" s="36" customFormat="1" ht="14.5">
      <c r="A2213" s="3" t="s">
        <v>5788</v>
      </c>
      <c r="B2213" s="15" t="s">
        <v>1</v>
      </c>
      <c r="C2213" s="15" t="s">
        <v>4</v>
      </c>
      <c r="D2213" s="15" t="s">
        <v>3522</v>
      </c>
      <c r="E2213" s="15">
        <v>400</v>
      </c>
      <c r="F2213" s="15"/>
      <c r="G2213" s="15">
        <v>12.2</v>
      </c>
      <c r="H2213" s="15">
        <v>12.9</v>
      </c>
      <c r="I2213" s="15">
        <v>13.5</v>
      </c>
      <c r="J2213" s="15">
        <v>11</v>
      </c>
      <c r="K2213" s="15">
        <v>1</v>
      </c>
      <c r="L2213" s="15">
        <v>1</v>
      </c>
      <c r="M2213" s="15">
        <v>18.2</v>
      </c>
      <c r="N2213" s="15">
        <v>22</v>
      </c>
      <c r="O2213" s="15">
        <v>150</v>
      </c>
      <c r="P2213" s="15">
        <v>1</v>
      </c>
      <c r="Q2213" s="15" t="s">
        <v>3</v>
      </c>
    </row>
    <row r="2214" spans="1:17" s="36" customFormat="1" ht="14.5">
      <c r="A2214" s="3" t="s">
        <v>5789</v>
      </c>
      <c r="B2214" s="15" t="s">
        <v>1</v>
      </c>
      <c r="C2214" s="15" t="s">
        <v>4</v>
      </c>
      <c r="D2214" s="15" t="s">
        <v>3525</v>
      </c>
      <c r="E2214" s="15">
        <v>400</v>
      </c>
      <c r="F2214" s="15"/>
      <c r="G2214" s="15">
        <v>12.2</v>
      </c>
      <c r="H2214" s="15">
        <v>13.6</v>
      </c>
      <c r="I2214" s="15">
        <v>14.9</v>
      </c>
      <c r="J2214" s="15">
        <v>11</v>
      </c>
      <c r="K2214" s="15">
        <v>1</v>
      </c>
      <c r="L2214" s="15">
        <v>1</v>
      </c>
      <c r="M2214" s="15">
        <v>20.100000000000001</v>
      </c>
      <c r="N2214" s="15">
        <v>19.899999999999999</v>
      </c>
      <c r="O2214" s="15">
        <v>150</v>
      </c>
      <c r="P2214" s="15">
        <v>1</v>
      </c>
      <c r="Q2214" s="15" t="s">
        <v>910</v>
      </c>
    </row>
    <row r="2215" spans="1:17" s="36" customFormat="1" ht="14.5">
      <c r="A2215" s="3" t="s">
        <v>5790</v>
      </c>
      <c r="B2215" s="15" t="s">
        <v>1</v>
      </c>
      <c r="C2215" s="15" t="s">
        <v>4</v>
      </c>
      <c r="D2215" s="15" t="s">
        <v>3525</v>
      </c>
      <c r="E2215" s="15">
        <v>400</v>
      </c>
      <c r="F2215" s="15"/>
      <c r="G2215" s="15">
        <v>12.2</v>
      </c>
      <c r="H2215" s="15">
        <v>12.9</v>
      </c>
      <c r="I2215" s="15">
        <v>13.5</v>
      </c>
      <c r="J2215" s="15">
        <v>11</v>
      </c>
      <c r="K2215" s="15">
        <v>1</v>
      </c>
      <c r="L2215" s="15">
        <v>1</v>
      </c>
      <c r="M2215" s="15">
        <v>18.2</v>
      </c>
      <c r="N2215" s="15">
        <v>22</v>
      </c>
      <c r="O2215" s="15">
        <v>150</v>
      </c>
      <c r="P2215" s="15">
        <v>1</v>
      </c>
      <c r="Q2215" s="15" t="s">
        <v>910</v>
      </c>
    </row>
    <row r="2216" spans="1:17" s="36" customFormat="1" ht="14.5">
      <c r="A2216" s="3" t="s">
        <v>5791</v>
      </c>
      <c r="B2216" s="15" t="s">
        <v>1</v>
      </c>
      <c r="C2216" s="15" t="s">
        <v>4</v>
      </c>
      <c r="D2216" s="15" t="s">
        <v>3525</v>
      </c>
      <c r="E2216" s="15">
        <v>400</v>
      </c>
      <c r="F2216" s="15"/>
      <c r="G2216" s="15">
        <v>12.2</v>
      </c>
      <c r="H2216" s="15">
        <v>12.9</v>
      </c>
      <c r="I2216" s="15">
        <v>13.5</v>
      </c>
      <c r="J2216" s="15">
        <v>11</v>
      </c>
      <c r="K2216" s="15">
        <v>1</v>
      </c>
      <c r="L2216" s="15">
        <v>1</v>
      </c>
      <c r="M2216" s="15">
        <v>18.2</v>
      </c>
      <c r="N2216" s="15">
        <v>22</v>
      </c>
      <c r="O2216" s="15">
        <v>150</v>
      </c>
      <c r="P2216" s="15">
        <v>1</v>
      </c>
      <c r="Q2216" s="15" t="s">
        <v>3</v>
      </c>
    </row>
    <row r="2217" spans="1:17" s="36" customFormat="1" ht="14.5">
      <c r="A2217" s="3" t="s">
        <v>5792</v>
      </c>
      <c r="B2217" s="15" t="s">
        <v>1</v>
      </c>
      <c r="C2217" s="15" t="s">
        <v>4</v>
      </c>
      <c r="D2217" s="15" t="s">
        <v>3525</v>
      </c>
      <c r="E2217" s="15">
        <v>400</v>
      </c>
      <c r="F2217" s="15"/>
      <c r="G2217" s="15">
        <v>12.2</v>
      </c>
      <c r="H2217" s="15">
        <v>13.6</v>
      </c>
      <c r="I2217" s="15">
        <v>14.9</v>
      </c>
      <c r="J2217" s="15">
        <v>11</v>
      </c>
      <c r="K2217" s="15">
        <v>1</v>
      </c>
      <c r="L2217" s="15">
        <v>1</v>
      </c>
      <c r="M2217" s="15">
        <v>20.100000000000001</v>
      </c>
      <c r="N2217" s="15">
        <v>19.899999999999999</v>
      </c>
      <c r="O2217" s="15">
        <v>150</v>
      </c>
      <c r="P2217" s="15">
        <v>1</v>
      </c>
      <c r="Q2217" s="15" t="s">
        <v>3</v>
      </c>
    </row>
    <row r="2218" spans="1:17" s="36" customFormat="1" ht="14.5">
      <c r="A2218" s="3" t="s">
        <v>5793</v>
      </c>
      <c r="B2218" s="15" t="s">
        <v>1</v>
      </c>
      <c r="C2218" s="15" t="s">
        <v>4</v>
      </c>
      <c r="D2218" s="15" t="s">
        <v>3522</v>
      </c>
      <c r="E2218" s="15">
        <v>400</v>
      </c>
      <c r="F2218" s="15"/>
      <c r="G2218" s="15">
        <v>12.2</v>
      </c>
      <c r="H2218" s="15">
        <v>13.6</v>
      </c>
      <c r="I2218" s="15">
        <v>14.9</v>
      </c>
      <c r="J2218" s="15">
        <v>11</v>
      </c>
      <c r="K2218" s="15">
        <v>1</v>
      </c>
      <c r="L2218" s="15">
        <v>1</v>
      </c>
      <c r="M2218" s="15">
        <v>20.100000000000001</v>
      </c>
      <c r="N2218" s="15">
        <v>19.899999999999999</v>
      </c>
      <c r="O2218" s="15">
        <v>150</v>
      </c>
      <c r="P2218" s="15">
        <v>1</v>
      </c>
      <c r="Q2218" s="15" t="s">
        <v>3</v>
      </c>
    </row>
    <row r="2219" spans="1:17" s="36" customFormat="1" ht="14.5">
      <c r="A2219" s="3" t="s">
        <v>5794</v>
      </c>
      <c r="B2219" s="15" t="s">
        <v>1</v>
      </c>
      <c r="C2219" s="15" t="s">
        <v>4</v>
      </c>
      <c r="D2219" s="15" t="s">
        <v>3522</v>
      </c>
      <c r="E2219" s="15">
        <v>400</v>
      </c>
      <c r="F2219" s="15"/>
      <c r="G2219" s="15">
        <v>13.3</v>
      </c>
      <c r="H2219" s="15">
        <v>14.8</v>
      </c>
      <c r="I2219" s="15">
        <v>16.3</v>
      </c>
      <c r="J2219" s="15">
        <v>12</v>
      </c>
      <c r="K2219" s="15">
        <v>1</v>
      </c>
      <c r="L2219" s="15">
        <v>1</v>
      </c>
      <c r="M2219" s="15">
        <v>22</v>
      </c>
      <c r="N2219" s="15">
        <v>18.2</v>
      </c>
      <c r="O2219" s="15">
        <v>150</v>
      </c>
      <c r="P2219" s="15">
        <v>1</v>
      </c>
      <c r="Q2219" s="15" t="s">
        <v>910</v>
      </c>
    </row>
    <row r="2220" spans="1:17" s="36" customFormat="1" ht="14.5">
      <c r="A2220" s="3" t="s">
        <v>5795</v>
      </c>
      <c r="B2220" s="15" t="s">
        <v>1</v>
      </c>
      <c r="C2220" s="15" t="s">
        <v>4</v>
      </c>
      <c r="D2220" s="15" t="s">
        <v>3522</v>
      </c>
      <c r="E2220" s="15">
        <v>300</v>
      </c>
      <c r="F2220" s="15"/>
      <c r="G2220" s="15">
        <v>133</v>
      </c>
      <c r="H2220" s="15">
        <v>148</v>
      </c>
      <c r="I2220" s="15">
        <v>163</v>
      </c>
      <c r="J2220" s="15">
        <v>120</v>
      </c>
      <c r="K2220" s="15">
        <v>1</v>
      </c>
      <c r="L2220" s="15">
        <v>1</v>
      </c>
      <c r="M2220" s="15">
        <v>214</v>
      </c>
      <c r="N2220" s="15">
        <v>1.4</v>
      </c>
      <c r="O2220" s="15">
        <v>150</v>
      </c>
      <c r="P2220" s="15">
        <v>1</v>
      </c>
      <c r="Q2220" s="15" t="s">
        <v>910</v>
      </c>
    </row>
    <row r="2221" spans="1:17" s="36" customFormat="1" ht="14.5">
      <c r="A2221" s="3" t="s">
        <v>5796</v>
      </c>
      <c r="B2221" s="15" t="s">
        <v>1</v>
      </c>
      <c r="C2221" s="15" t="s">
        <v>4</v>
      </c>
      <c r="D2221" s="15" t="s">
        <v>3522</v>
      </c>
      <c r="E2221" s="15">
        <v>300</v>
      </c>
      <c r="F2221" s="15"/>
      <c r="G2221" s="15">
        <v>133</v>
      </c>
      <c r="H2221" s="15">
        <v>140</v>
      </c>
      <c r="I2221" s="15">
        <v>147</v>
      </c>
      <c r="J2221" s="15">
        <v>120</v>
      </c>
      <c r="K2221" s="15">
        <v>1</v>
      </c>
      <c r="L2221" s="15">
        <v>1</v>
      </c>
      <c r="M2221" s="15">
        <v>193</v>
      </c>
      <c r="N2221" s="15">
        <v>1.6</v>
      </c>
      <c r="O2221" s="15">
        <v>150</v>
      </c>
      <c r="P2221" s="15">
        <v>1</v>
      </c>
      <c r="Q2221" s="15" t="s">
        <v>910</v>
      </c>
    </row>
    <row r="2222" spans="1:17" s="36" customFormat="1" ht="14.5">
      <c r="A2222" s="3" t="s">
        <v>5797</v>
      </c>
      <c r="B2222" s="15" t="s">
        <v>1</v>
      </c>
      <c r="C2222" s="15" t="s">
        <v>4</v>
      </c>
      <c r="D2222" s="15" t="s">
        <v>3522</v>
      </c>
      <c r="E2222" s="15">
        <v>300</v>
      </c>
      <c r="F2222" s="15"/>
      <c r="G2222" s="15">
        <v>133</v>
      </c>
      <c r="H2222" s="15">
        <v>140</v>
      </c>
      <c r="I2222" s="15">
        <v>147</v>
      </c>
      <c r="J2222" s="15">
        <v>120</v>
      </c>
      <c r="K2222" s="15">
        <v>1</v>
      </c>
      <c r="L2222" s="15">
        <v>1</v>
      </c>
      <c r="M2222" s="15">
        <v>193</v>
      </c>
      <c r="N2222" s="15">
        <v>1.6</v>
      </c>
      <c r="O2222" s="15">
        <v>150</v>
      </c>
      <c r="P2222" s="15">
        <v>1</v>
      </c>
      <c r="Q2222" s="15" t="s">
        <v>3</v>
      </c>
    </row>
    <row r="2223" spans="1:17" s="36" customFormat="1" ht="14.5">
      <c r="A2223" s="3" t="s">
        <v>5798</v>
      </c>
      <c r="B2223" s="15" t="s">
        <v>1</v>
      </c>
      <c r="C2223" s="15" t="s">
        <v>4</v>
      </c>
      <c r="D2223" s="15" t="s">
        <v>3525</v>
      </c>
      <c r="E2223" s="15">
        <v>300</v>
      </c>
      <c r="F2223" s="15"/>
      <c r="G2223" s="15">
        <v>133</v>
      </c>
      <c r="H2223" s="15">
        <v>148</v>
      </c>
      <c r="I2223" s="15">
        <v>163</v>
      </c>
      <c r="J2223" s="15">
        <v>120</v>
      </c>
      <c r="K2223" s="15">
        <v>1</v>
      </c>
      <c r="L2223" s="15">
        <v>1</v>
      </c>
      <c r="M2223" s="15">
        <v>214</v>
      </c>
      <c r="N2223" s="15">
        <v>1.4</v>
      </c>
      <c r="O2223" s="15">
        <v>150</v>
      </c>
      <c r="P2223" s="15">
        <v>1</v>
      </c>
      <c r="Q2223" s="15" t="s">
        <v>910</v>
      </c>
    </row>
    <row r="2224" spans="1:17" s="36" customFormat="1" ht="14.5">
      <c r="A2224" s="3" t="s">
        <v>5799</v>
      </c>
      <c r="B2224" s="15" t="s">
        <v>1</v>
      </c>
      <c r="C2224" s="15" t="s">
        <v>4</v>
      </c>
      <c r="D2224" s="15" t="s">
        <v>3525</v>
      </c>
      <c r="E2224" s="15">
        <v>300</v>
      </c>
      <c r="F2224" s="15"/>
      <c r="G2224" s="15">
        <v>133</v>
      </c>
      <c r="H2224" s="15">
        <v>140</v>
      </c>
      <c r="I2224" s="15">
        <v>147</v>
      </c>
      <c r="J2224" s="15">
        <v>120</v>
      </c>
      <c r="K2224" s="15">
        <v>1</v>
      </c>
      <c r="L2224" s="15">
        <v>1</v>
      </c>
      <c r="M2224" s="15">
        <v>193</v>
      </c>
      <c r="N2224" s="15">
        <v>1.6</v>
      </c>
      <c r="O2224" s="15">
        <v>150</v>
      </c>
      <c r="P2224" s="15">
        <v>1</v>
      </c>
      <c r="Q2224" s="15" t="s">
        <v>910</v>
      </c>
    </row>
    <row r="2225" spans="1:17" s="36" customFormat="1" ht="14.5">
      <c r="A2225" s="3" t="s">
        <v>5800</v>
      </c>
      <c r="B2225" s="15" t="s">
        <v>1</v>
      </c>
      <c r="C2225" s="15" t="s">
        <v>4</v>
      </c>
      <c r="D2225" s="15" t="s">
        <v>3525</v>
      </c>
      <c r="E2225" s="15">
        <v>300</v>
      </c>
      <c r="F2225" s="15"/>
      <c r="G2225" s="15">
        <v>133</v>
      </c>
      <c r="H2225" s="15">
        <v>140</v>
      </c>
      <c r="I2225" s="15">
        <v>147</v>
      </c>
      <c r="J2225" s="15">
        <v>120</v>
      </c>
      <c r="K2225" s="15">
        <v>1</v>
      </c>
      <c r="L2225" s="15">
        <v>1</v>
      </c>
      <c r="M2225" s="15">
        <v>193</v>
      </c>
      <c r="N2225" s="15">
        <v>1.6</v>
      </c>
      <c r="O2225" s="15">
        <v>150</v>
      </c>
      <c r="P2225" s="15">
        <v>1</v>
      </c>
      <c r="Q2225" s="15" t="s">
        <v>3</v>
      </c>
    </row>
    <row r="2226" spans="1:17" s="36" customFormat="1" ht="14.5">
      <c r="A2226" s="3" t="s">
        <v>5801</v>
      </c>
      <c r="B2226" s="15" t="s">
        <v>1</v>
      </c>
      <c r="C2226" s="15" t="s">
        <v>4</v>
      </c>
      <c r="D2226" s="15" t="s">
        <v>3525</v>
      </c>
      <c r="E2226" s="15">
        <v>300</v>
      </c>
      <c r="F2226" s="15"/>
      <c r="G2226" s="15">
        <v>133</v>
      </c>
      <c r="H2226" s="15">
        <v>148</v>
      </c>
      <c r="I2226" s="15">
        <v>163</v>
      </c>
      <c r="J2226" s="15">
        <v>120</v>
      </c>
      <c r="K2226" s="15">
        <v>1</v>
      </c>
      <c r="L2226" s="15">
        <v>1</v>
      </c>
      <c r="M2226" s="15">
        <v>214</v>
      </c>
      <c r="N2226" s="15">
        <v>1.4</v>
      </c>
      <c r="O2226" s="15">
        <v>150</v>
      </c>
      <c r="P2226" s="15">
        <v>1</v>
      </c>
      <c r="Q2226" s="15" t="s">
        <v>3</v>
      </c>
    </row>
    <row r="2227" spans="1:17" s="36" customFormat="1" ht="14.5">
      <c r="A2227" s="3" t="s">
        <v>5802</v>
      </c>
      <c r="B2227" s="15" t="s">
        <v>1</v>
      </c>
      <c r="C2227" s="15" t="s">
        <v>4</v>
      </c>
      <c r="D2227" s="15" t="s">
        <v>3522</v>
      </c>
      <c r="E2227" s="15">
        <v>300</v>
      </c>
      <c r="F2227" s="15"/>
      <c r="G2227" s="15">
        <v>133</v>
      </c>
      <c r="H2227" s="15">
        <v>148</v>
      </c>
      <c r="I2227" s="15">
        <v>163</v>
      </c>
      <c r="J2227" s="15">
        <v>120</v>
      </c>
      <c r="K2227" s="15">
        <v>1</v>
      </c>
      <c r="L2227" s="15">
        <v>1</v>
      </c>
      <c r="M2227" s="15">
        <v>214</v>
      </c>
      <c r="N2227" s="15">
        <v>1.4</v>
      </c>
      <c r="O2227" s="15">
        <v>150</v>
      </c>
      <c r="P2227" s="15">
        <v>1</v>
      </c>
      <c r="Q2227" s="15" t="s">
        <v>3</v>
      </c>
    </row>
    <row r="2228" spans="1:17" s="36" customFormat="1" ht="14.5">
      <c r="A2228" s="3" t="s">
        <v>5803</v>
      </c>
      <c r="B2228" s="15" t="s">
        <v>1</v>
      </c>
      <c r="C2228" s="15" t="s">
        <v>4</v>
      </c>
      <c r="D2228" s="15" t="s">
        <v>3522</v>
      </c>
      <c r="E2228" s="15">
        <v>400</v>
      </c>
      <c r="F2228" s="15"/>
      <c r="G2228" s="15">
        <v>13.3</v>
      </c>
      <c r="H2228" s="15">
        <v>14</v>
      </c>
      <c r="I2228" s="15">
        <v>14.7</v>
      </c>
      <c r="J2228" s="15">
        <v>12</v>
      </c>
      <c r="K2228" s="15">
        <v>1</v>
      </c>
      <c r="L2228" s="15">
        <v>1</v>
      </c>
      <c r="M2228" s="15">
        <v>19.899999999999999</v>
      </c>
      <c r="N2228" s="15">
        <v>20.100000000000001</v>
      </c>
      <c r="O2228" s="15">
        <v>150</v>
      </c>
      <c r="P2228" s="15">
        <v>1</v>
      </c>
      <c r="Q2228" s="15" t="s">
        <v>910</v>
      </c>
    </row>
    <row r="2229" spans="1:17" s="36" customFormat="1" ht="14.5">
      <c r="A2229" s="3" t="s">
        <v>5804</v>
      </c>
      <c r="B2229" s="15" t="s">
        <v>1</v>
      </c>
      <c r="C2229" s="15" t="s">
        <v>4</v>
      </c>
      <c r="D2229" s="15" t="s">
        <v>3522</v>
      </c>
      <c r="E2229" s="15">
        <v>400</v>
      </c>
      <c r="F2229" s="15"/>
      <c r="G2229" s="15">
        <v>13.3</v>
      </c>
      <c r="H2229" s="15">
        <v>14</v>
      </c>
      <c r="I2229" s="15">
        <v>14.7</v>
      </c>
      <c r="J2229" s="15">
        <v>12</v>
      </c>
      <c r="K2229" s="15">
        <v>1</v>
      </c>
      <c r="L2229" s="15">
        <v>1</v>
      </c>
      <c r="M2229" s="15">
        <v>19.899999999999999</v>
      </c>
      <c r="N2229" s="15">
        <v>20.100000000000001</v>
      </c>
      <c r="O2229" s="15">
        <v>150</v>
      </c>
      <c r="P2229" s="15">
        <v>1</v>
      </c>
      <c r="Q2229" s="15" t="s">
        <v>3</v>
      </c>
    </row>
    <row r="2230" spans="1:17" s="36" customFormat="1" ht="14.5">
      <c r="A2230" s="3" t="s">
        <v>5805</v>
      </c>
      <c r="B2230" s="15" t="s">
        <v>1</v>
      </c>
      <c r="C2230" s="15" t="s">
        <v>4</v>
      </c>
      <c r="D2230" s="15" t="s">
        <v>3525</v>
      </c>
      <c r="E2230" s="15">
        <v>400</v>
      </c>
      <c r="F2230" s="15"/>
      <c r="G2230" s="15">
        <v>13.3</v>
      </c>
      <c r="H2230" s="15">
        <v>14.8</v>
      </c>
      <c r="I2230" s="15">
        <v>16.3</v>
      </c>
      <c r="J2230" s="15">
        <v>12</v>
      </c>
      <c r="K2230" s="15">
        <v>1</v>
      </c>
      <c r="L2230" s="15">
        <v>1</v>
      </c>
      <c r="M2230" s="15">
        <v>22</v>
      </c>
      <c r="N2230" s="15">
        <v>18.2</v>
      </c>
      <c r="O2230" s="15">
        <v>150</v>
      </c>
      <c r="P2230" s="15">
        <v>1</v>
      </c>
      <c r="Q2230" s="15" t="s">
        <v>910</v>
      </c>
    </row>
    <row r="2231" spans="1:17" s="36" customFormat="1" ht="14.5">
      <c r="A2231" s="3" t="s">
        <v>5806</v>
      </c>
      <c r="B2231" s="15" t="s">
        <v>1</v>
      </c>
      <c r="C2231" s="15" t="s">
        <v>4</v>
      </c>
      <c r="D2231" s="15" t="s">
        <v>3525</v>
      </c>
      <c r="E2231" s="15">
        <v>400</v>
      </c>
      <c r="F2231" s="15"/>
      <c r="G2231" s="15">
        <v>13.3</v>
      </c>
      <c r="H2231" s="15">
        <v>14</v>
      </c>
      <c r="I2231" s="15">
        <v>14.7</v>
      </c>
      <c r="J2231" s="15">
        <v>12</v>
      </c>
      <c r="K2231" s="15">
        <v>1</v>
      </c>
      <c r="L2231" s="15">
        <v>1</v>
      </c>
      <c r="M2231" s="15">
        <v>19.899999999999999</v>
      </c>
      <c r="N2231" s="15">
        <v>20.100000000000001</v>
      </c>
      <c r="O2231" s="15">
        <v>150</v>
      </c>
      <c r="P2231" s="15">
        <v>1</v>
      </c>
      <c r="Q2231" s="15" t="s">
        <v>910</v>
      </c>
    </row>
    <row r="2232" spans="1:17" s="36" customFormat="1" ht="14.5">
      <c r="A2232" s="3" t="s">
        <v>5807</v>
      </c>
      <c r="B2232" s="15" t="s">
        <v>1</v>
      </c>
      <c r="C2232" s="15" t="s">
        <v>4</v>
      </c>
      <c r="D2232" s="15" t="s">
        <v>3525</v>
      </c>
      <c r="E2232" s="15">
        <v>400</v>
      </c>
      <c r="F2232" s="15"/>
      <c r="G2232" s="15">
        <v>13.3</v>
      </c>
      <c r="H2232" s="15">
        <v>14</v>
      </c>
      <c r="I2232" s="15">
        <v>14.7</v>
      </c>
      <c r="J2232" s="15">
        <v>12</v>
      </c>
      <c r="K2232" s="15">
        <v>1</v>
      </c>
      <c r="L2232" s="15">
        <v>1</v>
      </c>
      <c r="M2232" s="15">
        <v>19.899999999999999</v>
      </c>
      <c r="N2232" s="15">
        <v>20.100000000000001</v>
      </c>
      <c r="O2232" s="15">
        <v>150</v>
      </c>
      <c r="P2232" s="15">
        <v>1</v>
      </c>
      <c r="Q2232" s="15" t="s">
        <v>3</v>
      </c>
    </row>
    <row r="2233" spans="1:17" s="36" customFormat="1" ht="14.5">
      <c r="A2233" s="3" t="s">
        <v>5808</v>
      </c>
      <c r="B2233" s="15" t="s">
        <v>1</v>
      </c>
      <c r="C2233" s="15" t="s">
        <v>4</v>
      </c>
      <c r="D2233" s="15" t="s">
        <v>3525</v>
      </c>
      <c r="E2233" s="15">
        <v>400</v>
      </c>
      <c r="F2233" s="15"/>
      <c r="G2233" s="15">
        <v>13.3</v>
      </c>
      <c r="H2233" s="15">
        <v>14.8</v>
      </c>
      <c r="I2233" s="15">
        <v>16.3</v>
      </c>
      <c r="J2233" s="15">
        <v>12</v>
      </c>
      <c r="K2233" s="15">
        <v>1</v>
      </c>
      <c r="L2233" s="15">
        <v>1</v>
      </c>
      <c r="M2233" s="15">
        <v>22</v>
      </c>
      <c r="N2233" s="15">
        <v>18.2</v>
      </c>
      <c r="O2233" s="15">
        <v>150</v>
      </c>
      <c r="P2233" s="15">
        <v>1</v>
      </c>
      <c r="Q2233" s="15" t="s">
        <v>3</v>
      </c>
    </row>
    <row r="2234" spans="1:17" s="36" customFormat="1" ht="14.5">
      <c r="A2234" s="3" t="s">
        <v>5809</v>
      </c>
      <c r="B2234" s="15" t="s">
        <v>1</v>
      </c>
      <c r="C2234" s="15" t="s">
        <v>4</v>
      </c>
      <c r="D2234" s="15" t="s">
        <v>3522</v>
      </c>
      <c r="E2234" s="15">
        <v>400</v>
      </c>
      <c r="F2234" s="15"/>
      <c r="G2234" s="15">
        <v>13.3</v>
      </c>
      <c r="H2234" s="15">
        <v>14.8</v>
      </c>
      <c r="I2234" s="15">
        <v>16.3</v>
      </c>
      <c r="J2234" s="15">
        <v>12</v>
      </c>
      <c r="K2234" s="15">
        <v>1</v>
      </c>
      <c r="L2234" s="15">
        <v>1</v>
      </c>
      <c r="M2234" s="15">
        <v>22</v>
      </c>
      <c r="N2234" s="15">
        <v>18.2</v>
      </c>
      <c r="O2234" s="15">
        <v>150</v>
      </c>
      <c r="P2234" s="15">
        <v>1</v>
      </c>
      <c r="Q2234" s="15" t="s">
        <v>3</v>
      </c>
    </row>
    <row r="2235" spans="1:17" s="36" customFormat="1" ht="14.5">
      <c r="A2235" s="3" t="s">
        <v>5810</v>
      </c>
      <c r="B2235" s="15" t="s">
        <v>1</v>
      </c>
      <c r="C2235" s="15" t="s">
        <v>4</v>
      </c>
      <c r="D2235" s="15" t="s">
        <v>3522</v>
      </c>
      <c r="E2235" s="15">
        <v>400</v>
      </c>
      <c r="F2235" s="15"/>
      <c r="G2235" s="15">
        <v>14.4</v>
      </c>
      <c r="H2235" s="15">
        <v>16</v>
      </c>
      <c r="I2235" s="15">
        <v>17.600000000000001</v>
      </c>
      <c r="J2235" s="15">
        <v>13</v>
      </c>
      <c r="K2235" s="15">
        <v>1</v>
      </c>
      <c r="L2235" s="15">
        <v>1</v>
      </c>
      <c r="M2235" s="15">
        <v>23.8</v>
      </c>
      <c r="N2235" s="15">
        <v>16.8</v>
      </c>
      <c r="O2235" s="15">
        <v>150</v>
      </c>
      <c r="P2235" s="15">
        <v>1</v>
      </c>
      <c r="Q2235" s="15" t="s">
        <v>910</v>
      </c>
    </row>
    <row r="2236" spans="1:17" s="36" customFormat="1" ht="14.5">
      <c r="A2236" s="3" t="s">
        <v>5811</v>
      </c>
      <c r="B2236" s="15" t="s">
        <v>1</v>
      </c>
      <c r="C2236" s="15" t="s">
        <v>4</v>
      </c>
      <c r="D2236" s="15" t="s">
        <v>3522</v>
      </c>
      <c r="E2236" s="15">
        <v>300</v>
      </c>
      <c r="F2236" s="15"/>
      <c r="G2236" s="15">
        <v>144</v>
      </c>
      <c r="H2236" s="15">
        <v>160</v>
      </c>
      <c r="I2236" s="15">
        <v>176</v>
      </c>
      <c r="J2236" s="15">
        <v>130</v>
      </c>
      <c r="K2236" s="15">
        <v>1</v>
      </c>
      <c r="L2236" s="15">
        <v>1</v>
      </c>
      <c r="M2236" s="15">
        <v>231</v>
      </c>
      <c r="N2236" s="15">
        <v>1.3</v>
      </c>
      <c r="O2236" s="15">
        <v>150</v>
      </c>
      <c r="P2236" s="15">
        <v>1</v>
      </c>
      <c r="Q2236" s="15" t="s">
        <v>910</v>
      </c>
    </row>
    <row r="2237" spans="1:17" s="36" customFormat="1" ht="14.5">
      <c r="A2237" s="3" t="s">
        <v>5812</v>
      </c>
      <c r="B2237" s="15" t="s">
        <v>1</v>
      </c>
      <c r="C2237" s="15" t="s">
        <v>4</v>
      </c>
      <c r="D2237" s="15" t="s">
        <v>3522</v>
      </c>
      <c r="E2237" s="15">
        <v>300</v>
      </c>
      <c r="F2237" s="15"/>
      <c r="G2237" s="15">
        <v>144</v>
      </c>
      <c r="H2237" s="15">
        <v>151.5</v>
      </c>
      <c r="I2237" s="15">
        <v>159</v>
      </c>
      <c r="J2237" s="15">
        <v>130</v>
      </c>
      <c r="K2237" s="15">
        <v>1</v>
      </c>
      <c r="L2237" s="15">
        <v>1</v>
      </c>
      <c r="M2237" s="15">
        <v>209</v>
      </c>
      <c r="N2237" s="15">
        <v>1.5</v>
      </c>
      <c r="O2237" s="15">
        <v>150</v>
      </c>
      <c r="P2237" s="15">
        <v>1</v>
      </c>
      <c r="Q2237" s="15" t="s">
        <v>910</v>
      </c>
    </row>
    <row r="2238" spans="1:17" s="36" customFormat="1" ht="14.5">
      <c r="A2238" s="3" t="s">
        <v>5813</v>
      </c>
      <c r="B2238" s="15" t="s">
        <v>1</v>
      </c>
      <c r="C2238" s="15" t="s">
        <v>4</v>
      </c>
      <c r="D2238" s="15" t="s">
        <v>3522</v>
      </c>
      <c r="E2238" s="15">
        <v>300</v>
      </c>
      <c r="F2238" s="15"/>
      <c r="G2238" s="15">
        <v>144</v>
      </c>
      <c r="H2238" s="15">
        <v>151.5</v>
      </c>
      <c r="I2238" s="15">
        <v>159</v>
      </c>
      <c r="J2238" s="15">
        <v>130</v>
      </c>
      <c r="K2238" s="15">
        <v>1</v>
      </c>
      <c r="L2238" s="15">
        <v>1</v>
      </c>
      <c r="M2238" s="15">
        <v>209</v>
      </c>
      <c r="N2238" s="15">
        <v>1.5</v>
      </c>
      <c r="O2238" s="15">
        <v>150</v>
      </c>
      <c r="P2238" s="15">
        <v>1</v>
      </c>
      <c r="Q2238" s="15" t="s">
        <v>3</v>
      </c>
    </row>
    <row r="2239" spans="1:17" s="36" customFormat="1" ht="14.5">
      <c r="A2239" s="3" t="s">
        <v>5814</v>
      </c>
      <c r="B2239" s="15" t="s">
        <v>1</v>
      </c>
      <c r="C2239" s="15" t="s">
        <v>4</v>
      </c>
      <c r="D2239" s="15" t="s">
        <v>3525</v>
      </c>
      <c r="E2239" s="15">
        <v>300</v>
      </c>
      <c r="F2239" s="15"/>
      <c r="G2239" s="15">
        <v>144</v>
      </c>
      <c r="H2239" s="15">
        <v>160</v>
      </c>
      <c r="I2239" s="15">
        <v>176</v>
      </c>
      <c r="J2239" s="15">
        <v>130</v>
      </c>
      <c r="K2239" s="15">
        <v>1</v>
      </c>
      <c r="L2239" s="15">
        <v>1</v>
      </c>
      <c r="M2239" s="15">
        <v>231</v>
      </c>
      <c r="N2239" s="15">
        <v>1.3</v>
      </c>
      <c r="O2239" s="15">
        <v>150</v>
      </c>
      <c r="P2239" s="15">
        <v>1</v>
      </c>
      <c r="Q2239" s="15" t="s">
        <v>910</v>
      </c>
    </row>
    <row r="2240" spans="1:17" s="36" customFormat="1" ht="14.5">
      <c r="A2240" s="3" t="s">
        <v>5815</v>
      </c>
      <c r="B2240" s="15" t="s">
        <v>1</v>
      </c>
      <c r="C2240" s="15" t="s">
        <v>4</v>
      </c>
      <c r="D2240" s="15" t="s">
        <v>3525</v>
      </c>
      <c r="E2240" s="15">
        <v>300</v>
      </c>
      <c r="F2240" s="15"/>
      <c r="G2240" s="15">
        <v>144</v>
      </c>
      <c r="H2240" s="15">
        <v>151.5</v>
      </c>
      <c r="I2240" s="15">
        <v>159</v>
      </c>
      <c r="J2240" s="15">
        <v>130</v>
      </c>
      <c r="K2240" s="15">
        <v>1</v>
      </c>
      <c r="L2240" s="15">
        <v>1</v>
      </c>
      <c r="M2240" s="15">
        <v>209</v>
      </c>
      <c r="N2240" s="15">
        <v>1.5</v>
      </c>
      <c r="O2240" s="15">
        <v>150</v>
      </c>
      <c r="P2240" s="15">
        <v>1</v>
      </c>
      <c r="Q2240" s="15" t="s">
        <v>910</v>
      </c>
    </row>
    <row r="2241" spans="1:17" s="36" customFormat="1" ht="14.5">
      <c r="A2241" s="3" t="s">
        <v>5816</v>
      </c>
      <c r="B2241" s="15" t="s">
        <v>1</v>
      </c>
      <c r="C2241" s="15" t="s">
        <v>4</v>
      </c>
      <c r="D2241" s="15" t="s">
        <v>3525</v>
      </c>
      <c r="E2241" s="15">
        <v>300</v>
      </c>
      <c r="F2241" s="15"/>
      <c r="G2241" s="15">
        <v>144</v>
      </c>
      <c r="H2241" s="15">
        <v>151.5</v>
      </c>
      <c r="I2241" s="15">
        <v>159</v>
      </c>
      <c r="J2241" s="15">
        <v>130</v>
      </c>
      <c r="K2241" s="15">
        <v>1</v>
      </c>
      <c r="L2241" s="15">
        <v>1</v>
      </c>
      <c r="M2241" s="15">
        <v>209</v>
      </c>
      <c r="N2241" s="15">
        <v>1.5</v>
      </c>
      <c r="O2241" s="15">
        <v>150</v>
      </c>
      <c r="P2241" s="15">
        <v>1</v>
      </c>
      <c r="Q2241" s="15" t="s">
        <v>3</v>
      </c>
    </row>
    <row r="2242" spans="1:17" s="36" customFormat="1" ht="14.5">
      <c r="A2242" s="3" t="s">
        <v>5817</v>
      </c>
      <c r="B2242" s="15" t="s">
        <v>1</v>
      </c>
      <c r="C2242" s="15" t="s">
        <v>4</v>
      </c>
      <c r="D2242" s="15" t="s">
        <v>3525</v>
      </c>
      <c r="E2242" s="15">
        <v>300</v>
      </c>
      <c r="F2242" s="15"/>
      <c r="G2242" s="15">
        <v>144</v>
      </c>
      <c r="H2242" s="15">
        <v>160</v>
      </c>
      <c r="I2242" s="15">
        <v>176</v>
      </c>
      <c r="J2242" s="15">
        <v>130</v>
      </c>
      <c r="K2242" s="15">
        <v>1</v>
      </c>
      <c r="L2242" s="15">
        <v>1</v>
      </c>
      <c r="M2242" s="15">
        <v>231</v>
      </c>
      <c r="N2242" s="15">
        <v>1.3</v>
      </c>
      <c r="O2242" s="15">
        <v>150</v>
      </c>
      <c r="P2242" s="15">
        <v>1</v>
      </c>
      <c r="Q2242" s="15" t="s">
        <v>3</v>
      </c>
    </row>
    <row r="2243" spans="1:17" s="36" customFormat="1" ht="14.5">
      <c r="A2243" s="3" t="s">
        <v>5818</v>
      </c>
      <c r="B2243" s="15" t="s">
        <v>1</v>
      </c>
      <c r="C2243" s="15" t="s">
        <v>4</v>
      </c>
      <c r="D2243" s="15" t="s">
        <v>3522</v>
      </c>
      <c r="E2243" s="15">
        <v>300</v>
      </c>
      <c r="F2243" s="15"/>
      <c r="G2243" s="15">
        <v>144</v>
      </c>
      <c r="H2243" s="15">
        <v>160</v>
      </c>
      <c r="I2243" s="15">
        <v>176</v>
      </c>
      <c r="J2243" s="15">
        <v>130</v>
      </c>
      <c r="K2243" s="15">
        <v>1</v>
      </c>
      <c r="L2243" s="15">
        <v>1</v>
      </c>
      <c r="M2243" s="15">
        <v>231</v>
      </c>
      <c r="N2243" s="15">
        <v>1.3</v>
      </c>
      <c r="O2243" s="15">
        <v>150</v>
      </c>
      <c r="P2243" s="15">
        <v>1</v>
      </c>
      <c r="Q2243" s="15" t="s">
        <v>3</v>
      </c>
    </row>
    <row r="2244" spans="1:17" s="36" customFormat="1" ht="14.5">
      <c r="A2244" s="3" t="s">
        <v>5819</v>
      </c>
      <c r="B2244" s="15" t="s">
        <v>1</v>
      </c>
      <c r="C2244" s="15" t="s">
        <v>4</v>
      </c>
      <c r="D2244" s="15" t="s">
        <v>3522</v>
      </c>
      <c r="E2244" s="15">
        <v>400</v>
      </c>
      <c r="F2244" s="15"/>
      <c r="G2244" s="15">
        <v>14.4</v>
      </c>
      <c r="H2244" s="15">
        <v>15.2</v>
      </c>
      <c r="I2244" s="15">
        <v>15.9</v>
      </c>
      <c r="J2244" s="15">
        <v>13</v>
      </c>
      <c r="K2244" s="15">
        <v>1</v>
      </c>
      <c r="L2244" s="15">
        <v>1</v>
      </c>
      <c r="M2244" s="15">
        <v>21.5</v>
      </c>
      <c r="N2244" s="15">
        <v>18.600000000000001</v>
      </c>
      <c r="O2244" s="15">
        <v>150</v>
      </c>
      <c r="P2244" s="15">
        <v>1</v>
      </c>
      <c r="Q2244" s="15" t="s">
        <v>910</v>
      </c>
    </row>
    <row r="2245" spans="1:17" s="36" customFormat="1" ht="14.5">
      <c r="A2245" s="3" t="s">
        <v>5820</v>
      </c>
      <c r="B2245" s="15" t="s">
        <v>1</v>
      </c>
      <c r="C2245" s="15" t="s">
        <v>4</v>
      </c>
      <c r="D2245" s="15" t="s">
        <v>3522</v>
      </c>
      <c r="E2245" s="15">
        <v>400</v>
      </c>
      <c r="F2245" s="15"/>
      <c r="G2245" s="15">
        <v>14.4</v>
      </c>
      <c r="H2245" s="15">
        <v>15.2</v>
      </c>
      <c r="I2245" s="15">
        <v>15.9</v>
      </c>
      <c r="J2245" s="15">
        <v>13</v>
      </c>
      <c r="K2245" s="15">
        <v>1</v>
      </c>
      <c r="L2245" s="15">
        <v>1</v>
      </c>
      <c r="M2245" s="15">
        <v>21.5</v>
      </c>
      <c r="N2245" s="15">
        <v>18.600000000000001</v>
      </c>
      <c r="O2245" s="15">
        <v>150</v>
      </c>
      <c r="P2245" s="15">
        <v>1</v>
      </c>
      <c r="Q2245" s="15" t="s">
        <v>3</v>
      </c>
    </row>
    <row r="2246" spans="1:17" s="36" customFormat="1" ht="14.5">
      <c r="A2246" s="3" t="s">
        <v>5821</v>
      </c>
      <c r="B2246" s="15" t="s">
        <v>1</v>
      </c>
      <c r="C2246" s="15" t="s">
        <v>4</v>
      </c>
      <c r="D2246" s="15" t="s">
        <v>3525</v>
      </c>
      <c r="E2246" s="15">
        <v>400</v>
      </c>
      <c r="F2246" s="15"/>
      <c r="G2246" s="15">
        <v>14.4</v>
      </c>
      <c r="H2246" s="15">
        <v>16</v>
      </c>
      <c r="I2246" s="15">
        <v>17.600000000000001</v>
      </c>
      <c r="J2246" s="15">
        <v>13</v>
      </c>
      <c r="K2246" s="15">
        <v>1</v>
      </c>
      <c r="L2246" s="15">
        <v>1</v>
      </c>
      <c r="M2246" s="15">
        <v>23.8</v>
      </c>
      <c r="N2246" s="15">
        <v>16.8</v>
      </c>
      <c r="O2246" s="15">
        <v>150</v>
      </c>
      <c r="P2246" s="15">
        <v>1</v>
      </c>
      <c r="Q2246" s="15" t="s">
        <v>910</v>
      </c>
    </row>
    <row r="2247" spans="1:17" s="36" customFormat="1" ht="14.5">
      <c r="A2247" s="3" t="s">
        <v>5822</v>
      </c>
      <c r="B2247" s="15" t="s">
        <v>1</v>
      </c>
      <c r="C2247" s="15" t="s">
        <v>4</v>
      </c>
      <c r="D2247" s="15" t="s">
        <v>3525</v>
      </c>
      <c r="E2247" s="15">
        <v>400</v>
      </c>
      <c r="F2247" s="15"/>
      <c r="G2247" s="15">
        <v>14.4</v>
      </c>
      <c r="H2247" s="15">
        <v>15.2</v>
      </c>
      <c r="I2247" s="15">
        <v>15.9</v>
      </c>
      <c r="J2247" s="15">
        <v>13</v>
      </c>
      <c r="K2247" s="15">
        <v>1</v>
      </c>
      <c r="L2247" s="15">
        <v>1</v>
      </c>
      <c r="M2247" s="15">
        <v>21.5</v>
      </c>
      <c r="N2247" s="15">
        <v>18.600000000000001</v>
      </c>
      <c r="O2247" s="15">
        <v>150</v>
      </c>
      <c r="P2247" s="15">
        <v>1</v>
      </c>
      <c r="Q2247" s="15" t="s">
        <v>910</v>
      </c>
    </row>
    <row r="2248" spans="1:17" s="36" customFormat="1" ht="14.5">
      <c r="A2248" s="3" t="s">
        <v>5823</v>
      </c>
      <c r="B2248" s="15" t="s">
        <v>1</v>
      </c>
      <c r="C2248" s="15" t="s">
        <v>4</v>
      </c>
      <c r="D2248" s="15" t="s">
        <v>3525</v>
      </c>
      <c r="E2248" s="15">
        <v>400</v>
      </c>
      <c r="F2248" s="15"/>
      <c r="G2248" s="15">
        <v>14.4</v>
      </c>
      <c r="H2248" s="15">
        <v>15.2</v>
      </c>
      <c r="I2248" s="15">
        <v>15.9</v>
      </c>
      <c r="J2248" s="15">
        <v>13</v>
      </c>
      <c r="K2248" s="15">
        <v>1</v>
      </c>
      <c r="L2248" s="15">
        <v>1</v>
      </c>
      <c r="M2248" s="15">
        <v>21.5</v>
      </c>
      <c r="N2248" s="15">
        <v>18.600000000000001</v>
      </c>
      <c r="O2248" s="15">
        <v>150</v>
      </c>
      <c r="P2248" s="15">
        <v>1</v>
      </c>
      <c r="Q2248" s="15" t="s">
        <v>3</v>
      </c>
    </row>
    <row r="2249" spans="1:17" s="36" customFormat="1" ht="14.5">
      <c r="A2249" s="3" t="s">
        <v>5824</v>
      </c>
      <c r="B2249" s="15" t="s">
        <v>1</v>
      </c>
      <c r="C2249" s="15" t="s">
        <v>4</v>
      </c>
      <c r="D2249" s="15" t="s">
        <v>3525</v>
      </c>
      <c r="E2249" s="15">
        <v>400</v>
      </c>
      <c r="F2249" s="15"/>
      <c r="G2249" s="15">
        <v>14.4</v>
      </c>
      <c r="H2249" s="15">
        <v>16</v>
      </c>
      <c r="I2249" s="15">
        <v>17.600000000000001</v>
      </c>
      <c r="J2249" s="15">
        <v>13</v>
      </c>
      <c r="K2249" s="15">
        <v>1</v>
      </c>
      <c r="L2249" s="15">
        <v>1</v>
      </c>
      <c r="M2249" s="15">
        <v>23.8</v>
      </c>
      <c r="N2249" s="15">
        <v>16.8</v>
      </c>
      <c r="O2249" s="15">
        <v>150</v>
      </c>
      <c r="P2249" s="15">
        <v>1</v>
      </c>
      <c r="Q2249" s="15" t="s">
        <v>3</v>
      </c>
    </row>
    <row r="2250" spans="1:17" s="36" customFormat="1" ht="14.5">
      <c r="A2250" s="3" t="s">
        <v>5825</v>
      </c>
      <c r="B2250" s="15" t="s">
        <v>1</v>
      </c>
      <c r="C2250" s="15" t="s">
        <v>4</v>
      </c>
      <c r="D2250" s="15" t="s">
        <v>3522</v>
      </c>
      <c r="E2250" s="15">
        <v>400</v>
      </c>
      <c r="F2250" s="15"/>
      <c r="G2250" s="15">
        <v>14.4</v>
      </c>
      <c r="H2250" s="15">
        <v>16</v>
      </c>
      <c r="I2250" s="15">
        <v>17.600000000000001</v>
      </c>
      <c r="J2250" s="15">
        <v>13</v>
      </c>
      <c r="K2250" s="15">
        <v>1</v>
      </c>
      <c r="L2250" s="15">
        <v>1</v>
      </c>
      <c r="M2250" s="15">
        <v>23.8</v>
      </c>
      <c r="N2250" s="15">
        <v>16.8</v>
      </c>
      <c r="O2250" s="15">
        <v>150</v>
      </c>
      <c r="P2250" s="15">
        <v>1</v>
      </c>
      <c r="Q2250" s="15" t="s">
        <v>3</v>
      </c>
    </row>
    <row r="2251" spans="1:17" s="36" customFormat="1" ht="14.5">
      <c r="A2251" s="3" t="s">
        <v>5826</v>
      </c>
      <c r="B2251" s="15" t="s">
        <v>1</v>
      </c>
      <c r="C2251" s="15" t="s">
        <v>4</v>
      </c>
      <c r="D2251" s="15" t="s">
        <v>3522</v>
      </c>
      <c r="E2251" s="15">
        <v>400</v>
      </c>
      <c r="F2251" s="15"/>
      <c r="G2251" s="15">
        <v>15.6</v>
      </c>
      <c r="H2251" s="15">
        <v>17.399999999999999</v>
      </c>
      <c r="I2251" s="15">
        <v>19.100000000000001</v>
      </c>
      <c r="J2251" s="15">
        <v>14</v>
      </c>
      <c r="K2251" s="15">
        <v>1</v>
      </c>
      <c r="L2251" s="15">
        <v>1</v>
      </c>
      <c r="M2251" s="15">
        <v>25.8</v>
      </c>
      <c r="N2251" s="15">
        <v>15.5</v>
      </c>
      <c r="O2251" s="15">
        <v>150</v>
      </c>
      <c r="P2251" s="15">
        <v>1</v>
      </c>
      <c r="Q2251" s="15" t="s">
        <v>910</v>
      </c>
    </row>
    <row r="2252" spans="1:17" s="36" customFormat="1" ht="14.5">
      <c r="A2252" s="3" t="s">
        <v>5827</v>
      </c>
      <c r="B2252" s="15" t="s">
        <v>1</v>
      </c>
      <c r="C2252" s="15" t="s">
        <v>4</v>
      </c>
      <c r="D2252" s="15" t="s">
        <v>3522</v>
      </c>
      <c r="E2252" s="15">
        <v>400</v>
      </c>
      <c r="F2252" s="15"/>
      <c r="G2252" s="15">
        <v>15.6</v>
      </c>
      <c r="H2252" s="15">
        <v>16.399999999999999</v>
      </c>
      <c r="I2252" s="15">
        <v>17.2</v>
      </c>
      <c r="J2252" s="15">
        <v>14</v>
      </c>
      <c r="K2252" s="15">
        <v>1</v>
      </c>
      <c r="L2252" s="15">
        <v>1</v>
      </c>
      <c r="M2252" s="15">
        <v>23.2</v>
      </c>
      <c r="N2252" s="15">
        <v>17.2</v>
      </c>
      <c r="O2252" s="15">
        <v>150</v>
      </c>
      <c r="P2252" s="15">
        <v>1</v>
      </c>
      <c r="Q2252" s="15" t="s">
        <v>910</v>
      </c>
    </row>
    <row r="2253" spans="1:17" s="36" customFormat="1" ht="14.5">
      <c r="A2253" s="3" t="s">
        <v>5828</v>
      </c>
      <c r="B2253" s="15" t="s">
        <v>1</v>
      </c>
      <c r="C2253" s="15" t="s">
        <v>4</v>
      </c>
      <c r="D2253" s="15" t="s">
        <v>3522</v>
      </c>
      <c r="E2253" s="15">
        <v>400</v>
      </c>
      <c r="F2253" s="15"/>
      <c r="G2253" s="15">
        <v>15.6</v>
      </c>
      <c r="H2253" s="15">
        <v>16.399999999999999</v>
      </c>
      <c r="I2253" s="15">
        <v>17.2</v>
      </c>
      <c r="J2253" s="15">
        <v>14</v>
      </c>
      <c r="K2253" s="15">
        <v>1</v>
      </c>
      <c r="L2253" s="15">
        <v>1</v>
      </c>
      <c r="M2253" s="15">
        <v>23.2</v>
      </c>
      <c r="N2253" s="15">
        <v>17.2</v>
      </c>
      <c r="O2253" s="15">
        <v>150</v>
      </c>
      <c r="P2253" s="15">
        <v>1</v>
      </c>
      <c r="Q2253" s="15" t="s">
        <v>3</v>
      </c>
    </row>
    <row r="2254" spans="1:17" s="36" customFormat="1" ht="14.5">
      <c r="A2254" s="3" t="s">
        <v>5829</v>
      </c>
      <c r="B2254" s="15" t="s">
        <v>1</v>
      </c>
      <c r="C2254" s="15" t="s">
        <v>4</v>
      </c>
      <c r="D2254" s="15" t="s">
        <v>3525</v>
      </c>
      <c r="E2254" s="15">
        <v>400</v>
      </c>
      <c r="F2254" s="15"/>
      <c r="G2254" s="15">
        <v>15.6</v>
      </c>
      <c r="H2254" s="15">
        <v>17.399999999999999</v>
      </c>
      <c r="I2254" s="15">
        <v>19.100000000000001</v>
      </c>
      <c r="J2254" s="15">
        <v>14</v>
      </c>
      <c r="K2254" s="15">
        <v>1</v>
      </c>
      <c r="L2254" s="15">
        <v>1</v>
      </c>
      <c r="M2254" s="15">
        <v>25.8</v>
      </c>
      <c r="N2254" s="15">
        <v>15.5</v>
      </c>
      <c r="O2254" s="15">
        <v>150</v>
      </c>
      <c r="P2254" s="15">
        <v>1</v>
      </c>
      <c r="Q2254" s="15" t="s">
        <v>910</v>
      </c>
    </row>
    <row r="2255" spans="1:17" s="36" customFormat="1" ht="14.5">
      <c r="A2255" s="3" t="s">
        <v>5830</v>
      </c>
      <c r="B2255" s="15" t="s">
        <v>1</v>
      </c>
      <c r="C2255" s="15" t="s">
        <v>4</v>
      </c>
      <c r="D2255" s="15" t="s">
        <v>3525</v>
      </c>
      <c r="E2255" s="15">
        <v>400</v>
      </c>
      <c r="F2255" s="15"/>
      <c r="G2255" s="15">
        <v>15.6</v>
      </c>
      <c r="H2255" s="15">
        <v>16.399999999999999</v>
      </c>
      <c r="I2255" s="15">
        <v>17.2</v>
      </c>
      <c r="J2255" s="15">
        <v>14</v>
      </c>
      <c r="K2255" s="15">
        <v>1</v>
      </c>
      <c r="L2255" s="15">
        <v>1</v>
      </c>
      <c r="M2255" s="15">
        <v>23.2</v>
      </c>
      <c r="N2255" s="15">
        <v>17.2</v>
      </c>
      <c r="O2255" s="15">
        <v>150</v>
      </c>
      <c r="P2255" s="15">
        <v>1</v>
      </c>
      <c r="Q2255" s="15" t="s">
        <v>910</v>
      </c>
    </row>
    <row r="2256" spans="1:17" s="36" customFormat="1" ht="14.5">
      <c r="A2256" s="3" t="s">
        <v>5831</v>
      </c>
      <c r="B2256" s="15" t="s">
        <v>1</v>
      </c>
      <c r="C2256" s="15" t="s">
        <v>4</v>
      </c>
      <c r="D2256" s="15" t="s">
        <v>3525</v>
      </c>
      <c r="E2256" s="15">
        <v>400</v>
      </c>
      <c r="F2256" s="15"/>
      <c r="G2256" s="15">
        <v>15.6</v>
      </c>
      <c r="H2256" s="15">
        <v>16.399999999999999</v>
      </c>
      <c r="I2256" s="15">
        <v>17.2</v>
      </c>
      <c r="J2256" s="15">
        <v>14</v>
      </c>
      <c r="K2256" s="15">
        <v>1</v>
      </c>
      <c r="L2256" s="15">
        <v>1</v>
      </c>
      <c r="M2256" s="15">
        <v>23.2</v>
      </c>
      <c r="N2256" s="15">
        <v>17.2</v>
      </c>
      <c r="O2256" s="15">
        <v>150</v>
      </c>
      <c r="P2256" s="15">
        <v>1</v>
      </c>
      <c r="Q2256" s="15" t="s">
        <v>3</v>
      </c>
    </row>
    <row r="2257" spans="1:17" s="36" customFormat="1" ht="14.5">
      <c r="A2257" s="3" t="s">
        <v>5832</v>
      </c>
      <c r="B2257" s="15" t="s">
        <v>1</v>
      </c>
      <c r="C2257" s="15" t="s">
        <v>4</v>
      </c>
      <c r="D2257" s="15" t="s">
        <v>3525</v>
      </c>
      <c r="E2257" s="15">
        <v>400</v>
      </c>
      <c r="F2257" s="15"/>
      <c r="G2257" s="15">
        <v>15.6</v>
      </c>
      <c r="H2257" s="15">
        <v>17.399999999999999</v>
      </c>
      <c r="I2257" s="15">
        <v>19.100000000000001</v>
      </c>
      <c r="J2257" s="15">
        <v>14</v>
      </c>
      <c r="K2257" s="15">
        <v>1</v>
      </c>
      <c r="L2257" s="15">
        <v>1</v>
      </c>
      <c r="M2257" s="15">
        <v>25.8</v>
      </c>
      <c r="N2257" s="15">
        <v>15.5</v>
      </c>
      <c r="O2257" s="15">
        <v>150</v>
      </c>
      <c r="P2257" s="15">
        <v>1</v>
      </c>
      <c r="Q2257" s="15" t="s">
        <v>3</v>
      </c>
    </row>
    <row r="2258" spans="1:17" s="36" customFormat="1" ht="14.5">
      <c r="A2258" s="3" t="s">
        <v>5833</v>
      </c>
      <c r="B2258" s="15" t="s">
        <v>1</v>
      </c>
      <c r="C2258" s="15" t="s">
        <v>4</v>
      </c>
      <c r="D2258" s="15" t="s">
        <v>3522</v>
      </c>
      <c r="E2258" s="15">
        <v>400</v>
      </c>
      <c r="F2258" s="15"/>
      <c r="G2258" s="15">
        <v>15.6</v>
      </c>
      <c r="H2258" s="15">
        <v>17.399999999999999</v>
      </c>
      <c r="I2258" s="15">
        <v>19.100000000000001</v>
      </c>
      <c r="J2258" s="15">
        <v>14</v>
      </c>
      <c r="K2258" s="15">
        <v>1</v>
      </c>
      <c r="L2258" s="15">
        <v>1</v>
      </c>
      <c r="M2258" s="15">
        <v>25.8</v>
      </c>
      <c r="N2258" s="15">
        <v>15.5</v>
      </c>
      <c r="O2258" s="15">
        <v>150</v>
      </c>
      <c r="P2258" s="15">
        <v>1</v>
      </c>
      <c r="Q2258" s="15" t="s">
        <v>3</v>
      </c>
    </row>
    <row r="2259" spans="1:17" s="36" customFormat="1" ht="14.5">
      <c r="A2259" s="3" t="s">
        <v>5834</v>
      </c>
      <c r="B2259" s="15" t="s">
        <v>1</v>
      </c>
      <c r="C2259" s="15" t="s">
        <v>4</v>
      </c>
      <c r="D2259" s="15" t="s">
        <v>3522</v>
      </c>
      <c r="E2259" s="15">
        <v>400</v>
      </c>
      <c r="F2259" s="15"/>
      <c r="G2259" s="15">
        <v>16.7</v>
      </c>
      <c r="H2259" s="15">
        <v>18.600000000000001</v>
      </c>
      <c r="I2259" s="15">
        <v>20.399999999999999</v>
      </c>
      <c r="J2259" s="15">
        <v>15</v>
      </c>
      <c r="K2259" s="15">
        <v>1</v>
      </c>
      <c r="L2259" s="15">
        <v>1</v>
      </c>
      <c r="M2259" s="15">
        <v>26.9</v>
      </c>
      <c r="N2259" s="15">
        <v>14.9</v>
      </c>
      <c r="O2259" s="15">
        <v>150</v>
      </c>
      <c r="P2259" s="15">
        <v>1</v>
      </c>
      <c r="Q2259" s="15" t="s">
        <v>910</v>
      </c>
    </row>
    <row r="2260" spans="1:17" s="36" customFormat="1" ht="14.5">
      <c r="A2260" s="3" t="s">
        <v>5835</v>
      </c>
      <c r="B2260" s="15" t="s">
        <v>1</v>
      </c>
      <c r="C2260" s="15" t="s">
        <v>4</v>
      </c>
      <c r="D2260" s="15" t="s">
        <v>3522</v>
      </c>
      <c r="E2260" s="15">
        <v>300</v>
      </c>
      <c r="F2260" s="15"/>
      <c r="G2260" s="15">
        <v>167</v>
      </c>
      <c r="H2260" s="15">
        <v>185.5</v>
      </c>
      <c r="I2260" s="15">
        <v>204</v>
      </c>
      <c r="J2260" s="15">
        <v>150</v>
      </c>
      <c r="K2260" s="15">
        <v>1</v>
      </c>
      <c r="L2260" s="15">
        <v>1</v>
      </c>
      <c r="M2260" s="15">
        <v>266</v>
      </c>
      <c r="N2260" s="15">
        <v>1.1000000000000001</v>
      </c>
      <c r="O2260" s="15">
        <v>150</v>
      </c>
      <c r="P2260" s="15">
        <v>1</v>
      </c>
      <c r="Q2260" s="15" t="s">
        <v>910</v>
      </c>
    </row>
    <row r="2261" spans="1:17" s="36" customFormat="1" ht="14.5">
      <c r="A2261" s="3" t="s">
        <v>5836</v>
      </c>
      <c r="B2261" s="15" t="s">
        <v>1</v>
      </c>
      <c r="C2261" s="15" t="s">
        <v>4</v>
      </c>
      <c r="D2261" s="15" t="s">
        <v>3522</v>
      </c>
      <c r="E2261" s="15">
        <v>300</v>
      </c>
      <c r="F2261" s="15"/>
      <c r="G2261" s="15">
        <v>167</v>
      </c>
      <c r="H2261" s="15">
        <v>176</v>
      </c>
      <c r="I2261" s="15">
        <v>185</v>
      </c>
      <c r="J2261" s="15">
        <v>150</v>
      </c>
      <c r="K2261" s="15">
        <v>1</v>
      </c>
      <c r="L2261" s="15">
        <v>1</v>
      </c>
      <c r="M2261" s="15">
        <v>243</v>
      </c>
      <c r="N2261" s="15">
        <v>1.3</v>
      </c>
      <c r="O2261" s="15">
        <v>150</v>
      </c>
      <c r="P2261" s="15">
        <v>1</v>
      </c>
      <c r="Q2261" s="15" t="s">
        <v>910</v>
      </c>
    </row>
    <row r="2262" spans="1:17" s="36" customFormat="1" ht="14.5">
      <c r="A2262" s="3" t="s">
        <v>5837</v>
      </c>
      <c r="B2262" s="15" t="s">
        <v>1</v>
      </c>
      <c r="C2262" s="15" t="s">
        <v>4</v>
      </c>
      <c r="D2262" s="15" t="s">
        <v>3522</v>
      </c>
      <c r="E2262" s="15">
        <v>300</v>
      </c>
      <c r="F2262" s="15"/>
      <c r="G2262" s="15">
        <v>167</v>
      </c>
      <c r="H2262" s="15">
        <v>176</v>
      </c>
      <c r="I2262" s="15">
        <v>185</v>
      </c>
      <c r="J2262" s="15">
        <v>150</v>
      </c>
      <c r="K2262" s="15">
        <v>1</v>
      </c>
      <c r="L2262" s="15">
        <v>1</v>
      </c>
      <c r="M2262" s="15">
        <v>243</v>
      </c>
      <c r="N2262" s="15">
        <v>1.3</v>
      </c>
      <c r="O2262" s="15">
        <v>150</v>
      </c>
      <c r="P2262" s="15">
        <v>1</v>
      </c>
      <c r="Q2262" s="15" t="s">
        <v>3</v>
      </c>
    </row>
    <row r="2263" spans="1:17" s="36" customFormat="1" ht="14.5">
      <c r="A2263" s="3" t="s">
        <v>5838</v>
      </c>
      <c r="B2263" s="15" t="s">
        <v>1</v>
      </c>
      <c r="C2263" s="15" t="s">
        <v>4</v>
      </c>
      <c r="D2263" s="15" t="s">
        <v>3525</v>
      </c>
      <c r="E2263" s="15">
        <v>300</v>
      </c>
      <c r="F2263" s="15"/>
      <c r="G2263" s="15">
        <v>167</v>
      </c>
      <c r="H2263" s="15">
        <v>185.5</v>
      </c>
      <c r="I2263" s="15">
        <v>204</v>
      </c>
      <c r="J2263" s="15">
        <v>150</v>
      </c>
      <c r="K2263" s="15">
        <v>1</v>
      </c>
      <c r="L2263" s="15">
        <v>1</v>
      </c>
      <c r="M2263" s="15">
        <v>266</v>
      </c>
      <c r="N2263" s="15">
        <v>1.1000000000000001</v>
      </c>
      <c r="O2263" s="15">
        <v>150</v>
      </c>
      <c r="P2263" s="15">
        <v>1</v>
      </c>
      <c r="Q2263" s="15" t="s">
        <v>910</v>
      </c>
    </row>
    <row r="2264" spans="1:17" s="36" customFormat="1" ht="14.5">
      <c r="A2264" s="3" t="s">
        <v>5839</v>
      </c>
      <c r="B2264" s="15" t="s">
        <v>1</v>
      </c>
      <c r="C2264" s="15" t="s">
        <v>4</v>
      </c>
      <c r="D2264" s="15" t="s">
        <v>3525</v>
      </c>
      <c r="E2264" s="15">
        <v>300</v>
      </c>
      <c r="F2264" s="15"/>
      <c r="G2264" s="15">
        <v>167</v>
      </c>
      <c r="H2264" s="15">
        <v>176</v>
      </c>
      <c r="I2264" s="15">
        <v>185</v>
      </c>
      <c r="J2264" s="15">
        <v>150</v>
      </c>
      <c r="K2264" s="15">
        <v>1</v>
      </c>
      <c r="L2264" s="15">
        <v>1</v>
      </c>
      <c r="M2264" s="15">
        <v>243</v>
      </c>
      <c r="N2264" s="15">
        <v>1.3</v>
      </c>
      <c r="O2264" s="15">
        <v>150</v>
      </c>
      <c r="P2264" s="15">
        <v>1</v>
      </c>
      <c r="Q2264" s="15" t="s">
        <v>910</v>
      </c>
    </row>
    <row r="2265" spans="1:17" s="36" customFormat="1" ht="14.5">
      <c r="A2265" s="3" t="s">
        <v>5840</v>
      </c>
      <c r="B2265" s="15" t="s">
        <v>1</v>
      </c>
      <c r="C2265" s="15" t="s">
        <v>4</v>
      </c>
      <c r="D2265" s="15" t="s">
        <v>3525</v>
      </c>
      <c r="E2265" s="15">
        <v>300</v>
      </c>
      <c r="F2265" s="15"/>
      <c r="G2265" s="15">
        <v>167</v>
      </c>
      <c r="H2265" s="15">
        <v>176</v>
      </c>
      <c r="I2265" s="15">
        <v>185</v>
      </c>
      <c r="J2265" s="15">
        <v>150</v>
      </c>
      <c r="K2265" s="15">
        <v>1</v>
      </c>
      <c r="L2265" s="15">
        <v>1</v>
      </c>
      <c r="M2265" s="15">
        <v>243</v>
      </c>
      <c r="N2265" s="15">
        <v>1.3</v>
      </c>
      <c r="O2265" s="15">
        <v>150</v>
      </c>
      <c r="P2265" s="15">
        <v>1</v>
      </c>
      <c r="Q2265" s="15" t="s">
        <v>3</v>
      </c>
    </row>
    <row r="2266" spans="1:17" s="36" customFormat="1" ht="14.5">
      <c r="A2266" s="3" t="s">
        <v>5841</v>
      </c>
      <c r="B2266" s="15" t="s">
        <v>1</v>
      </c>
      <c r="C2266" s="15" t="s">
        <v>4</v>
      </c>
      <c r="D2266" s="15" t="s">
        <v>3525</v>
      </c>
      <c r="E2266" s="15">
        <v>300</v>
      </c>
      <c r="F2266" s="15"/>
      <c r="G2266" s="15">
        <v>167</v>
      </c>
      <c r="H2266" s="15">
        <v>185.5</v>
      </c>
      <c r="I2266" s="15">
        <v>204</v>
      </c>
      <c r="J2266" s="15">
        <v>150</v>
      </c>
      <c r="K2266" s="15">
        <v>1</v>
      </c>
      <c r="L2266" s="15">
        <v>1</v>
      </c>
      <c r="M2266" s="15">
        <v>266</v>
      </c>
      <c r="N2266" s="15">
        <v>1.1000000000000001</v>
      </c>
      <c r="O2266" s="15">
        <v>150</v>
      </c>
      <c r="P2266" s="15">
        <v>1</v>
      </c>
      <c r="Q2266" s="15" t="s">
        <v>3</v>
      </c>
    </row>
    <row r="2267" spans="1:17" s="36" customFormat="1" ht="14.5">
      <c r="A2267" s="3" t="s">
        <v>5842</v>
      </c>
      <c r="B2267" s="15" t="s">
        <v>1</v>
      </c>
      <c r="C2267" s="15" t="s">
        <v>4</v>
      </c>
      <c r="D2267" s="15" t="s">
        <v>3522</v>
      </c>
      <c r="E2267" s="15">
        <v>300</v>
      </c>
      <c r="F2267" s="15"/>
      <c r="G2267" s="15">
        <v>167</v>
      </c>
      <c r="H2267" s="15">
        <v>185.5</v>
      </c>
      <c r="I2267" s="15">
        <v>204</v>
      </c>
      <c r="J2267" s="15">
        <v>150</v>
      </c>
      <c r="K2267" s="15">
        <v>1</v>
      </c>
      <c r="L2267" s="15">
        <v>1</v>
      </c>
      <c r="M2267" s="15">
        <v>266</v>
      </c>
      <c r="N2267" s="15">
        <v>1.1000000000000001</v>
      </c>
      <c r="O2267" s="15">
        <v>150</v>
      </c>
      <c r="P2267" s="15">
        <v>1</v>
      </c>
      <c r="Q2267" s="15" t="s">
        <v>3</v>
      </c>
    </row>
    <row r="2268" spans="1:17" s="36" customFormat="1" ht="14.5">
      <c r="A2268" s="3" t="s">
        <v>5843</v>
      </c>
      <c r="B2268" s="15" t="s">
        <v>1</v>
      </c>
      <c r="C2268" s="15" t="s">
        <v>4</v>
      </c>
      <c r="D2268" s="15" t="s">
        <v>3522</v>
      </c>
      <c r="E2268" s="15">
        <v>400</v>
      </c>
      <c r="F2268" s="15"/>
      <c r="G2268" s="15">
        <v>16.7</v>
      </c>
      <c r="H2268" s="15">
        <v>17.600000000000001</v>
      </c>
      <c r="I2268" s="15">
        <v>18.5</v>
      </c>
      <c r="J2268" s="15">
        <v>15</v>
      </c>
      <c r="K2268" s="15">
        <v>1</v>
      </c>
      <c r="L2268" s="15">
        <v>1</v>
      </c>
      <c r="M2268" s="15">
        <v>24.4</v>
      </c>
      <c r="N2268" s="15">
        <v>16.399999999999999</v>
      </c>
      <c r="O2268" s="15">
        <v>150</v>
      </c>
      <c r="P2268" s="15">
        <v>1</v>
      </c>
      <c r="Q2268" s="15" t="s">
        <v>910</v>
      </c>
    </row>
    <row r="2269" spans="1:17" s="36" customFormat="1" ht="14.5">
      <c r="A2269" s="3" t="s">
        <v>5844</v>
      </c>
      <c r="B2269" s="15" t="s">
        <v>1</v>
      </c>
      <c r="C2269" s="15" t="s">
        <v>4</v>
      </c>
      <c r="D2269" s="15" t="s">
        <v>3522</v>
      </c>
      <c r="E2269" s="15">
        <v>400</v>
      </c>
      <c r="F2269" s="15"/>
      <c r="G2269" s="15">
        <v>16.7</v>
      </c>
      <c r="H2269" s="15">
        <v>17.600000000000001</v>
      </c>
      <c r="I2269" s="15">
        <v>18.5</v>
      </c>
      <c r="J2269" s="15">
        <v>15</v>
      </c>
      <c r="K2269" s="15">
        <v>1</v>
      </c>
      <c r="L2269" s="15">
        <v>1</v>
      </c>
      <c r="M2269" s="15">
        <v>24.4</v>
      </c>
      <c r="N2269" s="15">
        <v>16.399999999999999</v>
      </c>
      <c r="O2269" s="15">
        <v>150</v>
      </c>
      <c r="P2269" s="15">
        <v>1</v>
      </c>
      <c r="Q2269" s="15" t="s">
        <v>3</v>
      </c>
    </row>
    <row r="2270" spans="1:17" s="36" customFormat="1" ht="14.5">
      <c r="A2270" s="3" t="s">
        <v>5845</v>
      </c>
      <c r="B2270" s="15" t="s">
        <v>1</v>
      </c>
      <c r="C2270" s="15" t="s">
        <v>4</v>
      </c>
      <c r="D2270" s="15" t="s">
        <v>3525</v>
      </c>
      <c r="E2270" s="15">
        <v>400</v>
      </c>
      <c r="F2270" s="15"/>
      <c r="G2270" s="15">
        <v>16.7</v>
      </c>
      <c r="H2270" s="15">
        <v>18.600000000000001</v>
      </c>
      <c r="I2270" s="15">
        <v>20.399999999999999</v>
      </c>
      <c r="J2270" s="15">
        <v>15</v>
      </c>
      <c r="K2270" s="15">
        <v>1</v>
      </c>
      <c r="L2270" s="15">
        <v>1</v>
      </c>
      <c r="M2270" s="15">
        <v>26.9</v>
      </c>
      <c r="N2270" s="15">
        <v>14.9</v>
      </c>
      <c r="O2270" s="15">
        <v>150</v>
      </c>
      <c r="P2270" s="15">
        <v>1</v>
      </c>
      <c r="Q2270" s="15" t="s">
        <v>910</v>
      </c>
    </row>
    <row r="2271" spans="1:17" s="36" customFormat="1" ht="14.5">
      <c r="A2271" s="3" t="s">
        <v>5846</v>
      </c>
      <c r="B2271" s="15" t="s">
        <v>1</v>
      </c>
      <c r="C2271" s="15" t="s">
        <v>4</v>
      </c>
      <c r="D2271" s="15" t="s">
        <v>3525</v>
      </c>
      <c r="E2271" s="15">
        <v>400</v>
      </c>
      <c r="F2271" s="15"/>
      <c r="G2271" s="15">
        <v>16.7</v>
      </c>
      <c r="H2271" s="15">
        <v>17.600000000000001</v>
      </c>
      <c r="I2271" s="15">
        <v>18.5</v>
      </c>
      <c r="J2271" s="15">
        <v>15</v>
      </c>
      <c r="K2271" s="15">
        <v>1</v>
      </c>
      <c r="L2271" s="15">
        <v>1</v>
      </c>
      <c r="M2271" s="15">
        <v>24.4</v>
      </c>
      <c r="N2271" s="15">
        <v>16.399999999999999</v>
      </c>
      <c r="O2271" s="15">
        <v>150</v>
      </c>
      <c r="P2271" s="15">
        <v>1</v>
      </c>
      <c r="Q2271" s="15" t="s">
        <v>910</v>
      </c>
    </row>
    <row r="2272" spans="1:17" s="36" customFormat="1" ht="14.5">
      <c r="A2272" s="3" t="s">
        <v>5847</v>
      </c>
      <c r="B2272" s="15" t="s">
        <v>1</v>
      </c>
      <c r="C2272" s="15" t="s">
        <v>4</v>
      </c>
      <c r="D2272" s="15" t="s">
        <v>3525</v>
      </c>
      <c r="E2272" s="15">
        <v>400</v>
      </c>
      <c r="F2272" s="15"/>
      <c r="G2272" s="15">
        <v>16.7</v>
      </c>
      <c r="H2272" s="15">
        <v>17.600000000000001</v>
      </c>
      <c r="I2272" s="15">
        <v>18.5</v>
      </c>
      <c r="J2272" s="15">
        <v>15</v>
      </c>
      <c r="K2272" s="15">
        <v>1</v>
      </c>
      <c r="L2272" s="15">
        <v>1</v>
      </c>
      <c r="M2272" s="15">
        <v>24.4</v>
      </c>
      <c r="N2272" s="15">
        <v>16.399999999999999</v>
      </c>
      <c r="O2272" s="15">
        <v>150</v>
      </c>
      <c r="P2272" s="15">
        <v>1</v>
      </c>
      <c r="Q2272" s="15" t="s">
        <v>3</v>
      </c>
    </row>
    <row r="2273" spans="1:17" s="36" customFormat="1" ht="14.5">
      <c r="A2273" s="3" t="s">
        <v>5848</v>
      </c>
      <c r="B2273" s="15" t="s">
        <v>1</v>
      </c>
      <c r="C2273" s="15" t="s">
        <v>4</v>
      </c>
      <c r="D2273" s="15" t="s">
        <v>3525</v>
      </c>
      <c r="E2273" s="15">
        <v>400</v>
      </c>
      <c r="F2273" s="15"/>
      <c r="G2273" s="15">
        <v>16.7</v>
      </c>
      <c r="H2273" s="15">
        <v>18.600000000000001</v>
      </c>
      <c r="I2273" s="15">
        <v>20.399999999999999</v>
      </c>
      <c r="J2273" s="15">
        <v>15</v>
      </c>
      <c r="K2273" s="15">
        <v>1</v>
      </c>
      <c r="L2273" s="15">
        <v>1</v>
      </c>
      <c r="M2273" s="15">
        <v>26.9</v>
      </c>
      <c r="N2273" s="15">
        <v>14.9</v>
      </c>
      <c r="O2273" s="15">
        <v>150</v>
      </c>
      <c r="P2273" s="15">
        <v>1</v>
      </c>
      <c r="Q2273" s="15" t="s">
        <v>3</v>
      </c>
    </row>
    <row r="2274" spans="1:17" s="36" customFormat="1" ht="14.5">
      <c r="A2274" s="3" t="s">
        <v>5849</v>
      </c>
      <c r="B2274" s="15" t="s">
        <v>1</v>
      </c>
      <c r="C2274" s="15" t="s">
        <v>4</v>
      </c>
      <c r="D2274" s="15" t="s">
        <v>3522</v>
      </c>
      <c r="E2274" s="15">
        <v>400</v>
      </c>
      <c r="F2274" s="15"/>
      <c r="G2274" s="15">
        <v>16.7</v>
      </c>
      <c r="H2274" s="15">
        <v>18.600000000000001</v>
      </c>
      <c r="I2274" s="15">
        <v>20.399999999999999</v>
      </c>
      <c r="J2274" s="15">
        <v>15</v>
      </c>
      <c r="K2274" s="15">
        <v>1</v>
      </c>
      <c r="L2274" s="15">
        <v>1</v>
      </c>
      <c r="M2274" s="15">
        <v>26.9</v>
      </c>
      <c r="N2274" s="15">
        <v>14.9</v>
      </c>
      <c r="O2274" s="15">
        <v>150</v>
      </c>
      <c r="P2274" s="15">
        <v>1</v>
      </c>
      <c r="Q2274" s="15" t="s">
        <v>3</v>
      </c>
    </row>
    <row r="2275" spans="1:17" s="36" customFormat="1" ht="14.5">
      <c r="A2275" s="3" t="s">
        <v>5850</v>
      </c>
      <c r="B2275" s="15" t="s">
        <v>1</v>
      </c>
      <c r="C2275" s="15" t="s">
        <v>4</v>
      </c>
      <c r="D2275" s="15" t="s">
        <v>3522</v>
      </c>
      <c r="E2275" s="15">
        <v>400</v>
      </c>
      <c r="F2275" s="15"/>
      <c r="G2275" s="15">
        <v>17.8</v>
      </c>
      <c r="H2275" s="15">
        <v>19.8</v>
      </c>
      <c r="I2275" s="15">
        <v>21.8</v>
      </c>
      <c r="J2275" s="15">
        <v>16</v>
      </c>
      <c r="K2275" s="15">
        <v>1</v>
      </c>
      <c r="L2275" s="15">
        <v>1</v>
      </c>
      <c r="M2275" s="15">
        <v>28.8</v>
      </c>
      <c r="N2275" s="15">
        <v>13.9</v>
      </c>
      <c r="O2275" s="15">
        <v>150</v>
      </c>
      <c r="P2275" s="15">
        <v>1</v>
      </c>
      <c r="Q2275" s="15" t="s">
        <v>910</v>
      </c>
    </row>
    <row r="2276" spans="1:17" s="36" customFormat="1" ht="14.5">
      <c r="A2276" s="3" t="s">
        <v>5851</v>
      </c>
      <c r="B2276" s="15" t="s">
        <v>1</v>
      </c>
      <c r="C2276" s="15" t="s">
        <v>4</v>
      </c>
      <c r="D2276" s="15" t="s">
        <v>3522</v>
      </c>
      <c r="E2276" s="15">
        <v>300</v>
      </c>
      <c r="F2276" s="15"/>
      <c r="G2276" s="15">
        <v>178</v>
      </c>
      <c r="H2276" s="15">
        <v>198</v>
      </c>
      <c r="I2276" s="15">
        <v>218</v>
      </c>
      <c r="J2276" s="15">
        <v>160</v>
      </c>
      <c r="K2276" s="15">
        <v>1</v>
      </c>
      <c r="L2276" s="15">
        <v>1</v>
      </c>
      <c r="M2276" s="15">
        <v>287</v>
      </c>
      <c r="N2276" s="15">
        <v>1</v>
      </c>
      <c r="O2276" s="15">
        <v>150</v>
      </c>
      <c r="P2276" s="15">
        <v>1</v>
      </c>
      <c r="Q2276" s="15" t="s">
        <v>910</v>
      </c>
    </row>
    <row r="2277" spans="1:17" s="36" customFormat="1" ht="14.5">
      <c r="A2277" s="3" t="s">
        <v>5852</v>
      </c>
      <c r="B2277" s="15" t="s">
        <v>1</v>
      </c>
      <c r="C2277" s="15" t="s">
        <v>4</v>
      </c>
      <c r="D2277" s="15" t="s">
        <v>3522</v>
      </c>
      <c r="E2277" s="15">
        <v>300</v>
      </c>
      <c r="F2277" s="15"/>
      <c r="G2277" s="15">
        <v>178</v>
      </c>
      <c r="H2277" s="15">
        <v>187.5</v>
      </c>
      <c r="I2277" s="15">
        <v>197</v>
      </c>
      <c r="J2277" s="15">
        <v>160</v>
      </c>
      <c r="K2277" s="15">
        <v>1</v>
      </c>
      <c r="L2277" s="15">
        <v>1</v>
      </c>
      <c r="M2277" s="15">
        <v>259</v>
      </c>
      <c r="N2277" s="15">
        <v>1.2</v>
      </c>
      <c r="O2277" s="15">
        <v>150</v>
      </c>
      <c r="P2277" s="15">
        <v>1</v>
      </c>
      <c r="Q2277" s="15" t="s">
        <v>910</v>
      </c>
    </row>
    <row r="2278" spans="1:17" s="36" customFormat="1" ht="14.5">
      <c r="A2278" s="3" t="s">
        <v>5853</v>
      </c>
      <c r="B2278" s="15" t="s">
        <v>1</v>
      </c>
      <c r="C2278" s="15" t="s">
        <v>4</v>
      </c>
      <c r="D2278" s="15" t="s">
        <v>3522</v>
      </c>
      <c r="E2278" s="15">
        <v>300</v>
      </c>
      <c r="F2278" s="15"/>
      <c r="G2278" s="15">
        <v>178</v>
      </c>
      <c r="H2278" s="15">
        <v>187.5</v>
      </c>
      <c r="I2278" s="15">
        <v>197</v>
      </c>
      <c r="J2278" s="15">
        <v>160</v>
      </c>
      <c r="K2278" s="15">
        <v>1</v>
      </c>
      <c r="L2278" s="15">
        <v>1</v>
      </c>
      <c r="M2278" s="15">
        <v>259</v>
      </c>
      <c r="N2278" s="15">
        <v>1.2</v>
      </c>
      <c r="O2278" s="15">
        <v>150</v>
      </c>
      <c r="P2278" s="15">
        <v>1</v>
      </c>
      <c r="Q2278" s="15" t="s">
        <v>3</v>
      </c>
    </row>
    <row r="2279" spans="1:17" s="36" customFormat="1" ht="14.5">
      <c r="A2279" s="3" t="s">
        <v>5854</v>
      </c>
      <c r="B2279" s="15" t="s">
        <v>1</v>
      </c>
      <c r="C2279" s="15" t="s">
        <v>4</v>
      </c>
      <c r="D2279" s="15" t="s">
        <v>3525</v>
      </c>
      <c r="E2279" s="15">
        <v>300</v>
      </c>
      <c r="F2279" s="15"/>
      <c r="G2279" s="15">
        <v>178</v>
      </c>
      <c r="H2279" s="15">
        <v>198</v>
      </c>
      <c r="I2279" s="15">
        <v>218</v>
      </c>
      <c r="J2279" s="15">
        <v>160</v>
      </c>
      <c r="K2279" s="15">
        <v>1</v>
      </c>
      <c r="L2279" s="15">
        <v>1</v>
      </c>
      <c r="M2279" s="15">
        <v>287</v>
      </c>
      <c r="N2279" s="15">
        <v>1</v>
      </c>
      <c r="O2279" s="15">
        <v>150</v>
      </c>
      <c r="P2279" s="15">
        <v>1</v>
      </c>
      <c r="Q2279" s="15" t="s">
        <v>910</v>
      </c>
    </row>
    <row r="2280" spans="1:17" s="36" customFormat="1" ht="14.5">
      <c r="A2280" s="3" t="s">
        <v>5855</v>
      </c>
      <c r="B2280" s="15" t="s">
        <v>1</v>
      </c>
      <c r="C2280" s="15" t="s">
        <v>4</v>
      </c>
      <c r="D2280" s="15" t="s">
        <v>3525</v>
      </c>
      <c r="E2280" s="15">
        <v>300</v>
      </c>
      <c r="F2280" s="15"/>
      <c r="G2280" s="15">
        <v>178</v>
      </c>
      <c r="H2280" s="15">
        <v>187.5</v>
      </c>
      <c r="I2280" s="15">
        <v>197</v>
      </c>
      <c r="J2280" s="15">
        <v>160</v>
      </c>
      <c r="K2280" s="15">
        <v>1</v>
      </c>
      <c r="L2280" s="15">
        <v>1</v>
      </c>
      <c r="M2280" s="15">
        <v>259</v>
      </c>
      <c r="N2280" s="15">
        <v>1.2</v>
      </c>
      <c r="O2280" s="15">
        <v>150</v>
      </c>
      <c r="P2280" s="15">
        <v>1</v>
      </c>
      <c r="Q2280" s="15" t="s">
        <v>910</v>
      </c>
    </row>
    <row r="2281" spans="1:17" s="36" customFormat="1" ht="14.5">
      <c r="A2281" s="3" t="s">
        <v>5856</v>
      </c>
      <c r="B2281" s="15" t="s">
        <v>1</v>
      </c>
      <c r="C2281" s="15" t="s">
        <v>4</v>
      </c>
      <c r="D2281" s="15" t="s">
        <v>3525</v>
      </c>
      <c r="E2281" s="15">
        <v>300</v>
      </c>
      <c r="F2281" s="15"/>
      <c r="G2281" s="15">
        <v>178</v>
      </c>
      <c r="H2281" s="15">
        <v>187.5</v>
      </c>
      <c r="I2281" s="15">
        <v>197</v>
      </c>
      <c r="J2281" s="15">
        <v>160</v>
      </c>
      <c r="K2281" s="15">
        <v>1</v>
      </c>
      <c r="L2281" s="15">
        <v>1</v>
      </c>
      <c r="M2281" s="15">
        <v>259</v>
      </c>
      <c r="N2281" s="15">
        <v>1.2</v>
      </c>
      <c r="O2281" s="15">
        <v>150</v>
      </c>
      <c r="P2281" s="15">
        <v>1</v>
      </c>
      <c r="Q2281" s="15" t="s">
        <v>3</v>
      </c>
    </row>
    <row r="2282" spans="1:17" s="36" customFormat="1" ht="14.5">
      <c r="A2282" s="3" t="s">
        <v>5857</v>
      </c>
      <c r="B2282" s="15" t="s">
        <v>1</v>
      </c>
      <c r="C2282" s="15" t="s">
        <v>4</v>
      </c>
      <c r="D2282" s="15" t="s">
        <v>3525</v>
      </c>
      <c r="E2282" s="15">
        <v>300</v>
      </c>
      <c r="F2282" s="15"/>
      <c r="G2282" s="15">
        <v>178</v>
      </c>
      <c r="H2282" s="15">
        <v>198</v>
      </c>
      <c r="I2282" s="15">
        <v>218</v>
      </c>
      <c r="J2282" s="15">
        <v>160</v>
      </c>
      <c r="K2282" s="15">
        <v>1</v>
      </c>
      <c r="L2282" s="15">
        <v>1</v>
      </c>
      <c r="M2282" s="15">
        <v>287</v>
      </c>
      <c r="N2282" s="15">
        <v>1</v>
      </c>
      <c r="O2282" s="15">
        <v>150</v>
      </c>
      <c r="P2282" s="15">
        <v>1</v>
      </c>
      <c r="Q2282" s="15" t="s">
        <v>3</v>
      </c>
    </row>
    <row r="2283" spans="1:17" s="36" customFormat="1" ht="14.5">
      <c r="A2283" s="3" t="s">
        <v>5858</v>
      </c>
      <c r="B2283" s="15" t="s">
        <v>1</v>
      </c>
      <c r="C2283" s="15" t="s">
        <v>4</v>
      </c>
      <c r="D2283" s="15" t="s">
        <v>3522</v>
      </c>
      <c r="E2283" s="15">
        <v>300</v>
      </c>
      <c r="F2283" s="15"/>
      <c r="G2283" s="15">
        <v>178</v>
      </c>
      <c r="H2283" s="15">
        <v>198</v>
      </c>
      <c r="I2283" s="15">
        <v>218</v>
      </c>
      <c r="J2283" s="15">
        <v>160</v>
      </c>
      <c r="K2283" s="15">
        <v>1</v>
      </c>
      <c r="L2283" s="15">
        <v>1</v>
      </c>
      <c r="M2283" s="15">
        <v>287</v>
      </c>
      <c r="N2283" s="15">
        <v>1</v>
      </c>
      <c r="O2283" s="15">
        <v>150</v>
      </c>
      <c r="P2283" s="15">
        <v>1</v>
      </c>
      <c r="Q2283" s="15" t="s">
        <v>3</v>
      </c>
    </row>
    <row r="2284" spans="1:17" s="36" customFormat="1" ht="14.5">
      <c r="A2284" s="3" t="s">
        <v>5859</v>
      </c>
      <c r="B2284" s="15" t="s">
        <v>1</v>
      </c>
      <c r="C2284" s="15" t="s">
        <v>4</v>
      </c>
      <c r="D2284" s="15" t="s">
        <v>3522</v>
      </c>
      <c r="E2284" s="15">
        <v>400</v>
      </c>
      <c r="F2284" s="15"/>
      <c r="G2284" s="15">
        <v>17.8</v>
      </c>
      <c r="H2284" s="15">
        <v>18.8</v>
      </c>
      <c r="I2284" s="15">
        <v>19.7</v>
      </c>
      <c r="J2284" s="15">
        <v>16</v>
      </c>
      <c r="K2284" s="15">
        <v>1</v>
      </c>
      <c r="L2284" s="15">
        <v>1</v>
      </c>
      <c r="M2284" s="15">
        <v>26</v>
      </c>
      <c r="N2284" s="15">
        <v>15.4</v>
      </c>
      <c r="O2284" s="15">
        <v>150</v>
      </c>
      <c r="P2284" s="15">
        <v>1</v>
      </c>
      <c r="Q2284" s="15" t="s">
        <v>910</v>
      </c>
    </row>
    <row r="2285" spans="1:17" s="36" customFormat="1" ht="14.5">
      <c r="A2285" s="3" t="s">
        <v>5860</v>
      </c>
      <c r="B2285" s="15" t="s">
        <v>1</v>
      </c>
      <c r="C2285" s="15" t="s">
        <v>4</v>
      </c>
      <c r="D2285" s="15" t="s">
        <v>3522</v>
      </c>
      <c r="E2285" s="15">
        <v>400</v>
      </c>
      <c r="F2285" s="15"/>
      <c r="G2285" s="15">
        <v>17.8</v>
      </c>
      <c r="H2285" s="15">
        <v>18.8</v>
      </c>
      <c r="I2285" s="15">
        <v>19.7</v>
      </c>
      <c r="J2285" s="15">
        <v>16</v>
      </c>
      <c r="K2285" s="15">
        <v>1</v>
      </c>
      <c r="L2285" s="15">
        <v>1</v>
      </c>
      <c r="M2285" s="15">
        <v>26</v>
      </c>
      <c r="N2285" s="15">
        <v>15.4</v>
      </c>
      <c r="O2285" s="15">
        <v>150</v>
      </c>
      <c r="P2285" s="15">
        <v>1</v>
      </c>
      <c r="Q2285" s="15" t="s">
        <v>3</v>
      </c>
    </row>
    <row r="2286" spans="1:17" s="36" customFormat="1" ht="14.5">
      <c r="A2286" s="3" t="s">
        <v>5861</v>
      </c>
      <c r="B2286" s="15" t="s">
        <v>1</v>
      </c>
      <c r="C2286" s="15" t="s">
        <v>4</v>
      </c>
      <c r="D2286" s="15" t="s">
        <v>3525</v>
      </c>
      <c r="E2286" s="15">
        <v>400</v>
      </c>
      <c r="F2286" s="15"/>
      <c r="G2286" s="15">
        <v>17.8</v>
      </c>
      <c r="H2286" s="15">
        <v>19.8</v>
      </c>
      <c r="I2286" s="15">
        <v>21.8</v>
      </c>
      <c r="J2286" s="15">
        <v>16</v>
      </c>
      <c r="K2286" s="15">
        <v>1</v>
      </c>
      <c r="L2286" s="15">
        <v>1</v>
      </c>
      <c r="M2286" s="15">
        <v>28.8</v>
      </c>
      <c r="N2286" s="15">
        <v>13.9</v>
      </c>
      <c r="O2286" s="15">
        <v>150</v>
      </c>
      <c r="P2286" s="15">
        <v>1</v>
      </c>
      <c r="Q2286" s="15" t="s">
        <v>910</v>
      </c>
    </row>
    <row r="2287" spans="1:17" s="36" customFormat="1" ht="14.5">
      <c r="A2287" s="3" t="s">
        <v>5862</v>
      </c>
      <c r="B2287" s="15" t="s">
        <v>1</v>
      </c>
      <c r="C2287" s="15" t="s">
        <v>4</v>
      </c>
      <c r="D2287" s="15" t="s">
        <v>3525</v>
      </c>
      <c r="E2287" s="15">
        <v>400</v>
      </c>
      <c r="F2287" s="15"/>
      <c r="G2287" s="15">
        <v>17.8</v>
      </c>
      <c r="H2287" s="15">
        <v>18.8</v>
      </c>
      <c r="I2287" s="15">
        <v>19.7</v>
      </c>
      <c r="J2287" s="15">
        <v>16</v>
      </c>
      <c r="K2287" s="15">
        <v>1</v>
      </c>
      <c r="L2287" s="15">
        <v>1</v>
      </c>
      <c r="M2287" s="15">
        <v>26</v>
      </c>
      <c r="N2287" s="15">
        <v>15.4</v>
      </c>
      <c r="O2287" s="15">
        <v>150</v>
      </c>
      <c r="P2287" s="15">
        <v>1</v>
      </c>
      <c r="Q2287" s="15" t="s">
        <v>910</v>
      </c>
    </row>
    <row r="2288" spans="1:17" s="36" customFormat="1" ht="14.5">
      <c r="A2288" s="3" t="s">
        <v>5863</v>
      </c>
      <c r="B2288" s="15" t="s">
        <v>1</v>
      </c>
      <c r="C2288" s="15" t="s">
        <v>4</v>
      </c>
      <c r="D2288" s="15" t="s">
        <v>3525</v>
      </c>
      <c r="E2288" s="15">
        <v>400</v>
      </c>
      <c r="F2288" s="15"/>
      <c r="G2288" s="15">
        <v>17.8</v>
      </c>
      <c r="H2288" s="15">
        <v>18.8</v>
      </c>
      <c r="I2288" s="15">
        <v>19.7</v>
      </c>
      <c r="J2288" s="15">
        <v>16</v>
      </c>
      <c r="K2288" s="15">
        <v>1</v>
      </c>
      <c r="L2288" s="15">
        <v>1</v>
      </c>
      <c r="M2288" s="15">
        <v>26</v>
      </c>
      <c r="N2288" s="15">
        <v>15.4</v>
      </c>
      <c r="O2288" s="15">
        <v>150</v>
      </c>
      <c r="P2288" s="15">
        <v>1</v>
      </c>
      <c r="Q2288" s="15" t="s">
        <v>3</v>
      </c>
    </row>
    <row r="2289" spans="1:17" s="36" customFormat="1" ht="14.5">
      <c r="A2289" s="3" t="s">
        <v>5864</v>
      </c>
      <c r="B2289" s="15" t="s">
        <v>1</v>
      </c>
      <c r="C2289" s="15" t="s">
        <v>4</v>
      </c>
      <c r="D2289" s="15" t="s">
        <v>3525</v>
      </c>
      <c r="E2289" s="15">
        <v>400</v>
      </c>
      <c r="F2289" s="15"/>
      <c r="G2289" s="15">
        <v>17.8</v>
      </c>
      <c r="H2289" s="15">
        <v>19.8</v>
      </c>
      <c r="I2289" s="15">
        <v>21.8</v>
      </c>
      <c r="J2289" s="15">
        <v>16</v>
      </c>
      <c r="K2289" s="15">
        <v>1</v>
      </c>
      <c r="L2289" s="15">
        <v>1</v>
      </c>
      <c r="M2289" s="15">
        <v>28.8</v>
      </c>
      <c r="N2289" s="15">
        <v>13.9</v>
      </c>
      <c r="O2289" s="15">
        <v>150</v>
      </c>
      <c r="P2289" s="15">
        <v>1</v>
      </c>
      <c r="Q2289" s="15" t="s">
        <v>3</v>
      </c>
    </row>
    <row r="2290" spans="1:17" s="36" customFormat="1" ht="14.5">
      <c r="A2290" s="3" t="s">
        <v>5865</v>
      </c>
      <c r="B2290" s="15" t="s">
        <v>1</v>
      </c>
      <c r="C2290" s="15" t="s">
        <v>4</v>
      </c>
      <c r="D2290" s="15" t="s">
        <v>3522</v>
      </c>
      <c r="E2290" s="15">
        <v>400</v>
      </c>
      <c r="F2290" s="15"/>
      <c r="G2290" s="15">
        <v>17.8</v>
      </c>
      <c r="H2290" s="15">
        <v>19.8</v>
      </c>
      <c r="I2290" s="15">
        <v>21.8</v>
      </c>
      <c r="J2290" s="15">
        <v>16</v>
      </c>
      <c r="K2290" s="15">
        <v>1</v>
      </c>
      <c r="L2290" s="15">
        <v>1</v>
      </c>
      <c r="M2290" s="15">
        <v>28.8</v>
      </c>
      <c r="N2290" s="15">
        <v>13.9</v>
      </c>
      <c r="O2290" s="15">
        <v>150</v>
      </c>
      <c r="P2290" s="15">
        <v>1</v>
      </c>
      <c r="Q2290" s="15" t="s">
        <v>3</v>
      </c>
    </row>
    <row r="2291" spans="1:17" s="36" customFormat="1" ht="14.5">
      <c r="A2291" s="3" t="s">
        <v>5866</v>
      </c>
      <c r="B2291" s="15" t="s">
        <v>1</v>
      </c>
      <c r="C2291" s="15" t="s">
        <v>4</v>
      </c>
      <c r="D2291" s="15" t="s">
        <v>3522</v>
      </c>
      <c r="E2291" s="15">
        <v>400</v>
      </c>
      <c r="F2291" s="15"/>
      <c r="G2291" s="15">
        <v>18.899999999999999</v>
      </c>
      <c r="H2291" s="15">
        <v>21</v>
      </c>
      <c r="I2291" s="15">
        <v>23.1</v>
      </c>
      <c r="J2291" s="15">
        <v>17</v>
      </c>
      <c r="K2291" s="15">
        <v>1</v>
      </c>
      <c r="L2291" s="15">
        <v>1</v>
      </c>
      <c r="M2291" s="15">
        <v>30.5</v>
      </c>
      <c r="N2291" s="15">
        <v>13.1</v>
      </c>
      <c r="O2291" s="15">
        <v>150</v>
      </c>
      <c r="P2291" s="15">
        <v>1</v>
      </c>
      <c r="Q2291" s="15" t="s">
        <v>910</v>
      </c>
    </row>
    <row r="2292" spans="1:17" s="36" customFormat="1" ht="14.5">
      <c r="A2292" s="3" t="s">
        <v>5867</v>
      </c>
      <c r="B2292" s="15" t="s">
        <v>1</v>
      </c>
      <c r="C2292" s="15" t="s">
        <v>4</v>
      </c>
      <c r="D2292" s="15" t="s">
        <v>3522</v>
      </c>
      <c r="E2292" s="15">
        <v>300</v>
      </c>
      <c r="F2292" s="15"/>
      <c r="G2292" s="15">
        <v>189</v>
      </c>
      <c r="H2292" s="15">
        <v>210</v>
      </c>
      <c r="I2292" s="15">
        <v>231</v>
      </c>
      <c r="J2292" s="15">
        <v>170</v>
      </c>
      <c r="K2292" s="15">
        <v>1</v>
      </c>
      <c r="L2292" s="15">
        <v>1</v>
      </c>
      <c r="M2292" s="15">
        <v>304</v>
      </c>
      <c r="N2292" s="15">
        <v>1</v>
      </c>
      <c r="O2292" s="15">
        <v>150</v>
      </c>
      <c r="P2292" s="15">
        <v>1</v>
      </c>
      <c r="Q2292" s="15" t="s">
        <v>910</v>
      </c>
    </row>
    <row r="2293" spans="1:17" s="36" customFormat="1" ht="14.5">
      <c r="A2293" s="3" t="s">
        <v>5868</v>
      </c>
      <c r="B2293" s="15" t="s">
        <v>1</v>
      </c>
      <c r="C2293" s="15" t="s">
        <v>4</v>
      </c>
      <c r="D2293" s="15" t="s">
        <v>3522</v>
      </c>
      <c r="E2293" s="15">
        <v>300</v>
      </c>
      <c r="F2293" s="15"/>
      <c r="G2293" s="15">
        <v>189</v>
      </c>
      <c r="H2293" s="15">
        <v>199</v>
      </c>
      <c r="I2293" s="15">
        <v>209</v>
      </c>
      <c r="J2293" s="15">
        <v>170</v>
      </c>
      <c r="K2293" s="15">
        <v>1</v>
      </c>
      <c r="L2293" s="15">
        <v>1</v>
      </c>
      <c r="M2293" s="15">
        <v>275</v>
      </c>
      <c r="N2293" s="15">
        <v>1.1000000000000001</v>
      </c>
      <c r="O2293" s="15">
        <v>150</v>
      </c>
      <c r="P2293" s="15">
        <v>1</v>
      </c>
      <c r="Q2293" s="15" t="s">
        <v>910</v>
      </c>
    </row>
    <row r="2294" spans="1:17" s="36" customFormat="1" ht="14.5">
      <c r="A2294" s="3" t="s">
        <v>5869</v>
      </c>
      <c r="B2294" s="15" t="s">
        <v>1</v>
      </c>
      <c r="C2294" s="15" t="s">
        <v>4</v>
      </c>
      <c r="D2294" s="15" t="s">
        <v>3522</v>
      </c>
      <c r="E2294" s="15">
        <v>300</v>
      </c>
      <c r="F2294" s="15"/>
      <c r="G2294" s="15">
        <v>189</v>
      </c>
      <c r="H2294" s="15">
        <v>199</v>
      </c>
      <c r="I2294" s="15">
        <v>209</v>
      </c>
      <c r="J2294" s="15">
        <v>170</v>
      </c>
      <c r="K2294" s="15">
        <v>1</v>
      </c>
      <c r="L2294" s="15">
        <v>1</v>
      </c>
      <c r="M2294" s="15">
        <v>275</v>
      </c>
      <c r="N2294" s="15">
        <v>1.1000000000000001</v>
      </c>
      <c r="O2294" s="15">
        <v>150</v>
      </c>
      <c r="P2294" s="15">
        <v>1</v>
      </c>
      <c r="Q2294" s="15" t="s">
        <v>3</v>
      </c>
    </row>
    <row r="2295" spans="1:17" s="36" customFormat="1" ht="14.5">
      <c r="A2295" s="3" t="s">
        <v>5870</v>
      </c>
      <c r="B2295" s="15" t="s">
        <v>1</v>
      </c>
      <c r="C2295" s="15" t="s">
        <v>4</v>
      </c>
      <c r="D2295" s="15" t="s">
        <v>3525</v>
      </c>
      <c r="E2295" s="15">
        <v>300</v>
      </c>
      <c r="F2295" s="15"/>
      <c r="G2295" s="15">
        <v>189</v>
      </c>
      <c r="H2295" s="15">
        <v>210</v>
      </c>
      <c r="I2295" s="15">
        <v>231</v>
      </c>
      <c r="J2295" s="15">
        <v>170</v>
      </c>
      <c r="K2295" s="15">
        <v>1</v>
      </c>
      <c r="L2295" s="15">
        <v>1</v>
      </c>
      <c r="M2295" s="15">
        <v>304</v>
      </c>
      <c r="N2295" s="15">
        <v>1</v>
      </c>
      <c r="O2295" s="15">
        <v>150</v>
      </c>
      <c r="P2295" s="15">
        <v>1</v>
      </c>
      <c r="Q2295" s="15" t="s">
        <v>910</v>
      </c>
    </row>
    <row r="2296" spans="1:17" s="36" customFormat="1" ht="14.5">
      <c r="A2296" s="3" t="s">
        <v>5871</v>
      </c>
      <c r="B2296" s="15" t="s">
        <v>1</v>
      </c>
      <c r="C2296" s="15" t="s">
        <v>4</v>
      </c>
      <c r="D2296" s="15" t="s">
        <v>3525</v>
      </c>
      <c r="E2296" s="15">
        <v>300</v>
      </c>
      <c r="F2296" s="15"/>
      <c r="G2296" s="15">
        <v>189</v>
      </c>
      <c r="H2296" s="15">
        <v>199</v>
      </c>
      <c r="I2296" s="15">
        <v>209</v>
      </c>
      <c r="J2296" s="15">
        <v>170</v>
      </c>
      <c r="K2296" s="15">
        <v>1</v>
      </c>
      <c r="L2296" s="15">
        <v>1</v>
      </c>
      <c r="M2296" s="15">
        <v>275</v>
      </c>
      <c r="N2296" s="15">
        <v>1.1000000000000001</v>
      </c>
      <c r="O2296" s="15">
        <v>150</v>
      </c>
      <c r="P2296" s="15">
        <v>1</v>
      </c>
      <c r="Q2296" s="15" t="s">
        <v>910</v>
      </c>
    </row>
    <row r="2297" spans="1:17" s="36" customFormat="1" ht="14.5">
      <c r="A2297" s="3" t="s">
        <v>5872</v>
      </c>
      <c r="B2297" s="15" t="s">
        <v>1</v>
      </c>
      <c r="C2297" s="15" t="s">
        <v>4</v>
      </c>
      <c r="D2297" s="15" t="s">
        <v>3525</v>
      </c>
      <c r="E2297" s="15">
        <v>300</v>
      </c>
      <c r="F2297" s="15"/>
      <c r="G2297" s="15">
        <v>189</v>
      </c>
      <c r="H2297" s="15">
        <v>199</v>
      </c>
      <c r="I2297" s="15">
        <v>209</v>
      </c>
      <c r="J2297" s="15">
        <v>170</v>
      </c>
      <c r="K2297" s="15">
        <v>1</v>
      </c>
      <c r="L2297" s="15">
        <v>1</v>
      </c>
      <c r="M2297" s="15">
        <v>275</v>
      </c>
      <c r="N2297" s="15">
        <v>1.1000000000000001</v>
      </c>
      <c r="O2297" s="15">
        <v>150</v>
      </c>
      <c r="P2297" s="15">
        <v>1</v>
      </c>
      <c r="Q2297" s="15" t="s">
        <v>3</v>
      </c>
    </row>
    <row r="2298" spans="1:17" s="36" customFormat="1" ht="14.5">
      <c r="A2298" s="3" t="s">
        <v>5873</v>
      </c>
      <c r="B2298" s="15" t="s">
        <v>1</v>
      </c>
      <c r="C2298" s="15" t="s">
        <v>4</v>
      </c>
      <c r="D2298" s="15" t="s">
        <v>3525</v>
      </c>
      <c r="E2298" s="15">
        <v>300</v>
      </c>
      <c r="F2298" s="15"/>
      <c r="G2298" s="15">
        <v>189</v>
      </c>
      <c r="H2298" s="15">
        <v>210</v>
      </c>
      <c r="I2298" s="15">
        <v>231</v>
      </c>
      <c r="J2298" s="15">
        <v>170</v>
      </c>
      <c r="K2298" s="15">
        <v>1</v>
      </c>
      <c r="L2298" s="15">
        <v>1</v>
      </c>
      <c r="M2298" s="15">
        <v>304</v>
      </c>
      <c r="N2298" s="15">
        <v>1</v>
      </c>
      <c r="O2298" s="15">
        <v>150</v>
      </c>
      <c r="P2298" s="15">
        <v>1</v>
      </c>
      <c r="Q2298" s="15" t="s">
        <v>3</v>
      </c>
    </row>
    <row r="2299" spans="1:17" s="36" customFormat="1" ht="14.5">
      <c r="A2299" s="3" t="s">
        <v>5874</v>
      </c>
      <c r="B2299" s="15" t="s">
        <v>1</v>
      </c>
      <c r="C2299" s="15" t="s">
        <v>4</v>
      </c>
      <c r="D2299" s="15" t="s">
        <v>3522</v>
      </c>
      <c r="E2299" s="15">
        <v>300</v>
      </c>
      <c r="F2299" s="15"/>
      <c r="G2299" s="15">
        <v>189</v>
      </c>
      <c r="H2299" s="15">
        <v>210</v>
      </c>
      <c r="I2299" s="15">
        <v>231</v>
      </c>
      <c r="J2299" s="15">
        <v>170</v>
      </c>
      <c r="K2299" s="15">
        <v>1</v>
      </c>
      <c r="L2299" s="15">
        <v>1</v>
      </c>
      <c r="M2299" s="15">
        <v>304</v>
      </c>
      <c r="N2299" s="15">
        <v>1</v>
      </c>
      <c r="O2299" s="15">
        <v>150</v>
      </c>
      <c r="P2299" s="15">
        <v>1</v>
      </c>
      <c r="Q2299" s="15" t="s">
        <v>3</v>
      </c>
    </row>
    <row r="2300" spans="1:17" s="36" customFormat="1" ht="14.5">
      <c r="A2300" s="3" t="s">
        <v>5875</v>
      </c>
      <c r="B2300" s="15" t="s">
        <v>1</v>
      </c>
      <c r="C2300" s="15" t="s">
        <v>4</v>
      </c>
      <c r="D2300" s="15" t="s">
        <v>3522</v>
      </c>
      <c r="E2300" s="15">
        <v>400</v>
      </c>
      <c r="F2300" s="15"/>
      <c r="G2300" s="15">
        <v>18.899999999999999</v>
      </c>
      <c r="H2300" s="15">
        <v>19.899999999999999</v>
      </c>
      <c r="I2300" s="15">
        <v>20.9</v>
      </c>
      <c r="J2300" s="15">
        <v>17</v>
      </c>
      <c r="K2300" s="15">
        <v>1</v>
      </c>
      <c r="L2300" s="15">
        <v>1</v>
      </c>
      <c r="M2300" s="15">
        <v>27.6</v>
      </c>
      <c r="N2300" s="15">
        <v>14.5</v>
      </c>
      <c r="O2300" s="15">
        <v>150</v>
      </c>
      <c r="P2300" s="15">
        <v>1</v>
      </c>
      <c r="Q2300" s="15" t="s">
        <v>910</v>
      </c>
    </row>
    <row r="2301" spans="1:17" s="36" customFormat="1" ht="14.5">
      <c r="A2301" s="3" t="s">
        <v>5876</v>
      </c>
      <c r="B2301" s="15" t="s">
        <v>1</v>
      </c>
      <c r="C2301" s="15" t="s">
        <v>4</v>
      </c>
      <c r="D2301" s="15" t="s">
        <v>3522</v>
      </c>
      <c r="E2301" s="15">
        <v>400</v>
      </c>
      <c r="F2301" s="15"/>
      <c r="G2301" s="15">
        <v>18.899999999999999</v>
      </c>
      <c r="H2301" s="15">
        <v>19.899999999999999</v>
      </c>
      <c r="I2301" s="15">
        <v>20.9</v>
      </c>
      <c r="J2301" s="15">
        <v>17</v>
      </c>
      <c r="K2301" s="15">
        <v>1</v>
      </c>
      <c r="L2301" s="15">
        <v>1</v>
      </c>
      <c r="M2301" s="15">
        <v>27.6</v>
      </c>
      <c r="N2301" s="15">
        <v>14.5</v>
      </c>
      <c r="O2301" s="15">
        <v>150</v>
      </c>
      <c r="P2301" s="15">
        <v>1</v>
      </c>
      <c r="Q2301" s="15" t="s">
        <v>3</v>
      </c>
    </row>
    <row r="2302" spans="1:17" s="36" customFormat="1" ht="14.5">
      <c r="A2302" s="3" t="s">
        <v>5877</v>
      </c>
      <c r="B2302" s="15" t="s">
        <v>1</v>
      </c>
      <c r="C2302" s="15" t="s">
        <v>4</v>
      </c>
      <c r="D2302" s="15" t="s">
        <v>3525</v>
      </c>
      <c r="E2302" s="15">
        <v>400</v>
      </c>
      <c r="F2302" s="15"/>
      <c r="G2302" s="15">
        <v>18.899999999999999</v>
      </c>
      <c r="H2302" s="15">
        <v>21</v>
      </c>
      <c r="I2302" s="15">
        <v>23.1</v>
      </c>
      <c r="J2302" s="15">
        <v>17</v>
      </c>
      <c r="K2302" s="15">
        <v>1</v>
      </c>
      <c r="L2302" s="15">
        <v>1</v>
      </c>
      <c r="M2302" s="15">
        <v>30.5</v>
      </c>
      <c r="N2302" s="15">
        <v>13.1</v>
      </c>
      <c r="O2302" s="15">
        <v>150</v>
      </c>
      <c r="P2302" s="15">
        <v>1</v>
      </c>
      <c r="Q2302" s="15" t="s">
        <v>910</v>
      </c>
    </row>
    <row r="2303" spans="1:17" s="36" customFormat="1" ht="14.5">
      <c r="A2303" s="3" t="s">
        <v>5878</v>
      </c>
      <c r="B2303" s="15" t="s">
        <v>1</v>
      </c>
      <c r="C2303" s="15" t="s">
        <v>4</v>
      </c>
      <c r="D2303" s="15" t="s">
        <v>3525</v>
      </c>
      <c r="E2303" s="15">
        <v>400</v>
      </c>
      <c r="F2303" s="15"/>
      <c r="G2303" s="15">
        <v>18.899999999999999</v>
      </c>
      <c r="H2303" s="15">
        <v>19.899999999999999</v>
      </c>
      <c r="I2303" s="15">
        <v>20.9</v>
      </c>
      <c r="J2303" s="15">
        <v>17</v>
      </c>
      <c r="K2303" s="15">
        <v>1</v>
      </c>
      <c r="L2303" s="15">
        <v>1</v>
      </c>
      <c r="M2303" s="15">
        <v>27.6</v>
      </c>
      <c r="N2303" s="15">
        <v>14.5</v>
      </c>
      <c r="O2303" s="15">
        <v>150</v>
      </c>
      <c r="P2303" s="15">
        <v>1</v>
      </c>
      <c r="Q2303" s="15" t="s">
        <v>910</v>
      </c>
    </row>
    <row r="2304" spans="1:17" s="36" customFormat="1" ht="14.5">
      <c r="A2304" s="3" t="s">
        <v>5879</v>
      </c>
      <c r="B2304" s="15" t="s">
        <v>1</v>
      </c>
      <c r="C2304" s="15" t="s">
        <v>4</v>
      </c>
      <c r="D2304" s="15" t="s">
        <v>3525</v>
      </c>
      <c r="E2304" s="15">
        <v>400</v>
      </c>
      <c r="F2304" s="15"/>
      <c r="G2304" s="15">
        <v>18.899999999999999</v>
      </c>
      <c r="H2304" s="15">
        <v>19.899999999999999</v>
      </c>
      <c r="I2304" s="15">
        <v>20.9</v>
      </c>
      <c r="J2304" s="15">
        <v>17</v>
      </c>
      <c r="K2304" s="15">
        <v>1</v>
      </c>
      <c r="L2304" s="15">
        <v>1</v>
      </c>
      <c r="M2304" s="15">
        <v>27.6</v>
      </c>
      <c r="N2304" s="15">
        <v>14.5</v>
      </c>
      <c r="O2304" s="15">
        <v>150</v>
      </c>
      <c r="P2304" s="15">
        <v>1</v>
      </c>
      <c r="Q2304" s="15" t="s">
        <v>3</v>
      </c>
    </row>
    <row r="2305" spans="1:17" s="36" customFormat="1" ht="14.5">
      <c r="A2305" s="3" t="s">
        <v>5880</v>
      </c>
      <c r="B2305" s="15" t="s">
        <v>1</v>
      </c>
      <c r="C2305" s="15" t="s">
        <v>4</v>
      </c>
      <c r="D2305" s="15" t="s">
        <v>3525</v>
      </c>
      <c r="E2305" s="15">
        <v>400</v>
      </c>
      <c r="F2305" s="15"/>
      <c r="G2305" s="15">
        <v>18.899999999999999</v>
      </c>
      <c r="H2305" s="15">
        <v>21</v>
      </c>
      <c r="I2305" s="15">
        <v>23.1</v>
      </c>
      <c r="J2305" s="15">
        <v>17</v>
      </c>
      <c r="K2305" s="15">
        <v>1</v>
      </c>
      <c r="L2305" s="15">
        <v>1</v>
      </c>
      <c r="M2305" s="15">
        <v>30.5</v>
      </c>
      <c r="N2305" s="15">
        <v>13.1</v>
      </c>
      <c r="O2305" s="15">
        <v>150</v>
      </c>
      <c r="P2305" s="15">
        <v>1</v>
      </c>
      <c r="Q2305" s="15" t="s">
        <v>3</v>
      </c>
    </row>
    <row r="2306" spans="1:17" s="36" customFormat="1" ht="14.5">
      <c r="A2306" s="3" t="s">
        <v>5881</v>
      </c>
      <c r="B2306" s="15" t="s">
        <v>1</v>
      </c>
      <c r="C2306" s="15" t="s">
        <v>4</v>
      </c>
      <c r="D2306" s="15" t="s">
        <v>3522</v>
      </c>
      <c r="E2306" s="15">
        <v>400</v>
      </c>
      <c r="F2306" s="15"/>
      <c r="G2306" s="15">
        <v>18.899999999999999</v>
      </c>
      <c r="H2306" s="15">
        <v>21</v>
      </c>
      <c r="I2306" s="15">
        <v>23.1</v>
      </c>
      <c r="J2306" s="15">
        <v>17</v>
      </c>
      <c r="K2306" s="15">
        <v>1</v>
      </c>
      <c r="L2306" s="15">
        <v>1</v>
      </c>
      <c r="M2306" s="15">
        <v>30.5</v>
      </c>
      <c r="N2306" s="15">
        <v>13.1</v>
      </c>
      <c r="O2306" s="15">
        <v>150</v>
      </c>
      <c r="P2306" s="15">
        <v>1</v>
      </c>
      <c r="Q2306" s="15" t="s">
        <v>3</v>
      </c>
    </row>
    <row r="2307" spans="1:17" s="36" customFormat="1" ht="14.5">
      <c r="A2307" s="3" t="s">
        <v>5882</v>
      </c>
      <c r="B2307" s="15" t="s">
        <v>1</v>
      </c>
      <c r="C2307" s="15" t="s">
        <v>4</v>
      </c>
      <c r="D2307" s="15" t="s">
        <v>3522</v>
      </c>
      <c r="E2307" s="15">
        <v>400</v>
      </c>
      <c r="F2307" s="15"/>
      <c r="G2307" s="15">
        <v>20</v>
      </c>
      <c r="H2307" s="15">
        <v>22.2</v>
      </c>
      <c r="I2307" s="15">
        <v>24.4</v>
      </c>
      <c r="J2307" s="15">
        <v>18</v>
      </c>
      <c r="K2307" s="15">
        <v>1</v>
      </c>
      <c r="L2307" s="15">
        <v>1</v>
      </c>
      <c r="M2307" s="15">
        <v>32.200000000000003</v>
      </c>
      <c r="N2307" s="15">
        <v>12.4</v>
      </c>
      <c r="O2307" s="15">
        <v>150</v>
      </c>
      <c r="P2307" s="15">
        <v>1</v>
      </c>
      <c r="Q2307" s="15" t="s">
        <v>910</v>
      </c>
    </row>
    <row r="2308" spans="1:17" s="36" customFormat="1" ht="14.5">
      <c r="A2308" s="3" t="s">
        <v>5883</v>
      </c>
      <c r="B2308" s="15" t="s">
        <v>1</v>
      </c>
      <c r="C2308" s="15" t="s">
        <v>4</v>
      </c>
      <c r="D2308" s="15" t="s">
        <v>3522</v>
      </c>
      <c r="E2308" s="15">
        <v>300</v>
      </c>
      <c r="F2308" s="15"/>
      <c r="G2308" s="15">
        <v>209</v>
      </c>
      <c r="H2308" s="15">
        <v>232</v>
      </c>
      <c r="I2308" s="15">
        <v>255</v>
      </c>
      <c r="J2308" s="15">
        <v>188</v>
      </c>
      <c r="K2308" s="15">
        <v>1</v>
      </c>
      <c r="L2308" s="15">
        <v>1</v>
      </c>
      <c r="M2308" s="15">
        <v>344</v>
      </c>
      <c r="N2308" s="15">
        <v>0.9</v>
      </c>
      <c r="O2308" s="15">
        <v>150</v>
      </c>
      <c r="P2308" s="15">
        <v>1</v>
      </c>
      <c r="Q2308" s="15" t="s">
        <v>910</v>
      </c>
    </row>
    <row r="2309" spans="1:17" s="36" customFormat="1" ht="14.5">
      <c r="A2309" s="3" t="s">
        <v>5884</v>
      </c>
      <c r="B2309" s="15" t="s">
        <v>1</v>
      </c>
      <c r="C2309" s="15" t="s">
        <v>4</v>
      </c>
      <c r="D2309" s="15" t="s">
        <v>3522</v>
      </c>
      <c r="E2309" s="15">
        <v>300</v>
      </c>
      <c r="F2309" s="15"/>
      <c r="G2309" s="15">
        <v>209</v>
      </c>
      <c r="H2309" s="15">
        <v>220</v>
      </c>
      <c r="I2309" s="15">
        <v>231</v>
      </c>
      <c r="J2309" s="15">
        <v>188</v>
      </c>
      <c r="K2309" s="15">
        <v>1</v>
      </c>
      <c r="L2309" s="15">
        <v>1</v>
      </c>
      <c r="M2309" s="15">
        <v>328</v>
      </c>
      <c r="N2309" s="15">
        <v>0.91</v>
      </c>
      <c r="O2309" s="15">
        <v>150</v>
      </c>
      <c r="P2309" s="15">
        <v>1</v>
      </c>
      <c r="Q2309" s="15" t="s">
        <v>910</v>
      </c>
    </row>
    <row r="2310" spans="1:17" s="36" customFormat="1" ht="14.5">
      <c r="A2310" s="3" t="s">
        <v>5885</v>
      </c>
      <c r="B2310" s="15" t="s">
        <v>1</v>
      </c>
      <c r="C2310" s="15" t="s">
        <v>4</v>
      </c>
      <c r="D2310" s="15" t="s">
        <v>3522</v>
      </c>
      <c r="E2310" s="15">
        <v>300</v>
      </c>
      <c r="F2310" s="15"/>
      <c r="G2310" s="15">
        <v>209</v>
      </c>
      <c r="H2310" s="15">
        <v>220</v>
      </c>
      <c r="I2310" s="15">
        <v>231</v>
      </c>
      <c r="J2310" s="15">
        <v>188</v>
      </c>
      <c r="K2310" s="15">
        <v>1</v>
      </c>
      <c r="L2310" s="15">
        <v>1</v>
      </c>
      <c r="M2310" s="15">
        <v>328</v>
      </c>
      <c r="N2310" s="15">
        <v>0.91</v>
      </c>
      <c r="O2310" s="15">
        <v>150</v>
      </c>
      <c r="P2310" s="15">
        <v>1</v>
      </c>
      <c r="Q2310" s="15" t="s">
        <v>3</v>
      </c>
    </row>
    <row r="2311" spans="1:17" s="36" customFormat="1" ht="14.5">
      <c r="A2311" s="3" t="s">
        <v>5886</v>
      </c>
      <c r="B2311" s="15" t="s">
        <v>1</v>
      </c>
      <c r="C2311" s="15" t="s">
        <v>4</v>
      </c>
      <c r="D2311" s="15" t="s">
        <v>3525</v>
      </c>
      <c r="E2311" s="15">
        <v>300</v>
      </c>
      <c r="F2311" s="15"/>
      <c r="G2311" s="15">
        <v>209</v>
      </c>
      <c r="H2311" s="15">
        <v>232</v>
      </c>
      <c r="I2311" s="15">
        <v>255</v>
      </c>
      <c r="J2311" s="15">
        <v>188</v>
      </c>
      <c r="K2311" s="15">
        <v>1</v>
      </c>
      <c r="L2311" s="15">
        <v>1</v>
      </c>
      <c r="M2311" s="15">
        <v>344</v>
      </c>
      <c r="N2311" s="15">
        <v>0.9</v>
      </c>
      <c r="O2311" s="15">
        <v>150</v>
      </c>
      <c r="P2311" s="15">
        <v>1</v>
      </c>
      <c r="Q2311" s="15" t="s">
        <v>910</v>
      </c>
    </row>
    <row r="2312" spans="1:17" s="36" customFormat="1" ht="14.5">
      <c r="A2312" s="3" t="s">
        <v>5887</v>
      </c>
      <c r="B2312" s="15" t="s">
        <v>1</v>
      </c>
      <c r="C2312" s="15" t="s">
        <v>4</v>
      </c>
      <c r="D2312" s="15" t="s">
        <v>3525</v>
      </c>
      <c r="E2312" s="15">
        <v>300</v>
      </c>
      <c r="F2312" s="15"/>
      <c r="G2312" s="15">
        <v>209</v>
      </c>
      <c r="H2312" s="15">
        <v>220</v>
      </c>
      <c r="I2312" s="15">
        <v>231</v>
      </c>
      <c r="J2312" s="15">
        <v>188</v>
      </c>
      <c r="K2312" s="15">
        <v>1</v>
      </c>
      <c r="L2312" s="15">
        <v>1</v>
      </c>
      <c r="M2312" s="15">
        <v>328</v>
      </c>
      <c r="N2312" s="15">
        <v>0.91</v>
      </c>
      <c r="O2312" s="15">
        <v>150</v>
      </c>
      <c r="P2312" s="15">
        <v>1</v>
      </c>
      <c r="Q2312" s="15" t="s">
        <v>910</v>
      </c>
    </row>
    <row r="2313" spans="1:17" s="36" customFormat="1" ht="14.5">
      <c r="A2313" s="3" t="s">
        <v>5888</v>
      </c>
      <c r="B2313" s="15" t="s">
        <v>1</v>
      </c>
      <c r="C2313" s="15" t="s">
        <v>4</v>
      </c>
      <c r="D2313" s="15" t="s">
        <v>3525</v>
      </c>
      <c r="E2313" s="15">
        <v>300</v>
      </c>
      <c r="F2313" s="15"/>
      <c r="G2313" s="15">
        <v>209</v>
      </c>
      <c r="H2313" s="15">
        <v>220</v>
      </c>
      <c r="I2313" s="15">
        <v>231</v>
      </c>
      <c r="J2313" s="15">
        <v>188</v>
      </c>
      <c r="K2313" s="15">
        <v>1</v>
      </c>
      <c r="L2313" s="15">
        <v>1</v>
      </c>
      <c r="M2313" s="15">
        <v>328</v>
      </c>
      <c r="N2313" s="15">
        <v>0.91</v>
      </c>
      <c r="O2313" s="15">
        <v>150</v>
      </c>
      <c r="P2313" s="15">
        <v>1</v>
      </c>
      <c r="Q2313" s="15" t="s">
        <v>3</v>
      </c>
    </row>
    <row r="2314" spans="1:17" s="36" customFormat="1" ht="14.5">
      <c r="A2314" s="3" t="s">
        <v>5889</v>
      </c>
      <c r="B2314" s="15" t="s">
        <v>1</v>
      </c>
      <c r="C2314" s="15" t="s">
        <v>4</v>
      </c>
      <c r="D2314" s="15" t="s">
        <v>3525</v>
      </c>
      <c r="E2314" s="15">
        <v>300</v>
      </c>
      <c r="F2314" s="15"/>
      <c r="G2314" s="15">
        <v>209</v>
      </c>
      <c r="H2314" s="15">
        <v>232</v>
      </c>
      <c r="I2314" s="15">
        <v>255</v>
      </c>
      <c r="J2314" s="15">
        <v>188</v>
      </c>
      <c r="K2314" s="15">
        <v>1</v>
      </c>
      <c r="L2314" s="15">
        <v>1</v>
      </c>
      <c r="M2314" s="15">
        <v>344</v>
      </c>
      <c r="N2314" s="15">
        <v>0.9</v>
      </c>
      <c r="O2314" s="15">
        <v>150</v>
      </c>
      <c r="P2314" s="15">
        <v>1</v>
      </c>
      <c r="Q2314" s="15" t="s">
        <v>3</v>
      </c>
    </row>
    <row r="2315" spans="1:17" s="36" customFormat="1" ht="14.5">
      <c r="A2315" s="3" t="s">
        <v>5890</v>
      </c>
      <c r="B2315" s="15" t="s">
        <v>1</v>
      </c>
      <c r="C2315" s="15" t="s">
        <v>4</v>
      </c>
      <c r="D2315" s="15" t="s">
        <v>3522</v>
      </c>
      <c r="E2315" s="15">
        <v>300</v>
      </c>
      <c r="F2315" s="15"/>
      <c r="G2315" s="15">
        <v>209</v>
      </c>
      <c r="H2315" s="15">
        <v>232</v>
      </c>
      <c r="I2315" s="15">
        <v>255</v>
      </c>
      <c r="J2315" s="15">
        <v>188</v>
      </c>
      <c r="K2315" s="15">
        <v>1</v>
      </c>
      <c r="L2315" s="15">
        <v>1</v>
      </c>
      <c r="M2315" s="15">
        <v>344</v>
      </c>
      <c r="N2315" s="15">
        <v>0.9</v>
      </c>
      <c r="O2315" s="15">
        <v>150</v>
      </c>
      <c r="P2315" s="15">
        <v>1</v>
      </c>
      <c r="Q2315" s="15" t="s">
        <v>3</v>
      </c>
    </row>
    <row r="2316" spans="1:17" s="36" customFormat="1" ht="14.5">
      <c r="A2316" s="3" t="s">
        <v>5891</v>
      </c>
      <c r="B2316" s="15" t="s">
        <v>1</v>
      </c>
      <c r="C2316" s="15" t="s">
        <v>4</v>
      </c>
      <c r="D2316" s="15" t="s">
        <v>3522</v>
      </c>
      <c r="E2316" s="15">
        <v>400</v>
      </c>
      <c r="F2316" s="15"/>
      <c r="G2316" s="15">
        <v>20</v>
      </c>
      <c r="H2316" s="15">
        <v>21.1</v>
      </c>
      <c r="I2316" s="15">
        <v>22.1</v>
      </c>
      <c r="J2316" s="15">
        <v>18</v>
      </c>
      <c r="K2316" s="15">
        <v>1</v>
      </c>
      <c r="L2316" s="15">
        <v>1</v>
      </c>
      <c r="M2316" s="15">
        <v>29.2</v>
      </c>
      <c r="N2316" s="15">
        <v>13.7</v>
      </c>
      <c r="O2316" s="15">
        <v>150</v>
      </c>
      <c r="P2316" s="15">
        <v>1</v>
      </c>
      <c r="Q2316" s="15" t="s">
        <v>910</v>
      </c>
    </row>
    <row r="2317" spans="1:17" s="36" customFormat="1" ht="14.5">
      <c r="A2317" s="3" t="s">
        <v>5892</v>
      </c>
      <c r="B2317" s="15" t="s">
        <v>1</v>
      </c>
      <c r="C2317" s="15" t="s">
        <v>4</v>
      </c>
      <c r="D2317" s="15" t="s">
        <v>3522</v>
      </c>
      <c r="E2317" s="15">
        <v>400</v>
      </c>
      <c r="F2317" s="15"/>
      <c r="G2317" s="15">
        <v>20</v>
      </c>
      <c r="H2317" s="15">
        <v>21.1</v>
      </c>
      <c r="I2317" s="15">
        <v>22.1</v>
      </c>
      <c r="J2317" s="15">
        <v>18</v>
      </c>
      <c r="K2317" s="15">
        <v>1</v>
      </c>
      <c r="L2317" s="15">
        <v>1</v>
      </c>
      <c r="M2317" s="15">
        <v>29.2</v>
      </c>
      <c r="N2317" s="15">
        <v>13.7</v>
      </c>
      <c r="O2317" s="15">
        <v>150</v>
      </c>
      <c r="P2317" s="15">
        <v>1</v>
      </c>
      <c r="Q2317" s="15" t="s">
        <v>3</v>
      </c>
    </row>
    <row r="2318" spans="1:17" s="36" customFormat="1" ht="14.5">
      <c r="A2318" s="3" t="s">
        <v>5893</v>
      </c>
      <c r="B2318" s="15" t="s">
        <v>1</v>
      </c>
      <c r="C2318" s="15" t="s">
        <v>4</v>
      </c>
      <c r="D2318" s="15" t="s">
        <v>3525</v>
      </c>
      <c r="E2318" s="15">
        <v>400</v>
      </c>
      <c r="F2318" s="15"/>
      <c r="G2318" s="15">
        <v>20</v>
      </c>
      <c r="H2318" s="15">
        <v>22.2</v>
      </c>
      <c r="I2318" s="15">
        <v>24.4</v>
      </c>
      <c r="J2318" s="15">
        <v>18</v>
      </c>
      <c r="K2318" s="15">
        <v>1</v>
      </c>
      <c r="L2318" s="15">
        <v>1</v>
      </c>
      <c r="M2318" s="15">
        <v>32.200000000000003</v>
      </c>
      <c r="N2318" s="15">
        <v>12.4</v>
      </c>
      <c r="O2318" s="15">
        <v>150</v>
      </c>
      <c r="P2318" s="15">
        <v>1</v>
      </c>
      <c r="Q2318" s="15" t="s">
        <v>910</v>
      </c>
    </row>
    <row r="2319" spans="1:17" s="36" customFormat="1" ht="14.5">
      <c r="A2319" s="3" t="s">
        <v>5894</v>
      </c>
      <c r="B2319" s="15" t="s">
        <v>1</v>
      </c>
      <c r="C2319" s="15" t="s">
        <v>4</v>
      </c>
      <c r="D2319" s="15" t="s">
        <v>3525</v>
      </c>
      <c r="E2319" s="15">
        <v>400</v>
      </c>
      <c r="F2319" s="15"/>
      <c r="G2319" s="15">
        <v>20</v>
      </c>
      <c r="H2319" s="15">
        <v>21.1</v>
      </c>
      <c r="I2319" s="15">
        <v>22.1</v>
      </c>
      <c r="J2319" s="15">
        <v>18</v>
      </c>
      <c r="K2319" s="15">
        <v>1</v>
      </c>
      <c r="L2319" s="15">
        <v>1</v>
      </c>
      <c r="M2319" s="15">
        <v>29.2</v>
      </c>
      <c r="N2319" s="15">
        <v>13.7</v>
      </c>
      <c r="O2319" s="15">
        <v>150</v>
      </c>
      <c r="P2319" s="15">
        <v>1</v>
      </c>
      <c r="Q2319" s="15" t="s">
        <v>910</v>
      </c>
    </row>
    <row r="2320" spans="1:17" s="36" customFormat="1" ht="14.5">
      <c r="A2320" s="3" t="s">
        <v>5895</v>
      </c>
      <c r="B2320" s="15" t="s">
        <v>1</v>
      </c>
      <c r="C2320" s="15" t="s">
        <v>4</v>
      </c>
      <c r="D2320" s="15" t="s">
        <v>3525</v>
      </c>
      <c r="E2320" s="15">
        <v>400</v>
      </c>
      <c r="F2320" s="15"/>
      <c r="G2320" s="15">
        <v>20</v>
      </c>
      <c r="H2320" s="15">
        <v>21.1</v>
      </c>
      <c r="I2320" s="15">
        <v>22.1</v>
      </c>
      <c r="J2320" s="15">
        <v>18</v>
      </c>
      <c r="K2320" s="15">
        <v>1</v>
      </c>
      <c r="L2320" s="15">
        <v>1</v>
      </c>
      <c r="M2320" s="15">
        <v>29.2</v>
      </c>
      <c r="N2320" s="15">
        <v>13.7</v>
      </c>
      <c r="O2320" s="15">
        <v>150</v>
      </c>
      <c r="P2320" s="15">
        <v>1</v>
      </c>
      <c r="Q2320" s="15" t="s">
        <v>3</v>
      </c>
    </row>
    <row r="2321" spans="1:17" s="36" customFormat="1" ht="14.5">
      <c r="A2321" s="3" t="s">
        <v>5896</v>
      </c>
      <c r="B2321" s="15" t="s">
        <v>1</v>
      </c>
      <c r="C2321" s="15" t="s">
        <v>4</v>
      </c>
      <c r="D2321" s="15" t="s">
        <v>3525</v>
      </c>
      <c r="E2321" s="15">
        <v>400</v>
      </c>
      <c r="F2321" s="15"/>
      <c r="G2321" s="15">
        <v>20</v>
      </c>
      <c r="H2321" s="15">
        <v>22.2</v>
      </c>
      <c r="I2321" s="15">
        <v>24.4</v>
      </c>
      <c r="J2321" s="15">
        <v>18</v>
      </c>
      <c r="K2321" s="15">
        <v>1</v>
      </c>
      <c r="L2321" s="15">
        <v>1</v>
      </c>
      <c r="M2321" s="15">
        <v>32.200000000000003</v>
      </c>
      <c r="N2321" s="15">
        <v>12.4</v>
      </c>
      <c r="O2321" s="15">
        <v>150</v>
      </c>
      <c r="P2321" s="15">
        <v>1</v>
      </c>
      <c r="Q2321" s="15" t="s">
        <v>3</v>
      </c>
    </row>
    <row r="2322" spans="1:17" s="36" customFormat="1" ht="14.5">
      <c r="A2322" s="3" t="s">
        <v>5897</v>
      </c>
      <c r="B2322" s="15" t="s">
        <v>1</v>
      </c>
      <c r="C2322" s="15" t="s">
        <v>4</v>
      </c>
      <c r="D2322" s="15" t="s">
        <v>3522</v>
      </c>
      <c r="E2322" s="15">
        <v>400</v>
      </c>
      <c r="F2322" s="15"/>
      <c r="G2322" s="15">
        <v>20</v>
      </c>
      <c r="H2322" s="15">
        <v>22.2</v>
      </c>
      <c r="I2322" s="15">
        <v>24.4</v>
      </c>
      <c r="J2322" s="15">
        <v>18</v>
      </c>
      <c r="K2322" s="15">
        <v>1</v>
      </c>
      <c r="L2322" s="15">
        <v>1</v>
      </c>
      <c r="M2322" s="15">
        <v>32.200000000000003</v>
      </c>
      <c r="N2322" s="15">
        <v>12.4</v>
      </c>
      <c r="O2322" s="15">
        <v>150</v>
      </c>
      <c r="P2322" s="15">
        <v>1</v>
      </c>
      <c r="Q2322" s="15" t="s">
        <v>3</v>
      </c>
    </row>
    <row r="2323" spans="1:17" s="36" customFormat="1" ht="14.5">
      <c r="A2323" s="3" t="s">
        <v>5898</v>
      </c>
      <c r="B2323" s="15" t="s">
        <v>1</v>
      </c>
      <c r="C2323" s="15" t="s">
        <v>4</v>
      </c>
      <c r="D2323" s="15" t="s">
        <v>3522</v>
      </c>
      <c r="E2323" s="15">
        <v>400</v>
      </c>
      <c r="F2323" s="15"/>
      <c r="G2323" s="15">
        <v>22.2</v>
      </c>
      <c r="H2323" s="15">
        <v>24.7</v>
      </c>
      <c r="I2323" s="15">
        <v>27.1</v>
      </c>
      <c r="J2323" s="15">
        <v>20</v>
      </c>
      <c r="K2323" s="15">
        <v>1</v>
      </c>
      <c r="L2323" s="15">
        <v>1</v>
      </c>
      <c r="M2323" s="15">
        <v>35.799999999999997</v>
      </c>
      <c r="N2323" s="15">
        <v>11.2</v>
      </c>
      <c r="O2323" s="15">
        <v>150</v>
      </c>
      <c r="P2323" s="15">
        <v>1</v>
      </c>
      <c r="Q2323" s="15" t="s">
        <v>910</v>
      </c>
    </row>
    <row r="2324" spans="1:17" s="36" customFormat="1" ht="14.5">
      <c r="A2324" s="3" t="s">
        <v>5899</v>
      </c>
      <c r="B2324" s="15" t="s">
        <v>1</v>
      </c>
      <c r="C2324" s="15" t="s">
        <v>4</v>
      </c>
      <c r="D2324" s="15" t="s">
        <v>3522</v>
      </c>
      <c r="E2324" s="15">
        <v>400</v>
      </c>
      <c r="F2324" s="15"/>
      <c r="G2324" s="15">
        <v>22.2</v>
      </c>
      <c r="H2324" s="15">
        <v>23.4</v>
      </c>
      <c r="I2324" s="15">
        <v>24.5</v>
      </c>
      <c r="J2324" s="15">
        <v>20</v>
      </c>
      <c r="K2324" s="15">
        <v>1</v>
      </c>
      <c r="L2324" s="15">
        <v>1</v>
      </c>
      <c r="M2324" s="15">
        <v>32.4</v>
      </c>
      <c r="N2324" s="15">
        <v>12.3</v>
      </c>
      <c r="O2324" s="15">
        <v>150</v>
      </c>
      <c r="P2324" s="15">
        <v>1</v>
      </c>
      <c r="Q2324" s="15" t="s">
        <v>910</v>
      </c>
    </row>
    <row r="2325" spans="1:17" s="36" customFormat="1" ht="14.5">
      <c r="A2325" s="3" t="s">
        <v>5900</v>
      </c>
      <c r="B2325" s="15" t="s">
        <v>1</v>
      </c>
      <c r="C2325" s="15" t="s">
        <v>4</v>
      </c>
      <c r="D2325" s="15" t="s">
        <v>3522</v>
      </c>
      <c r="E2325" s="15">
        <v>400</v>
      </c>
      <c r="F2325" s="15"/>
      <c r="G2325" s="15">
        <v>22.2</v>
      </c>
      <c r="H2325" s="15">
        <v>23.4</v>
      </c>
      <c r="I2325" s="15">
        <v>24.5</v>
      </c>
      <c r="J2325" s="15">
        <v>20</v>
      </c>
      <c r="K2325" s="15">
        <v>1</v>
      </c>
      <c r="L2325" s="15">
        <v>1</v>
      </c>
      <c r="M2325" s="15">
        <v>32.4</v>
      </c>
      <c r="N2325" s="15">
        <v>12.3</v>
      </c>
      <c r="O2325" s="15">
        <v>150</v>
      </c>
      <c r="P2325" s="15">
        <v>1</v>
      </c>
      <c r="Q2325" s="15" t="s">
        <v>3</v>
      </c>
    </row>
    <row r="2326" spans="1:17" s="36" customFormat="1" ht="14.5">
      <c r="A2326" s="3" t="s">
        <v>5901</v>
      </c>
      <c r="B2326" s="15" t="s">
        <v>1</v>
      </c>
      <c r="C2326" s="15" t="s">
        <v>4</v>
      </c>
      <c r="D2326" s="15" t="s">
        <v>3525</v>
      </c>
      <c r="E2326" s="15">
        <v>400</v>
      </c>
      <c r="F2326" s="15"/>
      <c r="G2326" s="15">
        <v>22.2</v>
      </c>
      <c r="H2326" s="15">
        <v>24.7</v>
      </c>
      <c r="I2326" s="15">
        <v>27.1</v>
      </c>
      <c r="J2326" s="15">
        <v>20</v>
      </c>
      <c r="K2326" s="15">
        <v>1</v>
      </c>
      <c r="L2326" s="15">
        <v>1</v>
      </c>
      <c r="M2326" s="15">
        <v>35.799999999999997</v>
      </c>
      <c r="N2326" s="15">
        <v>11.2</v>
      </c>
      <c r="O2326" s="15">
        <v>150</v>
      </c>
      <c r="P2326" s="15">
        <v>1</v>
      </c>
      <c r="Q2326" s="15" t="s">
        <v>910</v>
      </c>
    </row>
    <row r="2327" spans="1:17" s="36" customFormat="1" ht="14.5">
      <c r="A2327" s="3" t="s">
        <v>5902</v>
      </c>
      <c r="B2327" s="15" t="s">
        <v>1</v>
      </c>
      <c r="C2327" s="15" t="s">
        <v>4</v>
      </c>
      <c r="D2327" s="15" t="s">
        <v>3525</v>
      </c>
      <c r="E2327" s="15">
        <v>400</v>
      </c>
      <c r="F2327" s="15"/>
      <c r="G2327" s="15">
        <v>22.2</v>
      </c>
      <c r="H2327" s="15">
        <v>23.4</v>
      </c>
      <c r="I2327" s="15">
        <v>24.5</v>
      </c>
      <c r="J2327" s="15">
        <v>20</v>
      </c>
      <c r="K2327" s="15">
        <v>1</v>
      </c>
      <c r="L2327" s="15">
        <v>1</v>
      </c>
      <c r="M2327" s="15">
        <v>32.4</v>
      </c>
      <c r="N2327" s="15">
        <v>12.3</v>
      </c>
      <c r="O2327" s="15">
        <v>150</v>
      </c>
      <c r="P2327" s="15">
        <v>1</v>
      </c>
      <c r="Q2327" s="15" t="s">
        <v>910</v>
      </c>
    </row>
    <row r="2328" spans="1:17" s="36" customFormat="1" ht="14.5">
      <c r="A2328" s="3" t="s">
        <v>5903</v>
      </c>
      <c r="B2328" s="15" t="s">
        <v>1</v>
      </c>
      <c r="C2328" s="15" t="s">
        <v>4</v>
      </c>
      <c r="D2328" s="15" t="s">
        <v>3525</v>
      </c>
      <c r="E2328" s="15">
        <v>400</v>
      </c>
      <c r="F2328" s="15"/>
      <c r="G2328" s="15">
        <v>22.2</v>
      </c>
      <c r="H2328" s="15">
        <v>23.4</v>
      </c>
      <c r="I2328" s="15">
        <v>24.5</v>
      </c>
      <c r="J2328" s="15">
        <v>20</v>
      </c>
      <c r="K2328" s="15">
        <v>1</v>
      </c>
      <c r="L2328" s="15">
        <v>1</v>
      </c>
      <c r="M2328" s="15">
        <v>32.4</v>
      </c>
      <c r="N2328" s="15">
        <v>12.3</v>
      </c>
      <c r="O2328" s="15">
        <v>150</v>
      </c>
      <c r="P2328" s="15">
        <v>1</v>
      </c>
      <c r="Q2328" s="15" t="s">
        <v>3</v>
      </c>
    </row>
    <row r="2329" spans="1:17" s="36" customFormat="1" ht="14.5">
      <c r="A2329" s="3" t="s">
        <v>5904</v>
      </c>
      <c r="B2329" s="15" t="s">
        <v>1</v>
      </c>
      <c r="C2329" s="15" t="s">
        <v>4</v>
      </c>
      <c r="D2329" s="15" t="s">
        <v>3525</v>
      </c>
      <c r="E2329" s="15">
        <v>400</v>
      </c>
      <c r="F2329" s="15"/>
      <c r="G2329" s="15">
        <v>22.2</v>
      </c>
      <c r="H2329" s="15">
        <v>24.7</v>
      </c>
      <c r="I2329" s="15">
        <v>27.1</v>
      </c>
      <c r="J2329" s="15">
        <v>20</v>
      </c>
      <c r="K2329" s="15">
        <v>1</v>
      </c>
      <c r="L2329" s="15">
        <v>1</v>
      </c>
      <c r="M2329" s="15">
        <v>35.799999999999997</v>
      </c>
      <c r="N2329" s="15">
        <v>11.2</v>
      </c>
      <c r="O2329" s="15">
        <v>150</v>
      </c>
      <c r="P2329" s="15">
        <v>1</v>
      </c>
      <c r="Q2329" s="15" t="s">
        <v>3</v>
      </c>
    </row>
    <row r="2330" spans="1:17" s="36" customFormat="1" ht="14.5">
      <c r="A2330" s="3" t="s">
        <v>5905</v>
      </c>
      <c r="B2330" s="15" t="s">
        <v>1</v>
      </c>
      <c r="C2330" s="15" t="s">
        <v>4</v>
      </c>
      <c r="D2330" s="15" t="s">
        <v>3522</v>
      </c>
      <c r="E2330" s="15">
        <v>400</v>
      </c>
      <c r="F2330" s="15"/>
      <c r="G2330" s="15">
        <v>22.2</v>
      </c>
      <c r="H2330" s="15">
        <v>24.7</v>
      </c>
      <c r="I2330" s="15">
        <v>27.1</v>
      </c>
      <c r="J2330" s="15">
        <v>20</v>
      </c>
      <c r="K2330" s="15">
        <v>1</v>
      </c>
      <c r="L2330" s="15">
        <v>1</v>
      </c>
      <c r="M2330" s="15">
        <v>35.799999999999997</v>
      </c>
      <c r="N2330" s="15">
        <v>11.2</v>
      </c>
      <c r="O2330" s="15">
        <v>150</v>
      </c>
      <c r="P2330" s="15">
        <v>1</v>
      </c>
      <c r="Q2330" s="15" t="s">
        <v>3</v>
      </c>
    </row>
    <row r="2331" spans="1:17" s="36" customFormat="1" ht="14.5">
      <c r="A2331" s="3" t="s">
        <v>5906</v>
      </c>
      <c r="B2331" s="15" t="s">
        <v>1</v>
      </c>
      <c r="C2331" s="15" t="s">
        <v>4</v>
      </c>
      <c r="D2331" s="15" t="s">
        <v>3522</v>
      </c>
      <c r="E2331" s="15">
        <v>400</v>
      </c>
      <c r="F2331" s="15"/>
      <c r="G2331" s="15">
        <v>24.4</v>
      </c>
      <c r="H2331" s="15">
        <v>27.1</v>
      </c>
      <c r="I2331" s="15">
        <v>29.8</v>
      </c>
      <c r="J2331" s="15">
        <v>22</v>
      </c>
      <c r="K2331" s="15">
        <v>1</v>
      </c>
      <c r="L2331" s="15">
        <v>1</v>
      </c>
      <c r="M2331" s="15">
        <v>39.4</v>
      </c>
      <c r="N2331" s="15">
        <v>10.199999999999999</v>
      </c>
      <c r="O2331" s="15">
        <v>150</v>
      </c>
      <c r="P2331" s="15">
        <v>1</v>
      </c>
      <c r="Q2331" s="15" t="s">
        <v>910</v>
      </c>
    </row>
    <row r="2332" spans="1:17" s="36" customFormat="1" ht="14.5">
      <c r="A2332" s="3" t="s">
        <v>5907</v>
      </c>
      <c r="B2332" s="15" t="s">
        <v>1</v>
      </c>
      <c r="C2332" s="15" t="s">
        <v>4</v>
      </c>
      <c r="D2332" s="15" t="s">
        <v>3522</v>
      </c>
      <c r="E2332" s="15">
        <v>400</v>
      </c>
      <c r="F2332" s="15"/>
      <c r="G2332" s="15">
        <v>24.4</v>
      </c>
      <c r="H2332" s="15">
        <v>25.7</v>
      </c>
      <c r="I2332" s="15">
        <v>26.9</v>
      </c>
      <c r="J2332" s="15">
        <v>22</v>
      </c>
      <c r="K2332" s="15">
        <v>1</v>
      </c>
      <c r="L2332" s="15">
        <v>1</v>
      </c>
      <c r="M2332" s="15">
        <v>35.5</v>
      </c>
      <c r="N2332" s="15">
        <v>11.3</v>
      </c>
      <c r="O2332" s="15">
        <v>150</v>
      </c>
      <c r="P2332" s="15">
        <v>1</v>
      </c>
      <c r="Q2332" s="15" t="s">
        <v>910</v>
      </c>
    </row>
    <row r="2333" spans="1:17" s="36" customFormat="1" ht="14.5">
      <c r="A2333" s="3" t="s">
        <v>5908</v>
      </c>
      <c r="B2333" s="15" t="s">
        <v>1</v>
      </c>
      <c r="C2333" s="15" t="s">
        <v>4</v>
      </c>
      <c r="D2333" s="15" t="s">
        <v>3522</v>
      </c>
      <c r="E2333" s="15">
        <v>400</v>
      </c>
      <c r="F2333" s="15"/>
      <c r="G2333" s="15">
        <v>24.4</v>
      </c>
      <c r="H2333" s="15">
        <v>25.7</v>
      </c>
      <c r="I2333" s="15">
        <v>26.9</v>
      </c>
      <c r="J2333" s="15">
        <v>22</v>
      </c>
      <c r="K2333" s="15">
        <v>1</v>
      </c>
      <c r="L2333" s="15">
        <v>1</v>
      </c>
      <c r="M2333" s="15">
        <v>35.5</v>
      </c>
      <c r="N2333" s="15">
        <v>11.3</v>
      </c>
      <c r="O2333" s="15">
        <v>150</v>
      </c>
      <c r="P2333" s="15">
        <v>1</v>
      </c>
      <c r="Q2333" s="15" t="s">
        <v>3</v>
      </c>
    </row>
    <row r="2334" spans="1:17" s="36" customFormat="1" ht="14.5">
      <c r="A2334" s="3" t="s">
        <v>5909</v>
      </c>
      <c r="B2334" s="15" t="s">
        <v>1</v>
      </c>
      <c r="C2334" s="15" t="s">
        <v>4</v>
      </c>
      <c r="D2334" s="15" t="s">
        <v>3525</v>
      </c>
      <c r="E2334" s="15">
        <v>400</v>
      </c>
      <c r="F2334" s="15"/>
      <c r="G2334" s="15">
        <v>24.4</v>
      </c>
      <c r="H2334" s="15">
        <v>27.1</v>
      </c>
      <c r="I2334" s="15">
        <v>29.8</v>
      </c>
      <c r="J2334" s="15">
        <v>22</v>
      </c>
      <c r="K2334" s="15">
        <v>1</v>
      </c>
      <c r="L2334" s="15">
        <v>1</v>
      </c>
      <c r="M2334" s="15">
        <v>39.4</v>
      </c>
      <c r="N2334" s="15">
        <v>10.199999999999999</v>
      </c>
      <c r="O2334" s="15">
        <v>150</v>
      </c>
      <c r="P2334" s="15">
        <v>1</v>
      </c>
      <c r="Q2334" s="15" t="s">
        <v>910</v>
      </c>
    </row>
    <row r="2335" spans="1:17" s="36" customFormat="1" ht="14.5">
      <c r="A2335" s="3" t="s">
        <v>5910</v>
      </c>
      <c r="B2335" s="15" t="s">
        <v>1</v>
      </c>
      <c r="C2335" s="15" t="s">
        <v>4</v>
      </c>
      <c r="D2335" s="15" t="s">
        <v>3525</v>
      </c>
      <c r="E2335" s="15">
        <v>400</v>
      </c>
      <c r="F2335" s="15"/>
      <c r="G2335" s="15">
        <v>24.4</v>
      </c>
      <c r="H2335" s="15">
        <v>25.7</v>
      </c>
      <c r="I2335" s="15">
        <v>26.9</v>
      </c>
      <c r="J2335" s="15">
        <v>22</v>
      </c>
      <c r="K2335" s="15">
        <v>1</v>
      </c>
      <c r="L2335" s="15">
        <v>1</v>
      </c>
      <c r="M2335" s="15">
        <v>35.5</v>
      </c>
      <c r="N2335" s="15">
        <v>11.3</v>
      </c>
      <c r="O2335" s="15">
        <v>150</v>
      </c>
      <c r="P2335" s="15">
        <v>1</v>
      </c>
      <c r="Q2335" s="15" t="s">
        <v>910</v>
      </c>
    </row>
    <row r="2336" spans="1:17" s="36" customFormat="1" ht="14.5">
      <c r="A2336" s="3" t="s">
        <v>5911</v>
      </c>
      <c r="B2336" s="15" t="s">
        <v>1</v>
      </c>
      <c r="C2336" s="15" t="s">
        <v>4</v>
      </c>
      <c r="D2336" s="15" t="s">
        <v>3525</v>
      </c>
      <c r="E2336" s="15">
        <v>400</v>
      </c>
      <c r="F2336" s="15"/>
      <c r="G2336" s="15">
        <v>24.4</v>
      </c>
      <c r="H2336" s="15">
        <v>25.7</v>
      </c>
      <c r="I2336" s="15">
        <v>26.9</v>
      </c>
      <c r="J2336" s="15">
        <v>22</v>
      </c>
      <c r="K2336" s="15">
        <v>1</v>
      </c>
      <c r="L2336" s="15">
        <v>1</v>
      </c>
      <c r="M2336" s="15">
        <v>35.5</v>
      </c>
      <c r="N2336" s="15">
        <v>11.3</v>
      </c>
      <c r="O2336" s="15">
        <v>150</v>
      </c>
      <c r="P2336" s="15">
        <v>1</v>
      </c>
      <c r="Q2336" s="15" t="s">
        <v>3</v>
      </c>
    </row>
    <row r="2337" spans="1:17" s="36" customFormat="1" ht="14.5">
      <c r="A2337" s="3" t="s">
        <v>5912</v>
      </c>
      <c r="B2337" s="15" t="s">
        <v>1</v>
      </c>
      <c r="C2337" s="15" t="s">
        <v>4</v>
      </c>
      <c r="D2337" s="15" t="s">
        <v>3525</v>
      </c>
      <c r="E2337" s="15">
        <v>400</v>
      </c>
      <c r="F2337" s="15"/>
      <c r="G2337" s="15">
        <v>24.4</v>
      </c>
      <c r="H2337" s="15">
        <v>27.1</v>
      </c>
      <c r="I2337" s="15">
        <v>29.8</v>
      </c>
      <c r="J2337" s="15">
        <v>22</v>
      </c>
      <c r="K2337" s="15">
        <v>1</v>
      </c>
      <c r="L2337" s="15">
        <v>1</v>
      </c>
      <c r="M2337" s="15">
        <v>39.4</v>
      </c>
      <c r="N2337" s="15">
        <v>10.199999999999999</v>
      </c>
      <c r="O2337" s="15">
        <v>150</v>
      </c>
      <c r="P2337" s="15">
        <v>1</v>
      </c>
      <c r="Q2337" s="15" t="s">
        <v>3</v>
      </c>
    </row>
    <row r="2338" spans="1:17" s="36" customFormat="1" ht="14.5">
      <c r="A2338" s="3" t="s">
        <v>5913</v>
      </c>
      <c r="B2338" s="15" t="s">
        <v>1</v>
      </c>
      <c r="C2338" s="15" t="s">
        <v>4</v>
      </c>
      <c r="D2338" s="15" t="s">
        <v>3522</v>
      </c>
      <c r="E2338" s="15">
        <v>400</v>
      </c>
      <c r="F2338" s="15"/>
      <c r="G2338" s="15">
        <v>24.4</v>
      </c>
      <c r="H2338" s="15">
        <v>27.1</v>
      </c>
      <c r="I2338" s="15">
        <v>29.8</v>
      </c>
      <c r="J2338" s="15">
        <v>22</v>
      </c>
      <c r="K2338" s="15">
        <v>1</v>
      </c>
      <c r="L2338" s="15">
        <v>1</v>
      </c>
      <c r="M2338" s="15">
        <v>39.4</v>
      </c>
      <c r="N2338" s="15">
        <v>10.199999999999999</v>
      </c>
      <c r="O2338" s="15">
        <v>150</v>
      </c>
      <c r="P2338" s="15">
        <v>1</v>
      </c>
      <c r="Q2338" s="15" t="s">
        <v>3</v>
      </c>
    </row>
    <row r="2339" spans="1:17" s="36" customFormat="1" ht="14.5">
      <c r="A2339" s="3" t="s">
        <v>5914</v>
      </c>
      <c r="B2339" s="15" t="s">
        <v>1</v>
      </c>
      <c r="C2339" s="15" t="s">
        <v>4</v>
      </c>
      <c r="D2339" s="15" t="s">
        <v>3522</v>
      </c>
      <c r="E2339" s="15">
        <v>400</v>
      </c>
      <c r="F2339" s="15"/>
      <c r="G2339" s="15">
        <v>26.7</v>
      </c>
      <c r="H2339" s="15">
        <v>29.7</v>
      </c>
      <c r="I2339" s="15">
        <v>32.6</v>
      </c>
      <c r="J2339" s="15">
        <v>24</v>
      </c>
      <c r="K2339" s="15">
        <v>1</v>
      </c>
      <c r="L2339" s="15">
        <v>1</v>
      </c>
      <c r="M2339" s="15">
        <v>43</v>
      </c>
      <c r="N2339" s="15">
        <v>9.3000000000000007</v>
      </c>
      <c r="O2339" s="15">
        <v>150</v>
      </c>
      <c r="P2339" s="15">
        <v>1</v>
      </c>
      <c r="Q2339" s="15" t="s">
        <v>910</v>
      </c>
    </row>
    <row r="2340" spans="1:17" s="36" customFormat="1" ht="14.5">
      <c r="A2340" s="3" t="s">
        <v>5915</v>
      </c>
      <c r="B2340" s="15" t="s">
        <v>1</v>
      </c>
      <c r="C2340" s="15" t="s">
        <v>4</v>
      </c>
      <c r="D2340" s="15" t="s">
        <v>3522</v>
      </c>
      <c r="E2340" s="15">
        <v>400</v>
      </c>
      <c r="F2340" s="15"/>
      <c r="G2340" s="15">
        <v>26.7</v>
      </c>
      <c r="H2340" s="15">
        <v>28.1</v>
      </c>
      <c r="I2340" s="15">
        <v>29.5</v>
      </c>
      <c r="J2340" s="15">
        <v>24</v>
      </c>
      <c r="K2340" s="15">
        <v>1</v>
      </c>
      <c r="L2340" s="15">
        <v>1</v>
      </c>
      <c r="M2340" s="15">
        <v>38.9</v>
      </c>
      <c r="N2340" s="15">
        <v>10.3</v>
      </c>
      <c r="O2340" s="15">
        <v>150</v>
      </c>
      <c r="P2340" s="15">
        <v>1</v>
      </c>
      <c r="Q2340" s="15" t="s">
        <v>910</v>
      </c>
    </row>
    <row r="2341" spans="1:17" s="36" customFormat="1" ht="14.5">
      <c r="A2341" s="3" t="s">
        <v>5916</v>
      </c>
      <c r="B2341" s="15" t="s">
        <v>1</v>
      </c>
      <c r="C2341" s="15" t="s">
        <v>4</v>
      </c>
      <c r="D2341" s="15" t="s">
        <v>3522</v>
      </c>
      <c r="E2341" s="15">
        <v>400</v>
      </c>
      <c r="F2341" s="15"/>
      <c r="G2341" s="15">
        <v>26.7</v>
      </c>
      <c r="H2341" s="15">
        <v>28.1</v>
      </c>
      <c r="I2341" s="15">
        <v>29.5</v>
      </c>
      <c r="J2341" s="15">
        <v>24</v>
      </c>
      <c r="K2341" s="15">
        <v>1</v>
      </c>
      <c r="L2341" s="15">
        <v>1</v>
      </c>
      <c r="M2341" s="15">
        <v>38.9</v>
      </c>
      <c r="N2341" s="15">
        <v>10.3</v>
      </c>
      <c r="O2341" s="15">
        <v>150</v>
      </c>
      <c r="P2341" s="15">
        <v>1</v>
      </c>
      <c r="Q2341" s="15" t="s">
        <v>3</v>
      </c>
    </row>
    <row r="2342" spans="1:17" s="36" customFormat="1" ht="14.5">
      <c r="A2342" s="3" t="s">
        <v>5917</v>
      </c>
      <c r="B2342" s="15" t="s">
        <v>1</v>
      </c>
      <c r="C2342" s="15" t="s">
        <v>4</v>
      </c>
      <c r="D2342" s="15" t="s">
        <v>3525</v>
      </c>
      <c r="E2342" s="15">
        <v>400</v>
      </c>
      <c r="F2342" s="15"/>
      <c r="G2342" s="15">
        <v>26.7</v>
      </c>
      <c r="H2342" s="15">
        <v>29.7</v>
      </c>
      <c r="I2342" s="15">
        <v>32.6</v>
      </c>
      <c r="J2342" s="15">
        <v>24</v>
      </c>
      <c r="K2342" s="15">
        <v>1</v>
      </c>
      <c r="L2342" s="15">
        <v>1</v>
      </c>
      <c r="M2342" s="15">
        <v>43</v>
      </c>
      <c r="N2342" s="15">
        <v>9.3000000000000007</v>
      </c>
      <c r="O2342" s="15">
        <v>150</v>
      </c>
      <c r="P2342" s="15">
        <v>1</v>
      </c>
      <c r="Q2342" s="15" t="s">
        <v>910</v>
      </c>
    </row>
    <row r="2343" spans="1:17" s="36" customFormat="1" ht="14.5">
      <c r="A2343" s="3" t="s">
        <v>5918</v>
      </c>
      <c r="B2343" s="15" t="s">
        <v>1</v>
      </c>
      <c r="C2343" s="15" t="s">
        <v>4</v>
      </c>
      <c r="D2343" s="15" t="s">
        <v>3525</v>
      </c>
      <c r="E2343" s="15">
        <v>400</v>
      </c>
      <c r="F2343" s="15"/>
      <c r="G2343" s="15">
        <v>26.7</v>
      </c>
      <c r="H2343" s="15">
        <v>28.1</v>
      </c>
      <c r="I2343" s="15">
        <v>29.5</v>
      </c>
      <c r="J2343" s="15">
        <v>24</v>
      </c>
      <c r="K2343" s="15">
        <v>1</v>
      </c>
      <c r="L2343" s="15">
        <v>1</v>
      </c>
      <c r="M2343" s="15">
        <v>38.9</v>
      </c>
      <c r="N2343" s="15">
        <v>10.3</v>
      </c>
      <c r="O2343" s="15">
        <v>150</v>
      </c>
      <c r="P2343" s="15">
        <v>1</v>
      </c>
      <c r="Q2343" s="15" t="s">
        <v>910</v>
      </c>
    </row>
    <row r="2344" spans="1:17" s="36" customFormat="1" ht="14.5">
      <c r="A2344" s="3" t="s">
        <v>5919</v>
      </c>
      <c r="B2344" s="15" t="s">
        <v>1</v>
      </c>
      <c r="C2344" s="15" t="s">
        <v>4</v>
      </c>
      <c r="D2344" s="15" t="s">
        <v>3525</v>
      </c>
      <c r="E2344" s="15">
        <v>400</v>
      </c>
      <c r="F2344" s="15"/>
      <c r="G2344" s="15">
        <v>26.7</v>
      </c>
      <c r="H2344" s="15">
        <v>28.1</v>
      </c>
      <c r="I2344" s="15">
        <v>29.5</v>
      </c>
      <c r="J2344" s="15">
        <v>24</v>
      </c>
      <c r="K2344" s="15">
        <v>1</v>
      </c>
      <c r="L2344" s="15">
        <v>1</v>
      </c>
      <c r="M2344" s="15">
        <v>38.9</v>
      </c>
      <c r="N2344" s="15">
        <v>10.3</v>
      </c>
      <c r="O2344" s="15">
        <v>150</v>
      </c>
      <c r="P2344" s="15">
        <v>1</v>
      </c>
      <c r="Q2344" s="15" t="s">
        <v>3</v>
      </c>
    </row>
    <row r="2345" spans="1:17" s="36" customFormat="1" ht="14.5">
      <c r="A2345" s="3" t="s">
        <v>5920</v>
      </c>
      <c r="B2345" s="15" t="s">
        <v>1</v>
      </c>
      <c r="C2345" s="15" t="s">
        <v>4</v>
      </c>
      <c r="D2345" s="15" t="s">
        <v>3525</v>
      </c>
      <c r="E2345" s="15">
        <v>400</v>
      </c>
      <c r="F2345" s="15"/>
      <c r="G2345" s="15">
        <v>26.7</v>
      </c>
      <c r="H2345" s="15">
        <v>29.7</v>
      </c>
      <c r="I2345" s="15">
        <v>32.6</v>
      </c>
      <c r="J2345" s="15">
        <v>24</v>
      </c>
      <c r="K2345" s="15">
        <v>1</v>
      </c>
      <c r="L2345" s="15">
        <v>1</v>
      </c>
      <c r="M2345" s="15">
        <v>43</v>
      </c>
      <c r="N2345" s="15">
        <v>9.3000000000000007</v>
      </c>
      <c r="O2345" s="15">
        <v>150</v>
      </c>
      <c r="P2345" s="15">
        <v>1</v>
      </c>
      <c r="Q2345" s="15" t="s">
        <v>3</v>
      </c>
    </row>
    <row r="2346" spans="1:17" s="36" customFormat="1" ht="14.5">
      <c r="A2346" s="3" t="s">
        <v>5921</v>
      </c>
      <c r="B2346" s="15" t="s">
        <v>1</v>
      </c>
      <c r="C2346" s="15" t="s">
        <v>4</v>
      </c>
      <c r="D2346" s="15" t="s">
        <v>3522</v>
      </c>
      <c r="E2346" s="15">
        <v>400</v>
      </c>
      <c r="F2346" s="15"/>
      <c r="G2346" s="15">
        <v>26.7</v>
      </c>
      <c r="H2346" s="15">
        <v>29.7</v>
      </c>
      <c r="I2346" s="15">
        <v>32.6</v>
      </c>
      <c r="J2346" s="15">
        <v>24</v>
      </c>
      <c r="K2346" s="15">
        <v>1</v>
      </c>
      <c r="L2346" s="15">
        <v>1</v>
      </c>
      <c r="M2346" s="15">
        <v>43</v>
      </c>
      <c r="N2346" s="15">
        <v>9.3000000000000007</v>
      </c>
      <c r="O2346" s="15">
        <v>150</v>
      </c>
      <c r="P2346" s="15">
        <v>1</v>
      </c>
      <c r="Q2346" s="15" t="s">
        <v>3</v>
      </c>
    </row>
    <row r="2347" spans="1:17" s="36" customFormat="1" ht="14.5">
      <c r="A2347" s="3" t="s">
        <v>5922</v>
      </c>
      <c r="B2347" s="15" t="s">
        <v>1</v>
      </c>
      <c r="C2347" s="15" t="s">
        <v>4</v>
      </c>
      <c r="D2347" s="15" t="s">
        <v>3522</v>
      </c>
      <c r="E2347" s="15">
        <v>400</v>
      </c>
      <c r="F2347" s="15"/>
      <c r="G2347" s="15">
        <v>28.9</v>
      </c>
      <c r="H2347" s="15">
        <v>32.1</v>
      </c>
      <c r="I2347" s="15">
        <v>35.299999999999997</v>
      </c>
      <c r="J2347" s="15">
        <v>26</v>
      </c>
      <c r="K2347" s="15">
        <v>1</v>
      </c>
      <c r="L2347" s="15">
        <v>1</v>
      </c>
      <c r="M2347" s="15">
        <v>46.6</v>
      </c>
      <c r="N2347" s="15">
        <v>8.6</v>
      </c>
      <c r="O2347" s="15">
        <v>150</v>
      </c>
      <c r="P2347" s="15">
        <v>1</v>
      </c>
      <c r="Q2347" s="15" t="s">
        <v>910</v>
      </c>
    </row>
    <row r="2348" spans="1:17" s="36" customFormat="1" ht="14.5">
      <c r="A2348" s="3" t="s">
        <v>5923</v>
      </c>
      <c r="B2348" s="15" t="s">
        <v>1</v>
      </c>
      <c r="C2348" s="15" t="s">
        <v>4</v>
      </c>
      <c r="D2348" s="15" t="s">
        <v>3522</v>
      </c>
      <c r="E2348" s="15">
        <v>400</v>
      </c>
      <c r="F2348" s="15"/>
      <c r="G2348" s="15">
        <v>28.9</v>
      </c>
      <c r="H2348" s="15">
        <v>30.4</v>
      </c>
      <c r="I2348" s="15">
        <v>31.9</v>
      </c>
      <c r="J2348" s="15">
        <v>26</v>
      </c>
      <c r="K2348" s="15">
        <v>1</v>
      </c>
      <c r="L2348" s="15">
        <v>1</v>
      </c>
      <c r="M2348" s="15">
        <v>42.1</v>
      </c>
      <c r="N2348" s="15">
        <v>9.5</v>
      </c>
      <c r="O2348" s="15">
        <v>150</v>
      </c>
      <c r="P2348" s="15">
        <v>1</v>
      </c>
      <c r="Q2348" s="15" t="s">
        <v>910</v>
      </c>
    </row>
    <row r="2349" spans="1:17" s="36" customFormat="1" ht="14.5">
      <c r="A2349" s="3" t="s">
        <v>5924</v>
      </c>
      <c r="B2349" s="15" t="s">
        <v>1</v>
      </c>
      <c r="C2349" s="15" t="s">
        <v>4</v>
      </c>
      <c r="D2349" s="15" t="s">
        <v>3522</v>
      </c>
      <c r="E2349" s="15">
        <v>400</v>
      </c>
      <c r="F2349" s="15"/>
      <c r="G2349" s="15">
        <v>28.9</v>
      </c>
      <c r="H2349" s="15">
        <v>30.4</v>
      </c>
      <c r="I2349" s="15">
        <v>31.9</v>
      </c>
      <c r="J2349" s="15">
        <v>26</v>
      </c>
      <c r="K2349" s="15">
        <v>1</v>
      </c>
      <c r="L2349" s="15">
        <v>1</v>
      </c>
      <c r="M2349" s="15">
        <v>42.1</v>
      </c>
      <c r="N2349" s="15">
        <v>9.5</v>
      </c>
      <c r="O2349" s="15">
        <v>150</v>
      </c>
      <c r="P2349" s="15">
        <v>1</v>
      </c>
      <c r="Q2349" s="15" t="s">
        <v>3</v>
      </c>
    </row>
    <row r="2350" spans="1:17" s="36" customFormat="1" ht="14.5">
      <c r="A2350" s="3" t="s">
        <v>5925</v>
      </c>
      <c r="B2350" s="15" t="s">
        <v>1</v>
      </c>
      <c r="C2350" s="15" t="s">
        <v>4</v>
      </c>
      <c r="D2350" s="15" t="s">
        <v>3525</v>
      </c>
      <c r="E2350" s="15">
        <v>400</v>
      </c>
      <c r="F2350" s="15"/>
      <c r="G2350" s="15">
        <v>28.9</v>
      </c>
      <c r="H2350" s="15">
        <v>32.1</v>
      </c>
      <c r="I2350" s="15">
        <v>35.299999999999997</v>
      </c>
      <c r="J2350" s="15">
        <v>26</v>
      </c>
      <c r="K2350" s="15">
        <v>1</v>
      </c>
      <c r="L2350" s="15">
        <v>1</v>
      </c>
      <c r="M2350" s="15">
        <v>46.6</v>
      </c>
      <c r="N2350" s="15">
        <v>8.6</v>
      </c>
      <c r="O2350" s="15">
        <v>150</v>
      </c>
      <c r="P2350" s="15">
        <v>1</v>
      </c>
      <c r="Q2350" s="15" t="s">
        <v>910</v>
      </c>
    </row>
    <row r="2351" spans="1:17" s="36" customFormat="1" ht="14.5">
      <c r="A2351" s="3" t="s">
        <v>5926</v>
      </c>
      <c r="B2351" s="15" t="s">
        <v>1</v>
      </c>
      <c r="C2351" s="15" t="s">
        <v>4</v>
      </c>
      <c r="D2351" s="15" t="s">
        <v>3525</v>
      </c>
      <c r="E2351" s="15">
        <v>400</v>
      </c>
      <c r="F2351" s="15"/>
      <c r="G2351" s="15">
        <v>28.9</v>
      </c>
      <c r="H2351" s="15">
        <v>30.4</v>
      </c>
      <c r="I2351" s="15">
        <v>31.9</v>
      </c>
      <c r="J2351" s="15">
        <v>26</v>
      </c>
      <c r="K2351" s="15">
        <v>1</v>
      </c>
      <c r="L2351" s="15">
        <v>1</v>
      </c>
      <c r="M2351" s="15">
        <v>42.1</v>
      </c>
      <c r="N2351" s="15">
        <v>9.5</v>
      </c>
      <c r="O2351" s="15">
        <v>150</v>
      </c>
      <c r="P2351" s="15">
        <v>1</v>
      </c>
      <c r="Q2351" s="15" t="s">
        <v>910</v>
      </c>
    </row>
    <row r="2352" spans="1:17" s="36" customFormat="1" ht="14.5">
      <c r="A2352" s="3" t="s">
        <v>5927</v>
      </c>
      <c r="B2352" s="15" t="s">
        <v>1</v>
      </c>
      <c r="C2352" s="15" t="s">
        <v>4</v>
      </c>
      <c r="D2352" s="15" t="s">
        <v>3525</v>
      </c>
      <c r="E2352" s="15">
        <v>400</v>
      </c>
      <c r="F2352" s="15"/>
      <c r="G2352" s="15">
        <v>28.9</v>
      </c>
      <c r="H2352" s="15">
        <v>30.4</v>
      </c>
      <c r="I2352" s="15">
        <v>31.9</v>
      </c>
      <c r="J2352" s="15">
        <v>26</v>
      </c>
      <c r="K2352" s="15">
        <v>1</v>
      </c>
      <c r="L2352" s="15">
        <v>1</v>
      </c>
      <c r="M2352" s="15">
        <v>42.1</v>
      </c>
      <c r="N2352" s="15">
        <v>9.5</v>
      </c>
      <c r="O2352" s="15">
        <v>150</v>
      </c>
      <c r="P2352" s="15">
        <v>1</v>
      </c>
      <c r="Q2352" s="15" t="s">
        <v>3</v>
      </c>
    </row>
    <row r="2353" spans="1:17" s="36" customFormat="1" ht="14.5">
      <c r="A2353" s="3" t="s">
        <v>5928</v>
      </c>
      <c r="B2353" s="15" t="s">
        <v>1</v>
      </c>
      <c r="C2353" s="15" t="s">
        <v>4</v>
      </c>
      <c r="D2353" s="15" t="s">
        <v>3525</v>
      </c>
      <c r="E2353" s="15">
        <v>400</v>
      </c>
      <c r="F2353" s="15"/>
      <c r="G2353" s="15">
        <v>28.9</v>
      </c>
      <c r="H2353" s="15">
        <v>32.1</v>
      </c>
      <c r="I2353" s="15">
        <v>35.299999999999997</v>
      </c>
      <c r="J2353" s="15">
        <v>26</v>
      </c>
      <c r="K2353" s="15">
        <v>1</v>
      </c>
      <c r="L2353" s="15">
        <v>1</v>
      </c>
      <c r="M2353" s="15">
        <v>46.6</v>
      </c>
      <c r="N2353" s="15">
        <v>8.6</v>
      </c>
      <c r="O2353" s="15">
        <v>150</v>
      </c>
      <c r="P2353" s="15">
        <v>1</v>
      </c>
      <c r="Q2353" s="15" t="s">
        <v>3</v>
      </c>
    </row>
    <row r="2354" spans="1:17" s="36" customFormat="1" ht="14.5">
      <c r="A2354" s="3" t="s">
        <v>5929</v>
      </c>
      <c r="B2354" s="15" t="s">
        <v>1</v>
      </c>
      <c r="C2354" s="15" t="s">
        <v>4</v>
      </c>
      <c r="D2354" s="15" t="s">
        <v>3522</v>
      </c>
      <c r="E2354" s="15">
        <v>400</v>
      </c>
      <c r="F2354" s="15"/>
      <c r="G2354" s="15">
        <v>28.9</v>
      </c>
      <c r="H2354" s="15">
        <v>32.1</v>
      </c>
      <c r="I2354" s="15">
        <v>35.299999999999997</v>
      </c>
      <c r="J2354" s="15">
        <v>26</v>
      </c>
      <c r="K2354" s="15">
        <v>1</v>
      </c>
      <c r="L2354" s="15">
        <v>1</v>
      </c>
      <c r="M2354" s="15">
        <v>46.6</v>
      </c>
      <c r="N2354" s="15">
        <v>8.6</v>
      </c>
      <c r="O2354" s="15">
        <v>150</v>
      </c>
      <c r="P2354" s="15">
        <v>1</v>
      </c>
      <c r="Q2354" s="15" t="s">
        <v>3</v>
      </c>
    </row>
    <row r="2355" spans="1:17" s="36" customFormat="1" ht="14.5">
      <c r="A2355" s="3" t="s">
        <v>5930</v>
      </c>
      <c r="B2355" s="15" t="s">
        <v>1</v>
      </c>
      <c r="C2355" s="15" t="s">
        <v>4</v>
      </c>
      <c r="D2355" s="15" t="s">
        <v>3522</v>
      </c>
      <c r="E2355" s="15">
        <v>400</v>
      </c>
      <c r="F2355" s="15"/>
      <c r="G2355" s="15">
        <v>31.1</v>
      </c>
      <c r="H2355" s="15">
        <v>34.6</v>
      </c>
      <c r="I2355" s="15">
        <v>38</v>
      </c>
      <c r="J2355" s="15">
        <v>28</v>
      </c>
      <c r="K2355" s="15">
        <v>1</v>
      </c>
      <c r="L2355" s="15">
        <v>1</v>
      </c>
      <c r="M2355" s="15">
        <v>50</v>
      </c>
      <c r="N2355" s="15">
        <v>8</v>
      </c>
      <c r="O2355" s="15">
        <v>150</v>
      </c>
      <c r="P2355" s="15">
        <v>1</v>
      </c>
      <c r="Q2355" s="15" t="s">
        <v>910</v>
      </c>
    </row>
    <row r="2356" spans="1:17" s="36" customFormat="1" ht="14.5">
      <c r="A2356" s="3" t="s">
        <v>5931</v>
      </c>
      <c r="B2356" s="15" t="s">
        <v>1</v>
      </c>
      <c r="C2356" s="15" t="s">
        <v>4</v>
      </c>
      <c r="D2356" s="15" t="s">
        <v>3522</v>
      </c>
      <c r="E2356" s="15">
        <v>400</v>
      </c>
      <c r="F2356" s="15"/>
      <c r="G2356" s="15">
        <v>31.1</v>
      </c>
      <c r="H2356" s="15">
        <v>32.799999999999997</v>
      </c>
      <c r="I2356" s="15">
        <v>34.4</v>
      </c>
      <c r="J2356" s="15">
        <v>28</v>
      </c>
      <c r="K2356" s="15">
        <v>1</v>
      </c>
      <c r="L2356" s="15">
        <v>1</v>
      </c>
      <c r="M2356" s="15">
        <v>45.4</v>
      </c>
      <c r="N2356" s="15">
        <v>8.8000000000000007</v>
      </c>
      <c r="O2356" s="15">
        <v>150</v>
      </c>
      <c r="P2356" s="15">
        <v>1</v>
      </c>
      <c r="Q2356" s="15" t="s">
        <v>910</v>
      </c>
    </row>
    <row r="2357" spans="1:17" s="36" customFormat="1" ht="14.5">
      <c r="A2357" s="3" t="s">
        <v>5932</v>
      </c>
      <c r="B2357" s="15" t="s">
        <v>1</v>
      </c>
      <c r="C2357" s="15" t="s">
        <v>4</v>
      </c>
      <c r="D2357" s="15" t="s">
        <v>3522</v>
      </c>
      <c r="E2357" s="15">
        <v>400</v>
      </c>
      <c r="F2357" s="15"/>
      <c r="G2357" s="15">
        <v>31.1</v>
      </c>
      <c r="H2357" s="15">
        <v>32.799999999999997</v>
      </c>
      <c r="I2357" s="15">
        <v>34.4</v>
      </c>
      <c r="J2357" s="15">
        <v>28</v>
      </c>
      <c r="K2357" s="15">
        <v>1</v>
      </c>
      <c r="L2357" s="15">
        <v>1</v>
      </c>
      <c r="M2357" s="15">
        <v>45.4</v>
      </c>
      <c r="N2357" s="15">
        <v>8.8000000000000007</v>
      </c>
      <c r="O2357" s="15">
        <v>150</v>
      </c>
      <c r="P2357" s="15">
        <v>1</v>
      </c>
      <c r="Q2357" s="15" t="s">
        <v>3</v>
      </c>
    </row>
    <row r="2358" spans="1:17" s="36" customFormat="1" ht="14.5">
      <c r="A2358" s="3" t="s">
        <v>5933</v>
      </c>
      <c r="B2358" s="15" t="s">
        <v>1</v>
      </c>
      <c r="C2358" s="15" t="s">
        <v>4</v>
      </c>
      <c r="D2358" s="15" t="s">
        <v>3525</v>
      </c>
      <c r="E2358" s="15">
        <v>400</v>
      </c>
      <c r="F2358" s="15"/>
      <c r="G2358" s="15">
        <v>31.1</v>
      </c>
      <c r="H2358" s="15">
        <v>34.6</v>
      </c>
      <c r="I2358" s="15">
        <v>38</v>
      </c>
      <c r="J2358" s="15">
        <v>28</v>
      </c>
      <c r="K2358" s="15">
        <v>1</v>
      </c>
      <c r="L2358" s="15">
        <v>1</v>
      </c>
      <c r="M2358" s="15">
        <v>50</v>
      </c>
      <c r="N2358" s="15">
        <v>8</v>
      </c>
      <c r="O2358" s="15">
        <v>150</v>
      </c>
      <c r="P2358" s="15">
        <v>1</v>
      </c>
      <c r="Q2358" s="15" t="s">
        <v>910</v>
      </c>
    </row>
    <row r="2359" spans="1:17" s="36" customFormat="1" ht="14.5">
      <c r="A2359" s="3" t="s">
        <v>5934</v>
      </c>
      <c r="B2359" s="15" t="s">
        <v>1</v>
      </c>
      <c r="C2359" s="15" t="s">
        <v>4</v>
      </c>
      <c r="D2359" s="15" t="s">
        <v>3525</v>
      </c>
      <c r="E2359" s="15">
        <v>400</v>
      </c>
      <c r="F2359" s="15"/>
      <c r="G2359" s="15">
        <v>31.1</v>
      </c>
      <c r="H2359" s="15">
        <v>32.799999999999997</v>
      </c>
      <c r="I2359" s="15">
        <v>34.4</v>
      </c>
      <c r="J2359" s="15">
        <v>28</v>
      </c>
      <c r="K2359" s="15">
        <v>1</v>
      </c>
      <c r="L2359" s="15">
        <v>1</v>
      </c>
      <c r="M2359" s="15">
        <v>45.4</v>
      </c>
      <c r="N2359" s="15">
        <v>8.8000000000000007</v>
      </c>
      <c r="O2359" s="15">
        <v>150</v>
      </c>
      <c r="P2359" s="15">
        <v>1</v>
      </c>
      <c r="Q2359" s="15" t="s">
        <v>910</v>
      </c>
    </row>
    <row r="2360" spans="1:17" s="36" customFormat="1" ht="14.5">
      <c r="A2360" s="3" t="s">
        <v>5935</v>
      </c>
      <c r="B2360" s="15" t="s">
        <v>1</v>
      </c>
      <c r="C2360" s="15" t="s">
        <v>4</v>
      </c>
      <c r="D2360" s="15" t="s">
        <v>3525</v>
      </c>
      <c r="E2360" s="15">
        <v>400</v>
      </c>
      <c r="F2360" s="15"/>
      <c r="G2360" s="15">
        <v>31.1</v>
      </c>
      <c r="H2360" s="15">
        <v>32.799999999999997</v>
      </c>
      <c r="I2360" s="15">
        <v>34.4</v>
      </c>
      <c r="J2360" s="15">
        <v>28</v>
      </c>
      <c r="K2360" s="15">
        <v>1</v>
      </c>
      <c r="L2360" s="15">
        <v>1</v>
      </c>
      <c r="M2360" s="15">
        <v>45.4</v>
      </c>
      <c r="N2360" s="15">
        <v>8.8000000000000007</v>
      </c>
      <c r="O2360" s="15">
        <v>150</v>
      </c>
      <c r="P2360" s="15">
        <v>1</v>
      </c>
      <c r="Q2360" s="15" t="s">
        <v>3</v>
      </c>
    </row>
    <row r="2361" spans="1:17" s="36" customFormat="1" ht="14.5">
      <c r="A2361" s="3" t="s">
        <v>5936</v>
      </c>
      <c r="B2361" s="15" t="s">
        <v>1</v>
      </c>
      <c r="C2361" s="15" t="s">
        <v>4</v>
      </c>
      <c r="D2361" s="15" t="s">
        <v>3525</v>
      </c>
      <c r="E2361" s="15">
        <v>400</v>
      </c>
      <c r="F2361" s="15"/>
      <c r="G2361" s="15">
        <v>31.1</v>
      </c>
      <c r="H2361" s="15">
        <v>34.6</v>
      </c>
      <c r="I2361" s="15">
        <v>38</v>
      </c>
      <c r="J2361" s="15">
        <v>28</v>
      </c>
      <c r="K2361" s="15">
        <v>1</v>
      </c>
      <c r="L2361" s="15">
        <v>1</v>
      </c>
      <c r="M2361" s="15">
        <v>50</v>
      </c>
      <c r="N2361" s="15">
        <v>8</v>
      </c>
      <c r="O2361" s="15">
        <v>150</v>
      </c>
      <c r="P2361" s="15">
        <v>1</v>
      </c>
      <c r="Q2361" s="15" t="s">
        <v>3</v>
      </c>
    </row>
    <row r="2362" spans="1:17" s="36" customFormat="1" ht="14.5">
      <c r="A2362" s="3" t="s">
        <v>5937</v>
      </c>
      <c r="B2362" s="15" t="s">
        <v>1</v>
      </c>
      <c r="C2362" s="15" t="s">
        <v>4</v>
      </c>
      <c r="D2362" s="15" t="s">
        <v>3522</v>
      </c>
      <c r="E2362" s="15">
        <v>400</v>
      </c>
      <c r="F2362" s="15"/>
      <c r="G2362" s="15">
        <v>31.1</v>
      </c>
      <c r="H2362" s="15">
        <v>34.6</v>
      </c>
      <c r="I2362" s="15">
        <v>38</v>
      </c>
      <c r="J2362" s="15">
        <v>28</v>
      </c>
      <c r="K2362" s="15">
        <v>1</v>
      </c>
      <c r="L2362" s="15">
        <v>1</v>
      </c>
      <c r="M2362" s="15">
        <v>50</v>
      </c>
      <c r="N2362" s="15">
        <v>8</v>
      </c>
      <c r="O2362" s="15">
        <v>150</v>
      </c>
      <c r="P2362" s="15">
        <v>1</v>
      </c>
      <c r="Q2362" s="15" t="s">
        <v>3</v>
      </c>
    </row>
    <row r="2363" spans="1:17" s="36" customFormat="1" ht="14.5">
      <c r="A2363" s="3" t="s">
        <v>5938</v>
      </c>
      <c r="B2363" s="15" t="s">
        <v>1</v>
      </c>
      <c r="C2363" s="15" t="s">
        <v>4</v>
      </c>
      <c r="D2363" s="15" t="s">
        <v>3522</v>
      </c>
      <c r="E2363" s="15">
        <v>400</v>
      </c>
      <c r="F2363" s="15"/>
      <c r="G2363" s="15">
        <v>33.299999999999997</v>
      </c>
      <c r="H2363" s="15">
        <v>37</v>
      </c>
      <c r="I2363" s="15">
        <v>40.700000000000003</v>
      </c>
      <c r="J2363" s="15">
        <v>30</v>
      </c>
      <c r="K2363" s="15">
        <v>1</v>
      </c>
      <c r="L2363" s="15">
        <v>1</v>
      </c>
      <c r="M2363" s="15">
        <v>53.5</v>
      </c>
      <c r="N2363" s="15">
        <v>7.5</v>
      </c>
      <c r="O2363" s="15">
        <v>150</v>
      </c>
      <c r="P2363" s="15">
        <v>1</v>
      </c>
      <c r="Q2363" s="15" t="s">
        <v>910</v>
      </c>
    </row>
    <row r="2364" spans="1:17" s="36" customFormat="1" ht="14.5">
      <c r="A2364" s="3" t="s">
        <v>5939</v>
      </c>
      <c r="B2364" s="15" t="s">
        <v>1</v>
      </c>
      <c r="C2364" s="15" t="s">
        <v>4</v>
      </c>
      <c r="D2364" s="15" t="s">
        <v>3522</v>
      </c>
      <c r="E2364" s="15">
        <v>400</v>
      </c>
      <c r="F2364" s="15"/>
      <c r="G2364" s="15">
        <v>33.299999999999997</v>
      </c>
      <c r="H2364" s="15">
        <v>35.1</v>
      </c>
      <c r="I2364" s="15">
        <v>36.799999999999997</v>
      </c>
      <c r="J2364" s="15">
        <v>30</v>
      </c>
      <c r="K2364" s="15">
        <v>1</v>
      </c>
      <c r="L2364" s="15">
        <v>1</v>
      </c>
      <c r="M2364" s="15">
        <v>48.4</v>
      </c>
      <c r="N2364" s="15">
        <v>8.3000000000000007</v>
      </c>
      <c r="O2364" s="15">
        <v>150</v>
      </c>
      <c r="P2364" s="15">
        <v>1</v>
      </c>
      <c r="Q2364" s="15" t="s">
        <v>910</v>
      </c>
    </row>
    <row r="2365" spans="1:17" s="36" customFormat="1" ht="14.5">
      <c r="A2365" s="3" t="s">
        <v>5940</v>
      </c>
      <c r="B2365" s="15" t="s">
        <v>1</v>
      </c>
      <c r="C2365" s="15" t="s">
        <v>4</v>
      </c>
      <c r="D2365" s="15" t="s">
        <v>3522</v>
      </c>
      <c r="E2365" s="15">
        <v>400</v>
      </c>
      <c r="F2365" s="15"/>
      <c r="G2365" s="15">
        <v>33.299999999999997</v>
      </c>
      <c r="H2365" s="15">
        <v>35.1</v>
      </c>
      <c r="I2365" s="15">
        <v>36.799999999999997</v>
      </c>
      <c r="J2365" s="15">
        <v>30</v>
      </c>
      <c r="K2365" s="15">
        <v>1</v>
      </c>
      <c r="L2365" s="15">
        <v>1</v>
      </c>
      <c r="M2365" s="15">
        <v>48.4</v>
      </c>
      <c r="N2365" s="15">
        <v>8.3000000000000007</v>
      </c>
      <c r="O2365" s="15">
        <v>150</v>
      </c>
      <c r="P2365" s="15">
        <v>1</v>
      </c>
      <c r="Q2365" s="15" t="s">
        <v>3</v>
      </c>
    </row>
    <row r="2366" spans="1:17" s="36" customFormat="1" ht="14.5">
      <c r="A2366" s="3" t="s">
        <v>5941</v>
      </c>
      <c r="B2366" s="15" t="s">
        <v>1</v>
      </c>
      <c r="C2366" s="15" t="s">
        <v>4</v>
      </c>
      <c r="D2366" s="15" t="s">
        <v>3525</v>
      </c>
      <c r="E2366" s="15">
        <v>400</v>
      </c>
      <c r="F2366" s="15"/>
      <c r="G2366" s="15">
        <v>33.299999999999997</v>
      </c>
      <c r="H2366" s="15">
        <v>37</v>
      </c>
      <c r="I2366" s="15">
        <v>40.700000000000003</v>
      </c>
      <c r="J2366" s="15">
        <v>30</v>
      </c>
      <c r="K2366" s="15">
        <v>1</v>
      </c>
      <c r="L2366" s="15">
        <v>1</v>
      </c>
      <c r="M2366" s="15">
        <v>53.5</v>
      </c>
      <c r="N2366" s="15">
        <v>7.5</v>
      </c>
      <c r="O2366" s="15">
        <v>150</v>
      </c>
      <c r="P2366" s="15">
        <v>1</v>
      </c>
      <c r="Q2366" s="15" t="s">
        <v>910</v>
      </c>
    </row>
    <row r="2367" spans="1:17" s="36" customFormat="1" ht="14.5">
      <c r="A2367" s="3" t="s">
        <v>5942</v>
      </c>
      <c r="B2367" s="15" t="s">
        <v>1</v>
      </c>
      <c r="C2367" s="15" t="s">
        <v>4</v>
      </c>
      <c r="D2367" s="15" t="s">
        <v>3525</v>
      </c>
      <c r="E2367" s="15">
        <v>400</v>
      </c>
      <c r="F2367" s="15"/>
      <c r="G2367" s="15">
        <v>33.299999999999997</v>
      </c>
      <c r="H2367" s="15">
        <v>35.1</v>
      </c>
      <c r="I2367" s="15">
        <v>36.799999999999997</v>
      </c>
      <c r="J2367" s="15">
        <v>30</v>
      </c>
      <c r="K2367" s="15">
        <v>1</v>
      </c>
      <c r="L2367" s="15">
        <v>1</v>
      </c>
      <c r="M2367" s="15">
        <v>48.4</v>
      </c>
      <c r="N2367" s="15">
        <v>8.3000000000000007</v>
      </c>
      <c r="O2367" s="15">
        <v>150</v>
      </c>
      <c r="P2367" s="15">
        <v>1</v>
      </c>
      <c r="Q2367" s="15" t="s">
        <v>910</v>
      </c>
    </row>
    <row r="2368" spans="1:17" s="36" customFormat="1" ht="14.5">
      <c r="A2368" s="3" t="s">
        <v>5943</v>
      </c>
      <c r="B2368" s="15" t="s">
        <v>1</v>
      </c>
      <c r="C2368" s="15" t="s">
        <v>4</v>
      </c>
      <c r="D2368" s="15" t="s">
        <v>3525</v>
      </c>
      <c r="E2368" s="15">
        <v>400</v>
      </c>
      <c r="F2368" s="15"/>
      <c r="G2368" s="15">
        <v>33.299999999999997</v>
      </c>
      <c r="H2368" s="15">
        <v>35.1</v>
      </c>
      <c r="I2368" s="15">
        <v>36.799999999999997</v>
      </c>
      <c r="J2368" s="15">
        <v>30</v>
      </c>
      <c r="K2368" s="15">
        <v>1</v>
      </c>
      <c r="L2368" s="15">
        <v>1</v>
      </c>
      <c r="M2368" s="15">
        <v>48.4</v>
      </c>
      <c r="N2368" s="15">
        <v>8.3000000000000007</v>
      </c>
      <c r="O2368" s="15">
        <v>150</v>
      </c>
      <c r="P2368" s="15">
        <v>1</v>
      </c>
      <c r="Q2368" s="15" t="s">
        <v>3</v>
      </c>
    </row>
    <row r="2369" spans="1:17" s="36" customFormat="1" ht="14.5">
      <c r="A2369" s="3" t="s">
        <v>5944</v>
      </c>
      <c r="B2369" s="15" t="s">
        <v>1</v>
      </c>
      <c r="C2369" s="15" t="s">
        <v>4</v>
      </c>
      <c r="D2369" s="15" t="s">
        <v>3525</v>
      </c>
      <c r="E2369" s="15">
        <v>400</v>
      </c>
      <c r="F2369" s="15"/>
      <c r="G2369" s="15">
        <v>33.299999999999997</v>
      </c>
      <c r="H2369" s="15">
        <v>37</v>
      </c>
      <c r="I2369" s="15">
        <v>40.700000000000003</v>
      </c>
      <c r="J2369" s="15">
        <v>30</v>
      </c>
      <c r="K2369" s="15">
        <v>1</v>
      </c>
      <c r="L2369" s="15">
        <v>1</v>
      </c>
      <c r="M2369" s="15">
        <v>53.5</v>
      </c>
      <c r="N2369" s="15">
        <v>7.5</v>
      </c>
      <c r="O2369" s="15">
        <v>150</v>
      </c>
      <c r="P2369" s="15">
        <v>1</v>
      </c>
      <c r="Q2369" s="15" t="s">
        <v>3</v>
      </c>
    </row>
    <row r="2370" spans="1:17" s="36" customFormat="1" ht="14.5">
      <c r="A2370" s="3" t="s">
        <v>5945</v>
      </c>
      <c r="B2370" s="15" t="s">
        <v>1</v>
      </c>
      <c r="C2370" s="15" t="s">
        <v>4</v>
      </c>
      <c r="D2370" s="15" t="s">
        <v>3522</v>
      </c>
      <c r="E2370" s="15">
        <v>400</v>
      </c>
      <c r="F2370" s="15"/>
      <c r="G2370" s="15">
        <v>33.299999999999997</v>
      </c>
      <c r="H2370" s="15">
        <v>37</v>
      </c>
      <c r="I2370" s="15">
        <v>40.700000000000003</v>
      </c>
      <c r="J2370" s="15">
        <v>30</v>
      </c>
      <c r="K2370" s="15">
        <v>1</v>
      </c>
      <c r="L2370" s="15">
        <v>1</v>
      </c>
      <c r="M2370" s="15">
        <v>53.5</v>
      </c>
      <c r="N2370" s="15">
        <v>7.5</v>
      </c>
      <c r="O2370" s="15">
        <v>150</v>
      </c>
      <c r="P2370" s="15">
        <v>1</v>
      </c>
      <c r="Q2370" s="15" t="s">
        <v>3</v>
      </c>
    </row>
    <row r="2371" spans="1:17" s="36" customFormat="1" ht="14.5">
      <c r="A2371" s="3" t="s">
        <v>5946</v>
      </c>
      <c r="B2371" s="15" t="s">
        <v>1</v>
      </c>
      <c r="C2371" s="15" t="s">
        <v>4</v>
      </c>
      <c r="D2371" s="15" t="s">
        <v>3522</v>
      </c>
      <c r="E2371" s="15">
        <v>400</v>
      </c>
      <c r="F2371" s="15"/>
      <c r="G2371" s="15">
        <v>36.700000000000003</v>
      </c>
      <c r="H2371" s="15">
        <v>40.799999999999997</v>
      </c>
      <c r="I2371" s="15">
        <v>44.9</v>
      </c>
      <c r="J2371" s="15">
        <v>33</v>
      </c>
      <c r="K2371" s="15">
        <v>1</v>
      </c>
      <c r="L2371" s="15">
        <v>1</v>
      </c>
      <c r="M2371" s="15">
        <v>59</v>
      </c>
      <c r="N2371" s="15">
        <v>6.8</v>
      </c>
      <c r="O2371" s="15">
        <v>150</v>
      </c>
      <c r="P2371" s="15">
        <v>1</v>
      </c>
      <c r="Q2371" s="15" t="s">
        <v>910</v>
      </c>
    </row>
    <row r="2372" spans="1:17" s="36" customFormat="1" ht="14.5">
      <c r="A2372" s="3" t="s">
        <v>5947</v>
      </c>
      <c r="B2372" s="15" t="s">
        <v>1</v>
      </c>
      <c r="C2372" s="15" t="s">
        <v>4</v>
      </c>
      <c r="D2372" s="15" t="s">
        <v>3522</v>
      </c>
      <c r="E2372" s="15">
        <v>400</v>
      </c>
      <c r="F2372" s="15"/>
      <c r="G2372" s="15">
        <v>36.700000000000003</v>
      </c>
      <c r="H2372" s="15">
        <v>38.700000000000003</v>
      </c>
      <c r="I2372" s="15">
        <v>40.6</v>
      </c>
      <c r="J2372" s="15">
        <v>33</v>
      </c>
      <c r="K2372" s="15">
        <v>1</v>
      </c>
      <c r="L2372" s="15">
        <v>1</v>
      </c>
      <c r="M2372" s="15">
        <v>53.3</v>
      </c>
      <c r="N2372" s="15">
        <v>7.5</v>
      </c>
      <c r="O2372" s="15">
        <v>150</v>
      </c>
      <c r="P2372" s="15">
        <v>1</v>
      </c>
      <c r="Q2372" s="15" t="s">
        <v>910</v>
      </c>
    </row>
    <row r="2373" spans="1:17" s="36" customFormat="1" ht="14.5">
      <c r="A2373" s="3" t="s">
        <v>5948</v>
      </c>
      <c r="B2373" s="15" t="s">
        <v>1</v>
      </c>
      <c r="C2373" s="15" t="s">
        <v>4</v>
      </c>
      <c r="D2373" s="15" t="s">
        <v>3522</v>
      </c>
      <c r="E2373" s="15">
        <v>400</v>
      </c>
      <c r="F2373" s="15"/>
      <c r="G2373" s="15">
        <v>36.700000000000003</v>
      </c>
      <c r="H2373" s="15">
        <v>38.700000000000003</v>
      </c>
      <c r="I2373" s="15">
        <v>40.6</v>
      </c>
      <c r="J2373" s="15">
        <v>33</v>
      </c>
      <c r="K2373" s="15">
        <v>1</v>
      </c>
      <c r="L2373" s="15">
        <v>1</v>
      </c>
      <c r="M2373" s="15">
        <v>53.3</v>
      </c>
      <c r="N2373" s="15">
        <v>7.5</v>
      </c>
      <c r="O2373" s="15">
        <v>150</v>
      </c>
      <c r="P2373" s="15">
        <v>1</v>
      </c>
      <c r="Q2373" s="15" t="s">
        <v>3</v>
      </c>
    </row>
    <row r="2374" spans="1:17" s="36" customFormat="1" ht="14.5">
      <c r="A2374" s="3" t="s">
        <v>5949</v>
      </c>
      <c r="B2374" s="15" t="s">
        <v>1</v>
      </c>
      <c r="C2374" s="15" t="s">
        <v>4</v>
      </c>
      <c r="D2374" s="15" t="s">
        <v>3525</v>
      </c>
      <c r="E2374" s="15">
        <v>400</v>
      </c>
      <c r="F2374" s="15"/>
      <c r="G2374" s="15">
        <v>36.700000000000003</v>
      </c>
      <c r="H2374" s="15">
        <v>40.799999999999997</v>
      </c>
      <c r="I2374" s="15">
        <v>44.9</v>
      </c>
      <c r="J2374" s="15">
        <v>33</v>
      </c>
      <c r="K2374" s="15">
        <v>1</v>
      </c>
      <c r="L2374" s="15">
        <v>1</v>
      </c>
      <c r="M2374" s="15">
        <v>59</v>
      </c>
      <c r="N2374" s="15">
        <v>6.8</v>
      </c>
      <c r="O2374" s="15">
        <v>150</v>
      </c>
      <c r="P2374" s="15">
        <v>1</v>
      </c>
      <c r="Q2374" s="15" t="s">
        <v>910</v>
      </c>
    </row>
    <row r="2375" spans="1:17" s="36" customFormat="1" ht="14.5">
      <c r="A2375" s="3" t="s">
        <v>5950</v>
      </c>
      <c r="B2375" s="15" t="s">
        <v>1</v>
      </c>
      <c r="C2375" s="15" t="s">
        <v>4</v>
      </c>
      <c r="D2375" s="15" t="s">
        <v>3525</v>
      </c>
      <c r="E2375" s="15">
        <v>400</v>
      </c>
      <c r="F2375" s="15"/>
      <c r="G2375" s="15">
        <v>36.700000000000003</v>
      </c>
      <c r="H2375" s="15">
        <v>38.700000000000003</v>
      </c>
      <c r="I2375" s="15">
        <v>40.6</v>
      </c>
      <c r="J2375" s="15">
        <v>33</v>
      </c>
      <c r="K2375" s="15">
        <v>1</v>
      </c>
      <c r="L2375" s="15">
        <v>1</v>
      </c>
      <c r="M2375" s="15">
        <v>53.3</v>
      </c>
      <c r="N2375" s="15">
        <v>7.5</v>
      </c>
      <c r="O2375" s="15">
        <v>150</v>
      </c>
      <c r="P2375" s="15">
        <v>1</v>
      </c>
      <c r="Q2375" s="15" t="s">
        <v>910</v>
      </c>
    </row>
    <row r="2376" spans="1:17" s="36" customFormat="1" ht="14.5">
      <c r="A2376" s="3" t="s">
        <v>5951</v>
      </c>
      <c r="B2376" s="15" t="s">
        <v>1</v>
      </c>
      <c r="C2376" s="15" t="s">
        <v>4</v>
      </c>
      <c r="D2376" s="15" t="s">
        <v>3525</v>
      </c>
      <c r="E2376" s="15">
        <v>400</v>
      </c>
      <c r="F2376" s="15"/>
      <c r="G2376" s="15">
        <v>36.700000000000003</v>
      </c>
      <c r="H2376" s="15">
        <v>38.700000000000003</v>
      </c>
      <c r="I2376" s="15">
        <v>40.6</v>
      </c>
      <c r="J2376" s="15">
        <v>33</v>
      </c>
      <c r="K2376" s="15">
        <v>1</v>
      </c>
      <c r="L2376" s="15">
        <v>1</v>
      </c>
      <c r="M2376" s="15">
        <v>53.3</v>
      </c>
      <c r="N2376" s="15">
        <v>7.5</v>
      </c>
      <c r="O2376" s="15">
        <v>150</v>
      </c>
      <c r="P2376" s="15">
        <v>1</v>
      </c>
      <c r="Q2376" s="15" t="s">
        <v>3</v>
      </c>
    </row>
    <row r="2377" spans="1:17" s="36" customFormat="1" ht="14.5">
      <c r="A2377" s="3" t="s">
        <v>5952</v>
      </c>
      <c r="B2377" s="15" t="s">
        <v>1</v>
      </c>
      <c r="C2377" s="15" t="s">
        <v>4</v>
      </c>
      <c r="D2377" s="15" t="s">
        <v>3525</v>
      </c>
      <c r="E2377" s="15">
        <v>400</v>
      </c>
      <c r="F2377" s="15"/>
      <c r="G2377" s="15">
        <v>36.700000000000003</v>
      </c>
      <c r="H2377" s="15">
        <v>40.799999999999997</v>
      </c>
      <c r="I2377" s="15">
        <v>44.9</v>
      </c>
      <c r="J2377" s="15">
        <v>33</v>
      </c>
      <c r="K2377" s="15">
        <v>1</v>
      </c>
      <c r="L2377" s="15">
        <v>1</v>
      </c>
      <c r="M2377" s="15">
        <v>59</v>
      </c>
      <c r="N2377" s="15">
        <v>6.8</v>
      </c>
      <c r="O2377" s="15">
        <v>150</v>
      </c>
      <c r="P2377" s="15">
        <v>1</v>
      </c>
      <c r="Q2377" s="15" t="s">
        <v>3</v>
      </c>
    </row>
    <row r="2378" spans="1:17" s="36" customFormat="1" ht="14.5">
      <c r="A2378" s="3" t="s">
        <v>5953</v>
      </c>
      <c r="B2378" s="15" t="s">
        <v>1</v>
      </c>
      <c r="C2378" s="15" t="s">
        <v>4</v>
      </c>
      <c r="D2378" s="15" t="s">
        <v>3522</v>
      </c>
      <c r="E2378" s="15">
        <v>400</v>
      </c>
      <c r="F2378" s="15"/>
      <c r="G2378" s="15">
        <v>36.700000000000003</v>
      </c>
      <c r="H2378" s="15">
        <v>40.799999999999997</v>
      </c>
      <c r="I2378" s="15">
        <v>44.9</v>
      </c>
      <c r="J2378" s="15">
        <v>33</v>
      </c>
      <c r="K2378" s="15">
        <v>1</v>
      </c>
      <c r="L2378" s="15">
        <v>1</v>
      </c>
      <c r="M2378" s="15">
        <v>59</v>
      </c>
      <c r="N2378" s="15">
        <v>6.8</v>
      </c>
      <c r="O2378" s="15">
        <v>150</v>
      </c>
      <c r="P2378" s="15">
        <v>1</v>
      </c>
      <c r="Q2378" s="15" t="s">
        <v>3</v>
      </c>
    </row>
    <row r="2379" spans="1:17" s="36" customFormat="1" ht="14.5">
      <c r="A2379" s="3" t="s">
        <v>5954</v>
      </c>
      <c r="B2379" s="15" t="s">
        <v>1</v>
      </c>
      <c r="C2379" s="15" t="s">
        <v>4</v>
      </c>
      <c r="D2379" s="15" t="s">
        <v>3522</v>
      </c>
      <c r="E2379" s="15">
        <v>400</v>
      </c>
      <c r="F2379" s="15"/>
      <c r="G2379" s="15">
        <v>40</v>
      </c>
      <c r="H2379" s="15">
        <v>44.5</v>
      </c>
      <c r="I2379" s="15">
        <v>48.9</v>
      </c>
      <c r="J2379" s="15">
        <v>36</v>
      </c>
      <c r="K2379" s="15">
        <v>1</v>
      </c>
      <c r="L2379" s="15">
        <v>1</v>
      </c>
      <c r="M2379" s="15">
        <v>64.3</v>
      </c>
      <c r="N2379" s="15">
        <v>6.2</v>
      </c>
      <c r="O2379" s="15">
        <v>150</v>
      </c>
      <c r="P2379" s="15">
        <v>1</v>
      </c>
      <c r="Q2379" s="15" t="s">
        <v>910</v>
      </c>
    </row>
    <row r="2380" spans="1:17" s="36" customFormat="1" ht="14.5">
      <c r="A2380" s="3" t="s">
        <v>5955</v>
      </c>
      <c r="B2380" s="15" t="s">
        <v>1</v>
      </c>
      <c r="C2380" s="15" t="s">
        <v>4</v>
      </c>
      <c r="D2380" s="15" t="s">
        <v>3522</v>
      </c>
      <c r="E2380" s="15">
        <v>400</v>
      </c>
      <c r="F2380" s="15"/>
      <c r="G2380" s="15">
        <v>40</v>
      </c>
      <c r="H2380" s="15">
        <v>42.1</v>
      </c>
      <c r="I2380" s="15">
        <v>44.2</v>
      </c>
      <c r="J2380" s="15">
        <v>36</v>
      </c>
      <c r="K2380" s="15">
        <v>1</v>
      </c>
      <c r="L2380" s="15">
        <v>1</v>
      </c>
      <c r="M2380" s="15">
        <v>58.1</v>
      </c>
      <c r="N2380" s="15">
        <v>6.9</v>
      </c>
      <c r="O2380" s="15">
        <v>150</v>
      </c>
      <c r="P2380" s="15">
        <v>1</v>
      </c>
      <c r="Q2380" s="15" t="s">
        <v>910</v>
      </c>
    </row>
    <row r="2381" spans="1:17" s="36" customFormat="1" ht="14.5">
      <c r="A2381" s="3" t="s">
        <v>5956</v>
      </c>
      <c r="B2381" s="15" t="s">
        <v>1</v>
      </c>
      <c r="C2381" s="15" t="s">
        <v>4</v>
      </c>
      <c r="D2381" s="15" t="s">
        <v>3522</v>
      </c>
      <c r="E2381" s="15">
        <v>400</v>
      </c>
      <c r="F2381" s="15"/>
      <c r="G2381" s="15">
        <v>40</v>
      </c>
      <c r="H2381" s="15">
        <v>42.1</v>
      </c>
      <c r="I2381" s="15">
        <v>44.2</v>
      </c>
      <c r="J2381" s="15">
        <v>36</v>
      </c>
      <c r="K2381" s="15">
        <v>1</v>
      </c>
      <c r="L2381" s="15">
        <v>1</v>
      </c>
      <c r="M2381" s="15">
        <v>58.1</v>
      </c>
      <c r="N2381" s="15">
        <v>6.9</v>
      </c>
      <c r="O2381" s="15">
        <v>150</v>
      </c>
      <c r="P2381" s="15">
        <v>1</v>
      </c>
      <c r="Q2381" s="15" t="s">
        <v>3</v>
      </c>
    </row>
    <row r="2382" spans="1:17" s="36" customFormat="1" ht="14.5">
      <c r="A2382" s="3" t="s">
        <v>5957</v>
      </c>
      <c r="B2382" s="15" t="s">
        <v>1</v>
      </c>
      <c r="C2382" s="15" t="s">
        <v>4</v>
      </c>
      <c r="D2382" s="15" t="s">
        <v>3525</v>
      </c>
      <c r="E2382" s="15">
        <v>400</v>
      </c>
      <c r="F2382" s="15"/>
      <c r="G2382" s="15">
        <v>40</v>
      </c>
      <c r="H2382" s="15">
        <v>44.5</v>
      </c>
      <c r="I2382" s="15">
        <v>48.9</v>
      </c>
      <c r="J2382" s="15">
        <v>36</v>
      </c>
      <c r="K2382" s="15">
        <v>1</v>
      </c>
      <c r="L2382" s="15">
        <v>1</v>
      </c>
      <c r="M2382" s="15">
        <v>64.3</v>
      </c>
      <c r="N2382" s="15">
        <v>6.2</v>
      </c>
      <c r="O2382" s="15">
        <v>150</v>
      </c>
      <c r="P2382" s="15">
        <v>1</v>
      </c>
      <c r="Q2382" s="15" t="s">
        <v>910</v>
      </c>
    </row>
    <row r="2383" spans="1:17" s="36" customFormat="1" ht="14.5">
      <c r="A2383" s="3" t="s">
        <v>5958</v>
      </c>
      <c r="B2383" s="15" t="s">
        <v>1</v>
      </c>
      <c r="C2383" s="15" t="s">
        <v>4</v>
      </c>
      <c r="D2383" s="15" t="s">
        <v>3525</v>
      </c>
      <c r="E2383" s="15">
        <v>400</v>
      </c>
      <c r="F2383" s="15"/>
      <c r="G2383" s="15">
        <v>40</v>
      </c>
      <c r="H2383" s="15">
        <v>42.1</v>
      </c>
      <c r="I2383" s="15">
        <v>44.2</v>
      </c>
      <c r="J2383" s="15">
        <v>36</v>
      </c>
      <c r="K2383" s="15">
        <v>1</v>
      </c>
      <c r="L2383" s="15">
        <v>1</v>
      </c>
      <c r="M2383" s="15">
        <v>58.1</v>
      </c>
      <c r="N2383" s="15">
        <v>6.9</v>
      </c>
      <c r="O2383" s="15">
        <v>150</v>
      </c>
      <c r="P2383" s="15">
        <v>1</v>
      </c>
      <c r="Q2383" s="15" t="s">
        <v>910</v>
      </c>
    </row>
    <row r="2384" spans="1:17" s="36" customFormat="1" ht="14.5">
      <c r="A2384" s="3" t="s">
        <v>5959</v>
      </c>
      <c r="B2384" s="15" t="s">
        <v>1</v>
      </c>
      <c r="C2384" s="15" t="s">
        <v>4</v>
      </c>
      <c r="D2384" s="15" t="s">
        <v>3525</v>
      </c>
      <c r="E2384" s="15">
        <v>400</v>
      </c>
      <c r="F2384" s="15"/>
      <c r="G2384" s="15">
        <v>40</v>
      </c>
      <c r="H2384" s="15">
        <v>42.1</v>
      </c>
      <c r="I2384" s="15">
        <v>44.2</v>
      </c>
      <c r="J2384" s="15">
        <v>36</v>
      </c>
      <c r="K2384" s="15">
        <v>1</v>
      </c>
      <c r="L2384" s="15">
        <v>1</v>
      </c>
      <c r="M2384" s="15">
        <v>58.1</v>
      </c>
      <c r="N2384" s="15">
        <v>6.9</v>
      </c>
      <c r="O2384" s="15">
        <v>150</v>
      </c>
      <c r="P2384" s="15">
        <v>1</v>
      </c>
      <c r="Q2384" s="15" t="s">
        <v>3</v>
      </c>
    </row>
    <row r="2385" spans="1:17" s="36" customFormat="1" ht="14.5">
      <c r="A2385" s="3" t="s">
        <v>5960</v>
      </c>
      <c r="B2385" s="15" t="s">
        <v>1</v>
      </c>
      <c r="C2385" s="15" t="s">
        <v>4</v>
      </c>
      <c r="D2385" s="15" t="s">
        <v>3525</v>
      </c>
      <c r="E2385" s="15">
        <v>400</v>
      </c>
      <c r="F2385" s="15"/>
      <c r="G2385" s="15">
        <v>40</v>
      </c>
      <c r="H2385" s="15">
        <v>44.5</v>
      </c>
      <c r="I2385" s="15">
        <v>48.9</v>
      </c>
      <c r="J2385" s="15">
        <v>36</v>
      </c>
      <c r="K2385" s="15">
        <v>1</v>
      </c>
      <c r="L2385" s="15">
        <v>1</v>
      </c>
      <c r="M2385" s="15">
        <v>64.3</v>
      </c>
      <c r="N2385" s="15">
        <v>6.2</v>
      </c>
      <c r="O2385" s="15">
        <v>150</v>
      </c>
      <c r="P2385" s="15">
        <v>1</v>
      </c>
      <c r="Q2385" s="15" t="s">
        <v>3</v>
      </c>
    </row>
    <row r="2386" spans="1:17" s="36" customFormat="1" ht="14.5">
      <c r="A2386" s="3" t="s">
        <v>5961</v>
      </c>
      <c r="B2386" s="15" t="s">
        <v>1</v>
      </c>
      <c r="C2386" s="15" t="s">
        <v>4</v>
      </c>
      <c r="D2386" s="15" t="s">
        <v>3522</v>
      </c>
      <c r="E2386" s="15">
        <v>400</v>
      </c>
      <c r="F2386" s="15"/>
      <c r="G2386" s="15">
        <v>40</v>
      </c>
      <c r="H2386" s="15">
        <v>44.5</v>
      </c>
      <c r="I2386" s="15">
        <v>48.9</v>
      </c>
      <c r="J2386" s="15">
        <v>36</v>
      </c>
      <c r="K2386" s="15">
        <v>1</v>
      </c>
      <c r="L2386" s="15">
        <v>1</v>
      </c>
      <c r="M2386" s="15">
        <v>64.3</v>
      </c>
      <c r="N2386" s="15">
        <v>6.2</v>
      </c>
      <c r="O2386" s="15">
        <v>150</v>
      </c>
      <c r="P2386" s="15">
        <v>1</v>
      </c>
      <c r="Q2386" s="15" t="s">
        <v>3</v>
      </c>
    </row>
    <row r="2387" spans="1:17" s="36" customFormat="1" ht="14.5">
      <c r="A2387" s="3" t="s">
        <v>5962</v>
      </c>
      <c r="B2387" s="15" t="s">
        <v>1</v>
      </c>
      <c r="C2387" s="15" t="s">
        <v>4</v>
      </c>
      <c r="D2387" s="15" t="s">
        <v>3522</v>
      </c>
      <c r="E2387" s="15">
        <v>400</v>
      </c>
      <c r="F2387" s="15"/>
      <c r="G2387" s="15">
        <v>44.4</v>
      </c>
      <c r="H2387" s="15">
        <v>49.4</v>
      </c>
      <c r="I2387" s="15">
        <v>54.3</v>
      </c>
      <c r="J2387" s="15">
        <v>40</v>
      </c>
      <c r="K2387" s="15">
        <v>1</v>
      </c>
      <c r="L2387" s="15">
        <v>1</v>
      </c>
      <c r="M2387" s="15">
        <v>71.400000000000006</v>
      </c>
      <c r="N2387" s="15">
        <v>5.6</v>
      </c>
      <c r="O2387" s="15">
        <v>150</v>
      </c>
      <c r="P2387" s="15">
        <v>1</v>
      </c>
      <c r="Q2387" s="15" t="s">
        <v>910</v>
      </c>
    </row>
    <row r="2388" spans="1:17" s="36" customFormat="1" ht="14.5">
      <c r="A2388" s="3" t="s">
        <v>5963</v>
      </c>
      <c r="B2388" s="15" t="s">
        <v>1</v>
      </c>
      <c r="C2388" s="15" t="s">
        <v>4</v>
      </c>
      <c r="D2388" s="15" t="s">
        <v>3522</v>
      </c>
      <c r="E2388" s="15">
        <v>400</v>
      </c>
      <c r="F2388" s="15"/>
      <c r="G2388" s="15">
        <v>44.4</v>
      </c>
      <c r="H2388" s="15">
        <v>46.8</v>
      </c>
      <c r="I2388" s="15">
        <v>49.1</v>
      </c>
      <c r="J2388" s="15">
        <v>40</v>
      </c>
      <c r="K2388" s="15">
        <v>1</v>
      </c>
      <c r="L2388" s="15">
        <v>1</v>
      </c>
      <c r="M2388" s="15">
        <v>64.5</v>
      </c>
      <c r="N2388" s="15">
        <v>6.2</v>
      </c>
      <c r="O2388" s="15">
        <v>150</v>
      </c>
      <c r="P2388" s="15">
        <v>1</v>
      </c>
      <c r="Q2388" s="15" t="s">
        <v>910</v>
      </c>
    </row>
    <row r="2389" spans="1:17" s="36" customFormat="1" ht="14.5">
      <c r="A2389" s="3" t="s">
        <v>5964</v>
      </c>
      <c r="B2389" s="15" t="s">
        <v>1</v>
      </c>
      <c r="C2389" s="15" t="s">
        <v>4</v>
      </c>
      <c r="D2389" s="15" t="s">
        <v>3522</v>
      </c>
      <c r="E2389" s="15">
        <v>400</v>
      </c>
      <c r="F2389" s="15"/>
      <c r="G2389" s="15">
        <v>44.4</v>
      </c>
      <c r="H2389" s="15">
        <v>46.8</v>
      </c>
      <c r="I2389" s="15">
        <v>49.1</v>
      </c>
      <c r="J2389" s="15">
        <v>40</v>
      </c>
      <c r="K2389" s="15">
        <v>1</v>
      </c>
      <c r="L2389" s="15">
        <v>1</v>
      </c>
      <c r="M2389" s="15">
        <v>64.5</v>
      </c>
      <c r="N2389" s="15">
        <v>6.2</v>
      </c>
      <c r="O2389" s="15">
        <v>150</v>
      </c>
      <c r="P2389" s="15">
        <v>1</v>
      </c>
      <c r="Q2389" s="15" t="s">
        <v>3</v>
      </c>
    </row>
    <row r="2390" spans="1:17" s="36" customFormat="1" ht="14.5">
      <c r="A2390" s="3" t="s">
        <v>5965</v>
      </c>
      <c r="B2390" s="15" t="s">
        <v>1</v>
      </c>
      <c r="C2390" s="15" t="s">
        <v>4</v>
      </c>
      <c r="D2390" s="15" t="s">
        <v>3525</v>
      </c>
      <c r="E2390" s="15">
        <v>400</v>
      </c>
      <c r="F2390" s="15"/>
      <c r="G2390" s="15">
        <v>44.4</v>
      </c>
      <c r="H2390" s="15">
        <v>49.4</v>
      </c>
      <c r="I2390" s="15">
        <v>54.3</v>
      </c>
      <c r="J2390" s="15">
        <v>40</v>
      </c>
      <c r="K2390" s="15">
        <v>1</v>
      </c>
      <c r="L2390" s="15">
        <v>1</v>
      </c>
      <c r="M2390" s="15">
        <v>71.400000000000006</v>
      </c>
      <c r="N2390" s="15">
        <v>5.6</v>
      </c>
      <c r="O2390" s="15">
        <v>150</v>
      </c>
      <c r="P2390" s="15">
        <v>1</v>
      </c>
      <c r="Q2390" s="15" t="s">
        <v>910</v>
      </c>
    </row>
    <row r="2391" spans="1:17" s="36" customFormat="1" ht="14.5">
      <c r="A2391" s="3" t="s">
        <v>5966</v>
      </c>
      <c r="B2391" s="15" t="s">
        <v>1</v>
      </c>
      <c r="C2391" s="15" t="s">
        <v>4</v>
      </c>
      <c r="D2391" s="15" t="s">
        <v>3525</v>
      </c>
      <c r="E2391" s="15">
        <v>400</v>
      </c>
      <c r="F2391" s="15"/>
      <c r="G2391" s="15">
        <v>44.4</v>
      </c>
      <c r="H2391" s="15">
        <v>46.8</v>
      </c>
      <c r="I2391" s="15">
        <v>49.1</v>
      </c>
      <c r="J2391" s="15">
        <v>40</v>
      </c>
      <c r="K2391" s="15">
        <v>1</v>
      </c>
      <c r="L2391" s="15">
        <v>1</v>
      </c>
      <c r="M2391" s="15">
        <v>64.5</v>
      </c>
      <c r="N2391" s="15">
        <v>6.2</v>
      </c>
      <c r="O2391" s="15">
        <v>150</v>
      </c>
      <c r="P2391" s="15">
        <v>1</v>
      </c>
      <c r="Q2391" s="15" t="s">
        <v>910</v>
      </c>
    </row>
    <row r="2392" spans="1:17" s="36" customFormat="1" ht="14.5">
      <c r="A2392" s="3" t="s">
        <v>5967</v>
      </c>
      <c r="B2392" s="15" t="s">
        <v>1</v>
      </c>
      <c r="C2392" s="15" t="s">
        <v>4</v>
      </c>
      <c r="D2392" s="15" t="s">
        <v>3525</v>
      </c>
      <c r="E2392" s="15">
        <v>400</v>
      </c>
      <c r="F2392" s="15"/>
      <c r="G2392" s="15">
        <v>44.4</v>
      </c>
      <c r="H2392" s="15">
        <v>46.8</v>
      </c>
      <c r="I2392" s="15">
        <v>49.1</v>
      </c>
      <c r="J2392" s="15">
        <v>40</v>
      </c>
      <c r="K2392" s="15">
        <v>1</v>
      </c>
      <c r="L2392" s="15">
        <v>1</v>
      </c>
      <c r="M2392" s="15">
        <v>64.5</v>
      </c>
      <c r="N2392" s="15">
        <v>6.2</v>
      </c>
      <c r="O2392" s="15">
        <v>150</v>
      </c>
      <c r="P2392" s="15">
        <v>1</v>
      </c>
      <c r="Q2392" s="15" t="s">
        <v>3</v>
      </c>
    </row>
    <row r="2393" spans="1:17" s="36" customFormat="1" ht="14.5">
      <c r="A2393" s="3" t="s">
        <v>5968</v>
      </c>
      <c r="B2393" s="15" t="s">
        <v>1</v>
      </c>
      <c r="C2393" s="15" t="s">
        <v>4</v>
      </c>
      <c r="D2393" s="15" t="s">
        <v>3525</v>
      </c>
      <c r="E2393" s="15">
        <v>400</v>
      </c>
      <c r="F2393" s="15"/>
      <c r="G2393" s="15">
        <v>44.4</v>
      </c>
      <c r="H2393" s="15">
        <v>49.4</v>
      </c>
      <c r="I2393" s="15">
        <v>54.3</v>
      </c>
      <c r="J2393" s="15">
        <v>40</v>
      </c>
      <c r="K2393" s="15">
        <v>1</v>
      </c>
      <c r="L2393" s="15">
        <v>1</v>
      </c>
      <c r="M2393" s="15">
        <v>71.400000000000006</v>
      </c>
      <c r="N2393" s="15">
        <v>5.6</v>
      </c>
      <c r="O2393" s="15">
        <v>150</v>
      </c>
      <c r="P2393" s="15">
        <v>1</v>
      </c>
      <c r="Q2393" s="15" t="s">
        <v>3</v>
      </c>
    </row>
    <row r="2394" spans="1:17" s="36" customFormat="1" ht="14.5">
      <c r="A2394" s="3" t="s">
        <v>5969</v>
      </c>
      <c r="B2394" s="15" t="s">
        <v>1</v>
      </c>
      <c r="C2394" s="15" t="s">
        <v>4</v>
      </c>
      <c r="D2394" s="15" t="s">
        <v>3522</v>
      </c>
      <c r="E2394" s="15">
        <v>400</v>
      </c>
      <c r="F2394" s="15"/>
      <c r="G2394" s="15">
        <v>44.4</v>
      </c>
      <c r="H2394" s="15">
        <v>49.4</v>
      </c>
      <c r="I2394" s="15">
        <v>54.3</v>
      </c>
      <c r="J2394" s="15">
        <v>40</v>
      </c>
      <c r="K2394" s="15">
        <v>1</v>
      </c>
      <c r="L2394" s="15">
        <v>1</v>
      </c>
      <c r="M2394" s="15">
        <v>71.400000000000006</v>
      </c>
      <c r="N2394" s="15">
        <v>5.6</v>
      </c>
      <c r="O2394" s="15">
        <v>150</v>
      </c>
      <c r="P2394" s="15">
        <v>1</v>
      </c>
      <c r="Q2394" s="15" t="s">
        <v>3</v>
      </c>
    </row>
    <row r="2395" spans="1:17" s="36" customFormat="1" ht="14.5">
      <c r="A2395" s="3" t="s">
        <v>5970</v>
      </c>
      <c r="B2395" s="15" t="s">
        <v>1</v>
      </c>
      <c r="C2395" s="15" t="s">
        <v>4</v>
      </c>
      <c r="D2395" s="15" t="s">
        <v>3522</v>
      </c>
      <c r="E2395" s="15">
        <v>400</v>
      </c>
      <c r="F2395" s="15"/>
      <c r="G2395" s="15">
        <v>47.8</v>
      </c>
      <c r="H2395" s="15">
        <v>53.1</v>
      </c>
      <c r="I2395" s="15">
        <v>58.4</v>
      </c>
      <c r="J2395" s="15">
        <v>43</v>
      </c>
      <c r="K2395" s="15">
        <v>1</v>
      </c>
      <c r="L2395" s="15">
        <v>1</v>
      </c>
      <c r="M2395" s="15">
        <v>76.7</v>
      </c>
      <c r="N2395" s="15">
        <v>5.2</v>
      </c>
      <c r="O2395" s="15">
        <v>150</v>
      </c>
      <c r="P2395" s="15">
        <v>1</v>
      </c>
      <c r="Q2395" s="15" t="s">
        <v>910</v>
      </c>
    </row>
    <row r="2396" spans="1:17" s="36" customFormat="1" ht="14.5">
      <c r="A2396" s="3" t="s">
        <v>5971</v>
      </c>
      <c r="B2396" s="15" t="s">
        <v>1</v>
      </c>
      <c r="C2396" s="15" t="s">
        <v>4</v>
      </c>
      <c r="D2396" s="15" t="s">
        <v>3522</v>
      </c>
      <c r="E2396" s="15">
        <v>400</v>
      </c>
      <c r="F2396" s="15"/>
      <c r="G2396" s="15">
        <v>47.8</v>
      </c>
      <c r="H2396" s="15">
        <v>50.3</v>
      </c>
      <c r="I2396" s="15">
        <v>52.8</v>
      </c>
      <c r="J2396" s="15">
        <v>43</v>
      </c>
      <c r="K2396" s="15">
        <v>1</v>
      </c>
      <c r="L2396" s="15">
        <v>1</v>
      </c>
      <c r="M2396" s="15">
        <v>69.400000000000006</v>
      </c>
      <c r="N2396" s="15">
        <v>5.8</v>
      </c>
      <c r="O2396" s="15">
        <v>150</v>
      </c>
      <c r="P2396" s="15">
        <v>1</v>
      </c>
      <c r="Q2396" s="15" t="s">
        <v>910</v>
      </c>
    </row>
    <row r="2397" spans="1:17" s="36" customFormat="1" ht="14.5">
      <c r="A2397" s="3" t="s">
        <v>5972</v>
      </c>
      <c r="B2397" s="15" t="s">
        <v>1</v>
      </c>
      <c r="C2397" s="15" t="s">
        <v>4</v>
      </c>
      <c r="D2397" s="15" t="s">
        <v>3522</v>
      </c>
      <c r="E2397" s="15">
        <v>400</v>
      </c>
      <c r="F2397" s="15"/>
      <c r="G2397" s="15">
        <v>47.8</v>
      </c>
      <c r="H2397" s="15">
        <v>50.3</v>
      </c>
      <c r="I2397" s="15">
        <v>52.8</v>
      </c>
      <c r="J2397" s="15">
        <v>43</v>
      </c>
      <c r="K2397" s="15">
        <v>1</v>
      </c>
      <c r="L2397" s="15">
        <v>1</v>
      </c>
      <c r="M2397" s="15">
        <v>69.400000000000006</v>
      </c>
      <c r="N2397" s="15">
        <v>5.8</v>
      </c>
      <c r="O2397" s="15">
        <v>150</v>
      </c>
      <c r="P2397" s="15">
        <v>1</v>
      </c>
      <c r="Q2397" s="15" t="s">
        <v>3</v>
      </c>
    </row>
    <row r="2398" spans="1:17" s="36" customFormat="1" ht="14.5">
      <c r="A2398" s="3" t="s">
        <v>5973</v>
      </c>
      <c r="B2398" s="15" t="s">
        <v>1</v>
      </c>
      <c r="C2398" s="15" t="s">
        <v>4</v>
      </c>
      <c r="D2398" s="15" t="s">
        <v>3525</v>
      </c>
      <c r="E2398" s="15">
        <v>400</v>
      </c>
      <c r="F2398" s="15"/>
      <c r="G2398" s="15">
        <v>47.8</v>
      </c>
      <c r="H2398" s="15">
        <v>53.1</v>
      </c>
      <c r="I2398" s="15">
        <v>58.4</v>
      </c>
      <c r="J2398" s="15">
        <v>43</v>
      </c>
      <c r="K2398" s="15">
        <v>1</v>
      </c>
      <c r="L2398" s="15">
        <v>1</v>
      </c>
      <c r="M2398" s="15">
        <v>76.7</v>
      </c>
      <c r="N2398" s="15">
        <v>5.2</v>
      </c>
      <c r="O2398" s="15">
        <v>150</v>
      </c>
      <c r="P2398" s="15">
        <v>1</v>
      </c>
      <c r="Q2398" s="15" t="s">
        <v>910</v>
      </c>
    </row>
    <row r="2399" spans="1:17" s="36" customFormat="1" ht="14.5">
      <c r="A2399" s="3" t="s">
        <v>5974</v>
      </c>
      <c r="B2399" s="15" t="s">
        <v>1</v>
      </c>
      <c r="C2399" s="15" t="s">
        <v>4</v>
      </c>
      <c r="D2399" s="15" t="s">
        <v>3525</v>
      </c>
      <c r="E2399" s="15">
        <v>400</v>
      </c>
      <c r="F2399" s="15"/>
      <c r="G2399" s="15">
        <v>47.8</v>
      </c>
      <c r="H2399" s="15">
        <v>50.3</v>
      </c>
      <c r="I2399" s="15">
        <v>52.8</v>
      </c>
      <c r="J2399" s="15">
        <v>43</v>
      </c>
      <c r="K2399" s="15">
        <v>1</v>
      </c>
      <c r="L2399" s="15">
        <v>1</v>
      </c>
      <c r="M2399" s="15">
        <v>69.400000000000006</v>
      </c>
      <c r="N2399" s="15">
        <v>5.8</v>
      </c>
      <c r="O2399" s="15">
        <v>150</v>
      </c>
      <c r="P2399" s="15">
        <v>1</v>
      </c>
      <c r="Q2399" s="15" t="s">
        <v>910</v>
      </c>
    </row>
    <row r="2400" spans="1:17" s="36" customFormat="1" ht="14.5">
      <c r="A2400" s="3" t="s">
        <v>5975</v>
      </c>
      <c r="B2400" s="15" t="s">
        <v>1</v>
      </c>
      <c r="C2400" s="15" t="s">
        <v>4</v>
      </c>
      <c r="D2400" s="15" t="s">
        <v>3525</v>
      </c>
      <c r="E2400" s="15">
        <v>400</v>
      </c>
      <c r="F2400" s="15"/>
      <c r="G2400" s="15">
        <v>47.8</v>
      </c>
      <c r="H2400" s="15">
        <v>50.3</v>
      </c>
      <c r="I2400" s="15">
        <v>52.8</v>
      </c>
      <c r="J2400" s="15">
        <v>43</v>
      </c>
      <c r="K2400" s="15">
        <v>1</v>
      </c>
      <c r="L2400" s="15">
        <v>1</v>
      </c>
      <c r="M2400" s="15">
        <v>69.400000000000006</v>
      </c>
      <c r="N2400" s="15">
        <v>5.8</v>
      </c>
      <c r="O2400" s="15">
        <v>150</v>
      </c>
      <c r="P2400" s="15">
        <v>1</v>
      </c>
      <c r="Q2400" s="15" t="s">
        <v>3</v>
      </c>
    </row>
    <row r="2401" spans="1:17" s="36" customFormat="1" ht="14.5">
      <c r="A2401" s="3" t="s">
        <v>5976</v>
      </c>
      <c r="B2401" s="15" t="s">
        <v>1</v>
      </c>
      <c r="C2401" s="15" t="s">
        <v>4</v>
      </c>
      <c r="D2401" s="15" t="s">
        <v>3525</v>
      </c>
      <c r="E2401" s="15">
        <v>400</v>
      </c>
      <c r="F2401" s="15"/>
      <c r="G2401" s="15">
        <v>47.8</v>
      </c>
      <c r="H2401" s="15">
        <v>53.1</v>
      </c>
      <c r="I2401" s="15">
        <v>58.4</v>
      </c>
      <c r="J2401" s="15">
        <v>43</v>
      </c>
      <c r="K2401" s="15">
        <v>1</v>
      </c>
      <c r="L2401" s="15">
        <v>1</v>
      </c>
      <c r="M2401" s="15">
        <v>76.7</v>
      </c>
      <c r="N2401" s="15">
        <v>5.2</v>
      </c>
      <c r="O2401" s="15">
        <v>150</v>
      </c>
      <c r="P2401" s="15">
        <v>1</v>
      </c>
      <c r="Q2401" s="15" t="s">
        <v>3</v>
      </c>
    </row>
    <row r="2402" spans="1:17" s="36" customFormat="1" ht="14.5">
      <c r="A2402" s="3" t="s">
        <v>5977</v>
      </c>
      <c r="B2402" s="15" t="s">
        <v>1</v>
      </c>
      <c r="C2402" s="15" t="s">
        <v>4</v>
      </c>
      <c r="D2402" s="15" t="s">
        <v>3522</v>
      </c>
      <c r="E2402" s="15">
        <v>400</v>
      </c>
      <c r="F2402" s="15"/>
      <c r="G2402" s="15">
        <v>47.8</v>
      </c>
      <c r="H2402" s="15">
        <v>53.1</v>
      </c>
      <c r="I2402" s="15">
        <v>58.4</v>
      </c>
      <c r="J2402" s="15">
        <v>43</v>
      </c>
      <c r="K2402" s="15">
        <v>1</v>
      </c>
      <c r="L2402" s="15">
        <v>1</v>
      </c>
      <c r="M2402" s="15">
        <v>76.7</v>
      </c>
      <c r="N2402" s="15">
        <v>5.2</v>
      </c>
      <c r="O2402" s="15">
        <v>150</v>
      </c>
      <c r="P2402" s="15">
        <v>1</v>
      </c>
      <c r="Q2402" s="15" t="s">
        <v>3</v>
      </c>
    </row>
    <row r="2403" spans="1:17" s="36" customFormat="1" ht="14.5">
      <c r="A2403" s="3" t="s">
        <v>5978</v>
      </c>
      <c r="B2403" s="15" t="s">
        <v>1</v>
      </c>
      <c r="C2403" s="15" t="s">
        <v>4</v>
      </c>
      <c r="D2403" s="15" t="s">
        <v>3522</v>
      </c>
      <c r="E2403" s="15">
        <v>400</v>
      </c>
      <c r="F2403" s="15"/>
      <c r="G2403" s="15">
        <v>50</v>
      </c>
      <c r="H2403" s="15">
        <v>55.6</v>
      </c>
      <c r="I2403" s="15">
        <v>61.1</v>
      </c>
      <c r="J2403" s="15">
        <v>45</v>
      </c>
      <c r="K2403" s="15">
        <v>1</v>
      </c>
      <c r="L2403" s="15">
        <v>1</v>
      </c>
      <c r="M2403" s="15">
        <v>80.3</v>
      </c>
      <c r="N2403" s="15">
        <v>5</v>
      </c>
      <c r="O2403" s="15">
        <v>150</v>
      </c>
      <c r="P2403" s="15">
        <v>1</v>
      </c>
      <c r="Q2403" s="15" t="s">
        <v>910</v>
      </c>
    </row>
    <row r="2404" spans="1:17" s="36" customFormat="1" ht="14.5">
      <c r="A2404" s="3" t="s">
        <v>5979</v>
      </c>
      <c r="B2404" s="15" t="s">
        <v>1</v>
      </c>
      <c r="C2404" s="15" t="s">
        <v>4</v>
      </c>
      <c r="D2404" s="15" t="s">
        <v>3522</v>
      </c>
      <c r="E2404" s="15">
        <v>400</v>
      </c>
      <c r="F2404" s="15"/>
      <c r="G2404" s="15">
        <v>50</v>
      </c>
      <c r="H2404" s="15">
        <v>52.7</v>
      </c>
      <c r="I2404" s="15">
        <v>55.3</v>
      </c>
      <c r="J2404" s="15">
        <v>45</v>
      </c>
      <c r="K2404" s="15">
        <v>1</v>
      </c>
      <c r="L2404" s="15">
        <v>1</v>
      </c>
      <c r="M2404" s="15">
        <v>72.7</v>
      </c>
      <c r="N2404" s="15">
        <v>5.5</v>
      </c>
      <c r="O2404" s="15">
        <v>150</v>
      </c>
      <c r="P2404" s="15">
        <v>1</v>
      </c>
      <c r="Q2404" s="15" t="s">
        <v>910</v>
      </c>
    </row>
    <row r="2405" spans="1:17" s="36" customFormat="1" ht="14.5">
      <c r="A2405" s="3" t="s">
        <v>5980</v>
      </c>
      <c r="B2405" s="15" t="s">
        <v>1</v>
      </c>
      <c r="C2405" s="15" t="s">
        <v>4</v>
      </c>
      <c r="D2405" s="15" t="s">
        <v>3522</v>
      </c>
      <c r="E2405" s="15">
        <v>400</v>
      </c>
      <c r="F2405" s="15"/>
      <c r="G2405" s="15">
        <v>50</v>
      </c>
      <c r="H2405" s="15">
        <v>52.7</v>
      </c>
      <c r="I2405" s="15">
        <v>55.3</v>
      </c>
      <c r="J2405" s="15">
        <v>45</v>
      </c>
      <c r="K2405" s="15">
        <v>1</v>
      </c>
      <c r="L2405" s="15">
        <v>1</v>
      </c>
      <c r="M2405" s="15">
        <v>72.7</v>
      </c>
      <c r="N2405" s="15">
        <v>5.5</v>
      </c>
      <c r="O2405" s="15">
        <v>150</v>
      </c>
      <c r="P2405" s="15">
        <v>1</v>
      </c>
      <c r="Q2405" s="15" t="s">
        <v>3</v>
      </c>
    </row>
    <row r="2406" spans="1:17" s="36" customFormat="1" ht="14.5">
      <c r="A2406" s="3" t="s">
        <v>5981</v>
      </c>
      <c r="B2406" s="15" t="s">
        <v>1</v>
      </c>
      <c r="C2406" s="15" t="s">
        <v>4</v>
      </c>
      <c r="D2406" s="15" t="s">
        <v>3525</v>
      </c>
      <c r="E2406" s="15">
        <v>400</v>
      </c>
      <c r="F2406" s="15"/>
      <c r="G2406" s="15">
        <v>50</v>
      </c>
      <c r="H2406" s="15">
        <v>55.6</v>
      </c>
      <c r="I2406" s="15">
        <v>61.1</v>
      </c>
      <c r="J2406" s="15">
        <v>45</v>
      </c>
      <c r="K2406" s="15">
        <v>1</v>
      </c>
      <c r="L2406" s="15">
        <v>1</v>
      </c>
      <c r="M2406" s="15">
        <v>80.3</v>
      </c>
      <c r="N2406" s="15">
        <v>5</v>
      </c>
      <c r="O2406" s="15">
        <v>150</v>
      </c>
      <c r="P2406" s="15">
        <v>1</v>
      </c>
      <c r="Q2406" s="15" t="s">
        <v>910</v>
      </c>
    </row>
    <row r="2407" spans="1:17" s="36" customFormat="1" ht="14.5">
      <c r="A2407" s="3" t="s">
        <v>5982</v>
      </c>
      <c r="B2407" s="15" t="s">
        <v>1</v>
      </c>
      <c r="C2407" s="15" t="s">
        <v>4</v>
      </c>
      <c r="D2407" s="15" t="s">
        <v>3525</v>
      </c>
      <c r="E2407" s="15">
        <v>400</v>
      </c>
      <c r="F2407" s="15"/>
      <c r="G2407" s="15">
        <v>50</v>
      </c>
      <c r="H2407" s="15">
        <v>52.7</v>
      </c>
      <c r="I2407" s="15">
        <v>55.3</v>
      </c>
      <c r="J2407" s="15">
        <v>45</v>
      </c>
      <c r="K2407" s="15">
        <v>1</v>
      </c>
      <c r="L2407" s="15">
        <v>1</v>
      </c>
      <c r="M2407" s="15">
        <v>72.7</v>
      </c>
      <c r="N2407" s="15">
        <v>5.5</v>
      </c>
      <c r="O2407" s="15">
        <v>150</v>
      </c>
      <c r="P2407" s="15">
        <v>1</v>
      </c>
      <c r="Q2407" s="15" t="s">
        <v>910</v>
      </c>
    </row>
    <row r="2408" spans="1:17" s="36" customFormat="1" ht="14.5">
      <c r="A2408" s="3" t="s">
        <v>5983</v>
      </c>
      <c r="B2408" s="15" t="s">
        <v>1</v>
      </c>
      <c r="C2408" s="15" t="s">
        <v>4</v>
      </c>
      <c r="D2408" s="15" t="s">
        <v>3525</v>
      </c>
      <c r="E2408" s="15">
        <v>400</v>
      </c>
      <c r="F2408" s="15"/>
      <c r="G2408" s="15">
        <v>50</v>
      </c>
      <c r="H2408" s="15">
        <v>52.7</v>
      </c>
      <c r="I2408" s="15">
        <v>55.3</v>
      </c>
      <c r="J2408" s="15">
        <v>45</v>
      </c>
      <c r="K2408" s="15">
        <v>1</v>
      </c>
      <c r="L2408" s="15">
        <v>1</v>
      </c>
      <c r="M2408" s="15">
        <v>72.7</v>
      </c>
      <c r="N2408" s="15">
        <v>5.5</v>
      </c>
      <c r="O2408" s="15">
        <v>150</v>
      </c>
      <c r="P2408" s="15">
        <v>1</v>
      </c>
      <c r="Q2408" s="15" t="s">
        <v>3</v>
      </c>
    </row>
    <row r="2409" spans="1:17" s="36" customFormat="1" ht="14.5">
      <c r="A2409" s="3" t="s">
        <v>5984</v>
      </c>
      <c r="B2409" s="15" t="s">
        <v>1</v>
      </c>
      <c r="C2409" s="15" t="s">
        <v>4</v>
      </c>
      <c r="D2409" s="15" t="s">
        <v>3525</v>
      </c>
      <c r="E2409" s="15">
        <v>400</v>
      </c>
      <c r="F2409" s="15"/>
      <c r="G2409" s="15">
        <v>50</v>
      </c>
      <c r="H2409" s="15">
        <v>55.6</v>
      </c>
      <c r="I2409" s="15">
        <v>61.1</v>
      </c>
      <c r="J2409" s="15">
        <v>45</v>
      </c>
      <c r="K2409" s="15">
        <v>1</v>
      </c>
      <c r="L2409" s="15">
        <v>1</v>
      </c>
      <c r="M2409" s="15">
        <v>80.3</v>
      </c>
      <c r="N2409" s="15">
        <v>5</v>
      </c>
      <c r="O2409" s="15">
        <v>150</v>
      </c>
      <c r="P2409" s="15">
        <v>1</v>
      </c>
      <c r="Q2409" s="15" t="s">
        <v>3</v>
      </c>
    </row>
    <row r="2410" spans="1:17" s="36" customFormat="1" ht="14.5">
      <c r="A2410" s="3" t="s">
        <v>5985</v>
      </c>
      <c r="B2410" s="15" t="s">
        <v>1</v>
      </c>
      <c r="C2410" s="15" t="s">
        <v>4</v>
      </c>
      <c r="D2410" s="15" t="s">
        <v>3522</v>
      </c>
      <c r="E2410" s="15">
        <v>400</v>
      </c>
      <c r="F2410" s="15"/>
      <c r="G2410" s="15">
        <v>50</v>
      </c>
      <c r="H2410" s="15">
        <v>55.6</v>
      </c>
      <c r="I2410" s="15">
        <v>61.1</v>
      </c>
      <c r="J2410" s="15">
        <v>45</v>
      </c>
      <c r="K2410" s="15">
        <v>1</v>
      </c>
      <c r="L2410" s="15">
        <v>1</v>
      </c>
      <c r="M2410" s="15">
        <v>80.3</v>
      </c>
      <c r="N2410" s="15">
        <v>5</v>
      </c>
      <c r="O2410" s="15">
        <v>150</v>
      </c>
      <c r="P2410" s="15">
        <v>1</v>
      </c>
      <c r="Q2410" s="15" t="s">
        <v>3</v>
      </c>
    </row>
    <row r="2411" spans="1:17" s="36" customFormat="1" ht="14.5">
      <c r="A2411" s="3" t="s">
        <v>5986</v>
      </c>
      <c r="B2411" s="15" t="s">
        <v>1</v>
      </c>
      <c r="C2411" s="15" t="s">
        <v>4</v>
      </c>
      <c r="D2411" s="15" t="s">
        <v>3522</v>
      </c>
      <c r="E2411" s="15">
        <v>400</v>
      </c>
      <c r="F2411" s="15"/>
      <c r="G2411" s="15">
        <v>53.3</v>
      </c>
      <c r="H2411" s="15">
        <v>59.2</v>
      </c>
      <c r="I2411" s="15">
        <v>65.099999999999994</v>
      </c>
      <c r="J2411" s="15">
        <v>48</v>
      </c>
      <c r="K2411" s="15">
        <v>1</v>
      </c>
      <c r="L2411" s="15">
        <v>1</v>
      </c>
      <c r="M2411" s="15">
        <v>85.5</v>
      </c>
      <c r="N2411" s="15">
        <v>4.7</v>
      </c>
      <c r="O2411" s="15">
        <v>150</v>
      </c>
      <c r="P2411" s="15">
        <v>1</v>
      </c>
      <c r="Q2411" s="15" t="s">
        <v>910</v>
      </c>
    </row>
    <row r="2412" spans="1:17" s="36" customFormat="1" ht="14.5">
      <c r="A2412" s="3" t="s">
        <v>5987</v>
      </c>
      <c r="B2412" s="15" t="s">
        <v>1</v>
      </c>
      <c r="C2412" s="15" t="s">
        <v>4</v>
      </c>
      <c r="D2412" s="15" t="s">
        <v>3522</v>
      </c>
      <c r="E2412" s="15">
        <v>400</v>
      </c>
      <c r="F2412" s="15"/>
      <c r="G2412" s="15">
        <v>53.3</v>
      </c>
      <c r="H2412" s="15">
        <v>56.1</v>
      </c>
      <c r="I2412" s="15">
        <v>58.9</v>
      </c>
      <c r="J2412" s="15">
        <v>48</v>
      </c>
      <c r="K2412" s="15">
        <v>1</v>
      </c>
      <c r="L2412" s="15">
        <v>1</v>
      </c>
      <c r="M2412" s="15">
        <v>77.400000000000006</v>
      </c>
      <c r="N2412" s="15">
        <v>5.2</v>
      </c>
      <c r="O2412" s="15">
        <v>150</v>
      </c>
      <c r="P2412" s="15">
        <v>1</v>
      </c>
      <c r="Q2412" s="15" t="s">
        <v>910</v>
      </c>
    </row>
    <row r="2413" spans="1:17" s="36" customFormat="1" ht="14.5">
      <c r="A2413" s="3" t="s">
        <v>5988</v>
      </c>
      <c r="B2413" s="15" t="s">
        <v>1</v>
      </c>
      <c r="C2413" s="15" t="s">
        <v>4</v>
      </c>
      <c r="D2413" s="15" t="s">
        <v>3522</v>
      </c>
      <c r="E2413" s="15">
        <v>400</v>
      </c>
      <c r="F2413" s="15"/>
      <c r="G2413" s="15">
        <v>53.3</v>
      </c>
      <c r="H2413" s="15">
        <v>56.1</v>
      </c>
      <c r="I2413" s="15">
        <v>58.9</v>
      </c>
      <c r="J2413" s="15">
        <v>48</v>
      </c>
      <c r="K2413" s="15">
        <v>1</v>
      </c>
      <c r="L2413" s="15">
        <v>1</v>
      </c>
      <c r="M2413" s="15">
        <v>77.400000000000006</v>
      </c>
      <c r="N2413" s="15">
        <v>5.2</v>
      </c>
      <c r="O2413" s="15">
        <v>150</v>
      </c>
      <c r="P2413" s="15">
        <v>1</v>
      </c>
      <c r="Q2413" s="15" t="s">
        <v>3</v>
      </c>
    </row>
    <row r="2414" spans="1:17" s="36" customFormat="1" ht="14.5">
      <c r="A2414" s="3" t="s">
        <v>5989</v>
      </c>
      <c r="B2414" s="15" t="s">
        <v>1</v>
      </c>
      <c r="C2414" s="15" t="s">
        <v>4</v>
      </c>
      <c r="D2414" s="15" t="s">
        <v>3525</v>
      </c>
      <c r="E2414" s="15">
        <v>400</v>
      </c>
      <c r="F2414" s="15"/>
      <c r="G2414" s="15">
        <v>53.3</v>
      </c>
      <c r="H2414" s="15">
        <v>59.3</v>
      </c>
      <c r="I2414" s="15">
        <v>65.2</v>
      </c>
      <c r="J2414" s="15">
        <v>48</v>
      </c>
      <c r="K2414" s="15">
        <v>1</v>
      </c>
      <c r="L2414" s="15">
        <v>1</v>
      </c>
      <c r="M2414" s="15">
        <v>85.5</v>
      </c>
      <c r="N2414" s="15">
        <v>4.7</v>
      </c>
      <c r="O2414" s="15">
        <v>150</v>
      </c>
      <c r="P2414" s="15">
        <v>1</v>
      </c>
      <c r="Q2414" s="15" t="s">
        <v>910</v>
      </c>
    </row>
    <row r="2415" spans="1:17" s="36" customFormat="1" ht="14.5">
      <c r="A2415" s="3" t="s">
        <v>5990</v>
      </c>
      <c r="B2415" s="15" t="s">
        <v>1</v>
      </c>
      <c r="C2415" s="15" t="s">
        <v>4</v>
      </c>
      <c r="D2415" s="15" t="s">
        <v>3525</v>
      </c>
      <c r="E2415" s="15">
        <v>400</v>
      </c>
      <c r="F2415" s="15"/>
      <c r="G2415" s="15">
        <v>53.3</v>
      </c>
      <c r="H2415" s="15">
        <v>56.1</v>
      </c>
      <c r="I2415" s="15">
        <v>58.9</v>
      </c>
      <c r="J2415" s="15">
        <v>48</v>
      </c>
      <c r="K2415" s="15">
        <v>1</v>
      </c>
      <c r="L2415" s="15">
        <v>1</v>
      </c>
      <c r="M2415" s="15">
        <v>77.400000000000006</v>
      </c>
      <c r="N2415" s="15">
        <v>5.2</v>
      </c>
      <c r="O2415" s="15">
        <v>150</v>
      </c>
      <c r="P2415" s="15">
        <v>1</v>
      </c>
      <c r="Q2415" s="15" t="s">
        <v>910</v>
      </c>
    </row>
    <row r="2416" spans="1:17" s="36" customFormat="1" ht="14.5">
      <c r="A2416" s="3" t="s">
        <v>5991</v>
      </c>
      <c r="B2416" s="15" t="s">
        <v>1</v>
      </c>
      <c r="C2416" s="15" t="s">
        <v>4</v>
      </c>
      <c r="D2416" s="15" t="s">
        <v>3525</v>
      </c>
      <c r="E2416" s="15">
        <v>400</v>
      </c>
      <c r="F2416" s="15"/>
      <c r="G2416" s="15">
        <v>53.3</v>
      </c>
      <c r="H2416" s="15">
        <v>56.1</v>
      </c>
      <c r="I2416" s="15">
        <v>58.9</v>
      </c>
      <c r="J2416" s="15">
        <v>48</v>
      </c>
      <c r="K2416" s="15">
        <v>1</v>
      </c>
      <c r="L2416" s="15">
        <v>1</v>
      </c>
      <c r="M2416" s="15">
        <v>77.400000000000006</v>
      </c>
      <c r="N2416" s="15">
        <v>5.2</v>
      </c>
      <c r="O2416" s="15">
        <v>150</v>
      </c>
      <c r="P2416" s="15">
        <v>1</v>
      </c>
      <c r="Q2416" s="15" t="s">
        <v>3</v>
      </c>
    </row>
    <row r="2417" spans="1:17" s="36" customFormat="1" ht="14.5">
      <c r="A2417" s="3" t="s">
        <v>5992</v>
      </c>
      <c r="B2417" s="15" t="s">
        <v>1</v>
      </c>
      <c r="C2417" s="15" t="s">
        <v>4</v>
      </c>
      <c r="D2417" s="15" t="s">
        <v>3525</v>
      </c>
      <c r="E2417" s="15">
        <v>400</v>
      </c>
      <c r="F2417" s="15"/>
      <c r="G2417" s="15">
        <v>53.3</v>
      </c>
      <c r="H2417" s="15">
        <v>59.3</v>
      </c>
      <c r="I2417" s="15">
        <v>65.2</v>
      </c>
      <c r="J2417" s="15">
        <v>48</v>
      </c>
      <c r="K2417" s="15">
        <v>1</v>
      </c>
      <c r="L2417" s="15">
        <v>1</v>
      </c>
      <c r="M2417" s="15">
        <v>85.5</v>
      </c>
      <c r="N2417" s="15">
        <v>4.7</v>
      </c>
      <c r="O2417" s="15">
        <v>150</v>
      </c>
      <c r="P2417" s="15">
        <v>1</v>
      </c>
      <c r="Q2417" s="15" t="s">
        <v>3</v>
      </c>
    </row>
    <row r="2418" spans="1:17" s="36" customFormat="1" ht="14.5">
      <c r="A2418" s="3" t="s">
        <v>5993</v>
      </c>
      <c r="B2418" s="15" t="s">
        <v>1</v>
      </c>
      <c r="C2418" s="15" t="s">
        <v>4</v>
      </c>
      <c r="D2418" s="15" t="s">
        <v>3522</v>
      </c>
      <c r="E2418" s="15">
        <v>400</v>
      </c>
      <c r="F2418" s="15"/>
      <c r="G2418" s="15">
        <v>53.3</v>
      </c>
      <c r="H2418" s="15">
        <v>59.2</v>
      </c>
      <c r="I2418" s="15">
        <v>65.099999999999994</v>
      </c>
      <c r="J2418" s="15">
        <v>48</v>
      </c>
      <c r="K2418" s="15">
        <v>1</v>
      </c>
      <c r="L2418" s="15">
        <v>1</v>
      </c>
      <c r="M2418" s="15">
        <v>85.5</v>
      </c>
      <c r="N2418" s="15">
        <v>4.7</v>
      </c>
      <c r="O2418" s="15">
        <v>150</v>
      </c>
      <c r="P2418" s="15">
        <v>1</v>
      </c>
      <c r="Q2418" s="15" t="s">
        <v>3</v>
      </c>
    </row>
    <row r="2419" spans="1:17" s="36" customFormat="1" ht="14.5">
      <c r="A2419" s="3" t="s">
        <v>5994</v>
      </c>
      <c r="B2419" s="15" t="s">
        <v>1</v>
      </c>
      <c r="C2419" s="15" t="s">
        <v>4</v>
      </c>
      <c r="D2419" s="15" t="s">
        <v>3522</v>
      </c>
      <c r="E2419" s="15">
        <v>400</v>
      </c>
      <c r="F2419" s="15"/>
      <c r="G2419" s="15">
        <v>6.4</v>
      </c>
      <c r="H2419" s="15">
        <v>6.9</v>
      </c>
      <c r="I2419" s="15">
        <v>7.3</v>
      </c>
      <c r="J2419" s="15">
        <v>5</v>
      </c>
      <c r="K2419" s="15">
        <v>1</v>
      </c>
      <c r="L2419" s="15">
        <v>800</v>
      </c>
      <c r="M2419" s="15">
        <v>9.6</v>
      </c>
      <c r="N2419" s="15">
        <v>41.7</v>
      </c>
      <c r="O2419" s="15">
        <v>150</v>
      </c>
      <c r="P2419" s="15">
        <v>1</v>
      </c>
      <c r="Q2419" s="15" t="s">
        <v>910</v>
      </c>
    </row>
    <row r="2420" spans="1:17" s="36" customFormat="1" ht="14.5">
      <c r="A2420" s="3" t="s">
        <v>5995</v>
      </c>
      <c r="B2420" s="15" t="s">
        <v>1</v>
      </c>
      <c r="C2420" s="15" t="s">
        <v>4</v>
      </c>
      <c r="D2420" s="15" t="s">
        <v>3522</v>
      </c>
      <c r="E2420" s="15">
        <v>400</v>
      </c>
      <c r="F2420" s="15"/>
      <c r="G2420" s="15">
        <v>6.4</v>
      </c>
      <c r="H2420" s="15">
        <v>6.7</v>
      </c>
      <c r="I2420" s="15">
        <v>7</v>
      </c>
      <c r="J2420" s="15">
        <v>5</v>
      </c>
      <c r="K2420" s="15">
        <v>1</v>
      </c>
      <c r="L2420" s="15">
        <v>800</v>
      </c>
      <c r="M2420" s="15">
        <v>9.1999999999999993</v>
      </c>
      <c r="N2420" s="15">
        <v>43.5</v>
      </c>
      <c r="O2420" s="15">
        <v>150</v>
      </c>
      <c r="P2420" s="15">
        <v>1</v>
      </c>
      <c r="Q2420" s="15" t="s">
        <v>910</v>
      </c>
    </row>
    <row r="2421" spans="1:17" s="36" customFormat="1" ht="14.5">
      <c r="A2421" s="3" t="s">
        <v>5996</v>
      </c>
      <c r="B2421" s="15" t="s">
        <v>1</v>
      </c>
      <c r="C2421" s="15" t="s">
        <v>4</v>
      </c>
      <c r="D2421" s="15" t="s">
        <v>3522</v>
      </c>
      <c r="E2421" s="15">
        <v>400</v>
      </c>
      <c r="F2421" s="15"/>
      <c r="G2421" s="15">
        <v>6.4</v>
      </c>
      <c r="H2421" s="15">
        <v>6.7</v>
      </c>
      <c r="I2421" s="15">
        <v>7</v>
      </c>
      <c r="J2421" s="15">
        <v>5</v>
      </c>
      <c r="K2421" s="15">
        <v>1</v>
      </c>
      <c r="L2421" s="15">
        <v>800</v>
      </c>
      <c r="M2421" s="15">
        <v>9.1999999999999993</v>
      </c>
      <c r="N2421" s="15">
        <v>43.5</v>
      </c>
      <c r="O2421" s="15">
        <v>150</v>
      </c>
      <c r="P2421" s="15">
        <v>1</v>
      </c>
      <c r="Q2421" s="15" t="s">
        <v>3</v>
      </c>
    </row>
    <row r="2422" spans="1:17" s="36" customFormat="1" ht="14.5">
      <c r="A2422" s="3" t="s">
        <v>5997</v>
      </c>
      <c r="B2422" s="15" t="s">
        <v>1</v>
      </c>
      <c r="C2422" s="15" t="s">
        <v>4</v>
      </c>
      <c r="D2422" s="15" t="s">
        <v>3525</v>
      </c>
      <c r="E2422" s="15">
        <v>400</v>
      </c>
      <c r="F2422" s="15"/>
      <c r="G2422" s="15">
        <v>6.4</v>
      </c>
      <c r="H2422" s="15">
        <v>6.9</v>
      </c>
      <c r="I2422" s="15">
        <v>7.3</v>
      </c>
      <c r="J2422" s="15">
        <v>5</v>
      </c>
      <c r="K2422" s="15">
        <v>1</v>
      </c>
      <c r="L2422" s="15">
        <v>800</v>
      </c>
      <c r="M2422" s="15">
        <v>9.6</v>
      </c>
      <c r="N2422" s="15">
        <v>41.7</v>
      </c>
      <c r="O2422" s="15">
        <v>150</v>
      </c>
      <c r="P2422" s="15">
        <v>1</v>
      </c>
      <c r="Q2422" s="15" t="s">
        <v>910</v>
      </c>
    </row>
    <row r="2423" spans="1:17" s="36" customFormat="1" ht="14.5">
      <c r="A2423" s="3" t="s">
        <v>5998</v>
      </c>
      <c r="B2423" s="15" t="s">
        <v>1</v>
      </c>
      <c r="C2423" s="15" t="s">
        <v>4</v>
      </c>
      <c r="D2423" s="15" t="s">
        <v>3525</v>
      </c>
      <c r="E2423" s="15">
        <v>400</v>
      </c>
      <c r="F2423" s="15"/>
      <c r="G2423" s="15">
        <v>6.4</v>
      </c>
      <c r="H2423" s="15">
        <v>6.7</v>
      </c>
      <c r="I2423" s="15">
        <v>7</v>
      </c>
      <c r="J2423" s="15">
        <v>5</v>
      </c>
      <c r="K2423" s="15">
        <v>1</v>
      </c>
      <c r="L2423" s="15">
        <v>800</v>
      </c>
      <c r="M2423" s="15">
        <v>9.1999999999999993</v>
      </c>
      <c r="N2423" s="15">
        <v>43.5</v>
      </c>
      <c r="O2423" s="15">
        <v>150</v>
      </c>
      <c r="P2423" s="15">
        <v>1</v>
      </c>
      <c r="Q2423" s="15" t="s">
        <v>910</v>
      </c>
    </row>
    <row r="2424" spans="1:17" s="36" customFormat="1" ht="14.5">
      <c r="A2424" s="3" t="s">
        <v>5999</v>
      </c>
      <c r="B2424" s="15" t="s">
        <v>1</v>
      </c>
      <c r="C2424" s="15" t="s">
        <v>4</v>
      </c>
      <c r="D2424" s="15" t="s">
        <v>3525</v>
      </c>
      <c r="E2424" s="15">
        <v>400</v>
      </c>
      <c r="F2424" s="15"/>
      <c r="G2424" s="15">
        <v>6.4</v>
      </c>
      <c r="H2424" s="15">
        <v>6.7</v>
      </c>
      <c r="I2424" s="15">
        <v>7</v>
      </c>
      <c r="J2424" s="15">
        <v>5</v>
      </c>
      <c r="K2424" s="15">
        <v>1</v>
      </c>
      <c r="L2424" s="15">
        <v>800</v>
      </c>
      <c r="M2424" s="15">
        <v>9.1999999999999993</v>
      </c>
      <c r="N2424" s="15">
        <v>43.5</v>
      </c>
      <c r="O2424" s="15">
        <v>150</v>
      </c>
      <c r="P2424" s="15">
        <v>1</v>
      </c>
      <c r="Q2424" s="15" t="s">
        <v>3</v>
      </c>
    </row>
    <row r="2425" spans="1:17" s="36" customFormat="1" ht="14.5">
      <c r="A2425" s="3" t="s">
        <v>6000</v>
      </c>
      <c r="B2425" s="15" t="s">
        <v>1</v>
      </c>
      <c r="C2425" s="15" t="s">
        <v>4</v>
      </c>
      <c r="D2425" s="15" t="s">
        <v>3525</v>
      </c>
      <c r="E2425" s="15">
        <v>400</v>
      </c>
      <c r="F2425" s="15"/>
      <c r="G2425" s="15">
        <v>6.4</v>
      </c>
      <c r="H2425" s="15">
        <v>6.9</v>
      </c>
      <c r="I2425" s="15">
        <v>7.3</v>
      </c>
      <c r="J2425" s="15">
        <v>5</v>
      </c>
      <c r="K2425" s="15">
        <v>1</v>
      </c>
      <c r="L2425" s="15">
        <v>800</v>
      </c>
      <c r="M2425" s="15">
        <v>9.6</v>
      </c>
      <c r="N2425" s="15">
        <v>41.7</v>
      </c>
      <c r="O2425" s="15">
        <v>150</v>
      </c>
      <c r="P2425" s="15">
        <v>1</v>
      </c>
      <c r="Q2425" s="15" t="s">
        <v>3</v>
      </c>
    </row>
    <row r="2426" spans="1:17" s="36" customFormat="1" ht="14.5">
      <c r="A2426" s="3" t="s">
        <v>6001</v>
      </c>
      <c r="B2426" s="15" t="s">
        <v>1</v>
      </c>
      <c r="C2426" s="15" t="s">
        <v>4</v>
      </c>
      <c r="D2426" s="15" t="s">
        <v>3522</v>
      </c>
      <c r="E2426" s="15">
        <v>400</v>
      </c>
      <c r="F2426" s="15"/>
      <c r="G2426" s="15">
        <v>6.4</v>
      </c>
      <c r="H2426" s="15">
        <v>6.9</v>
      </c>
      <c r="I2426" s="15">
        <v>7.3</v>
      </c>
      <c r="J2426" s="15">
        <v>5</v>
      </c>
      <c r="K2426" s="15">
        <v>1</v>
      </c>
      <c r="L2426" s="15">
        <v>800</v>
      </c>
      <c r="M2426" s="15">
        <v>9.6</v>
      </c>
      <c r="N2426" s="15">
        <v>41.7</v>
      </c>
      <c r="O2426" s="15">
        <v>150</v>
      </c>
      <c r="P2426" s="15">
        <v>1</v>
      </c>
      <c r="Q2426" s="15" t="s">
        <v>3</v>
      </c>
    </row>
    <row r="2427" spans="1:17" s="36" customFormat="1" ht="14.5">
      <c r="A2427" s="3" t="s">
        <v>6002</v>
      </c>
      <c r="B2427" s="15" t="s">
        <v>1</v>
      </c>
      <c r="C2427" s="15" t="s">
        <v>4</v>
      </c>
      <c r="D2427" s="15" t="s">
        <v>3522</v>
      </c>
      <c r="E2427" s="15">
        <v>400</v>
      </c>
      <c r="F2427" s="15"/>
      <c r="G2427" s="15">
        <v>56.7</v>
      </c>
      <c r="H2427" s="15">
        <v>63</v>
      </c>
      <c r="I2427" s="15">
        <v>69.3</v>
      </c>
      <c r="J2427" s="15">
        <v>51</v>
      </c>
      <c r="K2427" s="15">
        <v>1</v>
      </c>
      <c r="L2427" s="15">
        <v>1</v>
      </c>
      <c r="M2427" s="15">
        <v>91.1</v>
      </c>
      <c r="N2427" s="15">
        <v>4.4000000000000004</v>
      </c>
      <c r="O2427" s="15">
        <v>150</v>
      </c>
      <c r="P2427" s="15">
        <v>1</v>
      </c>
      <c r="Q2427" s="15" t="s">
        <v>910</v>
      </c>
    </row>
    <row r="2428" spans="1:17" s="36" customFormat="1" ht="14.5">
      <c r="A2428" s="3" t="s">
        <v>6003</v>
      </c>
      <c r="B2428" s="15" t="s">
        <v>1</v>
      </c>
      <c r="C2428" s="15" t="s">
        <v>4</v>
      </c>
      <c r="D2428" s="15" t="s">
        <v>3522</v>
      </c>
      <c r="E2428" s="15">
        <v>400</v>
      </c>
      <c r="F2428" s="15"/>
      <c r="G2428" s="15">
        <v>56.7</v>
      </c>
      <c r="H2428" s="15">
        <v>59.7</v>
      </c>
      <c r="I2428" s="15">
        <v>62.7</v>
      </c>
      <c r="J2428" s="15">
        <v>51</v>
      </c>
      <c r="K2428" s="15">
        <v>1</v>
      </c>
      <c r="L2428" s="15">
        <v>1</v>
      </c>
      <c r="M2428" s="15">
        <v>82.4</v>
      </c>
      <c r="N2428" s="15">
        <v>4.9000000000000004</v>
      </c>
      <c r="O2428" s="15">
        <v>150</v>
      </c>
      <c r="P2428" s="15">
        <v>1</v>
      </c>
      <c r="Q2428" s="15" t="s">
        <v>910</v>
      </c>
    </row>
    <row r="2429" spans="1:17" s="36" customFormat="1" ht="14.5">
      <c r="A2429" s="3" t="s">
        <v>6004</v>
      </c>
      <c r="B2429" s="15" t="s">
        <v>1</v>
      </c>
      <c r="C2429" s="15" t="s">
        <v>4</v>
      </c>
      <c r="D2429" s="15" t="s">
        <v>3522</v>
      </c>
      <c r="E2429" s="15">
        <v>400</v>
      </c>
      <c r="F2429" s="15"/>
      <c r="G2429" s="15">
        <v>56.7</v>
      </c>
      <c r="H2429" s="15">
        <v>59.7</v>
      </c>
      <c r="I2429" s="15">
        <v>62.7</v>
      </c>
      <c r="J2429" s="15">
        <v>51</v>
      </c>
      <c r="K2429" s="15">
        <v>1</v>
      </c>
      <c r="L2429" s="15">
        <v>1</v>
      </c>
      <c r="M2429" s="15">
        <v>82.4</v>
      </c>
      <c r="N2429" s="15">
        <v>4.9000000000000004</v>
      </c>
      <c r="O2429" s="15">
        <v>150</v>
      </c>
      <c r="P2429" s="15">
        <v>1</v>
      </c>
      <c r="Q2429" s="15" t="s">
        <v>3</v>
      </c>
    </row>
    <row r="2430" spans="1:17" s="36" customFormat="1" ht="14.5">
      <c r="A2430" s="3" t="s">
        <v>6005</v>
      </c>
      <c r="B2430" s="15" t="s">
        <v>1</v>
      </c>
      <c r="C2430" s="15" t="s">
        <v>4</v>
      </c>
      <c r="D2430" s="15" t="s">
        <v>3525</v>
      </c>
      <c r="E2430" s="15">
        <v>400</v>
      </c>
      <c r="F2430" s="15"/>
      <c r="G2430" s="15">
        <v>56.7</v>
      </c>
      <c r="H2430" s="15">
        <v>63</v>
      </c>
      <c r="I2430" s="15">
        <v>69.3</v>
      </c>
      <c r="J2430" s="15">
        <v>51</v>
      </c>
      <c r="K2430" s="15">
        <v>1</v>
      </c>
      <c r="L2430" s="15">
        <v>1</v>
      </c>
      <c r="M2430" s="15">
        <v>91.1</v>
      </c>
      <c r="N2430" s="15">
        <v>4.4000000000000004</v>
      </c>
      <c r="O2430" s="15">
        <v>150</v>
      </c>
      <c r="P2430" s="15">
        <v>1</v>
      </c>
      <c r="Q2430" s="15" t="s">
        <v>910</v>
      </c>
    </row>
    <row r="2431" spans="1:17" s="36" customFormat="1" ht="14.5">
      <c r="A2431" s="3" t="s">
        <v>6006</v>
      </c>
      <c r="B2431" s="15" t="s">
        <v>1</v>
      </c>
      <c r="C2431" s="15" t="s">
        <v>4</v>
      </c>
      <c r="D2431" s="15" t="s">
        <v>3525</v>
      </c>
      <c r="E2431" s="15">
        <v>400</v>
      </c>
      <c r="F2431" s="15"/>
      <c r="G2431" s="15">
        <v>56.7</v>
      </c>
      <c r="H2431" s="15">
        <v>59.7</v>
      </c>
      <c r="I2431" s="15">
        <v>62.7</v>
      </c>
      <c r="J2431" s="15">
        <v>51</v>
      </c>
      <c r="K2431" s="15">
        <v>1</v>
      </c>
      <c r="L2431" s="15">
        <v>1</v>
      </c>
      <c r="M2431" s="15">
        <v>82.4</v>
      </c>
      <c r="N2431" s="15">
        <v>4.9000000000000004</v>
      </c>
      <c r="O2431" s="15">
        <v>150</v>
      </c>
      <c r="P2431" s="15">
        <v>1</v>
      </c>
      <c r="Q2431" s="15" t="s">
        <v>910</v>
      </c>
    </row>
    <row r="2432" spans="1:17" s="36" customFormat="1" ht="14.5">
      <c r="A2432" s="3" t="s">
        <v>6007</v>
      </c>
      <c r="B2432" s="15" t="s">
        <v>1</v>
      </c>
      <c r="C2432" s="15" t="s">
        <v>4</v>
      </c>
      <c r="D2432" s="15" t="s">
        <v>3525</v>
      </c>
      <c r="E2432" s="15">
        <v>400</v>
      </c>
      <c r="F2432" s="15"/>
      <c r="G2432" s="15">
        <v>56.7</v>
      </c>
      <c r="H2432" s="15">
        <v>59.7</v>
      </c>
      <c r="I2432" s="15">
        <v>62.7</v>
      </c>
      <c r="J2432" s="15">
        <v>51</v>
      </c>
      <c r="K2432" s="15">
        <v>1</v>
      </c>
      <c r="L2432" s="15">
        <v>1</v>
      </c>
      <c r="M2432" s="15">
        <v>82.4</v>
      </c>
      <c r="N2432" s="15">
        <v>4.9000000000000004</v>
      </c>
      <c r="O2432" s="15">
        <v>150</v>
      </c>
      <c r="P2432" s="15">
        <v>1</v>
      </c>
      <c r="Q2432" s="15" t="s">
        <v>3</v>
      </c>
    </row>
    <row r="2433" spans="1:17" s="36" customFormat="1" ht="14.5">
      <c r="A2433" s="3" t="s">
        <v>6008</v>
      </c>
      <c r="B2433" s="15" t="s">
        <v>1</v>
      </c>
      <c r="C2433" s="15" t="s">
        <v>4</v>
      </c>
      <c r="D2433" s="15" t="s">
        <v>3525</v>
      </c>
      <c r="E2433" s="15">
        <v>400</v>
      </c>
      <c r="F2433" s="15"/>
      <c r="G2433" s="15">
        <v>56.7</v>
      </c>
      <c r="H2433" s="15">
        <v>63</v>
      </c>
      <c r="I2433" s="15">
        <v>69.3</v>
      </c>
      <c r="J2433" s="15">
        <v>51</v>
      </c>
      <c r="K2433" s="15">
        <v>1</v>
      </c>
      <c r="L2433" s="15">
        <v>1</v>
      </c>
      <c r="M2433" s="15">
        <v>91.1</v>
      </c>
      <c r="N2433" s="15">
        <v>4.4000000000000004</v>
      </c>
      <c r="O2433" s="15">
        <v>150</v>
      </c>
      <c r="P2433" s="15">
        <v>1</v>
      </c>
      <c r="Q2433" s="15" t="s">
        <v>3</v>
      </c>
    </row>
    <row r="2434" spans="1:17" s="36" customFormat="1" ht="14.5">
      <c r="A2434" s="3" t="s">
        <v>6009</v>
      </c>
      <c r="B2434" s="15" t="s">
        <v>1</v>
      </c>
      <c r="C2434" s="15" t="s">
        <v>4</v>
      </c>
      <c r="D2434" s="15" t="s">
        <v>3522</v>
      </c>
      <c r="E2434" s="15">
        <v>400</v>
      </c>
      <c r="F2434" s="15"/>
      <c r="G2434" s="15">
        <v>56.7</v>
      </c>
      <c r="H2434" s="15">
        <v>63</v>
      </c>
      <c r="I2434" s="15">
        <v>69.3</v>
      </c>
      <c r="J2434" s="15">
        <v>51</v>
      </c>
      <c r="K2434" s="15">
        <v>1</v>
      </c>
      <c r="L2434" s="15">
        <v>1</v>
      </c>
      <c r="M2434" s="15">
        <v>91.1</v>
      </c>
      <c r="N2434" s="15">
        <v>4.4000000000000004</v>
      </c>
      <c r="O2434" s="15">
        <v>150</v>
      </c>
      <c r="P2434" s="15">
        <v>1</v>
      </c>
      <c r="Q2434" s="15" t="s">
        <v>3</v>
      </c>
    </row>
    <row r="2435" spans="1:17" s="36" customFormat="1" ht="14.5">
      <c r="A2435" s="3" t="s">
        <v>6010</v>
      </c>
      <c r="B2435" s="15" t="s">
        <v>1</v>
      </c>
      <c r="C2435" s="15" t="s">
        <v>4</v>
      </c>
      <c r="D2435" s="15" t="s">
        <v>3522</v>
      </c>
      <c r="E2435" s="15">
        <v>400</v>
      </c>
      <c r="F2435" s="15"/>
      <c r="G2435" s="15">
        <v>60</v>
      </c>
      <c r="H2435" s="15">
        <v>66.7</v>
      </c>
      <c r="I2435" s="15">
        <v>73.3</v>
      </c>
      <c r="J2435" s="15">
        <v>54</v>
      </c>
      <c r="K2435" s="15">
        <v>1</v>
      </c>
      <c r="L2435" s="15">
        <v>1</v>
      </c>
      <c r="M2435" s="15">
        <v>96.3</v>
      </c>
      <c r="N2435" s="15">
        <v>4.2</v>
      </c>
      <c r="O2435" s="15">
        <v>150</v>
      </c>
      <c r="P2435" s="15">
        <v>1</v>
      </c>
      <c r="Q2435" s="15" t="s">
        <v>910</v>
      </c>
    </row>
    <row r="2436" spans="1:17" s="36" customFormat="1" ht="14.5">
      <c r="A2436" s="3" t="s">
        <v>6011</v>
      </c>
      <c r="B2436" s="15" t="s">
        <v>1</v>
      </c>
      <c r="C2436" s="15" t="s">
        <v>4</v>
      </c>
      <c r="D2436" s="15" t="s">
        <v>3522</v>
      </c>
      <c r="E2436" s="15">
        <v>400</v>
      </c>
      <c r="F2436" s="15"/>
      <c r="G2436" s="15">
        <v>60</v>
      </c>
      <c r="H2436" s="15">
        <v>63.2</v>
      </c>
      <c r="I2436" s="15">
        <v>66.3</v>
      </c>
      <c r="J2436" s="15">
        <v>54</v>
      </c>
      <c r="K2436" s="15">
        <v>1</v>
      </c>
      <c r="L2436" s="15">
        <v>1</v>
      </c>
      <c r="M2436" s="15">
        <v>87.1</v>
      </c>
      <c r="N2436" s="15">
        <v>4.5999999999999996</v>
      </c>
      <c r="O2436" s="15">
        <v>150</v>
      </c>
      <c r="P2436" s="15">
        <v>1</v>
      </c>
      <c r="Q2436" s="15" t="s">
        <v>910</v>
      </c>
    </row>
    <row r="2437" spans="1:17" s="36" customFormat="1" ht="14.5">
      <c r="A2437" s="3" t="s">
        <v>6012</v>
      </c>
      <c r="B2437" s="15" t="s">
        <v>1</v>
      </c>
      <c r="C2437" s="15" t="s">
        <v>4</v>
      </c>
      <c r="D2437" s="15" t="s">
        <v>3522</v>
      </c>
      <c r="E2437" s="15">
        <v>400</v>
      </c>
      <c r="F2437" s="15"/>
      <c r="G2437" s="15">
        <v>60</v>
      </c>
      <c r="H2437" s="15">
        <v>63.2</v>
      </c>
      <c r="I2437" s="15">
        <v>66.3</v>
      </c>
      <c r="J2437" s="15">
        <v>54</v>
      </c>
      <c r="K2437" s="15">
        <v>1</v>
      </c>
      <c r="L2437" s="15">
        <v>1</v>
      </c>
      <c r="M2437" s="15">
        <v>87.1</v>
      </c>
      <c r="N2437" s="15">
        <v>4.5999999999999996</v>
      </c>
      <c r="O2437" s="15">
        <v>150</v>
      </c>
      <c r="P2437" s="15">
        <v>1</v>
      </c>
      <c r="Q2437" s="15" t="s">
        <v>3</v>
      </c>
    </row>
    <row r="2438" spans="1:17" s="36" customFormat="1" ht="14.5">
      <c r="A2438" s="3" t="s">
        <v>6013</v>
      </c>
      <c r="B2438" s="15" t="s">
        <v>1</v>
      </c>
      <c r="C2438" s="15" t="s">
        <v>4</v>
      </c>
      <c r="D2438" s="15" t="s">
        <v>3525</v>
      </c>
      <c r="E2438" s="15">
        <v>400</v>
      </c>
      <c r="F2438" s="15"/>
      <c r="G2438" s="15">
        <v>60</v>
      </c>
      <c r="H2438" s="15">
        <v>66.7</v>
      </c>
      <c r="I2438" s="15">
        <v>73.3</v>
      </c>
      <c r="J2438" s="15">
        <v>54</v>
      </c>
      <c r="K2438" s="15">
        <v>1</v>
      </c>
      <c r="L2438" s="15">
        <v>1</v>
      </c>
      <c r="M2438" s="15">
        <v>96.3</v>
      </c>
      <c r="N2438" s="15">
        <v>4.2</v>
      </c>
      <c r="O2438" s="15">
        <v>150</v>
      </c>
      <c r="P2438" s="15">
        <v>1</v>
      </c>
      <c r="Q2438" s="15" t="s">
        <v>910</v>
      </c>
    </row>
    <row r="2439" spans="1:17" s="36" customFormat="1" ht="14.5">
      <c r="A2439" s="3" t="s">
        <v>6014</v>
      </c>
      <c r="B2439" s="15" t="s">
        <v>1</v>
      </c>
      <c r="C2439" s="15" t="s">
        <v>4</v>
      </c>
      <c r="D2439" s="15" t="s">
        <v>3525</v>
      </c>
      <c r="E2439" s="15">
        <v>400</v>
      </c>
      <c r="F2439" s="15"/>
      <c r="G2439" s="15">
        <v>60</v>
      </c>
      <c r="H2439" s="15">
        <v>63.2</v>
      </c>
      <c r="I2439" s="15">
        <v>66.3</v>
      </c>
      <c r="J2439" s="15">
        <v>54</v>
      </c>
      <c r="K2439" s="15">
        <v>1</v>
      </c>
      <c r="L2439" s="15">
        <v>1</v>
      </c>
      <c r="M2439" s="15">
        <v>87.1</v>
      </c>
      <c r="N2439" s="15">
        <v>4.5999999999999996</v>
      </c>
      <c r="O2439" s="15">
        <v>150</v>
      </c>
      <c r="P2439" s="15">
        <v>1</v>
      </c>
      <c r="Q2439" s="15" t="s">
        <v>910</v>
      </c>
    </row>
    <row r="2440" spans="1:17" s="36" customFormat="1" ht="14.5">
      <c r="A2440" s="3" t="s">
        <v>6015</v>
      </c>
      <c r="B2440" s="15" t="s">
        <v>1</v>
      </c>
      <c r="C2440" s="15" t="s">
        <v>4</v>
      </c>
      <c r="D2440" s="15" t="s">
        <v>3525</v>
      </c>
      <c r="E2440" s="15">
        <v>400</v>
      </c>
      <c r="F2440" s="15"/>
      <c r="G2440" s="15">
        <v>60</v>
      </c>
      <c r="H2440" s="15">
        <v>63.2</v>
      </c>
      <c r="I2440" s="15">
        <v>66.3</v>
      </c>
      <c r="J2440" s="15">
        <v>54</v>
      </c>
      <c r="K2440" s="15">
        <v>1</v>
      </c>
      <c r="L2440" s="15">
        <v>1</v>
      </c>
      <c r="M2440" s="15">
        <v>87.1</v>
      </c>
      <c r="N2440" s="15">
        <v>4.5999999999999996</v>
      </c>
      <c r="O2440" s="15">
        <v>150</v>
      </c>
      <c r="P2440" s="15">
        <v>1</v>
      </c>
      <c r="Q2440" s="15" t="s">
        <v>3</v>
      </c>
    </row>
    <row r="2441" spans="1:17" s="36" customFormat="1" ht="14.5">
      <c r="A2441" s="3" t="s">
        <v>6016</v>
      </c>
      <c r="B2441" s="15" t="s">
        <v>1</v>
      </c>
      <c r="C2441" s="15" t="s">
        <v>4</v>
      </c>
      <c r="D2441" s="15" t="s">
        <v>3525</v>
      </c>
      <c r="E2441" s="15">
        <v>400</v>
      </c>
      <c r="F2441" s="15"/>
      <c r="G2441" s="15">
        <v>60</v>
      </c>
      <c r="H2441" s="15">
        <v>66.7</v>
      </c>
      <c r="I2441" s="15">
        <v>73.3</v>
      </c>
      <c r="J2441" s="15">
        <v>54</v>
      </c>
      <c r="K2441" s="15">
        <v>1</v>
      </c>
      <c r="L2441" s="15">
        <v>1</v>
      </c>
      <c r="M2441" s="15">
        <v>96.3</v>
      </c>
      <c r="N2441" s="15">
        <v>4.2</v>
      </c>
      <c r="O2441" s="15">
        <v>150</v>
      </c>
      <c r="P2441" s="15">
        <v>1</v>
      </c>
      <c r="Q2441" s="15" t="s">
        <v>3</v>
      </c>
    </row>
    <row r="2442" spans="1:17" s="36" customFormat="1" ht="14.5">
      <c r="A2442" s="3" t="s">
        <v>6017</v>
      </c>
      <c r="B2442" s="15" t="s">
        <v>1</v>
      </c>
      <c r="C2442" s="15" t="s">
        <v>4</v>
      </c>
      <c r="D2442" s="15" t="s">
        <v>3522</v>
      </c>
      <c r="E2442" s="15">
        <v>400</v>
      </c>
      <c r="F2442" s="15"/>
      <c r="G2442" s="15">
        <v>60</v>
      </c>
      <c r="H2442" s="15">
        <v>66.7</v>
      </c>
      <c r="I2442" s="15">
        <v>73.3</v>
      </c>
      <c r="J2442" s="15">
        <v>54</v>
      </c>
      <c r="K2442" s="15">
        <v>1</v>
      </c>
      <c r="L2442" s="15">
        <v>1</v>
      </c>
      <c r="M2442" s="15">
        <v>96.3</v>
      </c>
      <c r="N2442" s="15">
        <v>4.2</v>
      </c>
      <c r="O2442" s="15">
        <v>150</v>
      </c>
      <c r="P2442" s="15">
        <v>1</v>
      </c>
      <c r="Q2442" s="15" t="s">
        <v>3</v>
      </c>
    </row>
    <row r="2443" spans="1:17" s="36" customFormat="1" ht="14.5">
      <c r="A2443" s="3" t="s">
        <v>6018</v>
      </c>
      <c r="B2443" s="15" t="s">
        <v>1</v>
      </c>
      <c r="C2443" s="15" t="s">
        <v>4</v>
      </c>
      <c r="D2443" s="15" t="s">
        <v>3522</v>
      </c>
      <c r="E2443" s="15">
        <v>400</v>
      </c>
      <c r="F2443" s="15"/>
      <c r="G2443" s="15">
        <v>64.400000000000006</v>
      </c>
      <c r="H2443" s="15">
        <v>71.599999999999994</v>
      </c>
      <c r="I2443" s="15">
        <v>78.7</v>
      </c>
      <c r="J2443" s="15">
        <v>58</v>
      </c>
      <c r="K2443" s="15">
        <v>1</v>
      </c>
      <c r="L2443" s="15">
        <v>1</v>
      </c>
      <c r="M2443" s="15">
        <v>103</v>
      </c>
      <c r="N2443" s="15">
        <v>3.9</v>
      </c>
      <c r="O2443" s="15">
        <v>150</v>
      </c>
      <c r="P2443" s="15">
        <v>1</v>
      </c>
      <c r="Q2443" s="15" t="s">
        <v>910</v>
      </c>
    </row>
    <row r="2444" spans="1:17" s="36" customFormat="1" ht="14.5">
      <c r="A2444" s="3" t="s">
        <v>6019</v>
      </c>
      <c r="B2444" s="15" t="s">
        <v>1</v>
      </c>
      <c r="C2444" s="15" t="s">
        <v>4</v>
      </c>
      <c r="D2444" s="15" t="s">
        <v>3522</v>
      </c>
      <c r="E2444" s="15">
        <v>400</v>
      </c>
      <c r="F2444" s="15"/>
      <c r="G2444" s="15">
        <v>64.400000000000006</v>
      </c>
      <c r="H2444" s="15">
        <v>67.8</v>
      </c>
      <c r="I2444" s="15">
        <v>71.2</v>
      </c>
      <c r="J2444" s="15">
        <v>58</v>
      </c>
      <c r="K2444" s="15">
        <v>1</v>
      </c>
      <c r="L2444" s="15">
        <v>1</v>
      </c>
      <c r="M2444" s="15">
        <v>93.6</v>
      </c>
      <c r="N2444" s="15">
        <v>4.3</v>
      </c>
      <c r="O2444" s="15">
        <v>150</v>
      </c>
      <c r="P2444" s="15">
        <v>1</v>
      </c>
      <c r="Q2444" s="15" t="s">
        <v>910</v>
      </c>
    </row>
    <row r="2445" spans="1:17" s="36" customFormat="1" ht="14.5">
      <c r="A2445" s="3" t="s">
        <v>6020</v>
      </c>
      <c r="B2445" s="15" t="s">
        <v>1</v>
      </c>
      <c r="C2445" s="15" t="s">
        <v>4</v>
      </c>
      <c r="D2445" s="15" t="s">
        <v>3522</v>
      </c>
      <c r="E2445" s="15">
        <v>400</v>
      </c>
      <c r="F2445" s="15"/>
      <c r="G2445" s="15">
        <v>64.400000000000006</v>
      </c>
      <c r="H2445" s="15">
        <v>67.8</v>
      </c>
      <c r="I2445" s="15">
        <v>71.2</v>
      </c>
      <c r="J2445" s="15">
        <v>58</v>
      </c>
      <c r="K2445" s="15">
        <v>1</v>
      </c>
      <c r="L2445" s="15">
        <v>1</v>
      </c>
      <c r="M2445" s="15">
        <v>93.6</v>
      </c>
      <c r="N2445" s="15">
        <v>4.3</v>
      </c>
      <c r="O2445" s="15">
        <v>150</v>
      </c>
      <c r="P2445" s="15">
        <v>1</v>
      </c>
      <c r="Q2445" s="15" t="s">
        <v>3</v>
      </c>
    </row>
    <row r="2446" spans="1:17" s="36" customFormat="1" ht="14.5">
      <c r="A2446" s="3" t="s">
        <v>6021</v>
      </c>
      <c r="B2446" s="15" t="s">
        <v>1</v>
      </c>
      <c r="C2446" s="15" t="s">
        <v>4</v>
      </c>
      <c r="D2446" s="15" t="s">
        <v>3525</v>
      </c>
      <c r="E2446" s="15">
        <v>400</v>
      </c>
      <c r="F2446" s="15"/>
      <c r="G2446" s="15">
        <v>64.400000000000006</v>
      </c>
      <c r="H2446" s="15">
        <v>71.599999999999994</v>
      </c>
      <c r="I2446" s="15">
        <v>78.7</v>
      </c>
      <c r="J2446" s="15">
        <v>58</v>
      </c>
      <c r="K2446" s="15">
        <v>1</v>
      </c>
      <c r="L2446" s="15">
        <v>1</v>
      </c>
      <c r="M2446" s="15">
        <v>103</v>
      </c>
      <c r="N2446" s="15">
        <v>3.9</v>
      </c>
      <c r="O2446" s="15">
        <v>150</v>
      </c>
      <c r="P2446" s="15">
        <v>1</v>
      </c>
      <c r="Q2446" s="15" t="s">
        <v>910</v>
      </c>
    </row>
    <row r="2447" spans="1:17" s="36" customFormat="1" ht="14.5">
      <c r="A2447" s="3" t="s">
        <v>6022</v>
      </c>
      <c r="B2447" s="15" t="s">
        <v>1</v>
      </c>
      <c r="C2447" s="15" t="s">
        <v>4</v>
      </c>
      <c r="D2447" s="15" t="s">
        <v>3525</v>
      </c>
      <c r="E2447" s="15">
        <v>400</v>
      </c>
      <c r="F2447" s="15"/>
      <c r="G2447" s="15">
        <v>64.400000000000006</v>
      </c>
      <c r="H2447" s="15">
        <v>67.8</v>
      </c>
      <c r="I2447" s="15">
        <v>71.2</v>
      </c>
      <c r="J2447" s="15">
        <v>58</v>
      </c>
      <c r="K2447" s="15">
        <v>1</v>
      </c>
      <c r="L2447" s="15">
        <v>1</v>
      </c>
      <c r="M2447" s="15">
        <v>93.6</v>
      </c>
      <c r="N2447" s="15">
        <v>4.3</v>
      </c>
      <c r="O2447" s="15">
        <v>150</v>
      </c>
      <c r="P2447" s="15">
        <v>1</v>
      </c>
      <c r="Q2447" s="15" t="s">
        <v>910</v>
      </c>
    </row>
    <row r="2448" spans="1:17" s="36" customFormat="1" ht="14.5">
      <c r="A2448" s="3" t="s">
        <v>6023</v>
      </c>
      <c r="B2448" s="15" t="s">
        <v>1</v>
      </c>
      <c r="C2448" s="15" t="s">
        <v>4</v>
      </c>
      <c r="D2448" s="15" t="s">
        <v>3525</v>
      </c>
      <c r="E2448" s="15">
        <v>400</v>
      </c>
      <c r="F2448" s="15"/>
      <c r="G2448" s="15">
        <v>64.400000000000006</v>
      </c>
      <c r="H2448" s="15">
        <v>67.8</v>
      </c>
      <c r="I2448" s="15">
        <v>71.2</v>
      </c>
      <c r="J2448" s="15">
        <v>58</v>
      </c>
      <c r="K2448" s="15">
        <v>1</v>
      </c>
      <c r="L2448" s="15">
        <v>1</v>
      </c>
      <c r="M2448" s="15">
        <v>93.6</v>
      </c>
      <c r="N2448" s="15">
        <v>4.3</v>
      </c>
      <c r="O2448" s="15">
        <v>150</v>
      </c>
      <c r="P2448" s="15">
        <v>1</v>
      </c>
      <c r="Q2448" s="15" t="s">
        <v>3</v>
      </c>
    </row>
    <row r="2449" spans="1:17" s="36" customFormat="1" ht="14.5">
      <c r="A2449" s="3" t="s">
        <v>6024</v>
      </c>
      <c r="B2449" s="15" t="s">
        <v>1</v>
      </c>
      <c r="C2449" s="15" t="s">
        <v>4</v>
      </c>
      <c r="D2449" s="15" t="s">
        <v>3525</v>
      </c>
      <c r="E2449" s="15">
        <v>400</v>
      </c>
      <c r="F2449" s="15"/>
      <c r="G2449" s="15">
        <v>64.400000000000006</v>
      </c>
      <c r="H2449" s="15">
        <v>71.599999999999994</v>
      </c>
      <c r="I2449" s="15">
        <v>78.7</v>
      </c>
      <c r="J2449" s="15">
        <v>58</v>
      </c>
      <c r="K2449" s="15">
        <v>1</v>
      </c>
      <c r="L2449" s="15">
        <v>1</v>
      </c>
      <c r="M2449" s="15">
        <v>103</v>
      </c>
      <c r="N2449" s="15">
        <v>3.9</v>
      </c>
      <c r="O2449" s="15">
        <v>150</v>
      </c>
      <c r="P2449" s="15">
        <v>1</v>
      </c>
      <c r="Q2449" s="15" t="s">
        <v>3</v>
      </c>
    </row>
    <row r="2450" spans="1:17" s="36" customFormat="1" ht="14.5">
      <c r="A2450" s="3" t="s">
        <v>6025</v>
      </c>
      <c r="B2450" s="15" t="s">
        <v>1</v>
      </c>
      <c r="C2450" s="15" t="s">
        <v>4</v>
      </c>
      <c r="D2450" s="15" t="s">
        <v>3522</v>
      </c>
      <c r="E2450" s="15">
        <v>400</v>
      </c>
      <c r="F2450" s="15"/>
      <c r="G2450" s="15">
        <v>64.400000000000006</v>
      </c>
      <c r="H2450" s="15">
        <v>71.599999999999994</v>
      </c>
      <c r="I2450" s="15">
        <v>78.7</v>
      </c>
      <c r="J2450" s="15">
        <v>58</v>
      </c>
      <c r="K2450" s="15">
        <v>1</v>
      </c>
      <c r="L2450" s="15">
        <v>1</v>
      </c>
      <c r="M2450" s="15">
        <v>103</v>
      </c>
      <c r="N2450" s="15">
        <v>3.9</v>
      </c>
      <c r="O2450" s="15">
        <v>150</v>
      </c>
      <c r="P2450" s="15">
        <v>1</v>
      </c>
      <c r="Q2450" s="15" t="s">
        <v>3</v>
      </c>
    </row>
    <row r="2451" spans="1:17" s="36" customFormat="1" ht="14.5">
      <c r="A2451" s="3" t="s">
        <v>6026</v>
      </c>
      <c r="B2451" s="15" t="s">
        <v>1</v>
      </c>
      <c r="C2451" s="15" t="s">
        <v>4</v>
      </c>
      <c r="D2451" s="15" t="s">
        <v>3522</v>
      </c>
      <c r="E2451" s="15">
        <v>400</v>
      </c>
      <c r="F2451" s="15"/>
      <c r="G2451" s="15">
        <v>6.67</v>
      </c>
      <c r="H2451" s="15">
        <v>7.4</v>
      </c>
      <c r="I2451" s="15">
        <v>8.15</v>
      </c>
      <c r="J2451" s="15">
        <v>6</v>
      </c>
      <c r="K2451" s="15">
        <v>1</v>
      </c>
      <c r="L2451" s="15">
        <v>10</v>
      </c>
      <c r="M2451" s="15">
        <v>11.4</v>
      </c>
      <c r="N2451" s="15">
        <v>35.1</v>
      </c>
      <c r="O2451" s="15">
        <v>150</v>
      </c>
      <c r="P2451" s="15">
        <v>1</v>
      </c>
      <c r="Q2451" s="15" t="s">
        <v>910</v>
      </c>
    </row>
    <row r="2452" spans="1:17" s="36" customFormat="1" ht="14.5">
      <c r="A2452" s="3" t="s">
        <v>6027</v>
      </c>
      <c r="B2452" s="15" t="s">
        <v>1</v>
      </c>
      <c r="C2452" s="15" t="s">
        <v>4</v>
      </c>
      <c r="D2452" s="15" t="s">
        <v>3522</v>
      </c>
      <c r="E2452" s="15">
        <v>400</v>
      </c>
      <c r="F2452" s="15"/>
      <c r="G2452" s="15">
        <v>6.67</v>
      </c>
      <c r="H2452" s="15">
        <v>7</v>
      </c>
      <c r="I2452" s="15">
        <v>7.37</v>
      </c>
      <c r="J2452" s="15">
        <v>6</v>
      </c>
      <c r="K2452" s="15">
        <v>1</v>
      </c>
      <c r="L2452" s="15">
        <v>10</v>
      </c>
      <c r="M2452" s="15">
        <v>10.3</v>
      </c>
      <c r="N2452" s="15">
        <v>38.799999999999997</v>
      </c>
      <c r="O2452" s="15">
        <v>150</v>
      </c>
      <c r="P2452" s="15">
        <v>1</v>
      </c>
      <c r="Q2452" s="15" t="s">
        <v>910</v>
      </c>
    </row>
    <row r="2453" spans="1:17" s="36" customFormat="1" ht="14.5">
      <c r="A2453" s="3" t="s">
        <v>6028</v>
      </c>
      <c r="B2453" s="15" t="s">
        <v>1</v>
      </c>
      <c r="C2453" s="15" t="s">
        <v>4</v>
      </c>
      <c r="D2453" s="15" t="s">
        <v>3522</v>
      </c>
      <c r="E2453" s="15">
        <v>400</v>
      </c>
      <c r="F2453" s="15"/>
      <c r="G2453" s="15">
        <v>6.67</v>
      </c>
      <c r="H2453" s="15">
        <v>7</v>
      </c>
      <c r="I2453" s="15">
        <v>7.37</v>
      </c>
      <c r="J2453" s="15">
        <v>6</v>
      </c>
      <c r="K2453" s="15">
        <v>1</v>
      </c>
      <c r="L2453" s="15">
        <v>10</v>
      </c>
      <c r="M2453" s="15">
        <v>10.3</v>
      </c>
      <c r="N2453" s="15">
        <v>38.799999999999997</v>
      </c>
      <c r="O2453" s="15">
        <v>150</v>
      </c>
      <c r="P2453" s="15">
        <v>1</v>
      </c>
      <c r="Q2453" s="15" t="s">
        <v>3</v>
      </c>
    </row>
    <row r="2454" spans="1:17" s="36" customFormat="1" ht="14.5">
      <c r="A2454" s="3" t="s">
        <v>6029</v>
      </c>
      <c r="B2454" s="15" t="s">
        <v>1</v>
      </c>
      <c r="C2454" s="15" t="s">
        <v>4</v>
      </c>
      <c r="D2454" s="15" t="s">
        <v>3525</v>
      </c>
      <c r="E2454" s="15">
        <v>400</v>
      </c>
      <c r="F2454" s="15"/>
      <c r="G2454" s="15">
        <v>6.67</v>
      </c>
      <c r="H2454" s="15">
        <v>7.4</v>
      </c>
      <c r="I2454" s="15">
        <v>8.15</v>
      </c>
      <c r="J2454" s="15">
        <v>6</v>
      </c>
      <c r="K2454" s="15">
        <v>1</v>
      </c>
      <c r="L2454" s="15">
        <v>10</v>
      </c>
      <c r="M2454" s="15">
        <v>11.4</v>
      </c>
      <c r="N2454" s="15">
        <v>35.1</v>
      </c>
      <c r="O2454" s="15">
        <v>150</v>
      </c>
      <c r="P2454" s="15">
        <v>1</v>
      </c>
      <c r="Q2454" s="15" t="s">
        <v>910</v>
      </c>
    </row>
    <row r="2455" spans="1:17" s="36" customFormat="1" ht="14.5">
      <c r="A2455" s="3" t="s">
        <v>6030</v>
      </c>
      <c r="B2455" s="15" t="s">
        <v>1</v>
      </c>
      <c r="C2455" s="15" t="s">
        <v>4</v>
      </c>
      <c r="D2455" s="15" t="s">
        <v>3525</v>
      </c>
      <c r="E2455" s="15">
        <v>400</v>
      </c>
      <c r="F2455" s="15"/>
      <c r="G2455" s="15">
        <v>6.67</v>
      </c>
      <c r="H2455" s="15">
        <v>7</v>
      </c>
      <c r="I2455" s="15">
        <v>7.37</v>
      </c>
      <c r="J2455" s="15">
        <v>6</v>
      </c>
      <c r="K2455" s="15">
        <v>1</v>
      </c>
      <c r="L2455" s="15">
        <v>10</v>
      </c>
      <c r="M2455" s="15">
        <v>10.3</v>
      </c>
      <c r="N2455" s="15">
        <v>38.799999999999997</v>
      </c>
      <c r="O2455" s="15">
        <v>150</v>
      </c>
      <c r="P2455" s="15">
        <v>1</v>
      </c>
      <c r="Q2455" s="15" t="s">
        <v>910</v>
      </c>
    </row>
    <row r="2456" spans="1:17" s="36" customFormat="1" ht="14.5">
      <c r="A2456" s="3" t="s">
        <v>6031</v>
      </c>
      <c r="B2456" s="15" t="s">
        <v>1</v>
      </c>
      <c r="C2456" s="15" t="s">
        <v>4</v>
      </c>
      <c r="D2456" s="15" t="s">
        <v>3525</v>
      </c>
      <c r="E2456" s="15">
        <v>400</v>
      </c>
      <c r="F2456" s="15"/>
      <c r="G2456" s="15">
        <v>6.67</v>
      </c>
      <c r="H2456" s="15">
        <v>7</v>
      </c>
      <c r="I2456" s="15">
        <v>7.37</v>
      </c>
      <c r="J2456" s="15">
        <v>6</v>
      </c>
      <c r="K2456" s="15">
        <v>1</v>
      </c>
      <c r="L2456" s="15">
        <v>10</v>
      </c>
      <c r="M2456" s="15">
        <v>10.3</v>
      </c>
      <c r="N2456" s="15">
        <v>38.799999999999997</v>
      </c>
      <c r="O2456" s="15">
        <v>150</v>
      </c>
      <c r="P2456" s="15">
        <v>1</v>
      </c>
      <c r="Q2456" s="15" t="s">
        <v>3</v>
      </c>
    </row>
    <row r="2457" spans="1:17" s="36" customFormat="1" ht="14.5">
      <c r="A2457" s="3" t="s">
        <v>6032</v>
      </c>
      <c r="B2457" s="15" t="s">
        <v>1</v>
      </c>
      <c r="C2457" s="15" t="s">
        <v>4</v>
      </c>
      <c r="D2457" s="15" t="s">
        <v>3525</v>
      </c>
      <c r="E2457" s="15">
        <v>400</v>
      </c>
      <c r="F2457" s="15"/>
      <c r="G2457" s="15">
        <v>6.67</v>
      </c>
      <c r="H2457" s="15">
        <v>7.4</v>
      </c>
      <c r="I2457" s="15">
        <v>8.15</v>
      </c>
      <c r="J2457" s="15">
        <v>6</v>
      </c>
      <c r="K2457" s="15">
        <v>1</v>
      </c>
      <c r="L2457" s="15">
        <v>10</v>
      </c>
      <c r="M2457" s="15">
        <v>11.4</v>
      </c>
      <c r="N2457" s="15">
        <v>35.1</v>
      </c>
      <c r="O2457" s="15">
        <v>150</v>
      </c>
      <c r="P2457" s="15">
        <v>1</v>
      </c>
      <c r="Q2457" s="15" t="s">
        <v>3</v>
      </c>
    </row>
    <row r="2458" spans="1:17" s="36" customFormat="1" ht="14.5">
      <c r="A2458" s="3" t="s">
        <v>6033</v>
      </c>
      <c r="B2458" s="15" t="s">
        <v>1</v>
      </c>
      <c r="C2458" s="15" t="s">
        <v>4</v>
      </c>
      <c r="D2458" s="15" t="s">
        <v>3522</v>
      </c>
      <c r="E2458" s="15">
        <v>400</v>
      </c>
      <c r="F2458" s="15"/>
      <c r="G2458" s="15">
        <v>6.67</v>
      </c>
      <c r="H2458" s="15">
        <v>7.4</v>
      </c>
      <c r="I2458" s="15">
        <v>8.15</v>
      </c>
      <c r="J2458" s="15">
        <v>6</v>
      </c>
      <c r="K2458" s="15">
        <v>1</v>
      </c>
      <c r="L2458" s="15">
        <v>10</v>
      </c>
      <c r="M2458" s="15">
        <v>11.4</v>
      </c>
      <c r="N2458" s="15">
        <v>35.1</v>
      </c>
      <c r="O2458" s="15">
        <v>150</v>
      </c>
      <c r="P2458" s="15">
        <v>1</v>
      </c>
      <c r="Q2458" s="15" t="s">
        <v>3</v>
      </c>
    </row>
    <row r="2459" spans="1:17" s="36" customFormat="1" ht="14.5">
      <c r="A2459" s="3" t="s">
        <v>6034</v>
      </c>
      <c r="B2459" s="15" t="s">
        <v>1</v>
      </c>
      <c r="C2459" s="15" t="s">
        <v>4</v>
      </c>
      <c r="D2459" s="15" t="s">
        <v>3522</v>
      </c>
      <c r="E2459" s="15">
        <v>400</v>
      </c>
      <c r="F2459" s="15"/>
      <c r="G2459" s="15">
        <v>7.22</v>
      </c>
      <c r="H2459" s="15">
        <v>8</v>
      </c>
      <c r="I2459" s="15">
        <v>8.82</v>
      </c>
      <c r="J2459" s="15">
        <v>6.5</v>
      </c>
      <c r="K2459" s="15">
        <v>1</v>
      </c>
      <c r="L2459" s="15">
        <v>10</v>
      </c>
      <c r="M2459" s="15">
        <v>12.3</v>
      </c>
      <c r="N2459" s="15">
        <v>32.5</v>
      </c>
      <c r="O2459" s="15">
        <v>150</v>
      </c>
      <c r="P2459" s="15">
        <v>1</v>
      </c>
      <c r="Q2459" s="15" t="s">
        <v>910</v>
      </c>
    </row>
    <row r="2460" spans="1:17" s="36" customFormat="1" ht="14.5">
      <c r="A2460" s="3" t="s">
        <v>6035</v>
      </c>
      <c r="B2460" s="15" t="s">
        <v>1</v>
      </c>
      <c r="C2460" s="15" t="s">
        <v>4</v>
      </c>
      <c r="D2460" s="15" t="s">
        <v>3522</v>
      </c>
      <c r="E2460" s="15">
        <v>400</v>
      </c>
      <c r="F2460" s="15"/>
      <c r="G2460" s="15">
        <v>7.22</v>
      </c>
      <c r="H2460" s="15">
        <v>7.6</v>
      </c>
      <c r="I2460" s="15">
        <v>7.98</v>
      </c>
      <c r="J2460" s="15">
        <v>6.5</v>
      </c>
      <c r="K2460" s="15">
        <v>1</v>
      </c>
      <c r="L2460" s="15">
        <v>10</v>
      </c>
      <c r="M2460" s="15">
        <v>11.2</v>
      </c>
      <c r="N2460" s="15">
        <v>35.700000000000003</v>
      </c>
      <c r="O2460" s="15">
        <v>150</v>
      </c>
      <c r="P2460" s="15">
        <v>1</v>
      </c>
      <c r="Q2460" s="15" t="s">
        <v>910</v>
      </c>
    </row>
    <row r="2461" spans="1:17" s="36" customFormat="1" ht="14.5">
      <c r="A2461" s="3" t="s">
        <v>6036</v>
      </c>
      <c r="B2461" s="15" t="s">
        <v>1</v>
      </c>
      <c r="C2461" s="15" t="s">
        <v>4</v>
      </c>
      <c r="D2461" s="15" t="s">
        <v>3522</v>
      </c>
      <c r="E2461" s="15">
        <v>400</v>
      </c>
      <c r="F2461" s="15"/>
      <c r="G2461" s="15">
        <v>7.22</v>
      </c>
      <c r="H2461" s="15">
        <v>7.6</v>
      </c>
      <c r="I2461" s="15">
        <v>7.98</v>
      </c>
      <c r="J2461" s="15">
        <v>6.5</v>
      </c>
      <c r="K2461" s="15">
        <v>1</v>
      </c>
      <c r="L2461" s="15">
        <v>10</v>
      </c>
      <c r="M2461" s="15">
        <v>11.2</v>
      </c>
      <c r="N2461" s="15">
        <v>35.700000000000003</v>
      </c>
      <c r="O2461" s="15">
        <v>150</v>
      </c>
      <c r="P2461" s="15">
        <v>1</v>
      </c>
      <c r="Q2461" s="15" t="s">
        <v>3</v>
      </c>
    </row>
    <row r="2462" spans="1:17" s="36" customFormat="1" ht="14.5">
      <c r="A2462" s="3" t="s">
        <v>6037</v>
      </c>
      <c r="B2462" s="15" t="s">
        <v>1</v>
      </c>
      <c r="C2462" s="15" t="s">
        <v>4</v>
      </c>
      <c r="D2462" s="15" t="s">
        <v>3525</v>
      </c>
      <c r="E2462" s="15">
        <v>400</v>
      </c>
      <c r="F2462" s="15"/>
      <c r="G2462" s="15">
        <v>7.22</v>
      </c>
      <c r="H2462" s="15">
        <v>8</v>
      </c>
      <c r="I2462" s="15">
        <v>8.82</v>
      </c>
      <c r="J2462" s="15">
        <v>6.5</v>
      </c>
      <c r="K2462" s="15">
        <v>1</v>
      </c>
      <c r="L2462" s="15">
        <v>10</v>
      </c>
      <c r="M2462" s="15">
        <v>12.3</v>
      </c>
      <c r="N2462" s="15">
        <v>32.5</v>
      </c>
      <c r="O2462" s="15">
        <v>150</v>
      </c>
      <c r="P2462" s="15">
        <v>1</v>
      </c>
      <c r="Q2462" s="15" t="s">
        <v>910</v>
      </c>
    </row>
    <row r="2463" spans="1:17" s="36" customFormat="1" ht="14.5">
      <c r="A2463" s="3" t="s">
        <v>6038</v>
      </c>
      <c r="B2463" s="15" t="s">
        <v>1</v>
      </c>
      <c r="C2463" s="15" t="s">
        <v>4</v>
      </c>
      <c r="D2463" s="15" t="s">
        <v>3525</v>
      </c>
      <c r="E2463" s="15">
        <v>400</v>
      </c>
      <c r="F2463" s="15"/>
      <c r="G2463" s="15">
        <v>7.22</v>
      </c>
      <c r="H2463" s="15">
        <v>7.6</v>
      </c>
      <c r="I2463" s="15">
        <v>7.98</v>
      </c>
      <c r="J2463" s="15">
        <v>6.5</v>
      </c>
      <c r="K2463" s="15">
        <v>1</v>
      </c>
      <c r="L2463" s="15">
        <v>10</v>
      </c>
      <c r="M2463" s="15">
        <v>11.2</v>
      </c>
      <c r="N2463" s="15">
        <v>35.700000000000003</v>
      </c>
      <c r="O2463" s="15">
        <v>150</v>
      </c>
      <c r="P2463" s="15">
        <v>1</v>
      </c>
      <c r="Q2463" s="15" t="s">
        <v>910</v>
      </c>
    </row>
    <row r="2464" spans="1:17" s="36" customFormat="1" ht="14.5">
      <c r="A2464" s="3" t="s">
        <v>6039</v>
      </c>
      <c r="B2464" s="15" t="s">
        <v>1</v>
      </c>
      <c r="C2464" s="15" t="s">
        <v>4</v>
      </c>
      <c r="D2464" s="15" t="s">
        <v>3525</v>
      </c>
      <c r="E2464" s="15">
        <v>400</v>
      </c>
      <c r="F2464" s="15"/>
      <c r="G2464" s="15">
        <v>7.22</v>
      </c>
      <c r="H2464" s="15">
        <v>7.6</v>
      </c>
      <c r="I2464" s="15">
        <v>7.98</v>
      </c>
      <c r="J2464" s="15">
        <v>6.5</v>
      </c>
      <c r="K2464" s="15">
        <v>1</v>
      </c>
      <c r="L2464" s="15">
        <v>10</v>
      </c>
      <c r="M2464" s="15">
        <v>11.2</v>
      </c>
      <c r="N2464" s="15">
        <v>35.700000000000003</v>
      </c>
      <c r="O2464" s="15">
        <v>150</v>
      </c>
      <c r="P2464" s="15">
        <v>1</v>
      </c>
      <c r="Q2464" s="15" t="s">
        <v>3</v>
      </c>
    </row>
    <row r="2465" spans="1:17" s="36" customFormat="1" ht="14.5">
      <c r="A2465" s="3" t="s">
        <v>6040</v>
      </c>
      <c r="B2465" s="15" t="s">
        <v>1</v>
      </c>
      <c r="C2465" s="15" t="s">
        <v>4</v>
      </c>
      <c r="D2465" s="15" t="s">
        <v>3525</v>
      </c>
      <c r="E2465" s="15">
        <v>400</v>
      </c>
      <c r="F2465" s="15"/>
      <c r="G2465" s="15">
        <v>7.22</v>
      </c>
      <c r="H2465" s="15">
        <v>8</v>
      </c>
      <c r="I2465" s="15">
        <v>8.82</v>
      </c>
      <c r="J2465" s="15">
        <v>6.5</v>
      </c>
      <c r="K2465" s="15">
        <v>1</v>
      </c>
      <c r="L2465" s="15">
        <v>10</v>
      </c>
      <c r="M2465" s="15">
        <v>12.3</v>
      </c>
      <c r="N2465" s="15">
        <v>32.5</v>
      </c>
      <c r="O2465" s="15">
        <v>150</v>
      </c>
      <c r="P2465" s="15">
        <v>1</v>
      </c>
      <c r="Q2465" s="15" t="s">
        <v>3</v>
      </c>
    </row>
    <row r="2466" spans="1:17" s="36" customFormat="1" ht="14.5">
      <c r="A2466" s="3" t="s">
        <v>6041</v>
      </c>
      <c r="B2466" s="15" t="s">
        <v>1</v>
      </c>
      <c r="C2466" s="15" t="s">
        <v>4</v>
      </c>
      <c r="D2466" s="15" t="s">
        <v>3522</v>
      </c>
      <c r="E2466" s="15">
        <v>400</v>
      </c>
      <c r="F2466" s="15"/>
      <c r="G2466" s="15">
        <v>7.22</v>
      </c>
      <c r="H2466" s="15">
        <v>8</v>
      </c>
      <c r="I2466" s="15">
        <v>8.82</v>
      </c>
      <c r="J2466" s="15">
        <v>6.5</v>
      </c>
      <c r="K2466" s="15">
        <v>1</v>
      </c>
      <c r="L2466" s="15">
        <v>10</v>
      </c>
      <c r="M2466" s="15">
        <v>12.3</v>
      </c>
      <c r="N2466" s="15">
        <v>32.5</v>
      </c>
      <c r="O2466" s="15">
        <v>150</v>
      </c>
      <c r="P2466" s="15">
        <v>1</v>
      </c>
      <c r="Q2466" s="15" t="s">
        <v>3</v>
      </c>
    </row>
    <row r="2467" spans="1:17" s="36" customFormat="1" ht="14.5">
      <c r="A2467" s="3" t="s">
        <v>6042</v>
      </c>
      <c r="B2467" s="15" t="s">
        <v>1</v>
      </c>
      <c r="C2467" s="15" t="s">
        <v>4</v>
      </c>
      <c r="D2467" s="15" t="s">
        <v>3522</v>
      </c>
      <c r="E2467" s="15">
        <v>400</v>
      </c>
      <c r="F2467" s="15"/>
      <c r="G2467" s="15">
        <v>66.7</v>
      </c>
      <c r="H2467" s="15">
        <v>74.099999999999994</v>
      </c>
      <c r="I2467" s="15">
        <v>81.5</v>
      </c>
      <c r="J2467" s="15">
        <v>60</v>
      </c>
      <c r="K2467" s="15">
        <v>1</v>
      </c>
      <c r="L2467" s="15">
        <v>1</v>
      </c>
      <c r="M2467" s="15">
        <v>107</v>
      </c>
      <c r="N2467" s="15">
        <v>3.7</v>
      </c>
      <c r="O2467" s="15">
        <v>150</v>
      </c>
      <c r="P2467" s="15">
        <v>1</v>
      </c>
      <c r="Q2467" s="15" t="s">
        <v>910</v>
      </c>
    </row>
    <row r="2468" spans="1:17" s="36" customFormat="1" ht="14.5">
      <c r="A2468" s="3" t="s">
        <v>6043</v>
      </c>
      <c r="B2468" s="15" t="s">
        <v>1</v>
      </c>
      <c r="C2468" s="15" t="s">
        <v>4</v>
      </c>
      <c r="D2468" s="15" t="s">
        <v>3522</v>
      </c>
      <c r="E2468" s="15">
        <v>400</v>
      </c>
      <c r="F2468" s="15"/>
      <c r="G2468" s="15">
        <v>66.7</v>
      </c>
      <c r="H2468" s="15">
        <v>70.2</v>
      </c>
      <c r="I2468" s="15">
        <v>73.7</v>
      </c>
      <c r="J2468" s="15">
        <v>60</v>
      </c>
      <c r="K2468" s="15">
        <v>1</v>
      </c>
      <c r="L2468" s="15">
        <v>1</v>
      </c>
      <c r="M2468" s="15">
        <v>96.8</v>
      </c>
      <c r="N2468" s="15">
        <v>4.0999999999999996</v>
      </c>
      <c r="O2468" s="15">
        <v>150</v>
      </c>
      <c r="P2468" s="15">
        <v>1</v>
      </c>
      <c r="Q2468" s="15" t="s">
        <v>910</v>
      </c>
    </row>
    <row r="2469" spans="1:17" s="36" customFormat="1" ht="14.5">
      <c r="A2469" s="3" t="s">
        <v>6044</v>
      </c>
      <c r="B2469" s="15" t="s">
        <v>1</v>
      </c>
      <c r="C2469" s="15" t="s">
        <v>4</v>
      </c>
      <c r="D2469" s="15" t="s">
        <v>3522</v>
      </c>
      <c r="E2469" s="15">
        <v>400</v>
      </c>
      <c r="F2469" s="15"/>
      <c r="G2469" s="15">
        <v>66.7</v>
      </c>
      <c r="H2469" s="15">
        <v>70.2</v>
      </c>
      <c r="I2469" s="15">
        <v>73.7</v>
      </c>
      <c r="J2469" s="15">
        <v>60</v>
      </c>
      <c r="K2469" s="15">
        <v>1</v>
      </c>
      <c r="L2469" s="15">
        <v>1</v>
      </c>
      <c r="M2469" s="15">
        <v>96.8</v>
      </c>
      <c r="N2469" s="15">
        <v>4.0999999999999996</v>
      </c>
      <c r="O2469" s="15">
        <v>150</v>
      </c>
      <c r="P2469" s="15">
        <v>1</v>
      </c>
      <c r="Q2469" s="15" t="s">
        <v>3</v>
      </c>
    </row>
    <row r="2470" spans="1:17" s="36" customFormat="1" ht="14.5">
      <c r="A2470" s="3" t="s">
        <v>6045</v>
      </c>
      <c r="B2470" s="15" t="s">
        <v>1</v>
      </c>
      <c r="C2470" s="15" t="s">
        <v>4</v>
      </c>
      <c r="D2470" s="15" t="s">
        <v>3525</v>
      </c>
      <c r="E2470" s="15">
        <v>400</v>
      </c>
      <c r="F2470" s="15"/>
      <c r="G2470" s="15">
        <v>66.7</v>
      </c>
      <c r="H2470" s="15">
        <v>74.099999999999994</v>
      </c>
      <c r="I2470" s="15">
        <v>81.5</v>
      </c>
      <c r="J2470" s="15">
        <v>60</v>
      </c>
      <c r="K2470" s="15">
        <v>1</v>
      </c>
      <c r="L2470" s="15">
        <v>1</v>
      </c>
      <c r="M2470" s="15">
        <v>107</v>
      </c>
      <c r="N2470" s="15">
        <v>3.7</v>
      </c>
      <c r="O2470" s="15">
        <v>150</v>
      </c>
      <c r="P2470" s="15">
        <v>1</v>
      </c>
      <c r="Q2470" s="15" t="s">
        <v>910</v>
      </c>
    </row>
    <row r="2471" spans="1:17" s="36" customFormat="1" ht="14.5">
      <c r="A2471" s="3" t="s">
        <v>6046</v>
      </c>
      <c r="B2471" s="15" t="s">
        <v>1</v>
      </c>
      <c r="C2471" s="15" t="s">
        <v>4</v>
      </c>
      <c r="D2471" s="15" t="s">
        <v>3525</v>
      </c>
      <c r="E2471" s="15">
        <v>400</v>
      </c>
      <c r="F2471" s="15"/>
      <c r="G2471" s="15">
        <v>66.7</v>
      </c>
      <c r="H2471" s="15">
        <v>70.2</v>
      </c>
      <c r="I2471" s="15">
        <v>73.7</v>
      </c>
      <c r="J2471" s="15">
        <v>60</v>
      </c>
      <c r="K2471" s="15">
        <v>1</v>
      </c>
      <c r="L2471" s="15">
        <v>1</v>
      </c>
      <c r="M2471" s="15">
        <v>96.8</v>
      </c>
      <c r="N2471" s="15">
        <v>4.0999999999999996</v>
      </c>
      <c r="O2471" s="15">
        <v>150</v>
      </c>
      <c r="P2471" s="15">
        <v>1</v>
      </c>
      <c r="Q2471" s="15" t="s">
        <v>910</v>
      </c>
    </row>
    <row r="2472" spans="1:17" s="36" customFormat="1" ht="14.5">
      <c r="A2472" s="3" t="s">
        <v>6047</v>
      </c>
      <c r="B2472" s="15" t="s">
        <v>1</v>
      </c>
      <c r="C2472" s="15" t="s">
        <v>4</v>
      </c>
      <c r="D2472" s="15" t="s">
        <v>3525</v>
      </c>
      <c r="E2472" s="15">
        <v>400</v>
      </c>
      <c r="F2472" s="15"/>
      <c r="G2472" s="15">
        <v>66.7</v>
      </c>
      <c r="H2472" s="15">
        <v>70.2</v>
      </c>
      <c r="I2472" s="15">
        <v>73.7</v>
      </c>
      <c r="J2472" s="15">
        <v>60</v>
      </c>
      <c r="K2472" s="15">
        <v>1</v>
      </c>
      <c r="L2472" s="15">
        <v>1</v>
      </c>
      <c r="M2472" s="15">
        <v>96.8</v>
      </c>
      <c r="N2472" s="15">
        <v>4.0999999999999996</v>
      </c>
      <c r="O2472" s="15">
        <v>150</v>
      </c>
      <c r="P2472" s="15">
        <v>1</v>
      </c>
      <c r="Q2472" s="15" t="s">
        <v>3</v>
      </c>
    </row>
    <row r="2473" spans="1:17" s="36" customFormat="1" ht="14.5">
      <c r="A2473" s="3" t="s">
        <v>6048</v>
      </c>
      <c r="B2473" s="15" t="s">
        <v>1</v>
      </c>
      <c r="C2473" s="15" t="s">
        <v>4</v>
      </c>
      <c r="D2473" s="15" t="s">
        <v>3525</v>
      </c>
      <c r="E2473" s="15">
        <v>400</v>
      </c>
      <c r="F2473" s="15"/>
      <c r="G2473" s="15">
        <v>66.7</v>
      </c>
      <c r="H2473" s="15">
        <v>74.099999999999994</v>
      </c>
      <c r="I2473" s="15">
        <v>81.5</v>
      </c>
      <c r="J2473" s="15">
        <v>60</v>
      </c>
      <c r="K2473" s="15">
        <v>1</v>
      </c>
      <c r="L2473" s="15">
        <v>1</v>
      </c>
      <c r="M2473" s="15">
        <v>107</v>
      </c>
      <c r="N2473" s="15">
        <v>3.7</v>
      </c>
      <c r="O2473" s="15">
        <v>150</v>
      </c>
      <c r="P2473" s="15">
        <v>1</v>
      </c>
      <c r="Q2473" s="15" t="s">
        <v>3</v>
      </c>
    </row>
    <row r="2474" spans="1:17" s="36" customFormat="1" ht="14.5">
      <c r="A2474" s="3" t="s">
        <v>6049</v>
      </c>
      <c r="B2474" s="15" t="s">
        <v>1</v>
      </c>
      <c r="C2474" s="15" t="s">
        <v>4</v>
      </c>
      <c r="D2474" s="15" t="s">
        <v>3522</v>
      </c>
      <c r="E2474" s="15">
        <v>400</v>
      </c>
      <c r="F2474" s="15"/>
      <c r="G2474" s="15">
        <v>66.7</v>
      </c>
      <c r="H2474" s="15">
        <v>74.099999999999994</v>
      </c>
      <c r="I2474" s="15">
        <v>81.5</v>
      </c>
      <c r="J2474" s="15">
        <v>60</v>
      </c>
      <c r="K2474" s="15">
        <v>1</v>
      </c>
      <c r="L2474" s="15">
        <v>1</v>
      </c>
      <c r="M2474" s="15">
        <v>107</v>
      </c>
      <c r="N2474" s="15">
        <v>3.7</v>
      </c>
      <c r="O2474" s="15">
        <v>150</v>
      </c>
      <c r="P2474" s="15">
        <v>1</v>
      </c>
      <c r="Q2474" s="15" t="s">
        <v>3</v>
      </c>
    </row>
    <row r="2475" spans="1:17" s="36" customFormat="1" ht="14.5">
      <c r="A2475" s="3" t="s">
        <v>6050</v>
      </c>
      <c r="B2475" s="15" t="s">
        <v>1</v>
      </c>
      <c r="C2475" s="15" t="s">
        <v>4</v>
      </c>
      <c r="D2475" s="15" t="s">
        <v>3522</v>
      </c>
      <c r="E2475" s="15">
        <v>300</v>
      </c>
      <c r="F2475" s="15"/>
      <c r="G2475" s="15">
        <v>71.099999999999994</v>
      </c>
      <c r="H2475" s="15">
        <v>79</v>
      </c>
      <c r="I2475" s="15">
        <v>86.9</v>
      </c>
      <c r="J2475" s="15">
        <v>64</v>
      </c>
      <c r="K2475" s="15">
        <v>1</v>
      </c>
      <c r="L2475" s="15">
        <v>1</v>
      </c>
      <c r="M2475" s="15">
        <v>114</v>
      </c>
      <c r="N2475" s="15">
        <v>3.5</v>
      </c>
      <c r="O2475" s="15">
        <v>150</v>
      </c>
      <c r="P2475" s="15">
        <v>1</v>
      </c>
      <c r="Q2475" s="15" t="s">
        <v>910</v>
      </c>
    </row>
    <row r="2476" spans="1:17" s="36" customFormat="1" ht="14.5">
      <c r="A2476" s="3" t="s">
        <v>6051</v>
      </c>
      <c r="B2476" s="15" t="s">
        <v>1</v>
      </c>
      <c r="C2476" s="15" t="s">
        <v>4</v>
      </c>
      <c r="D2476" s="15" t="s">
        <v>3522</v>
      </c>
      <c r="E2476" s="15">
        <v>400</v>
      </c>
      <c r="F2476" s="15"/>
      <c r="G2476" s="15">
        <v>71.099999999999994</v>
      </c>
      <c r="H2476" s="15">
        <v>74.900000000000006</v>
      </c>
      <c r="I2476" s="15">
        <v>78.599999999999994</v>
      </c>
      <c r="J2476" s="15">
        <v>64</v>
      </c>
      <c r="K2476" s="15">
        <v>1</v>
      </c>
      <c r="L2476" s="15">
        <v>1</v>
      </c>
      <c r="M2476" s="15">
        <v>103</v>
      </c>
      <c r="N2476" s="15">
        <v>3.9</v>
      </c>
      <c r="O2476" s="15">
        <v>150</v>
      </c>
      <c r="P2476" s="15">
        <v>1</v>
      </c>
      <c r="Q2476" s="15" t="s">
        <v>910</v>
      </c>
    </row>
    <row r="2477" spans="1:17" s="36" customFormat="1" ht="14.5">
      <c r="A2477" s="3" t="s">
        <v>6052</v>
      </c>
      <c r="B2477" s="15" t="s">
        <v>1</v>
      </c>
      <c r="C2477" s="15" t="s">
        <v>4</v>
      </c>
      <c r="D2477" s="15" t="s">
        <v>3522</v>
      </c>
      <c r="E2477" s="15">
        <v>400</v>
      </c>
      <c r="F2477" s="15"/>
      <c r="G2477" s="15">
        <v>71.099999999999994</v>
      </c>
      <c r="H2477" s="15">
        <v>74.900000000000006</v>
      </c>
      <c r="I2477" s="15">
        <v>78.599999999999994</v>
      </c>
      <c r="J2477" s="15">
        <v>64</v>
      </c>
      <c r="K2477" s="15">
        <v>1</v>
      </c>
      <c r="L2477" s="15">
        <v>1</v>
      </c>
      <c r="M2477" s="15">
        <v>103</v>
      </c>
      <c r="N2477" s="15">
        <v>3.9</v>
      </c>
      <c r="O2477" s="15">
        <v>150</v>
      </c>
      <c r="P2477" s="15">
        <v>1</v>
      </c>
      <c r="Q2477" s="15" t="s">
        <v>3</v>
      </c>
    </row>
    <row r="2478" spans="1:17" s="36" customFormat="1" ht="14.5">
      <c r="A2478" s="3" t="s">
        <v>6053</v>
      </c>
      <c r="B2478" s="15" t="s">
        <v>1</v>
      </c>
      <c r="C2478" s="15" t="s">
        <v>4</v>
      </c>
      <c r="D2478" s="15" t="s">
        <v>3525</v>
      </c>
      <c r="E2478" s="15">
        <v>300</v>
      </c>
      <c r="F2478" s="15"/>
      <c r="G2478" s="15">
        <v>71.099999999999994</v>
      </c>
      <c r="H2478" s="15">
        <v>79</v>
      </c>
      <c r="I2478" s="15">
        <v>86.9</v>
      </c>
      <c r="J2478" s="15">
        <v>64</v>
      </c>
      <c r="K2478" s="15">
        <v>1</v>
      </c>
      <c r="L2478" s="15">
        <v>1</v>
      </c>
      <c r="M2478" s="15">
        <v>114</v>
      </c>
      <c r="N2478" s="15">
        <v>3.5</v>
      </c>
      <c r="O2478" s="15">
        <v>150</v>
      </c>
      <c r="P2478" s="15">
        <v>1</v>
      </c>
      <c r="Q2478" s="15" t="s">
        <v>910</v>
      </c>
    </row>
    <row r="2479" spans="1:17" s="36" customFormat="1" ht="14.5">
      <c r="A2479" s="3" t="s">
        <v>6054</v>
      </c>
      <c r="B2479" s="15" t="s">
        <v>1</v>
      </c>
      <c r="C2479" s="15" t="s">
        <v>4</v>
      </c>
      <c r="D2479" s="15" t="s">
        <v>3525</v>
      </c>
      <c r="E2479" s="15">
        <v>400</v>
      </c>
      <c r="F2479" s="15"/>
      <c r="G2479" s="15">
        <v>71.099999999999994</v>
      </c>
      <c r="H2479" s="15">
        <v>74.900000000000006</v>
      </c>
      <c r="I2479" s="15">
        <v>78.599999999999994</v>
      </c>
      <c r="J2479" s="15">
        <v>64</v>
      </c>
      <c r="K2479" s="15">
        <v>1</v>
      </c>
      <c r="L2479" s="15">
        <v>1</v>
      </c>
      <c r="M2479" s="15">
        <v>103</v>
      </c>
      <c r="N2479" s="15">
        <v>3.9</v>
      </c>
      <c r="O2479" s="15">
        <v>150</v>
      </c>
      <c r="P2479" s="15">
        <v>1</v>
      </c>
      <c r="Q2479" s="15" t="s">
        <v>910</v>
      </c>
    </row>
    <row r="2480" spans="1:17" s="36" customFormat="1" ht="14.5">
      <c r="A2480" s="3" t="s">
        <v>6055</v>
      </c>
      <c r="B2480" s="15" t="s">
        <v>1</v>
      </c>
      <c r="C2480" s="15" t="s">
        <v>4</v>
      </c>
      <c r="D2480" s="15" t="s">
        <v>3525</v>
      </c>
      <c r="E2480" s="15">
        <v>400</v>
      </c>
      <c r="F2480" s="15"/>
      <c r="G2480" s="15">
        <v>71.099999999999994</v>
      </c>
      <c r="H2480" s="15">
        <v>74.900000000000006</v>
      </c>
      <c r="I2480" s="15">
        <v>78.599999999999994</v>
      </c>
      <c r="J2480" s="15">
        <v>64</v>
      </c>
      <c r="K2480" s="15">
        <v>1</v>
      </c>
      <c r="L2480" s="15">
        <v>1</v>
      </c>
      <c r="M2480" s="15">
        <v>103</v>
      </c>
      <c r="N2480" s="15">
        <v>3.9</v>
      </c>
      <c r="O2480" s="15">
        <v>150</v>
      </c>
      <c r="P2480" s="15">
        <v>1</v>
      </c>
      <c r="Q2480" s="15" t="s">
        <v>3</v>
      </c>
    </row>
    <row r="2481" spans="1:17" s="36" customFormat="1" ht="14.5">
      <c r="A2481" s="3" t="s">
        <v>6056</v>
      </c>
      <c r="B2481" s="15" t="s">
        <v>1</v>
      </c>
      <c r="C2481" s="15" t="s">
        <v>4</v>
      </c>
      <c r="D2481" s="15" t="s">
        <v>3525</v>
      </c>
      <c r="E2481" s="15">
        <v>300</v>
      </c>
      <c r="F2481" s="15"/>
      <c r="G2481" s="15">
        <v>71.099999999999994</v>
      </c>
      <c r="H2481" s="15">
        <v>79</v>
      </c>
      <c r="I2481" s="15">
        <v>86.9</v>
      </c>
      <c r="J2481" s="15">
        <v>64</v>
      </c>
      <c r="K2481" s="15">
        <v>1</v>
      </c>
      <c r="L2481" s="15">
        <v>1</v>
      </c>
      <c r="M2481" s="15">
        <v>114</v>
      </c>
      <c r="N2481" s="15">
        <v>3.5</v>
      </c>
      <c r="O2481" s="15">
        <v>150</v>
      </c>
      <c r="P2481" s="15">
        <v>1</v>
      </c>
      <c r="Q2481" s="15" t="s">
        <v>3</v>
      </c>
    </row>
    <row r="2482" spans="1:17" s="36" customFormat="1" ht="14.5">
      <c r="A2482" s="3" t="s">
        <v>6057</v>
      </c>
      <c r="B2482" s="15" t="s">
        <v>1</v>
      </c>
      <c r="C2482" s="15" t="s">
        <v>4</v>
      </c>
      <c r="D2482" s="15" t="s">
        <v>3522</v>
      </c>
      <c r="E2482" s="15">
        <v>300</v>
      </c>
      <c r="F2482" s="15"/>
      <c r="G2482" s="15">
        <v>71.099999999999994</v>
      </c>
      <c r="H2482" s="15">
        <v>79</v>
      </c>
      <c r="I2482" s="15">
        <v>86.9</v>
      </c>
      <c r="J2482" s="15">
        <v>64</v>
      </c>
      <c r="K2482" s="15">
        <v>1</v>
      </c>
      <c r="L2482" s="15">
        <v>1</v>
      </c>
      <c r="M2482" s="15">
        <v>114</v>
      </c>
      <c r="N2482" s="15">
        <v>3.5</v>
      </c>
      <c r="O2482" s="15">
        <v>150</v>
      </c>
      <c r="P2482" s="15">
        <v>1</v>
      </c>
      <c r="Q2482" s="15" t="s">
        <v>3</v>
      </c>
    </row>
    <row r="2483" spans="1:17" s="36" customFormat="1" ht="14.5">
      <c r="A2483" s="3" t="s">
        <v>6058</v>
      </c>
      <c r="B2483" s="15" t="s">
        <v>1</v>
      </c>
      <c r="C2483" s="15" t="s">
        <v>4</v>
      </c>
      <c r="D2483" s="15" t="s">
        <v>3522</v>
      </c>
      <c r="E2483" s="15">
        <v>400</v>
      </c>
      <c r="F2483" s="15"/>
      <c r="G2483" s="15">
        <v>7.78</v>
      </c>
      <c r="H2483" s="15">
        <v>8.6</v>
      </c>
      <c r="I2483" s="15">
        <v>9.51</v>
      </c>
      <c r="J2483" s="15">
        <v>7</v>
      </c>
      <c r="K2483" s="15">
        <v>1</v>
      </c>
      <c r="L2483" s="15">
        <v>10</v>
      </c>
      <c r="M2483" s="15">
        <v>13.3</v>
      </c>
      <c r="N2483" s="15">
        <v>30.1</v>
      </c>
      <c r="O2483" s="15">
        <v>150</v>
      </c>
      <c r="P2483" s="15">
        <v>1</v>
      </c>
      <c r="Q2483" s="15" t="s">
        <v>910</v>
      </c>
    </row>
    <row r="2484" spans="1:17" s="36" customFormat="1" ht="14.5">
      <c r="A2484" s="3" t="s">
        <v>6059</v>
      </c>
      <c r="B2484" s="15" t="s">
        <v>1</v>
      </c>
      <c r="C2484" s="15" t="s">
        <v>4</v>
      </c>
      <c r="D2484" s="15" t="s">
        <v>3522</v>
      </c>
      <c r="E2484" s="15">
        <v>400</v>
      </c>
      <c r="F2484" s="15"/>
      <c r="G2484" s="15">
        <v>7.78</v>
      </c>
      <c r="H2484" s="15">
        <v>8.1999999999999993</v>
      </c>
      <c r="I2484" s="15">
        <v>8.6</v>
      </c>
      <c r="J2484" s="15">
        <v>7</v>
      </c>
      <c r="K2484" s="15">
        <v>1</v>
      </c>
      <c r="L2484" s="15">
        <v>10</v>
      </c>
      <c r="M2484" s="15">
        <v>12</v>
      </c>
      <c r="N2484" s="15">
        <v>33.299999999999997</v>
      </c>
      <c r="O2484" s="15">
        <v>150</v>
      </c>
      <c r="P2484" s="15">
        <v>1</v>
      </c>
      <c r="Q2484" s="15" t="s">
        <v>910</v>
      </c>
    </row>
    <row r="2485" spans="1:17" s="36" customFormat="1" ht="14.5">
      <c r="A2485" s="3" t="s">
        <v>6060</v>
      </c>
      <c r="B2485" s="15" t="s">
        <v>1</v>
      </c>
      <c r="C2485" s="15" t="s">
        <v>4</v>
      </c>
      <c r="D2485" s="15" t="s">
        <v>3522</v>
      </c>
      <c r="E2485" s="15">
        <v>400</v>
      </c>
      <c r="F2485" s="15"/>
      <c r="G2485" s="15">
        <v>7.78</v>
      </c>
      <c r="H2485" s="15">
        <v>8.1999999999999993</v>
      </c>
      <c r="I2485" s="15">
        <v>8.6</v>
      </c>
      <c r="J2485" s="15">
        <v>7</v>
      </c>
      <c r="K2485" s="15">
        <v>1</v>
      </c>
      <c r="L2485" s="15">
        <v>10</v>
      </c>
      <c r="M2485" s="15">
        <v>12</v>
      </c>
      <c r="N2485" s="15">
        <v>33.299999999999997</v>
      </c>
      <c r="O2485" s="15">
        <v>150</v>
      </c>
      <c r="P2485" s="15">
        <v>1</v>
      </c>
      <c r="Q2485" s="15" t="s">
        <v>3</v>
      </c>
    </row>
    <row r="2486" spans="1:17" s="36" customFormat="1" ht="14.5">
      <c r="A2486" s="3" t="s">
        <v>6061</v>
      </c>
      <c r="B2486" s="15" t="s">
        <v>1</v>
      </c>
      <c r="C2486" s="15" t="s">
        <v>4</v>
      </c>
      <c r="D2486" s="15" t="s">
        <v>3525</v>
      </c>
      <c r="E2486" s="15">
        <v>400</v>
      </c>
      <c r="F2486" s="15"/>
      <c r="G2486" s="15">
        <v>7.78</v>
      </c>
      <c r="H2486" s="15">
        <v>8.6</v>
      </c>
      <c r="I2486" s="15">
        <v>9.51</v>
      </c>
      <c r="J2486" s="15">
        <v>7</v>
      </c>
      <c r="K2486" s="15">
        <v>1</v>
      </c>
      <c r="L2486" s="15">
        <v>10</v>
      </c>
      <c r="M2486" s="15">
        <v>13.3</v>
      </c>
      <c r="N2486" s="15">
        <v>30.1</v>
      </c>
      <c r="O2486" s="15">
        <v>150</v>
      </c>
      <c r="P2486" s="15">
        <v>1</v>
      </c>
      <c r="Q2486" s="15" t="s">
        <v>910</v>
      </c>
    </row>
    <row r="2487" spans="1:17" s="36" customFormat="1" ht="14.5">
      <c r="A2487" s="3" t="s">
        <v>6062</v>
      </c>
      <c r="B2487" s="15" t="s">
        <v>1</v>
      </c>
      <c r="C2487" s="15" t="s">
        <v>4</v>
      </c>
      <c r="D2487" s="15" t="s">
        <v>3525</v>
      </c>
      <c r="E2487" s="15">
        <v>400</v>
      </c>
      <c r="F2487" s="15"/>
      <c r="G2487" s="15">
        <v>7.78</v>
      </c>
      <c r="H2487" s="15">
        <v>8.1999999999999993</v>
      </c>
      <c r="I2487" s="15">
        <v>8.6</v>
      </c>
      <c r="J2487" s="15">
        <v>7</v>
      </c>
      <c r="K2487" s="15">
        <v>1</v>
      </c>
      <c r="L2487" s="15">
        <v>10</v>
      </c>
      <c r="M2487" s="15">
        <v>12</v>
      </c>
      <c r="N2487" s="15">
        <v>33.299999999999997</v>
      </c>
      <c r="O2487" s="15">
        <v>150</v>
      </c>
      <c r="P2487" s="15">
        <v>1</v>
      </c>
      <c r="Q2487" s="15" t="s">
        <v>910</v>
      </c>
    </row>
    <row r="2488" spans="1:17" s="36" customFormat="1" ht="14.5">
      <c r="A2488" s="3" t="s">
        <v>6063</v>
      </c>
      <c r="B2488" s="15" t="s">
        <v>1</v>
      </c>
      <c r="C2488" s="15" t="s">
        <v>4</v>
      </c>
      <c r="D2488" s="15" t="s">
        <v>3525</v>
      </c>
      <c r="E2488" s="15">
        <v>400</v>
      </c>
      <c r="F2488" s="15"/>
      <c r="G2488" s="15">
        <v>7.78</v>
      </c>
      <c r="H2488" s="15">
        <v>8.1999999999999993</v>
      </c>
      <c r="I2488" s="15">
        <v>8.6</v>
      </c>
      <c r="J2488" s="15">
        <v>7</v>
      </c>
      <c r="K2488" s="15">
        <v>1</v>
      </c>
      <c r="L2488" s="15">
        <v>10</v>
      </c>
      <c r="M2488" s="15">
        <v>12</v>
      </c>
      <c r="N2488" s="15">
        <v>33.299999999999997</v>
      </c>
      <c r="O2488" s="15">
        <v>150</v>
      </c>
      <c r="P2488" s="15">
        <v>1</v>
      </c>
      <c r="Q2488" s="15" t="s">
        <v>3</v>
      </c>
    </row>
    <row r="2489" spans="1:17" s="36" customFormat="1" ht="14.5">
      <c r="A2489" s="3" t="s">
        <v>6064</v>
      </c>
      <c r="B2489" s="15" t="s">
        <v>1</v>
      </c>
      <c r="C2489" s="15" t="s">
        <v>4</v>
      </c>
      <c r="D2489" s="15" t="s">
        <v>3525</v>
      </c>
      <c r="E2489" s="15">
        <v>400</v>
      </c>
      <c r="F2489" s="15"/>
      <c r="G2489" s="15">
        <v>7.78</v>
      </c>
      <c r="H2489" s="15">
        <v>8.6</v>
      </c>
      <c r="I2489" s="15">
        <v>9.51</v>
      </c>
      <c r="J2489" s="15">
        <v>7</v>
      </c>
      <c r="K2489" s="15">
        <v>1</v>
      </c>
      <c r="L2489" s="15">
        <v>10</v>
      </c>
      <c r="M2489" s="15">
        <v>13.3</v>
      </c>
      <c r="N2489" s="15">
        <v>30.1</v>
      </c>
      <c r="O2489" s="15">
        <v>150</v>
      </c>
      <c r="P2489" s="15">
        <v>1</v>
      </c>
      <c r="Q2489" s="15" t="s">
        <v>3</v>
      </c>
    </row>
    <row r="2490" spans="1:17" s="36" customFormat="1" ht="14.5">
      <c r="A2490" s="3" t="s">
        <v>6065</v>
      </c>
      <c r="B2490" s="15" t="s">
        <v>1</v>
      </c>
      <c r="C2490" s="15" t="s">
        <v>4</v>
      </c>
      <c r="D2490" s="15" t="s">
        <v>3522</v>
      </c>
      <c r="E2490" s="15">
        <v>400</v>
      </c>
      <c r="F2490" s="15"/>
      <c r="G2490" s="15">
        <v>7.78</v>
      </c>
      <c r="H2490" s="15">
        <v>8.6</v>
      </c>
      <c r="I2490" s="15">
        <v>9.51</v>
      </c>
      <c r="J2490" s="15">
        <v>7</v>
      </c>
      <c r="K2490" s="15">
        <v>1</v>
      </c>
      <c r="L2490" s="15">
        <v>10</v>
      </c>
      <c r="M2490" s="15">
        <v>13.3</v>
      </c>
      <c r="N2490" s="15">
        <v>30.1</v>
      </c>
      <c r="O2490" s="15">
        <v>150</v>
      </c>
      <c r="P2490" s="15">
        <v>1</v>
      </c>
      <c r="Q2490" s="15" t="s">
        <v>3</v>
      </c>
    </row>
    <row r="2491" spans="1:17" s="36" customFormat="1" ht="14.5">
      <c r="A2491" s="3" t="s">
        <v>6066</v>
      </c>
      <c r="B2491" s="15" t="s">
        <v>1</v>
      </c>
      <c r="C2491" s="15" t="s">
        <v>4</v>
      </c>
      <c r="D2491" s="15" t="s">
        <v>3522</v>
      </c>
      <c r="E2491" s="15">
        <v>400</v>
      </c>
      <c r="F2491" s="15"/>
      <c r="G2491" s="15">
        <v>8.33</v>
      </c>
      <c r="H2491" s="15">
        <v>9.3000000000000007</v>
      </c>
      <c r="I2491" s="15">
        <v>10.3</v>
      </c>
      <c r="J2491" s="15">
        <v>7.5</v>
      </c>
      <c r="K2491" s="15">
        <v>1</v>
      </c>
      <c r="L2491" s="15">
        <v>1</v>
      </c>
      <c r="M2491" s="15">
        <v>14.3</v>
      </c>
      <c r="N2491" s="15">
        <v>28</v>
      </c>
      <c r="O2491" s="15">
        <v>150</v>
      </c>
      <c r="P2491" s="15">
        <v>1</v>
      </c>
      <c r="Q2491" s="15" t="s">
        <v>910</v>
      </c>
    </row>
    <row r="2492" spans="1:17" s="36" customFormat="1" ht="14.5">
      <c r="A2492" s="3" t="s">
        <v>6067</v>
      </c>
      <c r="B2492" s="15" t="s">
        <v>1</v>
      </c>
      <c r="C2492" s="15" t="s">
        <v>4</v>
      </c>
      <c r="D2492" s="15" t="s">
        <v>3522</v>
      </c>
      <c r="E2492" s="15">
        <v>400</v>
      </c>
      <c r="F2492" s="15"/>
      <c r="G2492" s="15">
        <v>8.33</v>
      </c>
      <c r="H2492" s="15">
        <v>8.8000000000000007</v>
      </c>
      <c r="I2492" s="15">
        <v>9.2100000000000009</v>
      </c>
      <c r="J2492" s="15">
        <v>7.5</v>
      </c>
      <c r="K2492" s="15">
        <v>1</v>
      </c>
      <c r="L2492" s="15">
        <v>1</v>
      </c>
      <c r="M2492" s="15">
        <v>12.9</v>
      </c>
      <c r="N2492" s="15">
        <v>31</v>
      </c>
      <c r="O2492" s="15">
        <v>150</v>
      </c>
      <c r="P2492" s="15">
        <v>1</v>
      </c>
      <c r="Q2492" s="15" t="s">
        <v>910</v>
      </c>
    </row>
    <row r="2493" spans="1:17" s="36" customFormat="1" ht="14.5">
      <c r="A2493" s="3" t="s">
        <v>6068</v>
      </c>
      <c r="B2493" s="15" t="s">
        <v>1</v>
      </c>
      <c r="C2493" s="15" t="s">
        <v>4</v>
      </c>
      <c r="D2493" s="15" t="s">
        <v>3522</v>
      </c>
      <c r="E2493" s="15">
        <v>400</v>
      </c>
      <c r="F2493" s="15"/>
      <c r="G2493" s="15">
        <v>8.33</v>
      </c>
      <c r="H2493" s="15">
        <v>8.8000000000000007</v>
      </c>
      <c r="I2493" s="15">
        <v>9.2100000000000009</v>
      </c>
      <c r="J2493" s="15">
        <v>7.5</v>
      </c>
      <c r="K2493" s="15">
        <v>1</v>
      </c>
      <c r="L2493" s="15">
        <v>1</v>
      </c>
      <c r="M2493" s="15">
        <v>12.9</v>
      </c>
      <c r="N2493" s="15">
        <v>31</v>
      </c>
      <c r="O2493" s="15">
        <v>150</v>
      </c>
      <c r="P2493" s="15">
        <v>1</v>
      </c>
      <c r="Q2493" s="15" t="s">
        <v>3</v>
      </c>
    </row>
    <row r="2494" spans="1:17" s="36" customFormat="1" ht="14.5">
      <c r="A2494" s="3" t="s">
        <v>6069</v>
      </c>
      <c r="B2494" s="15" t="s">
        <v>1</v>
      </c>
      <c r="C2494" s="15" t="s">
        <v>4</v>
      </c>
      <c r="D2494" s="15" t="s">
        <v>3525</v>
      </c>
      <c r="E2494" s="15">
        <v>400</v>
      </c>
      <c r="F2494" s="15"/>
      <c r="G2494" s="15">
        <v>8.33</v>
      </c>
      <c r="H2494" s="15">
        <v>9.3000000000000007</v>
      </c>
      <c r="I2494" s="15">
        <v>10.199999999999999</v>
      </c>
      <c r="J2494" s="15">
        <v>7.5</v>
      </c>
      <c r="K2494" s="15">
        <v>1</v>
      </c>
      <c r="L2494" s="15">
        <v>1</v>
      </c>
      <c r="M2494" s="15">
        <v>14.3</v>
      </c>
      <c r="N2494" s="15">
        <v>28</v>
      </c>
      <c r="O2494" s="15">
        <v>150</v>
      </c>
      <c r="P2494" s="15">
        <v>1</v>
      </c>
      <c r="Q2494" s="15" t="s">
        <v>910</v>
      </c>
    </row>
    <row r="2495" spans="1:17" s="36" customFormat="1" ht="14.5">
      <c r="A2495" s="3" t="s">
        <v>6070</v>
      </c>
      <c r="B2495" s="15" t="s">
        <v>1</v>
      </c>
      <c r="C2495" s="15" t="s">
        <v>4</v>
      </c>
      <c r="D2495" s="15" t="s">
        <v>3525</v>
      </c>
      <c r="E2495" s="15">
        <v>400</v>
      </c>
      <c r="F2495" s="15"/>
      <c r="G2495" s="15">
        <v>8.33</v>
      </c>
      <c r="H2495" s="15">
        <v>8.8000000000000007</v>
      </c>
      <c r="I2495" s="15">
        <v>9.2100000000000009</v>
      </c>
      <c r="J2495" s="15">
        <v>7.5</v>
      </c>
      <c r="K2495" s="15">
        <v>1</v>
      </c>
      <c r="L2495" s="15">
        <v>1</v>
      </c>
      <c r="M2495" s="15">
        <v>12.9</v>
      </c>
      <c r="N2495" s="15">
        <v>31</v>
      </c>
      <c r="O2495" s="15">
        <v>150</v>
      </c>
      <c r="P2495" s="15">
        <v>1</v>
      </c>
      <c r="Q2495" s="15" t="s">
        <v>910</v>
      </c>
    </row>
    <row r="2496" spans="1:17" s="36" customFormat="1" ht="14.5">
      <c r="A2496" s="3" t="s">
        <v>6071</v>
      </c>
      <c r="B2496" s="15" t="s">
        <v>1</v>
      </c>
      <c r="C2496" s="15" t="s">
        <v>4</v>
      </c>
      <c r="D2496" s="15" t="s">
        <v>3525</v>
      </c>
      <c r="E2496" s="15">
        <v>400</v>
      </c>
      <c r="F2496" s="15"/>
      <c r="G2496" s="15">
        <v>8.33</v>
      </c>
      <c r="H2496" s="15">
        <v>8.8000000000000007</v>
      </c>
      <c r="I2496" s="15">
        <v>9.2100000000000009</v>
      </c>
      <c r="J2496" s="15">
        <v>7.5</v>
      </c>
      <c r="K2496" s="15">
        <v>1</v>
      </c>
      <c r="L2496" s="15">
        <v>1</v>
      </c>
      <c r="M2496" s="15">
        <v>12.9</v>
      </c>
      <c r="N2496" s="15">
        <v>31</v>
      </c>
      <c r="O2496" s="15">
        <v>150</v>
      </c>
      <c r="P2496" s="15">
        <v>1</v>
      </c>
      <c r="Q2496" s="15" t="s">
        <v>3</v>
      </c>
    </row>
    <row r="2497" spans="1:17" s="36" customFormat="1" ht="14.5">
      <c r="A2497" s="3" t="s">
        <v>6072</v>
      </c>
      <c r="B2497" s="15" t="s">
        <v>1</v>
      </c>
      <c r="C2497" s="15" t="s">
        <v>4</v>
      </c>
      <c r="D2497" s="15" t="s">
        <v>3525</v>
      </c>
      <c r="E2497" s="15">
        <v>400</v>
      </c>
      <c r="F2497" s="15"/>
      <c r="G2497" s="15">
        <v>8.33</v>
      </c>
      <c r="H2497" s="15">
        <v>9.3000000000000007</v>
      </c>
      <c r="I2497" s="15">
        <v>10.199999999999999</v>
      </c>
      <c r="J2497" s="15">
        <v>7.5</v>
      </c>
      <c r="K2497" s="15">
        <v>1</v>
      </c>
      <c r="L2497" s="15">
        <v>1</v>
      </c>
      <c r="M2497" s="15">
        <v>14.3</v>
      </c>
      <c r="N2497" s="15">
        <v>28</v>
      </c>
      <c r="O2497" s="15">
        <v>150</v>
      </c>
      <c r="P2497" s="15">
        <v>1</v>
      </c>
      <c r="Q2497" s="15" t="s">
        <v>3</v>
      </c>
    </row>
    <row r="2498" spans="1:17" s="36" customFormat="1" ht="14.5">
      <c r="A2498" s="3" t="s">
        <v>6073</v>
      </c>
      <c r="B2498" s="15" t="s">
        <v>1</v>
      </c>
      <c r="C2498" s="15" t="s">
        <v>4</v>
      </c>
      <c r="D2498" s="15" t="s">
        <v>3522</v>
      </c>
      <c r="E2498" s="15">
        <v>400</v>
      </c>
      <c r="F2498" s="15"/>
      <c r="G2498" s="15">
        <v>8.33</v>
      </c>
      <c r="H2498" s="15">
        <v>9.3000000000000007</v>
      </c>
      <c r="I2498" s="15">
        <v>10.3</v>
      </c>
      <c r="J2498" s="15">
        <v>7.5</v>
      </c>
      <c r="K2498" s="15">
        <v>1</v>
      </c>
      <c r="L2498" s="15">
        <v>1</v>
      </c>
      <c r="M2498" s="15">
        <v>14.3</v>
      </c>
      <c r="N2498" s="15">
        <v>28</v>
      </c>
      <c r="O2498" s="15">
        <v>150</v>
      </c>
      <c r="P2498" s="15">
        <v>1</v>
      </c>
      <c r="Q2498" s="15" t="s">
        <v>3</v>
      </c>
    </row>
    <row r="2499" spans="1:17" s="36" customFormat="1" ht="14.5">
      <c r="A2499" s="3" t="s">
        <v>6074</v>
      </c>
      <c r="B2499" s="15" t="s">
        <v>1</v>
      </c>
      <c r="C2499" s="15" t="s">
        <v>4</v>
      </c>
      <c r="D2499" s="15" t="s">
        <v>3522</v>
      </c>
      <c r="E2499" s="15">
        <v>300</v>
      </c>
      <c r="F2499" s="15"/>
      <c r="G2499" s="15">
        <v>77.8</v>
      </c>
      <c r="H2499" s="15">
        <v>86.5</v>
      </c>
      <c r="I2499" s="15">
        <v>95.1</v>
      </c>
      <c r="J2499" s="15">
        <v>70</v>
      </c>
      <c r="K2499" s="15">
        <v>1</v>
      </c>
      <c r="L2499" s="15">
        <v>1</v>
      </c>
      <c r="M2499" s="15">
        <v>125</v>
      </c>
      <c r="N2499" s="15">
        <v>3.2</v>
      </c>
      <c r="O2499" s="15">
        <v>150</v>
      </c>
      <c r="P2499" s="15">
        <v>1</v>
      </c>
      <c r="Q2499" s="15" t="s">
        <v>910</v>
      </c>
    </row>
    <row r="2500" spans="1:17" s="36" customFormat="1" ht="14.5">
      <c r="A2500" s="3" t="s">
        <v>6075</v>
      </c>
      <c r="B2500" s="15" t="s">
        <v>1</v>
      </c>
      <c r="C2500" s="15" t="s">
        <v>4</v>
      </c>
      <c r="D2500" s="15" t="s">
        <v>3522</v>
      </c>
      <c r="E2500" s="15">
        <v>300</v>
      </c>
      <c r="F2500" s="15"/>
      <c r="G2500" s="15">
        <v>77.8</v>
      </c>
      <c r="H2500" s="15">
        <v>81.900000000000006</v>
      </c>
      <c r="I2500" s="15">
        <v>86</v>
      </c>
      <c r="J2500" s="15">
        <v>70</v>
      </c>
      <c r="K2500" s="15">
        <v>1</v>
      </c>
      <c r="L2500" s="15">
        <v>1</v>
      </c>
      <c r="M2500" s="15">
        <v>113</v>
      </c>
      <c r="N2500" s="15">
        <v>3.5</v>
      </c>
      <c r="O2500" s="15">
        <v>150</v>
      </c>
      <c r="P2500" s="15">
        <v>1</v>
      </c>
      <c r="Q2500" s="15" t="s">
        <v>910</v>
      </c>
    </row>
    <row r="2501" spans="1:17" s="36" customFormat="1" ht="14.5">
      <c r="A2501" s="3" t="s">
        <v>6076</v>
      </c>
      <c r="B2501" s="15" t="s">
        <v>1</v>
      </c>
      <c r="C2501" s="15" t="s">
        <v>4</v>
      </c>
      <c r="D2501" s="15" t="s">
        <v>3522</v>
      </c>
      <c r="E2501" s="15">
        <v>300</v>
      </c>
      <c r="F2501" s="15"/>
      <c r="G2501" s="15">
        <v>77.8</v>
      </c>
      <c r="H2501" s="15">
        <v>81.900000000000006</v>
      </c>
      <c r="I2501" s="15">
        <v>86</v>
      </c>
      <c r="J2501" s="15">
        <v>70</v>
      </c>
      <c r="K2501" s="15">
        <v>1</v>
      </c>
      <c r="L2501" s="15">
        <v>1</v>
      </c>
      <c r="M2501" s="15">
        <v>113</v>
      </c>
      <c r="N2501" s="15">
        <v>3.5</v>
      </c>
      <c r="O2501" s="15">
        <v>150</v>
      </c>
      <c r="P2501" s="15">
        <v>1</v>
      </c>
      <c r="Q2501" s="15" t="s">
        <v>3</v>
      </c>
    </row>
    <row r="2502" spans="1:17" s="36" customFormat="1" ht="14.5">
      <c r="A2502" s="3" t="s">
        <v>6077</v>
      </c>
      <c r="B2502" s="15" t="s">
        <v>1</v>
      </c>
      <c r="C2502" s="15" t="s">
        <v>4</v>
      </c>
      <c r="D2502" s="15" t="s">
        <v>3525</v>
      </c>
      <c r="E2502" s="15">
        <v>300</v>
      </c>
      <c r="F2502" s="15"/>
      <c r="G2502" s="15">
        <v>77.8</v>
      </c>
      <c r="H2502" s="15">
        <v>86.5</v>
      </c>
      <c r="I2502" s="15">
        <v>95.1</v>
      </c>
      <c r="J2502" s="15">
        <v>70</v>
      </c>
      <c r="K2502" s="15">
        <v>1</v>
      </c>
      <c r="L2502" s="15">
        <v>1</v>
      </c>
      <c r="M2502" s="15">
        <v>125</v>
      </c>
      <c r="N2502" s="15">
        <v>3.2</v>
      </c>
      <c r="O2502" s="15">
        <v>150</v>
      </c>
      <c r="P2502" s="15">
        <v>1</v>
      </c>
      <c r="Q2502" s="15" t="s">
        <v>910</v>
      </c>
    </row>
    <row r="2503" spans="1:17" s="36" customFormat="1" ht="14.5">
      <c r="A2503" s="3" t="s">
        <v>6078</v>
      </c>
      <c r="B2503" s="15" t="s">
        <v>1</v>
      </c>
      <c r="C2503" s="15" t="s">
        <v>4</v>
      </c>
      <c r="D2503" s="15" t="s">
        <v>3525</v>
      </c>
      <c r="E2503" s="15">
        <v>300</v>
      </c>
      <c r="F2503" s="15"/>
      <c r="G2503" s="15">
        <v>77.8</v>
      </c>
      <c r="H2503" s="15">
        <v>81.900000000000006</v>
      </c>
      <c r="I2503" s="15">
        <v>86</v>
      </c>
      <c r="J2503" s="15">
        <v>70</v>
      </c>
      <c r="K2503" s="15">
        <v>1</v>
      </c>
      <c r="L2503" s="15">
        <v>1</v>
      </c>
      <c r="M2503" s="15">
        <v>113</v>
      </c>
      <c r="N2503" s="15">
        <v>3.5</v>
      </c>
      <c r="O2503" s="15">
        <v>150</v>
      </c>
      <c r="P2503" s="15">
        <v>1</v>
      </c>
      <c r="Q2503" s="15" t="s">
        <v>910</v>
      </c>
    </row>
    <row r="2504" spans="1:17" s="36" customFormat="1" ht="14.5">
      <c r="A2504" s="3" t="s">
        <v>6079</v>
      </c>
      <c r="B2504" s="15" t="s">
        <v>1</v>
      </c>
      <c r="C2504" s="15" t="s">
        <v>4</v>
      </c>
      <c r="D2504" s="15" t="s">
        <v>3525</v>
      </c>
      <c r="E2504" s="15">
        <v>300</v>
      </c>
      <c r="F2504" s="15"/>
      <c r="G2504" s="15">
        <v>77.8</v>
      </c>
      <c r="H2504" s="15">
        <v>81.900000000000006</v>
      </c>
      <c r="I2504" s="15">
        <v>86</v>
      </c>
      <c r="J2504" s="15">
        <v>70</v>
      </c>
      <c r="K2504" s="15">
        <v>1</v>
      </c>
      <c r="L2504" s="15">
        <v>1</v>
      </c>
      <c r="M2504" s="15">
        <v>113</v>
      </c>
      <c r="N2504" s="15">
        <v>3.5</v>
      </c>
      <c r="O2504" s="15">
        <v>150</v>
      </c>
      <c r="P2504" s="15">
        <v>1</v>
      </c>
      <c r="Q2504" s="15" t="s">
        <v>3</v>
      </c>
    </row>
    <row r="2505" spans="1:17" s="36" customFormat="1" ht="14.5">
      <c r="A2505" s="3" t="s">
        <v>6080</v>
      </c>
      <c r="B2505" s="15" t="s">
        <v>1</v>
      </c>
      <c r="C2505" s="15" t="s">
        <v>4</v>
      </c>
      <c r="D2505" s="15" t="s">
        <v>3525</v>
      </c>
      <c r="E2505" s="15">
        <v>300</v>
      </c>
      <c r="F2505" s="15"/>
      <c r="G2505" s="15">
        <v>77.8</v>
      </c>
      <c r="H2505" s="15">
        <v>86.5</v>
      </c>
      <c r="I2505" s="15">
        <v>95.1</v>
      </c>
      <c r="J2505" s="15">
        <v>70</v>
      </c>
      <c r="K2505" s="15">
        <v>1</v>
      </c>
      <c r="L2505" s="15">
        <v>1</v>
      </c>
      <c r="M2505" s="15">
        <v>125</v>
      </c>
      <c r="N2505" s="15">
        <v>3.2</v>
      </c>
      <c r="O2505" s="15">
        <v>150</v>
      </c>
      <c r="P2505" s="15">
        <v>1</v>
      </c>
      <c r="Q2505" s="15" t="s">
        <v>3</v>
      </c>
    </row>
    <row r="2506" spans="1:17" s="36" customFormat="1" ht="14.5">
      <c r="A2506" s="3" t="s">
        <v>6081</v>
      </c>
      <c r="B2506" s="15" t="s">
        <v>1</v>
      </c>
      <c r="C2506" s="15" t="s">
        <v>4</v>
      </c>
      <c r="D2506" s="15" t="s">
        <v>3522</v>
      </c>
      <c r="E2506" s="15">
        <v>300</v>
      </c>
      <c r="F2506" s="15"/>
      <c r="G2506" s="15">
        <v>77.8</v>
      </c>
      <c r="H2506" s="15">
        <v>86.5</v>
      </c>
      <c r="I2506" s="15">
        <v>95.1</v>
      </c>
      <c r="J2506" s="15">
        <v>70</v>
      </c>
      <c r="K2506" s="15">
        <v>1</v>
      </c>
      <c r="L2506" s="15">
        <v>1</v>
      </c>
      <c r="M2506" s="15">
        <v>125</v>
      </c>
      <c r="N2506" s="15">
        <v>3.2</v>
      </c>
      <c r="O2506" s="15">
        <v>150</v>
      </c>
      <c r="P2506" s="15">
        <v>1</v>
      </c>
      <c r="Q2506" s="15" t="s">
        <v>3</v>
      </c>
    </row>
    <row r="2507" spans="1:17" s="36" customFormat="1" ht="14.5">
      <c r="A2507" s="3" t="s">
        <v>6082</v>
      </c>
      <c r="B2507" s="15" t="s">
        <v>1</v>
      </c>
      <c r="C2507" s="15" t="s">
        <v>4</v>
      </c>
      <c r="D2507" s="15" t="s">
        <v>3522</v>
      </c>
      <c r="E2507" s="15">
        <v>300</v>
      </c>
      <c r="F2507" s="15"/>
      <c r="G2507" s="15">
        <v>83.3</v>
      </c>
      <c r="H2507" s="15">
        <v>92.7</v>
      </c>
      <c r="I2507" s="15">
        <v>102</v>
      </c>
      <c r="J2507" s="15">
        <v>75</v>
      </c>
      <c r="K2507" s="15">
        <v>1</v>
      </c>
      <c r="L2507" s="15">
        <v>1</v>
      </c>
      <c r="M2507" s="15">
        <v>134</v>
      </c>
      <c r="N2507" s="15">
        <v>3</v>
      </c>
      <c r="O2507" s="15">
        <v>150</v>
      </c>
      <c r="P2507" s="15">
        <v>1</v>
      </c>
      <c r="Q2507" s="15" t="s">
        <v>910</v>
      </c>
    </row>
    <row r="2508" spans="1:17" s="36" customFormat="1" ht="14.5">
      <c r="A2508" s="3" t="s">
        <v>6083</v>
      </c>
      <c r="B2508" s="15" t="s">
        <v>1</v>
      </c>
      <c r="C2508" s="15" t="s">
        <v>4</v>
      </c>
      <c r="D2508" s="15" t="s">
        <v>3522</v>
      </c>
      <c r="E2508" s="15">
        <v>300</v>
      </c>
      <c r="F2508" s="15"/>
      <c r="G2508" s="15">
        <v>83.3</v>
      </c>
      <c r="H2508" s="15">
        <v>87.7</v>
      </c>
      <c r="I2508" s="15">
        <v>92.1</v>
      </c>
      <c r="J2508" s="15">
        <v>75</v>
      </c>
      <c r="K2508" s="15">
        <v>1</v>
      </c>
      <c r="L2508" s="15">
        <v>1</v>
      </c>
      <c r="M2508" s="15">
        <v>121</v>
      </c>
      <c r="N2508" s="15">
        <v>3.3</v>
      </c>
      <c r="O2508" s="15">
        <v>150</v>
      </c>
      <c r="P2508" s="15">
        <v>1</v>
      </c>
      <c r="Q2508" s="15" t="s">
        <v>910</v>
      </c>
    </row>
    <row r="2509" spans="1:17" s="36" customFormat="1" ht="14.5">
      <c r="A2509" s="3" t="s">
        <v>6084</v>
      </c>
      <c r="B2509" s="15" t="s">
        <v>1</v>
      </c>
      <c r="C2509" s="15" t="s">
        <v>4</v>
      </c>
      <c r="D2509" s="15" t="s">
        <v>3522</v>
      </c>
      <c r="E2509" s="15">
        <v>300</v>
      </c>
      <c r="F2509" s="15"/>
      <c r="G2509" s="15">
        <v>83.3</v>
      </c>
      <c r="H2509" s="15">
        <v>87.7</v>
      </c>
      <c r="I2509" s="15">
        <v>92.1</v>
      </c>
      <c r="J2509" s="15">
        <v>75</v>
      </c>
      <c r="K2509" s="15">
        <v>1</v>
      </c>
      <c r="L2509" s="15">
        <v>1</v>
      </c>
      <c r="M2509" s="15">
        <v>121</v>
      </c>
      <c r="N2509" s="15">
        <v>3.3</v>
      </c>
      <c r="O2509" s="15">
        <v>150</v>
      </c>
      <c r="P2509" s="15">
        <v>1</v>
      </c>
      <c r="Q2509" s="15" t="s">
        <v>3</v>
      </c>
    </row>
    <row r="2510" spans="1:17" s="36" customFormat="1" ht="14.5">
      <c r="A2510" s="3" t="s">
        <v>6085</v>
      </c>
      <c r="B2510" s="15" t="s">
        <v>1</v>
      </c>
      <c r="C2510" s="15" t="s">
        <v>4</v>
      </c>
      <c r="D2510" s="15" t="s">
        <v>3525</v>
      </c>
      <c r="E2510" s="15">
        <v>300</v>
      </c>
      <c r="F2510" s="15"/>
      <c r="G2510" s="15">
        <v>83.3</v>
      </c>
      <c r="H2510" s="15">
        <v>92.7</v>
      </c>
      <c r="I2510" s="15">
        <v>102</v>
      </c>
      <c r="J2510" s="15">
        <v>75</v>
      </c>
      <c r="K2510" s="15">
        <v>1</v>
      </c>
      <c r="L2510" s="15">
        <v>1</v>
      </c>
      <c r="M2510" s="15">
        <v>134</v>
      </c>
      <c r="N2510" s="15">
        <v>3</v>
      </c>
      <c r="O2510" s="15">
        <v>150</v>
      </c>
      <c r="P2510" s="15">
        <v>1</v>
      </c>
      <c r="Q2510" s="15" t="s">
        <v>910</v>
      </c>
    </row>
    <row r="2511" spans="1:17" s="36" customFormat="1" ht="14.5">
      <c r="A2511" s="3" t="s">
        <v>6086</v>
      </c>
      <c r="B2511" s="15" t="s">
        <v>1</v>
      </c>
      <c r="C2511" s="15" t="s">
        <v>4</v>
      </c>
      <c r="D2511" s="15" t="s">
        <v>3525</v>
      </c>
      <c r="E2511" s="15">
        <v>300</v>
      </c>
      <c r="F2511" s="15"/>
      <c r="G2511" s="15">
        <v>83.3</v>
      </c>
      <c r="H2511" s="15">
        <v>87.7</v>
      </c>
      <c r="I2511" s="15">
        <v>92.1</v>
      </c>
      <c r="J2511" s="15">
        <v>75</v>
      </c>
      <c r="K2511" s="15">
        <v>1</v>
      </c>
      <c r="L2511" s="15">
        <v>1</v>
      </c>
      <c r="M2511" s="15">
        <v>121</v>
      </c>
      <c r="N2511" s="15">
        <v>3.3</v>
      </c>
      <c r="O2511" s="15">
        <v>150</v>
      </c>
      <c r="P2511" s="15">
        <v>1</v>
      </c>
      <c r="Q2511" s="15" t="s">
        <v>910</v>
      </c>
    </row>
    <row r="2512" spans="1:17" s="36" customFormat="1" ht="14.5">
      <c r="A2512" s="3" t="s">
        <v>6087</v>
      </c>
      <c r="B2512" s="15" t="s">
        <v>1</v>
      </c>
      <c r="C2512" s="15" t="s">
        <v>4</v>
      </c>
      <c r="D2512" s="15" t="s">
        <v>3525</v>
      </c>
      <c r="E2512" s="15">
        <v>300</v>
      </c>
      <c r="F2512" s="15"/>
      <c r="G2512" s="15">
        <v>83.3</v>
      </c>
      <c r="H2512" s="15">
        <v>87.7</v>
      </c>
      <c r="I2512" s="15">
        <v>92.1</v>
      </c>
      <c r="J2512" s="15">
        <v>75</v>
      </c>
      <c r="K2512" s="15">
        <v>1</v>
      </c>
      <c r="L2512" s="15">
        <v>1</v>
      </c>
      <c r="M2512" s="15">
        <v>121</v>
      </c>
      <c r="N2512" s="15">
        <v>3.3</v>
      </c>
      <c r="O2512" s="15">
        <v>150</v>
      </c>
      <c r="P2512" s="15">
        <v>1</v>
      </c>
      <c r="Q2512" s="15" t="s">
        <v>3</v>
      </c>
    </row>
    <row r="2513" spans="1:17" s="36" customFormat="1" ht="14.5">
      <c r="A2513" s="3" t="s">
        <v>6088</v>
      </c>
      <c r="B2513" s="15" t="s">
        <v>1</v>
      </c>
      <c r="C2513" s="15" t="s">
        <v>4</v>
      </c>
      <c r="D2513" s="15" t="s">
        <v>3525</v>
      </c>
      <c r="E2513" s="15">
        <v>300</v>
      </c>
      <c r="F2513" s="15"/>
      <c r="G2513" s="15">
        <v>83.3</v>
      </c>
      <c r="H2513" s="15">
        <v>92.7</v>
      </c>
      <c r="I2513" s="15">
        <v>102</v>
      </c>
      <c r="J2513" s="15">
        <v>75</v>
      </c>
      <c r="K2513" s="15">
        <v>1</v>
      </c>
      <c r="L2513" s="15">
        <v>1</v>
      </c>
      <c r="M2513" s="15">
        <v>134</v>
      </c>
      <c r="N2513" s="15">
        <v>3</v>
      </c>
      <c r="O2513" s="15">
        <v>150</v>
      </c>
      <c r="P2513" s="15">
        <v>1</v>
      </c>
      <c r="Q2513" s="15" t="s">
        <v>3</v>
      </c>
    </row>
    <row r="2514" spans="1:17" s="36" customFormat="1" ht="14.5">
      <c r="A2514" s="3" t="s">
        <v>6089</v>
      </c>
      <c r="B2514" s="15" t="s">
        <v>1</v>
      </c>
      <c r="C2514" s="15" t="s">
        <v>4</v>
      </c>
      <c r="D2514" s="15" t="s">
        <v>3522</v>
      </c>
      <c r="E2514" s="15">
        <v>300</v>
      </c>
      <c r="F2514" s="15"/>
      <c r="G2514" s="15">
        <v>83.3</v>
      </c>
      <c r="H2514" s="15">
        <v>92.7</v>
      </c>
      <c r="I2514" s="15">
        <v>102</v>
      </c>
      <c r="J2514" s="15">
        <v>75</v>
      </c>
      <c r="K2514" s="15">
        <v>1</v>
      </c>
      <c r="L2514" s="15">
        <v>1</v>
      </c>
      <c r="M2514" s="15">
        <v>134</v>
      </c>
      <c r="N2514" s="15">
        <v>3</v>
      </c>
      <c r="O2514" s="15">
        <v>150</v>
      </c>
      <c r="P2514" s="15">
        <v>1</v>
      </c>
      <c r="Q2514" s="15" t="s">
        <v>3</v>
      </c>
    </row>
    <row r="2515" spans="1:17" s="36" customFormat="1" ht="14.5">
      <c r="A2515" s="3" t="s">
        <v>6090</v>
      </c>
      <c r="B2515" s="15" t="s">
        <v>1</v>
      </c>
      <c r="C2515" s="15" t="s">
        <v>4</v>
      </c>
      <c r="D2515" s="15" t="s">
        <v>3522</v>
      </c>
      <c r="E2515" s="15">
        <v>300</v>
      </c>
      <c r="F2515" s="15"/>
      <c r="G2515" s="15">
        <v>86.7</v>
      </c>
      <c r="H2515" s="15">
        <v>96.4</v>
      </c>
      <c r="I2515" s="15">
        <v>106</v>
      </c>
      <c r="J2515" s="15">
        <v>78</v>
      </c>
      <c r="K2515" s="15">
        <v>1</v>
      </c>
      <c r="L2515" s="15">
        <v>1</v>
      </c>
      <c r="M2515" s="15">
        <v>139</v>
      </c>
      <c r="N2515" s="15">
        <v>2.9</v>
      </c>
      <c r="O2515" s="15">
        <v>150</v>
      </c>
      <c r="P2515" s="15">
        <v>1</v>
      </c>
      <c r="Q2515" s="15" t="s">
        <v>910</v>
      </c>
    </row>
    <row r="2516" spans="1:17" s="36" customFormat="1" ht="14.5">
      <c r="A2516" s="3" t="s">
        <v>6091</v>
      </c>
      <c r="B2516" s="15" t="s">
        <v>1</v>
      </c>
      <c r="C2516" s="15" t="s">
        <v>4</v>
      </c>
      <c r="D2516" s="15" t="s">
        <v>3522</v>
      </c>
      <c r="E2516" s="15">
        <v>300</v>
      </c>
      <c r="F2516" s="15"/>
      <c r="G2516" s="15">
        <v>86.7</v>
      </c>
      <c r="H2516" s="15">
        <v>91.3</v>
      </c>
      <c r="I2516" s="15">
        <v>95.8</v>
      </c>
      <c r="J2516" s="15">
        <v>78</v>
      </c>
      <c r="K2516" s="15">
        <v>1</v>
      </c>
      <c r="L2516" s="15">
        <v>1</v>
      </c>
      <c r="M2516" s="15">
        <v>126</v>
      </c>
      <c r="N2516" s="15">
        <v>3.2</v>
      </c>
      <c r="O2516" s="15">
        <v>150</v>
      </c>
      <c r="P2516" s="15">
        <v>1</v>
      </c>
      <c r="Q2516" s="15" t="s">
        <v>910</v>
      </c>
    </row>
    <row r="2517" spans="1:17" s="36" customFormat="1" ht="14.5">
      <c r="A2517" s="3" t="s">
        <v>6092</v>
      </c>
      <c r="B2517" s="15" t="s">
        <v>1</v>
      </c>
      <c r="C2517" s="15" t="s">
        <v>4</v>
      </c>
      <c r="D2517" s="15" t="s">
        <v>3522</v>
      </c>
      <c r="E2517" s="15">
        <v>300</v>
      </c>
      <c r="F2517" s="15"/>
      <c r="G2517" s="15">
        <v>86.7</v>
      </c>
      <c r="H2517" s="15">
        <v>91.3</v>
      </c>
      <c r="I2517" s="15">
        <v>95.8</v>
      </c>
      <c r="J2517" s="15">
        <v>78</v>
      </c>
      <c r="K2517" s="15">
        <v>1</v>
      </c>
      <c r="L2517" s="15">
        <v>1</v>
      </c>
      <c r="M2517" s="15">
        <v>126</v>
      </c>
      <c r="N2517" s="15">
        <v>3.2</v>
      </c>
      <c r="O2517" s="15">
        <v>150</v>
      </c>
      <c r="P2517" s="15">
        <v>1</v>
      </c>
      <c r="Q2517" s="15" t="s">
        <v>3</v>
      </c>
    </row>
    <row r="2518" spans="1:17" s="36" customFormat="1" ht="14.5">
      <c r="A2518" s="3" t="s">
        <v>6093</v>
      </c>
      <c r="B2518" s="15" t="s">
        <v>1</v>
      </c>
      <c r="C2518" s="15" t="s">
        <v>4</v>
      </c>
      <c r="D2518" s="15" t="s">
        <v>3525</v>
      </c>
      <c r="E2518" s="15">
        <v>300</v>
      </c>
      <c r="F2518" s="15"/>
      <c r="G2518" s="15">
        <v>86.7</v>
      </c>
      <c r="H2518" s="15">
        <v>96.4</v>
      </c>
      <c r="I2518" s="15">
        <v>106</v>
      </c>
      <c r="J2518" s="15">
        <v>78</v>
      </c>
      <c r="K2518" s="15">
        <v>1</v>
      </c>
      <c r="L2518" s="15">
        <v>1</v>
      </c>
      <c r="M2518" s="15">
        <v>139</v>
      </c>
      <c r="N2518" s="15">
        <v>2.9</v>
      </c>
      <c r="O2518" s="15">
        <v>150</v>
      </c>
      <c r="P2518" s="15">
        <v>1</v>
      </c>
      <c r="Q2518" s="15" t="s">
        <v>910</v>
      </c>
    </row>
    <row r="2519" spans="1:17" s="36" customFormat="1" ht="14.5">
      <c r="A2519" s="3" t="s">
        <v>6094</v>
      </c>
      <c r="B2519" s="15" t="s">
        <v>1</v>
      </c>
      <c r="C2519" s="15" t="s">
        <v>4</v>
      </c>
      <c r="D2519" s="15" t="s">
        <v>3525</v>
      </c>
      <c r="E2519" s="15">
        <v>300</v>
      </c>
      <c r="F2519" s="15"/>
      <c r="G2519" s="15">
        <v>86.7</v>
      </c>
      <c r="H2519" s="15">
        <v>91.3</v>
      </c>
      <c r="I2519" s="15">
        <v>95.8</v>
      </c>
      <c r="J2519" s="15">
        <v>78</v>
      </c>
      <c r="K2519" s="15">
        <v>1</v>
      </c>
      <c r="L2519" s="15">
        <v>1</v>
      </c>
      <c r="M2519" s="15">
        <v>126</v>
      </c>
      <c r="N2519" s="15">
        <v>3.2</v>
      </c>
      <c r="O2519" s="15">
        <v>150</v>
      </c>
      <c r="P2519" s="15">
        <v>1</v>
      </c>
      <c r="Q2519" s="15" t="s">
        <v>910</v>
      </c>
    </row>
    <row r="2520" spans="1:17" s="36" customFormat="1" ht="14.5">
      <c r="A2520" s="3" t="s">
        <v>6095</v>
      </c>
      <c r="B2520" s="15" t="s">
        <v>1</v>
      </c>
      <c r="C2520" s="15" t="s">
        <v>4</v>
      </c>
      <c r="D2520" s="15" t="s">
        <v>3525</v>
      </c>
      <c r="E2520" s="15">
        <v>300</v>
      </c>
      <c r="F2520" s="15"/>
      <c r="G2520" s="15">
        <v>86.7</v>
      </c>
      <c r="H2520" s="15">
        <v>91.3</v>
      </c>
      <c r="I2520" s="15">
        <v>95.8</v>
      </c>
      <c r="J2520" s="15">
        <v>78</v>
      </c>
      <c r="K2520" s="15">
        <v>1</v>
      </c>
      <c r="L2520" s="15">
        <v>1</v>
      </c>
      <c r="M2520" s="15">
        <v>126</v>
      </c>
      <c r="N2520" s="15">
        <v>3.2</v>
      </c>
      <c r="O2520" s="15">
        <v>150</v>
      </c>
      <c r="P2520" s="15">
        <v>1</v>
      </c>
      <c r="Q2520" s="15" t="s">
        <v>3</v>
      </c>
    </row>
    <row r="2521" spans="1:17" s="36" customFormat="1" ht="14.5">
      <c r="A2521" s="3" t="s">
        <v>6096</v>
      </c>
      <c r="B2521" s="15" t="s">
        <v>1</v>
      </c>
      <c r="C2521" s="15" t="s">
        <v>4</v>
      </c>
      <c r="D2521" s="15" t="s">
        <v>3525</v>
      </c>
      <c r="E2521" s="15">
        <v>300</v>
      </c>
      <c r="F2521" s="15"/>
      <c r="G2521" s="15">
        <v>86.7</v>
      </c>
      <c r="H2521" s="15">
        <v>96.4</v>
      </c>
      <c r="I2521" s="15">
        <v>106</v>
      </c>
      <c r="J2521" s="15">
        <v>78</v>
      </c>
      <c r="K2521" s="15">
        <v>1</v>
      </c>
      <c r="L2521" s="15">
        <v>1</v>
      </c>
      <c r="M2521" s="15">
        <v>139</v>
      </c>
      <c r="N2521" s="15">
        <v>2.9</v>
      </c>
      <c r="O2521" s="15">
        <v>150</v>
      </c>
      <c r="P2521" s="15">
        <v>1</v>
      </c>
      <c r="Q2521" s="15" t="s">
        <v>3</v>
      </c>
    </row>
    <row r="2522" spans="1:17" s="36" customFormat="1" ht="14.5">
      <c r="A2522" s="3" t="s">
        <v>6097</v>
      </c>
      <c r="B2522" s="15" t="s">
        <v>1</v>
      </c>
      <c r="C2522" s="15" t="s">
        <v>4</v>
      </c>
      <c r="D2522" s="15" t="s">
        <v>3522</v>
      </c>
      <c r="E2522" s="15">
        <v>300</v>
      </c>
      <c r="F2522" s="15"/>
      <c r="G2522" s="15">
        <v>86.7</v>
      </c>
      <c r="H2522" s="15">
        <v>96.4</v>
      </c>
      <c r="I2522" s="15">
        <v>106</v>
      </c>
      <c r="J2522" s="15">
        <v>78</v>
      </c>
      <c r="K2522" s="15">
        <v>1</v>
      </c>
      <c r="L2522" s="15">
        <v>1</v>
      </c>
      <c r="M2522" s="15">
        <v>139</v>
      </c>
      <c r="N2522" s="15">
        <v>2.9</v>
      </c>
      <c r="O2522" s="15">
        <v>150</v>
      </c>
      <c r="P2522" s="15">
        <v>1</v>
      </c>
      <c r="Q2522" s="15" t="s">
        <v>3</v>
      </c>
    </row>
    <row r="2523" spans="1:17" s="36" customFormat="1" ht="14.5">
      <c r="A2523" s="3" t="s">
        <v>6098</v>
      </c>
      <c r="B2523" s="15" t="s">
        <v>1</v>
      </c>
      <c r="C2523" s="15" t="s">
        <v>4</v>
      </c>
      <c r="D2523" s="15" t="s">
        <v>3522</v>
      </c>
      <c r="E2523" s="15">
        <v>400</v>
      </c>
      <c r="F2523" s="15"/>
      <c r="G2523" s="15">
        <v>8.89</v>
      </c>
      <c r="H2523" s="15">
        <v>9.9</v>
      </c>
      <c r="I2523" s="15">
        <v>10.9</v>
      </c>
      <c r="J2523" s="15">
        <v>8</v>
      </c>
      <c r="K2523" s="15">
        <v>1</v>
      </c>
      <c r="L2523" s="15">
        <v>50</v>
      </c>
      <c r="M2523" s="15">
        <v>15</v>
      </c>
      <c r="N2523" s="15">
        <v>26.7</v>
      </c>
      <c r="O2523" s="15">
        <v>150</v>
      </c>
      <c r="P2523" s="15">
        <v>1</v>
      </c>
      <c r="Q2523" s="15" t="s">
        <v>910</v>
      </c>
    </row>
    <row r="2524" spans="1:17" s="36" customFormat="1" ht="14.5">
      <c r="A2524" s="3" t="s">
        <v>6099</v>
      </c>
      <c r="B2524" s="15" t="s">
        <v>1</v>
      </c>
      <c r="C2524" s="15" t="s">
        <v>4</v>
      </c>
      <c r="D2524" s="15" t="s">
        <v>3522</v>
      </c>
      <c r="E2524" s="15">
        <v>400</v>
      </c>
      <c r="F2524" s="15"/>
      <c r="G2524" s="15">
        <v>8.89</v>
      </c>
      <c r="H2524" s="15">
        <v>9.4</v>
      </c>
      <c r="I2524" s="15">
        <v>9.83</v>
      </c>
      <c r="J2524" s="15">
        <v>8</v>
      </c>
      <c r="K2524" s="15">
        <v>1</v>
      </c>
      <c r="L2524" s="15">
        <v>50</v>
      </c>
      <c r="M2524" s="15">
        <v>13.6</v>
      </c>
      <c r="N2524" s="15">
        <v>29.4</v>
      </c>
      <c r="O2524" s="15">
        <v>150</v>
      </c>
      <c r="P2524" s="15">
        <v>1</v>
      </c>
      <c r="Q2524" s="15" t="s">
        <v>910</v>
      </c>
    </row>
    <row r="2525" spans="1:17" s="36" customFormat="1" ht="14.5">
      <c r="A2525" s="3" t="s">
        <v>6100</v>
      </c>
      <c r="B2525" s="15" t="s">
        <v>1</v>
      </c>
      <c r="C2525" s="15" t="s">
        <v>4</v>
      </c>
      <c r="D2525" s="15" t="s">
        <v>3522</v>
      </c>
      <c r="E2525" s="15">
        <v>400</v>
      </c>
      <c r="F2525" s="15"/>
      <c r="G2525" s="15">
        <v>8.89</v>
      </c>
      <c r="H2525" s="15">
        <v>9.4</v>
      </c>
      <c r="I2525" s="15">
        <v>9.83</v>
      </c>
      <c r="J2525" s="15">
        <v>8</v>
      </c>
      <c r="K2525" s="15">
        <v>1</v>
      </c>
      <c r="L2525" s="15">
        <v>50</v>
      </c>
      <c r="M2525" s="15">
        <v>13.6</v>
      </c>
      <c r="N2525" s="15">
        <v>29.4</v>
      </c>
      <c r="O2525" s="15">
        <v>150</v>
      </c>
      <c r="P2525" s="15">
        <v>1</v>
      </c>
      <c r="Q2525" s="15" t="s">
        <v>3</v>
      </c>
    </row>
    <row r="2526" spans="1:17" s="36" customFormat="1" ht="14.5">
      <c r="A2526" s="3" t="s">
        <v>6101</v>
      </c>
      <c r="B2526" s="15" t="s">
        <v>1</v>
      </c>
      <c r="C2526" s="15" t="s">
        <v>4</v>
      </c>
      <c r="D2526" s="15" t="s">
        <v>3525</v>
      </c>
      <c r="E2526" s="15">
        <v>400</v>
      </c>
      <c r="F2526" s="15"/>
      <c r="G2526" s="15">
        <v>8.89</v>
      </c>
      <c r="H2526" s="15">
        <v>9.9</v>
      </c>
      <c r="I2526" s="15">
        <v>10.9</v>
      </c>
      <c r="J2526" s="15">
        <v>8</v>
      </c>
      <c r="K2526" s="15">
        <v>1</v>
      </c>
      <c r="L2526" s="15">
        <v>50</v>
      </c>
      <c r="M2526" s="15">
        <v>15</v>
      </c>
      <c r="N2526" s="15">
        <v>26.7</v>
      </c>
      <c r="O2526" s="15">
        <v>150</v>
      </c>
      <c r="P2526" s="15">
        <v>1</v>
      </c>
      <c r="Q2526" s="15" t="s">
        <v>910</v>
      </c>
    </row>
    <row r="2527" spans="1:17" s="36" customFormat="1" ht="14.5">
      <c r="A2527" s="3" t="s">
        <v>6102</v>
      </c>
      <c r="B2527" s="15" t="s">
        <v>1</v>
      </c>
      <c r="C2527" s="15" t="s">
        <v>4</v>
      </c>
      <c r="D2527" s="15" t="s">
        <v>3525</v>
      </c>
      <c r="E2527" s="15">
        <v>400</v>
      </c>
      <c r="F2527" s="15"/>
      <c r="G2527" s="15">
        <v>8.89</v>
      </c>
      <c r="H2527" s="15">
        <v>9.4</v>
      </c>
      <c r="I2527" s="15">
        <v>9.83</v>
      </c>
      <c r="J2527" s="15">
        <v>8</v>
      </c>
      <c r="K2527" s="15">
        <v>1</v>
      </c>
      <c r="L2527" s="15">
        <v>50</v>
      </c>
      <c r="M2527" s="15">
        <v>13.6</v>
      </c>
      <c r="N2527" s="15">
        <v>29.4</v>
      </c>
      <c r="O2527" s="15">
        <v>150</v>
      </c>
      <c r="P2527" s="15">
        <v>1</v>
      </c>
      <c r="Q2527" s="15" t="s">
        <v>910</v>
      </c>
    </row>
    <row r="2528" spans="1:17" s="36" customFormat="1" ht="14.5">
      <c r="A2528" s="3" t="s">
        <v>6103</v>
      </c>
      <c r="B2528" s="15" t="s">
        <v>1</v>
      </c>
      <c r="C2528" s="15" t="s">
        <v>4</v>
      </c>
      <c r="D2528" s="15" t="s">
        <v>3525</v>
      </c>
      <c r="E2528" s="15">
        <v>400</v>
      </c>
      <c r="F2528" s="15"/>
      <c r="G2528" s="15">
        <v>8.89</v>
      </c>
      <c r="H2528" s="15">
        <v>9.4</v>
      </c>
      <c r="I2528" s="15">
        <v>9.83</v>
      </c>
      <c r="J2528" s="15">
        <v>8</v>
      </c>
      <c r="K2528" s="15">
        <v>1</v>
      </c>
      <c r="L2528" s="15">
        <v>50</v>
      </c>
      <c r="M2528" s="15">
        <v>13.6</v>
      </c>
      <c r="N2528" s="15">
        <v>29.4</v>
      </c>
      <c r="O2528" s="15">
        <v>150</v>
      </c>
      <c r="P2528" s="15">
        <v>1</v>
      </c>
      <c r="Q2528" s="15" t="s">
        <v>3</v>
      </c>
    </row>
    <row r="2529" spans="1:17" s="36" customFormat="1" ht="14.5">
      <c r="A2529" s="3" t="s">
        <v>6104</v>
      </c>
      <c r="B2529" s="15" t="s">
        <v>1</v>
      </c>
      <c r="C2529" s="15" t="s">
        <v>4</v>
      </c>
      <c r="D2529" s="15" t="s">
        <v>3525</v>
      </c>
      <c r="E2529" s="15">
        <v>400</v>
      </c>
      <c r="F2529" s="15"/>
      <c r="G2529" s="15">
        <v>8.89</v>
      </c>
      <c r="H2529" s="15">
        <v>9.9</v>
      </c>
      <c r="I2529" s="15">
        <v>10.9</v>
      </c>
      <c r="J2529" s="15">
        <v>8</v>
      </c>
      <c r="K2529" s="15">
        <v>1</v>
      </c>
      <c r="L2529" s="15">
        <v>50</v>
      </c>
      <c r="M2529" s="15">
        <v>15</v>
      </c>
      <c r="N2529" s="15">
        <v>26.7</v>
      </c>
      <c r="O2529" s="15">
        <v>150</v>
      </c>
      <c r="P2529" s="15">
        <v>1</v>
      </c>
      <c r="Q2529" s="15" t="s">
        <v>3</v>
      </c>
    </row>
    <row r="2530" spans="1:17" s="36" customFormat="1" ht="14.5">
      <c r="A2530" s="3" t="s">
        <v>6105</v>
      </c>
      <c r="B2530" s="15" t="s">
        <v>1</v>
      </c>
      <c r="C2530" s="15" t="s">
        <v>4</v>
      </c>
      <c r="D2530" s="15" t="s">
        <v>3522</v>
      </c>
      <c r="E2530" s="15">
        <v>400</v>
      </c>
      <c r="F2530" s="15"/>
      <c r="G2530" s="15">
        <v>8.89</v>
      </c>
      <c r="H2530" s="15">
        <v>9.9</v>
      </c>
      <c r="I2530" s="15">
        <v>10.9</v>
      </c>
      <c r="J2530" s="15">
        <v>8</v>
      </c>
      <c r="K2530" s="15">
        <v>1</v>
      </c>
      <c r="L2530" s="15">
        <v>50</v>
      </c>
      <c r="M2530" s="15">
        <v>15</v>
      </c>
      <c r="N2530" s="15">
        <v>26.7</v>
      </c>
      <c r="O2530" s="15">
        <v>150</v>
      </c>
      <c r="P2530" s="15">
        <v>1</v>
      </c>
      <c r="Q2530" s="15" t="s">
        <v>3</v>
      </c>
    </row>
    <row r="2531" spans="1:17" s="36" customFormat="1" ht="14.5">
      <c r="A2531" s="3" t="s">
        <v>6106</v>
      </c>
      <c r="B2531" s="15" t="s">
        <v>1</v>
      </c>
      <c r="C2531" s="15" t="s">
        <v>4</v>
      </c>
      <c r="D2531" s="15" t="s">
        <v>3522</v>
      </c>
      <c r="E2531" s="15">
        <v>400</v>
      </c>
      <c r="F2531" s="15"/>
      <c r="G2531" s="15">
        <v>9.44</v>
      </c>
      <c r="H2531" s="15">
        <v>10.5</v>
      </c>
      <c r="I2531" s="15">
        <v>11.5</v>
      </c>
      <c r="J2531" s="15">
        <v>8.5</v>
      </c>
      <c r="K2531" s="15">
        <v>1</v>
      </c>
      <c r="L2531" s="15">
        <v>50</v>
      </c>
      <c r="M2531" s="15">
        <v>15.9</v>
      </c>
      <c r="N2531" s="15">
        <v>25.2</v>
      </c>
      <c r="O2531" s="15">
        <v>150</v>
      </c>
      <c r="P2531" s="15">
        <v>1</v>
      </c>
      <c r="Q2531" s="15" t="s">
        <v>910</v>
      </c>
    </row>
    <row r="2532" spans="1:17" s="36" customFormat="1" ht="14.5">
      <c r="A2532" s="3" t="s">
        <v>6107</v>
      </c>
      <c r="B2532" s="15" t="s">
        <v>1</v>
      </c>
      <c r="C2532" s="15" t="s">
        <v>4</v>
      </c>
      <c r="D2532" s="15" t="s">
        <v>3522</v>
      </c>
      <c r="E2532" s="15">
        <v>400</v>
      </c>
      <c r="F2532" s="15"/>
      <c r="G2532" s="15">
        <v>9.44</v>
      </c>
      <c r="H2532" s="15">
        <v>9.9</v>
      </c>
      <c r="I2532" s="15">
        <v>10.4</v>
      </c>
      <c r="J2532" s="15">
        <v>8.5</v>
      </c>
      <c r="K2532" s="15">
        <v>1</v>
      </c>
      <c r="L2532" s="15">
        <v>10</v>
      </c>
      <c r="M2532" s="15">
        <v>14.4</v>
      </c>
      <c r="N2532" s="15">
        <v>27.8</v>
      </c>
      <c r="O2532" s="15">
        <v>150</v>
      </c>
      <c r="P2532" s="15">
        <v>1</v>
      </c>
      <c r="Q2532" s="15" t="s">
        <v>910</v>
      </c>
    </row>
    <row r="2533" spans="1:17" s="36" customFormat="1" ht="14.5">
      <c r="A2533" s="3" t="s">
        <v>6108</v>
      </c>
      <c r="B2533" s="15" t="s">
        <v>1</v>
      </c>
      <c r="C2533" s="15" t="s">
        <v>4</v>
      </c>
      <c r="D2533" s="15" t="s">
        <v>3522</v>
      </c>
      <c r="E2533" s="15">
        <v>400</v>
      </c>
      <c r="F2533" s="15"/>
      <c r="G2533" s="15">
        <v>9.44</v>
      </c>
      <c r="H2533" s="15">
        <v>9.9</v>
      </c>
      <c r="I2533" s="15">
        <v>10.4</v>
      </c>
      <c r="J2533" s="15">
        <v>8.5</v>
      </c>
      <c r="K2533" s="15">
        <v>1</v>
      </c>
      <c r="L2533" s="15">
        <v>10</v>
      </c>
      <c r="M2533" s="15">
        <v>14.4</v>
      </c>
      <c r="N2533" s="15">
        <v>27.8</v>
      </c>
      <c r="O2533" s="15">
        <v>150</v>
      </c>
      <c r="P2533" s="15">
        <v>1</v>
      </c>
      <c r="Q2533" s="15" t="s">
        <v>3</v>
      </c>
    </row>
    <row r="2534" spans="1:17" s="36" customFormat="1" ht="14.5">
      <c r="A2534" s="3" t="s">
        <v>6109</v>
      </c>
      <c r="B2534" s="15" t="s">
        <v>1</v>
      </c>
      <c r="C2534" s="15" t="s">
        <v>4</v>
      </c>
      <c r="D2534" s="15" t="s">
        <v>3525</v>
      </c>
      <c r="E2534" s="15">
        <v>400</v>
      </c>
      <c r="F2534" s="15"/>
      <c r="G2534" s="15">
        <v>9.44</v>
      </c>
      <c r="H2534" s="15">
        <v>10.5</v>
      </c>
      <c r="I2534" s="15">
        <v>11.5</v>
      </c>
      <c r="J2534" s="15">
        <v>8.5</v>
      </c>
      <c r="K2534" s="15">
        <v>1</v>
      </c>
      <c r="L2534" s="15">
        <v>50</v>
      </c>
      <c r="M2534" s="15">
        <v>15.9</v>
      </c>
      <c r="N2534" s="15">
        <v>25.2</v>
      </c>
      <c r="O2534" s="15">
        <v>150</v>
      </c>
      <c r="P2534" s="15">
        <v>1</v>
      </c>
      <c r="Q2534" s="15" t="s">
        <v>910</v>
      </c>
    </row>
    <row r="2535" spans="1:17" s="36" customFormat="1" ht="14.5">
      <c r="A2535" s="3" t="s">
        <v>6110</v>
      </c>
      <c r="B2535" s="15" t="s">
        <v>1</v>
      </c>
      <c r="C2535" s="15" t="s">
        <v>4</v>
      </c>
      <c r="D2535" s="15" t="s">
        <v>3525</v>
      </c>
      <c r="E2535" s="15">
        <v>400</v>
      </c>
      <c r="F2535" s="15"/>
      <c r="G2535" s="15">
        <v>9.44</v>
      </c>
      <c r="H2535" s="15">
        <v>9.9</v>
      </c>
      <c r="I2535" s="15">
        <v>10.4</v>
      </c>
      <c r="J2535" s="15">
        <v>8.5</v>
      </c>
      <c r="K2535" s="15">
        <v>1</v>
      </c>
      <c r="L2535" s="15">
        <v>10</v>
      </c>
      <c r="M2535" s="15">
        <v>14.4</v>
      </c>
      <c r="N2535" s="15">
        <v>27.8</v>
      </c>
      <c r="O2535" s="15">
        <v>150</v>
      </c>
      <c r="P2535" s="15">
        <v>1</v>
      </c>
      <c r="Q2535" s="15" t="s">
        <v>910</v>
      </c>
    </row>
    <row r="2536" spans="1:17" s="36" customFormat="1" ht="14.5">
      <c r="A2536" s="3" t="s">
        <v>6111</v>
      </c>
      <c r="B2536" s="15" t="s">
        <v>1</v>
      </c>
      <c r="C2536" s="15" t="s">
        <v>4</v>
      </c>
      <c r="D2536" s="15" t="s">
        <v>3525</v>
      </c>
      <c r="E2536" s="15">
        <v>400</v>
      </c>
      <c r="F2536" s="15"/>
      <c r="G2536" s="15">
        <v>9.44</v>
      </c>
      <c r="H2536" s="15">
        <v>9.9</v>
      </c>
      <c r="I2536" s="15">
        <v>10.4</v>
      </c>
      <c r="J2536" s="15">
        <v>8.5</v>
      </c>
      <c r="K2536" s="15">
        <v>1</v>
      </c>
      <c r="L2536" s="15">
        <v>10</v>
      </c>
      <c r="M2536" s="15">
        <v>14.4</v>
      </c>
      <c r="N2536" s="15">
        <v>27.8</v>
      </c>
      <c r="O2536" s="15">
        <v>150</v>
      </c>
      <c r="P2536" s="15">
        <v>1</v>
      </c>
      <c r="Q2536" s="15" t="s">
        <v>3</v>
      </c>
    </row>
    <row r="2537" spans="1:17" s="36" customFormat="1" ht="14.5">
      <c r="A2537" s="3" t="s">
        <v>6112</v>
      </c>
      <c r="B2537" s="15" t="s">
        <v>1</v>
      </c>
      <c r="C2537" s="15" t="s">
        <v>4</v>
      </c>
      <c r="D2537" s="15" t="s">
        <v>3525</v>
      </c>
      <c r="E2537" s="15">
        <v>400</v>
      </c>
      <c r="F2537" s="15"/>
      <c r="G2537" s="15">
        <v>9.44</v>
      </c>
      <c r="H2537" s="15">
        <v>10.5</v>
      </c>
      <c r="I2537" s="15">
        <v>11.5</v>
      </c>
      <c r="J2537" s="15">
        <v>8.5</v>
      </c>
      <c r="K2537" s="15">
        <v>1</v>
      </c>
      <c r="L2537" s="15">
        <v>50</v>
      </c>
      <c r="M2537" s="15">
        <v>15.9</v>
      </c>
      <c r="N2537" s="15">
        <v>25.2</v>
      </c>
      <c r="O2537" s="15">
        <v>150</v>
      </c>
      <c r="P2537" s="15">
        <v>1</v>
      </c>
      <c r="Q2537" s="15" t="s">
        <v>3</v>
      </c>
    </row>
    <row r="2538" spans="1:17" s="36" customFormat="1" ht="14.5">
      <c r="A2538" s="3" t="s">
        <v>6113</v>
      </c>
      <c r="B2538" s="15" t="s">
        <v>1</v>
      </c>
      <c r="C2538" s="15" t="s">
        <v>4</v>
      </c>
      <c r="D2538" s="15" t="s">
        <v>3522</v>
      </c>
      <c r="E2538" s="15">
        <v>400</v>
      </c>
      <c r="F2538" s="15"/>
      <c r="G2538" s="15">
        <v>9.44</v>
      </c>
      <c r="H2538" s="15">
        <v>10.5</v>
      </c>
      <c r="I2538" s="15">
        <v>11.5</v>
      </c>
      <c r="J2538" s="15">
        <v>8.5</v>
      </c>
      <c r="K2538" s="15">
        <v>1</v>
      </c>
      <c r="L2538" s="15">
        <v>50</v>
      </c>
      <c r="M2538" s="15">
        <v>15.9</v>
      </c>
      <c r="N2538" s="15">
        <v>25.2</v>
      </c>
      <c r="O2538" s="15">
        <v>150</v>
      </c>
      <c r="P2538" s="15">
        <v>1</v>
      </c>
      <c r="Q2538" s="15" t="s">
        <v>3</v>
      </c>
    </row>
    <row r="2539" spans="1:17" s="36" customFormat="1" ht="14.5">
      <c r="A2539" s="3" t="s">
        <v>6114</v>
      </c>
      <c r="B2539" s="15" t="s">
        <v>1</v>
      </c>
      <c r="C2539" s="15" t="s">
        <v>4</v>
      </c>
      <c r="D2539" s="15" t="s">
        <v>3522</v>
      </c>
      <c r="E2539" s="15">
        <v>300</v>
      </c>
      <c r="F2539" s="15"/>
      <c r="G2539" s="15">
        <v>94.4</v>
      </c>
      <c r="H2539" s="15">
        <v>104.7</v>
      </c>
      <c r="I2539" s="15">
        <v>115</v>
      </c>
      <c r="J2539" s="15">
        <v>85</v>
      </c>
      <c r="K2539" s="15">
        <v>1</v>
      </c>
      <c r="L2539" s="15">
        <v>1</v>
      </c>
      <c r="M2539" s="15">
        <v>151</v>
      </c>
      <c r="N2539" s="15">
        <v>2</v>
      </c>
      <c r="O2539" s="15">
        <v>150</v>
      </c>
      <c r="P2539" s="15">
        <v>1</v>
      </c>
      <c r="Q2539" s="15" t="s">
        <v>910</v>
      </c>
    </row>
    <row r="2540" spans="1:17" s="36" customFormat="1" ht="14.5">
      <c r="A2540" s="3" t="s">
        <v>6115</v>
      </c>
      <c r="B2540" s="15" t="s">
        <v>1</v>
      </c>
      <c r="C2540" s="15" t="s">
        <v>4</v>
      </c>
      <c r="D2540" s="15" t="s">
        <v>3522</v>
      </c>
      <c r="E2540" s="15">
        <v>300</v>
      </c>
      <c r="F2540" s="15"/>
      <c r="G2540" s="15">
        <v>94.4</v>
      </c>
      <c r="H2540" s="15">
        <v>99.2</v>
      </c>
      <c r="I2540" s="15">
        <v>104</v>
      </c>
      <c r="J2540" s="15">
        <v>85</v>
      </c>
      <c r="K2540" s="15">
        <v>1</v>
      </c>
      <c r="L2540" s="15">
        <v>1</v>
      </c>
      <c r="M2540" s="15">
        <v>137</v>
      </c>
      <c r="N2540" s="15">
        <v>2.2000000000000002</v>
      </c>
      <c r="O2540" s="15">
        <v>150</v>
      </c>
      <c r="P2540" s="15">
        <v>1</v>
      </c>
      <c r="Q2540" s="15" t="s">
        <v>910</v>
      </c>
    </row>
    <row r="2541" spans="1:17" s="36" customFormat="1" ht="14.5">
      <c r="A2541" s="3" t="s">
        <v>6116</v>
      </c>
      <c r="B2541" s="15" t="s">
        <v>1</v>
      </c>
      <c r="C2541" s="15" t="s">
        <v>4</v>
      </c>
      <c r="D2541" s="15" t="s">
        <v>3522</v>
      </c>
      <c r="E2541" s="15">
        <v>300</v>
      </c>
      <c r="F2541" s="15"/>
      <c r="G2541" s="15">
        <v>94.4</v>
      </c>
      <c r="H2541" s="15">
        <v>99.2</v>
      </c>
      <c r="I2541" s="15">
        <v>104</v>
      </c>
      <c r="J2541" s="15">
        <v>85</v>
      </c>
      <c r="K2541" s="15">
        <v>1</v>
      </c>
      <c r="L2541" s="15">
        <v>1</v>
      </c>
      <c r="M2541" s="15">
        <v>137</v>
      </c>
      <c r="N2541" s="15">
        <v>2.2000000000000002</v>
      </c>
      <c r="O2541" s="15">
        <v>150</v>
      </c>
      <c r="P2541" s="15">
        <v>1</v>
      </c>
      <c r="Q2541" s="15" t="s">
        <v>3</v>
      </c>
    </row>
    <row r="2542" spans="1:17" s="36" customFormat="1" ht="14.5">
      <c r="A2542" s="3" t="s">
        <v>6117</v>
      </c>
      <c r="B2542" s="15" t="s">
        <v>1</v>
      </c>
      <c r="C2542" s="15" t="s">
        <v>4</v>
      </c>
      <c r="D2542" s="15" t="s">
        <v>3525</v>
      </c>
      <c r="E2542" s="15">
        <v>300</v>
      </c>
      <c r="F2542" s="15"/>
      <c r="G2542" s="15">
        <v>94.4</v>
      </c>
      <c r="H2542" s="15">
        <v>104.7</v>
      </c>
      <c r="I2542" s="15">
        <v>115</v>
      </c>
      <c r="J2542" s="15">
        <v>85</v>
      </c>
      <c r="K2542" s="15">
        <v>1</v>
      </c>
      <c r="L2542" s="15">
        <v>1</v>
      </c>
      <c r="M2542" s="15">
        <v>151</v>
      </c>
      <c r="N2542" s="15">
        <v>2</v>
      </c>
      <c r="O2542" s="15">
        <v>150</v>
      </c>
      <c r="P2542" s="15">
        <v>1</v>
      </c>
      <c r="Q2542" s="15" t="s">
        <v>910</v>
      </c>
    </row>
    <row r="2543" spans="1:17" s="36" customFormat="1" ht="14.5">
      <c r="A2543" s="3" t="s">
        <v>6118</v>
      </c>
      <c r="B2543" s="15" t="s">
        <v>1</v>
      </c>
      <c r="C2543" s="15" t="s">
        <v>4</v>
      </c>
      <c r="D2543" s="15" t="s">
        <v>3525</v>
      </c>
      <c r="E2543" s="15">
        <v>300</v>
      </c>
      <c r="F2543" s="15"/>
      <c r="G2543" s="15">
        <v>94.4</v>
      </c>
      <c r="H2543" s="15">
        <v>99.2</v>
      </c>
      <c r="I2543" s="15">
        <v>104</v>
      </c>
      <c r="J2543" s="15">
        <v>85</v>
      </c>
      <c r="K2543" s="15">
        <v>1</v>
      </c>
      <c r="L2543" s="15">
        <v>1</v>
      </c>
      <c r="M2543" s="15">
        <v>137</v>
      </c>
      <c r="N2543" s="15">
        <v>2.2000000000000002</v>
      </c>
      <c r="O2543" s="15">
        <v>150</v>
      </c>
      <c r="P2543" s="15">
        <v>1</v>
      </c>
      <c r="Q2543" s="15" t="s">
        <v>910</v>
      </c>
    </row>
    <row r="2544" spans="1:17" s="36" customFormat="1" ht="14.5">
      <c r="A2544" s="3" t="s">
        <v>6119</v>
      </c>
      <c r="B2544" s="15" t="s">
        <v>1</v>
      </c>
      <c r="C2544" s="15" t="s">
        <v>4</v>
      </c>
      <c r="D2544" s="15" t="s">
        <v>3525</v>
      </c>
      <c r="E2544" s="15">
        <v>300</v>
      </c>
      <c r="F2544" s="15"/>
      <c r="G2544" s="15">
        <v>94.4</v>
      </c>
      <c r="H2544" s="15">
        <v>99.2</v>
      </c>
      <c r="I2544" s="15">
        <v>104</v>
      </c>
      <c r="J2544" s="15">
        <v>85</v>
      </c>
      <c r="K2544" s="15">
        <v>1</v>
      </c>
      <c r="L2544" s="15">
        <v>1</v>
      </c>
      <c r="M2544" s="15">
        <v>137</v>
      </c>
      <c r="N2544" s="15">
        <v>2.2000000000000002</v>
      </c>
      <c r="O2544" s="15">
        <v>150</v>
      </c>
      <c r="P2544" s="15">
        <v>1</v>
      </c>
      <c r="Q2544" s="15" t="s">
        <v>3</v>
      </c>
    </row>
    <row r="2545" spans="1:17" s="36" customFormat="1" ht="14.5">
      <c r="A2545" s="3" t="s">
        <v>6120</v>
      </c>
      <c r="B2545" s="15" t="s">
        <v>1</v>
      </c>
      <c r="C2545" s="15" t="s">
        <v>4</v>
      </c>
      <c r="D2545" s="15" t="s">
        <v>3525</v>
      </c>
      <c r="E2545" s="15">
        <v>300</v>
      </c>
      <c r="F2545" s="15"/>
      <c r="G2545" s="15">
        <v>94.4</v>
      </c>
      <c r="H2545" s="15">
        <v>104.7</v>
      </c>
      <c r="I2545" s="15">
        <v>115</v>
      </c>
      <c r="J2545" s="15">
        <v>85</v>
      </c>
      <c r="K2545" s="15">
        <v>1</v>
      </c>
      <c r="L2545" s="15">
        <v>1</v>
      </c>
      <c r="M2545" s="15">
        <v>151</v>
      </c>
      <c r="N2545" s="15">
        <v>2</v>
      </c>
      <c r="O2545" s="15">
        <v>150</v>
      </c>
      <c r="P2545" s="15">
        <v>1</v>
      </c>
      <c r="Q2545" s="15" t="s">
        <v>3</v>
      </c>
    </row>
    <row r="2546" spans="1:17" s="36" customFormat="1" ht="14.5">
      <c r="A2546" s="3" t="s">
        <v>6121</v>
      </c>
      <c r="B2546" s="15" t="s">
        <v>1</v>
      </c>
      <c r="C2546" s="15" t="s">
        <v>4</v>
      </c>
      <c r="D2546" s="15" t="s">
        <v>3522</v>
      </c>
      <c r="E2546" s="15">
        <v>300</v>
      </c>
      <c r="F2546" s="15"/>
      <c r="G2546" s="15">
        <v>94.4</v>
      </c>
      <c r="H2546" s="15">
        <v>104.7</v>
      </c>
      <c r="I2546" s="15">
        <v>115</v>
      </c>
      <c r="J2546" s="15">
        <v>85</v>
      </c>
      <c r="K2546" s="15">
        <v>1</v>
      </c>
      <c r="L2546" s="15">
        <v>1</v>
      </c>
      <c r="M2546" s="15">
        <v>151</v>
      </c>
      <c r="N2546" s="15">
        <v>2</v>
      </c>
      <c r="O2546" s="15">
        <v>150</v>
      </c>
      <c r="P2546" s="15">
        <v>1</v>
      </c>
      <c r="Q2546" s="15" t="s">
        <v>3</v>
      </c>
    </row>
    <row r="2547" spans="1:17" s="36" customFormat="1" ht="14.5">
      <c r="A2547" s="3" t="s">
        <v>6122</v>
      </c>
      <c r="B2547" s="15" t="s">
        <v>1</v>
      </c>
      <c r="C2547" s="15" t="s">
        <v>4</v>
      </c>
      <c r="D2547" s="15" t="s">
        <v>3522</v>
      </c>
      <c r="E2547" s="15">
        <v>400</v>
      </c>
      <c r="F2547" s="15"/>
      <c r="G2547" s="15">
        <v>10</v>
      </c>
      <c r="H2547" s="15">
        <v>11.1</v>
      </c>
      <c r="I2547" s="15">
        <v>12.2</v>
      </c>
      <c r="J2547" s="15">
        <v>9</v>
      </c>
      <c r="K2547" s="15">
        <v>1</v>
      </c>
      <c r="L2547" s="15">
        <v>5</v>
      </c>
      <c r="M2547" s="15">
        <v>16.899999999999999</v>
      </c>
      <c r="N2547" s="15">
        <v>23.7</v>
      </c>
      <c r="O2547" s="15">
        <v>150</v>
      </c>
      <c r="P2547" s="15">
        <v>1</v>
      </c>
      <c r="Q2547" s="15" t="s">
        <v>910</v>
      </c>
    </row>
    <row r="2548" spans="1:17" s="36" customFormat="1" ht="14.5">
      <c r="A2548" s="3" t="s">
        <v>6123</v>
      </c>
      <c r="B2548" s="15" t="s">
        <v>1</v>
      </c>
      <c r="C2548" s="15" t="s">
        <v>4</v>
      </c>
      <c r="D2548" s="15" t="s">
        <v>3522</v>
      </c>
      <c r="E2548" s="15">
        <v>400</v>
      </c>
      <c r="F2548" s="15"/>
      <c r="G2548" s="15">
        <v>10</v>
      </c>
      <c r="H2548" s="15">
        <v>10.6</v>
      </c>
      <c r="I2548" s="15">
        <v>11.1</v>
      </c>
      <c r="J2548" s="15">
        <v>9</v>
      </c>
      <c r="K2548" s="15">
        <v>1</v>
      </c>
      <c r="L2548" s="15">
        <v>5</v>
      </c>
      <c r="M2548" s="15">
        <v>15.4</v>
      </c>
      <c r="N2548" s="15">
        <v>26</v>
      </c>
      <c r="O2548" s="15">
        <v>150</v>
      </c>
      <c r="P2548" s="15">
        <v>1</v>
      </c>
      <c r="Q2548" s="15" t="s">
        <v>910</v>
      </c>
    </row>
    <row r="2549" spans="1:17" s="36" customFormat="1" ht="14.5">
      <c r="A2549" s="3" t="s">
        <v>6124</v>
      </c>
      <c r="B2549" s="15" t="s">
        <v>1</v>
      </c>
      <c r="C2549" s="15" t="s">
        <v>4</v>
      </c>
      <c r="D2549" s="15" t="s">
        <v>3522</v>
      </c>
      <c r="E2549" s="15">
        <v>400</v>
      </c>
      <c r="F2549" s="15"/>
      <c r="G2549" s="15">
        <v>10</v>
      </c>
      <c r="H2549" s="15">
        <v>10.6</v>
      </c>
      <c r="I2549" s="15">
        <v>11.1</v>
      </c>
      <c r="J2549" s="15">
        <v>9</v>
      </c>
      <c r="K2549" s="15">
        <v>1</v>
      </c>
      <c r="L2549" s="15">
        <v>5</v>
      </c>
      <c r="M2549" s="15">
        <v>15.4</v>
      </c>
      <c r="N2549" s="15">
        <v>26</v>
      </c>
      <c r="O2549" s="15">
        <v>150</v>
      </c>
      <c r="P2549" s="15">
        <v>1</v>
      </c>
      <c r="Q2549" s="15" t="s">
        <v>3</v>
      </c>
    </row>
    <row r="2550" spans="1:17" s="36" customFormat="1" ht="14.5">
      <c r="A2550" s="3" t="s">
        <v>6125</v>
      </c>
      <c r="B2550" s="15" t="s">
        <v>1</v>
      </c>
      <c r="C2550" s="15" t="s">
        <v>4</v>
      </c>
      <c r="D2550" s="15" t="s">
        <v>3525</v>
      </c>
      <c r="E2550" s="15">
        <v>400</v>
      </c>
      <c r="F2550" s="15"/>
      <c r="G2550" s="15">
        <v>10</v>
      </c>
      <c r="H2550" s="15">
        <v>11.1</v>
      </c>
      <c r="I2550" s="15">
        <v>12.2</v>
      </c>
      <c r="J2550" s="15">
        <v>9</v>
      </c>
      <c r="K2550" s="15">
        <v>1</v>
      </c>
      <c r="L2550" s="15">
        <v>5</v>
      </c>
      <c r="M2550" s="15">
        <v>16.899999999999999</v>
      </c>
      <c r="N2550" s="15">
        <v>23.7</v>
      </c>
      <c r="O2550" s="15">
        <v>150</v>
      </c>
      <c r="P2550" s="15">
        <v>1</v>
      </c>
      <c r="Q2550" s="15" t="s">
        <v>910</v>
      </c>
    </row>
    <row r="2551" spans="1:17" s="36" customFormat="1" ht="14.5">
      <c r="A2551" s="3" t="s">
        <v>6126</v>
      </c>
      <c r="B2551" s="15" t="s">
        <v>1</v>
      </c>
      <c r="C2551" s="15" t="s">
        <v>4</v>
      </c>
      <c r="D2551" s="15" t="s">
        <v>3525</v>
      </c>
      <c r="E2551" s="15">
        <v>400</v>
      </c>
      <c r="F2551" s="15"/>
      <c r="G2551" s="15">
        <v>10</v>
      </c>
      <c r="H2551" s="15">
        <v>10.6</v>
      </c>
      <c r="I2551" s="15">
        <v>11.1</v>
      </c>
      <c r="J2551" s="15">
        <v>9</v>
      </c>
      <c r="K2551" s="15">
        <v>1</v>
      </c>
      <c r="L2551" s="15">
        <v>5</v>
      </c>
      <c r="M2551" s="15">
        <v>15.4</v>
      </c>
      <c r="N2551" s="15">
        <v>26</v>
      </c>
      <c r="O2551" s="15">
        <v>150</v>
      </c>
      <c r="P2551" s="15">
        <v>1</v>
      </c>
      <c r="Q2551" s="15" t="s">
        <v>910</v>
      </c>
    </row>
    <row r="2552" spans="1:17" s="36" customFormat="1" ht="14.5">
      <c r="A2552" s="3" t="s">
        <v>6127</v>
      </c>
      <c r="B2552" s="15" t="s">
        <v>1</v>
      </c>
      <c r="C2552" s="15" t="s">
        <v>4</v>
      </c>
      <c r="D2552" s="15" t="s">
        <v>3525</v>
      </c>
      <c r="E2552" s="15">
        <v>400</v>
      </c>
      <c r="F2552" s="15"/>
      <c r="G2552" s="15">
        <v>10</v>
      </c>
      <c r="H2552" s="15">
        <v>10.6</v>
      </c>
      <c r="I2552" s="15">
        <v>11.1</v>
      </c>
      <c r="J2552" s="15">
        <v>9</v>
      </c>
      <c r="K2552" s="15">
        <v>1</v>
      </c>
      <c r="L2552" s="15">
        <v>5</v>
      </c>
      <c r="M2552" s="15">
        <v>15.4</v>
      </c>
      <c r="N2552" s="15">
        <v>26</v>
      </c>
      <c r="O2552" s="15">
        <v>150</v>
      </c>
      <c r="P2552" s="15">
        <v>1</v>
      </c>
      <c r="Q2552" s="15" t="s">
        <v>3</v>
      </c>
    </row>
    <row r="2553" spans="1:17" s="36" customFormat="1" ht="14.5">
      <c r="A2553" s="3" t="s">
        <v>6128</v>
      </c>
      <c r="B2553" s="15" t="s">
        <v>1</v>
      </c>
      <c r="C2553" s="15" t="s">
        <v>4</v>
      </c>
      <c r="D2553" s="15" t="s">
        <v>3525</v>
      </c>
      <c r="E2553" s="15">
        <v>400</v>
      </c>
      <c r="F2553" s="15"/>
      <c r="G2553" s="15">
        <v>10</v>
      </c>
      <c r="H2553" s="15">
        <v>11.1</v>
      </c>
      <c r="I2553" s="15">
        <v>12.2</v>
      </c>
      <c r="J2553" s="15">
        <v>9</v>
      </c>
      <c r="K2553" s="15">
        <v>1</v>
      </c>
      <c r="L2553" s="15">
        <v>5</v>
      </c>
      <c r="M2553" s="15">
        <v>16.899999999999999</v>
      </c>
      <c r="N2553" s="15">
        <v>23.7</v>
      </c>
      <c r="O2553" s="15">
        <v>150</v>
      </c>
      <c r="P2553" s="15">
        <v>1</v>
      </c>
      <c r="Q2553" s="15" t="s">
        <v>3</v>
      </c>
    </row>
    <row r="2554" spans="1:17" s="36" customFormat="1" ht="14.5">
      <c r="A2554" s="3" t="s">
        <v>6129</v>
      </c>
      <c r="B2554" s="15" t="s">
        <v>1</v>
      </c>
      <c r="C2554" s="15" t="s">
        <v>4</v>
      </c>
      <c r="D2554" s="15" t="s">
        <v>3522</v>
      </c>
      <c r="E2554" s="15">
        <v>400</v>
      </c>
      <c r="F2554" s="15"/>
      <c r="G2554" s="15">
        <v>10</v>
      </c>
      <c r="H2554" s="15">
        <v>11.1</v>
      </c>
      <c r="I2554" s="15">
        <v>12.2</v>
      </c>
      <c r="J2554" s="15">
        <v>9</v>
      </c>
      <c r="K2554" s="15">
        <v>1</v>
      </c>
      <c r="L2554" s="15">
        <v>5</v>
      </c>
      <c r="M2554" s="15">
        <v>16.899999999999999</v>
      </c>
      <c r="N2554" s="15">
        <v>23.7</v>
      </c>
      <c r="O2554" s="15">
        <v>150</v>
      </c>
      <c r="P2554" s="15">
        <v>1</v>
      </c>
      <c r="Q2554" s="15" t="s">
        <v>3</v>
      </c>
    </row>
    <row r="2555" spans="1:17" s="36" customFormat="1" ht="14.5">
      <c r="A2555" s="3" t="s">
        <v>6130</v>
      </c>
      <c r="B2555" s="15" t="s">
        <v>1</v>
      </c>
      <c r="C2555" s="15" t="s">
        <v>4</v>
      </c>
      <c r="D2555" s="15" t="s">
        <v>3522</v>
      </c>
      <c r="E2555" s="15">
        <v>300</v>
      </c>
      <c r="F2555" s="15"/>
      <c r="G2555" s="15">
        <v>100</v>
      </c>
      <c r="H2555" s="15">
        <v>111</v>
      </c>
      <c r="I2555" s="15">
        <v>122</v>
      </c>
      <c r="J2555" s="15">
        <v>90</v>
      </c>
      <c r="K2555" s="15">
        <v>1</v>
      </c>
      <c r="L2555" s="15">
        <v>1</v>
      </c>
      <c r="M2555" s="15">
        <v>160</v>
      </c>
      <c r="N2555" s="15">
        <v>1.9</v>
      </c>
      <c r="O2555" s="15">
        <v>150</v>
      </c>
      <c r="P2555" s="15">
        <v>1</v>
      </c>
      <c r="Q2555" s="15" t="s">
        <v>910</v>
      </c>
    </row>
    <row r="2556" spans="1:17" s="36" customFormat="1" ht="14.5">
      <c r="A2556" s="3" t="s">
        <v>6131</v>
      </c>
      <c r="B2556" s="15" t="s">
        <v>1</v>
      </c>
      <c r="C2556" s="15" t="s">
        <v>4</v>
      </c>
      <c r="D2556" s="15" t="s">
        <v>3522</v>
      </c>
      <c r="E2556" s="15">
        <v>300</v>
      </c>
      <c r="F2556" s="15"/>
      <c r="G2556" s="15">
        <v>100</v>
      </c>
      <c r="H2556" s="15">
        <v>105.5</v>
      </c>
      <c r="I2556" s="15">
        <v>111</v>
      </c>
      <c r="J2556" s="15">
        <v>90</v>
      </c>
      <c r="K2556" s="15">
        <v>1</v>
      </c>
      <c r="L2556" s="15">
        <v>1</v>
      </c>
      <c r="M2556" s="15">
        <v>146</v>
      </c>
      <c r="N2556" s="15">
        <v>2.1</v>
      </c>
      <c r="O2556" s="15">
        <v>150</v>
      </c>
      <c r="P2556" s="15">
        <v>1</v>
      </c>
      <c r="Q2556" s="15" t="s">
        <v>910</v>
      </c>
    </row>
    <row r="2557" spans="1:17" s="36" customFormat="1" ht="14.5">
      <c r="A2557" s="3" t="s">
        <v>6132</v>
      </c>
      <c r="B2557" s="15" t="s">
        <v>1</v>
      </c>
      <c r="C2557" s="15" t="s">
        <v>4</v>
      </c>
      <c r="D2557" s="15" t="s">
        <v>3522</v>
      </c>
      <c r="E2557" s="15">
        <v>300</v>
      </c>
      <c r="F2557" s="15"/>
      <c r="G2557" s="15">
        <v>100</v>
      </c>
      <c r="H2557" s="15">
        <v>105.5</v>
      </c>
      <c r="I2557" s="15">
        <v>111</v>
      </c>
      <c r="J2557" s="15">
        <v>90</v>
      </c>
      <c r="K2557" s="15">
        <v>1</v>
      </c>
      <c r="L2557" s="15">
        <v>1</v>
      </c>
      <c r="M2557" s="15">
        <v>146</v>
      </c>
      <c r="N2557" s="15">
        <v>2.1</v>
      </c>
      <c r="O2557" s="15">
        <v>150</v>
      </c>
      <c r="P2557" s="15">
        <v>1</v>
      </c>
      <c r="Q2557" s="15" t="s">
        <v>3</v>
      </c>
    </row>
    <row r="2558" spans="1:17" s="36" customFormat="1" ht="14.5">
      <c r="A2558" s="3" t="s">
        <v>6133</v>
      </c>
      <c r="B2558" s="15" t="s">
        <v>1</v>
      </c>
      <c r="C2558" s="15" t="s">
        <v>4</v>
      </c>
      <c r="D2558" s="15" t="s">
        <v>3525</v>
      </c>
      <c r="E2558" s="15">
        <v>300</v>
      </c>
      <c r="F2558" s="15"/>
      <c r="G2558" s="15">
        <v>100</v>
      </c>
      <c r="H2558" s="15">
        <v>111</v>
      </c>
      <c r="I2558" s="15">
        <v>122</v>
      </c>
      <c r="J2558" s="15">
        <v>90</v>
      </c>
      <c r="K2558" s="15">
        <v>1</v>
      </c>
      <c r="L2558" s="15">
        <v>1</v>
      </c>
      <c r="M2558" s="15">
        <v>160</v>
      </c>
      <c r="N2558" s="15">
        <v>1.9</v>
      </c>
      <c r="O2558" s="15">
        <v>150</v>
      </c>
      <c r="P2558" s="15">
        <v>1</v>
      </c>
      <c r="Q2558" s="15" t="s">
        <v>910</v>
      </c>
    </row>
    <row r="2559" spans="1:17" s="36" customFormat="1" ht="14.5">
      <c r="A2559" s="3" t="s">
        <v>6134</v>
      </c>
      <c r="B2559" s="15" t="s">
        <v>1</v>
      </c>
      <c r="C2559" s="15" t="s">
        <v>4</v>
      </c>
      <c r="D2559" s="15" t="s">
        <v>3525</v>
      </c>
      <c r="E2559" s="15">
        <v>300</v>
      </c>
      <c r="F2559" s="15"/>
      <c r="G2559" s="15">
        <v>100</v>
      </c>
      <c r="H2559" s="15">
        <v>105.5</v>
      </c>
      <c r="I2559" s="15">
        <v>111</v>
      </c>
      <c r="J2559" s="15">
        <v>90</v>
      </c>
      <c r="K2559" s="15">
        <v>1</v>
      </c>
      <c r="L2559" s="15">
        <v>1</v>
      </c>
      <c r="M2559" s="15">
        <v>146</v>
      </c>
      <c r="N2559" s="15">
        <v>2.1</v>
      </c>
      <c r="O2559" s="15">
        <v>150</v>
      </c>
      <c r="P2559" s="15">
        <v>1</v>
      </c>
      <c r="Q2559" s="15" t="s">
        <v>910</v>
      </c>
    </row>
    <row r="2560" spans="1:17" s="36" customFormat="1" ht="14.5">
      <c r="A2560" s="3" t="s">
        <v>6135</v>
      </c>
      <c r="B2560" s="15" t="s">
        <v>1</v>
      </c>
      <c r="C2560" s="15" t="s">
        <v>4</v>
      </c>
      <c r="D2560" s="15" t="s">
        <v>3525</v>
      </c>
      <c r="E2560" s="15">
        <v>300</v>
      </c>
      <c r="F2560" s="15"/>
      <c r="G2560" s="15">
        <v>100</v>
      </c>
      <c r="H2560" s="15">
        <v>105.5</v>
      </c>
      <c r="I2560" s="15">
        <v>111</v>
      </c>
      <c r="J2560" s="15">
        <v>90</v>
      </c>
      <c r="K2560" s="15">
        <v>1</v>
      </c>
      <c r="L2560" s="15">
        <v>1</v>
      </c>
      <c r="M2560" s="15">
        <v>146</v>
      </c>
      <c r="N2560" s="15">
        <v>2.1</v>
      </c>
      <c r="O2560" s="15">
        <v>150</v>
      </c>
      <c r="P2560" s="15">
        <v>1</v>
      </c>
      <c r="Q2560" s="15" t="s">
        <v>3</v>
      </c>
    </row>
    <row r="2561" spans="1:17" s="36" customFormat="1" ht="14.5">
      <c r="A2561" s="3" t="s">
        <v>6136</v>
      </c>
      <c r="B2561" s="15" t="s">
        <v>1</v>
      </c>
      <c r="C2561" s="15" t="s">
        <v>4</v>
      </c>
      <c r="D2561" s="15" t="s">
        <v>3525</v>
      </c>
      <c r="E2561" s="15">
        <v>300</v>
      </c>
      <c r="F2561" s="15"/>
      <c r="G2561" s="15">
        <v>100</v>
      </c>
      <c r="H2561" s="15">
        <v>111</v>
      </c>
      <c r="I2561" s="15">
        <v>122</v>
      </c>
      <c r="J2561" s="15">
        <v>90</v>
      </c>
      <c r="K2561" s="15">
        <v>1</v>
      </c>
      <c r="L2561" s="15">
        <v>1</v>
      </c>
      <c r="M2561" s="15">
        <v>160</v>
      </c>
      <c r="N2561" s="15">
        <v>1.9</v>
      </c>
      <c r="O2561" s="15">
        <v>150</v>
      </c>
      <c r="P2561" s="15">
        <v>1</v>
      </c>
      <c r="Q2561" s="15" t="s">
        <v>3</v>
      </c>
    </row>
    <row r="2562" spans="1:17" s="36" customFormat="1" ht="14.5">
      <c r="A2562" s="3" t="s">
        <v>6137</v>
      </c>
      <c r="B2562" s="15" t="s">
        <v>1</v>
      </c>
      <c r="C2562" s="15" t="s">
        <v>4</v>
      </c>
      <c r="D2562" s="15" t="s">
        <v>3522</v>
      </c>
      <c r="E2562" s="15">
        <v>300</v>
      </c>
      <c r="F2562" s="15"/>
      <c r="G2562" s="15">
        <v>100</v>
      </c>
      <c r="H2562" s="15">
        <v>111</v>
      </c>
      <c r="I2562" s="15">
        <v>122</v>
      </c>
      <c r="J2562" s="15">
        <v>90</v>
      </c>
      <c r="K2562" s="15">
        <v>1</v>
      </c>
      <c r="L2562" s="15">
        <v>1</v>
      </c>
      <c r="M2562" s="15">
        <v>160</v>
      </c>
      <c r="N2562" s="15">
        <v>1.9</v>
      </c>
      <c r="O2562" s="15">
        <v>150</v>
      </c>
      <c r="P2562" s="15">
        <v>1</v>
      </c>
      <c r="Q2562" s="15" t="s">
        <v>3</v>
      </c>
    </row>
    <row r="2563" spans="1:17" s="36" customFormat="1" ht="14.5">
      <c r="A2563" s="3" t="s">
        <v>6138</v>
      </c>
      <c r="B2563" s="15" t="s">
        <v>1</v>
      </c>
      <c r="C2563" s="15" t="s">
        <v>5</v>
      </c>
      <c r="D2563" s="15" t="s">
        <v>3522</v>
      </c>
      <c r="E2563" s="15">
        <v>1000</v>
      </c>
      <c r="F2563" s="15"/>
      <c r="G2563" s="15">
        <v>11.1</v>
      </c>
      <c r="H2563" s="15">
        <v>11.7</v>
      </c>
      <c r="I2563" s="15">
        <v>12.3</v>
      </c>
      <c r="J2563" s="15">
        <v>10</v>
      </c>
      <c r="K2563" s="15"/>
      <c r="L2563" s="15">
        <v>8</v>
      </c>
      <c r="M2563" s="15">
        <v>17</v>
      </c>
      <c r="N2563" s="15">
        <v>58.8</v>
      </c>
      <c r="O2563" s="15">
        <v>175</v>
      </c>
      <c r="P2563" s="15">
        <v>1</v>
      </c>
      <c r="Q2563" s="15" t="s">
        <v>910</v>
      </c>
    </row>
    <row r="2564" spans="1:17" s="36" customFormat="1" ht="14.5">
      <c r="A2564" s="3" t="s">
        <v>6139</v>
      </c>
      <c r="B2564" s="15" t="s">
        <v>1</v>
      </c>
      <c r="C2564" s="15" t="s">
        <v>5</v>
      </c>
      <c r="D2564" s="15" t="s">
        <v>3522</v>
      </c>
      <c r="E2564" s="15">
        <v>1000</v>
      </c>
      <c r="F2564" s="15"/>
      <c r="G2564" s="15">
        <v>11.1</v>
      </c>
      <c r="H2564" s="15">
        <v>11.7</v>
      </c>
      <c r="I2564" s="15">
        <v>12.3</v>
      </c>
      <c r="J2564" s="15">
        <v>10</v>
      </c>
      <c r="K2564" s="15">
        <v>5</v>
      </c>
      <c r="L2564" s="15">
        <v>8</v>
      </c>
      <c r="M2564" s="15">
        <v>17</v>
      </c>
      <c r="N2564" s="15">
        <v>58.8</v>
      </c>
      <c r="O2564" s="15">
        <v>175</v>
      </c>
      <c r="P2564" s="15">
        <v>1</v>
      </c>
      <c r="Q2564" s="15" t="s">
        <v>3</v>
      </c>
    </row>
    <row r="2565" spans="1:17" s="36" customFormat="1" ht="14.5">
      <c r="A2565" s="3" t="s">
        <v>6140</v>
      </c>
      <c r="B2565" s="15" t="s">
        <v>1</v>
      </c>
      <c r="C2565" s="15" t="s">
        <v>5</v>
      </c>
      <c r="D2565" s="15" t="s">
        <v>3525</v>
      </c>
      <c r="E2565" s="15">
        <v>1000</v>
      </c>
      <c r="F2565" s="15"/>
      <c r="G2565" s="15">
        <v>11.1</v>
      </c>
      <c r="H2565" s="15">
        <v>11.7</v>
      </c>
      <c r="I2565" s="15">
        <v>12.3</v>
      </c>
      <c r="J2565" s="15">
        <v>10</v>
      </c>
      <c r="K2565" s="15"/>
      <c r="L2565" s="15">
        <v>8</v>
      </c>
      <c r="M2565" s="15">
        <v>17</v>
      </c>
      <c r="N2565" s="15">
        <v>58.8</v>
      </c>
      <c r="O2565" s="15">
        <v>175</v>
      </c>
      <c r="P2565" s="15">
        <v>1</v>
      </c>
      <c r="Q2565" s="15" t="s">
        <v>910</v>
      </c>
    </row>
    <row r="2566" spans="1:17" s="36" customFormat="1" ht="14.5">
      <c r="A2566" s="3" t="s">
        <v>6141</v>
      </c>
      <c r="B2566" s="15" t="s">
        <v>1</v>
      </c>
      <c r="C2566" s="15" t="s">
        <v>5</v>
      </c>
      <c r="D2566" s="15" t="s">
        <v>3525</v>
      </c>
      <c r="E2566" s="15">
        <v>1000</v>
      </c>
      <c r="F2566" s="15"/>
      <c r="G2566" s="15">
        <v>11.1</v>
      </c>
      <c r="H2566" s="15">
        <v>11.7</v>
      </c>
      <c r="I2566" s="15">
        <v>12.3</v>
      </c>
      <c r="J2566" s="15">
        <v>10</v>
      </c>
      <c r="K2566" s="15">
        <v>5</v>
      </c>
      <c r="L2566" s="15">
        <v>8</v>
      </c>
      <c r="M2566" s="15">
        <v>17</v>
      </c>
      <c r="N2566" s="15">
        <v>58.8</v>
      </c>
      <c r="O2566" s="15">
        <v>175</v>
      </c>
      <c r="P2566" s="15">
        <v>1</v>
      </c>
      <c r="Q2566" s="15" t="s">
        <v>3</v>
      </c>
    </row>
    <row r="2567" spans="1:17" s="36" customFormat="1" ht="14.5">
      <c r="A2567" s="3" t="s">
        <v>6142</v>
      </c>
      <c r="B2567" s="15" t="s">
        <v>1</v>
      </c>
      <c r="C2567" s="15" t="s">
        <v>5</v>
      </c>
      <c r="D2567" s="15" t="s">
        <v>3522</v>
      </c>
      <c r="E2567" s="15">
        <v>1000</v>
      </c>
      <c r="F2567" s="15"/>
      <c r="G2567" s="15">
        <v>12.2</v>
      </c>
      <c r="H2567" s="15">
        <v>12.9</v>
      </c>
      <c r="I2567" s="15">
        <v>13.5</v>
      </c>
      <c r="J2567" s="15">
        <v>11</v>
      </c>
      <c r="K2567" s="15"/>
      <c r="L2567" s="15">
        <v>5</v>
      </c>
      <c r="M2567" s="15">
        <v>18.2</v>
      </c>
      <c r="N2567" s="15">
        <v>54.9</v>
      </c>
      <c r="O2567" s="15">
        <v>175</v>
      </c>
      <c r="P2567" s="15">
        <v>1</v>
      </c>
      <c r="Q2567" s="15" t="s">
        <v>910</v>
      </c>
    </row>
    <row r="2568" spans="1:17" s="36" customFormat="1" ht="14.5">
      <c r="A2568" s="3" t="s">
        <v>6143</v>
      </c>
      <c r="B2568" s="15" t="s">
        <v>1</v>
      </c>
      <c r="C2568" s="15" t="s">
        <v>5</v>
      </c>
      <c r="D2568" s="15" t="s">
        <v>3522</v>
      </c>
      <c r="E2568" s="15">
        <v>1000</v>
      </c>
      <c r="F2568" s="15"/>
      <c r="G2568" s="15">
        <v>12.2</v>
      </c>
      <c r="H2568" s="15">
        <v>12.9</v>
      </c>
      <c r="I2568" s="15">
        <v>13.5</v>
      </c>
      <c r="J2568" s="15">
        <v>11</v>
      </c>
      <c r="K2568" s="15">
        <v>5</v>
      </c>
      <c r="L2568" s="15">
        <v>5</v>
      </c>
      <c r="M2568" s="15">
        <v>18.2</v>
      </c>
      <c r="N2568" s="15">
        <v>54.9</v>
      </c>
      <c r="O2568" s="15">
        <v>175</v>
      </c>
      <c r="P2568" s="15">
        <v>1</v>
      </c>
      <c r="Q2568" s="15" t="s">
        <v>3</v>
      </c>
    </row>
    <row r="2569" spans="1:17" s="36" customFormat="1" ht="14.5">
      <c r="A2569" s="3" t="s">
        <v>6144</v>
      </c>
      <c r="B2569" s="15" t="s">
        <v>1</v>
      </c>
      <c r="C2569" s="15" t="s">
        <v>5</v>
      </c>
      <c r="D2569" s="15" t="s">
        <v>3525</v>
      </c>
      <c r="E2569" s="15">
        <v>1000</v>
      </c>
      <c r="F2569" s="15"/>
      <c r="G2569" s="15">
        <v>12.2</v>
      </c>
      <c r="H2569" s="15">
        <v>12.9</v>
      </c>
      <c r="I2569" s="15">
        <v>13.5</v>
      </c>
      <c r="J2569" s="15">
        <v>11</v>
      </c>
      <c r="K2569" s="15"/>
      <c r="L2569" s="15">
        <v>5</v>
      </c>
      <c r="M2569" s="15">
        <v>18.2</v>
      </c>
      <c r="N2569" s="15">
        <v>54.9</v>
      </c>
      <c r="O2569" s="15">
        <v>175</v>
      </c>
      <c r="P2569" s="15">
        <v>1</v>
      </c>
      <c r="Q2569" s="15" t="s">
        <v>910</v>
      </c>
    </row>
    <row r="2570" spans="1:17" s="36" customFormat="1" ht="14.5">
      <c r="A2570" s="3" t="s">
        <v>6145</v>
      </c>
      <c r="B2570" s="15" t="s">
        <v>1</v>
      </c>
      <c r="C2570" s="15" t="s">
        <v>5</v>
      </c>
      <c r="D2570" s="15" t="s">
        <v>3525</v>
      </c>
      <c r="E2570" s="15">
        <v>1000</v>
      </c>
      <c r="F2570" s="15"/>
      <c r="G2570" s="15">
        <v>12.2</v>
      </c>
      <c r="H2570" s="15">
        <v>12.9</v>
      </c>
      <c r="I2570" s="15">
        <v>13.5</v>
      </c>
      <c r="J2570" s="15">
        <v>11</v>
      </c>
      <c r="K2570" s="15">
        <v>5</v>
      </c>
      <c r="L2570" s="15">
        <v>5</v>
      </c>
      <c r="M2570" s="15">
        <v>18.2</v>
      </c>
      <c r="N2570" s="15">
        <v>54.9</v>
      </c>
      <c r="O2570" s="15">
        <v>175</v>
      </c>
      <c r="P2570" s="15">
        <v>1</v>
      </c>
      <c r="Q2570" s="15" t="s">
        <v>3</v>
      </c>
    </row>
    <row r="2571" spans="1:17" s="36" customFormat="1" ht="14.5">
      <c r="A2571" s="3" t="s">
        <v>6146</v>
      </c>
      <c r="B2571" s="15" t="s">
        <v>1</v>
      </c>
      <c r="C2571" s="15" t="s">
        <v>5</v>
      </c>
      <c r="D2571" s="15" t="s">
        <v>3522</v>
      </c>
      <c r="E2571" s="15">
        <v>1000</v>
      </c>
      <c r="F2571" s="15"/>
      <c r="G2571" s="15">
        <v>13.3</v>
      </c>
      <c r="H2571" s="15">
        <v>14</v>
      </c>
      <c r="I2571" s="15">
        <v>14.7</v>
      </c>
      <c r="J2571" s="15">
        <v>12</v>
      </c>
      <c r="K2571" s="15"/>
      <c r="L2571" s="15">
        <v>5</v>
      </c>
      <c r="M2571" s="15">
        <v>19.899999999999999</v>
      </c>
      <c r="N2571" s="15">
        <v>50.3</v>
      </c>
      <c r="O2571" s="15">
        <v>175</v>
      </c>
      <c r="P2571" s="15">
        <v>1</v>
      </c>
      <c r="Q2571" s="15" t="s">
        <v>910</v>
      </c>
    </row>
    <row r="2572" spans="1:17" s="36" customFormat="1" ht="14.5">
      <c r="A2572" s="3" t="s">
        <v>6147</v>
      </c>
      <c r="B2572" s="15" t="s">
        <v>1</v>
      </c>
      <c r="C2572" s="15" t="s">
        <v>5</v>
      </c>
      <c r="D2572" s="15" t="s">
        <v>3522</v>
      </c>
      <c r="E2572" s="15">
        <v>1000</v>
      </c>
      <c r="F2572" s="15"/>
      <c r="G2572" s="15">
        <v>13.3</v>
      </c>
      <c r="H2572" s="15">
        <v>14</v>
      </c>
      <c r="I2572" s="15">
        <v>14.7</v>
      </c>
      <c r="J2572" s="15">
        <v>12</v>
      </c>
      <c r="K2572" s="15">
        <v>5</v>
      </c>
      <c r="L2572" s="15">
        <v>5</v>
      </c>
      <c r="M2572" s="15">
        <v>19.899999999999999</v>
      </c>
      <c r="N2572" s="15">
        <v>50.3</v>
      </c>
      <c r="O2572" s="15">
        <v>175</v>
      </c>
      <c r="P2572" s="15">
        <v>1</v>
      </c>
      <c r="Q2572" s="15" t="s">
        <v>3</v>
      </c>
    </row>
    <row r="2573" spans="1:17" s="36" customFormat="1" ht="14.5">
      <c r="A2573" s="3" t="s">
        <v>6148</v>
      </c>
      <c r="B2573" s="15" t="s">
        <v>1</v>
      </c>
      <c r="C2573" s="15" t="s">
        <v>5</v>
      </c>
      <c r="D2573" s="15" t="s">
        <v>3525</v>
      </c>
      <c r="E2573" s="15">
        <v>1000</v>
      </c>
      <c r="F2573" s="15"/>
      <c r="G2573" s="15">
        <v>13.3</v>
      </c>
      <c r="H2573" s="15">
        <v>14</v>
      </c>
      <c r="I2573" s="15">
        <v>14.7</v>
      </c>
      <c r="J2573" s="15">
        <v>12</v>
      </c>
      <c r="K2573" s="15"/>
      <c r="L2573" s="15">
        <v>5</v>
      </c>
      <c r="M2573" s="15">
        <v>19.899999999999999</v>
      </c>
      <c r="N2573" s="15">
        <v>50.3</v>
      </c>
      <c r="O2573" s="15">
        <v>175</v>
      </c>
      <c r="P2573" s="15">
        <v>1</v>
      </c>
      <c r="Q2573" s="15" t="s">
        <v>910</v>
      </c>
    </row>
    <row r="2574" spans="1:17" s="36" customFormat="1" ht="14.5">
      <c r="A2574" s="3" t="s">
        <v>6149</v>
      </c>
      <c r="B2574" s="15" t="s">
        <v>1</v>
      </c>
      <c r="C2574" s="15" t="s">
        <v>5</v>
      </c>
      <c r="D2574" s="15" t="s">
        <v>3525</v>
      </c>
      <c r="E2574" s="15">
        <v>1000</v>
      </c>
      <c r="F2574" s="15"/>
      <c r="G2574" s="15">
        <v>13.3</v>
      </c>
      <c r="H2574" s="15">
        <v>14</v>
      </c>
      <c r="I2574" s="15">
        <v>14.7</v>
      </c>
      <c r="J2574" s="15">
        <v>12</v>
      </c>
      <c r="K2574" s="15">
        <v>5</v>
      </c>
      <c r="L2574" s="15">
        <v>5</v>
      </c>
      <c r="M2574" s="15">
        <v>19.899999999999999</v>
      </c>
      <c r="N2574" s="15">
        <v>50.3</v>
      </c>
      <c r="O2574" s="15">
        <v>175</v>
      </c>
      <c r="P2574" s="15">
        <v>1</v>
      </c>
      <c r="Q2574" s="15" t="s">
        <v>3</v>
      </c>
    </row>
    <row r="2575" spans="1:17" s="36" customFormat="1" ht="14.5">
      <c r="A2575" s="3" t="s">
        <v>6150</v>
      </c>
      <c r="B2575" s="15" t="s">
        <v>1</v>
      </c>
      <c r="C2575" s="15" t="s">
        <v>5</v>
      </c>
      <c r="D2575" s="15" t="s">
        <v>3522</v>
      </c>
      <c r="E2575" s="15">
        <v>1000</v>
      </c>
      <c r="F2575" s="15"/>
      <c r="G2575" s="15">
        <v>14.4</v>
      </c>
      <c r="H2575" s="15">
        <v>15.2</v>
      </c>
      <c r="I2575" s="15">
        <v>15.9</v>
      </c>
      <c r="J2575" s="15">
        <v>13</v>
      </c>
      <c r="K2575" s="15"/>
      <c r="L2575" s="15">
        <v>5</v>
      </c>
      <c r="M2575" s="15">
        <v>21.5</v>
      </c>
      <c r="N2575" s="15">
        <v>46.5</v>
      </c>
      <c r="O2575" s="15">
        <v>175</v>
      </c>
      <c r="P2575" s="15">
        <v>1</v>
      </c>
      <c r="Q2575" s="15" t="s">
        <v>910</v>
      </c>
    </row>
    <row r="2576" spans="1:17" s="36" customFormat="1" ht="14.5">
      <c r="A2576" s="3" t="s">
        <v>6151</v>
      </c>
      <c r="B2576" s="15" t="s">
        <v>1</v>
      </c>
      <c r="C2576" s="15" t="s">
        <v>5</v>
      </c>
      <c r="D2576" s="15" t="s">
        <v>3522</v>
      </c>
      <c r="E2576" s="15">
        <v>1000</v>
      </c>
      <c r="F2576" s="15"/>
      <c r="G2576" s="15">
        <v>14.4</v>
      </c>
      <c r="H2576" s="15">
        <v>15.2</v>
      </c>
      <c r="I2576" s="15">
        <v>15.9</v>
      </c>
      <c r="J2576" s="15">
        <v>13</v>
      </c>
      <c r="K2576" s="15">
        <v>5</v>
      </c>
      <c r="L2576" s="15">
        <v>5</v>
      </c>
      <c r="M2576" s="15">
        <v>21.5</v>
      </c>
      <c r="N2576" s="15">
        <v>46.5</v>
      </c>
      <c r="O2576" s="15">
        <v>175</v>
      </c>
      <c r="P2576" s="15">
        <v>1</v>
      </c>
      <c r="Q2576" s="15" t="s">
        <v>3</v>
      </c>
    </row>
    <row r="2577" spans="1:17" s="36" customFormat="1" ht="14.5">
      <c r="A2577" s="3" t="s">
        <v>6152</v>
      </c>
      <c r="B2577" s="15" t="s">
        <v>1</v>
      </c>
      <c r="C2577" s="15" t="s">
        <v>5</v>
      </c>
      <c r="D2577" s="15" t="s">
        <v>3525</v>
      </c>
      <c r="E2577" s="15">
        <v>1000</v>
      </c>
      <c r="F2577" s="15"/>
      <c r="G2577" s="15">
        <v>14.4</v>
      </c>
      <c r="H2577" s="15">
        <v>15.2</v>
      </c>
      <c r="I2577" s="15">
        <v>15.9</v>
      </c>
      <c r="J2577" s="15">
        <v>13</v>
      </c>
      <c r="K2577" s="15"/>
      <c r="L2577" s="15">
        <v>5</v>
      </c>
      <c r="M2577" s="15">
        <v>21.5</v>
      </c>
      <c r="N2577" s="15">
        <v>46.5</v>
      </c>
      <c r="O2577" s="15">
        <v>175</v>
      </c>
      <c r="P2577" s="15">
        <v>1</v>
      </c>
      <c r="Q2577" s="15" t="s">
        <v>910</v>
      </c>
    </row>
    <row r="2578" spans="1:17" s="36" customFormat="1" ht="14.5">
      <c r="A2578" s="3" t="s">
        <v>6153</v>
      </c>
      <c r="B2578" s="15" t="s">
        <v>1</v>
      </c>
      <c r="C2578" s="15" t="s">
        <v>5</v>
      </c>
      <c r="D2578" s="15" t="s">
        <v>3525</v>
      </c>
      <c r="E2578" s="15">
        <v>1000</v>
      </c>
      <c r="F2578" s="15"/>
      <c r="G2578" s="15">
        <v>14.4</v>
      </c>
      <c r="H2578" s="15">
        <v>15.2</v>
      </c>
      <c r="I2578" s="15">
        <v>15.9</v>
      </c>
      <c r="J2578" s="15">
        <v>13</v>
      </c>
      <c r="K2578" s="15">
        <v>5</v>
      </c>
      <c r="L2578" s="15">
        <v>5</v>
      </c>
      <c r="M2578" s="15">
        <v>21.5</v>
      </c>
      <c r="N2578" s="15">
        <v>46.5</v>
      </c>
      <c r="O2578" s="15">
        <v>175</v>
      </c>
      <c r="P2578" s="15">
        <v>1</v>
      </c>
      <c r="Q2578" s="15" t="s">
        <v>3</v>
      </c>
    </row>
    <row r="2579" spans="1:17" s="36" customFormat="1" ht="14.5">
      <c r="A2579" s="3" t="s">
        <v>6154</v>
      </c>
      <c r="B2579" s="15" t="s">
        <v>1</v>
      </c>
      <c r="C2579" s="15" t="s">
        <v>5</v>
      </c>
      <c r="D2579" s="15" t="s">
        <v>3522</v>
      </c>
      <c r="E2579" s="15">
        <v>1000</v>
      </c>
      <c r="F2579" s="15"/>
      <c r="G2579" s="15">
        <v>15.6</v>
      </c>
      <c r="H2579" s="15">
        <v>16.399999999999999</v>
      </c>
      <c r="I2579" s="15">
        <v>17.2</v>
      </c>
      <c r="J2579" s="15">
        <v>14</v>
      </c>
      <c r="K2579" s="15"/>
      <c r="L2579" s="15">
        <v>5</v>
      </c>
      <c r="M2579" s="15">
        <v>23.2</v>
      </c>
      <c r="N2579" s="15">
        <v>43.1</v>
      </c>
      <c r="O2579" s="15">
        <v>175</v>
      </c>
      <c r="P2579" s="15">
        <v>1</v>
      </c>
      <c r="Q2579" s="15" t="s">
        <v>910</v>
      </c>
    </row>
    <row r="2580" spans="1:17" s="36" customFormat="1" ht="14.5">
      <c r="A2580" s="3" t="s">
        <v>6155</v>
      </c>
      <c r="B2580" s="15" t="s">
        <v>1</v>
      </c>
      <c r="C2580" s="15" t="s">
        <v>5</v>
      </c>
      <c r="D2580" s="15" t="s">
        <v>3522</v>
      </c>
      <c r="E2580" s="15">
        <v>1000</v>
      </c>
      <c r="F2580" s="15"/>
      <c r="G2580" s="15">
        <v>15.6</v>
      </c>
      <c r="H2580" s="15">
        <v>16.399999999999999</v>
      </c>
      <c r="I2580" s="15">
        <v>17.2</v>
      </c>
      <c r="J2580" s="15">
        <v>14</v>
      </c>
      <c r="K2580" s="15">
        <v>5</v>
      </c>
      <c r="L2580" s="15">
        <v>5</v>
      </c>
      <c r="M2580" s="15">
        <v>23.2</v>
      </c>
      <c r="N2580" s="15">
        <v>43.1</v>
      </c>
      <c r="O2580" s="15">
        <v>175</v>
      </c>
      <c r="P2580" s="15">
        <v>1</v>
      </c>
      <c r="Q2580" s="15" t="s">
        <v>3</v>
      </c>
    </row>
    <row r="2581" spans="1:17" s="36" customFormat="1" ht="14.5">
      <c r="A2581" s="3" t="s">
        <v>6156</v>
      </c>
      <c r="B2581" s="15" t="s">
        <v>1</v>
      </c>
      <c r="C2581" s="15" t="s">
        <v>5</v>
      </c>
      <c r="D2581" s="15" t="s">
        <v>3525</v>
      </c>
      <c r="E2581" s="15">
        <v>1000</v>
      </c>
      <c r="F2581" s="15"/>
      <c r="G2581" s="15">
        <v>15.6</v>
      </c>
      <c r="H2581" s="15">
        <v>16.399999999999999</v>
      </c>
      <c r="I2581" s="15">
        <v>17.2</v>
      </c>
      <c r="J2581" s="15">
        <v>14</v>
      </c>
      <c r="K2581" s="15"/>
      <c r="L2581" s="15">
        <v>5</v>
      </c>
      <c r="M2581" s="15">
        <v>23.2</v>
      </c>
      <c r="N2581" s="15">
        <v>43.1</v>
      </c>
      <c r="O2581" s="15">
        <v>175</v>
      </c>
      <c r="P2581" s="15">
        <v>1</v>
      </c>
      <c r="Q2581" s="15" t="s">
        <v>910</v>
      </c>
    </row>
    <row r="2582" spans="1:17" s="36" customFormat="1" ht="14.5">
      <c r="A2582" s="3" t="s">
        <v>6157</v>
      </c>
      <c r="B2582" s="15" t="s">
        <v>1</v>
      </c>
      <c r="C2582" s="15" t="s">
        <v>5</v>
      </c>
      <c r="D2582" s="15" t="s">
        <v>3525</v>
      </c>
      <c r="E2582" s="15">
        <v>1000</v>
      </c>
      <c r="F2582" s="15"/>
      <c r="G2582" s="15">
        <v>15.6</v>
      </c>
      <c r="H2582" s="15">
        <v>16.399999999999999</v>
      </c>
      <c r="I2582" s="15">
        <v>17.2</v>
      </c>
      <c r="J2582" s="15">
        <v>14</v>
      </c>
      <c r="K2582" s="15">
        <v>5</v>
      </c>
      <c r="L2582" s="15">
        <v>5</v>
      </c>
      <c r="M2582" s="15">
        <v>23.2</v>
      </c>
      <c r="N2582" s="15">
        <v>43.1</v>
      </c>
      <c r="O2582" s="15">
        <v>175</v>
      </c>
      <c r="P2582" s="15">
        <v>1</v>
      </c>
      <c r="Q2582" s="15" t="s">
        <v>3</v>
      </c>
    </row>
    <row r="2583" spans="1:17" s="36" customFormat="1" ht="14.5">
      <c r="A2583" s="3" t="s">
        <v>6158</v>
      </c>
      <c r="B2583" s="15" t="s">
        <v>1</v>
      </c>
      <c r="C2583" s="15" t="s">
        <v>5</v>
      </c>
      <c r="D2583" s="15" t="s">
        <v>3522</v>
      </c>
      <c r="E2583" s="15">
        <v>1000</v>
      </c>
      <c r="F2583" s="15"/>
      <c r="G2583" s="15">
        <v>16.7</v>
      </c>
      <c r="H2583" s="15">
        <v>17.600000000000001</v>
      </c>
      <c r="I2583" s="15">
        <v>18.5</v>
      </c>
      <c r="J2583" s="15">
        <v>15</v>
      </c>
      <c r="K2583" s="15"/>
      <c r="L2583" s="15">
        <v>1</v>
      </c>
      <c r="M2583" s="15">
        <v>24.4</v>
      </c>
      <c r="N2583" s="15">
        <v>41</v>
      </c>
      <c r="O2583" s="15">
        <v>175</v>
      </c>
      <c r="P2583" s="15">
        <v>1</v>
      </c>
      <c r="Q2583" s="15" t="s">
        <v>910</v>
      </c>
    </row>
    <row r="2584" spans="1:17" s="36" customFormat="1" ht="14.5">
      <c r="A2584" s="3" t="s">
        <v>6159</v>
      </c>
      <c r="B2584" s="15" t="s">
        <v>1</v>
      </c>
      <c r="C2584" s="15" t="s">
        <v>5</v>
      </c>
      <c r="D2584" s="15" t="s">
        <v>3522</v>
      </c>
      <c r="E2584" s="15">
        <v>1000</v>
      </c>
      <c r="F2584" s="15"/>
      <c r="G2584" s="15">
        <v>16.7</v>
      </c>
      <c r="H2584" s="15">
        <v>17.600000000000001</v>
      </c>
      <c r="I2584" s="15">
        <v>18.5</v>
      </c>
      <c r="J2584" s="15">
        <v>15</v>
      </c>
      <c r="K2584" s="15">
        <v>5</v>
      </c>
      <c r="L2584" s="15">
        <v>1</v>
      </c>
      <c r="M2584" s="15">
        <v>24.4</v>
      </c>
      <c r="N2584" s="15">
        <v>41</v>
      </c>
      <c r="O2584" s="15">
        <v>175</v>
      </c>
      <c r="P2584" s="15">
        <v>1</v>
      </c>
      <c r="Q2584" s="15" t="s">
        <v>3</v>
      </c>
    </row>
    <row r="2585" spans="1:17" s="36" customFormat="1" ht="14.5">
      <c r="A2585" s="3" t="s">
        <v>6160</v>
      </c>
      <c r="B2585" s="15" t="s">
        <v>1</v>
      </c>
      <c r="C2585" s="15" t="s">
        <v>5</v>
      </c>
      <c r="D2585" s="15" t="s">
        <v>3525</v>
      </c>
      <c r="E2585" s="15">
        <v>1000</v>
      </c>
      <c r="F2585" s="15"/>
      <c r="G2585" s="15">
        <v>16.7</v>
      </c>
      <c r="H2585" s="15">
        <v>17.600000000000001</v>
      </c>
      <c r="I2585" s="15">
        <v>18.5</v>
      </c>
      <c r="J2585" s="15">
        <v>15</v>
      </c>
      <c r="K2585" s="15"/>
      <c r="L2585" s="15">
        <v>1</v>
      </c>
      <c r="M2585" s="15">
        <v>24.4</v>
      </c>
      <c r="N2585" s="15">
        <v>41</v>
      </c>
      <c r="O2585" s="15">
        <v>175</v>
      </c>
      <c r="P2585" s="15">
        <v>1</v>
      </c>
      <c r="Q2585" s="15" t="s">
        <v>910</v>
      </c>
    </row>
    <row r="2586" spans="1:17" s="36" customFormat="1" ht="14.5">
      <c r="A2586" s="3" t="s">
        <v>6161</v>
      </c>
      <c r="B2586" s="15" t="s">
        <v>1</v>
      </c>
      <c r="C2586" s="15" t="s">
        <v>5</v>
      </c>
      <c r="D2586" s="15" t="s">
        <v>3525</v>
      </c>
      <c r="E2586" s="15">
        <v>1000</v>
      </c>
      <c r="F2586" s="15"/>
      <c r="G2586" s="15">
        <v>16.7</v>
      </c>
      <c r="H2586" s="15">
        <v>17.600000000000001</v>
      </c>
      <c r="I2586" s="15">
        <v>18.5</v>
      </c>
      <c r="J2586" s="15">
        <v>15</v>
      </c>
      <c r="K2586" s="15">
        <v>5</v>
      </c>
      <c r="L2586" s="15">
        <v>1</v>
      </c>
      <c r="M2586" s="15">
        <v>24.4</v>
      </c>
      <c r="N2586" s="15">
        <v>41</v>
      </c>
      <c r="O2586" s="15">
        <v>175</v>
      </c>
      <c r="P2586" s="15">
        <v>1</v>
      </c>
      <c r="Q2586" s="15" t="s">
        <v>3</v>
      </c>
    </row>
    <row r="2587" spans="1:17" s="36" customFormat="1" ht="14.5">
      <c r="A2587" s="3" t="s">
        <v>6162</v>
      </c>
      <c r="B2587" s="15" t="s">
        <v>1</v>
      </c>
      <c r="C2587" s="15" t="s">
        <v>5</v>
      </c>
      <c r="D2587" s="15" t="s">
        <v>3522</v>
      </c>
      <c r="E2587" s="15">
        <v>1000</v>
      </c>
      <c r="F2587" s="15"/>
      <c r="G2587" s="15">
        <v>17.8</v>
      </c>
      <c r="H2587" s="15">
        <v>18.8</v>
      </c>
      <c r="I2587" s="15">
        <v>19.7</v>
      </c>
      <c r="J2587" s="15">
        <v>16</v>
      </c>
      <c r="K2587" s="15"/>
      <c r="L2587" s="15">
        <v>1</v>
      </c>
      <c r="M2587" s="15">
        <v>26</v>
      </c>
      <c r="N2587" s="15">
        <v>38.5</v>
      </c>
      <c r="O2587" s="15">
        <v>175</v>
      </c>
      <c r="P2587" s="15">
        <v>1</v>
      </c>
      <c r="Q2587" s="15" t="s">
        <v>910</v>
      </c>
    </row>
    <row r="2588" spans="1:17" s="36" customFormat="1" ht="14.5">
      <c r="A2588" s="3" t="s">
        <v>6163</v>
      </c>
      <c r="B2588" s="15" t="s">
        <v>1</v>
      </c>
      <c r="C2588" s="15" t="s">
        <v>5</v>
      </c>
      <c r="D2588" s="15" t="s">
        <v>3522</v>
      </c>
      <c r="E2588" s="15">
        <v>1000</v>
      </c>
      <c r="F2588" s="15"/>
      <c r="G2588" s="15">
        <v>17.8</v>
      </c>
      <c r="H2588" s="15">
        <v>18.8</v>
      </c>
      <c r="I2588" s="15">
        <v>19.7</v>
      </c>
      <c r="J2588" s="15">
        <v>16</v>
      </c>
      <c r="K2588" s="15">
        <v>5</v>
      </c>
      <c r="L2588" s="15">
        <v>1</v>
      </c>
      <c r="M2588" s="15">
        <v>26</v>
      </c>
      <c r="N2588" s="15">
        <v>38.5</v>
      </c>
      <c r="O2588" s="15">
        <v>175</v>
      </c>
      <c r="P2588" s="15">
        <v>1</v>
      </c>
      <c r="Q2588" s="15" t="s">
        <v>3</v>
      </c>
    </row>
    <row r="2589" spans="1:17" s="36" customFormat="1" ht="14.5">
      <c r="A2589" s="3" t="s">
        <v>6164</v>
      </c>
      <c r="B2589" s="15" t="s">
        <v>1</v>
      </c>
      <c r="C2589" s="15" t="s">
        <v>5</v>
      </c>
      <c r="D2589" s="15" t="s">
        <v>3525</v>
      </c>
      <c r="E2589" s="15">
        <v>1000</v>
      </c>
      <c r="F2589" s="15"/>
      <c r="G2589" s="15">
        <v>17.8</v>
      </c>
      <c r="H2589" s="15">
        <v>18.8</v>
      </c>
      <c r="I2589" s="15">
        <v>19.7</v>
      </c>
      <c r="J2589" s="15">
        <v>16</v>
      </c>
      <c r="K2589" s="15"/>
      <c r="L2589" s="15">
        <v>1</v>
      </c>
      <c r="M2589" s="15">
        <v>26</v>
      </c>
      <c r="N2589" s="15">
        <v>38.5</v>
      </c>
      <c r="O2589" s="15">
        <v>175</v>
      </c>
      <c r="P2589" s="15">
        <v>1</v>
      </c>
      <c r="Q2589" s="15" t="s">
        <v>910</v>
      </c>
    </row>
    <row r="2590" spans="1:17" s="36" customFormat="1" ht="14.5">
      <c r="A2590" s="3" t="s">
        <v>6165</v>
      </c>
      <c r="B2590" s="15" t="s">
        <v>1</v>
      </c>
      <c r="C2590" s="15" t="s">
        <v>5</v>
      </c>
      <c r="D2590" s="15" t="s">
        <v>3525</v>
      </c>
      <c r="E2590" s="15">
        <v>1000</v>
      </c>
      <c r="F2590" s="15"/>
      <c r="G2590" s="15">
        <v>17.8</v>
      </c>
      <c r="H2590" s="15">
        <v>18.8</v>
      </c>
      <c r="I2590" s="15">
        <v>19.7</v>
      </c>
      <c r="J2590" s="15">
        <v>16</v>
      </c>
      <c r="K2590" s="15">
        <v>5</v>
      </c>
      <c r="L2590" s="15">
        <v>1</v>
      </c>
      <c r="M2590" s="15">
        <v>26</v>
      </c>
      <c r="N2590" s="15">
        <v>38.5</v>
      </c>
      <c r="O2590" s="15">
        <v>175</v>
      </c>
      <c r="P2590" s="15">
        <v>1</v>
      </c>
      <c r="Q2590" s="15" t="s">
        <v>3</v>
      </c>
    </row>
    <row r="2591" spans="1:17" s="36" customFormat="1" ht="14.5">
      <c r="A2591" s="3" t="s">
        <v>6166</v>
      </c>
      <c r="B2591" s="15" t="s">
        <v>1</v>
      </c>
      <c r="C2591" s="15" t="s">
        <v>5</v>
      </c>
      <c r="D2591" s="15" t="s">
        <v>3522</v>
      </c>
      <c r="E2591" s="15">
        <v>1000</v>
      </c>
      <c r="F2591" s="15"/>
      <c r="G2591" s="15">
        <v>18.899999999999999</v>
      </c>
      <c r="H2591" s="15">
        <v>19.899999999999999</v>
      </c>
      <c r="I2591" s="15">
        <v>20.9</v>
      </c>
      <c r="J2591" s="15">
        <v>17</v>
      </c>
      <c r="K2591" s="15"/>
      <c r="L2591" s="15">
        <v>1</v>
      </c>
      <c r="M2591" s="15">
        <v>27.6</v>
      </c>
      <c r="N2591" s="15">
        <v>36.200000000000003</v>
      </c>
      <c r="O2591" s="15">
        <v>175</v>
      </c>
      <c r="P2591" s="15">
        <v>1</v>
      </c>
      <c r="Q2591" s="15" t="s">
        <v>910</v>
      </c>
    </row>
    <row r="2592" spans="1:17" s="36" customFormat="1" ht="14.5">
      <c r="A2592" s="3" t="s">
        <v>6167</v>
      </c>
      <c r="B2592" s="15" t="s">
        <v>1</v>
      </c>
      <c r="C2592" s="15" t="s">
        <v>5</v>
      </c>
      <c r="D2592" s="15" t="s">
        <v>3522</v>
      </c>
      <c r="E2592" s="15">
        <v>1000</v>
      </c>
      <c r="F2592" s="15"/>
      <c r="G2592" s="15">
        <v>18.899999999999999</v>
      </c>
      <c r="H2592" s="15">
        <v>19.899999999999999</v>
      </c>
      <c r="I2592" s="15">
        <v>20.9</v>
      </c>
      <c r="J2592" s="15">
        <v>17</v>
      </c>
      <c r="K2592" s="15">
        <v>5</v>
      </c>
      <c r="L2592" s="15">
        <v>1</v>
      </c>
      <c r="M2592" s="15">
        <v>27.6</v>
      </c>
      <c r="N2592" s="15">
        <v>36.200000000000003</v>
      </c>
      <c r="O2592" s="15">
        <v>175</v>
      </c>
      <c r="P2592" s="15">
        <v>1</v>
      </c>
      <c r="Q2592" s="15" t="s">
        <v>3</v>
      </c>
    </row>
    <row r="2593" spans="1:17" s="36" customFormat="1" ht="14.5">
      <c r="A2593" s="3" t="s">
        <v>6168</v>
      </c>
      <c r="B2593" s="15" t="s">
        <v>1</v>
      </c>
      <c r="C2593" s="15" t="s">
        <v>5</v>
      </c>
      <c r="D2593" s="15" t="s">
        <v>3525</v>
      </c>
      <c r="E2593" s="15">
        <v>1000</v>
      </c>
      <c r="F2593" s="15"/>
      <c r="G2593" s="15">
        <v>18.899999999999999</v>
      </c>
      <c r="H2593" s="15">
        <v>19.899999999999999</v>
      </c>
      <c r="I2593" s="15">
        <v>20.9</v>
      </c>
      <c r="J2593" s="15">
        <v>17</v>
      </c>
      <c r="K2593" s="15"/>
      <c r="L2593" s="15">
        <v>1</v>
      </c>
      <c r="M2593" s="15">
        <v>27.6</v>
      </c>
      <c r="N2593" s="15">
        <v>36.200000000000003</v>
      </c>
      <c r="O2593" s="15">
        <v>175</v>
      </c>
      <c r="P2593" s="15">
        <v>1</v>
      </c>
      <c r="Q2593" s="15" t="s">
        <v>910</v>
      </c>
    </row>
    <row r="2594" spans="1:17" s="36" customFormat="1" ht="14.5">
      <c r="A2594" s="3" t="s">
        <v>6169</v>
      </c>
      <c r="B2594" s="15" t="s">
        <v>1</v>
      </c>
      <c r="C2594" s="15" t="s">
        <v>5</v>
      </c>
      <c r="D2594" s="15" t="s">
        <v>3525</v>
      </c>
      <c r="E2594" s="15">
        <v>1000</v>
      </c>
      <c r="F2594" s="15"/>
      <c r="G2594" s="15">
        <v>18.899999999999999</v>
      </c>
      <c r="H2594" s="15">
        <v>19.899999999999999</v>
      </c>
      <c r="I2594" s="15">
        <v>20.9</v>
      </c>
      <c r="J2594" s="15">
        <v>17</v>
      </c>
      <c r="K2594" s="15">
        <v>5</v>
      </c>
      <c r="L2594" s="15">
        <v>1</v>
      </c>
      <c r="M2594" s="15">
        <v>27.6</v>
      </c>
      <c r="N2594" s="15">
        <v>36.200000000000003</v>
      </c>
      <c r="O2594" s="15">
        <v>175</v>
      </c>
      <c r="P2594" s="15">
        <v>1</v>
      </c>
      <c r="Q2594" s="15" t="s">
        <v>3</v>
      </c>
    </row>
    <row r="2595" spans="1:17" s="36" customFormat="1" ht="14.5">
      <c r="A2595" s="3" t="s">
        <v>6170</v>
      </c>
      <c r="B2595" s="15" t="s">
        <v>1</v>
      </c>
      <c r="C2595" s="15" t="s">
        <v>5</v>
      </c>
      <c r="D2595" s="15" t="s">
        <v>3522</v>
      </c>
      <c r="E2595" s="15">
        <v>1000</v>
      </c>
      <c r="F2595" s="15"/>
      <c r="G2595" s="15">
        <v>20</v>
      </c>
      <c r="H2595" s="15">
        <v>21.1</v>
      </c>
      <c r="I2595" s="15">
        <v>22.1</v>
      </c>
      <c r="J2595" s="15">
        <v>18</v>
      </c>
      <c r="K2595" s="15"/>
      <c r="L2595" s="15">
        <v>1</v>
      </c>
      <c r="M2595" s="15">
        <v>29.2</v>
      </c>
      <c r="N2595" s="15">
        <v>34.200000000000003</v>
      </c>
      <c r="O2595" s="15">
        <v>175</v>
      </c>
      <c r="P2595" s="15">
        <v>1</v>
      </c>
      <c r="Q2595" s="15" t="s">
        <v>910</v>
      </c>
    </row>
    <row r="2596" spans="1:17" s="36" customFormat="1" ht="14.5">
      <c r="A2596" s="3" t="s">
        <v>6171</v>
      </c>
      <c r="B2596" s="15" t="s">
        <v>1</v>
      </c>
      <c r="C2596" s="15" t="s">
        <v>5</v>
      </c>
      <c r="D2596" s="15" t="s">
        <v>3522</v>
      </c>
      <c r="E2596" s="15">
        <v>1000</v>
      </c>
      <c r="F2596" s="15"/>
      <c r="G2596" s="15">
        <v>20</v>
      </c>
      <c r="H2596" s="15">
        <v>21.1</v>
      </c>
      <c r="I2596" s="15">
        <v>22.1</v>
      </c>
      <c r="J2596" s="15">
        <v>18</v>
      </c>
      <c r="K2596" s="15">
        <v>5</v>
      </c>
      <c r="L2596" s="15">
        <v>1</v>
      </c>
      <c r="M2596" s="15">
        <v>29.2</v>
      </c>
      <c r="N2596" s="15">
        <v>34.200000000000003</v>
      </c>
      <c r="O2596" s="15">
        <v>175</v>
      </c>
      <c r="P2596" s="15">
        <v>1</v>
      </c>
      <c r="Q2596" s="15" t="s">
        <v>3</v>
      </c>
    </row>
    <row r="2597" spans="1:17" s="36" customFormat="1" ht="14.5">
      <c r="A2597" s="3" t="s">
        <v>6172</v>
      </c>
      <c r="B2597" s="15" t="s">
        <v>1</v>
      </c>
      <c r="C2597" s="15" t="s">
        <v>5</v>
      </c>
      <c r="D2597" s="15" t="s">
        <v>3525</v>
      </c>
      <c r="E2597" s="15">
        <v>1000</v>
      </c>
      <c r="F2597" s="15"/>
      <c r="G2597" s="15">
        <v>20</v>
      </c>
      <c r="H2597" s="15">
        <v>21.1</v>
      </c>
      <c r="I2597" s="15">
        <v>22.1</v>
      </c>
      <c r="J2597" s="15">
        <v>18</v>
      </c>
      <c r="K2597" s="15"/>
      <c r="L2597" s="15">
        <v>1</v>
      </c>
      <c r="M2597" s="15">
        <v>29.2</v>
      </c>
      <c r="N2597" s="15">
        <v>34.200000000000003</v>
      </c>
      <c r="O2597" s="15">
        <v>175</v>
      </c>
      <c r="P2597" s="15">
        <v>1</v>
      </c>
      <c r="Q2597" s="15" t="s">
        <v>910</v>
      </c>
    </row>
    <row r="2598" spans="1:17" s="36" customFormat="1" ht="14.5">
      <c r="A2598" s="3" t="s">
        <v>6173</v>
      </c>
      <c r="B2598" s="15" t="s">
        <v>1</v>
      </c>
      <c r="C2598" s="15" t="s">
        <v>5</v>
      </c>
      <c r="D2598" s="15" t="s">
        <v>3525</v>
      </c>
      <c r="E2598" s="15">
        <v>1000</v>
      </c>
      <c r="F2598" s="15"/>
      <c r="G2598" s="15">
        <v>20</v>
      </c>
      <c r="H2598" s="15">
        <v>21.1</v>
      </c>
      <c r="I2598" s="15">
        <v>22.1</v>
      </c>
      <c r="J2598" s="15">
        <v>18</v>
      </c>
      <c r="K2598" s="15">
        <v>5</v>
      </c>
      <c r="L2598" s="15">
        <v>1</v>
      </c>
      <c r="M2598" s="15">
        <v>29.2</v>
      </c>
      <c r="N2598" s="15">
        <v>34.200000000000003</v>
      </c>
      <c r="O2598" s="15">
        <v>175</v>
      </c>
      <c r="P2598" s="15">
        <v>1</v>
      </c>
      <c r="Q2598" s="15" t="s">
        <v>3</v>
      </c>
    </row>
    <row r="2599" spans="1:17" s="36" customFormat="1" ht="14.5">
      <c r="A2599" s="3" t="s">
        <v>6174</v>
      </c>
      <c r="B2599" s="15" t="s">
        <v>1</v>
      </c>
      <c r="C2599" s="15" t="s">
        <v>5</v>
      </c>
      <c r="D2599" s="15" t="s">
        <v>3522</v>
      </c>
      <c r="E2599" s="15">
        <v>1000</v>
      </c>
      <c r="F2599" s="15"/>
      <c r="G2599" s="15">
        <v>22.2</v>
      </c>
      <c r="H2599" s="15">
        <v>23.4</v>
      </c>
      <c r="I2599" s="15">
        <v>24.5</v>
      </c>
      <c r="J2599" s="15">
        <v>20</v>
      </c>
      <c r="K2599" s="15"/>
      <c r="L2599" s="15">
        <v>1</v>
      </c>
      <c r="M2599" s="15">
        <v>32.4</v>
      </c>
      <c r="N2599" s="15">
        <v>30.9</v>
      </c>
      <c r="O2599" s="15">
        <v>175</v>
      </c>
      <c r="P2599" s="15">
        <v>1</v>
      </c>
      <c r="Q2599" s="15" t="s">
        <v>910</v>
      </c>
    </row>
    <row r="2600" spans="1:17" s="36" customFormat="1" ht="14.5">
      <c r="A2600" s="3" t="s">
        <v>6175</v>
      </c>
      <c r="B2600" s="15" t="s">
        <v>1</v>
      </c>
      <c r="C2600" s="15" t="s">
        <v>5</v>
      </c>
      <c r="D2600" s="15" t="s">
        <v>3522</v>
      </c>
      <c r="E2600" s="15">
        <v>1000</v>
      </c>
      <c r="F2600" s="15"/>
      <c r="G2600" s="15">
        <v>22.2</v>
      </c>
      <c r="H2600" s="15">
        <v>23.4</v>
      </c>
      <c r="I2600" s="15">
        <v>24.5</v>
      </c>
      <c r="J2600" s="15">
        <v>20</v>
      </c>
      <c r="K2600" s="15">
        <v>5</v>
      </c>
      <c r="L2600" s="15">
        <v>1</v>
      </c>
      <c r="M2600" s="15">
        <v>32.4</v>
      </c>
      <c r="N2600" s="15">
        <v>30.9</v>
      </c>
      <c r="O2600" s="15">
        <v>175</v>
      </c>
      <c r="P2600" s="15">
        <v>1</v>
      </c>
      <c r="Q2600" s="15" t="s">
        <v>3</v>
      </c>
    </row>
    <row r="2601" spans="1:17" s="36" customFormat="1" ht="14.5">
      <c r="A2601" s="3" t="s">
        <v>6176</v>
      </c>
      <c r="B2601" s="15" t="s">
        <v>1</v>
      </c>
      <c r="C2601" s="15" t="s">
        <v>5</v>
      </c>
      <c r="D2601" s="15" t="s">
        <v>3525</v>
      </c>
      <c r="E2601" s="15">
        <v>1000</v>
      </c>
      <c r="F2601" s="15"/>
      <c r="G2601" s="15">
        <v>22.2</v>
      </c>
      <c r="H2601" s="15">
        <v>23.4</v>
      </c>
      <c r="I2601" s="15">
        <v>24.5</v>
      </c>
      <c r="J2601" s="15">
        <v>20</v>
      </c>
      <c r="K2601" s="15"/>
      <c r="L2601" s="15">
        <v>1</v>
      </c>
      <c r="M2601" s="15">
        <v>32.4</v>
      </c>
      <c r="N2601" s="15">
        <v>30.9</v>
      </c>
      <c r="O2601" s="15">
        <v>175</v>
      </c>
      <c r="P2601" s="15">
        <v>1</v>
      </c>
      <c r="Q2601" s="15" t="s">
        <v>910</v>
      </c>
    </row>
    <row r="2602" spans="1:17" s="36" customFormat="1" ht="14.5">
      <c r="A2602" s="3" t="s">
        <v>6177</v>
      </c>
      <c r="B2602" s="15" t="s">
        <v>1</v>
      </c>
      <c r="C2602" s="15" t="s">
        <v>5</v>
      </c>
      <c r="D2602" s="15" t="s">
        <v>3525</v>
      </c>
      <c r="E2602" s="15">
        <v>1000</v>
      </c>
      <c r="F2602" s="15"/>
      <c r="G2602" s="15">
        <v>22.2</v>
      </c>
      <c r="H2602" s="15">
        <v>23.4</v>
      </c>
      <c r="I2602" s="15">
        <v>24.5</v>
      </c>
      <c r="J2602" s="15">
        <v>20</v>
      </c>
      <c r="K2602" s="15">
        <v>5</v>
      </c>
      <c r="L2602" s="15">
        <v>1</v>
      </c>
      <c r="M2602" s="15">
        <v>32.4</v>
      </c>
      <c r="N2602" s="15">
        <v>30.9</v>
      </c>
      <c r="O2602" s="15">
        <v>175</v>
      </c>
      <c r="P2602" s="15">
        <v>1</v>
      </c>
      <c r="Q2602" s="15" t="s">
        <v>3</v>
      </c>
    </row>
    <row r="2603" spans="1:17" s="36" customFormat="1" ht="14.5">
      <c r="A2603" s="3" t="s">
        <v>6178</v>
      </c>
      <c r="B2603" s="15" t="s">
        <v>1</v>
      </c>
      <c r="C2603" s="15" t="s">
        <v>5</v>
      </c>
      <c r="D2603" s="15" t="s">
        <v>3522</v>
      </c>
      <c r="E2603" s="15">
        <v>1000</v>
      </c>
      <c r="F2603" s="15"/>
      <c r="G2603" s="15">
        <v>24.4</v>
      </c>
      <c r="H2603" s="15">
        <v>25.7</v>
      </c>
      <c r="I2603" s="15">
        <v>26.9</v>
      </c>
      <c r="J2603" s="15">
        <v>22</v>
      </c>
      <c r="K2603" s="15"/>
      <c r="L2603" s="15">
        <v>1</v>
      </c>
      <c r="M2603" s="15">
        <v>35.5</v>
      </c>
      <c r="N2603" s="15">
        <v>28.2</v>
      </c>
      <c r="O2603" s="15">
        <v>175</v>
      </c>
      <c r="P2603" s="15">
        <v>1</v>
      </c>
      <c r="Q2603" s="15" t="s">
        <v>910</v>
      </c>
    </row>
    <row r="2604" spans="1:17" s="36" customFormat="1" ht="14.5">
      <c r="A2604" s="3" t="s">
        <v>6179</v>
      </c>
      <c r="B2604" s="15" t="s">
        <v>1</v>
      </c>
      <c r="C2604" s="15" t="s">
        <v>5</v>
      </c>
      <c r="D2604" s="15" t="s">
        <v>3522</v>
      </c>
      <c r="E2604" s="15">
        <v>1000</v>
      </c>
      <c r="F2604" s="15"/>
      <c r="G2604" s="15">
        <v>24.4</v>
      </c>
      <c r="H2604" s="15">
        <v>25.7</v>
      </c>
      <c r="I2604" s="15">
        <v>26.9</v>
      </c>
      <c r="J2604" s="15">
        <v>22</v>
      </c>
      <c r="K2604" s="15">
        <v>5</v>
      </c>
      <c r="L2604" s="15">
        <v>1</v>
      </c>
      <c r="M2604" s="15">
        <v>35.5</v>
      </c>
      <c r="N2604" s="15">
        <v>28.2</v>
      </c>
      <c r="O2604" s="15">
        <v>175</v>
      </c>
      <c r="P2604" s="15">
        <v>1</v>
      </c>
      <c r="Q2604" s="15" t="s">
        <v>3</v>
      </c>
    </row>
    <row r="2605" spans="1:17" s="36" customFormat="1" ht="14.5">
      <c r="A2605" s="3" t="s">
        <v>6180</v>
      </c>
      <c r="B2605" s="15" t="s">
        <v>1</v>
      </c>
      <c r="C2605" s="15" t="s">
        <v>5</v>
      </c>
      <c r="D2605" s="15" t="s">
        <v>3525</v>
      </c>
      <c r="E2605" s="15">
        <v>1000</v>
      </c>
      <c r="F2605" s="15"/>
      <c r="G2605" s="15">
        <v>24.4</v>
      </c>
      <c r="H2605" s="15">
        <v>25.7</v>
      </c>
      <c r="I2605" s="15">
        <v>26.9</v>
      </c>
      <c r="J2605" s="15">
        <v>22</v>
      </c>
      <c r="K2605" s="15"/>
      <c r="L2605" s="15">
        <v>1</v>
      </c>
      <c r="M2605" s="15">
        <v>35.5</v>
      </c>
      <c r="N2605" s="15">
        <v>28.2</v>
      </c>
      <c r="O2605" s="15">
        <v>175</v>
      </c>
      <c r="P2605" s="15">
        <v>1</v>
      </c>
      <c r="Q2605" s="15" t="s">
        <v>910</v>
      </c>
    </row>
    <row r="2606" spans="1:17" s="36" customFormat="1" ht="14.5">
      <c r="A2606" s="3" t="s">
        <v>6181</v>
      </c>
      <c r="B2606" s="15" t="s">
        <v>1</v>
      </c>
      <c r="C2606" s="15" t="s">
        <v>5</v>
      </c>
      <c r="D2606" s="15" t="s">
        <v>3525</v>
      </c>
      <c r="E2606" s="15">
        <v>1000</v>
      </c>
      <c r="F2606" s="15"/>
      <c r="G2606" s="15">
        <v>24.4</v>
      </c>
      <c r="H2606" s="15">
        <v>25.7</v>
      </c>
      <c r="I2606" s="15">
        <v>26.9</v>
      </c>
      <c r="J2606" s="15">
        <v>22</v>
      </c>
      <c r="K2606" s="15">
        <v>5</v>
      </c>
      <c r="L2606" s="15">
        <v>1</v>
      </c>
      <c r="M2606" s="15">
        <v>35.5</v>
      </c>
      <c r="N2606" s="15">
        <v>28.2</v>
      </c>
      <c r="O2606" s="15">
        <v>175</v>
      </c>
      <c r="P2606" s="15">
        <v>1</v>
      </c>
      <c r="Q2606" s="15" t="s">
        <v>3</v>
      </c>
    </row>
    <row r="2607" spans="1:17" s="36" customFormat="1" ht="14.5">
      <c r="A2607" s="3" t="s">
        <v>6182</v>
      </c>
      <c r="B2607" s="15" t="s">
        <v>1</v>
      </c>
      <c r="C2607" s="15" t="s">
        <v>5</v>
      </c>
      <c r="D2607" s="15" t="s">
        <v>3522</v>
      </c>
      <c r="E2607" s="15">
        <v>1000</v>
      </c>
      <c r="F2607" s="15"/>
      <c r="G2607" s="15">
        <v>26.7</v>
      </c>
      <c r="H2607" s="15">
        <v>28.1</v>
      </c>
      <c r="I2607" s="15">
        <v>29.5</v>
      </c>
      <c r="J2607" s="15">
        <v>24</v>
      </c>
      <c r="K2607" s="15"/>
      <c r="L2607" s="15">
        <v>1</v>
      </c>
      <c r="M2607" s="15">
        <v>38.9</v>
      </c>
      <c r="N2607" s="15">
        <v>25.7</v>
      </c>
      <c r="O2607" s="15">
        <v>175</v>
      </c>
      <c r="P2607" s="15">
        <v>1</v>
      </c>
      <c r="Q2607" s="15" t="s">
        <v>910</v>
      </c>
    </row>
    <row r="2608" spans="1:17" s="36" customFormat="1" ht="14.5">
      <c r="A2608" s="3" t="s">
        <v>6183</v>
      </c>
      <c r="B2608" s="15" t="s">
        <v>1</v>
      </c>
      <c r="C2608" s="15" t="s">
        <v>5</v>
      </c>
      <c r="D2608" s="15" t="s">
        <v>3522</v>
      </c>
      <c r="E2608" s="15">
        <v>1000</v>
      </c>
      <c r="F2608" s="15"/>
      <c r="G2608" s="15">
        <v>26.7</v>
      </c>
      <c r="H2608" s="15">
        <v>28.1</v>
      </c>
      <c r="I2608" s="15">
        <v>29.5</v>
      </c>
      <c r="J2608" s="15">
        <v>24</v>
      </c>
      <c r="K2608" s="15">
        <v>5</v>
      </c>
      <c r="L2608" s="15">
        <v>1</v>
      </c>
      <c r="M2608" s="15">
        <v>38.9</v>
      </c>
      <c r="N2608" s="15">
        <v>25.7</v>
      </c>
      <c r="O2608" s="15">
        <v>175</v>
      </c>
      <c r="P2608" s="15">
        <v>1</v>
      </c>
      <c r="Q2608" s="15" t="s">
        <v>3</v>
      </c>
    </row>
    <row r="2609" spans="1:17" s="36" customFormat="1" ht="14.5">
      <c r="A2609" s="3" t="s">
        <v>6184</v>
      </c>
      <c r="B2609" s="15" t="s">
        <v>1</v>
      </c>
      <c r="C2609" s="15" t="s">
        <v>5</v>
      </c>
      <c r="D2609" s="15" t="s">
        <v>3525</v>
      </c>
      <c r="E2609" s="15">
        <v>1000</v>
      </c>
      <c r="F2609" s="15"/>
      <c r="G2609" s="15">
        <v>26.7</v>
      </c>
      <c r="H2609" s="15">
        <v>28.1</v>
      </c>
      <c r="I2609" s="15">
        <v>29.5</v>
      </c>
      <c r="J2609" s="15">
        <v>24</v>
      </c>
      <c r="K2609" s="15"/>
      <c r="L2609" s="15">
        <v>1</v>
      </c>
      <c r="M2609" s="15">
        <v>38.9</v>
      </c>
      <c r="N2609" s="15">
        <v>25.7</v>
      </c>
      <c r="O2609" s="15">
        <v>175</v>
      </c>
      <c r="P2609" s="15">
        <v>1</v>
      </c>
      <c r="Q2609" s="15" t="s">
        <v>910</v>
      </c>
    </row>
    <row r="2610" spans="1:17" s="36" customFormat="1" ht="14.5">
      <c r="A2610" s="3" t="s">
        <v>6185</v>
      </c>
      <c r="B2610" s="15" t="s">
        <v>1</v>
      </c>
      <c r="C2610" s="15" t="s">
        <v>5</v>
      </c>
      <c r="D2610" s="15" t="s">
        <v>3525</v>
      </c>
      <c r="E2610" s="15">
        <v>1000</v>
      </c>
      <c r="F2610" s="15"/>
      <c r="G2610" s="15">
        <v>26.7</v>
      </c>
      <c r="H2610" s="15">
        <v>28.1</v>
      </c>
      <c r="I2610" s="15">
        <v>29.5</v>
      </c>
      <c r="J2610" s="15">
        <v>24</v>
      </c>
      <c r="K2610" s="15">
        <v>5</v>
      </c>
      <c r="L2610" s="15">
        <v>1</v>
      </c>
      <c r="M2610" s="15">
        <v>38.9</v>
      </c>
      <c r="N2610" s="15">
        <v>25.7</v>
      </c>
      <c r="O2610" s="15">
        <v>175</v>
      </c>
      <c r="P2610" s="15">
        <v>1</v>
      </c>
      <c r="Q2610" s="15" t="s">
        <v>3</v>
      </c>
    </row>
    <row r="2611" spans="1:17" s="36" customFormat="1" ht="14.5">
      <c r="A2611" s="3" t="s">
        <v>6186</v>
      </c>
      <c r="B2611" s="15" t="s">
        <v>1</v>
      </c>
      <c r="C2611" s="15" t="s">
        <v>5</v>
      </c>
      <c r="D2611" s="15" t="s">
        <v>3522</v>
      </c>
      <c r="E2611" s="15">
        <v>1000</v>
      </c>
      <c r="F2611" s="15"/>
      <c r="G2611" s="15">
        <v>28.9</v>
      </c>
      <c r="H2611" s="15">
        <v>30.4</v>
      </c>
      <c r="I2611" s="15">
        <v>31.9</v>
      </c>
      <c r="J2611" s="15">
        <v>26</v>
      </c>
      <c r="K2611" s="15"/>
      <c r="L2611" s="15">
        <v>1</v>
      </c>
      <c r="M2611" s="15">
        <v>42.1</v>
      </c>
      <c r="N2611" s="15">
        <v>23.8</v>
      </c>
      <c r="O2611" s="15">
        <v>175</v>
      </c>
      <c r="P2611" s="15">
        <v>1</v>
      </c>
      <c r="Q2611" s="15" t="s">
        <v>910</v>
      </c>
    </row>
    <row r="2612" spans="1:17" s="36" customFormat="1" ht="14.5">
      <c r="A2612" s="3" t="s">
        <v>6187</v>
      </c>
      <c r="B2612" s="15" t="s">
        <v>1</v>
      </c>
      <c r="C2612" s="15" t="s">
        <v>5</v>
      </c>
      <c r="D2612" s="15" t="s">
        <v>3522</v>
      </c>
      <c r="E2612" s="15">
        <v>1000</v>
      </c>
      <c r="F2612" s="15"/>
      <c r="G2612" s="15">
        <v>28.9</v>
      </c>
      <c r="H2612" s="15">
        <v>30.4</v>
      </c>
      <c r="I2612" s="15">
        <v>31.9</v>
      </c>
      <c r="J2612" s="15">
        <v>26</v>
      </c>
      <c r="K2612" s="15">
        <v>5</v>
      </c>
      <c r="L2612" s="15">
        <v>1</v>
      </c>
      <c r="M2612" s="15">
        <v>42.1</v>
      </c>
      <c r="N2612" s="15">
        <v>23.8</v>
      </c>
      <c r="O2612" s="15">
        <v>175</v>
      </c>
      <c r="P2612" s="15">
        <v>1</v>
      </c>
      <c r="Q2612" s="15" t="s">
        <v>3</v>
      </c>
    </row>
    <row r="2613" spans="1:17" s="36" customFormat="1" ht="14.5">
      <c r="A2613" s="3" t="s">
        <v>6188</v>
      </c>
      <c r="B2613" s="15" t="s">
        <v>1</v>
      </c>
      <c r="C2613" s="15" t="s">
        <v>5</v>
      </c>
      <c r="D2613" s="15" t="s">
        <v>3525</v>
      </c>
      <c r="E2613" s="15">
        <v>1000</v>
      </c>
      <c r="F2613" s="15"/>
      <c r="G2613" s="15">
        <v>28.9</v>
      </c>
      <c r="H2613" s="15">
        <v>30.4</v>
      </c>
      <c r="I2613" s="15">
        <v>31.9</v>
      </c>
      <c r="J2613" s="15">
        <v>26</v>
      </c>
      <c r="K2613" s="15"/>
      <c r="L2613" s="15">
        <v>1</v>
      </c>
      <c r="M2613" s="15">
        <v>42.1</v>
      </c>
      <c r="N2613" s="15">
        <v>23.8</v>
      </c>
      <c r="O2613" s="15">
        <v>175</v>
      </c>
      <c r="P2613" s="15">
        <v>1</v>
      </c>
      <c r="Q2613" s="15" t="s">
        <v>910</v>
      </c>
    </row>
    <row r="2614" spans="1:17" s="36" customFormat="1" ht="14.5">
      <c r="A2614" s="3" t="s">
        <v>6189</v>
      </c>
      <c r="B2614" s="15" t="s">
        <v>1</v>
      </c>
      <c r="C2614" s="15" t="s">
        <v>5</v>
      </c>
      <c r="D2614" s="15" t="s">
        <v>3525</v>
      </c>
      <c r="E2614" s="15">
        <v>1000</v>
      </c>
      <c r="F2614" s="15"/>
      <c r="G2614" s="15">
        <v>28.9</v>
      </c>
      <c r="H2614" s="15">
        <v>30.4</v>
      </c>
      <c r="I2614" s="15">
        <v>31.9</v>
      </c>
      <c r="J2614" s="15">
        <v>26</v>
      </c>
      <c r="K2614" s="15">
        <v>5</v>
      </c>
      <c r="L2614" s="15">
        <v>1</v>
      </c>
      <c r="M2614" s="15">
        <v>42.1</v>
      </c>
      <c r="N2614" s="15">
        <v>23.8</v>
      </c>
      <c r="O2614" s="15">
        <v>175</v>
      </c>
      <c r="P2614" s="15">
        <v>1</v>
      </c>
      <c r="Q2614" s="15" t="s">
        <v>3</v>
      </c>
    </row>
    <row r="2615" spans="1:17" s="36" customFormat="1" ht="14.5">
      <c r="A2615" s="3" t="s">
        <v>6190</v>
      </c>
      <c r="B2615" s="15" t="s">
        <v>1</v>
      </c>
      <c r="C2615" s="15" t="s">
        <v>5</v>
      </c>
      <c r="D2615" s="15" t="s">
        <v>3522</v>
      </c>
      <c r="E2615" s="15">
        <v>1000</v>
      </c>
      <c r="F2615" s="15"/>
      <c r="G2615" s="15">
        <v>31.1</v>
      </c>
      <c r="H2615" s="15">
        <v>32.799999999999997</v>
      </c>
      <c r="I2615" s="15">
        <v>34.4</v>
      </c>
      <c r="J2615" s="15">
        <v>28</v>
      </c>
      <c r="K2615" s="15"/>
      <c r="L2615" s="15">
        <v>1</v>
      </c>
      <c r="M2615" s="15">
        <v>45.4</v>
      </c>
      <c r="N2615" s="15">
        <v>22</v>
      </c>
      <c r="O2615" s="15">
        <v>175</v>
      </c>
      <c r="P2615" s="15">
        <v>1</v>
      </c>
      <c r="Q2615" s="15" t="s">
        <v>910</v>
      </c>
    </row>
    <row r="2616" spans="1:17" s="36" customFormat="1" ht="14.5">
      <c r="A2616" s="3" t="s">
        <v>6191</v>
      </c>
      <c r="B2616" s="15" t="s">
        <v>1</v>
      </c>
      <c r="C2616" s="15" t="s">
        <v>5</v>
      </c>
      <c r="D2616" s="15" t="s">
        <v>3522</v>
      </c>
      <c r="E2616" s="15">
        <v>1000</v>
      </c>
      <c r="F2616" s="15"/>
      <c r="G2616" s="15">
        <v>31.1</v>
      </c>
      <c r="H2616" s="15">
        <v>32.799999999999997</v>
      </c>
      <c r="I2616" s="15">
        <v>34.4</v>
      </c>
      <c r="J2616" s="15">
        <v>28</v>
      </c>
      <c r="K2616" s="15">
        <v>5</v>
      </c>
      <c r="L2616" s="15">
        <v>1</v>
      </c>
      <c r="M2616" s="15">
        <v>45.4</v>
      </c>
      <c r="N2616" s="15">
        <v>22</v>
      </c>
      <c r="O2616" s="15">
        <v>175</v>
      </c>
      <c r="P2616" s="15">
        <v>1</v>
      </c>
      <c r="Q2616" s="15" t="s">
        <v>3</v>
      </c>
    </row>
    <row r="2617" spans="1:17" s="36" customFormat="1" ht="14.5">
      <c r="A2617" s="3" t="s">
        <v>6192</v>
      </c>
      <c r="B2617" s="15" t="s">
        <v>1</v>
      </c>
      <c r="C2617" s="15" t="s">
        <v>5</v>
      </c>
      <c r="D2617" s="15" t="s">
        <v>3525</v>
      </c>
      <c r="E2617" s="15">
        <v>1000</v>
      </c>
      <c r="F2617" s="15"/>
      <c r="G2617" s="15">
        <v>31.1</v>
      </c>
      <c r="H2617" s="15">
        <v>32.799999999999997</v>
      </c>
      <c r="I2617" s="15">
        <v>34.4</v>
      </c>
      <c r="J2617" s="15">
        <v>28</v>
      </c>
      <c r="K2617" s="15"/>
      <c r="L2617" s="15">
        <v>1</v>
      </c>
      <c r="M2617" s="15">
        <v>45.4</v>
      </c>
      <c r="N2617" s="15">
        <v>22</v>
      </c>
      <c r="O2617" s="15">
        <v>175</v>
      </c>
      <c r="P2617" s="15">
        <v>1</v>
      </c>
      <c r="Q2617" s="15" t="s">
        <v>910</v>
      </c>
    </row>
    <row r="2618" spans="1:17" s="36" customFormat="1" ht="14.5">
      <c r="A2618" s="3" t="s">
        <v>6193</v>
      </c>
      <c r="B2618" s="15" t="s">
        <v>1</v>
      </c>
      <c r="C2618" s="15" t="s">
        <v>5</v>
      </c>
      <c r="D2618" s="15" t="s">
        <v>3525</v>
      </c>
      <c r="E2618" s="15">
        <v>1000</v>
      </c>
      <c r="F2618" s="15"/>
      <c r="G2618" s="15">
        <v>31.1</v>
      </c>
      <c r="H2618" s="15">
        <v>32.799999999999997</v>
      </c>
      <c r="I2618" s="15">
        <v>34.4</v>
      </c>
      <c r="J2618" s="15">
        <v>28</v>
      </c>
      <c r="K2618" s="15">
        <v>5</v>
      </c>
      <c r="L2618" s="15">
        <v>1</v>
      </c>
      <c r="M2618" s="15">
        <v>45.4</v>
      </c>
      <c r="N2618" s="15">
        <v>22</v>
      </c>
      <c r="O2618" s="15">
        <v>175</v>
      </c>
      <c r="P2618" s="15">
        <v>1</v>
      </c>
      <c r="Q2618" s="15" t="s">
        <v>3</v>
      </c>
    </row>
    <row r="2619" spans="1:17" s="36" customFormat="1" ht="14.5">
      <c r="A2619" s="3" t="s">
        <v>6194</v>
      </c>
      <c r="B2619" s="15" t="s">
        <v>1</v>
      </c>
      <c r="C2619" s="15" t="s">
        <v>5</v>
      </c>
      <c r="D2619" s="15" t="s">
        <v>3522</v>
      </c>
      <c r="E2619" s="15">
        <v>1000</v>
      </c>
      <c r="F2619" s="15"/>
      <c r="G2619" s="15">
        <v>33.299999999999997</v>
      </c>
      <c r="H2619" s="15">
        <v>35.1</v>
      </c>
      <c r="I2619" s="15">
        <v>36.799999999999997</v>
      </c>
      <c r="J2619" s="15">
        <v>30</v>
      </c>
      <c r="K2619" s="15"/>
      <c r="L2619" s="15">
        <v>1</v>
      </c>
      <c r="M2619" s="15">
        <v>48.4</v>
      </c>
      <c r="N2619" s="15">
        <v>20.7</v>
      </c>
      <c r="O2619" s="15">
        <v>175</v>
      </c>
      <c r="P2619" s="15">
        <v>1</v>
      </c>
      <c r="Q2619" s="15" t="s">
        <v>910</v>
      </c>
    </row>
    <row r="2620" spans="1:17" s="36" customFormat="1" ht="14.5">
      <c r="A2620" s="3" t="s">
        <v>6195</v>
      </c>
      <c r="B2620" s="15" t="s">
        <v>1</v>
      </c>
      <c r="C2620" s="15" t="s">
        <v>5</v>
      </c>
      <c r="D2620" s="15" t="s">
        <v>3522</v>
      </c>
      <c r="E2620" s="15">
        <v>1000</v>
      </c>
      <c r="F2620" s="15"/>
      <c r="G2620" s="15">
        <v>33.299999999999997</v>
      </c>
      <c r="H2620" s="15">
        <v>35.1</v>
      </c>
      <c r="I2620" s="15">
        <v>36.799999999999997</v>
      </c>
      <c r="J2620" s="15">
        <v>30</v>
      </c>
      <c r="K2620" s="15">
        <v>5</v>
      </c>
      <c r="L2620" s="15">
        <v>1</v>
      </c>
      <c r="M2620" s="15">
        <v>48.4</v>
      </c>
      <c r="N2620" s="15">
        <v>20.7</v>
      </c>
      <c r="O2620" s="15">
        <v>175</v>
      </c>
      <c r="P2620" s="15">
        <v>1</v>
      </c>
      <c r="Q2620" s="15" t="s">
        <v>3</v>
      </c>
    </row>
    <row r="2621" spans="1:17" s="36" customFormat="1" ht="14.5">
      <c r="A2621" s="3" t="s">
        <v>6196</v>
      </c>
      <c r="B2621" s="15" t="s">
        <v>1</v>
      </c>
      <c r="C2621" s="15" t="s">
        <v>5</v>
      </c>
      <c r="D2621" s="15" t="s">
        <v>3525</v>
      </c>
      <c r="E2621" s="15">
        <v>1000</v>
      </c>
      <c r="F2621" s="15"/>
      <c r="G2621" s="15">
        <v>33.299999999999997</v>
      </c>
      <c r="H2621" s="15">
        <v>35.1</v>
      </c>
      <c r="I2621" s="15">
        <v>36.799999999999997</v>
      </c>
      <c r="J2621" s="15">
        <v>30</v>
      </c>
      <c r="K2621" s="15"/>
      <c r="L2621" s="15">
        <v>1</v>
      </c>
      <c r="M2621" s="15">
        <v>48.4</v>
      </c>
      <c r="N2621" s="15">
        <v>20.7</v>
      </c>
      <c r="O2621" s="15">
        <v>175</v>
      </c>
      <c r="P2621" s="15">
        <v>1</v>
      </c>
      <c r="Q2621" s="15" t="s">
        <v>910</v>
      </c>
    </row>
    <row r="2622" spans="1:17" s="36" customFormat="1" ht="14.5">
      <c r="A2622" s="3" t="s">
        <v>6197</v>
      </c>
      <c r="B2622" s="15" t="s">
        <v>1</v>
      </c>
      <c r="C2622" s="15" t="s">
        <v>5</v>
      </c>
      <c r="D2622" s="15" t="s">
        <v>3525</v>
      </c>
      <c r="E2622" s="15">
        <v>1000</v>
      </c>
      <c r="F2622" s="15"/>
      <c r="G2622" s="15">
        <v>33.299999999999997</v>
      </c>
      <c r="H2622" s="15">
        <v>35.1</v>
      </c>
      <c r="I2622" s="15">
        <v>36.799999999999997</v>
      </c>
      <c r="J2622" s="15">
        <v>30</v>
      </c>
      <c r="K2622" s="15">
        <v>5</v>
      </c>
      <c r="L2622" s="15">
        <v>1</v>
      </c>
      <c r="M2622" s="15">
        <v>48.4</v>
      </c>
      <c r="N2622" s="15">
        <v>20.7</v>
      </c>
      <c r="O2622" s="15">
        <v>175</v>
      </c>
      <c r="P2622" s="15">
        <v>1</v>
      </c>
      <c r="Q2622" s="15" t="s">
        <v>3</v>
      </c>
    </row>
    <row r="2623" spans="1:17" s="36" customFormat="1" ht="14.5">
      <c r="A2623" s="3" t="s">
        <v>6198</v>
      </c>
      <c r="B2623" s="15" t="s">
        <v>1</v>
      </c>
      <c r="C2623" s="15" t="s">
        <v>5</v>
      </c>
      <c r="D2623" s="15" t="s">
        <v>3522</v>
      </c>
      <c r="E2623" s="15">
        <v>1000</v>
      </c>
      <c r="F2623" s="15"/>
      <c r="G2623" s="15">
        <v>36.700000000000003</v>
      </c>
      <c r="H2623" s="15">
        <v>38.700000000000003</v>
      </c>
      <c r="I2623" s="15">
        <v>40.6</v>
      </c>
      <c r="J2623" s="15">
        <v>33</v>
      </c>
      <c r="K2623" s="15"/>
      <c r="L2623" s="15">
        <v>1</v>
      </c>
      <c r="M2623" s="15">
        <v>53.3</v>
      </c>
      <c r="N2623" s="15">
        <v>18.8</v>
      </c>
      <c r="O2623" s="15">
        <v>175</v>
      </c>
      <c r="P2623" s="15">
        <v>1</v>
      </c>
      <c r="Q2623" s="15" t="s">
        <v>910</v>
      </c>
    </row>
    <row r="2624" spans="1:17" s="36" customFormat="1" ht="14.5">
      <c r="A2624" s="3" t="s">
        <v>6199</v>
      </c>
      <c r="B2624" s="15" t="s">
        <v>1</v>
      </c>
      <c r="C2624" s="15" t="s">
        <v>5</v>
      </c>
      <c r="D2624" s="15" t="s">
        <v>3522</v>
      </c>
      <c r="E2624" s="15">
        <v>1000</v>
      </c>
      <c r="F2624" s="15"/>
      <c r="G2624" s="15">
        <v>36.700000000000003</v>
      </c>
      <c r="H2624" s="15">
        <v>38.700000000000003</v>
      </c>
      <c r="I2624" s="15">
        <v>40.6</v>
      </c>
      <c r="J2624" s="15">
        <v>33</v>
      </c>
      <c r="K2624" s="15">
        <v>5</v>
      </c>
      <c r="L2624" s="15">
        <v>1</v>
      </c>
      <c r="M2624" s="15">
        <v>53.3</v>
      </c>
      <c r="N2624" s="15">
        <v>18.8</v>
      </c>
      <c r="O2624" s="15">
        <v>175</v>
      </c>
      <c r="P2624" s="15">
        <v>1</v>
      </c>
      <c r="Q2624" s="15" t="s">
        <v>3</v>
      </c>
    </row>
    <row r="2625" spans="1:17" s="36" customFormat="1" ht="14.5">
      <c r="A2625" s="3" t="s">
        <v>6200</v>
      </c>
      <c r="B2625" s="15" t="s">
        <v>1</v>
      </c>
      <c r="C2625" s="15" t="s">
        <v>5</v>
      </c>
      <c r="D2625" s="15" t="s">
        <v>3525</v>
      </c>
      <c r="E2625" s="15">
        <v>1000</v>
      </c>
      <c r="F2625" s="15"/>
      <c r="G2625" s="15">
        <v>36.700000000000003</v>
      </c>
      <c r="H2625" s="15">
        <v>38.700000000000003</v>
      </c>
      <c r="I2625" s="15">
        <v>40.6</v>
      </c>
      <c r="J2625" s="15">
        <v>33</v>
      </c>
      <c r="K2625" s="15"/>
      <c r="L2625" s="15">
        <v>1</v>
      </c>
      <c r="M2625" s="15">
        <v>53.3</v>
      </c>
      <c r="N2625" s="15">
        <v>18.8</v>
      </c>
      <c r="O2625" s="15">
        <v>175</v>
      </c>
      <c r="P2625" s="15">
        <v>1</v>
      </c>
      <c r="Q2625" s="15" t="s">
        <v>910</v>
      </c>
    </row>
    <row r="2626" spans="1:17" s="36" customFormat="1" ht="14.5">
      <c r="A2626" s="3" t="s">
        <v>6201</v>
      </c>
      <c r="B2626" s="15" t="s">
        <v>1</v>
      </c>
      <c r="C2626" s="15" t="s">
        <v>5</v>
      </c>
      <c r="D2626" s="15" t="s">
        <v>3525</v>
      </c>
      <c r="E2626" s="15">
        <v>1000</v>
      </c>
      <c r="F2626" s="15"/>
      <c r="G2626" s="15">
        <v>36.700000000000003</v>
      </c>
      <c r="H2626" s="15">
        <v>38.700000000000003</v>
      </c>
      <c r="I2626" s="15">
        <v>40.6</v>
      </c>
      <c r="J2626" s="15">
        <v>33</v>
      </c>
      <c r="K2626" s="15">
        <v>5</v>
      </c>
      <c r="L2626" s="15">
        <v>1</v>
      </c>
      <c r="M2626" s="15">
        <v>53.3</v>
      </c>
      <c r="N2626" s="15">
        <v>18.8</v>
      </c>
      <c r="O2626" s="15">
        <v>175</v>
      </c>
      <c r="P2626" s="15">
        <v>1</v>
      </c>
      <c r="Q2626" s="15" t="s">
        <v>3</v>
      </c>
    </row>
    <row r="2627" spans="1:17" s="36" customFormat="1" ht="14.5">
      <c r="A2627" s="3" t="s">
        <v>6202</v>
      </c>
      <c r="B2627" s="15" t="s">
        <v>1</v>
      </c>
      <c r="C2627" s="15" t="s">
        <v>5</v>
      </c>
      <c r="D2627" s="15" t="s">
        <v>3522</v>
      </c>
      <c r="E2627" s="15">
        <v>1000</v>
      </c>
      <c r="F2627" s="15"/>
      <c r="G2627" s="15">
        <v>40</v>
      </c>
      <c r="H2627" s="15">
        <v>42.1</v>
      </c>
      <c r="I2627" s="15">
        <v>44.2</v>
      </c>
      <c r="J2627" s="15">
        <v>36</v>
      </c>
      <c r="K2627" s="15"/>
      <c r="L2627" s="15">
        <v>1</v>
      </c>
      <c r="M2627" s="15">
        <v>58.1</v>
      </c>
      <c r="N2627" s="15">
        <v>17.2</v>
      </c>
      <c r="O2627" s="15">
        <v>175</v>
      </c>
      <c r="P2627" s="15">
        <v>1</v>
      </c>
      <c r="Q2627" s="15" t="s">
        <v>910</v>
      </c>
    </row>
    <row r="2628" spans="1:17" s="36" customFormat="1" ht="14.5">
      <c r="A2628" s="3" t="s">
        <v>6203</v>
      </c>
      <c r="B2628" s="15" t="s">
        <v>1</v>
      </c>
      <c r="C2628" s="15" t="s">
        <v>5</v>
      </c>
      <c r="D2628" s="15" t="s">
        <v>3522</v>
      </c>
      <c r="E2628" s="15">
        <v>1000</v>
      </c>
      <c r="F2628" s="15"/>
      <c r="G2628" s="15">
        <v>40</v>
      </c>
      <c r="H2628" s="15">
        <v>42.1</v>
      </c>
      <c r="I2628" s="15">
        <v>44.2</v>
      </c>
      <c r="J2628" s="15">
        <v>36</v>
      </c>
      <c r="K2628" s="15">
        <v>5</v>
      </c>
      <c r="L2628" s="15">
        <v>1</v>
      </c>
      <c r="M2628" s="15">
        <v>58.1</v>
      </c>
      <c r="N2628" s="15">
        <v>17.2</v>
      </c>
      <c r="O2628" s="15">
        <v>175</v>
      </c>
      <c r="P2628" s="15">
        <v>1</v>
      </c>
      <c r="Q2628" s="15" t="s">
        <v>3</v>
      </c>
    </row>
    <row r="2629" spans="1:17" s="36" customFormat="1" ht="14.5">
      <c r="A2629" s="3" t="s">
        <v>6204</v>
      </c>
      <c r="B2629" s="15" t="s">
        <v>1</v>
      </c>
      <c r="C2629" s="15" t="s">
        <v>5</v>
      </c>
      <c r="D2629" s="15" t="s">
        <v>3525</v>
      </c>
      <c r="E2629" s="15">
        <v>1000</v>
      </c>
      <c r="F2629" s="15"/>
      <c r="G2629" s="15">
        <v>40</v>
      </c>
      <c r="H2629" s="15">
        <v>42.1</v>
      </c>
      <c r="I2629" s="15">
        <v>44.2</v>
      </c>
      <c r="J2629" s="15">
        <v>36</v>
      </c>
      <c r="K2629" s="15"/>
      <c r="L2629" s="15">
        <v>1</v>
      </c>
      <c r="M2629" s="15">
        <v>58.1</v>
      </c>
      <c r="N2629" s="15">
        <v>17.2</v>
      </c>
      <c r="O2629" s="15">
        <v>175</v>
      </c>
      <c r="P2629" s="15">
        <v>1</v>
      </c>
      <c r="Q2629" s="15" t="s">
        <v>910</v>
      </c>
    </row>
    <row r="2630" spans="1:17" s="36" customFormat="1" ht="14.5">
      <c r="A2630" s="3" t="s">
        <v>6205</v>
      </c>
      <c r="B2630" s="15" t="s">
        <v>1</v>
      </c>
      <c r="C2630" s="15" t="s">
        <v>5</v>
      </c>
      <c r="D2630" s="15" t="s">
        <v>3525</v>
      </c>
      <c r="E2630" s="15">
        <v>1000</v>
      </c>
      <c r="F2630" s="15"/>
      <c r="G2630" s="15">
        <v>40</v>
      </c>
      <c r="H2630" s="15">
        <v>42.1</v>
      </c>
      <c r="I2630" s="15">
        <v>44.2</v>
      </c>
      <c r="J2630" s="15">
        <v>36</v>
      </c>
      <c r="K2630" s="15">
        <v>5</v>
      </c>
      <c r="L2630" s="15">
        <v>1</v>
      </c>
      <c r="M2630" s="15">
        <v>58.1</v>
      </c>
      <c r="N2630" s="15">
        <v>17.2</v>
      </c>
      <c r="O2630" s="15">
        <v>175</v>
      </c>
      <c r="P2630" s="15">
        <v>1</v>
      </c>
      <c r="Q2630" s="15" t="s">
        <v>3</v>
      </c>
    </row>
    <row r="2631" spans="1:17" s="36" customFormat="1" ht="14.5">
      <c r="A2631" s="3" t="s">
        <v>6206</v>
      </c>
      <c r="B2631" s="15" t="s">
        <v>1</v>
      </c>
      <c r="C2631" s="15" t="s">
        <v>5</v>
      </c>
      <c r="D2631" s="15" t="s">
        <v>3522</v>
      </c>
      <c r="E2631" s="15">
        <v>1000</v>
      </c>
      <c r="F2631" s="15"/>
      <c r="G2631" s="15">
        <v>44.4</v>
      </c>
      <c r="H2631" s="15">
        <v>46.8</v>
      </c>
      <c r="I2631" s="15">
        <v>49.1</v>
      </c>
      <c r="J2631" s="15">
        <v>40</v>
      </c>
      <c r="K2631" s="15"/>
      <c r="L2631" s="15">
        <v>1</v>
      </c>
      <c r="M2631" s="15">
        <v>64.5</v>
      </c>
      <c r="N2631" s="15">
        <v>15.5</v>
      </c>
      <c r="O2631" s="15">
        <v>175</v>
      </c>
      <c r="P2631" s="15">
        <v>1</v>
      </c>
      <c r="Q2631" s="15" t="s">
        <v>910</v>
      </c>
    </row>
    <row r="2632" spans="1:17" s="36" customFormat="1" ht="14.5">
      <c r="A2632" s="3" t="s">
        <v>6207</v>
      </c>
      <c r="B2632" s="15" t="s">
        <v>1</v>
      </c>
      <c r="C2632" s="15" t="s">
        <v>5</v>
      </c>
      <c r="D2632" s="15" t="s">
        <v>3522</v>
      </c>
      <c r="E2632" s="15">
        <v>1000</v>
      </c>
      <c r="F2632" s="15"/>
      <c r="G2632" s="15">
        <v>44.4</v>
      </c>
      <c r="H2632" s="15">
        <v>46.8</v>
      </c>
      <c r="I2632" s="15">
        <v>49.1</v>
      </c>
      <c r="J2632" s="15">
        <v>40</v>
      </c>
      <c r="K2632" s="15">
        <v>5</v>
      </c>
      <c r="L2632" s="15">
        <v>1</v>
      </c>
      <c r="M2632" s="15">
        <v>64.5</v>
      </c>
      <c r="N2632" s="15">
        <v>15.5</v>
      </c>
      <c r="O2632" s="15">
        <v>175</v>
      </c>
      <c r="P2632" s="15">
        <v>1</v>
      </c>
      <c r="Q2632" s="15" t="s">
        <v>3</v>
      </c>
    </row>
    <row r="2633" spans="1:17" s="36" customFormat="1" ht="14.5">
      <c r="A2633" s="3" t="s">
        <v>6208</v>
      </c>
      <c r="B2633" s="15" t="s">
        <v>1</v>
      </c>
      <c r="C2633" s="15" t="s">
        <v>5</v>
      </c>
      <c r="D2633" s="15" t="s">
        <v>3525</v>
      </c>
      <c r="E2633" s="15">
        <v>1000</v>
      </c>
      <c r="F2633" s="15"/>
      <c r="G2633" s="15">
        <v>44.4</v>
      </c>
      <c r="H2633" s="15">
        <v>46.8</v>
      </c>
      <c r="I2633" s="15">
        <v>49.1</v>
      </c>
      <c r="J2633" s="15">
        <v>40</v>
      </c>
      <c r="K2633" s="15"/>
      <c r="L2633" s="15">
        <v>1</v>
      </c>
      <c r="M2633" s="15">
        <v>64.5</v>
      </c>
      <c r="N2633" s="15">
        <v>15.5</v>
      </c>
      <c r="O2633" s="15">
        <v>175</v>
      </c>
      <c r="P2633" s="15">
        <v>1</v>
      </c>
      <c r="Q2633" s="15" t="s">
        <v>910</v>
      </c>
    </row>
    <row r="2634" spans="1:17" s="36" customFormat="1" ht="14.5">
      <c r="A2634" s="3" t="s">
        <v>6209</v>
      </c>
      <c r="B2634" s="15" t="s">
        <v>1</v>
      </c>
      <c r="C2634" s="15" t="s">
        <v>5</v>
      </c>
      <c r="D2634" s="15" t="s">
        <v>3525</v>
      </c>
      <c r="E2634" s="15">
        <v>1000</v>
      </c>
      <c r="F2634" s="15"/>
      <c r="G2634" s="15">
        <v>44.4</v>
      </c>
      <c r="H2634" s="15">
        <v>46.8</v>
      </c>
      <c r="I2634" s="15">
        <v>49.1</v>
      </c>
      <c r="J2634" s="15">
        <v>40</v>
      </c>
      <c r="K2634" s="15">
        <v>5</v>
      </c>
      <c r="L2634" s="15">
        <v>1</v>
      </c>
      <c r="M2634" s="15">
        <v>64.5</v>
      </c>
      <c r="N2634" s="15">
        <v>15.5</v>
      </c>
      <c r="O2634" s="15">
        <v>175</v>
      </c>
      <c r="P2634" s="15">
        <v>1</v>
      </c>
      <c r="Q2634" s="15" t="s">
        <v>3</v>
      </c>
    </row>
    <row r="2635" spans="1:17" s="36" customFormat="1" ht="14.5">
      <c r="A2635" s="3" t="s">
        <v>6210</v>
      </c>
      <c r="B2635" s="15" t="s">
        <v>1</v>
      </c>
      <c r="C2635" s="15" t="s">
        <v>5</v>
      </c>
      <c r="D2635" s="15" t="s">
        <v>3522</v>
      </c>
      <c r="E2635" s="15">
        <v>1000</v>
      </c>
      <c r="F2635" s="15"/>
      <c r="G2635" s="15">
        <v>10</v>
      </c>
      <c r="H2635" s="15">
        <v>10.6</v>
      </c>
      <c r="I2635" s="15">
        <v>11.1</v>
      </c>
      <c r="J2635" s="15">
        <v>9</v>
      </c>
      <c r="K2635" s="15"/>
      <c r="L2635" s="15">
        <v>10</v>
      </c>
      <c r="M2635" s="15">
        <v>15.4</v>
      </c>
      <c r="N2635" s="15">
        <v>64.900000000000006</v>
      </c>
      <c r="O2635" s="15">
        <v>175</v>
      </c>
      <c r="P2635" s="15">
        <v>1</v>
      </c>
      <c r="Q2635" s="15" t="s">
        <v>910</v>
      </c>
    </row>
    <row r="2636" spans="1:17" s="36" customFormat="1" ht="14.5">
      <c r="A2636" s="3" t="s">
        <v>6211</v>
      </c>
      <c r="B2636" s="15" t="s">
        <v>1</v>
      </c>
      <c r="C2636" s="15" t="s">
        <v>5</v>
      </c>
      <c r="D2636" s="15" t="s">
        <v>3522</v>
      </c>
      <c r="E2636" s="15">
        <v>1000</v>
      </c>
      <c r="F2636" s="15"/>
      <c r="G2636" s="15">
        <v>10</v>
      </c>
      <c r="H2636" s="15">
        <v>10.6</v>
      </c>
      <c r="I2636" s="15">
        <v>11.1</v>
      </c>
      <c r="J2636" s="15">
        <v>9</v>
      </c>
      <c r="K2636" s="15">
        <v>5</v>
      </c>
      <c r="L2636" s="15">
        <v>10</v>
      </c>
      <c r="M2636" s="15">
        <v>15.4</v>
      </c>
      <c r="N2636" s="15">
        <v>64.900000000000006</v>
      </c>
      <c r="O2636" s="15">
        <v>175</v>
      </c>
      <c r="P2636" s="15">
        <v>1</v>
      </c>
      <c r="Q2636" s="15" t="s">
        <v>3</v>
      </c>
    </row>
    <row r="2637" spans="1:17" s="36" customFormat="1" ht="14.5">
      <c r="A2637" s="3" t="s">
        <v>6212</v>
      </c>
      <c r="B2637" s="15" t="s">
        <v>1</v>
      </c>
      <c r="C2637" s="15" t="s">
        <v>5</v>
      </c>
      <c r="D2637" s="15" t="s">
        <v>3525</v>
      </c>
      <c r="E2637" s="15">
        <v>1000</v>
      </c>
      <c r="F2637" s="15"/>
      <c r="G2637" s="15">
        <v>10</v>
      </c>
      <c r="H2637" s="15">
        <v>10.6</v>
      </c>
      <c r="I2637" s="15">
        <v>11.1</v>
      </c>
      <c r="J2637" s="15">
        <v>9</v>
      </c>
      <c r="K2637" s="15"/>
      <c r="L2637" s="15">
        <v>10</v>
      </c>
      <c r="M2637" s="15">
        <v>15.4</v>
      </c>
      <c r="N2637" s="15">
        <v>64.900000000000006</v>
      </c>
      <c r="O2637" s="15">
        <v>175</v>
      </c>
      <c r="P2637" s="15">
        <v>1</v>
      </c>
      <c r="Q2637" s="15" t="s">
        <v>910</v>
      </c>
    </row>
    <row r="2638" spans="1:17" s="36" customFormat="1" ht="14.5">
      <c r="A2638" s="3" t="s">
        <v>6213</v>
      </c>
      <c r="B2638" s="15" t="s">
        <v>1</v>
      </c>
      <c r="C2638" s="15" t="s">
        <v>5</v>
      </c>
      <c r="D2638" s="15" t="s">
        <v>3525</v>
      </c>
      <c r="E2638" s="15">
        <v>1000</v>
      </c>
      <c r="F2638" s="15"/>
      <c r="G2638" s="15">
        <v>10</v>
      </c>
      <c r="H2638" s="15">
        <v>10.6</v>
      </c>
      <c r="I2638" s="15">
        <v>11.1</v>
      </c>
      <c r="J2638" s="15">
        <v>9</v>
      </c>
      <c r="K2638" s="15">
        <v>5</v>
      </c>
      <c r="L2638" s="15">
        <v>10</v>
      </c>
      <c r="M2638" s="15">
        <v>15.4</v>
      </c>
      <c r="N2638" s="15">
        <v>64.900000000000006</v>
      </c>
      <c r="O2638" s="15">
        <v>175</v>
      </c>
      <c r="P2638" s="15">
        <v>1</v>
      </c>
      <c r="Q2638" s="15" t="s">
        <v>3</v>
      </c>
    </row>
    <row r="2639" spans="1:17" s="36" customFormat="1" ht="14.5">
      <c r="A2639" s="3" t="s">
        <v>6214</v>
      </c>
      <c r="B2639" s="15" t="s">
        <v>1</v>
      </c>
      <c r="C2639" s="15" t="s">
        <v>5</v>
      </c>
      <c r="D2639" s="15" t="s">
        <v>3522</v>
      </c>
      <c r="E2639" s="15">
        <v>600</v>
      </c>
      <c r="F2639" s="15"/>
      <c r="G2639" s="15">
        <v>11.1</v>
      </c>
      <c r="H2639" s="15">
        <v>12.4</v>
      </c>
      <c r="I2639" s="15">
        <v>13.6</v>
      </c>
      <c r="J2639" s="15">
        <v>10</v>
      </c>
      <c r="K2639" s="15">
        <v>3</v>
      </c>
      <c r="L2639" s="15">
        <v>5</v>
      </c>
      <c r="M2639" s="15">
        <v>18.8</v>
      </c>
      <c r="N2639" s="15">
        <v>33</v>
      </c>
      <c r="O2639" s="15">
        <v>150</v>
      </c>
      <c r="P2639" s="15">
        <v>1</v>
      </c>
      <c r="Q2639" s="15" t="s">
        <v>910</v>
      </c>
    </row>
    <row r="2640" spans="1:17" s="36" customFormat="1" ht="14.5">
      <c r="A2640" s="3" t="s">
        <v>6215</v>
      </c>
      <c r="B2640" s="15" t="s">
        <v>1</v>
      </c>
      <c r="C2640" s="15" t="s">
        <v>5</v>
      </c>
      <c r="D2640" s="15" t="s">
        <v>3522</v>
      </c>
      <c r="E2640" s="15">
        <v>600</v>
      </c>
      <c r="F2640" s="15"/>
      <c r="G2640" s="15">
        <v>111</v>
      </c>
      <c r="H2640" s="15">
        <v>123.5</v>
      </c>
      <c r="I2640" s="15">
        <v>136</v>
      </c>
      <c r="J2640" s="15">
        <v>100</v>
      </c>
      <c r="K2640" s="15">
        <v>3</v>
      </c>
      <c r="L2640" s="15">
        <v>1</v>
      </c>
      <c r="M2640" s="15">
        <v>179</v>
      </c>
      <c r="N2640" s="15">
        <v>3.5</v>
      </c>
      <c r="O2640" s="15">
        <v>150</v>
      </c>
      <c r="P2640" s="15">
        <v>1</v>
      </c>
      <c r="Q2640" s="15" t="s">
        <v>910</v>
      </c>
    </row>
    <row r="2641" spans="1:17" s="36" customFormat="1" ht="14.5">
      <c r="A2641" s="3" t="s">
        <v>6216</v>
      </c>
      <c r="B2641" s="15" t="s">
        <v>1</v>
      </c>
      <c r="C2641" s="15" t="s">
        <v>5</v>
      </c>
      <c r="D2641" s="15" t="s">
        <v>3522</v>
      </c>
      <c r="E2641" s="15">
        <v>600</v>
      </c>
      <c r="F2641" s="15"/>
      <c r="G2641" s="15">
        <v>111</v>
      </c>
      <c r="H2641" s="15">
        <v>117</v>
      </c>
      <c r="I2641" s="15">
        <v>123</v>
      </c>
      <c r="J2641" s="15">
        <v>100</v>
      </c>
      <c r="K2641" s="15">
        <v>3</v>
      </c>
      <c r="L2641" s="15">
        <v>1</v>
      </c>
      <c r="M2641" s="15">
        <v>162</v>
      </c>
      <c r="N2641" s="15">
        <v>3.8</v>
      </c>
      <c r="O2641" s="15">
        <v>150</v>
      </c>
      <c r="P2641" s="15">
        <v>1</v>
      </c>
      <c r="Q2641" s="15" t="s">
        <v>910</v>
      </c>
    </row>
    <row r="2642" spans="1:17" s="36" customFormat="1" ht="14.5">
      <c r="A2642" s="3" t="s">
        <v>6217</v>
      </c>
      <c r="B2642" s="15" t="s">
        <v>1</v>
      </c>
      <c r="C2642" s="15" t="s">
        <v>5</v>
      </c>
      <c r="D2642" s="15" t="s">
        <v>3522</v>
      </c>
      <c r="E2642" s="15">
        <v>600</v>
      </c>
      <c r="F2642" s="15"/>
      <c r="G2642" s="15">
        <v>111</v>
      </c>
      <c r="H2642" s="15">
        <v>117</v>
      </c>
      <c r="I2642" s="15">
        <v>123</v>
      </c>
      <c r="J2642" s="15">
        <v>100</v>
      </c>
      <c r="K2642" s="15">
        <v>3</v>
      </c>
      <c r="L2642" s="15">
        <v>1</v>
      </c>
      <c r="M2642" s="15">
        <v>162</v>
      </c>
      <c r="N2642" s="15">
        <v>3.8</v>
      </c>
      <c r="O2642" s="15">
        <v>150</v>
      </c>
      <c r="P2642" s="15">
        <v>1</v>
      </c>
      <c r="Q2642" s="15" t="s">
        <v>3</v>
      </c>
    </row>
    <row r="2643" spans="1:17" s="36" customFormat="1" ht="14.5">
      <c r="A2643" s="3" t="s">
        <v>6218</v>
      </c>
      <c r="B2643" s="15" t="s">
        <v>1</v>
      </c>
      <c r="C2643" s="15" t="s">
        <v>5</v>
      </c>
      <c r="D2643" s="15" t="s">
        <v>3525</v>
      </c>
      <c r="E2643" s="15">
        <v>600</v>
      </c>
      <c r="F2643" s="15"/>
      <c r="G2643" s="15">
        <v>111</v>
      </c>
      <c r="H2643" s="15">
        <v>123.5</v>
      </c>
      <c r="I2643" s="15">
        <v>136</v>
      </c>
      <c r="J2643" s="15">
        <v>100</v>
      </c>
      <c r="K2643" s="15">
        <v>3</v>
      </c>
      <c r="L2643" s="15">
        <v>1</v>
      </c>
      <c r="M2643" s="15">
        <v>179</v>
      </c>
      <c r="N2643" s="15">
        <v>3.5</v>
      </c>
      <c r="O2643" s="15">
        <v>150</v>
      </c>
      <c r="P2643" s="15">
        <v>1</v>
      </c>
      <c r="Q2643" s="15" t="s">
        <v>910</v>
      </c>
    </row>
    <row r="2644" spans="1:17" s="36" customFormat="1" ht="14.5">
      <c r="A2644" s="3" t="s">
        <v>6219</v>
      </c>
      <c r="B2644" s="15" t="s">
        <v>1</v>
      </c>
      <c r="C2644" s="15" t="s">
        <v>5</v>
      </c>
      <c r="D2644" s="15" t="s">
        <v>3525</v>
      </c>
      <c r="E2644" s="15">
        <v>600</v>
      </c>
      <c r="F2644" s="15"/>
      <c r="G2644" s="15">
        <v>111</v>
      </c>
      <c r="H2644" s="15">
        <v>117</v>
      </c>
      <c r="I2644" s="15">
        <v>123</v>
      </c>
      <c r="J2644" s="15">
        <v>100</v>
      </c>
      <c r="K2644" s="15">
        <v>3</v>
      </c>
      <c r="L2644" s="15">
        <v>1</v>
      </c>
      <c r="M2644" s="15">
        <v>162</v>
      </c>
      <c r="N2644" s="15">
        <v>3.8</v>
      </c>
      <c r="O2644" s="15">
        <v>150</v>
      </c>
      <c r="P2644" s="15">
        <v>1</v>
      </c>
      <c r="Q2644" s="15" t="s">
        <v>910</v>
      </c>
    </row>
    <row r="2645" spans="1:17" s="36" customFormat="1" ht="14.5">
      <c r="A2645" s="3" t="s">
        <v>6220</v>
      </c>
      <c r="B2645" s="15" t="s">
        <v>1</v>
      </c>
      <c r="C2645" s="15" t="s">
        <v>5</v>
      </c>
      <c r="D2645" s="15" t="s">
        <v>3525</v>
      </c>
      <c r="E2645" s="15">
        <v>600</v>
      </c>
      <c r="F2645" s="15"/>
      <c r="G2645" s="15">
        <v>111</v>
      </c>
      <c r="H2645" s="15">
        <v>117</v>
      </c>
      <c r="I2645" s="15">
        <v>123</v>
      </c>
      <c r="J2645" s="15">
        <v>100</v>
      </c>
      <c r="K2645" s="15">
        <v>3</v>
      </c>
      <c r="L2645" s="15">
        <v>1</v>
      </c>
      <c r="M2645" s="15">
        <v>162</v>
      </c>
      <c r="N2645" s="15">
        <v>3.8</v>
      </c>
      <c r="O2645" s="15">
        <v>150</v>
      </c>
      <c r="P2645" s="15">
        <v>1</v>
      </c>
      <c r="Q2645" s="15" t="s">
        <v>3</v>
      </c>
    </row>
    <row r="2646" spans="1:17" s="36" customFormat="1" ht="14.5">
      <c r="A2646" s="3" t="s">
        <v>6221</v>
      </c>
      <c r="B2646" s="15" t="s">
        <v>1</v>
      </c>
      <c r="C2646" s="15" t="s">
        <v>5</v>
      </c>
      <c r="D2646" s="15" t="s">
        <v>3525</v>
      </c>
      <c r="E2646" s="15">
        <v>600</v>
      </c>
      <c r="F2646" s="15"/>
      <c r="G2646" s="15">
        <v>111</v>
      </c>
      <c r="H2646" s="15">
        <v>123.5</v>
      </c>
      <c r="I2646" s="15">
        <v>136</v>
      </c>
      <c r="J2646" s="15">
        <v>100</v>
      </c>
      <c r="K2646" s="15">
        <v>3</v>
      </c>
      <c r="L2646" s="15">
        <v>1</v>
      </c>
      <c r="M2646" s="15">
        <v>179</v>
      </c>
      <c r="N2646" s="15">
        <v>3.5</v>
      </c>
      <c r="O2646" s="15">
        <v>150</v>
      </c>
      <c r="P2646" s="15">
        <v>1</v>
      </c>
      <c r="Q2646" s="15" t="s">
        <v>3</v>
      </c>
    </row>
    <row r="2647" spans="1:17" s="36" customFormat="1" ht="14.5">
      <c r="A2647" s="3" t="s">
        <v>6222</v>
      </c>
      <c r="B2647" s="15" t="s">
        <v>1</v>
      </c>
      <c r="C2647" s="15" t="s">
        <v>5</v>
      </c>
      <c r="D2647" s="15" t="s">
        <v>3522</v>
      </c>
      <c r="E2647" s="15">
        <v>600</v>
      </c>
      <c r="F2647" s="15"/>
      <c r="G2647" s="15">
        <v>111</v>
      </c>
      <c r="H2647" s="15">
        <v>123.5</v>
      </c>
      <c r="I2647" s="15">
        <v>136</v>
      </c>
      <c r="J2647" s="15">
        <v>100</v>
      </c>
      <c r="K2647" s="15">
        <v>3</v>
      </c>
      <c r="L2647" s="15">
        <v>1</v>
      </c>
      <c r="M2647" s="15">
        <v>179</v>
      </c>
      <c r="N2647" s="15">
        <v>3.5</v>
      </c>
      <c r="O2647" s="15">
        <v>150</v>
      </c>
      <c r="P2647" s="15">
        <v>1</v>
      </c>
      <c r="Q2647" s="15" t="s">
        <v>3</v>
      </c>
    </row>
    <row r="2648" spans="1:17" s="36" customFormat="1" ht="14.5">
      <c r="A2648" s="3" t="s">
        <v>6223</v>
      </c>
      <c r="B2648" s="15" t="s">
        <v>1</v>
      </c>
      <c r="C2648" s="15" t="s">
        <v>5</v>
      </c>
      <c r="D2648" s="15" t="s">
        <v>3522</v>
      </c>
      <c r="E2648" s="15">
        <v>600</v>
      </c>
      <c r="F2648" s="15"/>
      <c r="G2648" s="15">
        <v>11.1</v>
      </c>
      <c r="H2648" s="15">
        <v>11.7</v>
      </c>
      <c r="I2648" s="15">
        <v>12.3</v>
      </c>
      <c r="J2648" s="15">
        <v>10</v>
      </c>
      <c r="K2648" s="15">
        <v>3</v>
      </c>
      <c r="L2648" s="15">
        <v>5</v>
      </c>
      <c r="M2648" s="15">
        <v>17</v>
      </c>
      <c r="N2648" s="15">
        <v>37</v>
      </c>
      <c r="O2648" s="15">
        <v>150</v>
      </c>
      <c r="P2648" s="15">
        <v>1</v>
      </c>
      <c r="Q2648" s="15" t="s">
        <v>910</v>
      </c>
    </row>
    <row r="2649" spans="1:17" s="36" customFormat="1" ht="14.5">
      <c r="A2649" s="3" t="s">
        <v>6224</v>
      </c>
      <c r="B2649" s="15" t="s">
        <v>1</v>
      </c>
      <c r="C2649" s="15" t="s">
        <v>5</v>
      </c>
      <c r="D2649" s="15" t="s">
        <v>3522</v>
      </c>
      <c r="E2649" s="15">
        <v>600</v>
      </c>
      <c r="F2649" s="15"/>
      <c r="G2649" s="15">
        <v>11.1</v>
      </c>
      <c r="H2649" s="15">
        <v>11.7</v>
      </c>
      <c r="I2649" s="15">
        <v>12.3</v>
      </c>
      <c r="J2649" s="15">
        <v>10</v>
      </c>
      <c r="K2649" s="15">
        <v>3</v>
      </c>
      <c r="L2649" s="15">
        <v>5</v>
      </c>
      <c r="M2649" s="15">
        <v>17</v>
      </c>
      <c r="N2649" s="15">
        <v>37</v>
      </c>
      <c r="O2649" s="15">
        <v>150</v>
      </c>
      <c r="P2649" s="15">
        <v>1</v>
      </c>
      <c r="Q2649" s="15" t="s">
        <v>3</v>
      </c>
    </row>
    <row r="2650" spans="1:17" s="36" customFormat="1" ht="14.5">
      <c r="A2650" s="3" t="s">
        <v>6225</v>
      </c>
      <c r="B2650" s="15" t="s">
        <v>1</v>
      </c>
      <c r="C2650" s="15" t="s">
        <v>5</v>
      </c>
      <c r="D2650" s="15" t="s">
        <v>3525</v>
      </c>
      <c r="E2650" s="15">
        <v>600</v>
      </c>
      <c r="F2650" s="15"/>
      <c r="G2650" s="15">
        <v>11.1</v>
      </c>
      <c r="H2650" s="15">
        <v>12.4</v>
      </c>
      <c r="I2650" s="15">
        <v>13.6</v>
      </c>
      <c r="J2650" s="15">
        <v>10</v>
      </c>
      <c r="K2650" s="15">
        <v>3</v>
      </c>
      <c r="L2650" s="15">
        <v>5</v>
      </c>
      <c r="M2650" s="15">
        <v>18.8</v>
      </c>
      <c r="N2650" s="15">
        <v>33</v>
      </c>
      <c r="O2650" s="15">
        <v>150</v>
      </c>
      <c r="P2650" s="15">
        <v>1</v>
      </c>
      <c r="Q2650" s="15" t="s">
        <v>910</v>
      </c>
    </row>
    <row r="2651" spans="1:17" s="36" customFormat="1" ht="14.5">
      <c r="A2651" s="3" t="s">
        <v>6226</v>
      </c>
      <c r="B2651" s="15" t="s">
        <v>1</v>
      </c>
      <c r="C2651" s="15" t="s">
        <v>5</v>
      </c>
      <c r="D2651" s="15" t="s">
        <v>3525</v>
      </c>
      <c r="E2651" s="15">
        <v>600</v>
      </c>
      <c r="F2651" s="15"/>
      <c r="G2651" s="15">
        <v>11.1</v>
      </c>
      <c r="H2651" s="15">
        <v>11.7</v>
      </c>
      <c r="I2651" s="15">
        <v>12.3</v>
      </c>
      <c r="J2651" s="15">
        <v>10</v>
      </c>
      <c r="K2651" s="15">
        <v>3</v>
      </c>
      <c r="L2651" s="15">
        <v>5</v>
      </c>
      <c r="M2651" s="15">
        <v>17</v>
      </c>
      <c r="N2651" s="15">
        <v>37</v>
      </c>
      <c r="O2651" s="15">
        <v>150</v>
      </c>
      <c r="P2651" s="15">
        <v>1</v>
      </c>
      <c r="Q2651" s="15" t="s">
        <v>910</v>
      </c>
    </row>
    <row r="2652" spans="1:17" s="36" customFormat="1" ht="14.5">
      <c r="A2652" s="3" t="s">
        <v>6227</v>
      </c>
      <c r="B2652" s="15" t="s">
        <v>1</v>
      </c>
      <c r="C2652" s="15" t="s">
        <v>5</v>
      </c>
      <c r="D2652" s="15" t="s">
        <v>3525</v>
      </c>
      <c r="E2652" s="15">
        <v>600</v>
      </c>
      <c r="F2652" s="15"/>
      <c r="G2652" s="15">
        <v>11.1</v>
      </c>
      <c r="H2652" s="15">
        <v>11.7</v>
      </c>
      <c r="I2652" s="15">
        <v>12.3</v>
      </c>
      <c r="J2652" s="15">
        <v>10</v>
      </c>
      <c r="K2652" s="15">
        <v>3</v>
      </c>
      <c r="L2652" s="15">
        <v>5</v>
      </c>
      <c r="M2652" s="15">
        <v>17</v>
      </c>
      <c r="N2652" s="15">
        <v>37</v>
      </c>
      <c r="O2652" s="15">
        <v>150</v>
      </c>
      <c r="P2652" s="15">
        <v>1</v>
      </c>
      <c r="Q2652" s="15" t="s">
        <v>3</v>
      </c>
    </row>
    <row r="2653" spans="1:17" s="36" customFormat="1" ht="14.5">
      <c r="A2653" s="3" t="s">
        <v>6228</v>
      </c>
      <c r="B2653" s="15" t="s">
        <v>1</v>
      </c>
      <c r="C2653" s="15" t="s">
        <v>5</v>
      </c>
      <c r="D2653" s="15" t="s">
        <v>3525</v>
      </c>
      <c r="E2653" s="15">
        <v>600</v>
      </c>
      <c r="F2653" s="15"/>
      <c r="G2653" s="15">
        <v>11.1</v>
      </c>
      <c r="H2653" s="15">
        <v>12.4</v>
      </c>
      <c r="I2653" s="15">
        <v>13.6</v>
      </c>
      <c r="J2653" s="15">
        <v>10</v>
      </c>
      <c r="K2653" s="15">
        <v>3</v>
      </c>
      <c r="L2653" s="15">
        <v>5</v>
      </c>
      <c r="M2653" s="15">
        <v>18.8</v>
      </c>
      <c r="N2653" s="15">
        <v>33</v>
      </c>
      <c r="O2653" s="15">
        <v>150</v>
      </c>
      <c r="P2653" s="15">
        <v>1</v>
      </c>
      <c r="Q2653" s="15" t="s">
        <v>3</v>
      </c>
    </row>
    <row r="2654" spans="1:17" s="36" customFormat="1" ht="14.5">
      <c r="A2654" s="3" t="s">
        <v>6229</v>
      </c>
      <c r="B2654" s="15" t="s">
        <v>1</v>
      </c>
      <c r="C2654" s="15" t="s">
        <v>5</v>
      </c>
      <c r="D2654" s="15" t="s">
        <v>3522</v>
      </c>
      <c r="E2654" s="15">
        <v>600</v>
      </c>
      <c r="F2654" s="15"/>
      <c r="G2654" s="15">
        <v>11.1</v>
      </c>
      <c r="H2654" s="15">
        <v>12.4</v>
      </c>
      <c r="I2654" s="15">
        <v>13.6</v>
      </c>
      <c r="J2654" s="15">
        <v>10</v>
      </c>
      <c r="K2654" s="15">
        <v>3</v>
      </c>
      <c r="L2654" s="15">
        <v>5</v>
      </c>
      <c r="M2654" s="15">
        <v>18.8</v>
      </c>
      <c r="N2654" s="15">
        <v>33</v>
      </c>
      <c r="O2654" s="15">
        <v>150</v>
      </c>
      <c r="P2654" s="15">
        <v>1</v>
      </c>
      <c r="Q2654" s="15" t="s">
        <v>3</v>
      </c>
    </row>
    <row r="2655" spans="1:17" s="36" customFormat="1" ht="14.5">
      <c r="A2655" s="3" t="s">
        <v>6230</v>
      </c>
      <c r="B2655" s="15" t="s">
        <v>1</v>
      </c>
      <c r="C2655" s="15" t="s">
        <v>5</v>
      </c>
      <c r="D2655" s="15" t="s">
        <v>3522</v>
      </c>
      <c r="E2655" s="15">
        <v>600</v>
      </c>
      <c r="F2655" s="15"/>
      <c r="G2655" s="15">
        <v>12.2</v>
      </c>
      <c r="H2655" s="15">
        <v>13.6</v>
      </c>
      <c r="I2655" s="15">
        <v>14.9</v>
      </c>
      <c r="J2655" s="15">
        <v>11</v>
      </c>
      <c r="K2655" s="15">
        <v>3</v>
      </c>
      <c r="L2655" s="15">
        <v>1</v>
      </c>
      <c r="M2655" s="15">
        <v>20.100000000000001</v>
      </c>
      <c r="N2655" s="15">
        <v>31</v>
      </c>
      <c r="O2655" s="15">
        <v>150</v>
      </c>
      <c r="P2655" s="15">
        <v>1</v>
      </c>
      <c r="Q2655" s="15" t="s">
        <v>910</v>
      </c>
    </row>
    <row r="2656" spans="1:17" s="36" customFormat="1" ht="14.5">
      <c r="A2656" s="3" t="s">
        <v>6231</v>
      </c>
      <c r="B2656" s="15" t="s">
        <v>1</v>
      </c>
      <c r="C2656" s="15" t="s">
        <v>5</v>
      </c>
      <c r="D2656" s="15" t="s">
        <v>3522</v>
      </c>
      <c r="E2656" s="15">
        <v>600</v>
      </c>
      <c r="F2656" s="15"/>
      <c r="G2656" s="15">
        <v>122</v>
      </c>
      <c r="H2656" s="15">
        <v>135.5</v>
      </c>
      <c r="I2656" s="15">
        <v>149</v>
      </c>
      <c r="J2656" s="15">
        <v>110</v>
      </c>
      <c r="K2656" s="15">
        <v>3</v>
      </c>
      <c r="L2656" s="15">
        <v>1</v>
      </c>
      <c r="M2656" s="15">
        <v>196</v>
      </c>
      <c r="N2656" s="15">
        <v>3.2</v>
      </c>
      <c r="O2656" s="15">
        <v>150</v>
      </c>
      <c r="P2656" s="15">
        <v>1</v>
      </c>
      <c r="Q2656" s="15" t="s">
        <v>910</v>
      </c>
    </row>
    <row r="2657" spans="1:17" s="36" customFormat="1" ht="14.5">
      <c r="A2657" s="3" t="s">
        <v>6232</v>
      </c>
      <c r="B2657" s="15" t="s">
        <v>1</v>
      </c>
      <c r="C2657" s="15" t="s">
        <v>5</v>
      </c>
      <c r="D2657" s="15" t="s">
        <v>3522</v>
      </c>
      <c r="E2657" s="15">
        <v>600</v>
      </c>
      <c r="F2657" s="15"/>
      <c r="G2657" s="15">
        <v>122</v>
      </c>
      <c r="H2657" s="15">
        <v>128.5</v>
      </c>
      <c r="I2657" s="15">
        <v>135</v>
      </c>
      <c r="J2657" s="15">
        <v>110</v>
      </c>
      <c r="K2657" s="15">
        <v>3</v>
      </c>
      <c r="L2657" s="15">
        <v>1</v>
      </c>
      <c r="M2657" s="15">
        <v>177</v>
      </c>
      <c r="N2657" s="15">
        <v>3.5</v>
      </c>
      <c r="O2657" s="15">
        <v>150</v>
      </c>
      <c r="P2657" s="15">
        <v>1</v>
      </c>
      <c r="Q2657" s="15" t="s">
        <v>910</v>
      </c>
    </row>
    <row r="2658" spans="1:17" s="36" customFormat="1" ht="14.5">
      <c r="A2658" s="3" t="s">
        <v>6233</v>
      </c>
      <c r="B2658" s="15" t="s">
        <v>1</v>
      </c>
      <c r="C2658" s="15" t="s">
        <v>5</v>
      </c>
      <c r="D2658" s="15" t="s">
        <v>3522</v>
      </c>
      <c r="E2658" s="15">
        <v>600</v>
      </c>
      <c r="F2658" s="15"/>
      <c r="G2658" s="15">
        <v>122</v>
      </c>
      <c r="H2658" s="15">
        <v>128.5</v>
      </c>
      <c r="I2658" s="15">
        <v>135</v>
      </c>
      <c r="J2658" s="15">
        <v>110</v>
      </c>
      <c r="K2658" s="15">
        <v>3</v>
      </c>
      <c r="L2658" s="15">
        <v>1</v>
      </c>
      <c r="M2658" s="15">
        <v>177</v>
      </c>
      <c r="N2658" s="15">
        <v>3.5</v>
      </c>
      <c r="O2658" s="15">
        <v>150</v>
      </c>
      <c r="P2658" s="15">
        <v>1</v>
      </c>
      <c r="Q2658" s="15" t="s">
        <v>3</v>
      </c>
    </row>
    <row r="2659" spans="1:17" s="36" customFormat="1" ht="14.5">
      <c r="A2659" s="3" t="s">
        <v>6234</v>
      </c>
      <c r="B2659" s="15" t="s">
        <v>1</v>
      </c>
      <c r="C2659" s="15" t="s">
        <v>5</v>
      </c>
      <c r="D2659" s="15" t="s">
        <v>3525</v>
      </c>
      <c r="E2659" s="15">
        <v>600</v>
      </c>
      <c r="F2659" s="15"/>
      <c r="G2659" s="15">
        <v>122</v>
      </c>
      <c r="H2659" s="15">
        <v>135.5</v>
      </c>
      <c r="I2659" s="15">
        <v>149</v>
      </c>
      <c r="J2659" s="15">
        <v>110</v>
      </c>
      <c r="K2659" s="15">
        <v>3</v>
      </c>
      <c r="L2659" s="15">
        <v>1</v>
      </c>
      <c r="M2659" s="15">
        <v>196</v>
      </c>
      <c r="N2659" s="15">
        <v>3.2</v>
      </c>
      <c r="O2659" s="15">
        <v>150</v>
      </c>
      <c r="P2659" s="15">
        <v>1</v>
      </c>
      <c r="Q2659" s="15" t="s">
        <v>910</v>
      </c>
    </row>
    <row r="2660" spans="1:17" s="36" customFormat="1" ht="14.5">
      <c r="A2660" s="3" t="s">
        <v>6235</v>
      </c>
      <c r="B2660" s="15" t="s">
        <v>1</v>
      </c>
      <c r="C2660" s="15" t="s">
        <v>5</v>
      </c>
      <c r="D2660" s="15" t="s">
        <v>3525</v>
      </c>
      <c r="E2660" s="15">
        <v>600</v>
      </c>
      <c r="F2660" s="15"/>
      <c r="G2660" s="15">
        <v>122</v>
      </c>
      <c r="H2660" s="15">
        <v>128.5</v>
      </c>
      <c r="I2660" s="15">
        <v>135</v>
      </c>
      <c r="J2660" s="15">
        <v>110</v>
      </c>
      <c r="K2660" s="15">
        <v>3</v>
      </c>
      <c r="L2660" s="15">
        <v>1</v>
      </c>
      <c r="M2660" s="15">
        <v>177</v>
      </c>
      <c r="N2660" s="15">
        <v>3.5</v>
      </c>
      <c r="O2660" s="15">
        <v>150</v>
      </c>
      <c r="P2660" s="15">
        <v>1</v>
      </c>
      <c r="Q2660" s="15" t="s">
        <v>910</v>
      </c>
    </row>
    <row r="2661" spans="1:17" s="36" customFormat="1" ht="14.5">
      <c r="A2661" s="3" t="s">
        <v>6236</v>
      </c>
      <c r="B2661" s="15" t="s">
        <v>1</v>
      </c>
      <c r="C2661" s="15" t="s">
        <v>5</v>
      </c>
      <c r="D2661" s="15" t="s">
        <v>3525</v>
      </c>
      <c r="E2661" s="15">
        <v>600</v>
      </c>
      <c r="F2661" s="15"/>
      <c r="G2661" s="15">
        <v>122</v>
      </c>
      <c r="H2661" s="15">
        <v>128.5</v>
      </c>
      <c r="I2661" s="15">
        <v>135</v>
      </c>
      <c r="J2661" s="15">
        <v>110</v>
      </c>
      <c r="K2661" s="15">
        <v>3</v>
      </c>
      <c r="L2661" s="15">
        <v>1</v>
      </c>
      <c r="M2661" s="15">
        <v>177</v>
      </c>
      <c r="N2661" s="15">
        <v>3.5</v>
      </c>
      <c r="O2661" s="15">
        <v>150</v>
      </c>
      <c r="P2661" s="15">
        <v>1</v>
      </c>
      <c r="Q2661" s="15" t="s">
        <v>3</v>
      </c>
    </row>
    <row r="2662" spans="1:17" s="36" customFormat="1" ht="14.5">
      <c r="A2662" s="3" t="s">
        <v>6237</v>
      </c>
      <c r="B2662" s="15" t="s">
        <v>1</v>
      </c>
      <c r="C2662" s="15" t="s">
        <v>5</v>
      </c>
      <c r="D2662" s="15" t="s">
        <v>3525</v>
      </c>
      <c r="E2662" s="15">
        <v>600</v>
      </c>
      <c r="F2662" s="15"/>
      <c r="G2662" s="15">
        <v>122</v>
      </c>
      <c r="H2662" s="15">
        <v>135.5</v>
      </c>
      <c r="I2662" s="15">
        <v>149</v>
      </c>
      <c r="J2662" s="15">
        <v>110</v>
      </c>
      <c r="K2662" s="15">
        <v>3</v>
      </c>
      <c r="L2662" s="15">
        <v>1</v>
      </c>
      <c r="M2662" s="15">
        <v>196</v>
      </c>
      <c r="N2662" s="15">
        <v>3.2</v>
      </c>
      <c r="O2662" s="15">
        <v>150</v>
      </c>
      <c r="P2662" s="15">
        <v>1</v>
      </c>
      <c r="Q2662" s="15" t="s">
        <v>3</v>
      </c>
    </row>
    <row r="2663" spans="1:17" s="36" customFormat="1" ht="14.5">
      <c r="A2663" s="3" t="s">
        <v>6238</v>
      </c>
      <c r="B2663" s="15" t="s">
        <v>1</v>
      </c>
      <c r="C2663" s="15" t="s">
        <v>5</v>
      </c>
      <c r="D2663" s="15" t="s">
        <v>3522</v>
      </c>
      <c r="E2663" s="15">
        <v>600</v>
      </c>
      <c r="F2663" s="15"/>
      <c r="G2663" s="15">
        <v>122</v>
      </c>
      <c r="H2663" s="15">
        <v>135.5</v>
      </c>
      <c r="I2663" s="15">
        <v>149</v>
      </c>
      <c r="J2663" s="15">
        <v>110</v>
      </c>
      <c r="K2663" s="15">
        <v>3</v>
      </c>
      <c r="L2663" s="15">
        <v>1</v>
      </c>
      <c r="M2663" s="15">
        <v>196</v>
      </c>
      <c r="N2663" s="15">
        <v>3.2</v>
      </c>
      <c r="O2663" s="15">
        <v>150</v>
      </c>
      <c r="P2663" s="15">
        <v>1</v>
      </c>
      <c r="Q2663" s="15" t="s">
        <v>3</v>
      </c>
    </row>
    <row r="2664" spans="1:17" s="36" customFormat="1" ht="14.5">
      <c r="A2664" s="3" t="s">
        <v>6239</v>
      </c>
      <c r="B2664" s="15" t="s">
        <v>1</v>
      </c>
      <c r="C2664" s="15" t="s">
        <v>5</v>
      </c>
      <c r="D2664" s="15" t="s">
        <v>3522</v>
      </c>
      <c r="E2664" s="15">
        <v>600</v>
      </c>
      <c r="F2664" s="15"/>
      <c r="G2664" s="15">
        <v>12.2</v>
      </c>
      <c r="H2664" s="15">
        <v>12.9</v>
      </c>
      <c r="I2664" s="15">
        <v>13.5</v>
      </c>
      <c r="J2664" s="15">
        <v>11</v>
      </c>
      <c r="K2664" s="15">
        <v>3</v>
      </c>
      <c r="L2664" s="15">
        <v>1</v>
      </c>
      <c r="M2664" s="15">
        <v>18.2</v>
      </c>
      <c r="N2664" s="15">
        <v>34</v>
      </c>
      <c r="O2664" s="15">
        <v>150</v>
      </c>
      <c r="P2664" s="15">
        <v>1</v>
      </c>
      <c r="Q2664" s="15" t="s">
        <v>910</v>
      </c>
    </row>
    <row r="2665" spans="1:17" s="36" customFormat="1" ht="14.5">
      <c r="A2665" s="3" t="s">
        <v>6240</v>
      </c>
      <c r="B2665" s="15" t="s">
        <v>1</v>
      </c>
      <c r="C2665" s="15" t="s">
        <v>5</v>
      </c>
      <c r="D2665" s="15" t="s">
        <v>3522</v>
      </c>
      <c r="E2665" s="15">
        <v>600</v>
      </c>
      <c r="F2665" s="15"/>
      <c r="G2665" s="15">
        <v>12.2</v>
      </c>
      <c r="H2665" s="15">
        <v>12.9</v>
      </c>
      <c r="I2665" s="15">
        <v>13.5</v>
      </c>
      <c r="J2665" s="15">
        <v>11</v>
      </c>
      <c r="K2665" s="15">
        <v>3</v>
      </c>
      <c r="L2665" s="15">
        <v>1</v>
      </c>
      <c r="M2665" s="15">
        <v>18.2</v>
      </c>
      <c r="N2665" s="15">
        <v>34</v>
      </c>
      <c r="O2665" s="15">
        <v>150</v>
      </c>
      <c r="P2665" s="15">
        <v>1</v>
      </c>
      <c r="Q2665" s="15" t="s">
        <v>3</v>
      </c>
    </row>
    <row r="2666" spans="1:17" s="36" customFormat="1" ht="14.5">
      <c r="A2666" s="3" t="s">
        <v>6241</v>
      </c>
      <c r="B2666" s="15" t="s">
        <v>1</v>
      </c>
      <c r="C2666" s="15" t="s">
        <v>5</v>
      </c>
      <c r="D2666" s="15" t="s">
        <v>3525</v>
      </c>
      <c r="E2666" s="15">
        <v>600</v>
      </c>
      <c r="F2666" s="15"/>
      <c r="G2666" s="15">
        <v>12.2</v>
      </c>
      <c r="H2666" s="15">
        <v>13.6</v>
      </c>
      <c r="I2666" s="15">
        <v>14.9</v>
      </c>
      <c r="J2666" s="15">
        <v>11</v>
      </c>
      <c r="K2666" s="15">
        <v>3</v>
      </c>
      <c r="L2666" s="15">
        <v>1</v>
      </c>
      <c r="M2666" s="15">
        <v>20.100000000000001</v>
      </c>
      <c r="N2666" s="15">
        <v>31</v>
      </c>
      <c r="O2666" s="15">
        <v>150</v>
      </c>
      <c r="P2666" s="15">
        <v>1</v>
      </c>
      <c r="Q2666" s="15" t="s">
        <v>910</v>
      </c>
    </row>
    <row r="2667" spans="1:17" s="36" customFormat="1" ht="14.5">
      <c r="A2667" s="3" t="s">
        <v>6242</v>
      </c>
      <c r="B2667" s="15" t="s">
        <v>1</v>
      </c>
      <c r="C2667" s="15" t="s">
        <v>5</v>
      </c>
      <c r="D2667" s="15" t="s">
        <v>3525</v>
      </c>
      <c r="E2667" s="15">
        <v>600</v>
      </c>
      <c r="F2667" s="15"/>
      <c r="G2667" s="15">
        <v>12.2</v>
      </c>
      <c r="H2667" s="15">
        <v>12.9</v>
      </c>
      <c r="I2667" s="15">
        <v>13.5</v>
      </c>
      <c r="J2667" s="15">
        <v>11</v>
      </c>
      <c r="K2667" s="15">
        <v>3</v>
      </c>
      <c r="L2667" s="15">
        <v>1</v>
      </c>
      <c r="M2667" s="15">
        <v>18.2</v>
      </c>
      <c r="N2667" s="15">
        <v>34</v>
      </c>
      <c r="O2667" s="15">
        <v>150</v>
      </c>
      <c r="P2667" s="15">
        <v>1</v>
      </c>
      <c r="Q2667" s="15" t="s">
        <v>910</v>
      </c>
    </row>
    <row r="2668" spans="1:17" s="36" customFormat="1" ht="14.5">
      <c r="A2668" s="3" t="s">
        <v>6243</v>
      </c>
      <c r="B2668" s="15" t="s">
        <v>1</v>
      </c>
      <c r="C2668" s="15" t="s">
        <v>5</v>
      </c>
      <c r="D2668" s="15" t="s">
        <v>3525</v>
      </c>
      <c r="E2668" s="15">
        <v>600</v>
      </c>
      <c r="F2668" s="15"/>
      <c r="G2668" s="15">
        <v>12.2</v>
      </c>
      <c r="H2668" s="15">
        <v>12.9</v>
      </c>
      <c r="I2668" s="15">
        <v>13.5</v>
      </c>
      <c r="J2668" s="15">
        <v>11</v>
      </c>
      <c r="K2668" s="15">
        <v>3</v>
      </c>
      <c r="L2668" s="15">
        <v>1</v>
      </c>
      <c r="M2668" s="15">
        <v>18.2</v>
      </c>
      <c r="N2668" s="15">
        <v>34</v>
      </c>
      <c r="O2668" s="15">
        <v>150</v>
      </c>
      <c r="P2668" s="15">
        <v>1</v>
      </c>
      <c r="Q2668" s="15" t="s">
        <v>3</v>
      </c>
    </row>
    <row r="2669" spans="1:17" s="36" customFormat="1" ht="14.5">
      <c r="A2669" s="3" t="s">
        <v>6244</v>
      </c>
      <c r="B2669" s="15" t="s">
        <v>1</v>
      </c>
      <c r="C2669" s="15" t="s">
        <v>5</v>
      </c>
      <c r="D2669" s="15" t="s">
        <v>3525</v>
      </c>
      <c r="E2669" s="15">
        <v>600</v>
      </c>
      <c r="F2669" s="15"/>
      <c r="G2669" s="15">
        <v>12.2</v>
      </c>
      <c r="H2669" s="15">
        <v>13.6</v>
      </c>
      <c r="I2669" s="15">
        <v>14.9</v>
      </c>
      <c r="J2669" s="15">
        <v>11</v>
      </c>
      <c r="K2669" s="15">
        <v>3</v>
      </c>
      <c r="L2669" s="15">
        <v>1</v>
      </c>
      <c r="M2669" s="15">
        <v>20.100000000000001</v>
      </c>
      <c r="N2669" s="15">
        <v>31</v>
      </c>
      <c r="O2669" s="15">
        <v>150</v>
      </c>
      <c r="P2669" s="15">
        <v>1</v>
      </c>
      <c r="Q2669" s="15" t="s">
        <v>3</v>
      </c>
    </row>
    <row r="2670" spans="1:17" s="36" customFormat="1" ht="14.5">
      <c r="A2670" s="3" t="s">
        <v>6245</v>
      </c>
      <c r="B2670" s="15" t="s">
        <v>1</v>
      </c>
      <c r="C2670" s="15" t="s">
        <v>5</v>
      </c>
      <c r="D2670" s="15" t="s">
        <v>3522</v>
      </c>
      <c r="E2670" s="15">
        <v>600</v>
      </c>
      <c r="F2670" s="15"/>
      <c r="G2670" s="15">
        <v>12.2</v>
      </c>
      <c r="H2670" s="15">
        <v>13.6</v>
      </c>
      <c r="I2670" s="15">
        <v>14.9</v>
      </c>
      <c r="J2670" s="15">
        <v>11</v>
      </c>
      <c r="K2670" s="15">
        <v>3</v>
      </c>
      <c r="L2670" s="15">
        <v>1</v>
      </c>
      <c r="M2670" s="15">
        <v>20.100000000000001</v>
      </c>
      <c r="N2670" s="15">
        <v>31</v>
      </c>
      <c r="O2670" s="15">
        <v>150</v>
      </c>
      <c r="P2670" s="15">
        <v>1</v>
      </c>
      <c r="Q2670" s="15" t="s">
        <v>3</v>
      </c>
    </row>
    <row r="2671" spans="1:17" s="36" customFormat="1" ht="14.5">
      <c r="A2671" s="3" t="s">
        <v>6246</v>
      </c>
      <c r="B2671" s="15" t="s">
        <v>1</v>
      </c>
      <c r="C2671" s="15" t="s">
        <v>5</v>
      </c>
      <c r="D2671" s="15" t="s">
        <v>3522</v>
      </c>
      <c r="E2671" s="15">
        <v>600</v>
      </c>
      <c r="F2671" s="15"/>
      <c r="G2671" s="15">
        <v>13.3</v>
      </c>
      <c r="H2671" s="15">
        <v>14.8</v>
      </c>
      <c r="I2671" s="15">
        <v>16.3</v>
      </c>
      <c r="J2671" s="15">
        <v>12</v>
      </c>
      <c r="K2671" s="15">
        <v>3</v>
      </c>
      <c r="L2671" s="15">
        <v>1</v>
      </c>
      <c r="M2671" s="15">
        <v>22</v>
      </c>
      <c r="N2671" s="15">
        <v>28</v>
      </c>
      <c r="O2671" s="15">
        <v>150</v>
      </c>
      <c r="P2671" s="15">
        <v>1</v>
      </c>
      <c r="Q2671" s="15" t="s">
        <v>910</v>
      </c>
    </row>
    <row r="2672" spans="1:17" s="36" customFormat="1" ht="14.5">
      <c r="A2672" s="3" t="s">
        <v>6247</v>
      </c>
      <c r="B2672" s="15" t="s">
        <v>1</v>
      </c>
      <c r="C2672" s="15" t="s">
        <v>5</v>
      </c>
      <c r="D2672" s="15" t="s">
        <v>3522</v>
      </c>
      <c r="E2672" s="15">
        <v>600</v>
      </c>
      <c r="F2672" s="15"/>
      <c r="G2672" s="15">
        <v>133</v>
      </c>
      <c r="H2672" s="15">
        <v>148</v>
      </c>
      <c r="I2672" s="15">
        <v>163</v>
      </c>
      <c r="J2672" s="15">
        <v>120</v>
      </c>
      <c r="K2672" s="15">
        <v>3</v>
      </c>
      <c r="L2672" s="15">
        <v>1</v>
      </c>
      <c r="M2672" s="15">
        <v>214</v>
      </c>
      <c r="N2672" s="15">
        <v>2.9</v>
      </c>
      <c r="O2672" s="15">
        <v>150</v>
      </c>
      <c r="P2672" s="15">
        <v>1</v>
      </c>
      <c r="Q2672" s="15" t="s">
        <v>910</v>
      </c>
    </row>
    <row r="2673" spans="1:17" s="36" customFormat="1" ht="14.5">
      <c r="A2673" s="3" t="s">
        <v>6248</v>
      </c>
      <c r="B2673" s="15" t="s">
        <v>1</v>
      </c>
      <c r="C2673" s="15" t="s">
        <v>5</v>
      </c>
      <c r="D2673" s="15" t="s">
        <v>3522</v>
      </c>
      <c r="E2673" s="15">
        <v>600</v>
      </c>
      <c r="F2673" s="15"/>
      <c r="G2673" s="15">
        <v>133</v>
      </c>
      <c r="H2673" s="15">
        <v>140</v>
      </c>
      <c r="I2673" s="15">
        <v>147</v>
      </c>
      <c r="J2673" s="15">
        <v>120</v>
      </c>
      <c r="K2673" s="15">
        <v>3</v>
      </c>
      <c r="L2673" s="15">
        <v>1</v>
      </c>
      <c r="M2673" s="15">
        <v>193</v>
      </c>
      <c r="N2673" s="15">
        <v>3.2</v>
      </c>
      <c r="O2673" s="15">
        <v>150</v>
      </c>
      <c r="P2673" s="15">
        <v>1</v>
      </c>
      <c r="Q2673" s="15" t="s">
        <v>910</v>
      </c>
    </row>
    <row r="2674" spans="1:17" s="36" customFormat="1" ht="14.5">
      <c r="A2674" s="3" t="s">
        <v>6249</v>
      </c>
      <c r="B2674" s="15" t="s">
        <v>1</v>
      </c>
      <c r="C2674" s="15" t="s">
        <v>5</v>
      </c>
      <c r="D2674" s="15" t="s">
        <v>3522</v>
      </c>
      <c r="E2674" s="15">
        <v>600</v>
      </c>
      <c r="F2674" s="15"/>
      <c r="G2674" s="15">
        <v>133</v>
      </c>
      <c r="H2674" s="15">
        <v>140</v>
      </c>
      <c r="I2674" s="15">
        <v>147</v>
      </c>
      <c r="J2674" s="15">
        <v>120</v>
      </c>
      <c r="K2674" s="15">
        <v>3</v>
      </c>
      <c r="L2674" s="15">
        <v>1</v>
      </c>
      <c r="M2674" s="15">
        <v>193</v>
      </c>
      <c r="N2674" s="15">
        <v>3.2</v>
      </c>
      <c r="O2674" s="15">
        <v>150</v>
      </c>
      <c r="P2674" s="15">
        <v>1</v>
      </c>
      <c r="Q2674" s="15" t="s">
        <v>3</v>
      </c>
    </row>
    <row r="2675" spans="1:17" s="36" customFormat="1" ht="14.5">
      <c r="A2675" s="3" t="s">
        <v>6250</v>
      </c>
      <c r="B2675" s="15" t="s">
        <v>1</v>
      </c>
      <c r="C2675" s="15" t="s">
        <v>5</v>
      </c>
      <c r="D2675" s="15" t="s">
        <v>3525</v>
      </c>
      <c r="E2675" s="15">
        <v>600</v>
      </c>
      <c r="F2675" s="15"/>
      <c r="G2675" s="15">
        <v>133</v>
      </c>
      <c r="H2675" s="15">
        <v>148</v>
      </c>
      <c r="I2675" s="15">
        <v>163</v>
      </c>
      <c r="J2675" s="15">
        <v>120</v>
      </c>
      <c r="K2675" s="15">
        <v>3</v>
      </c>
      <c r="L2675" s="15">
        <v>1</v>
      </c>
      <c r="M2675" s="15">
        <v>214</v>
      </c>
      <c r="N2675" s="15">
        <v>2.9</v>
      </c>
      <c r="O2675" s="15">
        <v>150</v>
      </c>
      <c r="P2675" s="15">
        <v>1</v>
      </c>
      <c r="Q2675" s="15" t="s">
        <v>910</v>
      </c>
    </row>
    <row r="2676" spans="1:17" s="36" customFormat="1" ht="14.5">
      <c r="A2676" s="3" t="s">
        <v>6251</v>
      </c>
      <c r="B2676" s="15" t="s">
        <v>1</v>
      </c>
      <c r="C2676" s="15" t="s">
        <v>5</v>
      </c>
      <c r="D2676" s="15" t="s">
        <v>3525</v>
      </c>
      <c r="E2676" s="15">
        <v>600</v>
      </c>
      <c r="F2676" s="15"/>
      <c r="G2676" s="15">
        <v>133</v>
      </c>
      <c r="H2676" s="15">
        <v>140</v>
      </c>
      <c r="I2676" s="15">
        <v>147</v>
      </c>
      <c r="J2676" s="15">
        <v>120</v>
      </c>
      <c r="K2676" s="15">
        <v>3</v>
      </c>
      <c r="L2676" s="15">
        <v>1</v>
      </c>
      <c r="M2676" s="15">
        <v>193</v>
      </c>
      <c r="N2676" s="15">
        <v>3.2</v>
      </c>
      <c r="O2676" s="15">
        <v>150</v>
      </c>
      <c r="P2676" s="15">
        <v>1</v>
      </c>
      <c r="Q2676" s="15" t="s">
        <v>910</v>
      </c>
    </row>
    <row r="2677" spans="1:17" s="36" customFormat="1" ht="14.5">
      <c r="A2677" s="3" t="s">
        <v>6252</v>
      </c>
      <c r="B2677" s="15" t="s">
        <v>1</v>
      </c>
      <c r="C2677" s="15" t="s">
        <v>5</v>
      </c>
      <c r="D2677" s="15" t="s">
        <v>3525</v>
      </c>
      <c r="E2677" s="15">
        <v>600</v>
      </c>
      <c r="F2677" s="15"/>
      <c r="G2677" s="15">
        <v>133</v>
      </c>
      <c r="H2677" s="15">
        <v>140</v>
      </c>
      <c r="I2677" s="15">
        <v>147</v>
      </c>
      <c r="J2677" s="15">
        <v>120</v>
      </c>
      <c r="K2677" s="15">
        <v>3</v>
      </c>
      <c r="L2677" s="15">
        <v>1</v>
      </c>
      <c r="M2677" s="15">
        <v>193</v>
      </c>
      <c r="N2677" s="15">
        <v>3.2</v>
      </c>
      <c r="O2677" s="15">
        <v>150</v>
      </c>
      <c r="P2677" s="15">
        <v>1</v>
      </c>
      <c r="Q2677" s="15" t="s">
        <v>3</v>
      </c>
    </row>
    <row r="2678" spans="1:17" s="36" customFormat="1" ht="14.5">
      <c r="A2678" s="3" t="s">
        <v>6253</v>
      </c>
      <c r="B2678" s="15" t="s">
        <v>1</v>
      </c>
      <c r="C2678" s="15" t="s">
        <v>5</v>
      </c>
      <c r="D2678" s="15" t="s">
        <v>3525</v>
      </c>
      <c r="E2678" s="15">
        <v>600</v>
      </c>
      <c r="F2678" s="15"/>
      <c r="G2678" s="15">
        <v>133</v>
      </c>
      <c r="H2678" s="15">
        <v>148</v>
      </c>
      <c r="I2678" s="15">
        <v>163</v>
      </c>
      <c r="J2678" s="15">
        <v>120</v>
      </c>
      <c r="K2678" s="15">
        <v>3</v>
      </c>
      <c r="L2678" s="15">
        <v>1</v>
      </c>
      <c r="M2678" s="15">
        <v>214</v>
      </c>
      <c r="N2678" s="15">
        <v>2.9</v>
      </c>
      <c r="O2678" s="15">
        <v>150</v>
      </c>
      <c r="P2678" s="15">
        <v>1</v>
      </c>
      <c r="Q2678" s="15" t="s">
        <v>3</v>
      </c>
    </row>
    <row r="2679" spans="1:17" s="36" customFormat="1" ht="14.5">
      <c r="A2679" s="3" t="s">
        <v>6254</v>
      </c>
      <c r="B2679" s="15" t="s">
        <v>1</v>
      </c>
      <c r="C2679" s="15" t="s">
        <v>5</v>
      </c>
      <c r="D2679" s="15" t="s">
        <v>3522</v>
      </c>
      <c r="E2679" s="15">
        <v>600</v>
      </c>
      <c r="F2679" s="15"/>
      <c r="G2679" s="15">
        <v>133</v>
      </c>
      <c r="H2679" s="15">
        <v>148</v>
      </c>
      <c r="I2679" s="15">
        <v>163</v>
      </c>
      <c r="J2679" s="15">
        <v>120</v>
      </c>
      <c r="K2679" s="15">
        <v>3</v>
      </c>
      <c r="L2679" s="15">
        <v>1</v>
      </c>
      <c r="M2679" s="15">
        <v>214</v>
      </c>
      <c r="N2679" s="15">
        <v>2.9</v>
      </c>
      <c r="O2679" s="15">
        <v>150</v>
      </c>
      <c r="P2679" s="15">
        <v>1</v>
      </c>
      <c r="Q2679" s="15" t="s">
        <v>3</v>
      </c>
    </row>
    <row r="2680" spans="1:17" s="36" customFormat="1" ht="14.5">
      <c r="A2680" s="3" t="s">
        <v>6255</v>
      </c>
      <c r="B2680" s="15" t="s">
        <v>1</v>
      </c>
      <c r="C2680" s="15" t="s">
        <v>5</v>
      </c>
      <c r="D2680" s="15" t="s">
        <v>3522</v>
      </c>
      <c r="E2680" s="15">
        <v>600</v>
      </c>
      <c r="F2680" s="15"/>
      <c r="G2680" s="15">
        <v>13.3</v>
      </c>
      <c r="H2680" s="15">
        <v>14</v>
      </c>
      <c r="I2680" s="15">
        <v>14.7</v>
      </c>
      <c r="J2680" s="15">
        <v>12</v>
      </c>
      <c r="K2680" s="15">
        <v>3</v>
      </c>
      <c r="L2680" s="15">
        <v>1</v>
      </c>
      <c r="M2680" s="15">
        <v>19.899999999999999</v>
      </c>
      <c r="N2680" s="15">
        <v>31</v>
      </c>
      <c r="O2680" s="15">
        <v>150</v>
      </c>
      <c r="P2680" s="15">
        <v>1</v>
      </c>
      <c r="Q2680" s="15" t="s">
        <v>910</v>
      </c>
    </row>
    <row r="2681" spans="1:17" s="36" customFormat="1" ht="14.5">
      <c r="A2681" s="3" t="s">
        <v>6256</v>
      </c>
      <c r="B2681" s="15" t="s">
        <v>1</v>
      </c>
      <c r="C2681" s="15" t="s">
        <v>5</v>
      </c>
      <c r="D2681" s="15" t="s">
        <v>3522</v>
      </c>
      <c r="E2681" s="15">
        <v>600</v>
      </c>
      <c r="F2681" s="15"/>
      <c r="G2681" s="15">
        <v>13.3</v>
      </c>
      <c r="H2681" s="15">
        <v>14</v>
      </c>
      <c r="I2681" s="15">
        <v>14.7</v>
      </c>
      <c r="J2681" s="15">
        <v>12</v>
      </c>
      <c r="K2681" s="15">
        <v>3</v>
      </c>
      <c r="L2681" s="15">
        <v>1</v>
      </c>
      <c r="M2681" s="15">
        <v>19.899999999999999</v>
      </c>
      <c r="N2681" s="15">
        <v>31</v>
      </c>
      <c r="O2681" s="15">
        <v>150</v>
      </c>
      <c r="P2681" s="15">
        <v>1</v>
      </c>
      <c r="Q2681" s="15" t="s">
        <v>3</v>
      </c>
    </row>
    <row r="2682" spans="1:17" s="36" customFormat="1" ht="14.5">
      <c r="A2682" s="3" t="s">
        <v>6257</v>
      </c>
      <c r="B2682" s="15" t="s">
        <v>1</v>
      </c>
      <c r="C2682" s="15" t="s">
        <v>5</v>
      </c>
      <c r="D2682" s="15" t="s">
        <v>3525</v>
      </c>
      <c r="E2682" s="15">
        <v>600</v>
      </c>
      <c r="F2682" s="15"/>
      <c r="G2682" s="15">
        <v>13.3</v>
      </c>
      <c r="H2682" s="15">
        <v>14.8</v>
      </c>
      <c r="I2682" s="15">
        <v>16.3</v>
      </c>
      <c r="J2682" s="15">
        <v>12</v>
      </c>
      <c r="K2682" s="15">
        <v>3</v>
      </c>
      <c r="L2682" s="15">
        <v>1</v>
      </c>
      <c r="M2682" s="15">
        <v>22</v>
      </c>
      <c r="N2682" s="15">
        <v>28</v>
      </c>
      <c r="O2682" s="15">
        <v>150</v>
      </c>
      <c r="P2682" s="15">
        <v>1</v>
      </c>
      <c r="Q2682" s="15" t="s">
        <v>910</v>
      </c>
    </row>
    <row r="2683" spans="1:17" s="36" customFormat="1" ht="14.5">
      <c r="A2683" s="3" t="s">
        <v>6258</v>
      </c>
      <c r="B2683" s="15" t="s">
        <v>1</v>
      </c>
      <c r="C2683" s="15" t="s">
        <v>5</v>
      </c>
      <c r="D2683" s="15" t="s">
        <v>3525</v>
      </c>
      <c r="E2683" s="15">
        <v>600</v>
      </c>
      <c r="F2683" s="15"/>
      <c r="G2683" s="15">
        <v>13.3</v>
      </c>
      <c r="H2683" s="15">
        <v>14</v>
      </c>
      <c r="I2683" s="15">
        <v>14.7</v>
      </c>
      <c r="J2683" s="15">
        <v>12</v>
      </c>
      <c r="K2683" s="15">
        <v>3</v>
      </c>
      <c r="L2683" s="15">
        <v>1</v>
      </c>
      <c r="M2683" s="15">
        <v>19.899999999999999</v>
      </c>
      <c r="N2683" s="15">
        <v>31</v>
      </c>
      <c r="O2683" s="15">
        <v>150</v>
      </c>
      <c r="P2683" s="15">
        <v>1</v>
      </c>
      <c r="Q2683" s="15" t="s">
        <v>910</v>
      </c>
    </row>
    <row r="2684" spans="1:17" s="36" customFormat="1" ht="14.5">
      <c r="A2684" s="3" t="s">
        <v>6259</v>
      </c>
      <c r="B2684" s="15" t="s">
        <v>1</v>
      </c>
      <c r="C2684" s="15" t="s">
        <v>5</v>
      </c>
      <c r="D2684" s="15" t="s">
        <v>3525</v>
      </c>
      <c r="E2684" s="15">
        <v>600</v>
      </c>
      <c r="F2684" s="15"/>
      <c r="G2684" s="15">
        <v>13.3</v>
      </c>
      <c r="H2684" s="15">
        <v>14</v>
      </c>
      <c r="I2684" s="15">
        <v>14.7</v>
      </c>
      <c r="J2684" s="15">
        <v>12</v>
      </c>
      <c r="K2684" s="15">
        <v>3</v>
      </c>
      <c r="L2684" s="15">
        <v>1</v>
      </c>
      <c r="M2684" s="15">
        <v>19.899999999999999</v>
      </c>
      <c r="N2684" s="15">
        <v>31</v>
      </c>
      <c r="O2684" s="15">
        <v>150</v>
      </c>
      <c r="P2684" s="15">
        <v>1</v>
      </c>
      <c r="Q2684" s="15" t="s">
        <v>3</v>
      </c>
    </row>
    <row r="2685" spans="1:17" s="36" customFormat="1" ht="14.5">
      <c r="A2685" s="3" t="s">
        <v>6260</v>
      </c>
      <c r="B2685" s="15" t="s">
        <v>1</v>
      </c>
      <c r="C2685" s="15" t="s">
        <v>5</v>
      </c>
      <c r="D2685" s="15" t="s">
        <v>3525</v>
      </c>
      <c r="E2685" s="15">
        <v>600</v>
      </c>
      <c r="F2685" s="15"/>
      <c r="G2685" s="15">
        <v>13.3</v>
      </c>
      <c r="H2685" s="15">
        <v>14.8</v>
      </c>
      <c r="I2685" s="15">
        <v>16.3</v>
      </c>
      <c r="J2685" s="15">
        <v>12</v>
      </c>
      <c r="K2685" s="15">
        <v>3</v>
      </c>
      <c r="L2685" s="15">
        <v>1</v>
      </c>
      <c r="M2685" s="15">
        <v>22</v>
      </c>
      <c r="N2685" s="15">
        <v>28</v>
      </c>
      <c r="O2685" s="15">
        <v>150</v>
      </c>
      <c r="P2685" s="15">
        <v>1</v>
      </c>
      <c r="Q2685" s="15" t="s">
        <v>3</v>
      </c>
    </row>
    <row r="2686" spans="1:17" s="36" customFormat="1" ht="14.5">
      <c r="A2686" s="3" t="s">
        <v>6261</v>
      </c>
      <c r="B2686" s="15" t="s">
        <v>1</v>
      </c>
      <c r="C2686" s="15" t="s">
        <v>5</v>
      </c>
      <c r="D2686" s="15" t="s">
        <v>3522</v>
      </c>
      <c r="E2686" s="15">
        <v>600</v>
      </c>
      <c r="F2686" s="15"/>
      <c r="G2686" s="15">
        <v>13.3</v>
      </c>
      <c r="H2686" s="15">
        <v>14.8</v>
      </c>
      <c r="I2686" s="15">
        <v>16.3</v>
      </c>
      <c r="J2686" s="15">
        <v>12</v>
      </c>
      <c r="K2686" s="15">
        <v>3</v>
      </c>
      <c r="L2686" s="15">
        <v>1</v>
      </c>
      <c r="M2686" s="15">
        <v>22</v>
      </c>
      <c r="N2686" s="15">
        <v>28</v>
      </c>
      <c r="O2686" s="15">
        <v>150</v>
      </c>
      <c r="P2686" s="15">
        <v>1</v>
      </c>
      <c r="Q2686" s="15" t="s">
        <v>3</v>
      </c>
    </row>
    <row r="2687" spans="1:17" s="36" customFormat="1" ht="14.5">
      <c r="A2687" s="3" t="s">
        <v>6262</v>
      </c>
      <c r="B2687" s="15" t="s">
        <v>1</v>
      </c>
      <c r="C2687" s="15" t="s">
        <v>5</v>
      </c>
      <c r="D2687" s="15" t="s">
        <v>3522</v>
      </c>
      <c r="E2687" s="15">
        <v>600</v>
      </c>
      <c r="F2687" s="15"/>
      <c r="G2687" s="15">
        <v>14.4</v>
      </c>
      <c r="H2687" s="15">
        <v>16</v>
      </c>
      <c r="I2687" s="15">
        <v>17.600000000000001</v>
      </c>
      <c r="J2687" s="15">
        <v>13</v>
      </c>
      <c r="K2687" s="15">
        <v>3</v>
      </c>
      <c r="L2687" s="15">
        <v>1</v>
      </c>
      <c r="M2687" s="15">
        <v>23.8</v>
      </c>
      <c r="N2687" s="15">
        <v>26</v>
      </c>
      <c r="O2687" s="15">
        <v>150</v>
      </c>
      <c r="P2687" s="15">
        <v>1</v>
      </c>
      <c r="Q2687" s="15" t="s">
        <v>910</v>
      </c>
    </row>
    <row r="2688" spans="1:17" s="36" customFormat="1" ht="14.5">
      <c r="A2688" s="3" t="s">
        <v>6263</v>
      </c>
      <c r="B2688" s="15" t="s">
        <v>1</v>
      </c>
      <c r="C2688" s="15" t="s">
        <v>5</v>
      </c>
      <c r="D2688" s="15" t="s">
        <v>3522</v>
      </c>
      <c r="E2688" s="15">
        <v>600</v>
      </c>
      <c r="F2688" s="15"/>
      <c r="G2688" s="15">
        <v>144</v>
      </c>
      <c r="H2688" s="15">
        <v>160</v>
      </c>
      <c r="I2688" s="15">
        <v>176</v>
      </c>
      <c r="J2688" s="15">
        <v>130</v>
      </c>
      <c r="K2688" s="15">
        <v>3</v>
      </c>
      <c r="L2688" s="15">
        <v>1</v>
      </c>
      <c r="M2688" s="15">
        <v>231</v>
      </c>
      <c r="N2688" s="15">
        <v>2.7</v>
      </c>
      <c r="O2688" s="15">
        <v>150</v>
      </c>
      <c r="P2688" s="15">
        <v>1</v>
      </c>
      <c r="Q2688" s="15" t="s">
        <v>910</v>
      </c>
    </row>
    <row r="2689" spans="1:17" s="36" customFormat="1" ht="14.5">
      <c r="A2689" s="3" t="s">
        <v>6264</v>
      </c>
      <c r="B2689" s="15" t="s">
        <v>1</v>
      </c>
      <c r="C2689" s="15" t="s">
        <v>5</v>
      </c>
      <c r="D2689" s="15" t="s">
        <v>3522</v>
      </c>
      <c r="E2689" s="15">
        <v>600</v>
      </c>
      <c r="F2689" s="15"/>
      <c r="G2689" s="15">
        <v>144</v>
      </c>
      <c r="H2689" s="15">
        <v>151.5</v>
      </c>
      <c r="I2689" s="15">
        <v>159</v>
      </c>
      <c r="J2689" s="15">
        <v>130</v>
      </c>
      <c r="K2689" s="15">
        <v>3</v>
      </c>
      <c r="L2689" s="15">
        <v>1</v>
      </c>
      <c r="M2689" s="15">
        <v>209</v>
      </c>
      <c r="N2689" s="15">
        <v>3</v>
      </c>
      <c r="O2689" s="15">
        <v>150</v>
      </c>
      <c r="P2689" s="15">
        <v>1</v>
      </c>
      <c r="Q2689" s="15" t="s">
        <v>910</v>
      </c>
    </row>
    <row r="2690" spans="1:17" s="36" customFormat="1" ht="14.5">
      <c r="A2690" s="3" t="s">
        <v>6265</v>
      </c>
      <c r="B2690" s="15" t="s">
        <v>1</v>
      </c>
      <c r="C2690" s="15" t="s">
        <v>5</v>
      </c>
      <c r="D2690" s="15" t="s">
        <v>3522</v>
      </c>
      <c r="E2690" s="15">
        <v>600</v>
      </c>
      <c r="F2690" s="15"/>
      <c r="G2690" s="15">
        <v>144</v>
      </c>
      <c r="H2690" s="15">
        <v>151.5</v>
      </c>
      <c r="I2690" s="15">
        <v>159</v>
      </c>
      <c r="J2690" s="15">
        <v>130</v>
      </c>
      <c r="K2690" s="15">
        <v>3</v>
      </c>
      <c r="L2690" s="15">
        <v>1</v>
      </c>
      <c r="M2690" s="15">
        <v>209</v>
      </c>
      <c r="N2690" s="15">
        <v>3</v>
      </c>
      <c r="O2690" s="15">
        <v>150</v>
      </c>
      <c r="P2690" s="15">
        <v>1</v>
      </c>
      <c r="Q2690" s="15" t="s">
        <v>3</v>
      </c>
    </row>
    <row r="2691" spans="1:17" s="36" customFormat="1" ht="14.5">
      <c r="A2691" s="3" t="s">
        <v>6266</v>
      </c>
      <c r="B2691" s="15" t="s">
        <v>1</v>
      </c>
      <c r="C2691" s="15" t="s">
        <v>5</v>
      </c>
      <c r="D2691" s="15" t="s">
        <v>3525</v>
      </c>
      <c r="E2691" s="15">
        <v>600</v>
      </c>
      <c r="F2691" s="15"/>
      <c r="G2691" s="15">
        <v>144</v>
      </c>
      <c r="H2691" s="15">
        <v>160</v>
      </c>
      <c r="I2691" s="15">
        <v>176</v>
      </c>
      <c r="J2691" s="15">
        <v>130</v>
      </c>
      <c r="K2691" s="15">
        <v>3</v>
      </c>
      <c r="L2691" s="15">
        <v>1</v>
      </c>
      <c r="M2691" s="15">
        <v>231</v>
      </c>
      <c r="N2691" s="15">
        <v>2.7</v>
      </c>
      <c r="O2691" s="15">
        <v>150</v>
      </c>
      <c r="P2691" s="15">
        <v>1</v>
      </c>
      <c r="Q2691" s="15" t="s">
        <v>910</v>
      </c>
    </row>
    <row r="2692" spans="1:17" s="36" customFormat="1" ht="14.5">
      <c r="A2692" s="3" t="s">
        <v>6267</v>
      </c>
      <c r="B2692" s="15" t="s">
        <v>1</v>
      </c>
      <c r="C2692" s="15" t="s">
        <v>5</v>
      </c>
      <c r="D2692" s="15" t="s">
        <v>3525</v>
      </c>
      <c r="E2692" s="15">
        <v>600</v>
      </c>
      <c r="F2692" s="15"/>
      <c r="G2692" s="15">
        <v>144</v>
      </c>
      <c r="H2692" s="15">
        <v>151.5</v>
      </c>
      <c r="I2692" s="15">
        <v>159</v>
      </c>
      <c r="J2692" s="15">
        <v>130</v>
      </c>
      <c r="K2692" s="15">
        <v>3</v>
      </c>
      <c r="L2692" s="15">
        <v>1</v>
      </c>
      <c r="M2692" s="15">
        <v>209</v>
      </c>
      <c r="N2692" s="15">
        <v>3</v>
      </c>
      <c r="O2692" s="15">
        <v>150</v>
      </c>
      <c r="P2692" s="15">
        <v>1</v>
      </c>
      <c r="Q2692" s="15" t="s">
        <v>910</v>
      </c>
    </row>
    <row r="2693" spans="1:17" s="36" customFormat="1" ht="14.5">
      <c r="A2693" s="3" t="s">
        <v>6268</v>
      </c>
      <c r="B2693" s="15" t="s">
        <v>1</v>
      </c>
      <c r="C2693" s="15" t="s">
        <v>5</v>
      </c>
      <c r="D2693" s="15" t="s">
        <v>3525</v>
      </c>
      <c r="E2693" s="15">
        <v>600</v>
      </c>
      <c r="F2693" s="15"/>
      <c r="G2693" s="15">
        <v>144</v>
      </c>
      <c r="H2693" s="15">
        <v>151.5</v>
      </c>
      <c r="I2693" s="15">
        <v>159</v>
      </c>
      <c r="J2693" s="15">
        <v>130</v>
      </c>
      <c r="K2693" s="15">
        <v>3</v>
      </c>
      <c r="L2693" s="15">
        <v>1</v>
      </c>
      <c r="M2693" s="15">
        <v>209</v>
      </c>
      <c r="N2693" s="15">
        <v>3</v>
      </c>
      <c r="O2693" s="15">
        <v>150</v>
      </c>
      <c r="P2693" s="15">
        <v>1</v>
      </c>
      <c r="Q2693" s="15" t="s">
        <v>3</v>
      </c>
    </row>
    <row r="2694" spans="1:17" s="36" customFormat="1" ht="14.5">
      <c r="A2694" s="3" t="s">
        <v>6269</v>
      </c>
      <c r="B2694" s="15" t="s">
        <v>1</v>
      </c>
      <c r="C2694" s="15" t="s">
        <v>5</v>
      </c>
      <c r="D2694" s="15" t="s">
        <v>3525</v>
      </c>
      <c r="E2694" s="15">
        <v>600</v>
      </c>
      <c r="F2694" s="15"/>
      <c r="G2694" s="15">
        <v>144</v>
      </c>
      <c r="H2694" s="15">
        <v>160</v>
      </c>
      <c r="I2694" s="15">
        <v>176</v>
      </c>
      <c r="J2694" s="15">
        <v>130</v>
      </c>
      <c r="K2694" s="15">
        <v>3</v>
      </c>
      <c r="L2694" s="15">
        <v>1</v>
      </c>
      <c r="M2694" s="15">
        <v>231</v>
      </c>
      <c r="N2694" s="15">
        <v>2.7</v>
      </c>
      <c r="O2694" s="15">
        <v>150</v>
      </c>
      <c r="P2694" s="15">
        <v>1</v>
      </c>
      <c r="Q2694" s="15" t="s">
        <v>3</v>
      </c>
    </row>
    <row r="2695" spans="1:17" s="36" customFormat="1" ht="14.5">
      <c r="A2695" s="3" t="s">
        <v>6270</v>
      </c>
      <c r="B2695" s="15" t="s">
        <v>1</v>
      </c>
      <c r="C2695" s="15" t="s">
        <v>5</v>
      </c>
      <c r="D2695" s="15" t="s">
        <v>3522</v>
      </c>
      <c r="E2695" s="15">
        <v>600</v>
      </c>
      <c r="F2695" s="15"/>
      <c r="G2695" s="15">
        <v>144</v>
      </c>
      <c r="H2695" s="15">
        <v>160</v>
      </c>
      <c r="I2695" s="15">
        <v>176</v>
      </c>
      <c r="J2695" s="15">
        <v>130</v>
      </c>
      <c r="K2695" s="15">
        <v>3</v>
      </c>
      <c r="L2695" s="15">
        <v>1</v>
      </c>
      <c r="M2695" s="15">
        <v>231</v>
      </c>
      <c r="N2695" s="15">
        <v>2.7</v>
      </c>
      <c r="O2695" s="15">
        <v>150</v>
      </c>
      <c r="P2695" s="15">
        <v>1</v>
      </c>
      <c r="Q2695" s="15" t="s">
        <v>3</v>
      </c>
    </row>
    <row r="2696" spans="1:17" s="36" customFormat="1" ht="14.5">
      <c r="A2696" s="3" t="s">
        <v>6271</v>
      </c>
      <c r="B2696" s="15" t="s">
        <v>1</v>
      </c>
      <c r="C2696" s="15" t="s">
        <v>5</v>
      </c>
      <c r="D2696" s="15" t="s">
        <v>3522</v>
      </c>
      <c r="E2696" s="15">
        <v>600</v>
      </c>
      <c r="F2696" s="15"/>
      <c r="G2696" s="15">
        <v>14.4</v>
      </c>
      <c r="H2696" s="15">
        <v>15.2</v>
      </c>
      <c r="I2696" s="15">
        <v>15.9</v>
      </c>
      <c r="J2696" s="15">
        <v>13</v>
      </c>
      <c r="K2696" s="15">
        <v>3</v>
      </c>
      <c r="L2696" s="15">
        <v>1</v>
      </c>
      <c r="M2696" s="15">
        <v>21.5</v>
      </c>
      <c r="N2696" s="15">
        <v>29</v>
      </c>
      <c r="O2696" s="15">
        <v>150</v>
      </c>
      <c r="P2696" s="15">
        <v>1</v>
      </c>
      <c r="Q2696" s="15" t="s">
        <v>910</v>
      </c>
    </row>
    <row r="2697" spans="1:17" s="36" customFormat="1" ht="14.5">
      <c r="A2697" s="3" t="s">
        <v>6272</v>
      </c>
      <c r="B2697" s="15" t="s">
        <v>1</v>
      </c>
      <c r="C2697" s="15" t="s">
        <v>5</v>
      </c>
      <c r="D2697" s="15" t="s">
        <v>3522</v>
      </c>
      <c r="E2697" s="15">
        <v>600</v>
      </c>
      <c r="F2697" s="15"/>
      <c r="G2697" s="15">
        <v>14.4</v>
      </c>
      <c r="H2697" s="15">
        <v>15.2</v>
      </c>
      <c r="I2697" s="15">
        <v>15.9</v>
      </c>
      <c r="J2697" s="15">
        <v>13</v>
      </c>
      <c r="K2697" s="15">
        <v>3</v>
      </c>
      <c r="L2697" s="15">
        <v>1</v>
      </c>
      <c r="M2697" s="15">
        <v>21.5</v>
      </c>
      <c r="N2697" s="15">
        <v>29</v>
      </c>
      <c r="O2697" s="15">
        <v>150</v>
      </c>
      <c r="P2697" s="15">
        <v>1</v>
      </c>
      <c r="Q2697" s="15" t="s">
        <v>3</v>
      </c>
    </row>
    <row r="2698" spans="1:17" s="36" customFormat="1" ht="14.5">
      <c r="A2698" s="3" t="s">
        <v>6273</v>
      </c>
      <c r="B2698" s="15" t="s">
        <v>1</v>
      </c>
      <c r="C2698" s="15" t="s">
        <v>5</v>
      </c>
      <c r="D2698" s="15" t="s">
        <v>3525</v>
      </c>
      <c r="E2698" s="15">
        <v>600</v>
      </c>
      <c r="F2698" s="15"/>
      <c r="G2698" s="15">
        <v>14.4</v>
      </c>
      <c r="H2698" s="15">
        <v>16</v>
      </c>
      <c r="I2698" s="15">
        <v>17.600000000000001</v>
      </c>
      <c r="J2698" s="15">
        <v>13</v>
      </c>
      <c r="K2698" s="15">
        <v>3</v>
      </c>
      <c r="L2698" s="15">
        <v>1</v>
      </c>
      <c r="M2698" s="15">
        <v>23.8</v>
      </c>
      <c r="N2698" s="15">
        <v>26</v>
      </c>
      <c r="O2698" s="15">
        <v>150</v>
      </c>
      <c r="P2698" s="15">
        <v>1</v>
      </c>
      <c r="Q2698" s="15" t="s">
        <v>910</v>
      </c>
    </row>
    <row r="2699" spans="1:17" s="36" customFormat="1" ht="14.5">
      <c r="A2699" s="3" t="s">
        <v>6274</v>
      </c>
      <c r="B2699" s="15" t="s">
        <v>1</v>
      </c>
      <c r="C2699" s="15" t="s">
        <v>5</v>
      </c>
      <c r="D2699" s="15" t="s">
        <v>3525</v>
      </c>
      <c r="E2699" s="15">
        <v>600</v>
      </c>
      <c r="F2699" s="15"/>
      <c r="G2699" s="15">
        <v>14.4</v>
      </c>
      <c r="H2699" s="15">
        <v>15.2</v>
      </c>
      <c r="I2699" s="15">
        <v>15.9</v>
      </c>
      <c r="J2699" s="15">
        <v>13</v>
      </c>
      <c r="K2699" s="15">
        <v>3</v>
      </c>
      <c r="L2699" s="15">
        <v>1</v>
      </c>
      <c r="M2699" s="15">
        <v>21.5</v>
      </c>
      <c r="N2699" s="15">
        <v>29</v>
      </c>
      <c r="O2699" s="15">
        <v>150</v>
      </c>
      <c r="P2699" s="15">
        <v>1</v>
      </c>
      <c r="Q2699" s="15" t="s">
        <v>910</v>
      </c>
    </row>
    <row r="2700" spans="1:17" s="36" customFormat="1" ht="14.5">
      <c r="A2700" s="3" t="s">
        <v>6275</v>
      </c>
      <c r="B2700" s="15" t="s">
        <v>1</v>
      </c>
      <c r="C2700" s="15" t="s">
        <v>5</v>
      </c>
      <c r="D2700" s="15" t="s">
        <v>3525</v>
      </c>
      <c r="E2700" s="15">
        <v>600</v>
      </c>
      <c r="F2700" s="15"/>
      <c r="G2700" s="15">
        <v>14.4</v>
      </c>
      <c r="H2700" s="15">
        <v>15.2</v>
      </c>
      <c r="I2700" s="15">
        <v>15.9</v>
      </c>
      <c r="J2700" s="15">
        <v>13</v>
      </c>
      <c r="K2700" s="15">
        <v>3</v>
      </c>
      <c r="L2700" s="15">
        <v>1</v>
      </c>
      <c r="M2700" s="15">
        <v>21.5</v>
      </c>
      <c r="N2700" s="15">
        <v>29</v>
      </c>
      <c r="O2700" s="15">
        <v>150</v>
      </c>
      <c r="P2700" s="15">
        <v>1</v>
      </c>
      <c r="Q2700" s="15" t="s">
        <v>3</v>
      </c>
    </row>
    <row r="2701" spans="1:17" s="36" customFormat="1" ht="14.5">
      <c r="A2701" s="3" t="s">
        <v>6276</v>
      </c>
      <c r="B2701" s="15" t="s">
        <v>1</v>
      </c>
      <c r="C2701" s="15" t="s">
        <v>5</v>
      </c>
      <c r="D2701" s="15" t="s">
        <v>3525</v>
      </c>
      <c r="E2701" s="15">
        <v>600</v>
      </c>
      <c r="F2701" s="15"/>
      <c r="G2701" s="15">
        <v>14.4</v>
      </c>
      <c r="H2701" s="15">
        <v>16</v>
      </c>
      <c r="I2701" s="15">
        <v>17.600000000000001</v>
      </c>
      <c r="J2701" s="15">
        <v>13</v>
      </c>
      <c r="K2701" s="15">
        <v>3</v>
      </c>
      <c r="L2701" s="15">
        <v>1</v>
      </c>
      <c r="M2701" s="15">
        <v>23.8</v>
      </c>
      <c r="N2701" s="15">
        <v>26</v>
      </c>
      <c r="O2701" s="15">
        <v>150</v>
      </c>
      <c r="P2701" s="15">
        <v>1</v>
      </c>
      <c r="Q2701" s="15" t="s">
        <v>3</v>
      </c>
    </row>
    <row r="2702" spans="1:17" s="36" customFormat="1" ht="14.5">
      <c r="A2702" s="3" t="s">
        <v>6277</v>
      </c>
      <c r="B2702" s="15" t="s">
        <v>1</v>
      </c>
      <c r="C2702" s="15" t="s">
        <v>5</v>
      </c>
      <c r="D2702" s="15" t="s">
        <v>3522</v>
      </c>
      <c r="E2702" s="15">
        <v>600</v>
      </c>
      <c r="F2702" s="15"/>
      <c r="G2702" s="15">
        <v>14.4</v>
      </c>
      <c r="H2702" s="15">
        <v>16</v>
      </c>
      <c r="I2702" s="15">
        <v>17.600000000000001</v>
      </c>
      <c r="J2702" s="15">
        <v>13</v>
      </c>
      <c r="K2702" s="15">
        <v>3</v>
      </c>
      <c r="L2702" s="15">
        <v>1</v>
      </c>
      <c r="M2702" s="15">
        <v>23.8</v>
      </c>
      <c r="N2702" s="15">
        <v>26</v>
      </c>
      <c r="O2702" s="15">
        <v>150</v>
      </c>
      <c r="P2702" s="15">
        <v>1</v>
      </c>
      <c r="Q2702" s="15" t="s">
        <v>3</v>
      </c>
    </row>
    <row r="2703" spans="1:17" s="36" customFormat="1" ht="14.5">
      <c r="A2703" s="3" t="s">
        <v>6278</v>
      </c>
      <c r="B2703" s="15" t="s">
        <v>1</v>
      </c>
      <c r="C2703" s="15" t="s">
        <v>5</v>
      </c>
      <c r="D2703" s="15" t="s">
        <v>3522</v>
      </c>
      <c r="E2703" s="15">
        <v>600</v>
      </c>
      <c r="F2703" s="15"/>
      <c r="G2703" s="15">
        <v>15.6</v>
      </c>
      <c r="H2703" s="15">
        <v>17.399999999999999</v>
      </c>
      <c r="I2703" s="15">
        <v>19.100000000000001</v>
      </c>
      <c r="J2703" s="15">
        <v>14</v>
      </c>
      <c r="K2703" s="15">
        <v>3</v>
      </c>
      <c r="L2703" s="15">
        <v>1</v>
      </c>
      <c r="M2703" s="15">
        <v>25.8</v>
      </c>
      <c r="N2703" s="15">
        <v>24.4</v>
      </c>
      <c r="O2703" s="15">
        <v>150</v>
      </c>
      <c r="P2703" s="15">
        <v>1</v>
      </c>
      <c r="Q2703" s="15" t="s">
        <v>910</v>
      </c>
    </row>
    <row r="2704" spans="1:17" s="36" customFormat="1" ht="14.5">
      <c r="A2704" s="3" t="s">
        <v>6279</v>
      </c>
      <c r="B2704" s="15" t="s">
        <v>1</v>
      </c>
      <c r="C2704" s="15" t="s">
        <v>5</v>
      </c>
      <c r="D2704" s="15" t="s">
        <v>3522</v>
      </c>
      <c r="E2704" s="15">
        <v>600</v>
      </c>
      <c r="F2704" s="15"/>
      <c r="G2704" s="15">
        <v>15.6</v>
      </c>
      <c r="H2704" s="15">
        <v>16.399999999999999</v>
      </c>
      <c r="I2704" s="15">
        <v>17.2</v>
      </c>
      <c r="J2704" s="15">
        <v>14</v>
      </c>
      <c r="K2704" s="15">
        <v>3</v>
      </c>
      <c r="L2704" s="15">
        <v>1</v>
      </c>
      <c r="M2704" s="15">
        <v>23.2</v>
      </c>
      <c r="N2704" s="15">
        <v>27</v>
      </c>
      <c r="O2704" s="15">
        <v>150</v>
      </c>
      <c r="P2704" s="15">
        <v>1</v>
      </c>
      <c r="Q2704" s="15" t="s">
        <v>910</v>
      </c>
    </row>
    <row r="2705" spans="1:17" s="36" customFormat="1" ht="14.5">
      <c r="A2705" s="3" t="s">
        <v>6280</v>
      </c>
      <c r="B2705" s="15" t="s">
        <v>1</v>
      </c>
      <c r="C2705" s="15" t="s">
        <v>5</v>
      </c>
      <c r="D2705" s="15" t="s">
        <v>3522</v>
      </c>
      <c r="E2705" s="15">
        <v>600</v>
      </c>
      <c r="F2705" s="15"/>
      <c r="G2705" s="15">
        <v>15.6</v>
      </c>
      <c r="H2705" s="15">
        <v>16.399999999999999</v>
      </c>
      <c r="I2705" s="15">
        <v>17.2</v>
      </c>
      <c r="J2705" s="15">
        <v>14</v>
      </c>
      <c r="K2705" s="15">
        <v>3</v>
      </c>
      <c r="L2705" s="15">
        <v>1</v>
      </c>
      <c r="M2705" s="15">
        <v>23.2</v>
      </c>
      <c r="N2705" s="15">
        <v>27</v>
      </c>
      <c r="O2705" s="15">
        <v>150</v>
      </c>
      <c r="P2705" s="15">
        <v>1</v>
      </c>
      <c r="Q2705" s="15" t="s">
        <v>3</v>
      </c>
    </row>
    <row r="2706" spans="1:17" s="36" customFormat="1" ht="14.5">
      <c r="A2706" s="3" t="s">
        <v>6281</v>
      </c>
      <c r="B2706" s="15" t="s">
        <v>1</v>
      </c>
      <c r="C2706" s="15" t="s">
        <v>5</v>
      </c>
      <c r="D2706" s="15" t="s">
        <v>3525</v>
      </c>
      <c r="E2706" s="15">
        <v>600</v>
      </c>
      <c r="F2706" s="15"/>
      <c r="G2706" s="15">
        <v>15.6</v>
      </c>
      <c r="H2706" s="15">
        <v>17.399999999999999</v>
      </c>
      <c r="I2706" s="15">
        <v>19.100000000000001</v>
      </c>
      <c r="J2706" s="15">
        <v>14</v>
      </c>
      <c r="K2706" s="15">
        <v>3</v>
      </c>
      <c r="L2706" s="15">
        <v>1</v>
      </c>
      <c r="M2706" s="15">
        <v>25.8</v>
      </c>
      <c r="N2706" s="15">
        <v>24.4</v>
      </c>
      <c r="O2706" s="15">
        <v>150</v>
      </c>
      <c r="P2706" s="15">
        <v>1</v>
      </c>
      <c r="Q2706" s="15" t="s">
        <v>910</v>
      </c>
    </row>
    <row r="2707" spans="1:17" s="36" customFormat="1" ht="14.5">
      <c r="A2707" s="3" t="s">
        <v>6282</v>
      </c>
      <c r="B2707" s="15" t="s">
        <v>1</v>
      </c>
      <c r="C2707" s="15" t="s">
        <v>5</v>
      </c>
      <c r="D2707" s="15" t="s">
        <v>3525</v>
      </c>
      <c r="E2707" s="15">
        <v>600</v>
      </c>
      <c r="F2707" s="15"/>
      <c r="G2707" s="15">
        <v>15.6</v>
      </c>
      <c r="H2707" s="15">
        <v>16.399999999999999</v>
      </c>
      <c r="I2707" s="15">
        <v>17.2</v>
      </c>
      <c r="J2707" s="15">
        <v>14</v>
      </c>
      <c r="K2707" s="15">
        <v>3</v>
      </c>
      <c r="L2707" s="15">
        <v>1</v>
      </c>
      <c r="M2707" s="15">
        <v>23.2</v>
      </c>
      <c r="N2707" s="15">
        <v>27</v>
      </c>
      <c r="O2707" s="15">
        <v>150</v>
      </c>
      <c r="P2707" s="15">
        <v>1</v>
      </c>
      <c r="Q2707" s="15" t="s">
        <v>910</v>
      </c>
    </row>
    <row r="2708" spans="1:17" s="36" customFormat="1" ht="14.5">
      <c r="A2708" s="3" t="s">
        <v>6283</v>
      </c>
      <c r="B2708" s="15" t="s">
        <v>1</v>
      </c>
      <c r="C2708" s="15" t="s">
        <v>5</v>
      </c>
      <c r="D2708" s="15" t="s">
        <v>3525</v>
      </c>
      <c r="E2708" s="15">
        <v>600</v>
      </c>
      <c r="F2708" s="15"/>
      <c r="G2708" s="15">
        <v>15.6</v>
      </c>
      <c r="H2708" s="15">
        <v>16.399999999999999</v>
      </c>
      <c r="I2708" s="15">
        <v>17.2</v>
      </c>
      <c r="J2708" s="15">
        <v>14</v>
      </c>
      <c r="K2708" s="15">
        <v>3</v>
      </c>
      <c r="L2708" s="15">
        <v>1</v>
      </c>
      <c r="M2708" s="15">
        <v>23.2</v>
      </c>
      <c r="N2708" s="15">
        <v>27</v>
      </c>
      <c r="O2708" s="15">
        <v>150</v>
      </c>
      <c r="P2708" s="15">
        <v>1</v>
      </c>
      <c r="Q2708" s="15" t="s">
        <v>3</v>
      </c>
    </row>
    <row r="2709" spans="1:17" s="36" customFormat="1" ht="14.5">
      <c r="A2709" s="3" t="s">
        <v>6284</v>
      </c>
      <c r="B2709" s="15" t="s">
        <v>1</v>
      </c>
      <c r="C2709" s="15" t="s">
        <v>5</v>
      </c>
      <c r="D2709" s="15" t="s">
        <v>3525</v>
      </c>
      <c r="E2709" s="15">
        <v>600</v>
      </c>
      <c r="F2709" s="15"/>
      <c r="G2709" s="15">
        <v>15.6</v>
      </c>
      <c r="H2709" s="15">
        <v>17.399999999999999</v>
      </c>
      <c r="I2709" s="15">
        <v>19.100000000000001</v>
      </c>
      <c r="J2709" s="15">
        <v>14</v>
      </c>
      <c r="K2709" s="15">
        <v>3</v>
      </c>
      <c r="L2709" s="15">
        <v>1</v>
      </c>
      <c r="M2709" s="15">
        <v>25.8</v>
      </c>
      <c r="N2709" s="15">
        <v>24.4</v>
      </c>
      <c r="O2709" s="15">
        <v>150</v>
      </c>
      <c r="P2709" s="15">
        <v>1</v>
      </c>
      <c r="Q2709" s="15" t="s">
        <v>3</v>
      </c>
    </row>
    <row r="2710" spans="1:17" s="36" customFormat="1" ht="14.5">
      <c r="A2710" s="3" t="s">
        <v>6285</v>
      </c>
      <c r="B2710" s="15" t="s">
        <v>1</v>
      </c>
      <c r="C2710" s="15" t="s">
        <v>5</v>
      </c>
      <c r="D2710" s="15" t="s">
        <v>3522</v>
      </c>
      <c r="E2710" s="15">
        <v>600</v>
      </c>
      <c r="F2710" s="15"/>
      <c r="G2710" s="15">
        <v>15.6</v>
      </c>
      <c r="H2710" s="15">
        <v>17.399999999999999</v>
      </c>
      <c r="I2710" s="15">
        <v>19.100000000000001</v>
      </c>
      <c r="J2710" s="15">
        <v>14</v>
      </c>
      <c r="K2710" s="15">
        <v>3</v>
      </c>
      <c r="L2710" s="15">
        <v>1</v>
      </c>
      <c r="M2710" s="15">
        <v>25.8</v>
      </c>
      <c r="N2710" s="15">
        <v>24.4</v>
      </c>
      <c r="O2710" s="15">
        <v>150</v>
      </c>
      <c r="P2710" s="15">
        <v>1</v>
      </c>
      <c r="Q2710" s="15" t="s">
        <v>3</v>
      </c>
    </row>
    <row r="2711" spans="1:17" s="36" customFormat="1" ht="14.5">
      <c r="A2711" s="3" t="s">
        <v>6286</v>
      </c>
      <c r="B2711" s="15" t="s">
        <v>1</v>
      </c>
      <c r="C2711" s="15" t="s">
        <v>5</v>
      </c>
      <c r="D2711" s="15" t="s">
        <v>3522</v>
      </c>
      <c r="E2711" s="15">
        <v>600</v>
      </c>
      <c r="F2711" s="15"/>
      <c r="G2711" s="15">
        <v>16.7</v>
      </c>
      <c r="H2711" s="15">
        <v>18.600000000000001</v>
      </c>
      <c r="I2711" s="15">
        <v>20.399999999999999</v>
      </c>
      <c r="J2711" s="15">
        <v>15</v>
      </c>
      <c r="K2711" s="15">
        <v>3</v>
      </c>
      <c r="L2711" s="15">
        <v>1</v>
      </c>
      <c r="M2711" s="15">
        <v>26.9</v>
      </c>
      <c r="N2711" s="15">
        <v>23.1</v>
      </c>
      <c r="O2711" s="15">
        <v>150</v>
      </c>
      <c r="P2711" s="15">
        <v>1</v>
      </c>
      <c r="Q2711" s="15" t="s">
        <v>910</v>
      </c>
    </row>
    <row r="2712" spans="1:17" s="36" customFormat="1" ht="14.5">
      <c r="A2712" s="3" t="s">
        <v>6287</v>
      </c>
      <c r="B2712" s="15" t="s">
        <v>1</v>
      </c>
      <c r="C2712" s="15" t="s">
        <v>5</v>
      </c>
      <c r="D2712" s="15" t="s">
        <v>3522</v>
      </c>
      <c r="E2712" s="15">
        <v>600</v>
      </c>
      <c r="F2712" s="15"/>
      <c r="G2712" s="15">
        <v>167</v>
      </c>
      <c r="H2712" s="15">
        <v>185.5</v>
      </c>
      <c r="I2712" s="15">
        <v>204</v>
      </c>
      <c r="J2712" s="15">
        <v>150</v>
      </c>
      <c r="K2712" s="15">
        <v>3</v>
      </c>
      <c r="L2712" s="15">
        <v>1</v>
      </c>
      <c r="M2712" s="15">
        <v>266</v>
      </c>
      <c r="N2712" s="15">
        <v>2.2999999999999998</v>
      </c>
      <c r="O2712" s="15">
        <v>150</v>
      </c>
      <c r="P2712" s="15">
        <v>1</v>
      </c>
      <c r="Q2712" s="15" t="s">
        <v>910</v>
      </c>
    </row>
    <row r="2713" spans="1:17" s="36" customFormat="1" ht="14.5">
      <c r="A2713" s="3" t="s">
        <v>6288</v>
      </c>
      <c r="B2713" s="15" t="s">
        <v>1</v>
      </c>
      <c r="C2713" s="15" t="s">
        <v>5</v>
      </c>
      <c r="D2713" s="15" t="s">
        <v>3522</v>
      </c>
      <c r="E2713" s="15">
        <v>600</v>
      </c>
      <c r="F2713" s="15"/>
      <c r="G2713" s="15">
        <v>167</v>
      </c>
      <c r="H2713" s="15">
        <v>176</v>
      </c>
      <c r="I2713" s="15">
        <v>185</v>
      </c>
      <c r="J2713" s="15">
        <v>150</v>
      </c>
      <c r="K2713" s="15">
        <v>3</v>
      </c>
      <c r="L2713" s="15">
        <v>1</v>
      </c>
      <c r="M2713" s="15">
        <v>243</v>
      </c>
      <c r="N2713" s="15">
        <v>2.5</v>
      </c>
      <c r="O2713" s="15">
        <v>150</v>
      </c>
      <c r="P2713" s="15">
        <v>1</v>
      </c>
      <c r="Q2713" s="15" t="s">
        <v>910</v>
      </c>
    </row>
    <row r="2714" spans="1:17" s="36" customFormat="1" ht="14.5">
      <c r="A2714" s="3" t="s">
        <v>6289</v>
      </c>
      <c r="B2714" s="15" t="s">
        <v>1</v>
      </c>
      <c r="C2714" s="15" t="s">
        <v>5</v>
      </c>
      <c r="D2714" s="15" t="s">
        <v>3522</v>
      </c>
      <c r="E2714" s="15">
        <v>600</v>
      </c>
      <c r="F2714" s="15"/>
      <c r="G2714" s="15">
        <v>167</v>
      </c>
      <c r="H2714" s="15">
        <v>176</v>
      </c>
      <c r="I2714" s="15">
        <v>185</v>
      </c>
      <c r="J2714" s="15">
        <v>150</v>
      </c>
      <c r="K2714" s="15">
        <v>3</v>
      </c>
      <c r="L2714" s="15">
        <v>1</v>
      </c>
      <c r="M2714" s="15">
        <v>243</v>
      </c>
      <c r="N2714" s="15">
        <v>2.5</v>
      </c>
      <c r="O2714" s="15">
        <v>150</v>
      </c>
      <c r="P2714" s="15">
        <v>1</v>
      </c>
      <c r="Q2714" s="15" t="s">
        <v>3</v>
      </c>
    </row>
    <row r="2715" spans="1:17" s="36" customFormat="1" ht="14.5">
      <c r="A2715" s="3" t="s">
        <v>6290</v>
      </c>
      <c r="B2715" s="15" t="s">
        <v>1</v>
      </c>
      <c r="C2715" s="15" t="s">
        <v>5</v>
      </c>
      <c r="D2715" s="15" t="s">
        <v>3525</v>
      </c>
      <c r="E2715" s="15">
        <v>600</v>
      </c>
      <c r="F2715" s="15"/>
      <c r="G2715" s="15">
        <v>167</v>
      </c>
      <c r="H2715" s="15">
        <v>185.5</v>
      </c>
      <c r="I2715" s="15">
        <v>204</v>
      </c>
      <c r="J2715" s="15">
        <v>150</v>
      </c>
      <c r="K2715" s="15">
        <v>3</v>
      </c>
      <c r="L2715" s="15">
        <v>1</v>
      </c>
      <c r="M2715" s="15">
        <v>266</v>
      </c>
      <c r="N2715" s="15">
        <v>2.2999999999999998</v>
      </c>
      <c r="O2715" s="15">
        <v>150</v>
      </c>
      <c r="P2715" s="15">
        <v>1</v>
      </c>
      <c r="Q2715" s="15" t="s">
        <v>910</v>
      </c>
    </row>
    <row r="2716" spans="1:17" s="36" customFormat="1" ht="14.5">
      <c r="A2716" s="3" t="s">
        <v>6291</v>
      </c>
      <c r="B2716" s="15" t="s">
        <v>1</v>
      </c>
      <c r="C2716" s="15" t="s">
        <v>5</v>
      </c>
      <c r="D2716" s="15" t="s">
        <v>3525</v>
      </c>
      <c r="E2716" s="15">
        <v>600</v>
      </c>
      <c r="F2716" s="15"/>
      <c r="G2716" s="15">
        <v>167</v>
      </c>
      <c r="H2716" s="15">
        <v>176</v>
      </c>
      <c r="I2716" s="15">
        <v>185</v>
      </c>
      <c r="J2716" s="15">
        <v>150</v>
      </c>
      <c r="K2716" s="15">
        <v>3</v>
      </c>
      <c r="L2716" s="15">
        <v>1</v>
      </c>
      <c r="M2716" s="15">
        <v>243</v>
      </c>
      <c r="N2716" s="15">
        <v>2.5</v>
      </c>
      <c r="O2716" s="15">
        <v>150</v>
      </c>
      <c r="P2716" s="15">
        <v>1</v>
      </c>
      <c r="Q2716" s="15" t="s">
        <v>910</v>
      </c>
    </row>
    <row r="2717" spans="1:17" s="36" customFormat="1" ht="14.5">
      <c r="A2717" s="3" t="s">
        <v>6292</v>
      </c>
      <c r="B2717" s="15" t="s">
        <v>1</v>
      </c>
      <c r="C2717" s="15" t="s">
        <v>5</v>
      </c>
      <c r="D2717" s="15" t="s">
        <v>3525</v>
      </c>
      <c r="E2717" s="15">
        <v>600</v>
      </c>
      <c r="F2717" s="15"/>
      <c r="G2717" s="15">
        <v>167</v>
      </c>
      <c r="H2717" s="15">
        <v>176</v>
      </c>
      <c r="I2717" s="15">
        <v>185</v>
      </c>
      <c r="J2717" s="15">
        <v>150</v>
      </c>
      <c r="K2717" s="15">
        <v>3</v>
      </c>
      <c r="L2717" s="15">
        <v>1</v>
      </c>
      <c r="M2717" s="15">
        <v>243</v>
      </c>
      <c r="N2717" s="15">
        <v>2.5</v>
      </c>
      <c r="O2717" s="15">
        <v>150</v>
      </c>
      <c r="P2717" s="15">
        <v>1</v>
      </c>
      <c r="Q2717" s="15" t="s">
        <v>3</v>
      </c>
    </row>
    <row r="2718" spans="1:17" s="36" customFormat="1" ht="14.5">
      <c r="A2718" s="3" t="s">
        <v>6293</v>
      </c>
      <c r="B2718" s="15" t="s">
        <v>1</v>
      </c>
      <c r="C2718" s="15" t="s">
        <v>5</v>
      </c>
      <c r="D2718" s="15" t="s">
        <v>3525</v>
      </c>
      <c r="E2718" s="15">
        <v>600</v>
      </c>
      <c r="F2718" s="15"/>
      <c r="G2718" s="15">
        <v>167</v>
      </c>
      <c r="H2718" s="15">
        <v>185.5</v>
      </c>
      <c r="I2718" s="15">
        <v>204</v>
      </c>
      <c r="J2718" s="15">
        <v>150</v>
      </c>
      <c r="K2718" s="15">
        <v>3</v>
      </c>
      <c r="L2718" s="15">
        <v>1</v>
      </c>
      <c r="M2718" s="15">
        <v>266</v>
      </c>
      <c r="N2718" s="15">
        <v>2.2999999999999998</v>
      </c>
      <c r="O2718" s="15">
        <v>150</v>
      </c>
      <c r="P2718" s="15">
        <v>1</v>
      </c>
      <c r="Q2718" s="15" t="s">
        <v>3</v>
      </c>
    </row>
    <row r="2719" spans="1:17" s="36" customFormat="1" ht="14.5">
      <c r="A2719" s="3" t="s">
        <v>6294</v>
      </c>
      <c r="B2719" s="15" t="s">
        <v>1</v>
      </c>
      <c r="C2719" s="15" t="s">
        <v>5</v>
      </c>
      <c r="D2719" s="15" t="s">
        <v>3522</v>
      </c>
      <c r="E2719" s="15">
        <v>600</v>
      </c>
      <c r="F2719" s="15"/>
      <c r="G2719" s="15">
        <v>167</v>
      </c>
      <c r="H2719" s="15">
        <v>185.5</v>
      </c>
      <c r="I2719" s="15">
        <v>204</v>
      </c>
      <c r="J2719" s="15">
        <v>150</v>
      </c>
      <c r="K2719" s="15">
        <v>3</v>
      </c>
      <c r="L2719" s="15">
        <v>1</v>
      </c>
      <c r="M2719" s="15">
        <v>266</v>
      </c>
      <c r="N2719" s="15">
        <v>2.2999999999999998</v>
      </c>
      <c r="O2719" s="15">
        <v>150</v>
      </c>
      <c r="P2719" s="15">
        <v>1</v>
      </c>
      <c r="Q2719" s="15" t="s">
        <v>3</v>
      </c>
    </row>
    <row r="2720" spans="1:17" s="36" customFormat="1" ht="14.5">
      <c r="A2720" s="3" t="s">
        <v>6295</v>
      </c>
      <c r="B2720" s="15" t="s">
        <v>1</v>
      </c>
      <c r="C2720" s="15" t="s">
        <v>5</v>
      </c>
      <c r="D2720" s="15" t="s">
        <v>3522</v>
      </c>
      <c r="E2720" s="15">
        <v>600</v>
      </c>
      <c r="F2720" s="15"/>
      <c r="G2720" s="15">
        <v>16.7</v>
      </c>
      <c r="H2720" s="15">
        <v>17.600000000000001</v>
      </c>
      <c r="I2720" s="15">
        <v>18.5</v>
      </c>
      <c r="J2720" s="15">
        <v>15</v>
      </c>
      <c r="K2720" s="15">
        <v>3</v>
      </c>
      <c r="L2720" s="15">
        <v>1</v>
      </c>
      <c r="M2720" s="15">
        <v>24.4</v>
      </c>
      <c r="N2720" s="15">
        <v>25.1</v>
      </c>
      <c r="O2720" s="15">
        <v>150</v>
      </c>
      <c r="P2720" s="15">
        <v>1</v>
      </c>
      <c r="Q2720" s="15" t="s">
        <v>910</v>
      </c>
    </row>
    <row r="2721" spans="1:17" s="36" customFormat="1" ht="14.5">
      <c r="A2721" s="3" t="s">
        <v>6296</v>
      </c>
      <c r="B2721" s="15" t="s">
        <v>1</v>
      </c>
      <c r="C2721" s="15" t="s">
        <v>5</v>
      </c>
      <c r="D2721" s="15" t="s">
        <v>3522</v>
      </c>
      <c r="E2721" s="15">
        <v>600</v>
      </c>
      <c r="F2721" s="15"/>
      <c r="G2721" s="15">
        <v>16.7</v>
      </c>
      <c r="H2721" s="15">
        <v>17.600000000000001</v>
      </c>
      <c r="I2721" s="15">
        <v>18.5</v>
      </c>
      <c r="J2721" s="15">
        <v>15</v>
      </c>
      <c r="K2721" s="15">
        <v>3</v>
      </c>
      <c r="L2721" s="15">
        <v>1</v>
      </c>
      <c r="M2721" s="15">
        <v>24.4</v>
      </c>
      <c r="N2721" s="15">
        <v>25.1</v>
      </c>
      <c r="O2721" s="15">
        <v>150</v>
      </c>
      <c r="P2721" s="15">
        <v>1</v>
      </c>
      <c r="Q2721" s="15" t="s">
        <v>3</v>
      </c>
    </row>
    <row r="2722" spans="1:17" s="36" customFormat="1" ht="14.5">
      <c r="A2722" s="3" t="s">
        <v>6297</v>
      </c>
      <c r="B2722" s="15" t="s">
        <v>1</v>
      </c>
      <c r="C2722" s="15" t="s">
        <v>5</v>
      </c>
      <c r="D2722" s="15" t="s">
        <v>3525</v>
      </c>
      <c r="E2722" s="15">
        <v>600</v>
      </c>
      <c r="F2722" s="15"/>
      <c r="G2722" s="15">
        <v>16.7</v>
      </c>
      <c r="H2722" s="15">
        <v>18.600000000000001</v>
      </c>
      <c r="I2722" s="15">
        <v>20.399999999999999</v>
      </c>
      <c r="J2722" s="15">
        <v>15</v>
      </c>
      <c r="K2722" s="15">
        <v>3</v>
      </c>
      <c r="L2722" s="15">
        <v>1</v>
      </c>
      <c r="M2722" s="15">
        <v>26.9</v>
      </c>
      <c r="N2722" s="15">
        <v>23.1</v>
      </c>
      <c r="O2722" s="15">
        <v>150</v>
      </c>
      <c r="P2722" s="15">
        <v>1</v>
      </c>
      <c r="Q2722" s="15" t="s">
        <v>910</v>
      </c>
    </row>
    <row r="2723" spans="1:17" s="36" customFormat="1" ht="14.5">
      <c r="A2723" s="3" t="s">
        <v>6298</v>
      </c>
      <c r="B2723" s="15" t="s">
        <v>1</v>
      </c>
      <c r="C2723" s="15" t="s">
        <v>5</v>
      </c>
      <c r="D2723" s="15" t="s">
        <v>3525</v>
      </c>
      <c r="E2723" s="15">
        <v>600</v>
      </c>
      <c r="F2723" s="15"/>
      <c r="G2723" s="15">
        <v>16.7</v>
      </c>
      <c r="H2723" s="15">
        <v>17.600000000000001</v>
      </c>
      <c r="I2723" s="15">
        <v>18.5</v>
      </c>
      <c r="J2723" s="15">
        <v>15</v>
      </c>
      <c r="K2723" s="15">
        <v>3</v>
      </c>
      <c r="L2723" s="15">
        <v>1</v>
      </c>
      <c r="M2723" s="15">
        <v>24.4</v>
      </c>
      <c r="N2723" s="15">
        <v>25.1</v>
      </c>
      <c r="O2723" s="15">
        <v>150</v>
      </c>
      <c r="P2723" s="15">
        <v>1</v>
      </c>
      <c r="Q2723" s="15" t="s">
        <v>910</v>
      </c>
    </row>
    <row r="2724" spans="1:17" s="36" customFormat="1" ht="14.5">
      <c r="A2724" s="3" t="s">
        <v>6299</v>
      </c>
      <c r="B2724" s="15" t="s">
        <v>1</v>
      </c>
      <c r="C2724" s="15" t="s">
        <v>5</v>
      </c>
      <c r="D2724" s="15" t="s">
        <v>3525</v>
      </c>
      <c r="E2724" s="15">
        <v>600</v>
      </c>
      <c r="F2724" s="15"/>
      <c r="G2724" s="15">
        <v>16.7</v>
      </c>
      <c r="H2724" s="15">
        <v>17.600000000000001</v>
      </c>
      <c r="I2724" s="15">
        <v>18.5</v>
      </c>
      <c r="J2724" s="15">
        <v>15</v>
      </c>
      <c r="K2724" s="15">
        <v>3</v>
      </c>
      <c r="L2724" s="15">
        <v>1</v>
      </c>
      <c r="M2724" s="15">
        <v>24.4</v>
      </c>
      <c r="N2724" s="15">
        <v>25.1</v>
      </c>
      <c r="O2724" s="15">
        <v>150</v>
      </c>
      <c r="P2724" s="15">
        <v>1</v>
      </c>
      <c r="Q2724" s="15" t="s">
        <v>3</v>
      </c>
    </row>
    <row r="2725" spans="1:17" s="36" customFormat="1" ht="14.5">
      <c r="A2725" s="3" t="s">
        <v>6300</v>
      </c>
      <c r="B2725" s="15" t="s">
        <v>1</v>
      </c>
      <c r="C2725" s="15" t="s">
        <v>5</v>
      </c>
      <c r="D2725" s="15" t="s">
        <v>3525</v>
      </c>
      <c r="E2725" s="15">
        <v>600</v>
      </c>
      <c r="F2725" s="15"/>
      <c r="G2725" s="15">
        <v>16.7</v>
      </c>
      <c r="H2725" s="15">
        <v>18.600000000000001</v>
      </c>
      <c r="I2725" s="15">
        <v>20.399999999999999</v>
      </c>
      <c r="J2725" s="15">
        <v>15</v>
      </c>
      <c r="K2725" s="15">
        <v>3</v>
      </c>
      <c r="L2725" s="15">
        <v>1</v>
      </c>
      <c r="M2725" s="15">
        <v>26.9</v>
      </c>
      <c r="N2725" s="15">
        <v>23.1</v>
      </c>
      <c r="O2725" s="15">
        <v>150</v>
      </c>
      <c r="P2725" s="15">
        <v>1</v>
      </c>
      <c r="Q2725" s="15" t="s">
        <v>3</v>
      </c>
    </row>
    <row r="2726" spans="1:17" s="36" customFormat="1" ht="14.5">
      <c r="A2726" s="3" t="s">
        <v>6301</v>
      </c>
      <c r="B2726" s="15" t="s">
        <v>1</v>
      </c>
      <c r="C2726" s="15" t="s">
        <v>5</v>
      </c>
      <c r="D2726" s="15" t="s">
        <v>3522</v>
      </c>
      <c r="E2726" s="15">
        <v>600</v>
      </c>
      <c r="F2726" s="15"/>
      <c r="G2726" s="15">
        <v>16.7</v>
      </c>
      <c r="H2726" s="15">
        <v>18.600000000000001</v>
      </c>
      <c r="I2726" s="15">
        <v>20.399999999999999</v>
      </c>
      <c r="J2726" s="15">
        <v>15</v>
      </c>
      <c r="K2726" s="15">
        <v>3</v>
      </c>
      <c r="L2726" s="15">
        <v>1</v>
      </c>
      <c r="M2726" s="15">
        <v>26.9</v>
      </c>
      <c r="N2726" s="15">
        <v>23.1</v>
      </c>
      <c r="O2726" s="15">
        <v>150</v>
      </c>
      <c r="P2726" s="15">
        <v>1</v>
      </c>
      <c r="Q2726" s="15" t="s">
        <v>3</v>
      </c>
    </row>
    <row r="2727" spans="1:17" s="36" customFormat="1" ht="14.5">
      <c r="A2727" s="3" t="s">
        <v>6302</v>
      </c>
      <c r="B2727" s="15" t="s">
        <v>1</v>
      </c>
      <c r="C2727" s="15" t="s">
        <v>5</v>
      </c>
      <c r="D2727" s="15" t="s">
        <v>3522</v>
      </c>
      <c r="E2727" s="15">
        <v>600</v>
      </c>
      <c r="F2727" s="15"/>
      <c r="G2727" s="15">
        <v>17.8</v>
      </c>
      <c r="H2727" s="15">
        <v>19.8</v>
      </c>
      <c r="I2727" s="15">
        <v>21.8</v>
      </c>
      <c r="J2727" s="15">
        <v>16</v>
      </c>
      <c r="K2727" s="15">
        <v>3</v>
      </c>
      <c r="L2727" s="15">
        <v>1</v>
      </c>
      <c r="M2727" s="15">
        <v>28.8</v>
      </c>
      <c r="N2727" s="15">
        <v>21.8</v>
      </c>
      <c r="O2727" s="15">
        <v>150</v>
      </c>
      <c r="P2727" s="15">
        <v>1</v>
      </c>
      <c r="Q2727" s="15" t="s">
        <v>910</v>
      </c>
    </row>
    <row r="2728" spans="1:17" s="36" customFormat="1" ht="14.5">
      <c r="A2728" s="3" t="s">
        <v>6303</v>
      </c>
      <c r="B2728" s="15" t="s">
        <v>1</v>
      </c>
      <c r="C2728" s="15" t="s">
        <v>5</v>
      </c>
      <c r="D2728" s="15" t="s">
        <v>3522</v>
      </c>
      <c r="E2728" s="15">
        <v>600</v>
      </c>
      <c r="F2728" s="15"/>
      <c r="G2728" s="15">
        <v>178</v>
      </c>
      <c r="H2728" s="15">
        <v>198</v>
      </c>
      <c r="I2728" s="15">
        <v>218</v>
      </c>
      <c r="J2728" s="15">
        <v>160</v>
      </c>
      <c r="K2728" s="15">
        <v>3</v>
      </c>
      <c r="L2728" s="15">
        <v>1</v>
      </c>
      <c r="M2728" s="15">
        <v>287</v>
      </c>
      <c r="N2728" s="15">
        <v>2.2000000000000002</v>
      </c>
      <c r="O2728" s="15">
        <v>150</v>
      </c>
      <c r="P2728" s="15">
        <v>1</v>
      </c>
      <c r="Q2728" s="15" t="s">
        <v>910</v>
      </c>
    </row>
    <row r="2729" spans="1:17" s="36" customFormat="1" ht="14.5">
      <c r="A2729" s="3" t="s">
        <v>6304</v>
      </c>
      <c r="B2729" s="15" t="s">
        <v>1</v>
      </c>
      <c r="C2729" s="15" t="s">
        <v>5</v>
      </c>
      <c r="D2729" s="15" t="s">
        <v>3522</v>
      </c>
      <c r="E2729" s="15">
        <v>600</v>
      </c>
      <c r="F2729" s="15"/>
      <c r="G2729" s="15">
        <v>178</v>
      </c>
      <c r="H2729" s="15">
        <v>187.5</v>
      </c>
      <c r="I2729" s="15">
        <v>197</v>
      </c>
      <c r="J2729" s="15">
        <v>160</v>
      </c>
      <c r="K2729" s="15">
        <v>3</v>
      </c>
      <c r="L2729" s="15">
        <v>1</v>
      </c>
      <c r="M2729" s="15">
        <v>259</v>
      </c>
      <c r="N2729" s="15">
        <v>2.4</v>
      </c>
      <c r="O2729" s="15">
        <v>150</v>
      </c>
      <c r="P2729" s="15">
        <v>1</v>
      </c>
      <c r="Q2729" s="15" t="s">
        <v>910</v>
      </c>
    </row>
    <row r="2730" spans="1:17" s="36" customFormat="1" ht="14.5">
      <c r="A2730" s="3" t="s">
        <v>6305</v>
      </c>
      <c r="B2730" s="15" t="s">
        <v>1</v>
      </c>
      <c r="C2730" s="15" t="s">
        <v>5</v>
      </c>
      <c r="D2730" s="15" t="s">
        <v>3522</v>
      </c>
      <c r="E2730" s="15">
        <v>600</v>
      </c>
      <c r="F2730" s="15"/>
      <c r="G2730" s="15">
        <v>178</v>
      </c>
      <c r="H2730" s="15">
        <v>187.5</v>
      </c>
      <c r="I2730" s="15">
        <v>197</v>
      </c>
      <c r="J2730" s="15">
        <v>160</v>
      </c>
      <c r="K2730" s="15">
        <v>3</v>
      </c>
      <c r="L2730" s="15">
        <v>1</v>
      </c>
      <c r="M2730" s="15">
        <v>259</v>
      </c>
      <c r="N2730" s="15">
        <v>2.4</v>
      </c>
      <c r="O2730" s="15">
        <v>150</v>
      </c>
      <c r="P2730" s="15">
        <v>1</v>
      </c>
      <c r="Q2730" s="15" t="s">
        <v>3</v>
      </c>
    </row>
    <row r="2731" spans="1:17" s="36" customFormat="1" ht="14.5">
      <c r="A2731" s="3" t="s">
        <v>6306</v>
      </c>
      <c r="B2731" s="15" t="s">
        <v>1</v>
      </c>
      <c r="C2731" s="15" t="s">
        <v>5</v>
      </c>
      <c r="D2731" s="15" t="s">
        <v>3525</v>
      </c>
      <c r="E2731" s="15">
        <v>600</v>
      </c>
      <c r="F2731" s="15"/>
      <c r="G2731" s="15">
        <v>178</v>
      </c>
      <c r="H2731" s="15">
        <v>198</v>
      </c>
      <c r="I2731" s="15">
        <v>218</v>
      </c>
      <c r="J2731" s="15">
        <v>160</v>
      </c>
      <c r="K2731" s="15">
        <v>3</v>
      </c>
      <c r="L2731" s="15">
        <v>1</v>
      </c>
      <c r="M2731" s="15">
        <v>287</v>
      </c>
      <c r="N2731" s="15">
        <v>2.2000000000000002</v>
      </c>
      <c r="O2731" s="15">
        <v>150</v>
      </c>
      <c r="P2731" s="15">
        <v>1</v>
      </c>
      <c r="Q2731" s="15" t="s">
        <v>910</v>
      </c>
    </row>
    <row r="2732" spans="1:17" s="36" customFormat="1" ht="14.5">
      <c r="A2732" s="3" t="s">
        <v>6307</v>
      </c>
      <c r="B2732" s="15" t="s">
        <v>1</v>
      </c>
      <c r="C2732" s="15" t="s">
        <v>5</v>
      </c>
      <c r="D2732" s="15" t="s">
        <v>3525</v>
      </c>
      <c r="E2732" s="15">
        <v>600</v>
      </c>
      <c r="F2732" s="15"/>
      <c r="G2732" s="15">
        <v>178</v>
      </c>
      <c r="H2732" s="15">
        <v>187.5</v>
      </c>
      <c r="I2732" s="15">
        <v>197</v>
      </c>
      <c r="J2732" s="15">
        <v>160</v>
      </c>
      <c r="K2732" s="15">
        <v>3</v>
      </c>
      <c r="L2732" s="15">
        <v>1</v>
      </c>
      <c r="M2732" s="15">
        <v>259</v>
      </c>
      <c r="N2732" s="15">
        <v>2.4</v>
      </c>
      <c r="O2732" s="15">
        <v>150</v>
      </c>
      <c r="P2732" s="15">
        <v>1</v>
      </c>
      <c r="Q2732" s="15" t="s">
        <v>910</v>
      </c>
    </row>
    <row r="2733" spans="1:17" s="36" customFormat="1" ht="14.5">
      <c r="A2733" s="3" t="s">
        <v>6308</v>
      </c>
      <c r="B2733" s="15" t="s">
        <v>1</v>
      </c>
      <c r="C2733" s="15" t="s">
        <v>5</v>
      </c>
      <c r="D2733" s="15" t="s">
        <v>3525</v>
      </c>
      <c r="E2733" s="15">
        <v>600</v>
      </c>
      <c r="F2733" s="15"/>
      <c r="G2733" s="15">
        <v>178</v>
      </c>
      <c r="H2733" s="15">
        <v>187.5</v>
      </c>
      <c r="I2733" s="15">
        <v>197</v>
      </c>
      <c r="J2733" s="15">
        <v>160</v>
      </c>
      <c r="K2733" s="15">
        <v>3</v>
      </c>
      <c r="L2733" s="15">
        <v>1</v>
      </c>
      <c r="M2733" s="15">
        <v>259</v>
      </c>
      <c r="N2733" s="15">
        <v>2.4</v>
      </c>
      <c r="O2733" s="15">
        <v>150</v>
      </c>
      <c r="P2733" s="15">
        <v>1</v>
      </c>
      <c r="Q2733" s="15" t="s">
        <v>3</v>
      </c>
    </row>
    <row r="2734" spans="1:17" s="36" customFormat="1" ht="14.5">
      <c r="A2734" s="3" t="s">
        <v>6309</v>
      </c>
      <c r="B2734" s="15" t="s">
        <v>1</v>
      </c>
      <c r="C2734" s="15" t="s">
        <v>5</v>
      </c>
      <c r="D2734" s="15" t="s">
        <v>3525</v>
      </c>
      <c r="E2734" s="15">
        <v>600</v>
      </c>
      <c r="F2734" s="15"/>
      <c r="G2734" s="15">
        <v>178</v>
      </c>
      <c r="H2734" s="15">
        <v>198</v>
      </c>
      <c r="I2734" s="15">
        <v>218</v>
      </c>
      <c r="J2734" s="15">
        <v>160</v>
      </c>
      <c r="K2734" s="15">
        <v>3</v>
      </c>
      <c r="L2734" s="15">
        <v>1</v>
      </c>
      <c r="M2734" s="15">
        <v>287</v>
      </c>
      <c r="N2734" s="15">
        <v>2.2000000000000002</v>
      </c>
      <c r="O2734" s="15">
        <v>150</v>
      </c>
      <c r="P2734" s="15">
        <v>1</v>
      </c>
      <c r="Q2734" s="15" t="s">
        <v>3</v>
      </c>
    </row>
    <row r="2735" spans="1:17" s="36" customFormat="1" ht="14.5">
      <c r="A2735" s="3" t="s">
        <v>6310</v>
      </c>
      <c r="B2735" s="15" t="s">
        <v>1</v>
      </c>
      <c r="C2735" s="15" t="s">
        <v>5</v>
      </c>
      <c r="D2735" s="15" t="s">
        <v>3522</v>
      </c>
      <c r="E2735" s="15">
        <v>600</v>
      </c>
      <c r="F2735" s="15"/>
      <c r="G2735" s="15">
        <v>178</v>
      </c>
      <c r="H2735" s="15">
        <v>198</v>
      </c>
      <c r="I2735" s="15">
        <v>218</v>
      </c>
      <c r="J2735" s="15">
        <v>160</v>
      </c>
      <c r="K2735" s="15">
        <v>3</v>
      </c>
      <c r="L2735" s="15">
        <v>1</v>
      </c>
      <c r="M2735" s="15">
        <v>287</v>
      </c>
      <c r="N2735" s="15">
        <v>2.2000000000000002</v>
      </c>
      <c r="O2735" s="15">
        <v>150</v>
      </c>
      <c r="P2735" s="15">
        <v>1</v>
      </c>
      <c r="Q2735" s="15" t="s">
        <v>3</v>
      </c>
    </row>
    <row r="2736" spans="1:17" s="36" customFormat="1" ht="14.5">
      <c r="A2736" s="3" t="s">
        <v>6311</v>
      </c>
      <c r="B2736" s="15" t="s">
        <v>1</v>
      </c>
      <c r="C2736" s="15" t="s">
        <v>5</v>
      </c>
      <c r="D2736" s="15" t="s">
        <v>3522</v>
      </c>
      <c r="E2736" s="15">
        <v>600</v>
      </c>
      <c r="F2736" s="15"/>
      <c r="G2736" s="15">
        <v>17.8</v>
      </c>
      <c r="H2736" s="15">
        <v>18.8</v>
      </c>
      <c r="I2736" s="15">
        <v>19.7</v>
      </c>
      <c r="J2736" s="15">
        <v>16</v>
      </c>
      <c r="K2736" s="15">
        <v>3</v>
      </c>
      <c r="L2736" s="15">
        <v>1</v>
      </c>
      <c r="M2736" s="15">
        <v>26</v>
      </c>
      <c r="N2736" s="15">
        <v>24.2</v>
      </c>
      <c r="O2736" s="15">
        <v>150</v>
      </c>
      <c r="P2736" s="15">
        <v>1</v>
      </c>
      <c r="Q2736" s="15" t="s">
        <v>910</v>
      </c>
    </row>
    <row r="2737" spans="1:17" s="36" customFormat="1" ht="14.5">
      <c r="A2737" s="3" t="s">
        <v>6312</v>
      </c>
      <c r="B2737" s="15" t="s">
        <v>1</v>
      </c>
      <c r="C2737" s="15" t="s">
        <v>5</v>
      </c>
      <c r="D2737" s="15" t="s">
        <v>3522</v>
      </c>
      <c r="E2737" s="15">
        <v>600</v>
      </c>
      <c r="F2737" s="15"/>
      <c r="G2737" s="15">
        <v>17.8</v>
      </c>
      <c r="H2737" s="15">
        <v>18.8</v>
      </c>
      <c r="I2737" s="15">
        <v>19.7</v>
      </c>
      <c r="J2737" s="15">
        <v>16</v>
      </c>
      <c r="K2737" s="15">
        <v>3</v>
      </c>
      <c r="L2737" s="15">
        <v>1</v>
      </c>
      <c r="M2737" s="15">
        <v>26</v>
      </c>
      <c r="N2737" s="15">
        <v>24.2</v>
      </c>
      <c r="O2737" s="15">
        <v>150</v>
      </c>
      <c r="P2737" s="15">
        <v>1</v>
      </c>
      <c r="Q2737" s="15" t="s">
        <v>3</v>
      </c>
    </row>
    <row r="2738" spans="1:17" s="36" customFormat="1" ht="14.5">
      <c r="A2738" s="3" t="s">
        <v>6313</v>
      </c>
      <c r="B2738" s="15" t="s">
        <v>1</v>
      </c>
      <c r="C2738" s="15" t="s">
        <v>5</v>
      </c>
      <c r="D2738" s="15" t="s">
        <v>3525</v>
      </c>
      <c r="E2738" s="15">
        <v>600</v>
      </c>
      <c r="F2738" s="15"/>
      <c r="G2738" s="15">
        <v>17.8</v>
      </c>
      <c r="H2738" s="15">
        <v>19.8</v>
      </c>
      <c r="I2738" s="15">
        <v>21.8</v>
      </c>
      <c r="J2738" s="15">
        <v>16</v>
      </c>
      <c r="K2738" s="15">
        <v>3</v>
      </c>
      <c r="L2738" s="15">
        <v>1</v>
      </c>
      <c r="M2738" s="15">
        <v>28.8</v>
      </c>
      <c r="N2738" s="15">
        <v>21.8</v>
      </c>
      <c r="O2738" s="15">
        <v>150</v>
      </c>
      <c r="P2738" s="15">
        <v>1</v>
      </c>
      <c r="Q2738" s="15" t="s">
        <v>910</v>
      </c>
    </row>
    <row r="2739" spans="1:17" s="36" customFormat="1" ht="14.5">
      <c r="A2739" s="3" t="s">
        <v>6314</v>
      </c>
      <c r="B2739" s="15" t="s">
        <v>1</v>
      </c>
      <c r="C2739" s="15" t="s">
        <v>5</v>
      </c>
      <c r="D2739" s="15" t="s">
        <v>3525</v>
      </c>
      <c r="E2739" s="15">
        <v>600</v>
      </c>
      <c r="F2739" s="15"/>
      <c r="G2739" s="15">
        <v>17.8</v>
      </c>
      <c r="H2739" s="15">
        <v>18.8</v>
      </c>
      <c r="I2739" s="15">
        <v>19.7</v>
      </c>
      <c r="J2739" s="15">
        <v>16</v>
      </c>
      <c r="K2739" s="15">
        <v>3</v>
      </c>
      <c r="L2739" s="15">
        <v>1</v>
      </c>
      <c r="M2739" s="15">
        <v>26</v>
      </c>
      <c r="N2739" s="15">
        <v>24.2</v>
      </c>
      <c r="O2739" s="15">
        <v>150</v>
      </c>
      <c r="P2739" s="15">
        <v>1</v>
      </c>
      <c r="Q2739" s="15" t="s">
        <v>910</v>
      </c>
    </row>
    <row r="2740" spans="1:17" s="36" customFormat="1" ht="14.5">
      <c r="A2740" s="3" t="s">
        <v>6315</v>
      </c>
      <c r="B2740" s="15" t="s">
        <v>1</v>
      </c>
      <c r="C2740" s="15" t="s">
        <v>5</v>
      </c>
      <c r="D2740" s="15" t="s">
        <v>3525</v>
      </c>
      <c r="E2740" s="15">
        <v>600</v>
      </c>
      <c r="F2740" s="15"/>
      <c r="G2740" s="15">
        <v>17.8</v>
      </c>
      <c r="H2740" s="15">
        <v>18.8</v>
      </c>
      <c r="I2740" s="15">
        <v>19.7</v>
      </c>
      <c r="J2740" s="15">
        <v>16</v>
      </c>
      <c r="K2740" s="15">
        <v>3</v>
      </c>
      <c r="L2740" s="15">
        <v>1</v>
      </c>
      <c r="M2740" s="15">
        <v>26</v>
      </c>
      <c r="N2740" s="15">
        <v>24.2</v>
      </c>
      <c r="O2740" s="15">
        <v>150</v>
      </c>
      <c r="P2740" s="15">
        <v>1</v>
      </c>
      <c r="Q2740" s="15" t="s">
        <v>3</v>
      </c>
    </row>
    <row r="2741" spans="1:17" s="36" customFormat="1" ht="14.5">
      <c r="A2741" s="3" t="s">
        <v>6316</v>
      </c>
      <c r="B2741" s="15" t="s">
        <v>1</v>
      </c>
      <c r="C2741" s="15" t="s">
        <v>5</v>
      </c>
      <c r="D2741" s="15" t="s">
        <v>3525</v>
      </c>
      <c r="E2741" s="15">
        <v>600</v>
      </c>
      <c r="F2741" s="15"/>
      <c r="G2741" s="15">
        <v>17.8</v>
      </c>
      <c r="H2741" s="15">
        <v>19.8</v>
      </c>
      <c r="I2741" s="15">
        <v>21.8</v>
      </c>
      <c r="J2741" s="15">
        <v>16</v>
      </c>
      <c r="K2741" s="15">
        <v>3</v>
      </c>
      <c r="L2741" s="15">
        <v>1</v>
      </c>
      <c r="M2741" s="15">
        <v>28.8</v>
      </c>
      <c r="N2741" s="15">
        <v>21.8</v>
      </c>
      <c r="O2741" s="15">
        <v>150</v>
      </c>
      <c r="P2741" s="15">
        <v>1</v>
      </c>
      <c r="Q2741" s="15" t="s">
        <v>3</v>
      </c>
    </row>
    <row r="2742" spans="1:17" s="36" customFormat="1" ht="14.5">
      <c r="A2742" s="3" t="s">
        <v>6317</v>
      </c>
      <c r="B2742" s="15" t="s">
        <v>1</v>
      </c>
      <c r="C2742" s="15" t="s">
        <v>5</v>
      </c>
      <c r="D2742" s="15" t="s">
        <v>3522</v>
      </c>
      <c r="E2742" s="15">
        <v>600</v>
      </c>
      <c r="F2742" s="15"/>
      <c r="G2742" s="15">
        <v>17.8</v>
      </c>
      <c r="H2742" s="15">
        <v>19.8</v>
      </c>
      <c r="I2742" s="15">
        <v>21.8</v>
      </c>
      <c r="J2742" s="15">
        <v>16</v>
      </c>
      <c r="K2742" s="15">
        <v>3</v>
      </c>
      <c r="L2742" s="15">
        <v>1</v>
      </c>
      <c r="M2742" s="15">
        <v>28.8</v>
      </c>
      <c r="N2742" s="15">
        <v>21.8</v>
      </c>
      <c r="O2742" s="15">
        <v>150</v>
      </c>
      <c r="P2742" s="15">
        <v>1</v>
      </c>
      <c r="Q2742" s="15" t="s">
        <v>3</v>
      </c>
    </row>
    <row r="2743" spans="1:17" s="36" customFormat="1" ht="14.5">
      <c r="A2743" s="3" t="s">
        <v>6318</v>
      </c>
      <c r="B2743" s="15" t="s">
        <v>1</v>
      </c>
      <c r="C2743" s="15" t="s">
        <v>5</v>
      </c>
      <c r="D2743" s="15" t="s">
        <v>3522</v>
      </c>
      <c r="E2743" s="15">
        <v>600</v>
      </c>
      <c r="F2743" s="15"/>
      <c r="G2743" s="15">
        <v>18.899999999999999</v>
      </c>
      <c r="H2743" s="15">
        <v>21</v>
      </c>
      <c r="I2743" s="15">
        <v>23.1</v>
      </c>
      <c r="J2743" s="15">
        <v>17</v>
      </c>
      <c r="K2743" s="15">
        <v>3</v>
      </c>
      <c r="L2743" s="15">
        <v>1</v>
      </c>
      <c r="M2743" s="15">
        <v>30.5</v>
      </c>
      <c r="N2743" s="15">
        <v>20</v>
      </c>
      <c r="O2743" s="15">
        <v>150</v>
      </c>
      <c r="P2743" s="15">
        <v>1</v>
      </c>
      <c r="Q2743" s="15" t="s">
        <v>910</v>
      </c>
    </row>
    <row r="2744" spans="1:17" s="36" customFormat="1" ht="14.5">
      <c r="A2744" s="3" t="s">
        <v>6319</v>
      </c>
      <c r="B2744" s="15" t="s">
        <v>1</v>
      </c>
      <c r="C2744" s="15" t="s">
        <v>5</v>
      </c>
      <c r="D2744" s="15" t="s">
        <v>3522</v>
      </c>
      <c r="E2744" s="15">
        <v>600</v>
      </c>
      <c r="F2744" s="15"/>
      <c r="G2744" s="15">
        <v>189</v>
      </c>
      <c r="H2744" s="15">
        <v>210</v>
      </c>
      <c r="I2744" s="15">
        <v>231</v>
      </c>
      <c r="J2744" s="15">
        <v>170</v>
      </c>
      <c r="K2744" s="15">
        <v>3</v>
      </c>
      <c r="L2744" s="15">
        <v>1</v>
      </c>
      <c r="M2744" s="15">
        <v>304</v>
      </c>
      <c r="N2744" s="15">
        <v>2</v>
      </c>
      <c r="O2744" s="15">
        <v>150</v>
      </c>
      <c r="P2744" s="15">
        <v>1</v>
      </c>
      <c r="Q2744" s="15" t="s">
        <v>910</v>
      </c>
    </row>
    <row r="2745" spans="1:17" s="36" customFormat="1" ht="14.5">
      <c r="A2745" s="3" t="s">
        <v>6320</v>
      </c>
      <c r="B2745" s="15" t="s">
        <v>1</v>
      </c>
      <c r="C2745" s="15" t="s">
        <v>5</v>
      </c>
      <c r="D2745" s="15" t="s">
        <v>3522</v>
      </c>
      <c r="E2745" s="15">
        <v>600</v>
      </c>
      <c r="F2745" s="15"/>
      <c r="G2745" s="15">
        <v>189</v>
      </c>
      <c r="H2745" s="15">
        <v>199</v>
      </c>
      <c r="I2745" s="15">
        <v>209</v>
      </c>
      <c r="J2745" s="15">
        <v>170</v>
      </c>
      <c r="K2745" s="15">
        <v>3</v>
      </c>
      <c r="L2745" s="15">
        <v>1</v>
      </c>
      <c r="M2745" s="15">
        <v>275</v>
      </c>
      <c r="N2745" s="15">
        <v>2.2000000000000002</v>
      </c>
      <c r="O2745" s="15">
        <v>150</v>
      </c>
      <c r="P2745" s="15">
        <v>1</v>
      </c>
      <c r="Q2745" s="15" t="s">
        <v>910</v>
      </c>
    </row>
    <row r="2746" spans="1:17" s="36" customFormat="1" ht="14.5">
      <c r="A2746" s="3" t="s">
        <v>6321</v>
      </c>
      <c r="B2746" s="15" t="s">
        <v>1</v>
      </c>
      <c r="C2746" s="15" t="s">
        <v>5</v>
      </c>
      <c r="D2746" s="15" t="s">
        <v>3522</v>
      </c>
      <c r="E2746" s="15">
        <v>600</v>
      </c>
      <c r="F2746" s="15"/>
      <c r="G2746" s="15">
        <v>189</v>
      </c>
      <c r="H2746" s="15">
        <v>199</v>
      </c>
      <c r="I2746" s="15">
        <v>209</v>
      </c>
      <c r="J2746" s="15">
        <v>170</v>
      </c>
      <c r="K2746" s="15">
        <v>3</v>
      </c>
      <c r="L2746" s="15">
        <v>1</v>
      </c>
      <c r="M2746" s="15">
        <v>275</v>
      </c>
      <c r="N2746" s="15">
        <v>2.2000000000000002</v>
      </c>
      <c r="O2746" s="15">
        <v>150</v>
      </c>
      <c r="P2746" s="15">
        <v>1</v>
      </c>
      <c r="Q2746" s="15" t="s">
        <v>3</v>
      </c>
    </row>
    <row r="2747" spans="1:17" s="36" customFormat="1" ht="14.5">
      <c r="A2747" s="3" t="s">
        <v>6322</v>
      </c>
      <c r="B2747" s="15" t="s">
        <v>1</v>
      </c>
      <c r="C2747" s="15" t="s">
        <v>5</v>
      </c>
      <c r="D2747" s="15" t="s">
        <v>3525</v>
      </c>
      <c r="E2747" s="15">
        <v>600</v>
      </c>
      <c r="F2747" s="15"/>
      <c r="G2747" s="15">
        <v>189</v>
      </c>
      <c r="H2747" s="15">
        <v>210</v>
      </c>
      <c r="I2747" s="15">
        <v>231</v>
      </c>
      <c r="J2747" s="15">
        <v>170</v>
      </c>
      <c r="K2747" s="15">
        <v>3</v>
      </c>
      <c r="L2747" s="15">
        <v>1</v>
      </c>
      <c r="M2747" s="15">
        <v>304</v>
      </c>
      <c r="N2747" s="15">
        <v>2</v>
      </c>
      <c r="O2747" s="15">
        <v>150</v>
      </c>
      <c r="P2747" s="15">
        <v>1</v>
      </c>
      <c r="Q2747" s="15" t="s">
        <v>910</v>
      </c>
    </row>
    <row r="2748" spans="1:17" s="36" customFormat="1" ht="14.5">
      <c r="A2748" s="3" t="s">
        <v>6323</v>
      </c>
      <c r="B2748" s="15" t="s">
        <v>1</v>
      </c>
      <c r="C2748" s="15" t="s">
        <v>5</v>
      </c>
      <c r="D2748" s="15" t="s">
        <v>3525</v>
      </c>
      <c r="E2748" s="15">
        <v>600</v>
      </c>
      <c r="F2748" s="15"/>
      <c r="G2748" s="15">
        <v>189</v>
      </c>
      <c r="H2748" s="15">
        <v>199</v>
      </c>
      <c r="I2748" s="15">
        <v>209</v>
      </c>
      <c r="J2748" s="15">
        <v>170</v>
      </c>
      <c r="K2748" s="15">
        <v>3</v>
      </c>
      <c r="L2748" s="15">
        <v>1</v>
      </c>
      <c r="M2748" s="15">
        <v>275</v>
      </c>
      <c r="N2748" s="15">
        <v>2.2000000000000002</v>
      </c>
      <c r="O2748" s="15">
        <v>150</v>
      </c>
      <c r="P2748" s="15">
        <v>1</v>
      </c>
      <c r="Q2748" s="15" t="s">
        <v>910</v>
      </c>
    </row>
    <row r="2749" spans="1:17" s="36" customFormat="1" ht="14.5">
      <c r="A2749" s="3" t="s">
        <v>6324</v>
      </c>
      <c r="B2749" s="15" t="s">
        <v>1</v>
      </c>
      <c r="C2749" s="15" t="s">
        <v>5</v>
      </c>
      <c r="D2749" s="15" t="s">
        <v>3525</v>
      </c>
      <c r="E2749" s="15">
        <v>600</v>
      </c>
      <c r="F2749" s="15"/>
      <c r="G2749" s="15">
        <v>189</v>
      </c>
      <c r="H2749" s="15">
        <v>199</v>
      </c>
      <c r="I2749" s="15">
        <v>209</v>
      </c>
      <c r="J2749" s="15">
        <v>170</v>
      </c>
      <c r="K2749" s="15">
        <v>3</v>
      </c>
      <c r="L2749" s="15">
        <v>1</v>
      </c>
      <c r="M2749" s="15">
        <v>275</v>
      </c>
      <c r="N2749" s="15">
        <v>2.2000000000000002</v>
      </c>
      <c r="O2749" s="15">
        <v>150</v>
      </c>
      <c r="P2749" s="15">
        <v>1</v>
      </c>
      <c r="Q2749" s="15" t="s">
        <v>3</v>
      </c>
    </row>
    <row r="2750" spans="1:17" s="36" customFormat="1" ht="14.5">
      <c r="A2750" s="3" t="s">
        <v>6325</v>
      </c>
      <c r="B2750" s="15" t="s">
        <v>1</v>
      </c>
      <c r="C2750" s="15" t="s">
        <v>5</v>
      </c>
      <c r="D2750" s="15" t="s">
        <v>3525</v>
      </c>
      <c r="E2750" s="15">
        <v>600</v>
      </c>
      <c r="F2750" s="15"/>
      <c r="G2750" s="15">
        <v>189</v>
      </c>
      <c r="H2750" s="15">
        <v>210</v>
      </c>
      <c r="I2750" s="15">
        <v>231</v>
      </c>
      <c r="J2750" s="15">
        <v>170</v>
      </c>
      <c r="K2750" s="15">
        <v>3</v>
      </c>
      <c r="L2750" s="15">
        <v>1</v>
      </c>
      <c r="M2750" s="15">
        <v>304</v>
      </c>
      <c r="N2750" s="15">
        <v>2</v>
      </c>
      <c r="O2750" s="15">
        <v>150</v>
      </c>
      <c r="P2750" s="15">
        <v>1</v>
      </c>
      <c r="Q2750" s="15" t="s">
        <v>3</v>
      </c>
    </row>
    <row r="2751" spans="1:17" s="36" customFormat="1" ht="14.5">
      <c r="A2751" s="3" t="s">
        <v>6326</v>
      </c>
      <c r="B2751" s="15" t="s">
        <v>1</v>
      </c>
      <c r="C2751" s="15" t="s">
        <v>5</v>
      </c>
      <c r="D2751" s="15" t="s">
        <v>3522</v>
      </c>
      <c r="E2751" s="15">
        <v>600</v>
      </c>
      <c r="F2751" s="15"/>
      <c r="G2751" s="15">
        <v>189</v>
      </c>
      <c r="H2751" s="15">
        <v>210</v>
      </c>
      <c r="I2751" s="15">
        <v>231</v>
      </c>
      <c r="J2751" s="15">
        <v>170</v>
      </c>
      <c r="K2751" s="15">
        <v>3</v>
      </c>
      <c r="L2751" s="15">
        <v>1</v>
      </c>
      <c r="M2751" s="15">
        <v>304</v>
      </c>
      <c r="N2751" s="15">
        <v>2</v>
      </c>
      <c r="O2751" s="15">
        <v>150</v>
      </c>
      <c r="P2751" s="15">
        <v>1</v>
      </c>
      <c r="Q2751" s="15" t="s">
        <v>3</v>
      </c>
    </row>
    <row r="2752" spans="1:17" s="36" customFormat="1" ht="14.5">
      <c r="A2752" s="3" t="s">
        <v>6327</v>
      </c>
      <c r="B2752" s="15" t="s">
        <v>1</v>
      </c>
      <c r="C2752" s="15" t="s">
        <v>5</v>
      </c>
      <c r="D2752" s="15" t="s">
        <v>3522</v>
      </c>
      <c r="E2752" s="15">
        <v>600</v>
      </c>
      <c r="F2752" s="15"/>
      <c r="G2752" s="15">
        <v>18.899999999999999</v>
      </c>
      <c r="H2752" s="15">
        <v>19.899999999999999</v>
      </c>
      <c r="I2752" s="15">
        <v>20.9</v>
      </c>
      <c r="J2752" s="15">
        <v>17</v>
      </c>
      <c r="K2752" s="15">
        <v>3</v>
      </c>
      <c r="L2752" s="15">
        <v>1</v>
      </c>
      <c r="M2752" s="15">
        <v>27.6</v>
      </c>
      <c r="N2752" s="15">
        <v>22.8</v>
      </c>
      <c r="O2752" s="15">
        <v>150</v>
      </c>
      <c r="P2752" s="15">
        <v>1</v>
      </c>
      <c r="Q2752" s="15" t="s">
        <v>910</v>
      </c>
    </row>
    <row r="2753" spans="1:17" s="36" customFormat="1" ht="14.5">
      <c r="A2753" s="3" t="s">
        <v>6328</v>
      </c>
      <c r="B2753" s="15" t="s">
        <v>1</v>
      </c>
      <c r="C2753" s="15" t="s">
        <v>5</v>
      </c>
      <c r="D2753" s="15" t="s">
        <v>3522</v>
      </c>
      <c r="E2753" s="15">
        <v>600</v>
      </c>
      <c r="F2753" s="15"/>
      <c r="G2753" s="15">
        <v>18.899999999999999</v>
      </c>
      <c r="H2753" s="15">
        <v>19.899999999999999</v>
      </c>
      <c r="I2753" s="15">
        <v>20.9</v>
      </c>
      <c r="J2753" s="15">
        <v>17</v>
      </c>
      <c r="K2753" s="15">
        <v>3</v>
      </c>
      <c r="L2753" s="15">
        <v>1</v>
      </c>
      <c r="M2753" s="15">
        <v>27.6</v>
      </c>
      <c r="N2753" s="15">
        <v>22.8</v>
      </c>
      <c r="O2753" s="15">
        <v>150</v>
      </c>
      <c r="P2753" s="15">
        <v>1</v>
      </c>
      <c r="Q2753" s="15" t="s">
        <v>3</v>
      </c>
    </row>
    <row r="2754" spans="1:17" s="36" customFormat="1" ht="14.5">
      <c r="A2754" s="3" t="s">
        <v>6329</v>
      </c>
      <c r="B2754" s="15" t="s">
        <v>1</v>
      </c>
      <c r="C2754" s="15" t="s">
        <v>5</v>
      </c>
      <c r="D2754" s="15" t="s">
        <v>3525</v>
      </c>
      <c r="E2754" s="15">
        <v>600</v>
      </c>
      <c r="F2754" s="15"/>
      <c r="G2754" s="15">
        <v>18.899999999999999</v>
      </c>
      <c r="H2754" s="15">
        <v>21</v>
      </c>
      <c r="I2754" s="15">
        <v>23.1</v>
      </c>
      <c r="J2754" s="15">
        <v>17</v>
      </c>
      <c r="K2754" s="15">
        <v>3</v>
      </c>
      <c r="L2754" s="15">
        <v>1</v>
      </c>
      <c r="M2754" s="15">
        <v>30.5</v>
      </c>
      <c r="N2754" s="15">
        <v>20</v>
      </c>
      <c r="O2754" s="15">
        <v>150</v>
      </c>
      <c r="P2754" s="15">
        <v>1</v>
      </c>
      <c r="Q2754" s="15" t="s">
        <v>910</v>
      </c>
    </row>
    <row r="2755" spans="1:17" s="36" customFormat="1" ht="14.5">
      <c r="A2755" s="3" t="s">
        <v>6330</v>
      </c>
      <c r="B2755" s="15" t="s">
        <v>1</v>
      </c>
      <c r="C2755" s="15" t="s">
        <v>5</v>
      </c>
      <c r="D2755" s="15" t="s">
        <v>3525</v>
      </c>
      <c r="E2755" s="15">
        <v>600</v>
      </c>
      <c r="F2755" s="15"/>
      <c r="G2755" s="15">
        <v>18.899999999999999</v>
      </c>
      <c r="H2755" s="15">
        <v>19.899999999999999</v>
      </c>
      <c r="I2755" s="15">
        <v>20.9</v>
      </c>
      <c r="J2755" s="15">
        <v>17</v>
      </c>
      <c r="K2755" s="15">
        <v>3</v>
      </c>
      <c r="L2755" s="15">
        <v>1</v>
      </c>
      <c r="M2755" s="15">
        <v>27.6</v>
      </c>
      <c r="N2755" s="15">
        <v>22.8</v>
      </c>
      <c r="O2755" s="15">
        <v>150</v>
      </c>
      <c r="P2755" s="15">
        <v>1</v>
      </c>
      <c r="Q2755" s="15" t="s">
        <v>910</v>
      </c>
    </row>
    <row r="2756" spans="1:17" s="36" customFormat="1" ht="14.5">
      <c r="A2756" s="3" t="s">
        <v>6331</v>
      </c>
      <c r="B2756" s="15" t="s">
        <v>1</v>
      </c>
      <c r="C2756" s="15" t="s">
        <v>5</v>
      </c>
      <c r="D2756" s="15" t="s">
        <v>3525</v>
      </c>
      <c r="E2756" s="15">
        <v>600</v>
      </c>
      <c r="F2756" s="15"/>
      <c r="G2756" s="15">
        <v>18.899999999999999</v>
      </c>
      <c r="H2756" s="15">
        <v>19.899999999999999</v>
      </c>
      <c r="I2756" s="15">
        <v>20.9</v>
      </c>
      <c r="J2756" s="15">
        <v>17</v>
      </c>
      <c r="K2756" s="15">
        <v>3</v>
      </c>
      <c r="L2756" s="15">
        <v>1</v>
      </c>
      <c r="M2756" s="15">
        <v>27.6</v>
      </c>
      <c r="N2756" s="15">
        <v>22.8</v>
      </c>
      <c r="O2756" s="15">
        <v>150</v>
      </c>
      <c r="P2756" s="15">
        <v>1</v>
      </c>
      <c r="Q2756" s="15" t="s">
        <v>3</v>
      </c>
    </row>
    <row r="2757" spans="1:17" s="36" customFormat="1" ht="14.5">
      <c r="A2757" s="3" t="s">
        <v>6332</v>
      </c>
      <c r="B2757" s="15" t="s">
        <v>1</v>
      </c>
      <c r="C2757" s="15" t="s">
        <v>5</v>
      </c>
      <c r="D2757" s="15" t="s">
        <v>3525</v>
      </c>
      <c r="E2757" s="15">
        <v>600</v>
      </c>
      <c r="F2757" s="15"/>
      <c r="G2757" s="15">
        <v>18.899999999999999</v>
      </c>
      <c r="H2757" s="15">
        <v>21</v>
      </c>
      <c r="I2757" s="15">
        <v>23.1</v>
      </c>
      <c r="J2757" s="15">
        <v>17</v>
      </c>
      <c r="K2757" s="15">
        <v>3</v>
      </c>
      <c r="L2757" s="15">
        <v>1</v>
      </c>
      <c r="M2757" s="15">
        <v>30.5</v>
      </c>
      <c r="N2757" s="15">
        <v>20</v>
      </c>
      <c r="O2757" s="15">
        <v>150</v>
      </c>
      <c r="P2757" s="15">
        <v>1</v>
      </c>
      <c r="Q2757" s="15" t="s">
        <v>3</v>
      </c>
    </row>
    <row r="2758" spans="1:17" s="36" customFormat="1" ht="14.5">
      <c r="A2758" s="3" t="s">
        <v>6333</v>
      </c>
      <c r="B2758" s="15" t="s">
        <v>1</v>
      </c>
      <c r="C2758" s="15" t="s">
        <v>5</v>
      </c>
      <c r="D2758" s="15" t="s">
        <v>3522</v>
      </c>
      <c r="E2758" s="15">
        <v>600</v>
      </c>
      <c r="F2758" s="15"/>
      <c r="G2758" s="15">
        <v>18.899999999999999</v>
      </c>
      <c r="H2758" s="15">
        <v>21</v>
      </c>
      <c r="I2758" s="15">
        <v>23.1</v>
      </c>
      <c r="J2758" s="15">
        <v>17</v>
      </c>
      <c r="K2758" s="15">
        <v>3</v>
      </c>
      <c r="L2758" s="15">
        <v>1</v>
      </c>
      <c r="M2758" s="15">
        <v>30.5</v>
      </c>
      <c r="N2758" s="15">
        <v>20</v>
      </c>
      <c r="O2758" s="15">
        <v>150</v>
      </c>
      <c r="P2758" s="15">
        <v>1</v>
      </c>
      <c r="Q2758" s="15" t="s">
        <v>3</v>
      </c>
    </row>
    <row r="2759" spans="1:17" s="36" customFormat="1" ht="14.5">
      <c r="A2759" s="3" t="s">
        <v>6334</v>
      </c>
      <c r="B2759" s="15" t="s">
        <v>1</v>
      </c>
      <c r="C2759" s="15" t="s">
        <v>5</v>
      </c>
      <c r="D2759" s="15" t="s">
        <v>3522</v>
      </c>
      <c r="E2759" s="15">
        <v>600</v>
      </c>
      <c r="F2759" s="15"/>
      <c r="G2759" s="15">
        <v>20</v>
      </c>
      <c r="H2759" s="15">
        <v>22.2</v>
      </c>
      <c r="I2759" s="15">
        <v>24.4</v>
      </c>
      <c r="J2759" s="15">
        <v>18</v>
      </c>
      <c r="K2759" s="15">
        <v>3</v>
      </c>
      <c r="L2759" s="15">
        <v>1</v>
      </c>
      <c r="M2759" s="15">
        <v>32.200000000000003</v>
      </c>
      <c r="N2759" s="15">
        <v>19.5</v>
      </c>
      <c r="O2759" s="15">
        <v>150</v>
      </c>
      <c r="P2759" s="15">
        <v>1</v>
      </c>
      <c r="Q2759" s="15" t="s">
        <v>910</v>
      </c>
    </row>
    <row r="2760" spans="1:17" s="36" customFormat="1" ht="14.5">
      <c r="A2760" s="3" t="s">
        <v>6335</v>
      </c>
      <c r="B2760" s="15" t="s">
        <v>1</v>
      </c>
      <c r="C2760" s="15" t="s">
        <v>5</v>
      </c>
      <c r="D2760" s="15" t="s">
        <v>3522</v>
      </c>
      <c r="E2760" s="15">
        <v>600</v>
      </c>
      <c r="F2760" s="15"/>
      <c r="G2760" s="15">
        <v>20</v>
      </c>
      <c r="H2760" s="15">
        <v>21.1</v>
      </c>
      <c r="I2760" s="15">
        <v>22.1</v>
      </c>
      <c r="J2760" s="15">
        <v>18</v>
      </c>
      <c r="K2760" s="15">
        <v>3</v>
      </c>
      <c r="L2760" s="15">
        <v>1</v>
      </c>
      <c r="M2760" s="15">
        <v>29.2</v>
      </c>
      <c r="N2760" s="15">
        <v>21.5</v>
      </c>
      <c r="O2760" s="15">
        <v>150</v>
      </c>
      <c r="P2760" s="15">
        <v>1</v>
      </c>
      <c r="Q2760" s="15" t="s">
        <v>910</v>
      </c>
    </row>
    <row r="2761" spans="1:17" s="36" customFormat="1" ht="14.5">
      <c r="A2761" s="3" t="s">
        <v>6336</v>
      </c>
      <c r="B2761" s="15" t="s">
        <v>1</v>
      </c>
      <c r="C2761" s="15" t="s">
        <v>5</v>
      </c>
      <c r="D2761" s="15" t="s">
        <v>3522</v>
      </c>
      <c r="E2761" s="15">
        <v>600</v>
      </c>
      <c r="F2761" s="15"/>
      <c r="G2761" s="15">
        <v>20</v>
      </c>
      <c r="H2761" s="15">
        <v>21.1</v>
      </c>
      <c r="I2761" s="15">
        <v>22.1</v>
      </c>
      <c r="J2761" s="15">
        <v>18</v>
      </c>
      <c r="K2761" s="15">
        <v>3</v>
      </c>
      <c r="L2761" s="15">
        <v>1</v>
      </c>
      <c r="M2761" s="15">
        <v>29.2</v>
      </c>
      <c r="N2761" s="15">
        <v>21.5</v>
      </c>
      <c r="O2761" s="15">
        <v>150</v>
      </c>
      <c r="P2761" s="15">
        <v>1</v>
      </c>
      <c r="Q2761" s="15" t="s">
        <v>3</v>
      </c>
    </row>
    <row r="2762" spans="1:17" s="36" customFormat="1" ht="14.5">
      <c r="A2762" s="3" t="s">
        <v>6337</v>
      </c>
      <c r="B2762" s="15" t="s">
        <v>1</v>
      </c>
      <c r="C2762" s="15" t="s">
        <v>5</v>
      </c>
      <c r="D2762" s="15" t="s">
        <v>3525</v>
      </c>
      <c r="E2762" s="15">
        <v>600</v>
      </c>
      <c r="F2762" s="15"/>
      <c r="G2762" s="15">
        <v>20</v>
      </c>
      <c r="H2762" s="15">
        <v>22.2</v>
      </c>
      <c r="I2762" s="15">
        <v>24.4</v>
      </c>
      <c r="J2762" s="15">
        <v>18</v>
      </c>
      <c r="K2762" s="15">
        <v>3</v>
      </c>
      <c r="L2762" s="15">
        <v>1</v>
      </c>
      <c r="M2762" s="15">
        <v>32.200000000000003</v>
      </c>
      <c r="N2762" s="15">
        <v>19.5</v>
      </c>
      <c r="O2762" s="15">
        <v>150</v>
      </c>
      <c r="P2762" s="15">
        <v>1</v>
      </c>
      <c r="Q2762" s="15" t="s">
        <v>910</v>
      </c>
    </row>
    <row r="2763" spans="1:17" s="36" customFormat="1" ht="14.5">
      <c r="A2763" s="3" t="s">
        <v>6338</v>
      </c>
      <c r="B2763" s="15" t="s">
        <v>1</v>
      </c>
      <c r="C2763" s="15" t="s">
        <v>5</v>
      </c>
      <c r="D2763" s="15" t="s">
        <v>3525</v>
      </c>
      <c r="E2763" s="15">
        <v>600</v>
      </c>
      <c r="F2763" s="15"/>
      <c r="G2763" s="15">
        <v>20</v>
      </c>
      <c r="H2763" s="15">
        <v>21.1</v>
      </c>
      <c r="I2763" s="15">
        <v>22.1</v>
      </c>
      <c r="J2763" s="15">
        <v>18</v>
      </c>
      <c r="K2763" s="15">
        <v>3</v>
      </c>
      <c r="L2763" s="15">
        <v>1</v>
      </c>
      <c r="M2763" s="15">
        <v>29.2</v>
      </c>
      <c r="N2763" s="15">
        <v>21.5</v>
      </c>
      <c r="O2763" s="15">
        <v>150</v>
      </c>
      <c r="P2763" s="15">
        <v>1</v>
      </c>
      <c r="Q2763" s="15" t="s">
        <v>910</v>
      </c>
    </row>
    <row r="2764" spans="1:17" s="36" customFormat="1" ht="14.5">
      <c r="A2764" s="3" t="s">
        <v>6339</v>
      </c>
      <c r="B2764" s="15" t="s">
        <v>1</v>
      </c>
      <c r="C2764" s="15" t="s">
        <v>5</v>
      </c>
      <c r="D2764" s="15" t="s">
        <v>3525</v>
      </c>
      <c r="E2764" s="15">
        <v>600</v>
      </c>
      <c r="F2764" s="15"/>
      <c r="G2764" s="15">
        <v>20</v>
      </c>
      <c r="H2764" s="15">
        <v>21.1</v>
      </c>
      <c r="I2764" s="15">
        <v>22.1</v>
      </c>
      <c r="J2764" s="15">
        <v>18</v>
      </c>
      <c r="K2764" s="15">
        <v>3</v>
      </c>
      <c r="L2764" s="15">
        <v>1</v>
      </c>
      <c r="M2764" s="15">
        <v>29.2</v>
      </c>
      <c r="N2764" s="15">
        <v>21.5</v>
      </c>
      <c r="O2764" s="15">
        <v>150</v>
      </c>
      <c r="P2764" s="15">
        <v>1</v>
      </c>
      <c r="Q2764" s="15" t="s">
        <v>3</v>
      </c>
    </row>
    <row r="2765" spans="1:17" s="36" customFormat="1" ht="14.5">
      <c r="A2765" s="3" t="s">
        <v>6340</v>
      </c>
      <c r="B2765" s="15" t="s">
        <v>1</v>
      </c>
      <c r="C2765" s="15" t="s">
        <v>5</v>
      </c>
      <c r="D2765" s="15" t="s">
        <v>3525</v>
      </c>
      <c r="E2765" s="15">
        <v>600</v>
      </c>
      <c r="F2765" s="15"/>
      <c r="G2765" s="15">
        <v>20</v>
      </c>
      <c r="H2765" s="15">
        <v>22.2</v>
      </c>
      <c r="I2765" s="15">
        <v>24.4</v>
      </c>
      <c r="J2765" s="15">
        <v>18</v>
      </c>
      <c r="K2765" s="15">
        <v>3</v>
      </c>
      <c r="L2765" s="15">
        <v>1</v>
      </c>
      <c r="M2765" s="15">
        <v>32.200000000000003</v>
      </c>
      <c r="N2765" s="15">
        <v>19.5</v>
      </c>
      <c r="O2765" s="15">
        <v>150</v>
      </c>
      <c r="P2765" s="15">
        <v>1</v>
      </c>
      <c r="Q2765" s="15" t="s">
        <v>3</v>
      </c>
    </row>
    <row r="2766" spans="1:17" s="36" customFormat="1" ht="14.5">
      <c r="A2766" s="3" t="s">
        <v>6341</v>
      </c>
      <c r="B2766" s="15" t="s">
        <v>1</v>
      </c>
      <c r="C2766" s="15" t="s">
        <v>5</v>
      </c>
      <c r="D2766" s="15" t="s">
        <v>3522</v>
      </c>
      <c r="E2766" s="15">
        <v>600</v>
      </c>
      <c r="F2766" s="15"/>
      <c r="G2766" s="15">
        <v>20</v>
      </c>
      <c r="H2766" s="15">
        <v>22.2</v>
      </c>
      <c r="I2766" s="15">
        <v>24.4</v>
      </c>
      <c r="J2766" s="15">
        <v>18</v>
      </c>
      <c r="K2766" s="15">
        <v>3</v>
      </c>
      <c r="L2766" s="15">
        <v>1</v>
      </c>
      <c r="M2766" s="15">
        <v>32.200000000000003</v>
      </c>
      <c r="N2766" s="15">
        <v>19.5</v>
      </c>
      <c r="O2766" s="15">
        <v>150</v>
      </c>
      <c r="P2766" s="15">
        <v>1</v>
      </c>
      <c r="Q2766" s="15" t="s">
        <v>3</v>
      </c>
    </row>
    <row r="2767" spans="1:17" s="36" customFormat="1" ht="14.5">
      <c r="A2767" s="3" t="s">
        <v>6342</v>
      </c>
      <c r="B2767" s="15" t="s">
        <v>1</v>
      </c>
      <c r="C2767" s="15" t="s">
        <v>5</v>
      </c>
      <c r="D2767" s="15" t="s">
        <v>3522</v>
      </c>
      <c r="E2767" s="15">
        <v>600</v>
      </c>
      <c r="F2767" s="15"/>
      <c r="G2767" s="15">
        <v>22.2</v>
      </c>
      <c r="H2767" s="15">
        <v>24.7</v>
      </c>
      <c r="I2767" s="15">
        <v>27.1</v>
      </c>
      <c r="J2767" s="15">
        <v>20</v>
      </c>
      <c r="K2767" s="15">
        <v>3</v>
      </c>
      <c r="L2767" s="15">
        <v>1</v>
      </c>
      <c r="M2767" s="15">
        <v>35.799999999999997</v>
      </c>
      <c r="N2767" s="15">
        <v>17.600000000000001</v>
      </c>
      <c r="O2767" s="15">
        <v>150</v>
      </c>
      <c r="P2767" s="15">
        <v>1</v>
      </c>
      <c r="Q2767" s="15" t="s">
        <v>910</v>
      </c>
    </row>
    <row r="2768" spans="1:17" s="36" customFormat="1" ht="14.5">
      <c r="A2768" s="3" t="s">
        <v>6343</v>
      </c>
      <c r="B2768" s="15" t="s">
        <v>1</v>
      </c>
      <c r="C2768" s="15" t="s">
        <v>5</v>
      </c>
      <c r="D2768" s="15" t="s">
        <v>3522</v>
      </c>
      <c r="E2768" s="15">
        <v>600</v>
      </c>
      <c r="F2768" s="15"/>
      <c r="G2768" s="15">
        <v>22.2</v>
      </c>
      <c r="H2768" s="15">
        <v>23.4</v>
      </c>
      <c r="I2768" s="15">
        <v>24.5</v>
      </c>
      <c r="J2768" s="15">
        <v>20</v>
      </c>
      <c r="K2768" s="15">
        <v>3</v>
      </c>
      <c r="L2768" s="15">
        <v>1</v>
      </c>
      <c r="M2768" s="15">
        <v>32.4</v>
      </c>
      <c r="N2768" s="15">
        <v>19.399999999999999</v>
      </c>
      <c r="O2768" s="15">
        <v>150</v>
      </c>
      <c r="P2768" s="15">
        <v>1</v>
      </c>
      <c r="Q2768" s="15" t="s">
        <v>910</v>
      </c>
    </row>
    <row r="2769" spans="1:17" s="36" customFormat="1" ht="14.5">
      <c r="A2769" s="3" t="s">
        <v>6344</v>
      </c>
      <c r="B2769" s="15" t="s">
        <v>1</v>
      </c>
      <c r="C2769" s="15" t="s">
        <v>5</v>
      </c>
      <c r="D2769" s="15" t="s">
        <v>3522</v>
      </c>
      <c r="E2769" s="15">
        <v>600</v>
      </c>
      <c r="F2769" s="15"/>
      <c r="G2769" s="15">
        <v>22.2</v>
      </c>
      <c r="H2769" s="15">
        <v>23.4</v>
      </c>
      <c r="I2769" s="15">
        <v>24.5</v>
      </c>
      <c r="J2769" s="15">
        <v>20</v>
      </c>
      <c r="K2769" s="15">
        <v>3</v>
      </c>
      <c r="L2769" s="15">
        <v>1</v>
      </c>
      <c r="M2769" s="15">
        <v>32.4</v>
      </c>
      <c r="N2769" s="15">
        <v>19.399999999999999</v>
      </c>
      <c r="O2769" s="15">
        <v>150</v>
      </c>
      <c r="P2769" s="15">
        <v>1</v>
      </c>
      <c r="Q2769" s="15" t="s">
        <v>3</v>
      </c>
    </row>
    <row r="2770" spans="1:17" s="36" customFormat="1" ht="14.5">
      <c r="A2770" s="3" t="s">
        <v>6345</v>
      </c>
      <c r="B2770" s="15" t="s">
        <v>1</v>
      </c>
      <c r="C2770" s="15" t="s">
        <v>5</v>
      </c>
      <c r="D2770" s="15" t="s">
        <v>3525</v>
      </c>
      <c r="E2770" s="15">
        <v>600</v>
      </c>
      <c r="F2770" s="15"/>
      <c r="G2770" s="15">
        <v>22.2</v>
      </c>
      <c r="H2770" s="15">
        <v>24.7</v>
      </c>
      <c r="I2770" s="15">
        <v>27.1</v>
      </c>
      <c r="J2770" s="15">
        <v>20</v>
      </c>
      <c r="K2770" s="15">
        <v>3</v>
      </c>
      <c r="L2770" s="15">
        <v>1</v>
      </c>
      <c r="M2770" s="15">
        <v>35.799999999999997</v>
      </c>
      <c r="N2770" s="15">
        <v>17.600000000000001</v>
      </c>
      <c r="O2770" s="15">
        <v>150</v>
      </c>
      <c r="P2770" s="15">
        <v>1</v>
      </c>
      <c r="Q2770" s="15" t="s">
        <v>910</v>
      </c>
    </row>
    <row r="2771" spans="1:17" s="36" customFormat="1" ht="14.5">
      <c r="A2771" s="3" t="s">
        <v>6346</v>
      </c>
      <c r="B2771" s="15" t="s">
        <v>1</v>
      </c>
      <c r="C2771" s="15" t="s">
        <v>5</v>
      </c>
      <c r="D2771" s="15" t="s">
        <v>3525</v>
      </c>
      <c r="E2771" s="15">
        <v>600</v>
      </c>
      <c r="F2771" s="15"/>
      <c r="G2771" s="15">
        <v>22.2</v>
      </c>
      <c r="H2771" s="15">
        <v>23.4</v>
      </c>
      <c r="I2771" s="15">
        <v>24.5</v>
      </c>
      <c r="J2771" s="15">
        <v>20</v>
      </c>
      <c r="K2771" s="15">
        <v>3</v>
      </c>
      <c r="L2771" s="15">
        <v>1</v>
      </c>
      <c r="M2771" s="15">
        <v>32.4</v>
      </c>
      <c r="N2771" s="15">
        <v>19.399999999999999</v>
      </c>
      <c r="O2771" s="15">
        <v>150</v>
      </c>
      <c r="P2771" s="15">
        <v>1</v>
      </c>
      <c r="Q2771" s="15" t="s">
        <v>910</v>
      </c>
    </row>
    <row r="2772" spans="1:17" s="36" customFormat="1" ht="14.5">
      <c r="A2772" s="3" t="s">
        <v>6347</v>
      </c>
      <c r="B2772" s="15" t="s">
        <v>1</v>
      </c>
      <c r="C2772" s="15" t="s">
        <v>5</v>
      </c>
      <c r="D2772" s="15" t="s">
        <v>3525</v>
      </c>
      <c r="E2772" s="15">
        <v>600</v>
      </c>
      <c r="F2772" s="15"/>
      <c r="G2772" s="15">
        <v>22.2</v>
      </c>
      <c r="H2772" s="15">
        <v>23.4</v>
      </c>
      <c r="I2772" s="15">
        <v>24.5</v>
      </c>
      <c r="J2772" s="15">
        <v>20</v>
      </c>
      <c r="K2772" s="15">
        <v>3</v>
      </c>
      <c r="L2772" s="15">
        <v>1</v>
      </c>
      <c r="M2772" s="15">
        <v>32.4</v>
      </c>
      <c r="N2772" s="15">
        <v>19.399999999999999</v>
      </c>
      <c r="O2772" s="15">
        <v>150</v>
      </c>
      <c r="P2772" s="15">
        <v>1</v>
      </c>
      <c r="Q2772" s="15" t="s">
        <v>3</v>
      </c>
    </row>
    <row r="2773" spans="1:17" s="36" customFormat="1" ht="14.5">
      <c r="A2773" s="3" t="s">
        <v>6348</v>
      </c>
      <c r="B2773" s="15" t="s">
        <v>1</v>
      </c>
      <c r="C2773" s="15" t="s">
        <v>5</v>
      </c>
      <c r="D2773" s="15" t="s">
        <v>3525</v>
      </c>
      <c r="E2773" s="15">
        <v>600</v>
      </c>
      <c r="F2773" s="15"/>
      <c r="G2773" s="15">
        <v>22.2</v>
      </c>
      <c r="H2773" s="15">
        <v>24.7</v>
      </c>
      <c r="I2773" s="15">
        <v>27.1</v>
      </c>
      <c r="J2773" s="15">
        <v>20</v>
      </c>
      <c r="K2773" s="15">
        <v>3</v>
      </c>
      <c r="L2773" s="15">
        <v>1</v>
      </c>
      <c r="M2773" s="15">
        <v>35.799999999999997</v>
      </c>
      <c r="N2773" s="15">
        <v>17.600000000000001</v>
      </c>
      <c r="O2773" s="15">
        <v>150</v>
      </c>
      <c r="P2773" s="15">
        <v>1</v>
      </c>
      <c r="Q2773" s="15" t="s">
        <v>3</v>
      </c>
    </row>
    <row r="2774" spans="1:17" s="36" customFormat="1" ht="14.5">
      <c r="A2774" s="3" t="s">
        <v>6349</v>
      </c>
      <c r="B2774" s="15" t="s">
        <v>1</v>
      </c>
      <c r="C2774" s="15" t="s">
        <v>5</v>
      </c>
      <c r="D2774" s="15" t="s">
        <v>3522</v>
      </c>
      <c r="E2774" s="15">
        <v>600</v>
      </c>
      <c r="F2774" s="15"/>
      <c r="G2774" s="15">
        <v>22.2</v>
      </c>
      <c r="H2774" s="15">
        <v>24.7</v>
      </c>
      <c r="I2774" s="15">
        <v>27.1</v>
      </c>
      <c r="J2774" s="15">
        <v>20</v>
      </c>
      <c r="K2774" s="15">
        <v>3</v>
      </c>
      <c r="L2774" s="15">
        <v>1</v>
      </c>
      <c r="M2774" s="15">
        <v>35.799999999999997</v>
      </c>
      <c r="N2774" s="15">
        <v>17.600000000000001</v>
      </c>
      <c r="O2774" s="15">
        <v>150</v>
      </c>
      <c r="P2774" s="15">
        <v>1</v>
      </c>
      <c r="Q2774" s="15" t="s">
        <v>3</v>
      </c>
    </row>
    <row r="2775" spans="1:17" s="36" customFormat="1" ht="14.5">
      <c r="A2775" s="3" t="s">
        <v>6350</v>
      </c>
      <c r="B2775" s="15" t="s">
        <v>1</v>
      </c>
      <c r="C2775" s="15" t="s">
        <v>5</v>
      </c>
      <c r="D2775" s="15" t="s">
        <v>3522</v>
      </c>
      <c r="E2775" s="15">
        <v>600</v>
      </c>
      <c r="F2775" s="15"/>
      <c r="G2775" s="15">
        <v>24.4</v>
      </c>
      <c r="H2775" s="15">
        <v>27.1</v>
      </c>
      <c r="I2775" s="15">
        <v>29.8</v>
      </c>
      <c r="J2775" s="15">
        <v>22</v>
      </c>
      <c r="K2775" s="15">
        <v>3</v>
      </c>
      <c r="L2775" s="15">
        <v>1</v>
      </c>
      <c r="M2775" s="15">
        <v>39.4</v>
      </c>
      <c r="N2775" s="15">
        <v>15</v>
      </c>
      <c r="O2775" s="15">
        <v>150</v>
      </c>
      <c r="P2775" s="15">
        <v>1</v>
      </c>
      <c r="Q2775" s="15" t="s">
        <v>910</v>
      </c>
    </row>
    <row r="2776" spans="1:17" s="36" customFormat="1" ht="14.5">
      <c r="A2776" s="3" t="s">
        <v>6351</v>
      </c>
      <c r="B2776" s="15" t="s">
        <v>1</v>
      </c>
      <c r="C2776" s="15" t="s">
        <v>5</v>
      </c>
      <c r="D2776" s="15" t="s">
        <v>3522</v>
      </c>
      <c r="E2776" s="15">
        <v>600</v>
      </c>
      <c r="F2776" s="15"/>
      <c r="G2776" s="15">
        <v>24.4</v>
      </c>
      <c r="H2776" s="15">
        <v>25.7</v>
      </c>
      <c r="I2776" s="15">
        <v>26.9</v>
      </c>
      <c r="J2776" s="15">
        <v>22</v>
      </c>
      <c r="K2776" s="15">
        <v>3</v>
      </c>
      <c r="L2776" s="15">
        <v>1</v>
      </c>
      <c r="M2776" s="15">
        <v>35.5</v>
      </c>
      <c r="N2776" s="15">
        <v>17.7</v>
      </c>
      <c r="O2776" s="15">
        <v>150</v>
      </c>
      <c r="P2776" s="15">
        <v>1</v>
      </c>
      <c r="Q2776" s="15" t="s">
        <v>910</v>
      </c>
    </row>
    <row r="2777" spans="1:17" s="36" customFormat="1" ht="14.5">
      <c r="A2777" s="3" t="s">
        <v>6352</v>
      </c>
      <c r="B2777" s="15" t="s">
        <v>1</v>
      </c>
      <c r="C2777" s="15" t="s">
        <v>5</v>
      </c>
      <c r="D2777" s="15" t="s">
        <v>3522</v>
      </c>
      <c r="E2777" s="15">
        <v>600</v>
      </c>
      <c r="F2777" s="15"/>
      <c r="G2777" s="15">
        <v>24.4</v>
      </c>
      <c r="H2777" s="15">
        <v>25.7</v>
      </c>
      <c r="I2777" s="15">
        <v>26.9</v>
      </c>
      <c r="J2777" s="15">
        <v>22</v>
      </c>
      <c r="K2777" s="15">
        <v>3</v>
      </c>
      <c r="L2777" s="15">
        <v>1</v>
      </c>
      <c r="M2777" s="15">
        <v>35.5</v>
      </c>
      <c r="N2777" s="15">
        <v>17.7</v>
      </c>
      <c r="O2777" s="15">
        <v>150</v>
      </c>
      <c r="P2777" s="15">
        <v>1</v>
      </c>
      <c r="Q2777" s="15" t="s">
        <v>3</v>
      </c>
    </row>
    <row r="2778" spans="1:17" s="36" customFormat="1" ht="14.5">
      <c r="A2778" s="3" t="s">
        <v>6353</v>
      </c>
      <c r="B2778" s="15" t="s">
        <v>1</v>
      </c>
      <c r="C2778" s="15" t="s">
        <v>5</v>
      </c>
      <c r="D2778" s="15" t="s">
        <v>3525</v>
      </c>
      <c r="E2778" s="15">
        <v>600</v>
      </c>
      <c r="F2778" s="15"/>
      <c r="G2778" s="15">
        <v>24.4</v>
      </c>
      <c r="H2778" s="15">
        <v>27.1</v>
      </c>
      <c r="I2778" s="15">
        <v>29.8</v>
      </c>
      <c r="J2778" s="15">
        <v>22</v>
      </c>
      <c r="K2778" s="15">
        <v>3</v>
      </c>
      <c r="L2778" s="15">
        <v>1</v>
      </c>
      <c r="M2778" s="15">
        <v>39.4</v>
      </c>
      <c r="N2778" s="15">
        <v>15</v>
      </c>
      <c r="O2778" s="15">
        <v>150</v>
      </c>
      <c r="P2778" s="15">
        <v>1</v>
      </c>
      <c r="Q2778" s="15" t="s">
        <v>910</v>
      </c>
    </row>
    <row r="2779" spans="1:17" s="36" customFormat="1" ht="14.5">
      <c r="A2779" s="3" t="s">
        <v>6354</v>
      </c>
      <c r="B2779" s="15" t="s">
        <v>1</v>
      </c>
      <c r="C2779" s="15" t="s">
        <v>5</v>
      </c>
      <c r="D2779" s="15" t="s">
        <v>3525</v>
      </c>
      <c r="E2779" s="15">
        <v>600</v>
      </c>
      <c r="F2779" s="15"/>
      <c r="G2779" s="15">
        <v>24.4</v>
      </c>
      <c r="H2779" s="15">
        <v>25.7</v>
      </c>
      <c r="I2779" s="15">
        <v>26.9</v>
      </c>
      <c r="J2779" s="15">
        <v>22</v>
      </c>
      <c r="K2779" s="15">
        <v>3</v>
      </c>
      <c r="L2779" s="15">
        <v>1</v>
      </c>
      <c r="M2779" s="15">
        <v>35.5</v>
      </c>
      <c r="N2779" s="15">
        <v>17.7</v>
      </c>
      <c r="O2779" s="15">
        <v>150</v>
      </c>
      <c r="P2779" s="15">
        <v>1</v>
      </c>
      <c r="Q2779" s="15" t="s">
        <v>910</v>
      </c>
    </row>
    <row r="2780" spans="1:17" s="36" customFormat="1" ht="14.5">
      <c r="A2780" s="3" t="s">
        <v>6355</v>
      </c>
      <c r="B2780" s="15" t="s">
        <v>1</v>
      </c>
      <c r="C2780" s="15" t="s">
        <v>5</v>
      </c>
      <c r="D2780" s="15" t="s">
        <v>3525</v>
      </c>
      <c r="E2780" s="15">
        <v>600</v>
      </c>
      <c r="F2780" s="15"/>
      <c r="G2780" s="15">
        <v>24.4</v>
      </c>
      <c r="H2780" s="15">
        <v>25.7</v>
      </c>
      <c r="I2780" s="15">
        <v>26.9</v>
      </c>
      <c r="J2780" s="15">
        <v>22</v>
      </c>
      <c r="K2780" s="15">
        <v>3</v>
      </c>
      <c r="L2780" s="15">
        <v>1</v>
      </c>
      <c r="M2780" s="15">
        <v>35.5</v>
      </c>
      <c r="N2780" s="15">
        <v>17.7</v>
      </c>
      <c r="O2780" s="15">
        <v>150</v>
      </c>
      <c r="P2780" s="15">
        <v>1</v>
      </c>
      <c r="Q2780" s="15" t="s">
        <v>3</v>
      </c>
    </row>
    <row r="2781" spans="1:17" s="36" customFormat="1" ht="14.5">
      <c r="A2781" s="3" t="s">
        <v>6356</v>
      </c>
      <c r="B2781" s="15" t="s">
        <v>1</v>
      </c>
      <c r="C2781" s="15" t="s">
        <v>5</v>
      </c>
      <c r="D2781" s="15" t="s">
        <v>3525</v>
      </c>
      <c r="E2781" s="15">
        <v>600</v>
      </c>
      <c r="F2781" s="15"/>
      <c r="G2781" s="15">
        <v>24.4</v>
      </c>
      <c r="H2781" s="15">
        <v>27.1</v>
      </c>
      <c r="I2781" s="15">
        <v>29.8</v>
      </c>
      <c r="J2781" s="15">
        <v>22</v>
      </c>
      <c r="K2781" s="15">
        <v>3</v>
      </c>
      <c r="L2781" s="15">
        <v>1</v>
      </c>
      <c r="M2781" s="15">
        <v>39.4</v>
      </c>
      <c r="N2781" s="15">
        <v>15</v>
      </c>
      <c r="O2781" s="15">
        <v>150</v>
      </c>
      <c r="P2781" s="15">
        <v>1</v>
      </c>
      <c r="Q2781" s="15" t="s">
        <v>3</v>
      </c>
    </row>
    <row r="2782" spans="1:17" s="36" customFormat="1" ht="14.5">
      <c r="A2782" s="3" t="s">
        <v>6357</v>
      </c>
      <c r="B2782" s="15" t="s">
        <v>1</v>
      </c>
      <c r="C2782" s="15" t="s">
        <v>5</v>
      </c>
      <c r="D2782" s="15" t="s">
        <v>3522</v>
      </c>
      <c r="E2782" s="15">
        <v>600</v>
      </c>
      <c r="F2782" s="15"/>
      <c r="G2782" s="15">
        <v>24.4</v>
      </c>
      <c r="H2782" s="15">
        <v>27.1</v>
      </c>
      <c r="I2782" s="15">
        <v>29.8</v>
      </c>
      <c r="J2782" s="15">
        <v>22</v>
      </c>
      <c r="K2782" s="15">
        <v>3</v>
      </c>
      <c r="L2782" s="15">
        <v>1</v>
      </c>
      <c r="M2782" s="15">
        <v>39.4</v>
      </c>
      <c r="N2782" s="15">
        <v>15</v>
      </c>
      <c r="O2782" s="15">
        <v>150</v>
      </c>
      <c r="P2782" s="15">
        <v>1</v>
      </c>
      <c r="Q2782" s="15" t="s">
        <v>3</v>
      </c>
    </row>
    <row r="2783" spans="1:17" s="36" customFormat="1" ht="14.5">
      <c r="A2783" s="3" t="s">
        <v>6358</v>
      </c>
      <c r="B2783" s="15" t="s">
        <v>1</v>
      </c>
      <c r="C2783" s="15" t="s">
        <v>5</v>
      </c>
      <c r="D2783" s="15" t="s">
        <v>3522</v>
      </c>
      <c r="E2783" s="15">
        <v>600</v>
      </c>
      <c r="F2783" s="15"/>
      <c r="G2783" s="15">
        <v>26.7</v>
      </c>
      <c r="H2783" s="15">
        <v>29.7</v>
      </c>
      <c r="I2783" s="15">
        <v>32.6</v>
      </c>
      <c r="J2783" s="15">
        <v>24</v>
      </c>
      <c r="K2783" s="15">
        <v>3</v>
      </c>
      <c r="L2783" s="15">
        <v>1</v>
      </c>
      <c r="M2783" s="15">
        <v>43</v>
      </c>
      <c r="N2783" s="15">
        <v>14.6</v>
      </c>
      <c r="O2783" s="15">
        <v>150</v>
      </c>
      <c r="P2783" s="15">
        <v>1</v>
      </c>
      <c r="Q2783" s="15" t="s">
        <v>910</v>
      </c>
    </row>
    <row r="2784" spans="1:17" s="36" customFormat="1" ht="14.5">
      <c r="A2784" s="3" t="s">
        <v>6359</v>
      </c>
      <c r="B2784" s="15" t="s">
        <v>1</v>
      </c>
      <c r="C2784" s="15" t="s">
        <v>5</v>
      </c>
      <c r="D2784" s="15" t="s">
        <v>3522</v>
      </c>
      <c r="E2784" s="15">
        <v>600</v>
      </c>
      <c r="F2784" s="15"/>
      <c r="G2784" s="15">
        <v>26.7</v>
      </c>
      <c r="H2784" s="15">
        <v>28.1</v>
      </c>
      <c r="I2784" s="15">
        <v>29.5</v>
      </c>
      <c r="J2784" s="15">
        <v>24</v>
      </c>
      <c r="K2784" s="15">
        <v>3</v>
      </c>
      <c r="L2784" s="15">
        <v>1</v>
      </c>
      <c r="M2784" s="15">
        <v>38.9</v>
      </c>
      <c r="N2784" s="15">
        <v>16</v>
      </c>
      <c r="O2784" s="15">
        <v>150</v>
      </c>
      <c r="P2784" s="15">
        <v>1</v>
      </c>
      <c r="Q2784" s="15" t="s">
        <v>910</v>
      </c>
    </row>
    <row r="2785" spans="1:17" s="36" customFormat="1" ht="14.5">
      <c r="A2785" s="3" t="s">
        <v>6360</v>
      </c>
      <c r="B2785" s="15" t="s">
        <v>1</v>
      </c>
      <c r="C2785" s="15" t="s">
        <v>5</v>
      </c>
      <c r="D2785" s="15" t="s">
        <v>3522</v>
      </c>
      <c r="E2785" s="15">
        <v>600</v>
      </c>
      <c r="F2785" s="15"/>
      <c r="G2785" s="15">
        <v>26.7</v>
      </c>
      <c r="H2785" s="15">
        <v>28.1</v>
      </c>
      <c r="I2785" s="15">
        <v>29.5</v>
      </c>
      <c r="J2785" s="15">
        <v>24</v>
      </c>
      <c r="K2785" s="15">
        <v>3</v>
      </c>
      <c r="L2785" s="15">
        <v>1</v>
      </c>
      <c r="M2785" s="15">
        <v>38.9</v>
      </c>
      <c r="N2785" s="15">
        <v>16</v>
      </c>
      <c r="O2785" s="15">
        <v>150</v>
      </c>
      <c r="P2785" s="15">
        <v>1</v>
      </c>
      <c r="Q2785" s="15" t="s">
        <v>3</v>
      </c>
    </row>
    <row r="2786" spans="1:17" s="36" customFormat="1" ht="14.5">
      <c r="A2786" s="3" t="s">
        <v>6361</v>
      </c>
      <c r="B2786" s="15" t="s">
        <v>1</v>
      </c>
      <c r="C2786" s="15" t="s">
        <v>5</v>
      </c>
      <c r="D2786" s="15" t="s">
        <v>3525</v>
      </c>
      <c r="E2786" s="15">
        <v>600</v>
      </c>
      <c r="F2786" s="15"/>
      <c r="G2786" s="15">
        <v>26.7</v>
      </c>
      <c r="H2786" s="15">
        <v>29.7</v>
      </c>
      <c r="I2786" s="15">
        <v>32.6</v>
      </c>
      <c r="J2786" s="15">
        <v>24</v>
      </c>
      <c r="K2786" s="15">
        <v>3</v>
      </c>
      <c r="L2786" s="15">
        <v>1</v>
      </c>
      <c r="M2786" s="15">
        <v>43</v>
      </c>
      <c r="N2786" s="15">
        <v>14.6</v>
      </c>
      <c r="O2786" s="15">
        <v>150</v>
      </c>
      <c r="P2786" s="15">
        <v>1</v>
      </c>
      <c r="Q2786" s="15" t="s">
        <v>910</v>
      </c>
    </row>
    <row r="2787" spans="1:17" s="36" customFormat="1" ht="14.5">
      <c r="A2787" s="3" t="s">
        <v>6362</v>
      </c>
      <c r="B2787" s="15" t="s">
        <v>1</v>
      </c>
      <c r="C2787" s="15" t="s">
        <v>5</v>
      </c>
      <c r="D2787" s="15" t="s">
        <v>3525</v>
      </c>
      <c r="E2787" s="15">
        <v>600</v>
      </c>
      <c r="F2787" s="15"/>
      <c r="G2787" s="15">
        <v>26.7</v>
      </c>
      <c r="H2787" s="15">
        <v>28.1</v>
      </c>
      <c r="I2787" s="15">
        <v>29.5</v>
      </c>
      <c r="J2787" s="15">
        <v>24</v>
      </c>
      <c r="K2787" s="15">
        <v>3</v>
      </c>
      <c r="L2787" s="15">
        <v>1</v>
      </c>
      <c r="M2787" s="15">
        <v>38.9</v>
      </c>
      <c r="N2787" s="15">
        <v>16</v>
      </c>
      <c r="O2787" s="15">
        <v>150</v>
      </c>
      <c r="P2787" s="15">
        <v>1</v>
      </c>
      <c r="Q2787" s="15" t="s">
        <v>910</v>
      </c>
    </row>
    <row r="2788" spans="1:17" s="36" customFormat="1" ht="14.5">
      <c r="A2788" s="3" t="s">
        <v>6363</v>
      </c>
      <c r="B2788" s="15" t="s">
        <v>1</v>
      </c>
      <c r="C2788" s="15" t="s">
        <v>5</v>
      </c>
      <c r="D2788" s="15" t="s">
        <v>3525</v>
      </c>
      <c r="E2788" s="15">
        <v>600</v>
      </c>
      <c r="F2788" s="15"/>
      <c r="G2788" s="15">
        <v>26.7</v>
      </c>
      <c r="H2788" s="15">
        <v>28.1</v>
      </c>
      <c r="I2788" s="15">
        <v>29.5</v>
      </c>
      <c r="J2788" s="15">
        <v>24</v>
      </c>
      <c r="K2788" s="15">
        <v>3</v>
      </c>
      <c r="L2788" s="15">
        <v>1</v>
      </c>
      <c r="M2788" s="15">
        <v>38.9</v>
      </c>
      <c r="N2788" s="15">
        <v>16</v>
      </c>
      <c r="O2788" s="15">
        <v>150</v>
      </c>
      <c r="P2788" s="15">
        <v>1</v>
      </c>
      <c r="Q2788" s="15" t="s">
        <v>3</v>
      </c>
    </row>
    <row r="2789" spans="1:17" s="36" customFormat="1" ht="14.5">
      <c r="A2789" s="3" t="s">
        <v>6364</v>
      </c>
      <c r="B2789" s="15" t="s">
        <v>1</v>
      </c>
      <c r="C2789" s="15" t="s">
        <v>5</v>
      </c>
      <c r="D2789" s="15" t="s">
        <v>3525</v>
      </c>
      <c r="E2789" s="15">
        <v>600</v>
      </c>
      <c r="F2789" s="15"/>
      <c r="G2789" s="15">
        <v>26.7</v>
      </c>
      <c r="H2789" s="15">
        <v>29.7</v>
      </c>
      <c r="I2789" s="15">
        <v>32.6</v>
      </c>
      <c r="J2789" s="15">
        <v>24</v>
      </c>
      <c r="K2789" s="15">
        <v>3</v>
      </c>
      <c r="L2789" s="15">
        <v>1</v>
      </c>
      <c r="M2789" s="15">
        <v>43</v>
      </c>
      <c r="N2789" s="15">
        <v>14.6</v>
      </c>
      <c r="O2789" s="15">
        <v>150</v>
      </c>
      <c r="P2789" s="15">
        <v>1</v>
      </c>
      <c r="Q2789" s="15" t="s">
        <v>3</v>
      </c>
    </row>
    <row r="2790" spans="1:17" s="36" customFormat="1" ht="14.5">
      <c r="A2790" s="3" t="s">
        <v>6365</v>
      </c>
      <c r="B2790" s="15" t="s">
        <v>1</v>
      </c>
      <c r="C2790" s="15" t="s">
        <v>5</v>
      </c>
      <c r="D2790" s="15" t="s">
        <v>3522</v>
      </c>
      <c r="E2790" s="15">
        <v>600</v>
      </c>
      <c r="F2790" s="15"/>
      <c r="G2790" s="15">
        <v>26.7</v>
      </c>
      <c r="H2790" s="15">
        <v>29.7</v>
      </c>
      <c r="I2790" s="15">
        <v>32.6</v>
      </c>
      <c r="J2790" s="15">
        <v>24</v>
      </c>
      <c r="K2790" s="15">
        <v>3</v>
      </c>
      <c r="L2790" s="15">
        <v>1</v>
      </c>
      <c r="M2790" s="15">
        <v>43</v>
      </c>
      <c r="N2790" s="15">
        <v>14.6</v>
      </c>
      <c r="O2790" s="15">
        <v>150</v>
      </c>
      <c r="P2790" s="15">
        <v>1</v>
      </c>
      <c r="Q2790" s="15" t="s">
        <v>3</v>
      </c>
    </row>
    <row r="2791" spans="1:17" s="36" customFormat="1" ht="14.5">
      <c r="A2791" s="3" t="s">
        <v>6366</v>
      </c>
      <c r="B2791" s="15" t="s">
        <v>1</v>
      </c>
      <c r="C2791" s="15" t="s">
        <v>5</v>
      </c>
      <c r="D2791" s="15" t="s">
        <v>3522</v>
      </c>
      <c r="E2791" s="15">
        <v>600</v>
      </c>
      <c r="F2791" s="15"/>
      <c r="G2791" s="15">
        <v>28.9</v>
      </c>
      <c r="H2791" s="15">
        <v>32.1</v>
      </c>
      <c r="I2791" s="15">
        <v>35.299999999999997</v>
      </c>
      <c r="J2791" s="15">
        <v>26</v>
      </c>
      <c r="K2791" s="15">
        <v>3</v>
      </c>
      <c r="L2791" s="15">
        <v>1</v>
      </c>
      <c r="M2791" s="15">
        <v>46.6</v>
      </c>
      <c r="N2791" s="15">
        <v>13.5</v>
      </c>
      <c r="O2791" s="15">
        <v>150</v>
      </c>
      <c r="P2791" s="15">
        <v>1</v>
      </c>
      <c r="Q2791" s="15" t="s">
        <v>910</v>
      </c>
    </row>
    <row r="2792" spans="1:17" s="36" customFormat="1" ht="14.5">
      <c r="A2792" s="3" t="s">
        <v>6367</v>
      </c>
      <c r="B2792" s="15" t="s">
        <v>1</v>
      </c>
      <c r="C2792" s="15" t="s">
        <v>5</v>
      </c>
      <c r="D2792" s="15" t="s">
        <v>3522</v>
      </c>
      <c r="E2792" s="15">
        <v>600</v>
      </c>
      <c r="F2792" s="15"/>
      <c r="G2792" s="15">
        <v>28.9</v>
      </c>
      <c r="H2792" s="15">
        <v>30.4</v>
      </c>
      <c r="I2792" s="15">
        <v>31.9</v>
      </c>
      <c r="J2792" s="15">
        <v>26</v>
      </c>
      <c r="K2792" s="15">
        <v>3</v>
      </c>
      <c r="L2792" s="15">
        <v>1</v>
      </c>
      <c r="M2792" s="15">
        <v>42.1</v>
      </c>
      <c r="N2792" s="15">
        <v>14.9</v>
      </c>
      <c r="O2792" s="15">
        <v>150</v>
      </c>
      <c r="P2792" s="15">
        <v>1</v>
      </c>
      <c r="Q2792" s="15" t="s">
        <v>910</v>
      </c>
    </row>
    <row r="2793" spans="1:17" s="36" customFormat="1" ht="14.5">
      <c r="A2793" s="3" t="s">
        <v>6368</v>
      </c>
      <c r="B2793" s="15" t="s">
        <v>1</v>
      </c>
      <c r="C2793" s="15" t="s">
        <v>5</v>
      </c>
      <c r="D2793" s="15" t="s">
        <v>3522</v>
      </c>
      <c r="E2793" s="15">
        <v>600</v>
      </c>
      <c r="F2793" s="15"/>
      <c r="G2793" s="15">
        <v>28.9</v>
      </c>
      <c r="H2793" s="15">
        <v>30.4</v>
      </c>
      <c r="I2793" s="15">
        <v>31.9</v>
      </c>
      <c r="J2793" s="15">
        <v>26</v>
      </c>
      <c r="K2793" s="15">
        <v>3</v>
      </c>
      <c r="L2793" s="15">
        <v>1</v>
      </c>
      <c r="M2793" s="15">
        <v>42.1</v>
      </c>
      <c r="N2793" s="15">
        <v>14.9</v>
      </c>
      <c r="O2793" s="15">
        <v>150</v>
      </c>
      <c r="P2793" s="15">
        <v>1</v>
      </c>
      <c r="Q2793" s="15" t="s">
        <v>3</v>
      </c>
    </row>
    <row r="2794" spans="1:17" s="36" customFormat="1" ht="14.5">
      <c r="A2794" s="3" t="s">
        <v>6369</v>
      </c>
      <c r="B2794" s="15" t="s">
        <v>1</v>
      </c>
      <c r="C2794" s="15" t="s">
        <v>5</v>
      </c>
      <c r="D2794" s="15" t="s">
        <v>3525</v>
      </c>
      <c r="E2794" s="15">
        <v>600</v>
      </c>
      <c r="F2794" s="15"/>
      <c r="G2794" s="15">
        <v>28.9</v>
      </c>
      <c r="H2794" s="15">
        <v>32.1</v>
      </c>
      <c r="I2794" s="15">
        <v>35.299999999999997</v>
      </c>
      <c r="J2794" s="15">
        <v>26</v>
      </c>
      <c r="K2794" s="15">
        <v>3</v>
      </c>
      <c r="L2794" s="15">
        <v>1</v>
      </c>
      <c r="M2794" s="15">
        <v>46.6</v>
      </c>
      <c r="N2794" s="15">
        <v>13.5</v>
      </c>
      <c r="O2794" s="15">
        <v>150</v>
      </c>
      <c r="P2794" s="15">
        <v>1</v>
      </c>
      <c r="Q2794" s="15" t="s">
        <v>910</v>
      </c>
    </row>
    <row r="2795" spans="1:17" s="36" customFormat="1" ht="14.5">
      <c r="A2795" s="3" t="s">
        <v>6370</v>
      </c>
      <c r="B2795" s="15" t="s">
        <v>1</v>
      </c>
      <c r="C2795" s="15" t="s">
        <v>5</v>
      </c>
      <c r="D2795" s="15" t="s">
        <v>3525</v>
      </c>
      <c r="E2795" s="15">
        <v>600</v>
      </c>
      <c r="F2795" s="15"/>
      <c r="G2795" s="15">
        <v>28.9</v>
      </c>
      <c r="H2795" s="15">
        <v>30.4</v>
      </c>
      <c r="I2795" s="15">
        <v>31.9</v>
      </c>
      <c r="J2795" s="15">
        <v>26</v>
      </c>
      <c r="K2795" s="15">
        <v>3</v>
      </c>
      <c r="L2795" s="15">
        <v>1</v>
      </c>
      <c r="M2795" s="15">
        <v>42.1</v>
      </c>
      <c r="N2795" s="15">
        <v>14.9</v>
      </c>
      <c r="O2795" s="15">
        <v>150</v>
      </c>
      <c r="P2795" s="15">
        <v>1</v>
      </c>
      <c r="Q2795" s="15" t="s">
        <v>910</v>
      </c>
    </row>
    <row r="2796" spans="1:17" s="36" customFormat="1" ht="14.5">
      <c r="A2796" s="3" t="s">
        <v>6371</v>
      </c>
      <c r="B2796" s="15" t="s">
        <v>1</v>
      </c>
      <c r="C2796" s="15" t="s">
        <v>5</v>
      </c>
      <c r="D2796" s="15" t="s">
        <v>3525</v>
      </c>
      <c r="E2796" s="15">
        <v>600</v>
      </c>
      <c r="F2796" s="15"/>
      <c r="G2796" s="15">
        <v>28.9</v>
      </c>
      <c r="H2796" s="15">
        <v>30.4</v>
      </c>
      <c r="I2796" s="15">
        <v>31.9</v>
      </c>
      <c r="J2796" s="15">
        <v>26</v>
      </c>
      <c r="K2796" s="15">
        <v>3</v>
      </c>
      <c r="L2796" s="15">
        <v>1</v>
      </c>
      <c r="M2796" s="15">
        <v>42.1</v>
      </c>
      <c r="N2796" s="15">
        <v>14.9</v>
      </c>
      <c r="O2796" s="15">
        <v>150</v>
      </c>
      <c r="P2796" s="15">
        <v>1</v>
      </c>
      <c r="Q2796" s="15" t="s">
        <v>3</v>
      </c>
    </row>
    <row r="2797" spans="1:17" s="36" customFormat="1" ht="14.5">
      <c r="A2797" s="3" t="s">
        <v>6372</v>
      </c>
      <c r="B2797" s="15" t="s">
        <v>1</v>
      </c>
      <c r="C2797" s="15" t="s">
        <v>5</v>
      </c>
      <c r="D2797" s="15" t="s">
        <v>3525</v>
      </c>
      <c r="E2797" s="15">
        <v>600</v>
      </c>
      <c r="F2797" s="15"/>
      <c r="G2797" s="15">
        <v>28.9</v>
      </c>
      <c r="H2797" s="15">
        <v>32.1</v>
      </c>
      <c r="I2797" s="15">
        <v>35.299999999999997</v>
      </c>
      <c r="J2797" s="15">
        <v>26</v>
      </c>
      <c r="K2797" s="15">
        <v>3</v>
      </c>
      <c r="L2797" s="15">
        <v>1</v>
      </c>
      <c r="M2797" s="15">
        <v>46.6</v>
      </c>
      <c r="N2797" s="15">
        <v>13.5</v>
      </c>
      <c r="O2797" s="15">
        <v>150</v>
      </c>
      <c r="P2797" s="15">
        <v>1</v>
      </c>
      <c r="Q2797" s="15" t="s">
        <v>3</v>
      </c>
    </row>
    <row r="2798" spans="1:17" s="36" customFormat="1" ht="14.5">
      <c r="A2798" s="3" t="s">
        <v>6373</v>
      </c>
      <c r="B2798" s="15" t="s">
        <v>1</v>
      </c>
      <c r="C2798" s="15" t="s">
        <v>5</v>
      </c>
      <c r="D2798" s="15" t="s">
        <v>3522</v>
      </c>
      <c r="E2798" s="15">
        <v>600</v>
      </c>
      <c r="F2798" s="15"/>
      <c r="G2798" s="15">
        <v>28.9</v>
      </c>
      <c r="H2798" s="15">
        <v>32.1</v>
      </c>
      <c r="I2798" s="15">
        <v>35.299999999999997</v>
      </c>
      <c r="J2798" s="15">
        <v>26</v>
      </c>
      <c r="K2798" s="15">
        <v>3</v>
      </c>
      <c r="L2798" s="15">
        <v>1</v>
      </c>
      <c r="M2798" s="15">
        <v>46.6</v>
      </c>
      <c r="N2798" s="15">
        <v>13.5</v>
      </c>
      <c r="O2798" s="15">
        <v>150</v>
      </c>
      <c r="P2798" s="15">
        <v>1</v>
      </c>
      <c r="Q2798" s="15" t="s">
        <v>3</v>
      </c>
    </row>
    <row r="2799" spans="1:17" s="36" customFormat="1" ht="14.5">
      <c r="A2799" s="3" t="s">
        <v>6374</v>
      </c>
      <c r="B2799" s="15" t="s">
        <v>1</v>
      </c>
      <c r="C2799" s="15" t="s">
        <v>5</v>
      </c>
      <c r="D2799" s="15" t="s">
        <v>3522</v>
      </c>
      <c r="E2799" s="15">
        <v>600</v>
      </c>
      <c r="F2799" s="15"/>
      <c r="G2799" s="15">
        <v>31.1</v>
      </c>
      <c r="H2799" s="15">
        <v>34.6</v>
      </c>
      <c r="I2799" s="15">
        <v>38</v>
      </c>
      <c r="J2799" s="15">
        <v>28</v>
      </c>
      <c r="K2799" s="15">
        <v>3</v>
      </c>
      <c r="L2799" s="15">
        <v>1</v>
      </c>
      <c r="M2799" s="15">
        <v>50</v>
      </c>
      <c r="N2799" s="15">
        <v>12.6</v>
      </c>
      <c r="O2799" s="15">
        <v>150</v>
      </c>
      <c r="P2799" s="15">
        <v>1</v>
      </c>
      <c r="Q2799" s="15" t="s">
        <v>910</v>
      </c>
    </row>
    <row r="2800" spans="1:17" s="36" customFormat="1" ht="14.5">
      <c r="A2800" s="3" t="s">
        <v>6375</v>
      </c>
      <c r="B2800" s="15" t="s">
        <v>1</v>
      </c>
      <c r="C2800" s="15" t="s">
        <v>5</v>
      </c>
      <c r="D2800" s="15" t="s">
        <v>3522</v>
      </c>
      <c r="E2800" s="15">
        <v>600</v>
      </c>
      <c r="F2800" s="15"/>
      <c r="G2800" s="15">
        <v>31.1</v>
      </c>
      <c r="H2800" s="15">
        <v>32.799999999999997</v>
      </c>
      <c r="I2800" s="15">
        <v>34.4</v>
      </c>
      <c r="J2800" s="15">
        <v>28</v>
      </c>
      <c r="K2800" s="15">
        <v>3</v>
      </c>
      <c r="L2800" s="15">
        <v>1</v>
      </c>
      <c r="M2800" s="15">
        <v>45.4</v>
      </c>
      <c r="N2800" s="15">
        <v>13.8</v>
      </c>
      <c r="O2800" s="15">
        <v>150</v>
      </c>
      <c r="P2800" s="15">
        <v>1</v>
      </c>
      <c r="Q2800" s="15" t="s">
        <v>910</v>
      </c>
    </row>
    <row r="2801" spans="1:17" s="36" customFormat="1" ht="14.5">
      <c r="A2801" s="3" t="s">
        <v>6376</v>
      </c>
      <c r="B2801" s="15" t="s">
        <v>1</v>
      </c>
      <c r="C2801" s="15" t="s">
        <v>5</v>
      </c>
      <c r="D2801" s="15" t="s">
        <v>3522</v>
      </c>
      <c r="E2801" s="15">
        <v>600</v>
      </c>
      <c r="F2801" s="15"/>
      <c r="G2801" s="15">
        <v>31.1</v>
      </c>
      <c r="H2801" s="15">
        <v>32.799999999999997</v>
      </c>
      <c r="I2801" s="15">
        <v>34.4</v>
      </c>
      <c r="J2801" s="15">
        <v>28</v>
      </c>
      <c r="K2801" s="15">
        <v>3</v>
      </c>
      <c r="L2801" s="15">
        <v>1</v>
      </c>
      <c r="M2801" s="15">
        <v>45.4</v>
      </c>
      <c r="N2801" s="15">
        <v>13.8</v>
      </c>
      <c r="O2801" s="15">
        <v>150</v>
      </c>
      <c r="P2801" s="15">
        <v>1</v>
      </c>
      <c r="Q2801" s="15" t="s">
        <v>3</v>
      </c>
    </row>
    <row r="2802" spans="1:17" s="36" customFormat="1" ht="14.5">
      <c r="A2802" s="3" t="s">
        <v>6377</v>
      </c>
      <c r="B2802" s="15" t="s">
        <v>1</v>
      </c>
      <c r="C2802" s="15" t="s">
        <v>5</v>
      </c>
      <c r="D2802" s="15" t="s">
        <v>3525</v>
      </c>
      <c r="E2802" s="15">
        <v>600</v>
      </c>
      <c r="F2802" s="15"/>
      <c r="G2802" s="15">
        <v>31.1</v>
      </c>
      <c r="H2802" s="15">
        <v>34.6</v>
      </c>
      <c r="I2802" s="15">
        <v>38</v>
      </c>
      <c r="J2802" s="15">
        <v>28</v>
      </c>
      <c r="K2802" s="15">
        <v>3</v>
      </c>
      <c r="L2802" s="15">
        <v>1</v>
      </c>
      <c r="M2802" s="15">
        <v>50</v>
      </c>
      <c r="N2802" s="15">
        <v>12.6</v>
      </c>
      <c r="O2802" s="15">
        <v>150</v>
      </c>
      <c r="P2802" s="15">
        <v>1</v>
      </c>
      <c r="Q2802" s="15" t="s">
        <v>910</v>
      </c>
    </row>
    <row r="2803" spans="1:17" s="36" customFormat="1" ht="14.5">
      <c r="A2803" s="3" t="s">
        <v>6378</v>
      </c>
      <c r="B2803" s="15" t="s">
        <v>1</v>
      </c>
      <c r="C2803" s="15" t="s">
        <v>5</v>
      </c>
      <c r="D2803" s="15" t="s">
        <v>3525</v>
      </c>
      <c r="E2803" s="15">
        <v>600</v>
      </c>
      <c r="F2803" s="15"/>
      <c r="G2803" s="15">
        <v>31.1</v>
      </c>
      <c r="H2803" s="15">
        <v>32.799999999999997</v>
      </c>
      <c r="I2803" s="15">
        <v>34.4</v>
      </c>
      <c r="J2803" s="15">
        <v>28</v>
      </c>
      <c r="K2803" s="15">
        <v>3</v>
      </c>
      <c r="L2803" s="15">
        <v>1</v>
      </c>
      <c r="M2803" s="15">
        <v>45.4</v>
      </c>
      <c r="N2803" s="15">
        <v>13.8</v>
      </c>
      <c r="O2803" s="15">
        <v>150</v>
      </c>
      <c r="P2803" s="15">
        <v>1</v>
      </c>
      <c r="Q2803" s="15" t="s">
        <v>910</v>
      </c>
    </row>
    <row r="2804" spans="1:17" s="36" customFormat="1" ht="14.5">
      <c r="A2804" s="3" t="s">
        <v>6379</v>
      </c>
      <c r="B2804" s="15" t="s">
        <v>1</v>
      </c>
      <c r="C2804" s="15" t="s">
        <v>5</v>
      </c>
      <c r="D2804" s="15" t="s">
        <v>3525</v>
      </c>
      <c r="E2804" s="15">
        <v>600</v>
      </c>
      <c r="F2804" s="15"/>
      <c r="G2804" s="15">
        <v>31.1</v>
      </c>
      <c r="H2804" s="15">
        <v>32.799999999999997</v>
      </c>
      <c r="I2804" s="15">
        <v>34.4</v>
      </c>
      <c r="J2804" s="15">
        <v>28</v>
      </c>
      <c r="K2804" s="15">
        <v>3</v>
      </c>
      <c r="L2804" s="15">
        <v>1</v>
      </c>
      <c r="M2804" s="15">
        <v>45.4</v>
      </c>
      <c r="N2804" s="15">
        <v>13.8</v>
      </c>
      <c r="O2804" s="15">
        <v>150</v>
      </c>
      <c r="P2804" s="15">
        <v>1</v>
      </c>
      <c r="Q2804" s="15" t="s">
        <v>3</v>
      </c>
    </row>
    <row r="2805" spans="1:17" s="36" customFormat="1" ht="14.5">
      <c r="A2805" s="3" t="s">
        <v>6380</v>
      </c>
      <c r="B2805" s="15" t="s">
        <v>1</v>
      </c>
      <c r="C2805" s="15" t="s">
        <v>5</v>
      </c>
      <c r="D2805" s="15" t="s">
        <v>3525</v>
      </c>
      <c r="E2805" s="15">
        <v>600</v>
      </c>
      <c r="F2805" s="15"/>
      <c r="G2805" s="15">
        <v>31.1</v>
      </c>
      <c r="H2805" s="15">
        <v>34.6</v>
      </c>
      <c r="I2805" s="15">
        <v>38</v>
      </c>
      <c r="J2805" s="15">
        <v>28</v>
      </c>
      <c r="K2805" s="15">
        <v>3</v>
      </c>
      <c r="L2805" s="15">
        <v>1</v>
      </c>
      <c r="M2805" s="15">
        <v>50</v>
      </c>
      <c r="N2805" s="15">
        <v>12.6</v>
      </c>
      <c r="O2805" s="15">
        <v>150</v>
      </c>
      <c r="P2805" s="15">
        <v>1</v>
      </c>
      <c r="Q2805" s="15" t="s">
        <v>3</v>
      </c>
    </row>
    <row r="2806" spans="1:17" s="36" customFormat="1" ht="14.5">
      <c r="A2806" s="3" t="s">
        <v>6381</v>
      </c>
      <c r="B2806" s="15" t="s">
        <v>1</v>
      </c>
      <c r="C2806" s="15" t="s">
        <v>5</v>
      </c>
      <c r="D2806" s="15" t="s">
        <v>3522</v>
      </c>
      <c r="E2806" s="15">
        <v>600</v>
      </c>
      <c r="F2806" s="15"/>
      <c r="G2806" s="15">
        <v>31.1</v>
      </c>
      <c r="H2806" s="15">
        <v>34.6</v>
      </c>
      <c r="I2806" s="15">
        <v>38</v>
      </c>
      <c r="J2806" s="15">
        <v>28</v>
      </c>
      <c r="K2806" s="15">
        <v>3</v>
      </c>
      <c r="L2806" s="15">
        <v>1</v>
      </c>
      <c r="M2806" s="15">
        <v>50</v>
      </c>
      <c r="N2806" s="15">
        <v>12.6</v>
      </c>
      <c r="O2806" s="15">
        <v>150</v>
      </c>
      <c r="P2806" s="15">
        <v>1</v>
      </c>
      <c r="Q2806" s="15" t="s">
        <v>3</v>
      </c>
    </row>
    <row r="2807" spans="1:17" s="36" customFormat="1" ht="14.5">
      <c r="A2807" s="3" t="s">
        <v>6382</v>
      </c>
      <c r="B2807" s="15" t="s">
        <v>1</v>
      </c>
      <c r="C2807" s="15" t="s">
        <v>5</v>
      </c>
      <c r="D2807" s="15" t="s">
        <v>3522</v>
      </c>
      <c r="E2807" s="15">
        <v>600</v>
      </c>
      <c r="F2807" s="15"/>
      <c r="G2807" s="15">
        <v>33.299999999999997</v>
      </c>
      <c r="H2807" s="15">
        <v>37</v>
      </c>
      <c r="I2807" s="15">
        <v>40.700000000000003</v>
      </c>
      <c r="J2807" s="15">
        <v>30</v>
      </c>
      <c r="K2807" s="15">
        <v>3</v>
      </c>
      <c r="L2807" s="15">
        <v>1</v>
      </c>
      <c r="M2807" s="15">
        <v>53.5</v>
      </c>
      <c r="N2807" s="15">
        <v>11.7</v>
      </c>
      <c r="O2807" s="15">
        <v>150</v>
      </c>
      <c r="P2807" s="15">
        <v>1</v>
      </c>
      <c r="Q2807" s="15" t="s">
        <v>910</v>
      </c>
    </row>
    <row r="2808" spans="1:17" s="36" customFormat="1" ht="14.5">
      <c r="A2808" s="3" t="s">
        <v>6383</v>
      </c>
      <c r="B2808" s="15" t="s">
        <v>1</v>
      </c>
      <c r="C2808" s="15" t="s">
        <v>5</v>
      </c>
      <c r="D2808" s="15" t="s">
        <v>3522</v>
      </c>
      <c r="E2808" s="15">
        <v>600</v>
      </c>
      <c r="F2808" s="15"/>
      <c r="G2808" s="15">
        <v>33.299999999999997</v>
      </c>
      <c r="H2808" s="15">
        <v>35.1</v>
      </c>
      <c r="I2808" s="15">
        <v>36.799999999999997</v>
      </c>
      <c r="J2808" s="15">
        <v>30</v>
      </c>
      <c r="K2808" s="15">
        <v>3</v>
      </c>
      <c r="L2808" s="15">
        <v>1</v>
      </c>
      <c r="M2808" s="15">
        <v>48.4</v>
      </c>
      <c r="N2808" s="15">
        <v>13</v>
      </c>
      <c r="O2808" s="15">
        <v>150</v>
      </c>
      <c r="P2808" s="15">
        <v>1</v>
      </c>
      <c r="Q2808" s="15" t="s">
        <v>910</v>
      </c>
    </row>
    <row r="2809" spans="1:17" s="36" customFormat="1" ht="14.5">
      <c r="A2809" s="3" t="s">
        <v>6384</v>
      </c>
      <c r="B2809" s="15" t="s">
        <v>1</v>
      </c>
      <c r="C2809" s="15" t="s">
        <v>5</v>
      </c>
      <c r="D2809" s="15" t="s">
        <v>3522</v>
      </c>
      <c r="E2809" s="15">
        <v>600</v>
      </c>
      <c r="F2809" s="15"/>
      <c r="G2809" s="15">
        <v>33.299999999999997</v>
      </c>
      <c r="H2809" s="15">
        <v>35.1</v>
      </c>
      <c r="I2809" s="15">
        <v>36.799999999999997</v>
      </c>
      <c r="J2809" s="15">
        <v>30</v>
      </c>
      <c r="K2809" s="15">
        <v>3</v>
      </c>
      <c r="L2809" s="15">
        <v>1</v>
      </c>
      <c r="M2809" s="15">
        <v>48.4</v>
      </c>
      <c r="N2809" s="15">
        <v>13</v>
      </c>
      <c r="O2809" s="15">
        <v>150</v>
      </c>
      <c r="P2809" s="15">
        <v>1</v>
      </c>
      <c r="Q2809" s="15" t="s">
        <v>3</v>
      </c>
    </row>
    <row r="2810" spans="1:17" s="36" customFormat="1" ht="14.5">
      <c r="A2810" s="3" t="s">
        <v>6385</v>
      </c>
      <c r="B2810" s="15" t="s">
        <v>1</v>
      </c>
      <c r="C2810" s="15" t="s">
        <v>5</v>
      </c>
      <c r="D2810" s="15" t="s">
        <v>3525</v>
      </c>
      <c r="E2810" s="15">
        <v>600</v>
      </c>
      <c r="F2810" s="15"/>
      <c r="G2810" s="15">
        <v>33.299999999999997</v>
      </c>
      <c r="H2810" s="15">
        <v>37</v>
      </c>
      <c r="I2810" s="15">
        <v>40.700000000000003</v>
      </c>
      <c r="J2810" s="15">
        <v>30</v>
      </c>
      <c r="K2810" s="15">
        <v>3</v>
      </c>
      <c r="L2810" s="15">
        <v>1</v>
      </c>
      <c r="M2810" s="15">
        <v>53.5</v>
      </c>
      <c r="N2810" s="15">
        <v>11.7</v>
      </c>
      <c r="O2810" s="15">
        <v>150</v>
      </c>
      <c r="P2810" s="15">
        <v>1</v>
      </c>
      <c r="Q2810" s="15" t="s">
        <v>910</v>
      </c>
    </row>
    <row r="2811" spans="1:17" s="36" customFormat="1" ht="14.5">
      <c r="A2811" s="3" t="s">
        <v>6386</v>
      </c>
      <c r="B2811" s="15" t="s">
        <v>1</v>
      </c>
      <c r="C2811" s="15" t="s">
        <v>5</v>
      </c>
      <c r="D2811" s="15" t="s">
        <v>3525</v>
      </c>
      <c r="E2811" s="15">
        <v>600</v>
      </c>
      <c r="F2811" s="15"/>
      <c r="G2811" s="15">
        <v>33.299999999999997</v>
      </c>
      <c r="H2811" s="15">
        <v>35.1</v>
      </c>
      <c r="I2811" s="15">
        <v>36.799999999999997</v>
      </c>
      <c r="J2811" s="15">
        <v>30</v>
      </c>
      <c r="K2811" s="15">
        <v>3</v>
      </c>
      <c r="L2811" s="15">
        <v>1</v>
      </c>
      <c r="M2811" s="15">
        <v>48.4</v>
      </c>
      <c r="N2811" s="15">
        <v>13</v>
      </c>
      <c r="O2811" s="15">
        <v>150</v>
      </c>
      <c r="P2811" s="15">
        <v>1</v>
      </c>
      <c r="Q2811" s="15" t="s">
        <v>910</v>
      </c>
    </row>
    <row r="2812" spans="1:17" s="36" customFormat="1" ht="14.5">
      <c r="A2812" s="3" t="s">
        <v>6387</v>
      </c>
      <c r="B2812" s="15" t="s">
        <v>1</v>
      </c>
      <c r="C2812" s="15" t="s">
        <v>5</v>
      </c>
      <c r="D2812" s="15" t="s">
        <v>3525</v>
      </c>
      <c r="E2812" s="15">
        <v>600</v>
      </c>
      <c r="F2812" s="15"/>
      <c r="G2812" s="15">
        <v>33.299999999999997</v>
      </c>
      <c r="H2812" s="15">
        <v>35.1</v>
      </c>
      <c r="I2812" s="15">
        <v>36.799999999999997</v>
      </c>
      <c r="J2812" s="15">
        <v>30</v>
      </c>
      <c r="K2812" s="15">
        <v>3</v>
      </c>
      <c r="L2812" s="15">
        <v>1</v>
      </c>
      <c r="M2812" s="15">
        <v>48.4</v>
      </c>
      <c r="N2812" s="15">
        <v>13</v>
      </c>
      <c r="O2812" s="15">
        <v>150</v>
      </c>
      <c r="P2812" s="15">
        <v>1</v>
      </c>
      <c r="Q2812" s="15" t="s">
        <v>3</v>
      </c>
    </row>
    <row r="2813" spans="1:17" s="36" customFormat="1" ht="14.5">
      <c r="A2813" s="3" t="s">
        <v>6388</v>
      </c>
      <c r="B2813" s="15" t="s">
        <v>1</v>
      </c>
      <c r="C2813" s="15" t="s">
        <v>5</v>
      </c>
      <c r="D2813" s="15" t="s">
        <v>3525</v>
      </c>
      <c r="E2813" s="15">
        <v>600</v>
      </c>
      <c r="F2813" s="15"/>
      <c r="G2813" s="15">
        <v>33.299999999999997</v>
      </c>
      <c r="H2813" s="15">
        <v>37</v>
      </c>
      <c r="I2813" s="15">
        <v>40.700000000000003</v>
      </c>
      <c r="J2813" s="15">
        <v>30</v>
      </c>
      <c r="K2813" s="15">
        <v>3</v>
      </c>
      <c r="L2813" s="15">
        <v>1</v>
      </c>
      <c r="M2813" s="15">
        <v>53.5</v>
      </c>
      <c r="N2813" s="15">
        <v>11.7</v>
      </c>
      <c r="O2813" s="15">
        <v>150</v>
      </c>
      <c r="P2813" s="15">
        <v>1</v>
      </c>
      <c r="Q2813" s="15" t="s">
        <v>3</v>
      </c>
    </row>
    <row r="2814" spans="1:17" s="36" customFormat="1" ht="14.5">
      <c r="A2814" s="3" t="s">
        <v>6389</v>
      </c>
      <c r="B2814" s="15" t="s">
        <v>1</v>
      </c>
      <c r="C2814" s="15" t="s">
        <v>5</v>
      </c>
      <c r="D2814" s="15" t="s">
        <v>3522</v>
      </c>
      <c r="E2814" s="15">
        <v>600</v>
      </c>
      <c r="F2814" s="15"/>
      <c r="G2814" s="15">
        <v>33.299999999999997</v>
      </c>
      <c r="H2814" s="15">
        <v>37</v>
      </c>
      <c r="I2814" s="15">
        <v>40.700000000000003</v>
      </c>
      <c r="J2814" s="15">
        <v>30</v>
      </c>
      <c r="K2814" s="15">
        <v>3</v>
      </c>
      <c r="L2814" s="15">
        <v>1</v>
      </c>
      <c r="M2814" s="15">
        <v>53.5</v>
      </c>
      <c r="N2814" s="15">
        <v>11.7</v>
      </c>
      <c r="O2814" s="15">
        <v>150</v>
      </c>
      <c r="P2814" s="15">
        <v>1</v>
      </c>
      <c r="Q2814" s="15" t="s">
        <v>3</v>
      </c>
    </row>
    <row r="2815" spans="1:17" s="36" customFormat="1" ht="14.5">
      <c r="A2815" s="3" t="s">
        <v>6390</v>
      </c>
      <c r="B2815" s="15" t="s">
        <v>1</v>
      </c>
      <c r="C2815" s="15" t="s">
        <v>5</v>
      </c>
      <c r="D2815" s="15" t="s">
        <v>3522</v>
      </c>
      <c r="E2815" s="15">
        <v>600</v>
      </c>
      <c r="F2815" s="15"/>
      <c r="G2815" s="15">
        <v>36.700000000000003</v>
      </c>
      <c r="H2815" s="15">
        <v>40.799999999999997</v>
      </c>
      <c r="I2815" s="15">
        <v>44.9</v>
      </c>
      <c r="J2815" s="15">
        <v>33</v>
      </c>
      <c r="K2815" s="15">
        <v>3</v>
      </c>
      <c r="L2815" s="15">
        <v>1</v>
      </c>
      <c r="M2815" s="15">
        <v>59</v>
      </c>
      <c r="N2815" s="15">
        <v>10.6</v>
      </c>
      <c r="O2815" s="15">
        <v>150</v>
      </c>
      <c r="P2815" s="15">
        <v>1</v>
      </c>
      <c r="Q2815" s="15" t="s">
        <v>910</v>
      </c>
    </row>
    <row r="2816" spans="1:17" s="36" customFormat="1" ht="14.5">
      <c r="A2816" s="3" t="s">
        <v>6391</v>
      </c>
      <c r="B2816" s="15" t="s">
        <v>1</v>
      </c>
      <c r="C2816" s="15" t="s">
        <v>5</v>
      </c>
      <c r="D2816" s="15" t="s">
        <v>3522</v>
      </c>
      <c r="E2816" s="15">
        <v>600</v>
      </c>
      <c r="F2816" s="15"/>
      <c r="G2816" s="15">
        <v>36.700000000000003</v>
      </c>
      <c r="H2816" s="15">
        <v>38.700000000000003</v>
      </c>
      <c r="I2816" s="15">
        <v>40.6</v>
      </c>
      <c r="J2816" s="15">
        <v>33</v>
      </c>
      <c r="K2816" s="15">
        <v>3</v>
      </c>
      <c r="L2816" s="15">
        <v>1</v>
      </c>
      <c r="M2816" s="15">
        <v>53.3</v>
      </c>
      <c r="N2816" s="15">
        <v>11.8</v>
      </c>
      <c r="O2816" s="15">
        <v>150</v>
      </c>
      <c r="P2816" s="15">
        <v>1</v>
      </c>
      <c r="Q2816" s="15" t="s">
        <v>910</v>
      </c>
    </row>
    <row r="2817" spans="1:17" s="36" customFormat="1" ht="14.5">
      <c r="A2817" s="3" t="s">
        <v>6392</v>
      </c>
      <c r="B2817" s="15" t="s">
        <v>1</v>
      </c>
      <c r="C2817" s="15" t="s">
        <v>5</v>
      </c>
      <c r="D2817" s="15" t="s">
        <v>3522</v>
      </c>
      <c r="E2817" s="15">
        <v>600</v>
      </c>
      <c r="F2817" s="15"/>
      <c r="G2817" s="15">
        <v>36.700000000000003</v>
      </c>
      <c r="H2817" s="15">
        <v>38.700000000000003</v>
      </c>
      <c r="I2817" s="15">
        <v>40.6</v>
      </c>
      <c r="J2817" s="15">
        <v>33</v>
      </c>
      <c r="K2817" s="15">
        <v>3</v>
      </c>
      <c r="L2817" s="15">
        <v>1</v>
      </c>
      <c r="M2817" s="15">
        <v>53.3</v>
      </c>
      <c r="N2817" s="15">
        <v>11.8</v>
      </c>
      <c r="O2817" s="15">
        <v>150</v>
      </c>
      <c r="P2817" s="15">
        <v>1</v>
      </c>
      <c r="Q2817" s="15" t="s">
        <v>3</v>
      </c>
    </row>
    <row r="2818" spans="1:17" s="36" customFormat="1" ht="14.5">
      <c r="A2818" s="3" t="s">
        <v>6393</v>
      </c>
      <c r="B2818" s="15" t="s">
        <v>1</v>
      </c>
      <c r="C2818" s="15" t="s">
        <v>5</v>
      </c>
      <c r="D2818" s="15" t="s">
        <v>3525</v>
      </c>
      <c r="E2818" s="15">
        <v>600</v>
      </c>
      <c r="F2818" s="15"/>
      <c r="G2818" s="15">
        <v>36.700000000000003</v>
      </c>
      <c r="H2818" s="15">
        <v>40.799999999999997</v>
      </c>
      <c r="I2818" s="15">
        <v>44.9</v>
      </c>
      <c r="J2818" s="15">
        <v>33</v>
      </c>
      <c r="K2818" s="15">
        <v>3</v>
      </c>
      <c r="L2818" s="15">
        <v>1</v>
      </c>
      <c r="M2818" s="15">
        <v>59</v>
      </c>
      <c r="N2818" s="15">
        <v>10.6</v>
      </c>
      <c r="O2818" s="15">
        <v>150</v>
      </c>
      <c r="P2818" s="15">
        <v>1</v>
      </c>
      <c r="Q2818" s="15" t="s">
        <v>910</v>
      </c>
    </row>
    <row r="2819" spans="1:17" s="36" customFormat="1" ht="14.5">
      <c r="A2819" s="3" t="s">
        <v>6394</v>
      </c>
      <c r="B2819" s="15" t="s">
        <v>1</v>
      </c>
      <c r="C2819" s="15" t="s">
        <v>5</v>
      </c>
      <c r="D2819" s="15" t="s">
        <v>3525</v>
      </c>
      <c r="E2819" s="15">
        <v>600</v>
      </c>
      <c r="F2819" s="15"/>
      <c r="G2819" s="15">
        <v>36.700000000000003</v>
      </c>
      <c r="H2819" s="15">
        <v>38.700000000000003</v>
      </c>
      <c r="I2819" s="15">
        <v>40.6</v>
      </c>
      <c r="J2819" s="15">
        <v>33</v>
      </c>
      <c r="K2819" s="15">
        <v>3</v>
      </c>
      <c r="L2819" s="15">
        <v>1</v>
      </c>
      <c r="M2819" s="15">
        <v>53.3</v>
      </c>
      <c r="N2819" s="15">
        <v>11.8</v>
      </c>
      <c r="O2819" s="15">
        <v>150</v>
      </c>
      <c r="P2819" s="15">
        <v>1</v>
      </c>
      <c r="Q2819" s="15" t="s">
        <v>910</v>
      </c>
    </row>
    <row r="2820" spans="1:17" s="36" customFormat="1" ht="14.5">
      <c r="A2820" s="3" t="s">
        <v>6395</v>
      </c>
      <c r="B2820" s="15" t="s">
        <v>1</v>
      </c>
      <c r="C2820" s="15" t="s">
        <v>5</v>
      </c>
      <c r="D2820" s="15" t="s">
        <v>3525</v>
      </c>
      <c r="E2820" s="15">
        <v>600</v>
      </c>
      <c r="F2820" s="15"/>
      <c r="G2820" s="15">
        <v>36.700000000000003</v>
      </c>
      <c r="H2820" s="15">
        <v>38.700000000000003</v>
      </c>
      <c r="I2820" s="15">
        <v>40.6</v>
      </c>
      <c r="J2820" s="15">
        <v>33</v>
      </c>
      <c r="K2820" s="15">
        <v>3</v>
      </c>
      <c r="L2820" s="15">
        <v>1</v>
      </c>
      <c r="M2820" s="15">
        <v>53.3</v>
      </c>
      <c r="N2820" s="15">
        <v>11.8</v>
      </c>
      <c r="O2820" s="15">
        <v>150</v>
      </c>
      <c r="P2820" s="15">
        <v>1</v>
      </c>
      <c r="Q2820" s="15" t="s">
        <v>3</v>
      </c>
    </row>
    <row r="2821" spans="1:17" s="36" customFormat="1" ht="14.5">
      <c r="A2821" s="3" t="s">
        <v>6396</v>
      </c>
      <c r="B2821" s="15" t="s">
        <v>1</v>
      </c>
      <c r="C2821" s="15" t="s">
        <v>5</v>
      </c>
      <c r="D2821" s="15" t="s">
        <v>3525</v>
      </c>
      <c r="E2821" s="15">
        <v>600</v>
      </c>
      <c r="F2821" s="15"/>
      <c r="G2821" s="15">
        <v>36.700000000000003</v>
      </c>
      <c r="H2821" s="15">
        <v>40.799999999999997</v>
      </c>
      <c r="I2821" s="15">
        <v>44.9</v>
      </c>
      <c r="J2821" s="15">
        <v>33</v>
      </c>
      <c r="K2821" s="15">
        <v>3</v>
      </c>
      <c r="L2821" s="15">
        <v>1</v>
      </c>
      <c r="M2821" s="15">
        <v>59</v>
      </c>
      <c r="N2821" s="15">
        <v>10.6</v>
      </c>
      <c r="O2821" s="15">
        <v>150</v>
      </c>
      <c r="P2821" s="15">
        <v>1</v>
      </c>
      <c r="Q2821" s="15" t="s">
        <v>3</v>
      </c>
    </row>
    <row r="2822" spans="1:17" s="36" customFormat="1" ht="14.5">
      <c r="A2822" s="3" t="s">
        <v>6397</v>
      </c>
      <c r="B2822" s="15" t="s">
        <v>1</v>
      </c>
      <c r="C2822" s="15" t="s">
        <v>5</v>
      </c>
      <c r="D2822" s="15" t="s">
        <v>3522</v>
      </c>
      <c r="E2822" s="15">
        <v>600</v>
      </c>
      <c r="F2822" s="15"/>
      <c r="G2822" s="15">
        <v>36.700000000000003</v>
      </c>
      <c r="H2822" s="15">
        <v>40.799999999999997</v>
      </c>
      <c r="I2822" s="15">
        <v>44.9</v>
      </c>
      <c r="J2822" s="15">
        <v>33</v>
      </c>
      <c r="K2822" s="15">
        <v>3</v>
      </c>
      <c r="L2822" s="15">
        <v>1</v>
      </c>
      <c r="M2822" s="15">
        <v>59</v>
      </c>
      <c r="N2822" s="15">
        <v>10.6</v>
      </c>
      <c r="O2822" s="15">
        <v>150</v>
      </c>
      <c r="P2822" s="15">
        <v>1</v>
      </c>
      <c r="Q2822" s="15" t="s">
        <v>3</v>
      </c>
    </row>
    <row r="2823" spans="1:17" s="36" customFormat="1" ht="14.5">
      <c r="A2823" s="3" t="s">
        <v>6398</v>
      </c>
      <c r="B2823" s="15" t="s">
        <v>1</v>
      </c>
      <c r="C2823" s="15" t="s">
        <v>5</v>
      </c>
      <c r="D2823" s="15" t="s">
        <v>3522</v>
      </c>
      <c r="E2823" s="15">
        <v>600</v>
      </c>
      <c r="F2823" s="15"/>
      <c r="G2823" s="15">
        <v>40</v>
      </c>
      <c r="H2823" s="15">
        <v>44.5</v>
      </c>
      <c r="I2823" s="15">
        <v>48.9</v>
      </c>
      <c r="J2823" s="15">
        <v>36</v>
      </c>
      <c r="K2823" s="15">
        <v>3</v>
      </c>
      <c r="L2823" s="15">
        <v>1</v>
      </c>
      <c r="M2823" s="15">
        <v>64.3</v>
      </c>
      <c r="N2823" s="15">
        <v>9.8000000000000007</v>
      </c>
      <c r="O2823" s="15">
        <v>150</v>
      </c>
      <c r="P2823" s="15">
        <v>1</v>
      </c>
      <c r="Q2823" s="15" t="s">
        <v>910</v>
      </c>
    </row>
    <row r="2824" spans="1:17" s="36" customFormat="1" ht="14.5">
      <c r="A2824" s="3" t="s">
        <v>6399</v>
      </c>
      <c r="B2824" s="15" t="s">
        <v>1</v>
      </c>
      <c r="C2824" s="15" t="s">
        <v>5</v>
      </c>
      <c r="D2824" s="15" t="s">
        <v>3522</v>
      </c>
      <c r="E2824" s="15">
        <v>600</v>
      </c>
      <c r="F2824" s="15"/>
      <c r="G2824" s="15">
        <v>40</v>
      </c>
      <c r="H2824" s="15">
        <v>42.1</v>
      </c>
      <c r="I2824" s="15">
        <v>44.2</v>
      </c>
      <c r="J2824" s="15">
        <v>36</v>
      </c>
      <c r="K2824" s="15">
        <v>3</v>
      </c>
      <c r="L2824" s="15">
        <v>1</v>
      </c>
      <c r="M2824" s="15">
        <v>58.1</v>
      </c>
      <c r="N2824" s="15">
        <v>10.8</v>
      </c>
      <c r="O2824" s="15">
        <v>150</v>
      </c>
      <c r="P2824" s="15">
        <v>1</v>
      </c>
      <c r="Q2824" s="15" t="s">
        <v>910</v>
      </c>
    </row>
    <row r="2825" spans="1:17" s="36" customFormat="1" ht="14.5">
      <c r="A2825" s="3" t="s">
        <v>6400</v>
      </c>
      <c r="B2825" s="15" t="s">
        <v>1</v>
      </c>
      <c r="C2825" s="15" t="s">
        <v>5</v>
      </c>
      <c r="D2825" s="15" t="s">
        <v>3522</v>
      </c>
      <c r="E2825" s="15">
        <v>600</v>
      </c>
      <c r="F2825" s="15"/>
      <c r="G2825" s="15">
        <v>40</v>
      </c>
      <c r="H2825" s="15">
        <v>42.1</v>
      </c>
      <c r="I2825" s="15">
        <v>44.2</v>
      </c>
      <c r="J2825" s="15">
        <v>36</v>
      </c>
      <c r="K2825" s="15">
        <v>3</v>
      </c>
      <c r="L2825" s="15">
        <v>1</v>
      </c>
      <c r="M2825" s="15">
        <v>58.1</v>
      </c>
      <c r="N2825" s="15">
        <v>10.8</v>
      </c>
      <c r="O2825" s="15">
        <v>150</v>
      </c>
      <c r="P2825" s="15">
        <v>1</v>
      </c>
      <c r="Q2825" s="15" t="s">
        <v>3</v>
      </c>
    </row>
    <row r="2826" spans="1:17" s="36" customFormat="1" ht="14.5">
      <c r="A2826" s="3" t="s">
        <v>6401</v>
      </c>
      <c r="B2826" s="15" t="s">
        <v>1</v>
      </c>
      <c r="C2826" s="15" t="s">
        <v>5</v>
      </c>
      <c r="D2826" s="15" t="s">
        <v>3525</v>
      </c>
      <c r="E2826" s="15">
        <v>600</v>
      </c>
      <c r="F2826" s="15"/>
      <c r="G2826" s="15">
        <v>40</v>
      </c>
      <c r="H2826" s="15">
        <v>44.5</v>
      </c>
      <c r="I2826" s="15">
        <v>48.9</v>
      </c>
      <c r="J2826" s="15">
        <v>36</v>
      </c>
      <c r="K2826" s="15">
        <v>3</v>
      </c>
      <c r="L2826" s="15">
        <v>1</v>
      </c>
      <c r="M2826" s="15">
        <v>64.3</v>
      </c>
      <c r="N2826" s="15">
        <v>9.8000000000000007</v>
      </c>
      <c r="O2826" s="15">
        <v>150</v>
      </c>
      <c r="P2826" s="15">
        <v>1</v>
      </c>
      <c r="Q2826" s="15" t="s">
        <v>910</v>
      </c>
    </row>
    <row r="2827" spans="1:17" s="36" customFormat="1" ht="14.5">
      <c r="A2827" s="3" t="s">
        <v>6402</v>
      </c>
      <c r="B2827" s="15" t="s">
        <v>1</v>
      </c>
      <c r="C2827" s="15" t="s">
        <v>5</v>
      </c>
      <c r="D2827" s="15" t="s">
        <v>3525</v>
      </c>
      <c r="E2827" s="15">
        <v>600</v>
      </c>
      <c r="F2827" s="15"/>
      <c r="G2827" s="15">
        <v>40</v>
      </c>
      <c r="H2827" s="15">
        <v>42.1</v>
      </c>
      <c r="I2827" s="15">
        <v>44.2</v>
      </c>
      <c r="J2827" s="15">
        <v>36</v>
      </c>
      <c r="K2827" s="15">
        <v>3</v>
      </c>
      <c r="L2827" s="15">
        <v>1</v>
      </c>
      <c r="M2827" s="15">
        <v>58.1</v>
      </c>
      <c r="N2827" s="15">
        <v>10.8</v>
      </c>
      <c r="O2827" s="15">
        <v>150</v>
      </c>
      <c r="P2827" s="15">
        <v>1</v>
      </c>
      <c r="Q2827" s="15" t="s">
        <v>910</v>
      </c>
    </row>
    <row r="2828" spans="1:17" s="36" customFormat="1" ht="14.5">
      <c r="A2828" s="3" t="s">
        <v>6403</v>
      </c>
      <c r="B2828" s="15" t="s">
        <v>1</v>
      </c>
      <c r="C2828" s="15" t="s">
        <v>5</v>
      </c>
      <c r="D2828" s="15" t="s">
        <v>3525</v>
      </c>
      <c r="E2828" s="15">
        <v>600</v>
      </c>
      <c r="F2828" s="15"/>
      <c r="G2828" s="15">
        <v>40</v>
      </c>
      <c r="H2828" s="15">
        <v>42.1</v>
      </c>
      <c r="I2828" s="15">
        <v>44.2</v>
      </c>
      <c r="J2828" s="15">
        <v>36</v>
      </c>
      <c r="K2828" s="15">
        <v>3</v>
      </c>
      <c r="L2828" s="15">
        <v>1</v>
      </c>
      <c r="M2828" s="15">
        <v>58.1</v>
      </c>
      <c r="N2828" s="15">
        <v>10.8</v>
      </c>
      <c r="O2828" s="15">
        <v>150</v>
      </c>
      <c r="P2828" s="15">
        <v>1</v>
      </c>
      <c r="Q2828" s="15" t="s">
        <v>3</v>
      </c>
    </row>
    <row r="2829" spans="1:17" s="36" customFormat="1" ht="14.5">
      <c r="A2829" s="3" t="s">
        <v>6404</v>
      </c>
      <c r="B2829" s="15" t="s">
        <v>1</v>
      </c>
      <c r="C2829" s="15" t="s">
        <v>5</v>
      </c>
      <c r="D2829" s="15" t="s">
        <v>3525</v>
      </c>
      <c r="E2829" s="15">
        <v>600</v>
      </c>
      <c r="F2829" s="15"/>
      <c r="G2829" s="15">
        <v>40</v>
      </c>
      <c r="H2829" s="15">
        <v>44.5</v>
      </c>
      <c r="I2829" s="15">
        <v>48.9</v>
      </c>
      <c r="J2829" s="15">
        <v>36</v>
      </c>
      <c r="K2829" s="15">
        <v>3</v>
      </c>
      <c r="L2829" s="15">
        <v>1</v>
      </c>
      <c r="M2829" s="15">
        <v>64.3</v>
      </c>
      <c r="N2829" s="15">
        <v>9.8000000000000007</v>
      </c>
      <c r="O2829" s="15">
        <v>150</v>
      </c>
      <c r="P2829" s="15">
        <v>1</v>
      </c>
      <c r="Q2829" s="15" t="s">
        <v>3</v>
      </c>
    </row>
    <row r="2830" spans="1:17" s="36" customFormat="1" ht="14.5">
      <c r="A2830" s="3" t="s">
        <v>6405</v>
      </c>
      <c r="B2830" s="15" t="s">
        <v>1</v>
      </c>
      <c r="C2830" s="15" t="s">
        <v>5</v>
      </c>
      <c r="D2830" s="15" t="s">
        <v>3522</v>
      </c>
      <c r="E2830" s="15">
        <v>600</v>
      </c>
      <c r="F2830" s="15"/>
      <c r="G2830" s="15">
        <v>40</v>
      </c>
      <c r="H2830" s="15">
        <v>44.5</v>
      </c>
      <c r="I2830" s="15">
        <v>48.9</v>
      </c>
      <c r="J2830" s="15">
        <v>36</v>
      </c>
      <c r="K2830" s="15">
        <v>3</v>
      </c>
      <c r="L2830" s="15">
        <v>1</v>
      </c>
      <c r="M2830" s="15">
        <v>64.3</v>
      </c>
      <c r="N2830" s="15">
        <v>9.8000000000000007</v>
      </c>
      <c r="O2830" s="15">
        <v>150</v>
      </c>
      <c r="P2830" s="15">
        <v>1</v>
      </c>
      <c r="Q2830" s="15" t="s">
        <v>3</v>
      </c>
    </row>
    <row r="2831" spans="1:17" s="36" customFormat="1" ht="14.5">
      <c r="A2831" s="3" t="s">
        <v>6406</v>
      </c>
      <c r="B2831" s="15" t="s">
        <v>1</v>
      </c>
      <c r="C2831" s="15" t="s">
        <v>5</v>
      </c>
      <c r="D2831" s="15" t="s">
        <v>3522</v>
      </c>
      <c r="E2831" s="15">
        <v>600</v>
      </c>
      <c r="F2831" s="15"/>
      <c r="G2831" s="15">
        <v>44.4</v>
      </c>
      <c r="H2831" s="15">
        <v>49.4</v>
      </c>
      <c r="I2831" s="15">
        <v>54.3</v>
      </c>
      <c r="J2831" s="15">
        <v>40</v>
      </c>
      <c r="K2831" s="15">
        <v>3</v>
      </c>
      <c r="L2831" s="15">
        <v>1</v>
      </c>
      <c r="M2831" s="15">
        <v>71.400000000000006</v>
      </c>
      <c r="N2831" s="15">
        <v>8.8000000000000007</v>
      </c>
      <c r="O2831" s="15">
        <v>150</v>
      </c>
      <c r="P2831" s="15">
        <v>1</v>
      </c>
      <c r="Q2831" s="15" t="s">
        <v>910</v>
      </c>
    </row>
    <row r="2832" spans="1:17" s="36" customFormat="1" ht="14.5">
      <c r="A2832" s="3" t="s">
        <v>6407</v>
      </c>
      <c r="B2832" s="15" t="s">
        <v>1</v>
      </c>
      <c r="C2832" s="15" t="s">
        <v>5</v>
      </c>
      <c r="D2832" s="15" t="s">
        <v>3522</v>
      </c>
      <c r="E2832" s="15">
        <v>600</v>
      </c>
      <c r="F2832" s="15"/>
      <c r="G2832" s="15">
        <v>44.4</v>
      </c>
      <c r="H2832" s="15">
        <v>46.8</v>
      </c>
      <c r="I2832" s="15">
        <v>49.1</v>
      </c>
      <c r="J2832" s="15">
        <v>40</v>
      </c>
      <c r="K2832" s="15">
        <v>3</v>
      </c>
      <c r="L2832" s="15">
        <v>1</v>
      </c>
      <c r="M2832" s="15">
        <v>64.5</v>
      </c>
      <c r="N2832" s="15">
        <v>9.6999999999999993</v>
      </c>
      <c r="O2832" s="15">
        <v>150</v>
      </c>
      <c r="P2832" s="15">
        <v>1</v>
      </c>
      <c r="Q2832" s="15" t="s">
        <v>910</v>
      </c>
    </row>
    <row r="2833" spans="1:17" s="36" customFormat="1" ht="14.5">
      <c r="A2833" s="3" t="s">
        <v>6408</v>
      </c>
      <c r="B2833" s="15" t="s">
        <v>1</v>
      </c>
      <c r="C2833" s="15" t="s">
        <v>5</v>
      </c>
      <c r="D2833" s="15" t="s">
        <v>3522</v>
      </c>
      <c r="E2833" s="15">
        <v>600</v>
      </c>
      <c r="F2833" s="15"/>
      <c r="G2833" s="15">
        <v>44.4</v>
      </c>
      <c r="H2833" s="15">
        <v>46.8</v>
      </c>
      <c r="I2833" s="15">
        <v>49.1</v>
      </c>
      <c r="J2833" s="15">
        <v>40</v>
      </c>
      <c r="K2833" s="15">
        <v>3</v>
      </c>
      <c r="L2833" s="15">
        <v>1</v>
      </c>
      <c r="M2833" s="15">
        <v>64.5</v>
      </c>
      <c r="N2833" s="15">
        <v>9.6999999999999993</v>
      </c>
      <c r="O2833" s="15">
        <v>150</v>
      </c>
      <c r="P2833" s="15">
        <v>1</v>
      </c>
      <c r="Q2833" s="15" t="s">
        <v>3</v>
      </c>
    </row>
    <row r="2834" spans="1:17" s="36" customFormat="1" ht="14.5">
      <c r="A2834" s="3" t="s">
        <v>6409</v>
      </c>
      <c r="B2834" s="15" t="s">
        <v>1</v>
      </c>
      <c r="C2834" s="15" t="s">
        <v>5</v>
      </c>
      <c r="D2834" s="15" t="s">
        <v>3525</v>
      </c>
      <c r="E2834" s="15">
        <v>600</v>
      </c>
      <c r="F2834" s="15"/>
      <c r="G2834" s="15">
        <v>44.4</v>
      </c>
      <c r="H2834" s="15">
        <v>49.4</v>
      </c>
      <c r="I2834" s="15">
        <v>54.3</v>
      </c>
      <c r="J2834" s="15">
        <v>40</v>
      </c>
      <c r="K2834" s="15">
        <v>3</v>
      </c>
      <c r="L2834" s="15">
        <v>1</v>
      </c>
      <c r="M2834" s="15">
        <v>71.400000000000006</v>
      </c>
      <c r="N2834" s="15">
        <v>8.8000000000000007</v>
      </c>
      <c r="O2834" s="15">
        <v>150</v>
      </c>
      <c r="P2834" s="15">
        <v>1</v>
      </c>
      <c r="Q2834" s="15" t="s">
        <v>910</v>
      </c>
    </row>
    <row r="2835" spans="1:17" s="36" customFormat="1" ht="14.5">
      <c r="A2835" s="3" t="s">
        <v>6410</v>
      </c>
      <c r="B2835" s="15" t="s">
        <v>1</v>
      </c>
      <c r="C2835" s="15" t="s">
        <v>5</v>
      </c>
      <c r="D2835" s="15" t="s">
        <v>3525</v>
      </c>
      <c r="E2835" s="15">
        <v>600</v>
      </c>
      <c r="F2835" s="15"/>
      <c r="G2835" s="15">
        <v>44.4</v>
      </c>
      <c r="H2835" s="15">
        <v>46.8</v>
      </c>
      <c r="I2835" s="15">
        <v>49.1</v>
      </c>
      <c r="J2835" s="15">
        <v>40</v>
      </c>
      <c r="K2835" s="15">
        <v>3</v>
      </c>
      <c r="L2835" s="15">
        <v>1</v>
      </c>
      <c r="M2835" s="15">
        <v>64.5</v>
      </c>
      <c r="N2835" s="15">
        <v>9.6999999999999993</v>
      </c>
      <c r="O2835" s="15">
        <v>150</v>
      </c>
      <c r="P2835" s="15">
        <v>1</v>
      </c>
      <c r="Q2835" s="15" t="s">
        <v>910</v>
      </c>
    </row>
    <row r="2836" spans="1:17" s="36" customFormat="1" ht="14.5">
      <c r="A2836" s="3" t="s">
        <v>6411</v>
      </c>
      <c r="B2836" s="15" t="s">
        <v>1</v>
      </c>
      <c r="C2836" s="15" t="s">
        <v>5</v>
      </c>
      <c r="D2836" s="15" t="s">
        <v>3525</v>
      </c>
      <c r="E2836" s="15">
        <v>600</v>
      </c>
      <c r="F2836" s="15"/>
      <c r="G2836" s="15">
        <v>44.4</v>
      </c>
      <c r="H2836" s="15">
        <v>46.8</v>
      </c>
      <c r="I2836" s="15">
        <v>49.1</v>
      </c>
      <c r="J2836" s="15">
        <v>40</v>
      </c>
      <c r="K2836" s="15">
        <v>3</v>
      </c>
      <c r="L2836" s="15">
        <v>1</v>
      </c>
      <c r="M2836" s="15">
        <v>64.5</v>
      </c>
      <c r="N2836" s="15">
        <v>9.6999999999999993</v>
      </c>
      <c r="O2836" s="15">
        <v>150</v>
      </c>
      <c r="P2836" s="15">
        <v>1</v>
      </c>
      <c r="Q2836" s="15" t="s">
        <v>3</v>
      </c>
    </row>
    <row r="2837" spans="1:17" s="36" customFormat="1" ht="14.5">
      <c r="A2837" s="3" t="s">
        <v>6412</v>
      </c>
      <c r="B2837" s="15" t="s">
        <v>1</v>
      </c>
      <c r="C2837" s="15" t="s">
        <v>5</v>
      </c>
      <c r="D2837" s="15" t="s">
        <v>3525</v>
      </c>
      <c r="E2837" s="15">
        <v>600</v>
      </c>
      <c r="F2837" s="15"/>
      <c r="G2837" s="15">
        <v>44.4</v>
      </c>
      <c r="H2837" s="15">
        <v>49.4</v>
      </c>
      <c r="I2837" s="15">
        <v>54.3</v>
      </c>
      <c r="J2837" s="15">
        <v>40</v>
      </c>
      <c r="K2837" s="15">
        <v>3</v>
      </c>
      <c r="L2837" s="15">
        <v>1</v>
      </c>
      <c r="M2837" s="15">
        <v>71.400000000000006</v>
      </c>
      <c r="N2837" s="15">
        <v>8.8000000000000007</v>
      </c>
      <c r="O2837" s="15">
        <v>150</v>
      </c>
      <c r="P2837" s="15">
        <v>1</v>
      </c>
      <c r="Q2837" s="15" t="s">
        <v>3</v>
      </c>
    </row>
    <row r="2838" spans="1:17" s="36" customFormat="1" ht="14.5">
      <c r="A2838" s="3" t="s">
        <v>6413</v>
      </c>
      <c r="B2838" s="15" t="s">
        <v>1</v>
      </c>
      <c r="C2838" s="15" t="s">
        <v>5</v>
      </c>
      <c r="D2838" s="15" t="s">
        <v>3522</v>
      </c>
      <c r="E2838" s="15">
        <v>600</v>
      </c>
      <c r="F2838" s="15"/>
      <c r="G2838" s="15">
        <v>44.4</v>
      </c>
      <c r="H2838" s="15">
        <v>49.4</v>
      </c>
      <c r="I2838" s="15">
        <v>54.3</v>
      </c>
      <c r="J2838" s="15">
        <v>40</v>
      </c>
      <c r="K2838" s="15">
        <v>3</v>
      </c>
      <c r="L2838" s="15">
        <v>1</v>
      </c>
      <c r="M2838" s="15">
        <v>71.400000000000006</v>
      </c>
      <c r="N2838" s="15">
        <v>8.8000000000000007</v>
      </c>
      <c r="O2838" s="15">
        <v>150</v>
      </c>
      <c r="P2838" s="15">
        <v>1</v>
      </c>
      <c r="Q2838" s="15" t="s">
        <v>3</v>
      </c>
    </row>
    <row r="2839" spans="1:17" s="36" customFormat="1" ht="14.5">
      <c r="A2839" s="3" t="s">
        <v>6414</v>
      </c>
      <c r="B2839" s="15" t="s">
        <v>1</v>
      </c>
      <c r="C2839" s="15" t="s">
        <v>5</v>
      </c>
      <c r="D2839" s="15" t="s">
        <v>3522</v>
      </c>
      <c r="E2839" s="15">
        <v>600</v>
      </c>
      <c r="F2839" s="15"/>
      <c r="G2839" s="15">
        <v>47.8</v>
      </c>
      <c r="H2839" s="15">
        <v>53.1</v>
      </c>
      <c r="I2839" s="15">
        <v>58.4</v>
      </c>
      <c r="J2839" s="15">
        <v>43</v>
      </c>
      <c r="K2839" s="15">
        <v>3</v>
      </c>
      <c r="L2839" s="15">
        <v>1</v>
      </c>
      <c r="M2839" s="15">
        <v>76.7</v>
      </c>
      <c r="N2839" s="15">
        <v>8.1999999999999993</v>
      </c>
      <c r="O2839" s="15">
        <v>150</v>
      </c>
      <c r="P2839" s="15">
        <v>1</v>
      </c>
      <c r="Q2839" s="15" t="s">
        <v>910</v>
      </c>
    </row>
    <row r="2840" spans="1:17" s="36" customFormat="1" ht="14.5">
      <c r="A2840" s="3" t="s">
        <v>6415</v>
      </c>
      <c r="B2840" s="15" t="s">
        <v>1</v>
      </c>
      <c r="C2840" s="15" t="s">
        <v>5</v>
      </c>
      <c r="D2840" s="15" t="s">
        <v>3522</v>
      </c>
      <c r="E2840" s="15">
        <v>600</v>
      </c>
      <c r="F2840" s="15"/>
      <c r="G2840" s="15">
        <v>47.8</v>
      </c>
      <c r="H2840" s="15">
        <v>50.3</v>
      </c>
      <c r="I2840" s="15">
        <v>52.8</v>
      </c>
      <c r="J2840" s="15">
        <v>43</v>
      </c>
      <c r="K2840" s="15">
        <v>3</v>
      </c>
      <c r="L2840" s="15">
        <v>1</v>
      </c>
      <c r="M2840" s="15">
        <v>69.400000000000006</v>
      </c>
      <c r="N2840" s="15">
        <v>9</v>
      </c>
      <c r="O2840" s="15">
        <v>150</v>
      </c>
      <c r="P2840" s="15">
        <v>1</v>
      </c>
      <c r="Q2840" s="15" t="s">
        <v>910</v>
      </c>
    </row>
    <row r="2841" spans="1:17" s="36" customFormat="1" ht="14.5">
      <c r="A2841" s="3" t="s">
        <v>6416</v>
      </c>
      <c r="B2841" s="15" t="s">
        <v>1</v>
      </c>
      <c r="C2841" s="15" t="s">
        <v>5</v>
      </c>
      <c r="D2841" s="15" t="s">
        <v>3522</v>
      </c>
      <c r="E2841" s="15">
        <v>600</v>
      </c>
      <c r="F2841" s="15"/>
      <c r="G2841" s="15">
        <v>47.8</v>
      </c>
      <c r="H2841" s="15">
        <v>50.3</v>
      </c>
      <c r="I2841" s="15">
        <v>52.8</v>
      </c>
      <c r="J2841" s="15">
        <v>43</v>
      </c>
      <c r="K2841" s="15">
        <v>3</v>
      </c>
      <c r="L2841" s="15">
        <v>1</v>
      </c>
      <c r="M2841" s="15">
        <v>69.400000000000006</v>
      </c>
      <c r="N2841" s="15">
        <v>9</v>
      </c>
      <c r="O2841" s="15">
        <v>150</v>
      </c>
      <c r="P2841" s="15">
        <v>1</v>
      </c>
      <c r="Q2841" s="15" t="s">
        <v>3</v>
      </c>
    </row>
    <row r="2842" spans="1:17" s="36" customFormat="1" ht="14.5">
      <c r="A2842" s="3" t="s">
        <v>6417</v>
      </c>
      <c r="B2842" s="15" t="s">
        <v>1</v>
      </c>
      <c r="C2842" s="15" t="s">
        <v>5</v>
      </c>
      <c r="D2842" s="15" t="s">
        <v>3525</v>
      </c>
      <c r="E2842" s="15">
        <v>600</v>
      </c>
      <c r="F2842" s="15"/>
      <c r="G2842" s="15">
        <v>47.8</v>
      </c>
      <c r="H2842" s="15">
        <v>53.1</v>
      </c>
      <c r="I2842" s="15">
        <v>58.4</v>
      </c>
      <c r="J2842" s="15">
        <v>43</v>
      </c>
      <c r="K2842" s="15">
        <v>3</v>
      </c>
      <c r="L2842" s="15">
        <v>1</v>
      </c>
      <c r="M2842" s="15">
        <v>76.7</v>
      </c>
      <c r="N2842" s="15">
        <v>8.1999999999999993</v>
      </c>
      <c r="O2842" s="15">
        <v>150</v>
      </c>
      <c r="P2842" s="15">
        <v>1</v>
      </c>
      <c r="Q2842" s="15" t="s">
        <v>910</v>
      </c>
    </row>
    <row r="2843" spans="1:17" s="36" customFormat="1" ht="14.5">
      <c r="A2843" s="3" t="s">
        <v>6418</v>
      </c>
      <c r="B2843" s="15" t="s">
        <v>1</v>
      </c>
      <c r="C2843" s="15" t="s">
        <v>5</v>
      </c>
      <c r="D2843" s="15" t="s">
        <v>3525</v>
      </c>
      <c r="E2843" s="15">
        <v>600</v>
      </c>
      <c r="F2843" s="15"/>
      <c r="G2843" s="15">
        <v>47.8</v>
      </c>
      <c r="H2843" s="15">
        <v>50.3</v>
      </c>
      <c r="I2843" s="15">
        <v>52.8</v>
      </c>
      <c r="J2843" s="15">
        <v>43</v>
      </c>
      <c r="K2843" s="15">
        <v>3</v>
      </c>
      <c r="L2843" s="15">
        <v>1</v>
      </c>
      <c r="M2843" s="15">
        <v>69.400000000000006</v>
      </c>
      <c r="N2843" s="15">
        <v>9</v>
      </c>
      <c r="O2843" s="15">
        <v>150</v>
      </c>
      <c r="P2843" s="15">
        <v>1</v>
      </c>
      <c r="Q2843" s="15" t="s">
        <v>910</v>
      </c>
    </row>
    <row r="2844" spans="1:17" s="36" customFormat="1" ht="14.5">
      <c r="A2844" s="3" t="s">
        <v>6419</v>
      </c>
      <c r="B2844" s="15" t="s">
        <v>1</v>
      </c>
      <c r="C2844" s="15" t="s">
        <v>5</v>
      </c>
      <c r="D2844" s="15" t="s">
        <v>3525</v>
      </c>
      <c r="E2844" s="15">
        <v>600</v>
      </c>
      <c r="F2844" s="15"/>
      <c r="G2844" s="15">
        <v>47.8</v>
      </c>
      <c r="H2844" s="15">
        <v>50.3</v>
      </c>
      <c r="I2844" s="15">
        <v>52.8</v>
      </c>
      <c r="J2844" s="15">
        <v>43</v>
      </c>
      <c r="K2844" s="15">
        <v>3</v>
      </c>
      <c r="L2844" s="15">
        <v>1</v>
      </c>
      <c r="M2844" s="15">
        <v>69.400000000000006</v>
      </c>
      <c r="N2844" s="15">
        <v>9</v>
      </c>
      <c r="O2844" s="15">
        <v>150</v>
      </c>
      <c r="P2844" s="15">
        <v>1</v>
      </c>
      <c r="Q2844" s="15" t="s">
        <v>3</v>
      </c>
    </row>
    <row r="2845" spans="1:17" s="36" customFormat="1" ht="14.5">
      <c r="A2845" s="3" t="s">
        <v>6420</v>
      </c>
      <c r="B2845" s="15" t="s">
        <v>1</v>
      </c>
      <c r="C2845" s="15" t="s">
        <v>5</v>
      </c>
      <c r="D2845" s="15" t="s">
        <v>3525</v>
      </c>
      <c r="E2845" s="15">
        <v>600</v>
      </c>
      <c r="F2845" s="15"/>
      <c r="G2845" s="15">
        <v>47.8</v>
      </c>
      <c r="H2845" s="15">
        <v>53.1</v>
      </c>
      <c r="I2845" s="15">
        <v>58.4</v>
      </c>
      <c r="J2845" s="15">
        <v>43</v>
      </c>
      <c r="K2845" s="15">
        <v>3</v>
      </c>
      <c r="L2845" s="15">
        <v>1</v>
      </c>
      <c r="M2845" s="15">
        <v>76.7</v>
      </c>
      <c r="N2845" s="15">
        <v>8.1999999999999993</v>
      </c>
      <c r="O2845" s="15">
        <v>150</v>
      </c>
      <c r="P2845" s="15">
        <v>1</v>
      </c>
      <c r="Q2845" s="15" t="s">
        <v>3</v>
      </c>
    </row>
    <row r="2846" spans="1:17" s="36" customFormat="1" ht="14.5">
      <c r="A2846" s="3" t="s">
        <v>6421</v>
      </c>
      <c r="B2846" s="15" t="s">
        <v>1</v>
      </c>
      <c r="C2846" s="15" t="s">
        <v>5</v>
      </c>
      <c r="D2846" s="15" t="s">
        <v>3522</v>
      </c>
      <c r="E2846" s="15">
        <v>600</v>
      </c>
      <c r="F2846" s="15"/>
      <c r="G2846" s="15">
        <v>47.8</v>
      </c>
      <c r="H2846" s="15">
        <v>53.1</v>
      </c>
      <c r="I2846" s="15">
        <v>58.4</v>
      </c>
      <c r="J2846" s="15">
        <v>43</v>
      </c>
      <c r="K2846" s="15">
        <v>3</v>
      </c>
      <c r="L2846" s="15">
        <v>1</v>
      </c>
      <c r="M2846" s="15">
        <v>76.7</v>
      </c>
      <c r="N2846" s="15">
        <v>8.1999999999999993</v>
      </c>
      <c r="O2846" s="15">
        <v>150</v>
      </c>
      <c r="P2846" s="15">
        <v>1</v>
      </c>
      <c r="Q2846" s="15" t="s">
        <v>3</v>
      </c>
    </row>
    <row r="2847" spans="1:17" s="36" customFormat="1" ht="14.5">
      <c r="A2847" s="3" t="s">
        <v>6422</v>
      </c>
      <c r="B2847" s="15" t="s">
        <v>1</v>
      </c>
      <c r="C2847" s="15" t="s">
        <v>5</v>
      </c>
      <c r="D2847" s="15" t="s">
        <v>3522</v>
      </c>
      <c r="E2847" s="15">
        <v>600</v>
      </c>
      <c r="F2847" s="15"/>
      <c r="G2847" s="15">
        <v>50</v>
      </c>
      <c r="H2847" s="15">
        <v>55.6</v>
      </c>
      <c r="I2847" s="15">
        <v>61.1</v>
      </c>
      <c r="J2847" s="15">
        <v>45</v>
      </c>
      <c r="K2847" s="15">
        <v>3</v>
      </c>
      <c r="L2847" s="15">
        <v>1</v>
      </c>
      <c r="M2847" s="15">
        <v>80.3</v>
      </c>
      <c r="N2847" s="15">
        <v>7.8</v>
      </c>
      <c r="O2847" s="15">
        <v>150</v>
      </c>
      <c r="P2847" s="15">
        <v>1</v>
      </c>
      <c r="Q2847" s="15" t="s">
        <v>910</v>
      </c>
    </row>
    <row r="2848" spans="1:17" s="36" customFormat="1" ht="14.5">
      <c r="A2848" s="3" t="s">
        <v>6423</v>
      </c>
      <c r="B2848" s="15" t="s">
        <v>1</v>
      </c>
      <c r="C2848" s="15" t="s">
        <v>5</v>
      </c>
      <c r="D2848" s="15" t="s">
        <v>3522</v>
      </c>
      <c r="E2848" s="15">
        <v>600</v>
      </c>
      <c r="F2848" s="15"/>
      <c r="G2848" s="15">
        <v>50</v>
      </c>
      <c r="H2848" s="15">
        <v>52.7</v>
      </c>
      <c r="I2848" s="15">
        <v>55.3</v>
      </c>
      <c r="J2848" s="15">
        <v>45</v>
      </c>
      <c r="K2848" s="15">
        <v>3</v>
      </c>
      <c r="L2848" s="15">
        <v>1</v>
      </c>
      <c r="M2848" s="15">
        <v>72.7</v>
      </c>
      <c r="N2848" s="15">
        <v>8.6</v>
      </c>
      <c r="O2848" s="15">
        <v>150</v>
      </c>
      <c r="P2848" s="15">
        <v>1</v>
      </c>
      <c r="Q2848" s="15" t="s">
        <v>910</v>
      </c>
    </row>
    <row r="2849" spans="1:17" s="36" customFormat="1" ht="14.5">
      <c r="A2849" s="3" t="s">
        <v>6424</v>
      </c>
      <c r="B2849" s="15" t="s">
        <v>1</v>
      </c>
      <c r="C2849" s="15" t="s">
        <v>5</v>
      </c>
      <c r="D2849" s="15" t="s">
        <v>3522</v>
      </c>
      <c r="E2849" s="15">
        <v>600</v>
      </c>
      <c r="F2849" s="15"/>
      <c r="G2849" s="15">
        <v>50</v>
      </c>
      <c r="H2849" s="15">
        <v>52.7</v>
      </c>
      <c r="I2849" s="15">
        <v>55.3</v>
      </c>
      <c r="J2849" s="15">
        <v>45</v>
      </c>
      <c r="K2849" s="15">
        <v>3</v>
      </c>
      <c r="L2849" s="15">
        <v>1</v>
      </c>
      <c r="M2849" s="15">
        <v>72.7</v>
      </c>
      <c r="N2849" s="15">
        <v>8.6</v>
      </c>
      <c r="O2849" s="15">
        <v>150</v>
      </c>
      <c r="P2849" s="15">
        <v>1</v>
      </c>
      <c r="Q2849" s="15" t="s">
        <v>3</v>
      </c>
    </row>
    <row r="2850" spans="1:17" s="36" customFormat="1" ht="14.5">
      <c r="A2850" s="3" t="s">
        <v>6425</v>
      </c>
      <c r="B2850" s="15" t="s">
        <v>1</v>
      </c>
      <c r="C2850" s="15" t="s">
        <v>5</v>
      </c>
      <c r="D2850" s="15" t="s">
        <v>3525</v>
      </c>
      <c r="E2850" s="15">
        <v>600</v>
      </c>
      <c r="F2850" s="15"/>
      <c r="G2850" s="15">
        <v>50</v>
      </c>
      <c r="H2850" s="15">
        <v>55.6</v>
      </c>
      <c r="I2850" s="15">
        <v>61.1</v>
      </c>
      <c r="J2850" s="15">
        <v>45</v>
      </c>
      <c r="K2850" s="15">
        <v>3</v>
      </c>
      <c r="L2850" s="15">
        <v>1</v>
      </c>
      <c r="M2850" s="15">
        <v>80.3</v>
      </c>
      <c r="N2850" s="15">
        <v>7.8</v>
      </c>
      <c r="O2850" s="15">
        <v>150</v>
      </c>
      <c r="P2850" s="15">
        <v>1</v>
      </c>
      <c r="Q2850" s="15" t="s">
        <v>910</v>
      </c>
    </row>
    <row r="2851" spans="1:17" s="36" customFormat="1" ht="14.5">
      <c r="A2851" s="3" t="s">
        <v>6426</v>
      </c>
      <c r="B2851" s="15" t="s">
        <v>1</v>
      </c>
      <c r="C2851" s="15" t="s">
        <v>5</v>
      </c>
      <c r="D2851" s="15" t="s">
        <v>3525</v>
      </c>
      <c r="E2851" s="15">
        <v>600</v>
      </c>
      <c r="F2851" s="15"/>
      <c r="G2851" s="15">
        <v>50</v>
      </c>
      <c r="H2851" s="15">
        <v>52.7</v>
      </c>
      <c r="I2851" s="15">
        <v>55.3</v>
      </c>
      <c r="J2851" s="15">
        <v>45</v>
      </c>
      <c r="K2851" s="15">
        <v>3</v>
      </c>
      <c r="L2851" s="15">
        <v>1</v>
      </c>
      <c r="M2851" s="15">
        <v>72.7</v>
      </c>
      <c r="N2851" s="15">
        <v>8.6</v>
      </c>
      <c r="O2851" s="15">
        <v>150</v>
      </c>
      <c r="P2851" s="15">
        <v>1</v>
      </c>
      <c r="Q2851" s="15" t="s">
        <v>910</v>
      </c>
    </row>
    <row r="2852" spans="1:17" s="36" customFormat="1" ht="14.5">
      <c r="A2852" s="3" t="s">
        <v>6427</v>
      </c>
      <c r="B2852" s="15" t="s">
        <v>1</v>
      </c>
      <c r="C2852" s="15" t="s">
        <v>5</v>
      </c>
      <c r="D2852" s="15" t="s">
        <v>3525</v>
      </c>
      <c r="E2852" s="15">
        <v>600</v>
      </c>
      <c r="F2852" s="15"/>
      <c r="G2852" s="15">
        <v>50</v>
      </c>
      <c r="H2852" s="15">
        <v>52.7</v>
      </c>
      <c r="I2852" s="15">
        <v>55.3</v>
      </c>
      <c r="J2852" s="15">
        <v>45</v>
      </c>
      <c r="K2852" s="15">
        <v>3</v>
      </c>
      <c r="L2852" s="15">
        <v>1</v>
      </c>
      <c r="M2852" s="15">
        <v>72.7</v>
      </c>
      <c r="N2852" s="15">
        <v>8.6</v>
      </c>
      <c r="O2852" s="15">
        <v>150</v>
      </c>
      <c r="P2852" s="15">
        <v>1</v>
      </c>
      <c r="Q2852" s="15" t="s">
        <v>3</v>
      </c>
    </row>
    <row r="2853" spans="1:17" s="36" customFormat="1" ht="14.5">
      <c r="A2853" s="3" t="s">
        <v>6428</v>
      </c>
      <c r="B2853" s="15" t="s">
        <v>1</v>
      </c>
      <c r="C2853" s="15" t="s">
        <v>5</v>
      </c>
      <c r="D2853" s="15" t="s">
        <v>3525</v>
      </c>
      <c r="E2853" s="15">
        <v>600</v>
      </c>
      <c r="F2853" s="15"/>
      <c r="G2853" s="15">
        <v>50</v>
      </c>
      <c r="H2853" s="15">
        <v>55.6</v>
      </c>
      <c r="I2853" s="15">
        <v>61.1</v>
      </c>
      <c r="J2853" s="15">
        <v>45</v>
      </c>
      <c r="K2853" s="15">
        <v>3</v>
      </c>
      <c r="L2853" s="15">
        <v>1</v>
      </c>
      <c r="M2853" s="15">
        <v>80.3</v>
      </c>
      <c r="N2853" s="15">
        <v>7.8</v>
      </c>
      <c r="O2853" s="15">
        <v>150</v>
      </c>
      <c r="P2853" s="15">
        <v>1</v>
      </c>
      <c r="Q2853" s="15" t="s">
        <v>3</v>
      </c>
    </row>
    <row r="2854" spans="1:17" s="36" customFormat="1" ht="14.5">
      <c r="A2854" s="3" t="s">
        <v>6429</v>
      </c>
      <c r="B2854" s="15" t="s">
        <v>1</v>
      </c>
      <c r="C2854" s="15" t="s">
        <v>5</v>
      </c>
      <c r="D2854" s="15" t="s">
        <v>3522</v>
      </c>
      <c r="E2854" s="15">
        <v>600</v>
      </c>
      <c r="F2854" s="15"/>
      <c r="G2854" s="15">
        <v>50</v>
      </c>
      <c r="H2854" s="15">
        <v>55.6</v>
      </c>
      <c r="I2854" s="15">
        <v>61.1</v>
      </c>
      <c r="J2854" s="15">
        <v>45</v>
      </c>
      <c r="K2854" s="15">
        <v>3</v>
      </c>
      <c r="L2854" s="15">
        <v>1</v>
      </c>
      <c r="M2854" s="15">
        <v>80.3</v>
      </c>
      <c r="N2854" s="15">
        <v>7.8</v>
      </c>
      <c r="O2854" s="15">
        <v>150</v>
      </c>
      <c r="P2854" s="15">
        <v>1</v>
      </c>
      <c r="Q2854" s="15" t="s">
        <v>3</v>
      </c>
    </row>
    <row r="2855" spans="1:17" s="36" customFormat="1" ht="14.5">
      <c r="A2855" s="3" t="s">
        <v>6430</v>
      </c>
      <c r="B2855" s="15" t="s">
        <v>1</v>
      </c>
      <c r="C2855" s="15" t="s">
        <v>5</v>
      </c>
      <c r="D2855" s="15" t="s">
        <v>3522</v>
      </c>
      <c r="E2855" s="15">
        <v>600</v>
      </c>
      <c r="F2855" s="15"/>
      <c r="G2855" s="15">
        <v>53.3</v>
      </c>
      <c r="H2855" s="15">
        <v>59.2</v>
      </c>
      <c r="I2855" s="15">
        <v>65.099999999999994</v>
      </c>
      <c r="J2855" s="15">
        <v>48</v>
      </c>
      <c r="K2855" s="15">
        <v>3</v>
      </c>
      <c r="L2855" s="15">
        <v>1</v>
      </c>
      <c r="M2855" s="15">
        <v>85.5</v>
      </c>
      <c r="N2855" s="15">
        <v>7.3</v>
      </c>
      <c r="O2855" s="15">
        <v>150</v>
      </c>
      <c r="P2855" s="15">
        <v>1</v>
      </c>
      <c r="Q2855" s="15" t="s">
        <v>910</v>
      </c>
    </row>
    <row r="2856" spans="1:17" s="36" customFormat="1" ht="14.5">
      <c r="A2856" s="3" t="s">
        <v>6431</v>
      </c>
      <c r="B2856" s="15" t="s">
        <v>1</v>
      </c>
      <c r="C2856" s="15" t="s">
        <v>5</v>
      </c>
      <c r="D2856" s="15" t="s">
        <v>3522</v>
      </c>
      <c r="E2856" s="15">
        <v>600</v>
      </c>
      <c r="F2856" s="15"/>
      <c r="G2856" s="15">
        <v>53.3</v>
      </c>
      <c r="H2856" s="15">
        <v>56.1</v>
      </c>
      <c r="I2856" s="15">
        <v>58.9</v>
      </c>
      <c r="J2856" s="15">
        <v>48</v>
      </c>
      <c r="K2856" s="15">
        <v>3</v>
      </c>
      <c r="L2856" s="15">
        <v>1</v>
      </c>
      <c r="M2856" s="15">
        <v>77.400000000000006</v>
      </c>
      <c r="N2856" s="15">
        <v>8.1</v>
      </c>
      <c r="O2856" s="15">
        <v>150</v>
      </c>
      <c r="P2856" s="15">
        <v>1</v>
      </c>
      <c r="Q2856" s="15" t="s">
        <v>910</v>
      </c>
    </row>
    <row r="2857" spans="1:17" s="36" customFormat="1" ht="14.5">
      <c r="A2857" s="3" t="s">
        <v>6432</v>
      </c>
      <c r="B2857" s="15" t="s">
        <v>1</v>
      </c>
      <c r="C2857" s="15" t="s">
        <v>5</v>
      </c>
      <c r="D2857" s="15" t="s">
        <v>3522</v>
      </c>
      <c r="E2857" s="15">
        <v>600</v>
      </c>
      <c r="F2857" s="15"/>
      <c r="G2857" s="15">
        <v>53.3</v>
      </c>
      <c r="H2857" s="15">
        <v>56.1</v>
      </c>
      <c r="I2857" s="15">
        <v>58.9</v>
      </c>
      <c r="J2857" s="15">
        <v>48</v>
      </c>
      <c r="K2857" s="15">
        <v>3</v>
      </c>
      <c r="L2857" s="15">
        <v>1</v>
      </c>
      <c r="M2857" s="15">
        <v>77.400000000000006</v>
      </c>
      <c r="N2857" s="15">
        <v>8.1</v>
      </c>
      <c r="O2857" s="15">
        <v>150</v>
      </c>
      <c r="P2857" s="15">
        <v>1</v>
      </c>
      <c r="Q2857" s="15" t="s">
        <v>3</v>
      </c>
    </row>
    <row r="2858" spans="1:17" s="36" customFormat="1" ht="14.5">
      <c r="A2858" s="3" t="s">
        <v>6433</v>
      </c>
      <c r="B2858" s="15" t="s">
        <v>1</v>
      </c>
      <c r="C2858" s="15" t="s">
        <v>5</v>
      </c>
      <c r="D2858" s="15" t="s">
        <v>3525</v>
      </c>
      <c r="E2858" s="15">
        <v>600</v>
      </c>
      <c r="F2858" s="15"/>
      <c r="G2858" s="15">
        <v>53.3</v>
      </c>
      <c r="H2858" s="15">
        <v>59.3</v>
      </c>
      <c r="I2858" s="15">
        <v>65.2</v>
      </c>
      <c r="J2858" s="15">
        <v>48</v>
      </c>
      <c r="K2858" s="15">
        <v>3</v>
      </c>
      <c r="L2858" s="15">
        <v>1</v>
      </c>
      <c r="M2858" s="15">
        <v>85.5</v>
      </c>
      <c r="N2858" s="15">
        <v>7.3</v>
      </c>
      <c r="O2858" s="15">
        <v>150</v>
      </c>
      <c r="P2858" s="15">
        <v>1</v>
      </c>
      <c r="Q2858" s="15" t="s">
        <v>910</v>
      </c>
    </row>
    <row r="2859" spans="1:17" s="36" customFormat="1" ht="14.5">
      <c r="A2859" s="3" t="s">
        <v>6434</v>
      </c>
      <c r="B2859" s="15" t="s">
        <v>1</v>
      </c>
      <c r="C2859" s="15" t="s">
        <v>5</v>
      </c>
      <c r="D2859" s="15" t="s">
        <v>3525</v>
      </c>
      <c r="E2859" s="15">
        <v>600</v>
      </c>
      <c r="F2859" s="15"/>
      <c r="G2859" s="15">
        <v>53.3</v>
      </c>
      <c r="H2859" s="15">
        <v>56.1</v>
      </c>
      <c r="I2859" s="15">
        <v>58.9</v>
      </c>
      <c r="J2859" s="15">
        <v>48</v>
      </c>
      <c r="K2859" s="15">
        <v>3</v>
      </c>
      <c r="L2859" s="15">
        <v>1</v>
      </c>
      <c r="M2859" s="15">
        <v>77.400000000000006</v>
      </c>
      <c r="N2859" s="15">
        <v>8.1</v>
      </c>
      <c r="O2859" s="15">
        <v>150</v>
      </c>
      <c r="P2859" s="15">
        <v>1</v>
      </c>
      <c r="Q2859" s="15" t="s">
        <v>910</v>
      </c>
    </row>
    <row r="2860" spans="1:17" s="36" customFormat="1" ht="14.5">
      <c r="A2860" s="3" t="s">
        <v>6435</v>
      </c>
      <c r="B2860" s="15" t="s">
        <v>1</v>
      </c>
      <c r="C2860" s="15" t="s">
        <v>5</v>
      </c>
      <c r="D2860" s="15" t="s">
        <v>3525</v>
      </c>
      <c r="E2860" s="15">
        <v>600</v>
      </c>
      <c r="F2860" s="15"/>
      <c r="G2860" s="15">
        <v>53.3</v>
      </c>
      <c r="H2860" s="15">
        <v>56.1</v>
      </c>
      <c r="I2860" s="15">
        <v>58.9</v>
      </c>
      <c r="J2860" s="15">
        <v>48</v>
      </c>
      <c r="K2860" s="15">
        <v>3</v>
      </c>
      <c r="L2860" s="15">
        <v>1</v>
      </c>
      <c r="M2860" s="15">
        <v>77.400000000000006</v>
      </c>
      <c r="N2860" s="15">
        <v>8.1</v>
      </c>
      <c r="O2860" s="15">
        <v>150</v>
      </c>
      <c r="P2860" s="15">
        <v>1</v>
      </c>
      <c r="Q2860" s="15" t="s">
        <v>3</v>
      </c>
    </row>
    <row r="2861" spans="1:17" s="36" customFormat="1" ht="14.5">
      <c r="A2861" s="3" t="s">
        <v>6436</v>
      </c>
      <c r="B2861" s="15" t="s">
        <v>1</v>
      </c>
      <c r="C2861" s="15" t="s">
        <v>5</v>
      </c>
      <c r="D2861" s="15" t="s">
        <v>3525</v>
      </c>
      <c r="E2861" s="15">
        <v>600</v>
      </c>
      <c r="F2861" s="15"/>
      <c r="G2861" s="15">
        <v>53.3</v>
      </c>
      <c r="H2861" s="15">
        <v>59.3</v>
      </c>
      <c r="I2861" s="15">
        <v>65.2</v>
      </c>
      <c r="J2861" s="15">
        <v>48</v>
      </c>
      <c r="K2861" s="15">
        <v>3</v>
      </c>
      <c r="L2861" s="15">
        <v>1</v>
      </c>
      <c r="M2861" s="15">
        <v>85.5</v>
      </c>
      <c r="N2861" s="15">
        <v>7.3</v>
      </c>
      <c r="O2861" s="15">
        <v>150</v>
      </c>
      <c r="P2861" s="15">
        <v>1</v>
      </c>
      <c r="Q2861" s="15" t="s">
        <v>3</v>
      </c>
    </row>
    <row r="2862" spans="1:17" s="36" customFormat="1" ht="14.5">
      <c r="A2862" s="3" t="s">
        <v>6437</v>
      </c>
      <c r="B2862" s="15" t="s">
        <v>1</v>
      </c>
      <c r="C2862" s="15" t="s">
        <v>5</v>
      </c>
      <c r="D2862" s="15" t="s">
        <v>3522</v>
      </c>
      <c r="E2862" s="15">
        <v>600</v>
      </c>
      <c r="F2862" s="15"/>
      <c r="G2862" s="15">
        <v>53.3</v>
      </c>
      <c r="H2862" s="15">
        <v>59.2</v>
      </c>
      <c r="I2862" s="15">
        <v>65.099999999999994</v>
      </c>
      <c r="J2862" s="15">
        <v>48</v>
      </c>
      <c r="K2862" s="15">
        <v>3</v>
      </c>
      <c r="L2862" s="15">
        <v>1</v>
      </c>
      <c r="M2862" s="15">
        <v>85.5</v>
      </c>
      <c r="N2862" s="15">
        <v>7.3</v>
      </c>
      <c r="O2862" s="15">
        <v>150</v>
      </c>
      <c r="P2862" s="15">
        <v>1</v>
      </c>
      <c r="Q2862" s="15" t="s">
        <v>3</v>
      </c>
    </row>
    <row r="2863" spans="1:17" s="36" customFormat="1" ht="14.5">
      <c r="A2863" s="3" t="s">
        <v>6438</v>
      </c>
      <c r="B2863" s="15" t="s">
        <v>1</v>
      </c>
      <c r="C2863" s="15" t="s">
        <v>5</v>
      </c>
      <c r="D2863" s="15" t="s">
        <v>3522</v>
      </c>
      <c r="E2863" s="15">
        <v>600</v>
      </c>
      <c r="F2863" s="15"/>
      <c r="G2863" s="15">
        <v>6.4</v>
      </c>
      <c r="H2863" s="15">
        <v>6.9</v>
      </c>
      <c r="I2863" s="15">
        <v>7.3</v>
      </c>
      <c r="J2863" s="15">
        <v>5</v>
      </c>
      <c r="K2863" s="15">
        <v>3</v>
      </c>
      <c r="L2863" s="15">
        <v>800</v>
      </c>
      <c r="M2863" s="15">
        <v>9.6</v>
      </c>
      <c r="N2863" s="15">
        <v>65</v>
      </c>
      <c r="O2863" s="15">
        <v>150</v>
      </c>
      <c r="P2863" s="15">
        <v>1</v>
      </c>
      <c r="Q2863" s="15" t="s">
        <v>910</v>
      </c>
    </row>
    <row r="2864" spans="1:17" s="36" customFormat="1" ht="14.5">
      <c r="A2864" s="3" t="s">
        <v>6439</v>
      </c>
      <c r="B2864" s="15" t="s">
        <v>1</v>
      </c>
      <c r="C2864" s="15" t="s">
        <v>5</v>
      </c>
      <c r="D2864" s="15" t="s">
        <v>3522</v>
      </c>
      <c r="E2864" s="15">
        <v>600</v>
      </c>
      <c r="F2864" s="15"/>
      <c r="G2864" s="15">
        <v>6.4</v>
      </c>
      <c r="H2864" s="15">
        <v>6.7</v>
      </c>
      <c r="I2864" s="15">
        <v>7</v>
      </c>
      <c r="J2864" s="15">
        <v>5</v>
      </c>
      <c r="K2864" s="15">
        <v>3</v>
      </c>
      <c r="L2864" s="15">
        <v>800</v>
      </c>
      <c r="M2864" s="15">
        <v>9.1999999999999993</v>
      </c>
      <c r="N2864" s="15">
        <v>68</v>
      </c>
      <c r="O2864" s="15">
        <v>150</v>
      </c>
      <c r="P2864" s="15">
        <v>1</v>
      </c>
      <c r="Q2864" s="15" t="s">
        <v>910</v>
      </c>
    </row>
    <row r="2865" spans="1:17" s="36" customFormat="1" ht="14.5">
      <c r="A2865" s="3" t="s">
        <v>6440</v>
      </c>
      <c r="B2865" s="15" t="s">
        <v>1</v>
      </c>
      <c r="C2865" s="15" t="s">
        <v>5</v>
      </c>
      <c r="D2865" s="15" t="s">
        <v>3522</v>
      </c>
      <c r="E2865" s="15">
        <v>600</v>
      </c>
      <c r="F2865" s="15"/>
      <c r="G2865" s="15">
        <v>6.4</v>
      </c>
      <c r="H2865" s="15">
        <v>6.7</v>
      </c>
      <c r="I2865" s="15">
        <v>7</v>
      </c>
      <c r="J2865" s="15">
        <v>5</v>
      </c>
      <c r="K2865" s="15">
        <v>3</v>
      </c>
      <c r="L2865" s="15">
        <v>800</v>
      </c>
      <c r="M2865" s="15">
        <v>9.1999999999999993</v>
      </c>
      <c r="N2865" s="15">
        <v>68</v>
      </c>
      <c r="O2865" s="15">
        <v>150</v>
      </c>
      <c r="P2865" s="15">
        <v>1</v>
      </c>
      <c r="Q2865" s="15" t="s">
        <v>3</v>
      </c>
    </row>
    <row r="2866" spans="1:17" s="36" customFormat="1" ht="14.5">
      <c r="A2866" s="3" t="s">
        <v>6441</v>
      </c>
      <c r="B2866" s="15" t="s">
        <v>1</v>
      </c>
      <c r="C2866" s="15" t="s">
        <v>5</v>
      </c>
      <c r="D2866" s="15" t="s">
        <v>3525</v>
      </c>
      <c r="E2866" s="15">
        <v>600</v>
      </c>
      <c r="F2866" s="15"/>
      <c r="G2866" s="15">
        <v>6.4</v>
      </c>
      <c r="H2866" s="15">
        <v>6.9</v>
      </c>
      <c r="I2866" s="15">
        <v>7.3</v>
      </c>
      <c r="J2866" s="15">
        <v>5</v>
      </c>
      <c r="K2866" s="15">
        <v>3</v>
      </c>
      <c r="L2866" s="15">
        <v>800</v>
      </c>
      <c r="M2866" s="15">
        <v>9.6</v>
      </c>
      <c r="N2866" s="15">
        <v>65</v>
      </c>
      <c r="O2866" s="15">
        <v>150</v>
      </c>
      <c r="P2866" s="15">
        <v>1</v>
      </c>
      <c r="Q2866" s="15" t="s">
        <v>910</v>
      </c>
    </row>
    <row r="2867" spans="1:17" s="36" customFormat="1" ht="14.5">
      <c r="A2867" s="3" t="s">
        <v>6442</v>
      </c>
      <c r="B2867" s="15" t="s">
        <v>1</v>
      </c>
      <c r="C2867" s="15" t="s">
        <v>5</v>
      </c>
      <c r="D2867" s="15" t="s">
        <v>3525</v>
      </c>
      <c r="E2867" s="15">
        <v>600</v>
      </c>
      <c r="F2867" s="15"/>
      <c r="G2867" s="15">
        <v>6.4</v>
      </c>
      <c r="H2867" s="15">
        <v>6.7</v>
      </c>
      <c r="I2867" s="15">
        <v>7</v>
      </c>
      <c r="J2867" s="15">
        <v>5</v>
      </c>
      <c r="K2867" s="15">
        <v>3</v>
      </c>
      <c r="L2867" s="15">
        <v>800</v>
      </c>
      <c r="M2867" s="15">
        <v>9.1999999999999993</v>
      </c>
      <c r="N2867" s="15">
        <v>68</v>
      </c>
      <c r="O2867" s="15">
        <v>150</v>
      </c>
      <c r="P2867" s="15">
        <v>1</v>
      </c>
      <c r="Q2867" s="15" t="s">
        <v>910</v>
      </c>
    </row>
    <row r="2868" spans="1:17" s="36" customFormat="1" ht="14.5">
      <c r="A2868" s="3" t="s">
        <v>6443</v>
      </c>
      <c r="B2868" s="15" t="s">
        <v>1</v>
      </c>
      <c r="C2868" s="15" t="s">
        <v>5</v>
      </c>
      <c r="D2868" s="15" t="s">
        <v>3525</v>
      </c>
      <c r="E2868" s="15">
        <v>600</v>
      </c>
      <c r="F2868" s="15"/>
      <c r="G2868" s="15">
        <v>6.4</v>
      </c>
      <c r="H2868" s="15">
        <v>6.7</v>
      </c>
      <c r="I2868" s="15">
        <v>7</v>
      </c>
      <c r="J2868" s="15">
        <v>5</v>
      </c>
      <c r="K2868" s="15">
        <v>3</v>
      </c>
      <c r="L2868" s="15">
        <v>800</v>
      </c>
      <c r="M2868" s="15">
        <v>9.1999999999999993</v>
      </c>
      <c r="N2868" s="15">
        <v>68</v>
      </c>
      <c r="O2868" s="15">
        <v>150</v>
      </c>
      <c r="P2868" s="15">
        <v>1</v>
      </c>
      <c r="Q2868" s="15" t="s">
        <v>3</v>
      </c>
    </row>
    <row r="2869" spans="1:17" s="36" customFormat="1" ht="14.5">
      <c r="A2869" s="3" t="s">
        <v>6444</v>
      </c>
      <c r="B2869" s="15" t="s">
        <v>1</v>
      </c>
      <c r="C2869" s="15" t="s">
        <v>5</v>
      </c>
      <c r="D2869" s="15" t="s">
        <v>3525</v>
      </c>
      <c r="E2869" s="15">
        <v>600</v>
      </c>
      <c r="F2869" s="15"/>
      <c r="G2869" s="15">
        <v>6.4</v>
      </c>
      <c r="H2869" s="15">
        <v>6.9</v>
      </c>
      <c r="I2869" s="15">
        <v>7.3</v>
      </c>
      <c r="J2869" s="15">
        <v>5</v>
      </c>
      <c r="K2869" s="15">
        <v>3</v>
      </c>
      <c r="L2869" s="15">
        <v>800</v>
      </c>
      <c r="M2869" s="15">
        <v>9.6</v>
      </c>
      <c r="N2869" s="15">
        <v>65</v>
      </c>
      <c r="O2869" s="15">
        <v>150</v>
      </c>
      <c r="P2869" s="15">
        <v>1</v>
      </c>
      <c r="Q2869" s="15" t="s">
        <v>3</v>
      </c>
    </row>
    <row r="2870" spans="1:17" s="36" customFormat="1" ht="14.5">
      <c r="A2870" s="3" t="s">
        <v>6445</v>
      </c>
      <c r="B2870" s="15" t="s">
        <v>1</v>
      </c>
      <c r="C2870" s="15" t="s">
        <v>5</v>
      </c>
      <c r="D2870" s="15" t="s">
        <v>3522</v>
      </c>
      <c r="E2870" s="15">
        <v>600</v>
      </c>
      <c r="F2870" s="15"/>
      <c r="G2870" s="15">
        <v>6.4</v>
      </c>
      <c r="H2870" s="15">
        <v>6.9</v>
      </c>
      <c r="I2870" s="15">
        <v>7.3</v>
      </c>
      <c r="J2870" s="15">
        <v>5</v>
      </c>
      <c r="K2870" s="15">
        <v>3</v>
      </c>
      <c r="L2870" s="15">
        <v>800</v>
      </c>
      <c r="M2870" s="15">
        <v>9.6</v>
      </c>
      <c r="N2870" s="15">
        <v>65</v>
      </c>
      <c r="O2870" s="15">
        <v>150</v>
      </c>
      <c r="P2870" s="15">
        <v>1</v>
      </c>
      <c r="Q2870" s="15" t="s">
        <v>3</v>
      </c>
    </row>
    <row r="2871" spans="1:17" s="36" customFormat="1" ht="14.5">
      <c r="A2871" s="3" t="s">
        <v>6446</v>
      </c>
      <c r="B2871" s="15" t="s">
        <v>1</v>
      </c>
      <c r="C2871" s="15" t="s">
        <v>5</v>
      </c>
      <c r="D2871" s="15" t="s">
        <v>3522</v>
      </c>
      <c r="E2871" s="15">
        <v>600</v>
      </c>
      <c r="F2871" s="15"/>
      <c r="G2871" s="15">
        <v>56.7</v>
      </c>
      <c r="H2871" s="15">
        <v>63</v>
      </c>
      <c r="I2871" s="15">
        <v>69.3</v>
      </c>
      <c r="J2871" s="15">
        <v>51</v>
      </c>
      <c r="K2871" s="15">
        <v>3</v>
      </c>
      <c r="L2871" s="15">
        <v>1</v>
      </c>
      <c r="M2871" s="15">
        <v>91.1</v>
      </c>
      <c r="N2871" s="15">
        <v>6.9</v>
      </c>
      <c r="O2871" s="15">
        <v>150</v>
      </c>
      <c r="P2871" s="15">
        <v>1</v>
      </c>
      <c r="Q2871" s="15" t="s">
        <v>910</v>
      </c>
    </row>
    <row r="2872" spans="1:17" s="36" customFormat="1" ht="14.5">
      <c r="A2872" s="3" t="s">
        <v>6447</v>
      </c>
      <c r="B2872" s="15" t="s">
        <v>1</v>
      </c>
      <c r="C2872" s="15" t="s">
        <v>5</v>
      </c>
      <c r="D2872" s="15" t="s">
        <v>3522</v>
      </c>
      <c r="E2872" s="15">
        <v>600</v>
      </c>
      <c r="F2872" s="15"/>
      <c r="G2872" s="15">
        <v>56.7</v>
      </c>
      <c r="H2872" s="15">
        <v>59.7</v>
      </c>
      <c r="I2872" s="15">
        <v>62.7</v>
      </c>
      <c r="J2872" s="15">
        <v>51</v>
      </c>
      <c r="K2872" s="15">
        <v>3</v>
      </c>
      <c r="L2872" s="15">
        <v>1</v>
      </c>
      <c r="M2872" s="15">
        <v>82.4</v>
      </c>
      <c r="N2872" s="15">
        <v>7.6</v>
      </c>
      <c r="O2872" s="15">
        <v>150</v>
      </c>
      <c r="P2872" s="15">
        <v>1</v>
      </c>
      <c r="Q2872" s="15" t="s">
        <v>910</v>
      </c>
    </row>
    <row r="2873" spans="1:17" s="36" customFormat="1" ht="14.5">
      <c r="A2873" s="3" t="s">
        <v>6448</v>
      </c>
      <c r="B2873" s="15" t="s">
        <v>1</v>
      </c>
      <c r="C2873" s="15" t="s">
        <v>5</v>
      </c>
      <c r="D2873" s="15" t="s">
        <v>3522</v>
      </c>
      <c r="E2873" s="15">
        <v>600</v>
      </c>
      <c r="F2873" s="15"/>
      <c r="G2873" s="15">
        <v>56.7</v>
      </c>
      <c r="H2873" s="15">
        <v>59.7</v>
      </c>
      <c r="I2873" s="15">
        <v>62.7</v>
      </c>
      <c r="J2873" s="15">
        <v>51</v>
      </c>
      <c r="K2873" s="15">
        <v>3</v>
      </c>
      <c r="L2873" s="15">
        <v>1</v>
      </c>
      <c r="M2873" s="15">
        <v>82.4</v>
      </c>
      <c r="N2873" s="15">
        <v>7.6</v>
      </c>
      <c r="O2873" s="15">
        <v>150</v>
      </c>
      <c r="P2873" s="15">
        <v>1</v>
      </c>
      <c r="Q2873" s="15" t="s">
        <v>3</v>
      </c>
    </row>
    <row r="2874" spans="1:17" s="36" customFormat="1" ht="14.5">
      <c r="A2874" s="3" t="s">
        <v>6449</v>
      </c>
      <c r="B2874" s="15" t="s">
        <v>1</v>
      </c>
      <c r="C2874" s="15" t="s">
        <v>5</v>
      </c>
      <c r="D2874" s="15" t="s">
        <v>3525</v>
      </c>
      <c r="E2874" s="15">
        <v>600</v>
      </c>
      <c r="F2874" s="15"/>
      <c r="G2874" s="15">
        <v>56.7</v>
      </c>
      <c r="H2874" s="15">
        <v>63</v>
      </c>
      <c r="I2874" s="15">
        <v>69.3</v>
      </c>
      <c r="J2874" s="15">
        <v>51</v>
      </c>
      <c r="K2874" s="15">
        <v>3</v>
      </c>
      <c r="L2874" s="15">
        <v>1</v>
      </c>
      <c r="M2874" s="15">
        <v>91.1</v>
      </c>
      <c r="N2874" s="15">
        <v>6.9</v>
      </c>
      <c r="O2874" s="15">
        <v>150</v>
      </c>
      <c r="P2874" s="15">
        <v>1</v>
      </c>
      <c r="Q2874" s="15" t="s">
        <v>910</v>
      </c>
    </row>
    <row r="2875" spans="1:17" s="36" customFormat="1" ht="14.5">
      <c r="A2875" s="3" t="s">
        <v>6450</v>
      </c>
      <c r="B2875" s="15" t="s">
        <v>1</v>
      </c>
      <c r="C2875" s="15" t="s">
        <v>5</v>
      </c>
      <c r="D2875" s="15" t="s">
        <v>3525</v>
      </c>
      <c r="E2875" s="15">
        <v>600</v>
      </c>
      <c r="F2875" s="15"/>
      <c r="G2875" s="15">
        <v>56.7</v>
      </c>
      <c r="H2875" s="15">
        <v>59.7</v>
      </c>
      <c r="I2875" s="15">
        <v>62.7</v>
      </c>
      <c r="J2875" s="15">
        <v>51</v>
      </c>
      <c r="K2875" s="15">
        <v>3</v>
      </c>
      <c r="L2875" s="15">
        <v>1</v>
      </c>
      <c r="M2875" s="15">
        <v>82.4</v>
      </c>
      <c r="N2875" s="15">
        <v>7.6</v>
      </c>
      <c r="O2875" s="15">
        <v>150</v>
      </c>
      <c r="P2875" s="15">
        <v>1</v>
      </c>
      <c r="Q2875" s="15" t="s">
        <v>910</v>
      </c>
    </row>
    <row r="2876" spans="1:17" s="36" customFormat="1" ht="14.5">
      <c r="A2876" s="3" t="s">
        <v>6451</v>
      </c>
      <c r="B2876" s="15" t="s">
        <v>1</v>
      </c>
      <c r="C2876" s="15" t="s">
        <v>5</v>
      </c>
      <c r="D2876" s="15" t="s">
        <v>3525</v>
      </c>
      <c r="E2876" s="15">
        <v>600</v>
      </c>
      <c r="F2876" s="15"/>
      <c r="G2876" s="15">
        <v>56.7</v>
      </c>
      <c r="H2876" s="15">
        <v>59.7</v>
      </c>
      <c r="I2876" s="15">
        <v>62.7</v>
      </c>
      <c r="J2876" s="15">
        <v>51</v>
      </c>
      <c r="K2876" s="15">
        <v>3</v>
      </c>
      <c r="L2876" s="15">
        <v>1</v>
      </c>
      <c r="M2876" s="15">
        <v>82.4</v>
      </c>
      <c r="N2876" s="15">
        <v>7.6</v>
      </c>
      <c r="O2876" s="15">
        <v>150</v>
      </c>
      <c r="P2876" s="15">
        <v>1</v>
      </c>
      <c r="Q2876" s="15" t="s">
        <v>3</v>
      </c>
    </row>
    <row r="2877" spans="1:17" s="36" customFormat="1" ht="14.5">
      <c r="A2877" s="3" t="s">
        <v>6452</v>
      </c>
      <c r="B2877" s="15" t="s">
        <v>1</v>
      </c>
      <c r="C2877" s="15" t="s">
        <v>5</v>
      </c>
      <c r="D2877" s="15" t="s">
        <v>3525</v>
      </c>
      <c r="E2877" s="15">
        <v>600</v>
      </c>
      <c r="F2877" s="15"/>
      <c r="G2877" s="15">
        <v>56.7</v>
      </c>
      <c r="H2877" s="15">
        <v>63</v>
      </c>
      <c r="I2877" s="15">
        <v>69.3</v>
      </c>
      <c r="J2877" s="15">
        <v>51</v>
      </c>
      <c r="K2877" s="15">
        <v>3</v>
      </c>
      <c r="L2877" s="15">
        <v>1</v>
      </c>
      <c r="M2877" s="15">
        <v>91.1</v>
      </c>
      <c r="N2877" s="15">
        <v>6.9</v>
      </c>
      <c r="O2877" s="15">
        <v>150</v>
      </c>
      <c r="P2877" s="15">
        <v>1</v>
      </c>
      <c r="Q2877" s="15" t="s">
        <v>3</v>
      </c>
    </row>
    <row r="2878" spans="1:17" s="36" customFormat="1" ht="14.5">
      <c r="A2878" s="3" t="s">
        <v>6453</v>
      </c>
      <c r="B2878" s="15" t="s">
        <v>1</v>
      </c>
      <c r="C2878" s="15" t="s">
        <v>5</v>
      </c>
      <c r="D2878" s="15" t="s">
        <v>3522</v>
      </c>
      <c r="E2878" s="15">
        <v>600</v>
      </c>
      <c r="F2878" s="15"/>
      <c r="G2878" s="15">
        <v>56.7</v>
      </c>
      <c r="H2878" s="15">
        <v>63</v>
      </c>
      <c r="I2878" s="15">
        <v>69.3</v>
      </c>
      <c r="J2878" s="15">
        <v>51</v>
      </c>
      <c r="K2878" s="15">
        <v>3</v>
      </c>
      <c r="L2878" s="15">
        <v>1</v>
      </c>
      <c r="M2878" s="15">
        <v>91.1</v>
      </c>
      <c r="N2878" s="15">
        <v>6.9</v>
      </c>
      <c r="O2878" s="15">
        <v>150</v>
      </c>
      <c r="P2878" s="15">
        <v>1</v>
      </c>
      <c r="Q2878" s="15" t="s">
        <v>3</v>
      </c>
    </row>
    <row r="2879" spans="1:17" s="36" customFormat="1" ht="14.5">
      <c r="A2879" s="3" t="s">
        <v>6454</v>
      </c>
      <c r="B2879" s="15" t="s">
        <v>1</v>
      </c>
      <c r="C2879" s="15" t="s">
        <v>5</v>
      </c>
      <c r="D2879" s="15" t="s">
        <v>3522</v>
      </c>
      <c r="E2879" s="15">
        <v>600</v>
      </c>
      <c r="F2879" s="15"/>
      <c r="G2879" s="15">
        <v>60</v>
      </c>
      <c r="H2879" s="15">
        <v>66.7</v>
      </c>
      <c r="I2879" s="15">
        <v>73.3</v>
      </c>
      <c r="J2879" s="15">
        <v>54</v>
      </c>
      <c r="K2879" s="15">
        <v>3</v>
      </c>
      <c r="L2879" s="15">
        <v>1</v>
      </c>
      <c r="M2879" s="15">
        <v>96.3</v>
      </c>
      <c r="N2879" s="15">
        <v>6.5</v>
      </c>
      <c r="O2879" s="15">
        <v>150</v>
      </c>
      <c r="P2879" s="15">
        <v>1</v>
      </c>
      <c r="Q2879" s="15" t="s">
        <v>910</v>
      </c>
    </row>
    <row r="2880" spans="1:17" s="36" customFormat="1" ht="14.5">
      <c r="A2880" s="3" t="s">
        <v>6455</v>
      </c>
      <c r="B2880" s="15" t="s">
        <v>1</v>
      </c>
      <c r="C2880" s="15" t="s">
        <v>5</v>
      </c>
      <c r="D2880" s="15" t="s">
        <v>3522</v>
      </c>
      <c r="E2880" s="15">
        <v>600</v>
      </c>
      <c r="F2880" s="15"/>
      <c r="G2880" s="15">
        <v>60</v>
      </c>
      <c r="H2880" s="15">
        <v>63.2</v>
      </c>
      <c r="I2880" s="15">
        <v>66.3</v>
      </c>
      <c r="J2880" s="15">
        <v>54</v>
      </c>
      <c r="K2880" s="15">
        <v>3</v>
      </c>
      <c r="L2880" s="15">
        <v>1</v>
      </c>
      <c r="M2880" s="15">
        <v>87.1</v>
      </c>
      <c r="N2880" s="15">
        <v>7.2</v>
      </c>
      <c r="O2880" s="15">
        <v>150</v>
      </c>
      <c r="P2880" s="15">
        <v>1</v>
      </c>
      <c r="Q2880" s="15" t="s">
        <v>910</v>
      </c>
    </row>
    <row r="2881" spans="1:17" s="36" customFormat="1" ht="14.5">
      <c r="A2881" s="3" t="s">
        <v>6456</v>
      </c>
      <c r="B2881" s="15" t="s">
        <v>1</v>
      </c>
      <c r="C2881" s="15" t="s">
        <v>5</v>
      </c>
      <c r="D2881" s="15" t="s">
        <v>3522</v>
      </c>
      <c r="E2881" s="15">
        <v>600</v>
      </c>
      <c r="F2881" s="15"/>
      <c r="G2881" s="15">
        <v>60</v>
      </c>
      <c r="H2881" s="15">
        <v>63.2</v>
      </c>
      <c r="I2881" s="15">
        <v>66.3</v>
      </c>
      <c r="J2881" s="15">
        <v>54</v>
      </c>
      <c r="K2881" s="15">
        <v>3</v>
      </c>
      <c r="L2881" s="15">
        <v>1</v>
      </c>
      <c r="M2881" s="15">
        <v>87.1</v>
      </c>
      <c r="N2881" s="15">
        <v>7.2</v>
      </c>
      <c r="O2881" s="15">
        <v>150</v>
      </c>
      <c r="P2881" s="15">
        <v>1</v>
      </c>
      <c r="Q2881" s="15" t="s">
        <v>3</v>
      </c>
    </row>
    <row r="2882" spans="1:17" s="36" customFormat="1" ht="14.5">
      <c r="A2882" s="3" t="s">
        <v>6457</v>
      </c>
      <c r="B2882" s="15" t="s">
        <v>1</v>
      </c>
      <c r="C2882" s="15" t="s">
        <v>5</v>
      </c>
      <c r="D2882" s="15" t="s">
        <v>3525</v>
      </c>
      <c r="E2882" s="15">
        <v>600</v>
      </c>
      <c r="F2882" s="15"/>
      <c r="G2882" s="15">
        <v>60</v>
      </c>
      <c r="H2882" s="15">
        <v>66.7</v>
      </c>
      <c r="I2882" s="15">
        <v>73.3</v>
      </c>
      <c r="J2882" s="15">
        <v>54</v>
      </c>
      <c r="K2882" s="15">
        <v>3</v>
      </c>
      <c r="L2882" s="15">
        <v>1</v>
      </c>
      <c r="M2882" s="15">
        <v>96.3</v>
      </c>
      <c r="N2882" s="15">
        <v>6.5</v>
      </c>
      <c r="O2882" s="15">
        <v>150</v>
      </c>
      <c r="P2882" s="15">
        <v>1</v>
      </c>
      <c r="Q2882" s="15" t="s">
        <v>910</v>
      </c>
    </row>
    <row r="2883" spans="1:17" s="36" customFormat="1" ht="14.5">
      <c r="A2883" s="3" t="s">
        <v>6458</v>
      </c>
      <c r="B2883" s="15" t="s">
        <v>1</v>
      </c>
      <c r="C2883" s="15" t="s">
        <v>5</v>
      </c>
      <c r="D2883" s="15" t="s">
        <v>3525</v>
      </c>
      <c r="E2883" s="15">
        <v>600</v>
      </c>
      <c r="F2883" s="15"/>
      <c r="G2883" s="15">
        <v>60</v>
      </c>
      <c r="H2883" s="15">
        <v>63.2</v>
      </c>
      <c r="I2883" s="15">
        <v>66.3</v>
      </c>
      <c r="J2883" s="15">
        <v>54</v>
      </c>
      <c r="K2883" s="15">
        <v>3</v>
      </c>
      <c r="L2883" s="15">
        <v>1</v>
      </c>
      <c r="M2883" s="15">
        <v>87.1</v>
      </c>
      <c r="N2883" s="15">
        <v>7.2</v>
      </c>
      <c r="O2883" s="15">
        <v>150</v>
      </c>
      <c r="P2883" s="15">
        <v>1</v>
      </c>
      <c r="Q2883" s="15" t="s">
        <v>910</v>
      </c>
    </row>
    <row r="2884" spans="1:17" s="36" customFormat="1" ht="14.5">
      <c r="A2884" s="3" t="s">
        <v>6459</v>
      </c>
      <c r="B2884" s="15" t="s">
        <v>1</v>
      </c>
      <c r="C2884" s="15" t="s">
        <v>5</v>
      </c>
      <c r="D2884" s="15" t="s">
        <v>3525</v>
      </c>
      <c r="E2884" s="15">
        <v>600</v>
      </c>
      <c r="F2884" s="15"/>
      <c r="G2884" s="15">
        <v>60</v>
      </c>
      <c r="H2884" s="15">
        <v>63.2</v>
      </c>
      <c r="I2884" s="15">
        <v>66.3</v>
      </c>
      <c r="J2884" s="15">
        <v>54</v>
      </c>
      <c r="K2884" s="15">
        <v>3</v>
      </c>
      <c r="L2884" s="15">
        <v>1</v>
      </c>
      <c r="M2884" s="15">
        <v>87.1</v>
      </c>
      <c r="N2884" s="15">
        <v>7.2</v>
      </c>
      <c r="O2884" s="15">
        <v>150</v>
      </c>
      <c r="P2884" s="15">
        <v>1</v>
      </c>
      <c r="Q2884" s="15" t="s">
        <v>3</v>
      </c>
    </row>
    <row r="2885" spans="1:17" s="36" customFormat="1" ht="14.5">
      <c r="A2885" s="3" t="s">
        <v>6460</v>
      </c>
      <c r="B2885" s="15" t="s">
        <v>1</v>
      </c>
      <c r="C2885" s="15" t="s">
        <v>5</v>
      </c>
      <c r="D2885" s="15" t="s">
        <v>3525</v>
      </c>
      <c r="E2885" s="15">
        <v>600</v>
      </c>
      <c r="F2885" s="15"/>
      <c r="G2885" s="15">
        <v>60</v>
      </c>
      <c r="H2885" s="15">
        <v>66.7</v>
      </c>
      <c r="I2885" s="15">
        <v>73.3</v>
      </c>
      <c r="J2885" s="15">
        <v>54</v>
      </c>
      <c r="K2885" s="15">
        <v>3</v>
      </c>
      <c r="L2885" s="15">
        <v>1</v>
      </c>
      <c r="M2885" s="15">
        <v>96.3</v>
      </c>
      <c r="N2885" s="15">
        <v>6.5</v>
      </c>
      <c r="O2885" s="15">
        <v>150</v>
      </c>
      <c r="P2885" s="15">
        <v>1</v>
      </c>
      <c r="Q2885" s="15" t="s">
        <v>3</v>
      </c>
    </row>
    <row r="2886" spans="1:17" s="36" customFormat="1" ht="14.5">
      <c r="A2886" s="3" t="s">
        <v>6461</v>
      </c>
      <c r="B2886" s="15" t="s">
        <v>1</v>
      </c>
      <c r="C2886" s="15" t="s">
        <v>5</v>
      </c>
      <c r="D2886" s="15" t="s">
        <v>3522</v>
      </c>
      <c r="E2886" s="15">
        <v>600</v>
      </c>
      <c r="F2886" s="15"/>
      <c r="G2886" s="15">
        <v>60</v>
      </c>
      <c r="H2886" s="15">
        <v>66.7</v>
      </c>
      <c r="I2886" s="15">
        <v>73.3</v>
      </c>
      <c r="J2886" s="15">
        <v>54</v>
      </c>
      <c r="K2886" s="15">
        <v>3</v>
      </c>
      <c r="L2886" s="15">
        <v>1</v>
      </c>
      <c r="M2886" s="15">
        <v>96.3</v>
      </c>
      <c r="N2886" s="15">
        <v>6.5</v>
      </c>
      <c r="O2886" s="15">
        <v>150</v>
      </c>
      <c r="P2886" s="15">
        <v>1</v>
      </c>
      <c r="Q2886" s="15" t="s">
        <v>3</v>
      </c>
    </row>
    <row r="2887" spans="1:17" s="36" customFormat="1" ht="14.5">
      <c r="A2887" s="3" t="s">
        <v>6462</v>
      </c>
      <c r="B2887" s="15" t="s">
        <v>1</v>
      </c>
      <c r="C2887" s="15" t="s">
        <v>5</v>
      </c>
      <c r="D2887" s="15" t="s">
        <v>3522</v>
      </c>
      <c r="E2887" s="15">
        <v>600</v>
      </c>
      <c r="F2887" s="15"/>
      <c r="G2887" s="15">
        <v>64.400000000000006</v>
      </c>
      <c r="H2887" s="15">
        <v>71.599999999999994</v>
      </c>
      <c r="I2887" s="15">
        <v>78.7</v>
      </c>
      <c r="J2887" s="15">
        <v>58</v>
      </c>
      <c r="K2887" s="15">
        <v>3</v>
      </c>
      <c r="L2887" s="15">
        <v>1</v>
      </c>
      <c r="M2887" s="15">
        <v>103</v>
      </c>
      <c r="N2887" s="15">
        <v>6.1</v>
      </c>
      <c r="O2887" s="15">
        <v>150</v>
      </c>
      <c r="P2887" s="15">
        <v>1</v>
      </c>
      <c r="Q2887" s="15" t="s">
        <v>910</v>
      </c>
    </row>
    <row r="2888" spans="1:17" s="36" customFormat="1" ht="14.5">
      <c r="A2888" s="3" t="s">
        <v>6463</v>
      </c>
      <c r="B2888" s="15" t="s">
        <v>1</v>
      </c>
      <c r="C2888" s="15" t="s">
        <v>5</v>
      </c>
      <c r="D2888" s="15" t="s">
        <v>3522</v>
      </c>
      <c r="E2888" s="15">
        <v>600</v>
      </c>
      <c r="F2888" s="15"/>
      <c r="G2888" s="15">
        <v>64.400000000000006</v>
      </c>
      <c r="H2888" s="15">
        <v>67.8</v>
      </c>
      <c r="I2888" s="15">
        <v>71.2</v>
      </c>
      <c r="J2888" s="15">
        <v>58</v>
      </c>
      <c r="K2888" s="15">
        <v>3</v>
      </c>
      <c r="L2888" s="15">
        <v>1</v>
      </c>
      <c r="M2888" s="15">
        <v>93.6</v>
      </c>
      <c r="N2888" s="15">
        <v>6.7</v>
      </c>
      <c r="O2888" s="15">
        <v>150</v>
      </c>
      <c r="P2888" s="15">
        <v>1</v>
      </c>
      <c r="Q2888" s="15" t="s">
        <v>910</v>
      </c>
    </row>
    <row r="2889" spans="1:17" s="36" customFormat="1" ht="14.5">
      <c r="A2889" s="3" t="s">
        <v>6464</v>
      </c>
      <c r="B2889" s="15" t="s">
        <v>1</v>
      </c>
      <c r="C2889" s="15" t="s">
        <v>5</v>
      </c>
      <c r="D2889" s="15" t="s">
        <v>3522</v>
      </c>
      <c r="E2889" s="15">
        <v>600</v>
      </c>
      <c r="F2889" s="15"/>
      <c r="G2889" s="15">
        <v>64.400000000000006</v>
      </c>
      <c r="H2889" s="15">
        <v>67.8</v>
      </c>
      <c r="I2889" s="15">
        <v>71.2</v>
      </c>
      <c r="J2889" s="15">
        <v>58</v>
      </c>
      <c r="K2889" s="15">
        <v>3</v>
      </c>
      <c r="L2889" s="15">
        <v>1</v>
      </c>
      <c r="M2889" s="15">
        <v>93.6</v>
      </c>
      <c r="N2889" s="15">
        <v>6.7</v>
      </c>
      <c r="O2889" s="15">
        <v>150</v>
      </c>
      <c r="P2889" s="15">
        <v>1</v>
      </c>
      <c r="Q2889" s="15" t="s">
        <v>3</v>
      </c>
    </row>
    <row r="2890" spans="1:17" s="36" customFormat="1" ht="14.5">
      <c r="A2890" s="3" t="s">
        <v>6465</v>
      </c>
      <c r="B2890" s="15" t="s">
        <v>1</v>
      </c>
      <c r="C2890" s="15" t="s">
        <v>5</v>
      </c>
      <c r="D2890" s="15" t="s">
        <v>3525</v>
      </c>
      <c r="E2890" s="15">
        <v>600</v>
      </c>
      <c r="F2890" s="15"/>
      <c r="G2890" s="15">
        <v>64.400000000000006</v>
      </c>
      <c r="H2890" s="15">
        <v>71.599999999999994</v>
      </c>
      <c r="I2890" s="15">
        <v>78.7</v>
      </c>
      <c r="J2890" s="15">
        <v>58</v>
      </c>
      <c r="K2890" s="15">
        <v>3</v>
      </c>
      <c r="L2890" s="15">
        <v>1</v>
      </c>
      <c r="M2890" s="15">
        <v>103</v>
      </c>
      <c r="N2890" s="15">
        <v>6.1</v>
      </c>
      <c r="O2890" s="15">
        <v>150</v>
      </c>
      <c r="P2890" s="15">
        <v>1</v>
      </c>
      <c r="Q2890" s="15" t="s">
        <v>910</v>
      </c>
    </row>
    <row r="2891" spans="1:17" s="36" customFormat="1" ht="14.5">
      <c r="A2891" s="3" t="s">
        <v>6466</v>
      </c>
      <c r="B2891" s="15" t="s">
        <v>1</v>
      </c>
      <c r="C2891" s="15" t="s">
        <v>5</v>
      </c>
      <c r="D2891" s="15" t="s">
        <v>3525</v>
      </c>
      <c r="E2891" s="15">
        <v>600</v>
      </c>
      <c r="F2891" s="15"/>
      <c r="G2891" s="15">
        <v>64.400000000000006</v>
      </c>
      <c r="H2891" s="15">
        <v>67.8</v>
      </c>
      <c r="I2891" s="15">
        <v>71.2</v>
      </c>
      <c r="J2891" s="15">
        <v>58</v>
      </c>
      <c r="K2891" s="15">
        <v>3</v>
      </c>
      <c r="L2891" s="15">
        <v>1</v>
      </c>
      <c r="M2891" s="15">
        <v>93.6</v>
      </c>
      <c r="N2891" s="15">
        <v>6.7</v>
      </c>
      <c r="O2891" s="15">
        <v>150</v>
      </c>
      <c r="P2891" s="15">
        <v>1</v>
      </c>
      <c r="Q2891" s="15" t="s">
        <v>910</v>
      </c>
    </row>
    <row r="2892" spans="1:17" s="36" customFormat="1" ht="14.5">
      <c r="A2892" s="3" t="s">
        <v>6467</v>
      </c>
      <c r="B2892" s="15" t="s">
        <v>1</v>
      </c>
      <c r="C2892" s="15" t="s">
        <v>5</v>
      </c>
      <c r="D2892" s="15" t="s">
        <v>3525</v>
      </c>
      <c r="E2892" s="15">
        <v>600</v>
      </c>
      <c r="F2892" s="15"/>
      <c r="G2892" s="15">
        <v>64.400000000000006</v>
      </c>
      <c r="H2892" s="15">
        <v>67.8</v>
      </c>
      <c r="I2892" s="15">
        <v>71.2</v>
      </c>
      <c r="J2892" s="15">
        <v>58</v>
      </c>
      <c r="K2892" s="15">
        <v>3</v>
      </c>
      <c r="L2892" s="15">
        <v>1</v>
      </c>
      <c r="M2892" s="15">
        <v>93.6</v>
      </c>
      <c r="N2892" s="15">
        <v>6.7</v>
      </c>
      <c r="O2892" s="15">
        <v>150</v>
      </c>
      <c r="P2892" s="15">
        <v>1</v>
      </c>
      <c r="Q2892" s="15" t="s">
        <v>3</v>
      </c>
    </row>
    <row r="2893" spans="1:17" s="36" customFormat="1" ht="14.5">
      <c r="A2893" s="3" t="s">
        <v>6468</v>
      </c>
      <c r="B2893" s="15" t="s">
        <v>1</v>
      </c>
      <c r="C2893" s="15" t="s">
        <v>5</v>
      </c>
      <c r="D2893" s="15" t="s">
        <v>3525</v>
      </c>
      <c r="E2893" s="15">
        <v>600</v>
      </c>
      <c r="F2893" s="15"/>
      <c r="G2893" s="15">
        <v>64.400000000000006</v>
      </c>
      <c r="H2893" s="15">
        <v>71.599999999999994</v>
      </c>
      <c r="I2893" s="15">
        <v>78.7</v>
      </c>
      <c r="J2893" s="15">
        <v>58</v>
      </c>
      <c r="K2893" s="15">
        <v>3</v>
      </c>
      <c r="L2893" s="15">
        <v>1</v>
      </c>
      <c r="M2893" s="15">
        <v>103</v>
      </c>
      <c r="N2893" s="15">
        <v>6.1</v>
      </c>
      <c r="O2893" s="15">
        <v>150</v>
      </c>
      <c r="P2893" s="15">
        <v>1</v>
      </c>
      <c r="Q2893" s="15" t="s">
        <v>3</v>
      </c>
    </row>
    <row r="2894" spans="1:17" s="36" customFormat="1" ht="14.5">
      <c r="A2894" s="3" t="s">
        <v>6469</v>
      </c>
      <c r="B2894" s="15" t="s">
        <v>1</v>
      </c>
      <c r="C2894" s="15" t="s">
        <v>5</v>
      </c>
      <c r="D2894" s="15" t="s">
        <v>3522</v>
      </c>
      <c r="E2894" s="15">
        <v>600</v>
      </c>
      <c r="F2894" s="15"/>
      <c r="G2894" s="15">
        <v>64.400000000000006</v>
      </c>
      <c r="H2894" s="15">
        <v>71.599999999999994</v>
      </c>
      <c r="I2894" s="15">
        <v>78.7</v>
      </c>
      <c r="J2894" s="15">
        <v>58</v>
      </c>
      <c r="K2894" s="15">
        <v>3</v>
      </c>
      <c r="L2894" s="15">
        <v>1</v>
      </c>
      <c r="M2894" s="15">
        <v>103</v>
      </c>
      <c r="N2894" s="15">
        <v>6.1</v>
      </c>
      <c r="O2894" s="15">
        <v>150</v>
      </c>
      <c r="P2894" s="15">
        <v>1</v>
      </c>
      <c r="Q2894" s="15" t="s">
        <v>3</v>
      </c>
    </row>
    <row r="2895" spans="1:17" s="36" customFormat="1" ht="14.5">
      <c r="A2895" s="3" t="s">
        <v>6470</v>
      </c>
      <c r="B2895" s="15" t="s">
        <v>1</v>
      </c>
      <c r="C2895" s="15" t="s">
        <v>5</v>
      </c>
      <c r="D2895" s="15" t="s">
        <v>3522</v>
      </c>
      <c r="E2895" s="15">
        <v>600</v>
      </c>
      <c r="F2895" s="15">
        <v>5</v>
      </c>
      <c r="G2895" s="15">
        <v>6.4</v>
      </c>
      <c r="H2895" s="15">
        <v>6.7</v>
      </c>
      <c r="I2895" s="15">
        <v>7</v>
      </c>
      <c r="J2895" s="15">
        <v>5</v>
      </c>
      <c r="K2895" s="15">
        <v>3</v>
      </c>
      <c r="L2895" s="15">
        <v>800</v>
      </c>
      <c r="M2895" s="15">
        <v>9.1999999999999993</v>
      </c>
      <c r="N2895" s="15">
        <v>68</v>
      </c>
      <c r="O2895" s="15">
        <v>150</v>
      </c>
      <c r="P2895" s="15">
        <v>1</v>
      </c>
      <c r="Q2895" s="15" t="s">
        <v>910</v>
      </c>
    </row>
    <row r="2896" spans="1:17" s="36" customFormat="1" ht="14.5">
      <c r="A2896" s="3" t="s">
        <v>6471</v>
      </c>
      <c r="B2896" s="15" t="s">
        <v>1</v>
      </c>
      <c r="C2896" s="15" t="s">
        <v>5</v>
      </c>
      <c r="D2896" s="15" t="s">
        <v>3525</v>
      </c>
      <c r="E2896" s="15">
        <v>600</v>
      </c>
      <c r="F2896" s="15">
        <v>5</v>
      </c>
      <c r="G2896" s="15">
        <v>6.4</v>
      </c>
      <c r="H2896" s="15">
        <v>6.7</v>
      </c>
      <c r="I2896" s="15">
        <v>7</v>
      </c>
      <c r="J2896" s="15">
        <v>5</v>
      </c>
      <c r="K2896" s="15">
        <v>3</v>
      </c>
      <c r="L2896" s="15">
        <v>800</v>
      </c>
      <c r="M2896" s="15">
        <v>9.1999999999999993</v>
      </c>
      <c r="N2896" s="15">
        <v>68</v>
      </c>
      <c r="O2896" s="15">
        <v>150</v>
      </c>
      <c r="P2896" s="15">
        <v>1</v>
      </c>
      <c r="Q2896" s="15" t="s">
        <v>910</v>
      </c>
    </row>
    <row r="2897" spans="1:17" s="36" customFormat="1" ht="14.5">
      <c r="A2897" s="3" t="s">
        <v>6472</v>
      </c>
      <c r="B2897" s="15" t="s">
        <v>1</v>
      </c>
      <c r="C2897" s="15" t="s">
        <v>5</v>
      </c>
      <c r="D2897" s="15" t="s">
        <v>3522</v>
      </c>
      <c r="E2897" s="15">
        <v>600</v>
      </c>
      <c r="F2897" s="15"/>
      <c r="G2897" s="15">
        <v>6.67</v>
      </c>
      <c r="H2897" s="15">
        <v>7.4</v>
      </c>
      <c r="I2897" s="15">
        <v>8.15</v>
      </c>
      <c r="J2897" s="15">
        <v>6</v>
      </c>
      <c r="K2897" s="15">
        <v>3</v>
      </c>
      <c r="L2897" s="15">
        <v>800</v>
      </c>
      <c r="M2897" s="15">
        <v>11.4</v>
      </c>
      <c r="N2897" s="15">
        <v>55</v>
      </c>
      <c r="O2897" s="15">
        <v>150</v>
      </c>
      <c r="P2897" s="15">
        <v>1</v>
      </c>
      <c r="Q2897" s="15" t="s">
        <v>910</v>
      </c>
    </row>
    <row r="2898" spans="1:17" s="36" customFormat="1" ht="14.5">
      <c r="A2898" s="3" t="s">
        <v>6473</v>
      </c>
      <c r="B2898" s="15" t="s">
        <v>1</v>
      </c>
      <c r="C2898" s="15" t="s">
        <v>5</v>
      </c>
      <c r="D2898" s="15" t="s">
        <v>3522</v>
      </c>
      <c r="E2898" s="15">
        <v>600</v>
      </c>
      <c r="F2898" s="15"/>
      <c r="G2898" s="15">
        <v>6.67</v>
      </c>
      <c r="H2898" s="15">
        <v>7</v>
      </c>
      <c r="I2898" s="15">
        <v>7.37</v>
      </c>
      <c r="J2898" s="15">
        <v>6</v>
      </c>
      <c r="K2898" s="15">
        <v>3</v>
      </c>
      <c r="L2898" s="15">
        <v>800</v>
      </c>
      <c r="M2898" s="15">
        <v>10.3</v>
      </c>
      <c r="N2898" s="15">
        <v>61</v>
      </c>
      <c r="O2898" s="15">
        <v>150</v>
      </c>
      <c r="P2898" s="15">
        <v>1</v>
      </c>
      <c r="Q2898" s="15" t="s">
        <v>910</v>
      </c>
    </row>
    <row r="2899" spans="1:17" s="36" customFormat="1" ht="14.5">
      <c r="A2899" s="3" t="s">
        <v>6474</v>
      </c>
      <c r="B2899" s="15" t="s">
        <v>1</v>
      </c>
      <c r="C2899" s="15" t="s">
        <v>5</v>
      </c>
      <c r="D2899" s="15" t="s">
        <v>3522</v>
      </c>
      <c r="E2899" s="15">
        <v>600</v>
      </c>
      <c r="F2899" s="15"/>
      <c r="G2899" s="15">
        <v>6.67</v>
      </c>
      <c r="H2899" s="15">
        <v>7</v>
      </c>
      <c r="I2899" s="15">
        <v>7.37</v>
      </c>
      <c r="J2899" s="15">
        <v>6</v>
      </c>
      <c r="K2899" s="15">
        <v>3</v>
      </c>
      <c r="L2899" s="15">
        <v>800</v>
      </c>
      <c r="M2899" s="15">
        <v>10.3</v>
      </c>
      <c r="N2899" s="15">
        <v>61</v>
      </c>
      <c r="O2899" s="15">
        <v>150</v>
      </c>
      <c r="P2899" s="15">
        <v>1</v>
      </c>
      <c r="Q2899" s="15" t="s">
        <v>3</v>
      </c>
    </row>
    <row r="2900" spans="1:17" s="36" customFormat="1" ht="14.5">
      <c r="A2900" s="3" t="s">
        <v>6475</v>
      </c>
      <c r="B2900" s="15" t="s">
        <v>1</v>
      </c>
      <c r="C2900" s="15" t="s">
        <v>5</v>
      </c>
      <c r="D2900" s="15" t="s">
        <v>3525</v>
      </c>
      <c r="E2900" s="15">
        <v>600</v>
      </c>
      <c r="F2900" s="15"/>
      <c r="G2900" s="15">
        <v>6.67</v>
      </c>
      <c r="H2900" s="15">
        <v>7.4</v>
      </c>
      <c r="I2900" s="15">
        <v>8.15</v>
      </c>
      <c r="J2900" s="15">
        <v>6</v>
      </c>
      <c r="K2900" s="15">
        <v>3</v>
      </c>
      <c r="L2900" s="15">
        <v>800</v>
      </c>
      <c r="M2900" s="15">
        <v>11.4</v>
      </c>
      <c r="N2900" s="15">
        <v>55</v>
      </c>
      <c r="O2900" s="15">
        <v>150</v>
      </c>
      <c r="P2900" s="15">
        <v>1</v>
      </c>
      <c r="Q2900" s="15" t="s">
        <v>910</v>
      </c>
    </row>
    <row r="2901" spans="1:17" s="36" customFormat="1" ht="14.5">
      <c r="A2901" s="3" t="s">
        <v>6476</v>
      </c>
      <c r="B2901" s="15" t="s">
        <v>1</v>
      </c>
      <c r="C2901" s="15" t="s">
        <v>5</v>
      </c>
      <c r="D2901" s="15" t="s">
        <v>3525</v>
      </c>
      <c r="E2901" s="15">
        <v>600</v>
      </c>
      <c r="F2901" s="15"/>
      <c r="G2901" s="15">
        <v>6.67</v>
      </c>
      <c r="H2901" s="15">
        <v>7</v>
      </c>
      <c r="I2901" s="15">
        <v>7.37</v>
      </c>
      <c r="J2901" s="15">
        <v>6</v>
      </c>
      <c r="K2901" s="15">
        <v>3</v>
      </c>
      <c r="L2901" s="15">
        <v>800</v>
      </c>
      <c r="M2901" s="15">
        <v>10.3</v>
      </c>
      <c r="N2901" s="15">
        <v>61</v>
      </c>
      <c r="O2901" s="15">
        <v>150</v>
      </c>
      <c r="P2901" s="15">
        <v>1</v>
      </c>
      <c r="Q2901" s="15" t="s">
        <v>910</v>
      </c>
    </row>
    <row r="2902" spans="1:17" s="36" customFormat="1" ht="14.5">
      <c r="A2902" s="3" t="s">
        <v>6477</v>
      </c>
      <c r="B2902" s="15" t="s">
        <v>1</v>
      </c>
      <c r="C2902" s="15" t="s">
        <v>5</v>
      </c>
      <c r="D2902" s="15" t="s">
        <v>3525</v>
      </c>
      <c r="E2902" s="15">
        <v>600</v>
      </c>
      <c r="F2902" s="15"/>
      <c r="G2902" s="15">
        <v>6.67</v>
      </c>
      <c r="H2902" s="15">
        <v>7</v>
      </c>
      <c r="I2902" s="15">
        <v>7.37</v>
      </c>
      <c r="J2902" s="15">
        <v>6</v>
      </c>
      <c r="K2902" s="15">
        <v>3</v>
      </c>
      <c r="L2902" s="15">
        <v>800</v>
      </c>
      <c r="M2902" s="15">
        <v>10.3</v>
      </c>
      <c r="N2902" s="15">
        <v>61</v>
      </c>
      <c r="O2902" s="15">
        <v>150</v>
      </c>
      <c r="P2902" s="15">
        <v>1</v>
      </c>
      <c r="Q2902" s="15" t="s">
        <v>3</v>
      </c>
    </row>
    <row r="2903" spans="1:17" s="36" customFormat="1" ht="14.5">
      <c r="A2903" s="3" t="s">
        <v>6478</v>
      </c>
      <c r="B2903" s="15" t="s">
        <v>1</v>
      </c>
      <c r="C2903" s="15" t="s">
        <v>5</v>
      </c>
      <c r="D2903" s="15" t="s">
        <v>3525</v>
      </c>
      <c r="E2903" s="15">
        <v>600</v>
      </c>
      <c r="F2903" s="15"/>
      <c r="G2903" s="15">
        <v>6.67</v>
      </c>
      <c r="H2903" s="15">
        <v>7.4</v>
      </c>
      <c r="I2903" s="15">
        <v>8.15</v>
      </c>
      <c r="J2903" s="15">
        <v>6</v>
      </c>
      <c r="K2903" s="15">
        <v>3</v>
      </c>
      <c r="L2903" s="15">
        <v>800</v>
      </c>
      <c r="M2903" s="15">
        <v>11.4</v>
      </c>
      <c r="N2903" s="15">
        <v>55</v>
      </c>
      <c r="O2903" s="15">
        <v>150</v>
      </c>
      <c r="P2903" s="15">
        <v>1</v>
      </c>
      <c r="Q2903" s="15" t="s">
        <v>3</v>
      </c>
    </row>
    <row r="2904" spans="1:17" s="36" customFormat="1" ht="14.5">
      <c r="A2904" s="3" t="s">
        <v>6479</v>
      </c>
      <c r="B2904" s="15" t="s">
        <v>1</v>
      </c>
      <c r="C2904" s="15" t="s">
        <v>5</v>
      </c>
      <c r="D2904" s="15" t="s">
        <v>3522</v>
      </c>
      <c r="E2904" s="15">
        <v>600</v>
      </c>
      <c r="F2904" s="15"/>
      <c r="G2904" s="15">
        <v>6.67</v>
      </c>
      <c r="H2904" s="15">
        <v>7.4</v>
      </c>
      <c r="I2904" s="15">
        <v>8.15</v>
      </c>
      <c r="J2904" s="15">
        <v>6</v>
      </c>
      <c r="K2904" s="15">
        <v>3</v>
      </c>
      <c r="L2904" s="15">
        <v>800</v>
      </c>
      <c r="M2904" s="15">
        <v>11.4</v>
      </c>
      <c r="N2904" s="15">
        <v>55</v>
      </c>
      <c r="O2904" s="15">
        <v>150</v>
      </c>
      <c r="P2904" s="15">
        <v>1</v>
      </c>
      <c r="Q2904" s="15" t="s">
        <v>3</v>
      </c>
    </row>
    <row r="2905" spans="1:17" s="36" customFormat="1" ht="14.5">
      <c r="A2905" s="3" t="s">
        <v>6480</v>
      </c>
      <c r="B2905" s="15" t="s">
        <v>1</v>
      </c>
      <c r="C2905" s="15" t="s">
        <v>5</v>
      </c>
      <c r="D2905" s="15" t="s">
        <v>3522</v>
      </c>
      <c r="E2905" s="15">
        <v>600</v>
      </c>
      <c r="F2905" s="15"/>
      <c r="G2905" s="15">
        <v>7.22</v>
      </c>
      <c r="H2905" s="15">
        <v>8</v>
      </c>
      <c r="I2905" s="15">
        <v>8.82</v>
      </c>
      <c r="J2905" s="15">
        <v>6.5</v>
      </c>
      <c r="K2905" s="15">
        <v>3</v>
      </c>
      <c r="L2905" s="15">
        <v>500</v>
      </c>
      <c r="M2905" s="15">
        <v>12.3</v>
      </c>
      <c r="N2905" s="15">
        <v>51</v>
      </c>
      <c r="O2905" s="15">
        <v>150</v>
      </c>
      <c r="P2905" s="15">
        <v>1</v>
      </c>
      <c r="Q2905" s="15" t="s">
        <v>910</v>
      </c>
    </row>
    <row r="2906" spans="1:17" s="36" customFormat="1" ht="14.5">
      <c r="A2906" s="3" t="s">
        <v>6481</v>
      </c>
      <c r="B2906" s="15" t="s">
        <v>1</v>
      </c>
      <c r="C2906" s="15" t="s">
        <v>5</v>
      </c>
      <c r="D2906" s="15" t="s">
        <v>3522</v>
      </c>
      <c r="E2906" s="15">
        <v>600</v>
      </c>
      <c r="F2906" s="15"/>
      <c r="G2906" s="15">
        <v>7.22</v>
      </c>
      <c r="H2906" s="15">
        <v>7.6</v>
      </c>
      <c r="I2906" s="15">
        <v>7.98</v>
      </c>
      <c r="J2906" s="15">
        <v>6.5</v>
      </c>
      <c r="K2906" s="15">
        <v>3</v>
      </c>
      <c r="L2906" s="15">
        <v>500</v>
      </c>
      <c r="M2906" s="15">
        <v>11.2</v>
      </c>
      <c r="N2906" s="15">
        <v>56</v>
      </c>
      <c r="O2906" s="15">
        <v>150</v>
      </c>
      <c r="P2906" s="15">
        <v>1</v>
      </c>
      <c r="Q2906" s="15" t="s">
        <v>910</v>
      </c>
    </row>
    <row r="2907" spans="1:17" s="36" customFormat="1" ht="14.5">
      <c r="A2907" s="3" t="s">
        <v>6482</v>
      </c>
      <c r="B2907" s="15" t="s">
        <v>1</v>
      </c>
      <c r="C2907" s="15" t="s">
        <v>5</v>
      </c>
      <c r="D2907" s="15" t="s">
        <v>3522</v>
      </c>
      <c r="E2907" s="15">
        <v>600</v>
      </c>
      <c r="F2907" s="15"/>
      <c r="G2907" s="15">
        <v>7.22</v>
      </c>
      <c r="H2907" s="15">
        <v>7.6</v>
      </c>
      <c r="I2907" s="15">
        <v>7.98</v>
      </c>
      <c r="J2907" s="15">
        <v>6.5</v>
      </c>
      <c r="K2907" s="15">
        <v>3</v>
      </c>
      <c r="L2907" s="15">
        <v>500</v>
      </c>
      <c r="M2907" s="15">
        <v>11.2</v>
      </c>
      <c r="N2907" s="15">
        <v>56</v>
      </c>
      <c r="O2907" s="15">
        <v>150</v>
      </c>
      <c r="P2907" s="15">
        <v>1</v>
      </c>
      <c r="Q2907" s="15" t="s">
        <v>3</v>
      </c>
    </row>
    <row r="2908" spans="1:17" s="36" customFormat="1" ht="14.5">
      <c r="A2908" s="3" t="s">
        <v>6483</v>
      </c>
      <c r="B2908" s="15" t="s">
        <v>1</v>
      </c>
      <c r="C2908" s="15" t="s">
        <v>5</v>
      </c>
      <c r="D2908" s="15" t="s">
        <v>3525</v>
      </c>
      <c r="E2908" s="15">
        <v>600</v>
      </c>
      <c r="F2908" s="15"/>
      <c r="G2908" s="15">
        <v>7.22</v>
      </c>
      <c r="H2908" s="15">
        <v>8</v>
      </c>
      <c r="I2908" s="15">
        <v>8.82</v>
      </c>
      <c r="J2908" s="15">
        <v>6.5</v>
      </c>
      <c r="K2908" s="15">
        <v>3</v>
      </c>
      <c r="L2908" s="15">
        <v>500</v>
      </c>
      <c r="M2908" s="15">
        <v>12.3</v>
      </c>
      <c r="N2908" s="15">
        <v>51</v>
      </c>
      <c r="O2908" s="15">
        <v>150</v>
      </c>
      <c r="P2908" s="15">
        <v>1</v>
      </c>
      <c r="Q2908" s="15" t="s">
        <v>910</v>
      </c>
    </row>
    <row r="2909" spans="1:17" s="36" customFormat="1" ht="14.5">
      <c r="A2909" s="3" t="s">
        <v>6484</v>
      </c>
      <c r="B2909" s="15" t="s">
        <v>1</v>
      </c>
      <c r="C2909" s="15" t="s">
        <v>5</v>
      </c>
      <c r="D2909" s="15" t="s">
        <v>3525</v>
      </c>
      <c r="E2909" s="15">
        <v>600</v>
      </c>
      <c r="F2909" s="15"/>
      <c r="G2909" s="15">
        <v>7.22</v>
      </c>
      <c r="H2909" s="15">
        <v>7.6</v>
      </c>
      <c r="I2909" s="15">
        <v>7.98</v>
      </c>
      <c r="J2909" s="15">
        <v>6.5</v>
      </c>
      <c r="K2909" s="15">
        <v>3</v>
      </c>
      <c r="L2909" s="15">
        <v>500</v>
      </c>
      <c r="M2909" s="15">
        <v>11.2</v>
      </c>
      <c r="N2909" s="15">
        <v>56</v>
      </c>
      <c r="O2909" s="15">
        <v>150</v>
      </c>
      <c r="P2909" s="15">
        <v>1</v>
      </c>
      <c r="Q2909" s="15" t="s">
        <v>910</v>
      </c>
    </row>
    <row r="2910" spans="1:17" s="36" customFormat="1" ht="14.5">
      <c r="A2910" s="3" t="s">
        <v>6485</v>
      </c>
      <c r="B2910" s="15" t="s">
        <v>1</v>
      </c>
      <c r="C2910" s="15" t="s">
        <v>5</v>
      </c>
      <c r="D2910" s="15" t="s">
        <v>3525</v>
      </c>
      <c r="E2910" s="15">
        <v>600</v>
      </c>
      <c r="F2910" s="15"/>
      <c r="G2910" s="15">
        <v>7.22</v>
      </c>
      <c r="H2910" s="15">
        <v>7.6</v>
      </c>
      <c r="I2910" s="15">
        <v>7.98</v>
      </c>
      <c r="J2910" s="15">
        <v>6.5</v>
      </c>
      <c r="K2910" s="15">
        <v>3</v>
      </c>
      <c r="L2910" s="15">
        <v>500</v>
      </c>
      <c r="M2910" s="15">
        <v>11.2</v>
      </c>
      <c r="N2910" s="15">
        <v>56</v>
      </c>
      <c r="O2910" s="15">
        <v>150</v>
      </c>
      <c r="P2910" s="15">
        <v>1</v>
      </c>
      <c r="Q2910" s="15" t="s">
        <v>3</v>
      </c>
    </row>
    <row r="2911" spans="1:17" s="36" customFormat="1" ht="14.5">
      <c r="A2911" s="3" t="s">
        <v>6486</v>
      </c>
      <c r="B2911" s="15" t="s">
        <v>1</v>
      </c>
      <c r="C2911" s="15" t="s">
        <v>5</v>
      </c>
      <c r="D2911" s="15" t="s">
        <v>3525</v>
      </c>
      <c r="E2911" s="15">
        <v>600</v>
      </c>
      <c r="F2911" s="15"/>
      <c r="G2911" s="15">
        <v>7.22</v>
      </c>
      <c r="H2911" s="15">
        <v>8</v>
      </c>
      <c r="I2911" s="15">
        <v>8.82</v>
      </c>
      <c r="J2911" s="15">
        <v>6.5</v>
      </c>
      <c r="K2911" s="15">
        <v>3</v>
      </c>
      <c r="L2911" s="15">
        <v>500</v>
      </c>
      <c r="M2911" s="15">
        <v>12.3</v>
      </c>
      <c r="N2911" s="15">
        <v>51</v>
      </c>
      <c r="O2911" s="15">
        <v>150</v>
      </c>
      <c r="P2911" s="15">
        <v>1</v>
      </c>
      <c r="Q2911" s="15" t="s">
        <v>3</v>
      </c>
    </row>
    <row r="2912" spans="1:17" s="36" customFormat="1" ht="14.5">
      <c r="A2912" s="3" t="s">
        <v>6487</v>
      </c>
      <c r="B2912" s="15" t="s">
        <v>1</v>
      </c>
      <c r="C2912" s="15" t="s">
        <v>5</v>
      </c>
      <c r="D2912" s="15" t="s">
        <v>3522</v>
      </c>
      <c r="E2912" s="15">
        <v>600</v>
      </c>
      <c r="F2912" s="15"/>
      <c r="G2912" s="15">
        <v>7.22</v>
      </c>
      <c r="H2912" s="15">
        <v>8</v>
      </c>
      <c r="I2912" s="15">
        <v>8.82</v>
      </c>
      <c r="J2912" s="15">
        <v>6.5</v>
      </c>
      <c r="K2912" s="15">
        <v>3</v>
      </c>
      <c r="L2912" s="15">
        <v>500</v>
      </c>
      <c r="M2912" s="15">
        <v>12.3</v>
      </c>
      <c r="N2912" s="15">
        <v>51</v>
      </c>
      <c r="O2912" s="15">
        <v>150</v>
      </c>
      <c r="P2912" s="15">
        <v>1</v>
      </c>
      <c r="Q2912" s="15" t="s">
        <v>3</v>
      </c>
    </row>
    <row r="2913" spans="1:17" s="36" customFormat="1" ht="14.5">
      <c r="A2913" s="3" t="s">
        <v>6488</v>
      </c>
      <c r="B2913" s="15" t="s">
        <v>1</v>
      </c>
      <c r="C2913" s="15" t="s">
        <v>5</v>
      </c>
      <c r="D2913" s="15" t="s">
        <v>3522</v>
      </c>
      <c r="E2913" s="15">
        <v>600</v>
      </c>
      <c r="F2913" s="15"/>
      <c r="G2913" s="15">
        <v>66.7</v>
      </c>
      <c r="H2913" s="15">
        <v>74.099999999999994</v>
      </c>
      <c r="I2913" s="15">
        <v>81.5</v>
      </c>
      <c r="J2913" s="15">
        <v>60</v>
      </c>
      <c r="K2913" s="15">
        <v>3</v>
      </c>
      <c r="L2913" s="15">
        <v>1</v>
      </c>
      <c r="M2913" s="15">
        <v>107</v>
      </c>
      <c r="N2913" s="15">
        <v>5.8</v>
      </c>
      <c r="O2913" s="15">
        <v>150</v>
      </c>
      <c r="P2913" s="15">
        <v>1</v>
      </c>
      <c r="Q2913" s="15" t="s">
        <v>910</v>
      </c>
    </row>
    <row r="2914" spans="1:17" s="36" customFormat="1" ht="14.5">
      <c r="A2914" s="3" t="s">
        <v>6489</v>
      </c>
      <c r="B2914" s="15" t="s">
        <v>1</v>
      </c>
      <c r="C2914" s="15" t="s">
        <v>5</v>
      </c>
      <c r="D2914" s="15" t="s">
        <v>3522</v>
      </c>
      <c r="E2914" s="15">
        <v>600</v>
      </c>
      <c r="F2914" s="15"/>
      <c r="G2914" s="15">
        <v>66.7</v>
      </c>
      <c r="H2914" s="15">
        <v>70.2</v>
      </c>
      <c r="I2914" s="15">
        <v>73.7</v>
      </c>
      <c r="J2914" s="15">
        <v>60</v>
      </c>
      <c r="K2914" s="15">
        <v>3</v>
      </c>
      <c r="L2914" s="15">
        <v>1</v>
      </c>
      <c r="M2914" s="15">
        <v>96.8</v>
      </c>
      <c r="N2914" s="15">
        <v>6.5</v>
      </c>
      <c r="O2914" s="15">
        <v>150</v>
      </c>
      <c r="P2914" s="15">
        <v>1</v>
      </c>
      <c r="Q2914" s="15" t="s">
        <v>910</v>
      </c>
    </row>
    <row r="2915" spans="1:17" s="36" customFormat="1" ht="14.5">
      <c r="A2915" s="3" t="s">
        <v>6490</v>
      </c>
      <c r="B2915" s="15" t="s">
        <v>1</v>
      </c>
      <c r="C2915" s="15" t="s">
        <v>5</v>
      </c>
      <c r="D2915" s="15" t="s">
        <v>3522</v>
      </c>
      <c r="E2915" s="15">
        <v>600</v>
      </c>
      <c r="F2915" s="15"/>
      <c r="G2915" s="15">
        <v>66.7</v>
      </c>
      <c r="H2915" s="15">
        <v>70.2</v>
      </c>
      <c r="I2915" s="15">
        <v>73.7</v>
      </c>
      <c r="J2915" s="15">
        <v>60</v>
      </c>
      <c r="K2915" s="15">
        <v>3</v>
      </c>
      <c r="L2915" s="15">
        <v>1</v>
      </c>
      <c r="M2915" s="15">
        <v>96.8</v>
      </c>
      <c r="N2915" s="15">
        <v>6.5</v>
      </c>
      <c r="O2915" s="15">
        <v>150</v>
      </c>
      <c r="P2915" s="15">
        <v>1</v>
      </c>
      <c r="Q2915" s="15" t="s">
        <v>3</v>
      </c>
    </row>
    <row r="2916" spans="1:17" s="36" customFormat="1" ht="14.5">
      <c r="A2916" s="3" t="s">
        <v>6491</v>
      </c>
      <c r="B2916" s="15" t="s">
        <v>1</v>
      </c>
      <c r="C2916" s="15" t="s">
        <v>5</v>
      </c>
      <c r="D2916" s="15" t="s">
        <v>3525</v>
      </c>
      <c r="E2916" s="15">
        <v>600</v>
      </c>
      <c r="F2916" s="15"/>
      <c r="G2916" s="15">
        <v>66.7</v>
      </c>
      <c r="H2916" s="15">
        <v>74.099999999999994</v>
      </c>
      <c r="I2916" s="15">
        <v>81.5</v>
      </c>
      <c r="J2916" s="15">
        <v>60</v>
      </c>
      <c r="K2916" s="15">
        <v>3</v>
      </c>
      <c r="L2916" s="15">
        <v>1</v>
      </c>
      <c r="M2916" s="15">
        <v>107</v>
      </c>
      <c r="N2916" s="15">
        <v>5.8</v>
      </c>
      <c r="O2916" s="15">
        <v>150</v>
      </c>
      <c r="P2916" s="15">
        <v>1</v>
      </c>
      <c r="Q2916" s="15" t="s">
        <v>910</v>
      </c>
    </row>
    <row r="2917" spans="1:17" s="36" customFormat="1" ht="14.5">
      <c r="A2917" s="3" t="s">
        <v>6492</v>
      </c>
      <c r="B2917" s="15" t="s">
        <v>1</v>
      </c>
      <c r="C2917" s="15" t="s">
        <v>5</v>
      </c>
      <c r="D2917" s="15" t="s">
        <v>3525</v>
      </c>
      <c r="E2917" s="15">
        <v>600</v>
      </c>
      <c r="F2917" s="15"/>
      <c r="G2917" s="15">
        <v>66.7</v>
      </c>
      <c r="H2917" s="15">
        <v>70.2</v>
      </c>
      <c r="I2917" s="15">
        <v>73.7</v>
      </c>
      <c r="J2917" s="15">
        <v>60</v>
      </c>
      <c r="K2917" s="15">
        <v>3</v>
      </c>
      <c r="L2917" s="15">
        <v>1</v>
      </c>
      <c r="M2917" s="15">
        <v>96.8</v>
      </c>
      <c r="N2917" s="15">
        <v>6.5</v>
      </c>
      <c r="O2917" s="15">
        <v>150</v>
      </c>
      <c r="P2917" s="15">
        <v>1</v>
      </c>
      <c r="Q2917" s="15" t="s">
        <v>910</v>
      </c>
    </row>
    <row r="2918" spans="1:17" s="36" customFormat="1" ht="14.5">
      <c r="A2918" s="3" t="s">
        <v>6493</v>
      </c>
      <c r="B2918" s="15" t="s">
        <v>1</v>
      </c>
      <c r="C2918" s="15" t="s">
        <v>5</v>
      </c>
      <c r="D2918" s="15" t="s">
        <v>3525</v>
      </c>
      <c r="E2918" s="15">
        <v>600</v>
      </c>
      <c r="F2918" s="15"/>
      <c r="G2918" s="15">
        <v>66.7</v>
      </c>
      <c r="H2918" s="15">
        <v>70.2</v>
      </c>
      <c r="I2918" s="15">
        <v>73.7</v>
      </c>
      <c r="J2918" s="15">
        <v>60</v>
      </c>
      <c r="K2918" s="15">
        <v>3</v>
      </c>
      <c r="L2918" s="15">
        <v>1</v>
      </c>
      <c r="M2918" s="15">
        <v>96.8</v>
      </c>
      <c r="N2918" s="15">
        <v>6.5</v>
      </c>
      <c r="O2918" s="15">
        <v>150</v>
      </c>
      <c r="P2918" s="15">
        <v>1</v>
      </c>
      <c r="Q2918" s="15" t="s">
        <v>3</v>
      </c>
    </row>
    <row r="2919" spans="1:17" s="36" customFormat="1" ht="14.5">
      <c r="A2919" s="3" t="s">
        <v>6494</v>
      </c>
      <c r="B2919" s="15" t="s">
        <v>1</v>
      </c>
      <c r="C2919" s="15" t="s">
        <v>5</v>
      </c>
      <c r="D2919" s="15" t="s">
        <v>3525</v>
      </c>
      <c r="E2919" s="15">
        <v>600</v>
      </c>
      <c r="F2919" s="15"/>
      <c r="G2919" s="15">
        <v>66.7</v>
      </c>
      <c r="H2919" s="15">
        <v>74.099999999999994</v>
      </c>
      <c r="I2919" s="15">
        <v>81.5</v>
      </c>
      <c r="J2919" s="15">
        <v>60</v>
      </c>
      <c r="K2919" s="15">
        <v>3</v>
      </c>
      <c r="L2919" s="15">
        <v>1</v>
      </c>
      <c r="M2919" s="15">
        <v>107</v>
      </c>
      <c r="N2919" s="15">
        <v>5.8</v>
      </c>
      <c r="O2919" s="15">
        <v>150</v>
      </c>
      <c r="P2919" s="15">
        <v>1</v>
      </c>
      <c r="Q2919" s="15" t="s">
        <v>3</v>
      </c>
    </row>
    <row r="2920" spans="1:17" s="36" customFormat="1" ht="14.5">
      <c r="A2920" s="3" t="s">
        <v>6495</v>
      </c>
      <c r="B2920" s="15" t="s">
        <v>1</v>
      </c>
      <c r="C2920" s="15" t="s">
        <v>5</v>
      </c>
      <c r="D2920" s="15" t="s">
        <v>3522</v>
      </c>
      <c r="E2920" s="15">
        <v>600</v>
      </c>
      <c r="F2920" s="15"/>
      <c r="G2920" s="15">
        <v>66.7</v>
      </c>
      <c r="H2920" s="15">
        <v>74.099999999999994</v>
      </c>
      <c r="I2920" s="15">
        <v>81.5</v>
      </c>
      <c r="J2920" s="15">
        <v>60</v>
      </c>
      <c r="K2920" s="15">
        <v>3</v>
      </c>
      <c r="L2920" s="15">
        <v>1</v>
      </c>
      <c r="M2920" s="15">
        <v>107</v>
      </c>
      <c r="N2920" s="15">
        <v>5.8</v>
      </c>
      <c r="O2920" s="15">
        <v>150</v>
      </c>
      <c r="P2920" s="15">
        <v>1</v>
      </c>
      <c r="Q2920" s="15" t="s">
        <v>3</v>
      </c>
    </row>
    <row r="2921" spans="1:17" s="36" customFormat="1" ht="14.5">
      <c r="A2921" s="3" t="s">
        <v>6496</v>
      </c>
      <c r="B2921" s="15" t="s">
        <v>1</v>
      </c>
      <c r="C2921" s="15" t="s">
        <v>5</v>
      </c>
      <c r="D2921" s="15" t="s">
        <v>3522</v>
      </c>
      <c r="E2921" s="15">
        <v>600</v>
      </c>
      <c r="F2921" s="15"/>
      <c r="G2921" s="15">
        <v>71.099999999999994</v>
      </c>
      <c r="H2921" s="15">
        <v>79</v>
      </c>
      <c r="I2921" s="15">
        <v>86.9</v>
      </c>
      <c r="J2921" s="15">
        <v>64</v>
      </c>
      <c r="K2921" s="15">
        <v>3</v>
      </c>
      <c r="L2921" s="15">
        <v>1</v>
      </c>
      <c r="M2921" s="15">
        <v>114</v>
      </c>
      <c r="N2921" s="15">
        <v>5.5</v>
      </c>
      <c r="O2921" s="15">
        <v>150</v>
      </c>
      <c r="P2921" s="15">
        <v>1</v>
      </c>
      <c r="Q2921" s="15" t="s">
        <v>910</v>
      </c>
    </row>
    <row r="2922" spans="1:17" s="36" customFormat="1" ht="14.5">
      <c r="A2922" s="3" t="s">
        <v>6497</v>
      </c>
      <c r="B2922" s="15" t="s">
        <v>1</v>
      </c>
      <c r="C2922" s="15" t="s">
        <v>5</v>
      </c>
      <c r="D2922" s="15" t="s">
        <v>3522</v>
      </c>
      <c r="E2922" s="15">
        <v>600</v>
      </c>
      <c r="F2922" s="15"/>
      <c r="G2922" s="15">
        <v>71.099999999999994</v>
      </c>
      <c r="H2922" s="15">
        <v>74.900000000000006</v>
      </c>
      <c r="I2922" s="15">
        <v>78.599999999999994</v>
      </c>
      <c r="J2922" s="15">
        <v>64</v>
      </c>
      <c r="K2922" s="15">
        <v>3</v>
      </c>
      <c r="L2922" s="15">
        <v>1</v>
      </c>
      <c r="M2922" s="15">
        <v>103</v>
      </c>
      <c r="N2922" s="15">
        <v>6.1</v>
      </c>
      <c r="O2922" s="15">
        <v>150</v>
      </c>
      <c r="P2922" s="15">
        <v>1</v>
      </c>
      <c r="Q2922" s="15" t="s">
        <v>910</v>
      </c>
    </row>
    <row r="2923" spans="1:17" s="36" customFormat="1" ht="14.5">
      <c r="A2923" s="3" t="s">
        <v>6498</v>
      </c>
      <c r="B2923" s="15" t="s">
        <v>1</v>
      </c>
      <c r="C2923" s="15" t="s">
        <v>5</v>
      </c>
      <c r="D2923" s="15" t="s">
        <v>3522</v>
      </c>
      <c r="E2923" s="15">
        <v>600</v>
      </c>
      <c r="F2923" s="15"/>
      <c r="G2923" s="15">
        <v>71.099999999999994</v>
      </c>
      <c r="H2923" s="15">
        <v>74.900000000000006</v>
      </c>
      <c r="I2923" s="15">
        <v>78.599999999999994</v>
      </c>
      <c r="J2923" s="15">
        <v>64</v>
      </c>
      <c r="K2923" s="15">
        <v>3</v>
      </c>
      <c r="L2923" s="15">
        <v>1</v>
      </c>
      <c r="M2923" s="15">
        <v>103</v>
      </c>
      <c r="N2923" s="15">
        <v>6.1</v>
      </c>
      <c r="O2923" s="15">
        <v>150</v>
      </c>
      <c r="P2923" s="15">
        <v>1</v>
      </c>
      <c r="Q2923" s="15" t="s">
        <v>3</v>
      </c>
    </row>
    <row r="2924" spans="1:17" s="36" customFormat="1" ht="14.5">
      <c r="A2924" s="3" t="s">
        <v>6499</v>
      </c>
      <c r="B2924" s="15" t="s">
        <v>1</v>
      </c>
      <c r="C2924" s="15" t="s">
        <v>5</v>
      </c>
      <c r="D2924" s="15" t="s">
        <v>3525</v>
      </c>
      <c r="E2924" s="15">
        <v>600</v>
      </c>
      <c r="F2924" s="15"/>
      <c r="G2924" s="15">
        <v>71.099999999999994</v>
      </c>
      <c r="H2924" s="15">
        <v>79</v>
      </c>
      <c r="I2924" s="15">
        <v>86.9</v>
      </c>
      <c r="J2924" s="15">
        <v>64</v>
      </c>
      <c r="K2924" s="15">
        <v>3</v>
      </c>
      <c r="L2924" s="15">
        <v>1</v>
      </c>
      <c r="M2924" s="15">
        <v>114</v>
      </c>
      <c r="N2924" s="15">
        <v>5.5</v>
      </c>
      <c r="O2924" s="15">
        <v>150</v>
      </c>
      <c r="P2924" s="15">
        <v>1</v>
      </c>
      <c r="Q2924" s="15" t="s">
        <v>910</v>
      </c>
    </row>
    <row r="2925" spans="1:17" s="36" customFormat="1" ht="14.5">
      <c r="A2925" s="3" t="s">
        <v>6500</v>
      </c>
      <c r="B2925" s="15" t="s">
        <v>1</v>
      </c>
      <c r="C2925" s="15" t="s">
        <v>5</v>
      </c>
      <c r="D2925" s="15" t="s">
        <v>3525</v>
      </c>
      <c r="E2925" s="15">
        <v>600</v>
      </c>
      <c r="F2925" s="15"/>
      <c r="G2925" s="15">
        <v>71.099999999999994</v>
      </c>
      <c r="H2925" s="15">
        <v>74.900000000000006</v>
      </c>
      <c r="I2925" s="15">
        <v>78.599999999999994</v>
      </c>
      <c r="J2925" s="15">
        <v>64</v>
      </c>
      <c r="K2925" s="15">
        <v>3</v>
      </c>
      <c r="L2925" s="15">
        <v>1</v>
      </c>
      <c r="M2925" s="15">
        <v>103</v>
      </c>
      <c r="N2925" s="15">
        <v>6.1</v>
      </c>
      <c r="O2925" s="15">
        <v>150</v>
      </c>
      <c r="P2925" s="15">
        <v>1</v>
      </c>
      <c r="Q2925" s="15" t="s">
        <v>910</v>
      </c>
    </row>
    <row r="2926" spans="1:17" s="36" customFormat="1" ht="14.5">
      <c r="A2926" s="3" t="s">
        <v>6501</v>
      </c>
      <c r="B2926" s="15" t="s">
        <v>1</v>
      </c>
      <c r="C2926" s="15" t="s">
        <v>5</v>
      </c>
      <c r="D2926" s="15" t="s">
        <v>3525</v>
      </c>
      <c r="E2926" s="15">
        <v>600</v>
      </c>
      <c r="F2926" s="15"/>
      <c r="G2926" s="15">
        <v>71.099999999999994</v>
      </c>
      <c r="H2926" s="15">
        <v>74.900000000000006</v>
      </c>
      <c r="I2926" s="15">
        <v>78.599999999999994</v>
      </c>
      <c r="J2926" s="15">
        <v>64</v>
      </c>
      <c r="K2926" s="15">
        <v>3</v>
      </c>
      <c r="L2926" s="15">
        <v>1</v>
      </c>
      <c r="M2926" s="15">
        <v>103</v>
      </c>
      <c r="N2926" s="15">
        <v>6.1</v>
      </c>
      <c r="O2926" s="15">
        <v>150</v>
      </c>
      <c r="P2926" s="15">
        <v>1</v>
      </c>
      <c r="Q2926" s="15" t="s">
        <v>3</v>
      </c>
    </row>
    <row r="2927" spans="1:17" s="36" customFormat="1" ht="14.5">
      <c r="A2927" s="3" t="s">
        <v>6502</v>
      </c>
      <c r="B2927" s="15" t="s">
        <v>1</v>
      </c>
      <c r="C2927" s="15" t="s">
        <v>5</v>
      </c>
      <c r="D2927" s="15" t="s">
        <v>3525</v>
      </c>
      <c r="E2927" s="15">
        <v>600</v>
      </c>
      <c r="F2927" s="15"/>
      <c r="G2927" s="15">
        <v>71.099999999999994</v>
      </c>
      <c r="H2927" s="15">
        <v>79</v>
      </c>
      <c r="I2927" s="15">
        <v>86.9</v>
      </c>
      <c r="J2927" s="15">
        <v>64</v>
      </c>
      <c r="K2927" s="15">
        <v>3</v>
      </c>
      <c r="L2927" s="15">
        <v>1</v>
      </c>
      <c r="M2927" s="15">
        <v>114</v>
      </c>
      <c r="N2927" s="15">
        <v>5.5</v>
      </c>
      <c r="O2927" s="15">
        <v>150</v>
      </c>
      <c r="P2927" s="15">
        <v>1</v>
      </c>
      <c r="Q2927" s="15" t="s">
        <v>3</v>
      </c>
    </row>
    <row r="2928" spans="1:17" s="36" customFormat="1" ht="14.5">
      <c r="A2928" s="3" t="s">
        <v>6503</v>
      </c>
      <c r="B2928" s="15" t="s">
        <v>1</v>
      </c>
      <c r="C2928" s="15" t="s">
        <v>5</v>
      </c>
      <c r="D2928" s="15" t="s">
        <v>3522</v>
      </c>
      <c r="E2928" s="15">
        <v>600</v>
      </c>
      <c r="F2928" s="15"/>
      <c r="G2928" s="15">
        <v>71.099999999999994</v>
      </c>
      <c r="H2928" s="15">
        <v>79</v>
      </c>
      <c r="I2928" s="15">
        <v>86.9</v>
      </c>
      <c r="J2928" s="15">
        <v>64</v>
      </c>
      <c r="K2928" s="15">
        <v>3</v>
      </c>
      <c r="L2928" s="15">
        <v>1</v>
      </c>
      <c r="M2928" s="15">
        <v>114</v>
      </c>
      <c r="N2928" s="15">
        <v>5.5</v>
      </c>
      <c r="O2928" s="15">
        <v>150</v>
      </c>
      <c r="P2928" s="15">
        <v>1</v>
      </c>
      <c r="Q2928" s="15" t="s">
        <v>3</v>
      </c>
    </row>
    <row r="2929" spans="1:17" s="36" customFormat="1" ht="14.5">
      <c r="A2929" s="3" t="s">
        <v>6504</v>
      </c>
      <c r="B2929" s="15" t="s">
        <v>1</v>
      </c>
      <c r="C2929" s="15" t="s">
        <v>5</v>
      </c>
      <c r="D2929" s="15" t="s">
        <v>3522</v>
      </c>
      <c r="E2929" s="15">
        <v>600</v>
      </c>
      <c r="F2929" s="15">
        <v>5</v>
      </c>
      <c r="G2929" s="15">
        <v>6.67</v>
      </c>
      <c r="H2929" s="15">
        <v>7</v>
      </c>
      <c r="I2929" s="15">
        <v>7.37</v>
      </c>
      <c r="J2929" s="15">
        <v>6</v>
      </c>
      <c r="K2929" s="15">
        <v>3</v>
      </c>
      <c r="L2929" s="15">
        <v>800</v>
      </c>
      <c r="M2929" s="15">
        <v>10.3</v>
      </c>
      <c r="N2929" s="15">
        <v>61</v>
      </c>
      <c r="O2929" s="15">
        <v>150</v>
      </c>
      <c r="P2929" s="15">
        <v>1</v>
      </c>
      <c r="Q2929" s="15" t="s">
        <v>910</v>
      </c>
    </row>
    <row r="2930" spans="1:17" s="36" customFormat="1" ht="14.5">
      <c r="A2930" s="3" t="s">
        <v>6505</v>
      </c>
      <c r="B2930" s="15" t="s">
        <v>1</v>
      </c>
      <c r="C2930" s="15" t="s">
        <v>5</v>
      </c>
      <c r="D2930" s="15" t="s">
        <v>3525</v>
      </c>
      <c r="E2930" s="15">
        <v>600</v>
      </c>
      <c r="F2930" s="15">
        <v>5</v>
      </c>
      <c r="G2930" s="15">
        <v>6.67</v>
      </c>
      <c r="H2930" s="15">
        <v>7</v>
      </c>
      <c r="I2930" s="15">
        <v>7.37</v>
      </c>
      <c r="J2930" s="15">
        <v>6</v>
      </c>
      <c r="K2930" s="15">
        <v>3</v>
      </c>
      <c r="L2930" s="15">
        <v>800</v>
      </c>
      <c r="M2930" s="15">
        <v>10.3</v>
      </c>
      <c r="N2930" s="15">
        <v>61</v>
      </c>
      <c r="O2930" s="15">
        <v>150</v>
      </c>
      <c r="P2930" s="15">
        <v>1</v>
      </c>
      <c r="Q2930" s="15" t="s">
        <v>910</v>
      </c>
    </row>
    <row r="2931" spans="1:17" s="36" customFormat="1" ht="14.5">
      <c r="A2931" s="3" t="s">
        <v>6506</v>
      </c>
      <c r="B2931" s="15" t="s">
        <v>1</v>
      </c>
      <c r="C2931" s="15" t="s">
        <v>5</v>
      </c>
      <c r="D2931" s="15" t="s">
        <v>3522</v>
      </c>
      <c r="E2931" s="15">
        <v>600</v>
      </c>
      <c r="F2931" s="15">
        <v>5</v>
      </c>
      <c r="G2931" s="15">
        <v>7.22</v>
      </c>
      <c r="H2931" s="15">
        <v>7.6</v>
      </c>
      <c r="I2931" s="15">
        <v>7.98</v>
      </c>
      <c r="J2931" s="15">
        <v>6.5</v>
      </c>
      <c r="K2931" s="15">
        <v>3</v>
      </c>
      <c r="L2931" s="15">
        <v>500</v>
      </c>
      <c r="M2931" s="15">
        <v>11.2</v>
      </c>
      <c r="N2931" s="15">
        <v>56</v>
      </c>
      <c r="O2931" s="15">
        <v>150</v>
      </c>
      <c r="P2931" s="15">
        <v>1</v>
      </c>
      <c r="Q2931" s="15" t="s">
        <v>910</v>
      </c>
    </row>
    <row r="2932" spans="1:17" s="36" customFormat="1" ht="14.5">
      <c r="A2932" s="3" t="s">
        <v>6507</v>
      </c>
      <c r="B2932" s="15" t="s">
        <v>1</v>
      </c>
      <c r="C2932" s="15" t="s">
        <v>5</v>
      </c>
      <c r="D2932" s="15" t="s">
        <v>3525</v>
      </c>
      <c r="E2932" s="15">
        <v>600</v>
      </c>
      <c r="F2932" s="15">
        <v>5</v>
      </c>
      <c r="G2932" s="15">
        <v>7.22</v>
      </c>
      <c r="H2932" s="15">
        <v>7.6</v>
      </c>
      <c r="I2932" s="15">
        <v>7.98</v>
      </c>
      <c r="J2932" s="15">
        <v>6.5</v>
      </c>
      <c r="K2932" s="15">
        <v>3</v>
      </c>
      <c r="L2932" s="15">
        <v>500</v>
      </c>
      <c r="M2932" s="15">
        <v>11.2</v>
      </c>
      <c r="N2932" s="15">
        <v>56</v>
      </c>
      <c r="O2932" s="15">
        <v>150</v>
      </c>
      <c r="P2932" s="15">
        <v>1</v>
      </c>
      <c r="Q2932" s="15" t="s">
        <v>910</v>
      </c>
    </row>
    <row r="2933" spans="1:17" s="36" customFormat="1" ht="14.5">
      <c r="A2933" s="3" t="s">
        <v>6508</v>
      </c>
      <c r="B2933" s="15" t="s">
        <v>1</v>
      </c>
      <c r="C2933" s="15" t="s">
        <v>5</v>
      </c>
      <c r="D2933" s="15" t="s">
        <v>3522</v>
      </c>
      <c r="E2933" s="15">
        <v>600</v>
      </c>
      <c r="F2933" s="15"/>
      <c r="G2933" s="15">
        <v>7.78</v>
      </c>
      <c r="H2933" s="15">
        <v>8.6</v>
      </c>
      <c r="I2933" s="15">
        <v>9.51</v>
      </c>
      <c r="J2933" s="15">
        <v>7</v>
      </c>
      <c r="K2933" s="15">
        <v>3</v>
      </c>
      <c r="L2933" s="15">
        <v>200</v>
      </c>
      <c r="M2933" s="15">
        <v>13.3</v>
      </c>
      <c r="N2933" s="15">
        <v>47</v>
      </c>
      <c r="O2933" s="15">
        <v>150</v>
      </c>
      <c r="P2933" s="15">
        <v>1</v>
      </c>
      <c r="Q2933" s="15" t="s">
        <v>910</v>
      </c>
    </row>
    <row r="2934" spans="1:17" s="36" customFormat="1" ht="14.5">
      <c r="A2934" s="3" t="s">
        <v>6509</v>
      </c>
      <c r="B2934" s="15" t="s">
        <v>1</v>
      </c>
      <c r="C2934" s="15" t="s">
        <v>5</v>
      </c>
      <c r="D2934" s="15" t="s">
        <v>3522</v>
      </c>
      <c r="E2934" s="15">
        <v>600</v>
      </c>
      <c r="F2934" s="15"/>
      <c r="G2934" s="15">
        <v>7.78</v>
      </c>
      <c r="H2934" s="15">
        <v>8.1999999999999993</v>
      </c>
      <c r="I2934" s="15">
        <v>8.6</v>
      </c>
      <c r="J2934" s="15">
        <v>7</v>
      </c>
      <c r="K2934" s="15">
        <v>3</v>
      </c>
      <c r="L2934" s="15">
        <v>200</v>
      </c>
      <c r="M2934" s="15">
        <v>12</v>
      </c>
      <c r="N2934" s="15">
        <v>52</v>
      </c>
      <c r="O2934" s="15">
        <v>150</v>
      </c>
      <c r="P2934" s="15">
        <v>1</v>
      </c>
      <c r="Q2934" s="15" t="s">
        <v>910</v>
      </c>
    </row>
    <row r="2935" spans="1:17" s="36" customFormat="1" ht="14.5">
      <c r="A2935" s="3" t="s">
        <v>6510</v>
      </c>
      <c r="B2935" s="15" t="s">
        <v>1</v>
      </c>
      <c r="C2935" s="15" t="s">
        <v>5</v>
      </c>
      <c r="D2935" s="15" t="s">
        <v>3522</v>
      </c>
      <c r="E2935" s="15">
        <v>600</v>
      </c>
      <c r="F2935" s="15"/>
      <c r="G2935" s="15">
        <v>7.78</v>
      </c>
      <c r="H2935" s="15">
        <v>8.1999999999999993</v>
      </c>
      <c r="I2935" s="15">
        <v>8.6</v>
      </c>
      <c r="J2935" s="15">
        <v>7</v>
      </c>
      <c r="K2935" s="15">
        <v>3</v>
      </c>
      <c r="L2935" s="15">
        <v>200</v>
      </c>
      <c r="M2935" s="15">
        <v>12</v>
      </c>
      <c r="N2935" s="15">
        <v>52</v>
      </c>
      <c r="O2935" s="15">
        <v>150</v>
      </c>
      <c r="P2935" s="15">
        <v>1</v>
      </c>
      <c r="Q2935" s="15" t="s">
        <v>3</v>
      </c>
    </row>
    <row r="2936" spans="1:17" s="36" customFormat="1" ht="14.5">
      <c r="A2936" s="3" t="s">
        <v>6511</v>
      </c>
      <c r="B2936" s="15" t="s">
        <v>1</v>
      </c>
      <c r="C2936" s="15" t="s">
        <v>5</v>
      </c>
      <c r="D2936" s="15" t="s">
        <v>3525</v>
      </c>
      <c r="E2936" s="15">
        <v>600</v>
      </c>
      <c r="F2936" s="15"/>
      <c r="G2936" s="15">
        <v>7.78</v>
      </c>
      <c r="H2936" s="15">
        <v>8.6</v>
      </c>
      <c r="I2936" s="15">
        <v>9.51</v>
      </c>
      <c r="J2936" s="15">
        <v>7</v>
      </c>
      <c r="K2936" s="15">
        <v>3</v>
      </c>
      <c r="L2936" s="15">
        <v>200</v>
      </c>
      <c r="M2936" s="15">
        <v>13.3</v>
      </c>
      <c r="N2936" s="15">
        <v>47</v>
      </c>
      <c r="O2936" s="15">
        <v>150</v>
      </c>
      <c r="P2936" s="15">
        <v>1</v>
      </c>
      <c r="Q2936" s="15" t="s">
        <v>910</v>
      </c>
    </row>
    <row r="2937" spans="1:17" s="36" customFormat="1" ht="14.5">
      <c r="A2937" s="3" t="s">
        <v>6512</v>
      </c>
      <c r="B2937" s="15" t="s">
        <v>1</v>
      </c>
      <c r="C2937" s="15" t="s">
        <v>5</v>
      </c>
      <c r="D2937" s="15" t="s">
        <v>3525</v>
      </c>
      <c r="E2937" s="15">
        <v>600</v>
      </c>
      <c r="F2937" s="15"/>
      <c r="G2937" s="15">
        <v>7.78</v>
      </c>
      <c r="H2937" s="15">
        <v>8.1999999999999993</v>
      </c>
      <c r="I2937" s="15">
        <v>8.6</v>
      </c>
      <c r="J2937" s="15">
        <v>7</v>
      </c>
      <c r="K2937" s="15">
        <v>3</v>
      </c>
      <c r="L2937" s="15">
        <v>200</v>
      </c>
      <c r="M2937" s="15">
        <v>12</v>
      </c>
      <c r="N2937" s="15">
        <v>52</v>
      </c>
      <c r="O2937" s="15">
        <v>150</v>
      </c>
      <c r="P2937" s="15">
        <v>1</v>
      </c>
      <c r="Q2937" s="15" t="s">
        <v>910</v>
      </c>
    </row>
    <row r="2938" spans="1:17" s="36" customFormat="1" ht="14.5">
      <c r="A2938" s="3" t="s">
        <v>6513</v>
      </c>
      <c r="B2938" s="15" t="s">
        <v>1</v>
      </c>
      <c r="C2938" s="15" t="s">
        <v>5</v>
      </c>
      <c r="D2938" s="15" t="s">
        <v>3525</v>
      </c>
      <c r="E2938" s="15">
        <v>600</v>
      </c>
      <c r="F2938" s="15"/>
      <c r="G2938" s="15">
        <v>7.78</v>
      </c>
      <c r="H2938" s="15">
        <v>8.1999999999999993</v>
      </c>
      <c r="I2938" s="15">
        <v>8.6</v>
      </c>
      <c r="J2938" s="15">
        <v>7</v>
      </c>
      <c r="K2938" s="15">
        <v>3</v>
      </c>
      <c r="L2938" s="15">
        <v>200</v>
      </c>
      <c r="M2938" s="15">
        <v>12</v>
      </c>
      <c r="N2938" s="15">
        <v>52</v>
      </c>
      <c r="O2938" s="15">
        <v>150</v>
      </c>
      <c r="P2938" s="15">
        <v>1</v>
      </c>
      <c r="Q2938" s="15" t="s">
        <v>3</v>
      </c>
    </row>
    <row r="2939" spans="1:17" s="36" customFormat="1" ht="14.5">
      <c r="A2939" s="3" t="s">
        <v>6514</v>
      </c>
      <c r="B2939" s="15" t="s">
        <v>1</v>
      </c>
      <c r="C2939" s="15" t="s">
        <v>5</v>
      </c>
      <c r="D2939" s="15" t="s">
        <v>3525</v>
      </c>
      <c r="E2939" s="15">
        <v>600</v>
      </c>
      <c r="F2939" s="15"/>
      <c r="G2939" s="15">
        <v>7.78</v>
      </c>
      <c r="H2939" s="15">
        <v>8.6</v>
      </c>
      <c r="I2939" s="15">
        <v>9.51</v>
      </c>
      <c r="J2939" s="15">
        <v>7</v>
      </c>
      <c r="K2939" s="15">
        <v>3</v>
      </c>
      <c r="L2939" s="15">
        <v>200</v>
      </c>
      <c r="M2939" s="15">
        <v>13.3</v>
      </c>
      <c r="N2939" s="15">
        <v>47</v>
      </c>
      <c r="O2939" s="15">
        <v>150</v>
      </c>
      <c r="P2939" s="15">
        <v>1</v>
      </c>
      <c r="Q2939" s="15" t="s">
        <v>3</v>
      </c>
    </row>
    <row r="2940" spans="1:17" s="36" customFormat="1" ht="14.5">
      <c r="A2940" s="3" t="s">
        <v>6515</v>
      </c>
      <c r="B2940" s="15" t="s">
        <v>1</v>
      </c>
      <c r="C2940" s="15" t="s">
        <v>5</v>
      </c>
      <c r="D2940" s="15" t="s">
        <v>3522</v>
      </c>
      <c r="E2940" s="15">
        <v>600</v>
      </c>
      <c r="F2940" s="15"/>
      <c r="G2940" s="15">
        <v>7.78</v>
      </c>
      <c r="H2940" s="15">
        <v>8.6</v>
      </c>
      <c r="I2940" s="15">
        <v>9.51</v>
      </c>
      <c r="J2940" s="15">
        <v>7</v>
      </c>
      <c r="K2940" s="15">
        <v>3</v>
      </c>
      <c r="L2940" s="15">
        <v>200</v>
      </c>
      <c r="M2940" s="15">
        <v>13.3</v>
      </c>
      <c r="N2940" s="15">
        <v>47</v>
      </c>
      <c r="O2940" s="15">
        <v>150</v>
      </c>
      <c r="P2940" s="15">
        <v>1</v>
      </c>
      <c r="Q2940" s="15" t="s">
        <v>3</v>
      </c>
    </row>
    <row r="2941" spans="1:17" s="36" customFormat="1" ht="14.5">
      <c r="A2941" s="3" t="s">
        <v>6516</v>
      </c>
      <c r="B2941" s="15" t="s">
        <v>1</v>
      </c>
      <c r="C2941" s="15" t="s">
        <v>5</v>
      </c>
      <c r="D2941" s="15" t="s">
        <v>3522</v>
      </c>
      <c r="E2941" s="15">
        <v>600</v>
      </c>
      <c r="F2941" s="15"/>
      <c r="G2941" s="15">
        <v>8.33</v>
      </c>
      <c r="H2941" s="15">
        <v>9.3000000000000007</v>
      </c>
      <c r="I2941" s="15">
        <v>10.3</v>
      </c>
      <c r="J2941" s="15">
        <v>7.5</v>
      </c>
      <c r="K2941" s="15">
        <v>3</v>
      </c>
      <c r="L2941" s="15">
        <v>100</v>
      </c>
      <c r="M2941" s="15">
        <v>14.3</v>
      </c>
      <c r="N2941" s="15">
        <v>44</v>
      </c>
      <c r="O2941" s="15">
        <v>150</v>
      </c>
      <c r="P2941" s="15">
        <v>1</v>
      </c>
      <c r="Q2941" s="15" t="s">
        <v>910</v>
      </c>
    </row>
    <row r="2942" spans="1:17" s="36" customFormat="1" ht="14.5">
      <c r="A2942" s="3" t="s">
        <v>6517</v>
      </c>
      <c r="B2942" s="15" t="s">
        <v>1</v>
      </c>
      <c r="C2942" s="15" t="s">
        <v>5</v>
      </c>
      <c r="D2942" s="15" t="s">
        <v>3522</v>
      </c>
      <c r="E2942" s="15">
        <v>600</v>
      </c>
      <c r="F2942" s="15"/>
      <c r="G2942" s="15">
        <v>8.33</v>
      </c>
      <c r="H2942" s="15">
        <v>8.8000000000000007</v>
      </c>
      <c r="I2942" s="15">
        <v>9.2100000000000009</v>
      </c>
      <c r="J2942" s="15">
        <v>7.5</v>
      </c>
      <c r="K2942" s="15">
        <v>3</v>
      </c>
      <c r="L2942" s="15">
        <v>100</v>
      </c>
      <c r="M2942" s="15">
        <v>12.9</v>
      </c>
      <c r="N2942" s="15">
        <v>48</v>
      </c>
      <c r="O2942" s="15">
        <v>150</v>
      </c>
      <c r="P2942" s="15">
        <v>1</v>
      </c>
      <c r="Q2942" s="15" t="s">
        <v>910</v>
      </c>
    </row>
    <row r="2943" spans="1:17" s="36" customFormat="1" ht="14.5">
      <c r="A2943" s="3" t="s">
        <v>6518</v>
      </c>
      <c r="B2943" s="15" t="s">
        <v>1</v>
      </c>
      <c r="C2943" s="15" t="s">
        <v>5</v>
      </c>
      <c r="D2943" s="15" t="s">
        <v>3522</v>
      </c>
      <c r="E2943" s="15">
        <v>600</v>
      </c>
      <c r="F2943" s="15"/>
      <c r="G2943" s="15">
        <v>8.33</v>
      </c>
      <c r="H2943" s="15">
        <v>8.8000000000000007</v>
      </c>
      <c r="I2943" s="15">
        <v>9.2100000000000009</v>
      </c>
      <c r="J2943" s="15">
        <v>7.5</v>
      </c>
      <c r="K2943" s="15">
        <v>3</v>
      </c>
      <c r="L2943" s="15">
        <v>100</v>
      </c>
      <c r="M2943" s="15">
        <v>12.9</v>
      </c>
      <c r="N2943" s="15">
        <v>48</v>
      </c>
      <c r="O2943" s="15">
        <v>150</v>
      </c>
      <c r="P2943" s="15">
        <v>1</v>
      </c>
      <c r="Q2943" s="15" t="s">
        <v>3</v>
      </c>
    </row>
    <row r="2944" spans="1:17" s="36" customFormat="1" ht="14.5">
      <c r="A2944" s="3" t="s">
        <v>6519</v>
      </c>
      <c r="B2944" s="15" t="s">
        <v>1</v>
      </c>
      <c r="C2944" s="15" t="s">
        <v>5</v>
      </c>
      <c r="D2944" s="15" t="s">
        <v>3525</v>
      </c>
      <c r="E2944" s="15">
        <v>600</v>
      </c>
      <c r="F2944" s="15"/>
      <c r="G2944" s="15">
        <v>8.33</v>
      </c>
      <c r="H2944" s="15">
        <v>9.3000000000000007</v>
      </c>
      <c r="I2944" s="15">
        <v>10.199999999999999</v>
      </c>
      <c r="J2944" s="15">
        <v>7.5</v>
      </c>
      <c r="K2944" s="15">
        <v>3</v>
      </c>
      <c r="L2944" s="15">
        <v>100</v>
      </c>
      <c r="M2944" s="15">
        <v>14.3</v>
      </c>
      <c r="N2944" s="15">
        <v>44</v>
      </c>
      <c r="O2944" s="15">
        <v>150</v>
      </c>
      <c r="P2944" s="15">
        <v>1</v>
      </c>
      <c r="Q2944" s="15" t="s">
        <v>910</v>
      </c>
    </row>
    <row r="2945" spans="1:17" s="36" customFormat="1" ht="14.5">
      <c r="A2945" s="3" t="s">
        <v>6520</v>
      </c>
      <c r="B2945" s="15" t="s">
        <v>1</v>
      </c>
      <c r="C2945" s="15" t="s">
        <v>5</v>
      </c>
      <c r="D2945" s="15" t="s">
        <v>3525</v>
      </c>
      <c r="E2945" s="15">
        <v>600</v>
      </c>
      <c r="F2945" s="15"/>
      <c r="G2945" s="15">
        <v>8.33</v>
      </c>
      <c r="H2945" s="15">
        <v>8.8000000000000007</v>
      </c>
      <c r="I2945" s="15">
        <v>9.2100000000000009</v>
      </c>
      <c r="J2945" s="15">
        <v>7.5</v>
      </c>
      <c r="K2945" s="15">
        <v>3</v>
      </c>
      <c r="L2945" s="15">
        <v>100</v>
      </c>
      <c r="M2945" s="15">
        <v>12.9</v>
      </c>
      <c r="N2945" s="15">
        <v>48</v>
      </c>
      <c r="O2945" s="15">
        <v>150</v>
      </c>
      <c r="P2945" s="15">
        <v>1</v>
      </c>
      <c r="Q2945" s="15" t="s">
        <v>910</v>
      </c>
    </row>
    <row r="2946" spans="1:17" s="36" customFormat="1" ht="14.5">
      <c r="A2946" s="3" t="s">
        <v>6521</v>
      </c>
      <c r="B2946" s="15" t="s">
        <v>1</v>
      </c>
      <c r="C2946" s="15" t="s">
        <v>5</v>
      </c>
      <c r="D2946" s="15" t="s">
        <v>3525</v>
      </c>
      <c r="E2946" s="15">
        <v>600</v>
      </c>
      <c r="F2946" s="15"/>
      <c r="G2946" s="15">
        <v>8.33</v>
      </c>
      <c r="H2946" s="15">
        <v>8.8000000000000007</v>
      </c>
      <c r="I2946" s="15">
        <v>9.2100000000000009</v>
      </c>
      <c r="J2946" s="15">
        <v>7.5</v>
      </c>
      <c r="K2946" s="15">
        <v>3</v>
      </c>
      <c r="L2946" s="15">
        <v>100</v>
      </c>
      <c r="M2946" s="15">
        <v>12.9</v>
      </c>
      <c r="N2946" s="15">
        <v>48</v>
      </c>
      <c r="O2946" s="15">
        <v>150</v>
      </c>
      <c r="P2946" s="15">
        <v>1</v>
      </c>
      <c r="Q2946" s="15" t="s">
        <v>3</v>
      </c>
    </row>
    <row r="2947" spans="1:17" s="36" customFormat="1" ht="14.5">
      <c r="A2947" s="3" t="s">
        <v>6522</v>
      </c>
      <c r="B2947" s="15" t="s">
        <v>1</v>
      </c>
      <c r="C2947" s="15" t="s">
        <v>5</v>
      </c>
      <c r="D2947" s="15" t="s">
        <v>3525</v>
      </c>
      <c r="E2947" s="15">
        <v>600</v>
      </c>
      <c r="F2947" s="15"/>
      <c r="G2947" s="15">
        <v>8.33</v>
      </c>
      <c r="H2947" s="15">
        <v>9.3000000000000007</v>
      </c>
      <c r="I2947" s="15">
        <v>10.3</v>
      </c>
      <c r="J2947" s="15">
        <v>7.5</v>
      </c>
      <c r="K2947" s="15">
        <v>3</v>
      </c>
      <c r="L2947" s="15">
        <v>100</v>
      </c>
      <c r="M2947" s="15">
        <v>14.3</v>
      </c>
      <c r="N2947" s="15">
        <v>44</v>
      </c>
      <c r="O2947" s="15">
        <v>150</v>
      </c>
      <c r="P2947" s="15">
        <v>1</v>
      </c>
      <c r="Q2947" s="15" t="s">
        <v>3</v>
      </c>
    </row>
    <row r="2948" spans="1:17" s="36" customFormat="1" ht="14.5">
      <c r="A2948" s="3" t="s">
        <v>6523</v>
      </c>
      <c r="B2948" s="15" t="s">
        <v>1</v>
      </c>
      <c r="C2948" s="15" t="s">
        <v>5</v>
      </c>
      <c r="D2948" s="15" t="s">
        <v>3522</v>
      </c>
      <c r="E2948" s="15">
        <v>600</v>
      </c>
      <c r="F2948" s="15"/>
      <c r="G2948" s="15">
        <v>8.33</v>
      </c>
      <c r="H2948" s="15">
        <v>9.3000000000000007</v>
      </c>
      <c r="I2948" s="15">
        <v>10.3</v>
      </c>
      <c r="J2948" s="15">
        <v>7.5</v>
      </c>
      <c r="K2948" s="15">
        <v>3</v>
      </c>
      <c r="L2948" s="15">
        <v>100</v>
      </c>
      <c r="M2948" s="15">
        <v>14.3</v>
      </c>
      <c r="N2948" s="15">
        <v>44</v>
      </c>
      <c r="O2948" s="15">
        <v>150</v>
      </c>
      <c r="P2948" s="15">
        <v>1</v>
      </c>
      <c r="Q2948" s="15" t="s">
        <v>3</v>
      </c>
    </row>
    <row r="2949" spans="1:17" s="36" customFormat="1" ht="14.5">
      <c r="A2949" s="3" t="s">
        <v>6524</v>
      </c>
      <c r="B2949" s="15" t="s">
        <v>1</v>
      </c>
      <c r="C2949" s="15" t="s">
        <v>5</v>
      </c>
      <c r="D2949" s="15" t="s">
        <v>3522</v>
      </c>
      <c r="E2949" s="15">
        <v>600</v>
      </c>
      <c r="F2949" s="15"/>
      <c r="G2949" s="15">
        <v>77.8</v>
      </c>
      <c r="H2949" s="15">
        <v>86.5</v>
      </c>
      <c r="I2949" s="15">
        <v>95.1</v>
      </c>
      <c r="J2949" s="15">
        <v>70</v>
      </c>
      <c r="K2949" s="15">
        <v>3</v>
      </c>
      <c r="L2949" s="15">
        <v>1</v>
      </c>
      <c r="M2949" s="15">
        <v>125</v>
      </c>
      <c r="N2949" s="15">
        <v>5</v>
      </c>
      <c r="O2949" s="15">
        <v>150</v>
      </c>
      <c r="P2949" s="15">
        <v>1</v>
      </c>
      <c r="Q2949" s="15" t="s">
        <v>910</v>
      </c>
    </row>
    <row r="2950" spans="1:17" s="36" customFormat="1" ht="14.5">
      <c r="A2950" s="3" t="s">
        <v>6525</v>
      </c>
      <c r="B2950" s="15" t="s">
        <v>1</v>
      </c>
      <c r="C2950" s="15" t="s">
        <v>5</v>
      </c>
      <c r="D2950" s="15" t="s">
        <v>3522</v>
      </c>
      <c r="E2950" s="15">
        <v>600</v>
      </c>
      <c r="F2950" s="15"/>
      <c r="G2950" s="15">
        <v>77.8</v>
      </c>
      <c r="H2950" s="15">
        <v>81.900000000000006</v>
      </c>
      <c r="I2950" s="15">
        <v>86</v>
      </c>
      <c r="J2950" s="15">
        <v>70</v>
      </c>
      <c r="K2950" s="15">
        <v>3</v>
      </c>
      <c r="L2950" s="15">
        <v>1</v>
      </c>
      <c r="M2950" s="15">
        <v>113</v>
      </c>
      <c r="N2950" s="15">
        <v>5.5</v>
      </c>
      <c r="O2950" s="15">
        <v>150</v>
      </c>
      <c r="P2950" s="15">
        <v>1</v>
      </c>
      <c r="Q2950" s="15" t="s">
        <v>910</v>
      </c>
    </row>
    <row r="2951" spans="1:17" s="36" customFormat="1" ht="14.5">
      <c r="A2951" s="3" t="s">
        <v>6526</v>
      </c>
      <c r="B2951" s="15" t="s">
        <v>1</v>
      </c>
      <c r="C2951" s="15" t="s">
        <v>5</v>
      </c>
      <c r="D2951" s="15" t="s">
        <v>3522</v>
      </c>
      <c r="E2951" s="15">
        <v>600</v>
      </c>
      <c r="F2951" s="15"/>
      <c r="G2951" s="15">
        <v>77.8</v>
      </c>
      <c r="H2951" s="15">
        <v>81.900000000000006</v>
      </c>
      <c r="I2951" s="15">
        <v>86</v>
      </c>
      <c r="J2951" s="15">
        <v>70</v>
      </c>
      <c r="K2951" s="15">
        <v>3</v>
      </c>
      <c r="L2951" s="15">
        <v>1</v>
      </c>
      <c r="M2951" s="15">
        <v>113</v>
      </c>
      <c r="N2951" s="15">
        <v>5.5</v>
      </c>
      <c r="O2951" s="15">
        <v>150</v>
      </c>
      <c r="P2951" s="15">
        <v>1</v>
      </c>
      <c r="Q2951" s="15" t="s">
        <v>3</v>
      </c>
    </row>
    <row r="2952" spans="1:17" s="36" customFormat="1" ht="14.5">
      <c r="A2952" s="3" t="s">
        <v>6527</v>
      </c>
      <c r="B2952" s="15" t="s">
        <v>1</v>
      </c>
      <c r="C2952" s="15" t="s">
        <v>5</v>
      </c>
      <c r="D2952" s="15" t="s">
        <v>3525</v>
      </c>
      <c r="E2952" s="15">
        <v>600</v>
      </c>
      <c r="F2952" s="15"/>
      <c r="G2952" s="15">
        <v>77.8</v>
      </c>
      <c r="H2952" s="15">
        <v>86.5</v>
      </c>
      <c r="I2952" s="15">
        <v>95.1</v>
      </c>
      <c r="J2952" s="15">
        <v>70</v>
      </c>
      <c r="K2952" s="15">
        <v>3</v>
      </c>
      <c r="L2952" s="15">
        <v>1</v>
      </c>
      <c r="M2952" s="15">
        <v>125</v>
      </c>
      <c r="N2952" s="15">
        <v>5</v>
      </c>
      <c r="O2952" s="15">
        <v>150</v>
      </c>
      <c r="P2952" s="15">
        <v>1</v>
      </c>
      <c r="Q2952" s="15" t="s">
        <v>910</v>
      </c>
    </row>
    <row r="2953" spans="1:17" s="36" customFormat="1" ht="14.5">
      <c r="A2953" s="3" t="s">
        <v>6528</v>
      </c>
      <c r="B2953" s="15" t="s">
        <v>1</v>
      </c>
      <c r="C2953" s="15" t="s">
        <v>5</v>
      </c>
      <c r="D2953" s="15" t="s">
        <v>3525</v>
      </c>
      <c r="E2953" s="15">
        <v>600</v>
      </c>
      <c r="F2953" s="15"/>
      <c r="G2953" s="15">
        <v>77.8</v>
      </c>
      <c r="H2953" s="15">
        <v>81.900000000000006</v>
      </c>
      <c r="I2953" s="15">
        <v>86</v>
      </c>
      <c r="J2953" s="15">
        <v>70</v>
      </c>
      <c r="K2953" s="15">
        <v>3</v>
      </c>
      <c r="L2953" s="15">
        <v>1</v>
      </c>
      <c r="M2953" s="15">
        <v>113</v>
      </c>
      <c r="N2953" s="15">
        <v>5.5</v>
      </c>
      <c r="O2953" s="15">
        <v>150</v>
      </c>
      <c r="P2953" s="15">
        <v>1</v>
      </c>
      <c r="Q2953" s="15" t="s">
        <v>910</v>
      </c>
    </row>
    <row r="2954" spans="1:17" s="36" customFormat="1" ht="14.5">
      <c r="A2954" s="3" t="s">
        <v>6529</v>
      </c>
      <c r="B2954" s="15" t="s">
        <v>1</v>
      </c>
      <c r="C2954" s="15" t="s">
        <v>5</v>
      </c>
      <c r="D2954" s="15" t="s">
        <v>3525</v>
      </c>
      <c r="E2954" s="15">
        <v>600</v>
      </c>
      <c r="F2954" s="15"/>
      <c r="G2954" s="15">
        <v>77.8</v>
      </c>
      <c r="H2954" s="15">
        <v>81.900000000000006</v>
      </c>
      <c r="I2954" s="15">
        <v>86</v>
      </c>
      <c r="J2954" s="15">
        <v>70</v>
      </c>
      <c r="K2954" s="15">
        <v>3</v>
      </c>
      <c r="L2954" s="15">
        <v>1</v>
      </c>
      <c r="M2954" s="15">
        <v>113</v>
      </c>
      <c r="N2954" s="15">
        <v>5.5</v>
      </c>
      <c r="O2954" s="15">
        <v>150</v>
      </c>
      <c r="P2954" s="15">
        <v>1</v>
      </c>
      <c r="Q2954" s="15" t="s">
        <v>3</v>
      </c>
    </row>
    <row r="2955" spans="1:17" s="36" customFormat="1" ht="14.5">
      <c r="A2955" s="3" t="s">
        <v>6530</v>
      </c>
      <c r="B2955" s="15" t="s">
        <v>1</v>
      </c>
      <c r="C2955" s="15" t="s">
        <v>5</v>
      </c>
      <c r="D2955" s="15" t="s">
        <v>3525</v>
      </c>
      <c r="E2955" s="15">
        <v>600</v>
      </c>
      <c r="F2955" s="15"/>
      <c r="G2955" s="15">
        <v>77.8</v>
      </c>
      <c r="H2955" s="15">
        <v>86.5</v>
      </c>
      <c r="I2955" s="15">
        <v>95.1</v>
      </c>
      <c r="J2955" s="15">
        <v>70</v>
      </c>
      <c r="K2955" s="15">
        <v>3</v>
      </c>
      <c r="L2955" s="15">
        <v>1</v>
      </c>
      <c r="M2955" s="15">
        <v>125</v>
      </c>
      <c r="N2955" s="15">
        <v>5</v>
      </c>
      <c r="O2955" s="15">
        <v>150</v>
      </c>
      <c r="P2955" s="15">
        <v>1</v>
      </c>
      <c r="Q2955" s="15" t="s">
        <v>3</v>
      </c>
    </row>
    <row r="2956" spans="1:17" s="36" customFormat="1" ht="14.5">
      <c r="A2956" s="3" t="s">
        <v>6531</v>
      </c>
      <c r="B2956" s="15" t="s">
        <v>1</v>
      </c>
      <c r="C2956" s="15" t="s">
        <v>5</v>
      </c>
      <c r="D2956" s="15" t="s">
        <v>3522</v>
      </c>
      <c r="E2956" s="15">
        <v>600</v>
      </c>
      <c r="F2956" s="15"/>
      <c r="G2956" s="15">
        <v>77.8</v>
      </c>
      <c r="H2956" s="15">
        <v>86.5</v>
      </c>
      <c r="I2956" s="15">
        <v>95.1</v>
      </c>
      <c r="J2956" s="15">
        <v>70</v>
      </c>
      <c r="K2956" s="15">
        <v>3</v>
      </c>
      <c r="L2956" s="15">
        <v>1</v>
      </c>
      <c r="M2956" s="15">
        <v>125</v>
      </c>
      <c r="N2956" s="15">
        <v>5</v>
      </c>
      <c r="O2956" s="15">
        <v>150</v>
      </c>
      <c r="P2956" s="15">
        <v>1</v>
      </c>
      <c r="Q2956" s="15" t="s">
        <v>3</v>
      </c>
    </row>
    <row r="2957" spans="1:17" s="36" customFormat="1" ht="14.5">
      <c r="A2957" s="3" t="s">
        <v>6532</v>
      </c>
      <c r="B2957" s="15" t="s">
        <v>1</v>
      </c>
      <c r="C2957" s="15" t="s">
        <v>5</v>
      </c>
      <c r="D2957" s="15" t="s">
        <v>3522</v>
      </c>
      <c r="E2957" s="15">
        <v>600</v>
      </c>
      <c r="F2957" s="15"/>
      <c r="G2957" s="15">
        <v>83.3</v>
      </c>
      <c r="H2957" s="15">
        <v>92.7</v>
      </c>
      <c r="I2957" s="15">
        <v>102</v>
      </c>
      <c r="J2957" s="15">
        <v>75</v>
      </c>
      <c r="K2957" s="15">
        <v>3</v>
      </c>
      <c r="L2957" s="15">
        <v>1</v>
      </c>
      <c r="M2957" s="15">
        <v>134</v>
      </c>
      <c r="N2957" s="15">
        <v>4.7</v>
      </c>
      <c r="O2957" s="15">
        <v>150</v>
      </c>
      <c r="P2957" s="15">
        <v>1</v>
      </c>
      <c r="Q2957" s="15" t="s">
        <v>910</v>
      </c>
    </row>
    <row r="2958" spans="1:17" s="36" customFormat="1" ht="14.5">
      <c r="A2958" s="3" t="s">
        <v>6533</v>
      </c>
      <c r="B2958" s="15" t="s">
        <v>1</v>
      </c>
      <c r="C2958" s="15" t="s">
        <v>5</v>
      </c>
      <c r="D2958" s="15" t="s">
        <v>3522</v>
      </c>
      <c r="E2958" s="15">
        <v>600</v>
      </c>
      <c r="F2958" s="15"/>
      <c r="G2958" s="15">
        <v>83.3</v>
      </c>
      <c r="H2958" s="15">
        <v>87.7</v>
      </c>
      <c r="I2958" s="15">
        <v>92.1</v>
      </c>
      <c r="J2958" s="15">
        <v>75</v>
      </c>
      <c r="K2958" s="15">
        <v>3</v>
      </c>
      <c r="L2958" s="15">
        <v>1</v>
      </c>
      <c r="M2958" s="15">
        <v>121</v>
      </c>
      <c r="N2958" s="15">
        <v>5.2</v>
      </c>
      <c r="O2958" s="15">
        <v>150</v>
      </c>
      <c r="P2958" s="15">
        <v>1</v>
      </c>
      <c r="Q2958" s="15" t="s">
        <v>910</v>
      </c>
    </row>
    <row r="2959" spans="1:17" s="36" customFormat="1" ht="14.5">
      <c r="A2959" s="3" t="s">
        <v>6534</v>
      </c>
      <c r="B2959" s="15" t="s">
        <v>1</v>
      </c>
      <c r="C2959" s="15" t="s">
        <v>5</v>
      </c>
      <c r="D2959" s="15" t="s">
        <v>3522</v>
      </c>
      <c r="E2959" s="15">
        <v>600</v>
      </c>
      <c r="F2959" s="15"/>
      <c r="G2959" s="15">
        <v>83.3</v>
      </c>
      <c r="H2959" s="15">
        <v>87.7</v>
      </c>
      <c r="I2959" s="15">
        <v>92.1</v>
      </c>
      <c r="J2959" s="15">
        <v>75</v>
      </c>
      <c r="K2959" s="15">
        <v>3</v>
      </c>
      <c r="L2959" s="15">
        <v>1</v>
      </c>
      <c r="M2959" s="15">
        <v>121</v>
      </c>
      <c r="N2959" s="15">
        <v>5.2</v>
      </c>
      <c r="O2959" s="15">
        <v>150</v>
      </c>
      <c r="P2959" s="15">
        <v>1</v>
      </c>
      <c r="Q2959" s="15" t="s">
        <v>3</v>
      </c>
    </row>
    <row r="2960" spans="1:17" s="36" customFormat="1" ht="14.5">
      <c r="A2960" s="3" t="s">
        <v>6535</v>
      </c>
      <c r="B2960" s="15" t="s">
        <v>1</v>
      </c>
      <c r="C2960" s="15" t="s">
        <v>5</v>
      </c>
      <c r="D2960" s="15" t="s">
        <v>3525</v>
      </c>
      <c r="E2960" s="15">
        <v>600</v>
      </c>
      <c r="F2960" s="15"/>
      <c r="G2960" s="15">
        <v>83.3</v>
      </c>
      <c r="H2960" s="15">
        <v>92.7</v>
      </c>
      <c r="I2960" s="15">
        <v>102</v>
      </c>
      <c r="J2960" s="15">
        <v>75</v>
      </c>
      <c r="K2960" s="15">
        <v>3</v>
      </c>
      <c r="L2960" s="15">
        <v>1</v>
      </c>
      <c r="M2960" s="15">
        <v>134</v>
      </c>
      <c r="N2960" s="15">
        <v>4.7</v>
      </c>
      <c r="O2960" s="15">
        <v>150</v>
      </c>
      <c r="P2960" s="15">
        <v>1</v>
      </c>
      <c r="Q2960" s="15" t="s">
        <v>910</v>
      </c>
    </row>
    <row r="2961" spans="1:17" s="36" customFormat="1" ht="14.5">
      <c r="A2961" s="3" t="s">
        <v>6536</v>
      </c>
      <c r="B2961" s="15" t="s">
        <v>1</v>
      </c>
      <c r="C2961" s="15" t="s">
        <v>5</v>
      </c>
      <c r="D2961" s="15" t="s">
        <v>3525</v>
      </c>
      <c r="E2961" s="15">
        <v>600</v>
      </c>
      <c r="F2961" s="15"/>
      <c r="G2961" s="15">
        <v>83.3</v>
      </c>
      <c r="H2961" s="15">
        <v>87.7</v>
      </c>
      <c r="I2961" s="15">
        <v>92.1</v>
      </c>
      <c r="J2961" s="15">
        <v>75</v>
      </c>
      <c r="K2961" s="15">
        <v>3</v>
      </c>
      <c r="L2961" s="15">
        <v>1</v>
      </c>
      <c r="M2961" s="15">
        <v>121</v>
      </c>
      <c r="N2961" s="15">
        <v>5.2</v>
      </c>
      <c r="O2961" s="15">
        <v>150</v>
      </c>
      <c r="P2961" s="15">
        <v>1</v>
      </c>
      <c r="Q2961" s="15" t="s">
        <v>910</v>
      </c>
    </row>
    <row r="2962" spans="1:17" s="36" customFormat="1" ht="14.5">
      <c r="A2962" s="3" t="s">
        <v>6537</v>
      </c>
      <c r="B2962" s="15" t="s">
        <v>1</v>
      </c>
      <c r="C2962" s="15" t="s">
        <v>5</v>
      </c>
      <c r="D2962" s="15" t="s">
        <v>3525</v>
      </c>
      <c r="E2962" s="15">
        <v>600</v>
      </c>
      <c r="F2962" s="15"/>
      <c r="G2962" s="15">
        <v>83.3</v>
      </c>
      <c r="H2962" s="15">
        <v>87.7</v>
      </c>
      <c r="I2962" s="15">
        <v>92.1</v>
      </c>
      <c r="J2962" s="15">
        <v>75</v>
      </c>
      <c r="K2962" s="15">
        <v>3</v>
      </c>
      <c r="L2962" s="15">
        <v>1</v>
      </c>
      <c r="M2962" s="15">
        <v>121</v>
      </c>
      <c r="N2962" s="15">
        <v>5.2</v>
      </c>
      <c r="O2962" s="15">
        <v>150</v>
      </c>
      <c r="P2962" s="15">
        <v>1</v>
      </c>
      <c r="Q2962" s="15" t="s">
        <v>3</v>
      </c>
    </row>
    <row r="2963" spans="1:17" s="36" customFormat="1" ht="14.5">
      <c r="A2963" s="3" t="s">
        <v>6538</v>
      </c>
      <c r="B2963" s="15" t="s">
        <v>1</v>
      </c>
      <c r="C2963" s="15" t="s">
        <v>5</v>
      </c>
      <c r="D2963" s="15" t="s">
        <v>3525</v>
      </c>
      <c r="E2963" s="15">
        <v>600</v>
      </c>
      <c r="F2963" s="15"/>
      <c r="G2963" s="15">
        <v>83.3</v>
      </c>
      <c r="H2963" s="15">
        <v>92.7</v>
      </c>
      <c r="I2963" s="15">
        <v>102</v>
      </c>
      <c r="J2963" s="15">
        <v>75</v>
      </c>
      <c r="K2963" s="15">
        <v>3</v>
      </c>
      <c r="L2963" s="15">
        <v>1</v>
      </c>
      <c r="M2963" s="15">
        <v>134</v>
      </c>
      <c r="N2963" s="15">
        <v>4.7</v>
      </c>
      <c r="O2963" s="15">
        <v>150</v>
      </c>
      <c r="P2963" s="15">
        <v>1</v>
      </c>
      <c r="Q2963" s="15" t="s">
        <v>3</v>
      </c>
    </row>
    <row r="2964" spans="1:17" s="36" customFormat="1" ht="14.5">
      <c r="A2964" s="3" t="s">
        <v>6539</v>
      </c>
      <c r="B2964" s="15" t="s">
        <v>1</v>
      </c>
      <c r="C2964" s="15" t="s">
        <v>5</v>
      </c>
      <c r="D2964" s="15" t="s">
        <v>3522</v>
      </c>
      <c r="E2964" s="15">
        <v>600</v>
      </c>
      <c r="F2964" s="15"/>
      <c r="G2964" s="15">
        <v>83.3</v>
      </c>
      <c r="H2964" s="15">
        <v>92.7</v>
      </c>
      <c r="I2964" s="15">
        <v>102</v>
      </c>
      <c r="J2964" s="15">
        <v>75</v>
      </c>
      <c r="K2964" s="15">
        <v>3</v>
      </c>
      <c r="L2964" s="15">
        <v>1</v>
      </c>
      <c r="M2964" s="15">
        <v>134</v>
      </c>
      <c r="N2964" s="15">
        <v>4.7</v>
      </c>
      <c r="O2964" s="15">
        <v>150</v>
      </c>
      <c r="P2964" s="15">
        <v>1</v>
      </c>
      <c r="Q2964" s="15" t="s">
        <v>3</v>
      </c>
    </row>
    <row r="2965" spans="1:17" s="36" customFormat="1" ht="14.5">
      <c r="A2965" s="3" t="s">
        <v>6540</v>
      </c>
      <c r="B2965" s="15" t="s">
        <v>1</v>
      </c>
      <c r="C2965" s="15" t="s">
        <v>5</v>
      </c>
      <c r="D2965" s="15" t="s">
        <v>3522</v>
      </c>
      <c r="E2965" s="15">
        <v>600</v>
      </c>
      <c r="F2965" s="15"/>
      <c r="G2965" s="15">
        <v>86.7</v>
      </c>
      <c r="H2965" s="15">
        <v>96.4</v>
      </c>
      <c r="I2965" s="15">
        <v>106</v>
      </c>
      <c r="J2965" s="15">
        <v>78</v>
      </c>
      <c r="K2965" s="15">
        <v>3</v>
      </c>
      <c r="L2965" s="15">
        <v>1</v>
      </c>
      <c r="M2965" s="15">
        <v>139</v>
      </c>
      <c r="N2965" s="15">
        <v>4.5</v>
      </c>
      <c r="O2965" s="15">
        <v>150</v>
      </c>
      <c r="P2965" s="15">
        <v>1</v>
      </c>
      <c r="Q2965" s="15" t="s">
        <v>910</v>
      </c>
    </row>
    <row r="2966" spans="1:17" s="36" customFormat="1" ht="14.5">
      <c r="A2966" s="3" t="s">
        <v>6541</v>
      </c>
      <c r="B2966" s="15" t="s">
        <v>1</v>
      </c>
      <c r="C2966" s="15" t="s">
        <v>5</v>
      </c>
      <c r="D2966" s="15" t="s">
        <v>3522</v>
      </c>
      <c r="E2966" s="15">
        <v>600</v>
      </c>
      <c r="F2966" s="15"/>
      <c r="G2966" s="15">
        <v>86.7</v>
      </c>
      <c r="H2966" s="15">
        <v>91.3</v>
      </c>
      <c r="I2966" s="15">
        <v>95.8</v>
      </c>
      <c r="J2966" s="15">
        <v>78</v>
      </c>
      <c r="K2966" s="15">
        <v>3</v>
      </c>
      <c r="L2966" s="15">
        <v>1</v>
      </c>
      <c r="M2966" s="15">
        <v>126</v>
      </c>
      <c r="N2966" s="15">
        <v>5</v>
      </c>
      <c r="O2966" s="15">
        <v>150</v>
      </c>
      <c r="P2966" s="15">
        <v>1</v>
      </c>
      <c r="Q2966" s="15" t="s">
        <v>910</v>
      </c>
    </row>
    <row r="2967" spans="1:17" s="36" customFormat="1" ht="14.5">
      <c r="A2967" s="3" t="s">
        <v>6542</v>
      </c>
      <c r="B2967" s="15" t="s">
        <v>1</v>
      </c>
      <c r="C2967" s="15" t="s">
        <v>5</v>
      </c>
      <c r="D2967" s="15" t="s">
        <v>3522</v>
      </c>
      <c r="E2967" s="15">
        <v>600</v>
      </c>
      <c r="F2967" s="15"/>
      <c r="G2967" s="15">
        <v>86.7</v>
      </c>
      <c r="H2967" s="15">
        <v>91.3</v>
      </c>
      <c r="I2967" s="15">
        <v>95.8</v>
      </c>
      <c r="J2967" s="15">
        <v>78</v>
      </c>
      <c r="K2967" s="15">
        <v>3</v>
      </c>
      <c r="L2967" s="15">
        <v>1</v>
      </c>
      <c r="M2967" s="15">
        <v>126</v>
      </c>
      <c r="N2967" s="15">
        <v>5</v>
      </c>
      <c r="O2967" s="15">
        <v>150</v>
      </c>
      <c r="P2967" s="15">
        <v>1</v>
      </c>
      <c r="Q2967" s="15" t="s">
        <v>3</v>
      </c>
    </row>
    <row r="2968" spans="1:17" s="36" customFormat="1" ht="14.5">
      <c r="A2968" s="3" t="s">
        <v>6543</v>
      </c>
      <c r="B2968" s="15" t="s">
        <v>1</v>
      </c>
      <c r="C2968" s="15" t="s">
        <v>5</v>
      </c>
      <c r="D2968" s="15" t="s">
        <v>3525</v>
      </c>
      <c r="E2968" s="15">
        <v>600</v>
      </c>
      <c r="F2968" s="15"/>
      <c r="G2968" s="15">
        <v>86.7</v>
      </c>
      <c r="H2968" s="15">
        <v>96.4</v>
      </c>
      <c r="I2968" s="15">
        <v>106</v>
      </c>
      <c r="J2968" s="15">
        <v>78</v>
      </c>
      <c r="K2968" s="15">
        <v>3</v>
      </c>
      <c r="L2968" s="15">
        <v>1</v>
      </c>
      <c r="M2968" s="15">
        <v>139</v>
      </c>
      <c r="N2968" s="15">
        <v>4.5</v>
      </c>
      <c r="O2968" s="15">
        <v>150</v>
      </c>
      <c r="P2968" s="15">
        <v>1</v>
      </c>
      <c r="Q2968" s="15" t="s">
        <v>910</v>
      </c>
    </row>
    <row r="2969" spans="1:17" s="36" customFormat="1" ht="14.5">
      <c r="A2969" s="3" t="s">
        <v>6544</v>
      </c>
      <c r="B2969" s="15" t="s">
        <v>1</v>
      </c>
      <c r="C2969" s="15" t="s">
        <v>5</v>
      </c>
      <c r="D2969" s="15" t="s">
        <v>3525</v>
      </c>
      <c r="E2969" s="15">
        <v>600</v>
      </c>
      <c r="F2969" s="15"/>
      <c r="G2969" s="15">
        <v>86.7</v>
      </c>
      <c r="H2969" s="15">
        <v>91.3</v>
      </c>
      <c r="I2969" s="15">
        <v>95.8</v>
      </c>
      <c r="J2969" s="15">
        <v>78</v>
      </c>
      <c r="K2969" s="15">
        <v>3</v>
      </c>
      <c r="L2969" s="15">
        <v>1</v>
      </c>
      <c r="M2969" s="15">
        <v>126</v>
      </c>
      <c r="N2969" s="15">
        <v>5</v>
      </c>
      <c r="O2969" s="15">
        <v>150</v>
      </c>
      <c r="P2969" s="15">
        <v>1</v>
      </c>
      <c r="Q2969" s="15" t="s">
        <v>910</v>
      </c>
    </row>
    <row r="2970" spans="1:17" s="36" customFormat="1" ht="14.5">
      <c r="A2970" s="3" t="s">
        <v>6545</v>
      </c>
      <c r="B2970" s="15" t="s">
        <v>1</v>
      </c>
      <c r="C2970" s="15" t="s">
        <v>5</v>
      </c>
      <c r="D2970" s="15" t="s">
        <v>3525</v>
      </c>
      <c r="E2970" s="15">
        <v>600</v>
      </c>
      <c r="F2970" s="15"/>
      <c r="G2970" s="15">
        <v>86.7</v>
      </c>
      <c r="H2970" s="15">
        <v>91.3</v>
      </c>
      <c r="I2970" s="15">
        <v>95.8</v>
      </c>
      <c r="J2970" s="15">
        <v>78</v>
      </c>
      <c r="K2970" s="15">
        <v>3</v>
      </c>
      <c r="L2970" s="15">
        <v>1</v>
      </c>
      <c r="M2970" s="15">
        <v>126</v>
      </c>
      <c r="N2970" s="15">
        <v>5</v>
      </c>
      <c r="O2970" s="15">
        <v>150</v>
      </c>
      <c r="P2970" s="15">
        <v>1</v>
      </c>
      <c r="Q2970" s="15" t="s">
        <v>3</v>
      </c>
    </row>
    <row r="2971" spans="1:17" s="36" customFormat="1" ht="14.5">
      <c r="A2971" s="3" t="s">
        <v>6546</v>
      </c>
      <c r="B2971" s="15" t="s">
        <v>1</v>
      </c>
      <c r="C2971" s="15" t="s">
        <v>5</v>
      </c>
      <c r="D2971" s="15" t="s">
        <v>3525</v>
      </c>
      <c r="E2971" s="15">
        <v>600</v>
      </c>
      <c r="F2971" s="15"/>
      <c r="G2971" s="15">
        <v>86.7</v>
      </c>
      <c r="H2971" s="15">
        <v>96.4</v>
      </c>
      <c r="I2971" s="15">
        <v>106</v>
      </c>
      <c r="J2971" s="15">
        <v>78</v>
      </c>
      <c r="K2971" s="15">
        <v>3</v>
      </c>
      <c r="L2971" s="15">
        <v>1</v>
      </c>
      <c r="M2971" s="15">
        <v>139</v>
      </c>
      <c r="N2971" s="15">
        <v>4.5</v>
      </c>
      <c r="O2971" s="15">
        <v>150</v>
      </c>
      <c r="P2971" s="15">
        <v>1</v>
      </c>
      <c r="Q2971" s="15" t="s">
        <v>3</v>
      </c>
    </row>
    <row r="2972" spans="1:17" s="36" customFormat="1" ht="14.5">
      <c r="A2972" s="3" t="s">
        <v>6547</v>
      </c>
      <c r="B2972" s="15" t="s">
        <v>1</v>
      </c>
      <c r="C2972" s="15" t="s">
        <v>5</v>
      </c>
      <c r="D2972" s="15" t="s">
        <v>3522</v>
      </c>
      <c r="E2972" s="15">
        <v>600</v>
      </c>
      <c r="F2972" s="15"/>
      <c r="G2972" s="15">
        <v>86.7</v>
      </c>
      <c r="H2972" s="15">
        <v>96.4</v>
      </c>
      <c r="I2972" s="15">
        <v>106</v>
      </c>
      <c r="J2972" s="15">
        <v>78</v>
      </c>
      <c r="K2972" s="15">
        <v>3</v>
      </c>
      <c r="L2972" s="15">
        <v>1</v>
      </c>
      <c r="M2972" s="15">
        <v>139</v>
      </c>
      <c r="N2972" s="15">
        <v>4.5</v>
      </c>
      <c r="O2972" s="15">
        <v>150</v>
      </c>
      <c r="P2972" s="15">
        <v>1</v>
      </c>
      <c r="Q2972" s="15" t="s">
        <v>3</v>
      </c>
    </row>
    <row r="2973" spans="1:17" s="36" customFormat="1" ht="14.5">
      <c r="A2973" s="3" t="s">
        <v>6548</v>
      </c>
      <c r="B2973" s="15" t="s">
        <v>1</v>
      </c>
      <c r="C2973" s="15" t="s">
        <v>5</v>
      </c>
      <c r="D2973" s="15" t="s">
        <v>3522</v>
      </c>
      <c r="E2973" s="15">
        <v>600</v>
      </c>
      <c r="F2973" s="15">
        <v>5</v>
      </c>
      <c r="G2973" s="15">
        <v>7.78</v>
      </c>
      <c r="H2973" s="15">
        <v>8.1999999999999993</v>
      </c>
      <c r="I2973" s="15">
        <v>8.6</v>
      </c>
      <c r="J2973" s="15">
        <v>7</v>
      </c>
      <c r="K2973" s="15">
        <v>3</v>
      </c>
      <c r="L2973" s="15">
        <v>200</v>
      </c>
      <c r="M2973" s="15">
        <v>12</v>
      </c>
      <c r="N2973" s="15">
        <v>52</v>
      </c>
      <c r="O2973" s="15">
        <v>150</v>
      </c>
      <c r="P2973" s="15">
        <v>1</v>
      </c>
      <c r="Q2973" s="15" t="s">
        <v>910</v>
      </c>
    </row>
    <row r="2974" spans="1:17" s="36" customFormat="1" ht="14.5">
      <c r="A2974" s="3" t="s">
        <v>6549</v>
      </c>
      <c r="B2974" s="15" t="s">
        <v>1</v>
      </c>
      <c r="C2974" s="15" t="s">
        <v>5</v>
      </c>
      <c r="D2974" s="15" t="s">
        <v>3525</v>
      </c>
      <c r="E2974" s="15">
        <v>600</v>
      </c>
      <c r="F2974" s="15">
        <v>5</v>
      </c>
      <c r="G2974" s="15">
        <v>7.78</v>
      </c>
      <c r="H2974" s="15">
        <v>8.1999999999999993</v>
      </c>
      <c r="I2974" s="15">
        <v>8.6</v>
      </c>
      <c r="J2974" s="15">
        <v>7</v>
      </c>
      <c r="K2974" s="15">
        <v>3</v>
      </c>
      <c r="L2974" s="15">
        <v>200</v>
      </c>
      <c r="M2974" s="15">
        <v>12</v>
      </c>
      <c r="N2974" s="15">
        <v>52</v>
      </c>
      <c r="O2974" s="15">
        <v>150</v>
      </c>
      <c r="P2974" s="15">
        <v>1</v>
      </c>
      <c r="Q2974" s="15" t="s">
        <v>910</v>
      </c>
    </row>
    <row r="2975" spans="1:17" s="36" customFormat="1" ht="14.5">
      <c r="A2975" s="3" t="s">
        <v>6550</v>
      </c>
      <c r="B2975" s="15" t="s">
        <v>1</v>
      </c>
      <c r="C2975" s="15" t="s">
        <v>5</v>
      </c>
      <c r="D2975" s="15" t="s">
        <v>3522</v>
      </c>
      <c r="E2975" s="15">
        <v>600</v>
      </c>
      <c r="F2975" s="15">
        <v>5</v>
      </c>
      <c r="G2975" s="15">
        <v>8.33</v>
      </c>
      <c r="H2975" s="15">
        <v>8.8000000000000007</v>
      </c>
      <c r="I2975" s="15">
        <v>9.2100000000000009</v>
      </c>
      <c r="J2975" s="15">
        <v>7.5</v>
      </c>
      <c r="K2975" s="15">
        <v>3</v>
      </c>
      <c r="L2975" s="15">
        <v>100</v>
      </c>
      <c r="M2975" s="15">
        <v>12.9</v>
      </c>
      <c r="N2975" s="15">
        <v>48</v>
      </c>
      <c r="O2975" s="15">
        <v>150</v>
      </c>
      <c r="P2975" s="15">
        <v>1</v>
      </c>
      <c r="Q2975" s="15" t="s">
        <v>910</v>
      </c>
    </row>
    <row r="2976" spans="1:17" s="36" customFormat="1" ht="14.5">
      <c r="A2976" s="3" t="s">
        <v>6551</v>
      </c>
      <c r="B2976" s="15" t="s">
        <v>1</v>
      </c>
      <c r="C2976" s="15" t="s">
        <v>5</v>
      </c>
      <c r="D2976" s="15" t="s">
        <v>3525</v>
      </c>
      <c r="E2976" s="15">
        <v>600</v>
      </c>
      <c r="F2976" s="15">
        <v>5</v>
      </c>
      <c r="G2976" s="15">
        <v>8.33</v>
      </c>
      <c r="H2976" s="15">
        <v>8.8000000000000007</v>
      </c>
      <c r="I2976" s="15">
        <v>9.2100000000000009</v>
      </c>
      <c r="J2976" s="15">
        <v>7.5</v>
      </c>
      <c r="K2976" s="15">
        <v>3</v>
      </c>
      <c r="L2976" s="15">
        <v>100</v>
      </c>
      <c r="M2976" s="15">
        <v>12.9</v>
      </c>
      <c r="N2976" s="15">
        <v>48</v>
      </c>
      <c r="O2976" s="15">
        <v>150</v>
      </c>
      <c r="P2976" s="15">
        <v>1</v>
      </c>
      <c r="Q2976" s="15" t="s">
        <v>910</v>
      </c>
    </row>
    <row r="2977" spans="1:17" s="36" customFormat="1" ht="14.5">
      <c r="A2977" s="3" t="s">
        <v>6552</v>
      </c>
      <c r="B2977" s="15" t="s">
        <v>1</v>
      </c>
      <c r="C2977" s="15" t="s">
        <v>5</v>
      </c>
      <c r="D2977" s="15" t="s">
        <v>3522</v>
      </c>
      <c r="E2977" s="15">
        <v>600</v>
      </c>
      <c r="F2977" s="15"/>
      <c r="G2977" s="15">
        <v>8.89</v>
      </c>
      <c r="H2977" s="15">
        <v>9.9</v>
      </c>
      <c r="I2977" s="15">
        <v>10.9</v>
      </c>
      <c r="J2977" s="15">
        <v>8</v>
      </c>
      <c r="K2977" s="15">
        <v>3</v>
      </c>
      <c r="L2977" s="15">
        <v>50</v>
      </c>
      <c r="M2977" s="15">
        <v>15</v>
      </c>
      <c r="N2977" s="15">
        <v>42</v>
      </c>
      <c r="O2977" s="15">
        <v>150</v>
      </c>
      <c r="P2977" s="15">
        <v>1</v>
      </c>
      <c r="Q2977" s="15" t="s">
        <v>910</v>
      </c>
    </row>
    <row r="2978" spans="1:17" s="36" customFormat="1" ht="14.5">
      <c r="A2978" s="3" t="s">
        <v>6553</v>
      </c>
      <c r="B2978" s="15" t="s">
        <v>1</v>
      </c>
      <c r="C2978" s="15" t="s">
        <v>5</v>
      </c>
      <c r="D2978" s="15" t="s">
        <v>3522</v>
      </c>
      <c r="E2978" s="15">
        <v>600</v>
      </c>
      <c r="F2978" s="15"/>
      <c r="G2978" s="15">
        <v>8.89</v>
      </c>
      <c r="H2978" s="15">
        <v>9.4</v>
      </c>
      <c r="I2978" s="15">
        <v>9.83</v>
      </c>
      <c r="J2978" s="15">
        <v>8</v>
      </c>
      <c r="K2978" s="15">
        <v>3</v>
      </c>
      <c r="L2978" s="15">
        <v>50</v>
      </c>
      <c r="M2978" s="15">
        <v>13.6</v>
      </c>
      <c r="N2978" s="15">
        <v>46</v>
      </c>
      <c r="O2978" s="15">
        <v>150</v>
      </c>
      <c r="P2978" s="15">
        <v>1</v>
      </c>
      <c r="Q2978" s="15" t="s">
        <v>910</v>
      </c>
    </row>
    <row r="2979" spans="1:17" s="36" customFormat="1" ht="14.5">
      <c r="A2979" s="3" t="s">
        <v>6554</v>
      </c>
      <c r="B2979" s="15" t="s">
        <v>1</v>
      </c>
      <c r="C2979" s="15" t="s">
        <v>5</v>
      </c>
      <c r="D2979" s="15" t="s">
        <v>3522</v>
      </c>
      <c r="E2979" s="15">
        <v>600</v>
      </c>
      <c r="F2979" s="15"/>
      <c r="G2979" s="15">
        <v>8.89</v>
      </c>
      <c r="H2979" s="15">
        <v>9.4</v>
      </c>
      <c r="I2979" s="15">
        <v>9.83</v>
      </c>
      <c r="J2979" s="15">
        <v>8</v>
      </c>
      <c r="K2979" s="15">
        <v>3</v>
      </c>
      <c r="L2979" s="15">
        <v>50</v>
      </c>
      <c r="M2979" s="15">
        <v>13.6</v>
      </c>
      <c r="N2979" s="15">
        <v>46</v>
      </c>
      <c r="O2979" s="15">
        <v>150</v>
      </c>
      <c r="P2979" s="15">
        <v>1</v>
      </c>
      <c r="Q2979" s="15" t="s">
        <v>3</v>
      </c>
    </row>
    <row r="2980" spans="1:17" s="36" customFormat="1" ht="14.5">
      <c r="A2980" s="3" t="s">
        <v>6555</v>
      </c>
      <c r="B2980" s="15" t="s">
        <v>1</v>
      </c>
      <c r="C2980" s="15" t="s">
        <v>5</v>
      </c>
      <c r="D2980" s="15" t="s">
        <v>3525</v>
      </c>
      <c r="E2980" s="15">
        <v>600</v>
      </c>
      <c r="F2980" s="15"/>
      <c r="G2980" s="15">
        <v>8.89</v>
      </c>
      <c r="H2980" s="15">
        <v>9.9</v>
      </c>
      <c r="I2980" s="15">
        <v>10.9</v>
      </c>
      <c r="J2980" s="15">
        <v>8</v>
      </c>
      <c r="K2980" s="15">
        <v>3</v>
      </c>
      <c r="L2980" s="15">
        <v>50</v>
      </c>
      <c r="M2980" s="15">
        <v>15</v>
      </c>
      <c r="N2980" s="15">
        <v>42</v>
      </c>
      <c r="O2980" s="15">
        <v>150</v>
      </c>
      <c r="P2980" s="15">
        <v>1</v>
      </c>
      <c r="Q2980" s="15" t="s">
        <v>910</v>
      </c>
    </row>
    <row r="2981" spans="1:17" s="36" customFormat="1" ht="14.5">
      <c r="A2981" s="3" t="s">
        <v>6556</v>
      </c>
      <c r="B2981" s="15" t="s">
        <v>1</v>
      </c>
      <c r="C2981" s="15" t="s">
        <v>5</v>
      </c>
      <c r="D2981" s="15" t="s">
        <v>3525</v>
      </c>
      <c r="E2981" s="15">
        <v>600</v>
      </c>
      <c r="F2981" s="15"/>
      <c r="G2981" s="15">
        <v>8.89</v>
      </c>
      <c r="H2981" s="15">
        <v>9.4</v>
      </c>
      <c r="I2981" s="15">
        <v>9.83</v>
      </c>
      <c r="J2981" s="15">
        <v>8</v>
      </c>
      <c r="K2981" s="15">
        <v>3</v>
      </c>
      <c r="L2981" s="15">
        <v>50</v>
      </c>
      <c r="M2981" s="15">
        <v>13.6</v>
      </c>
      <c r="N2981" s="15">
        <v>46</v>
      </c>
      <c r="O2981" s="15">
        <v>150</v>
      </c>
      <c r="P2981" s="15">
        <v>1</v>
      </c>
      <c r="Q2981" s="15" t="s">
        <v>910</v>
      </c>
    </row>
    <row r="2982" spans="1:17" s="36" customFormat="1" ht="14.5">
      <c r="A2982" s="3" t="s">
        <v>6557</v>
      </c>
      <c r="B2982" s="15" t="s">
        <v>1</v>
      </c>
      <c r="C2982" s="15" t="s">
        <v>5</v>
      </c>
      <c r="D2982" s="15" t="s">
        <v>3525</v>
      </c>
      <c r="E2982" s="15">
        <v>600</v>
      </c>
      <c r="F2982" s="15"/>
      <c r="G2982" s="15">
        <v>8.89</v>
      </c>
      <c r="H2982" s="15">
        <v>9.4</v>
      </c>
      <c r="I2982" s="15">
        <v>9.83</v>
      </c>
      <c r="J2982" s="15">
        <v>8</v>
      </c>
      <c r="K2982" s="15">
        <v>3</v>
      </c>
      <c r="L2982" s="15">
        <v>50</v>
      </c>
      <c r="M2982" s="15">
        <v>13.6</v>
      </c>
      <c r="N2982" s="15">
        <v>46</v>
      </c>
      <c r="O2982" s="15">
        <v>150</v>
      </c>
      <c r="P2982" s="15">
        <v>1</v>
      </c>
      <c r="Q2982" s="15" t="s">
        <v>3</v>
      </c>
    </row>
    <row r="2983" spans="1:17" s="36" customFormat="1" ht="14.5">
      <c r="A2983" s="3" t="s">
        <v>6558</v>
      </c>
      <c r="B2983" s="15" t="s">
        <v>1</v>
      </c>
      <c r="C2983" s="15" t="s">
        <v>5</v>
      </c>
      <c r="D2983" s="15" t="s">
        <v>3525</v>
      </c>
      <c r="E2983" s="15">
        <v>600</v>
      </c>
      <c r="F2983" s="15"/>
      <c r="G2983" s="15">
        <v>8.89</v>
      </c>
      <c r="H2983" s="15">
        <v>9.9</v>
      </c>
      <c r="I2983" s="15">
        <v>10.9</v>
      </c>
      <c r="J2983" s="15">
        <v>8</v>
      </c>
      <c r="K2983" s="15">
        <v>3</v>
      </c>
      <c r="L2983" s="15">
        <v>50</v>
      </c>
      <c r="M2983" s="15">
        <v>15</v>
      </c>
      <c r="N2983" s="15">
        <v>42</v>
      </c>
      <c r="O2983" s="15">
        <v>150</v>
      </c>
      <c r="P2983" s="15">
        <v>1</v>
      </c>
      <c r="Q2983" s="15" t="s">
        <v>3</v>
      </c>
    </row>
    <row r="2984" spans="1:17" s="36" customFormat="1" ht="14.5">
      <c r="A2984" s="3" t="s">
        <v>6559</v>
      </c>
      <c r="B2984" s="15" t="s">
        <v>1</v>
      </c>
      <c r="C2984" s="15" t="s">
        <v>5</v>
      </c>
      <c r="D2984" s="15" t="s">
        <v>3522</v>
      </c>
      <c r="E2984" s="15">
        <v>600</v>
      </c>
      <c r="F2984" s="15"/>
      <c r="G2984" s="15">
        <v>8.89</v>
      </c>
      <c r="H2984" s="15">
        <v>9.9</v>
      </c>
      <c r="I2984" s="15">
        <v>10.9</v>
      </c>
      <c r="J2984" s="15">
        <v>8</v>
      </c>
      <c r="K2984" s="15">
        <v>3</v>
      </c>
      <c r="L2984" s="15">
        <v>50</v>
      </c>
      <c r="M2984" s="15">
        <v>15</v>
      </c>
      <c r="N2984" s="15">
        <v>42</v>
      </c>
      <c r="O2984" s="15">
        <v>150</v>
      </c>
      <c r="P2984" s="15">
        <v>1</v>
      </c>
      <c r="Q2984" s="15" t="s">
        <v>3</v>
      </c>
    </row>
    <row r="2985" spans="1:17" s="36" customFormat="1" ht="14.5">
      <c r="A2985" s="3" t="s">
        <v>6560</v>
      </c>
      <c r="B2985" s="15" t="s">
        <v>1</v>
      </c>
      <c r="C2985" s="15" t="s">
        <v>5</v>
      </c>
      <c r="D2985" s="15" t="s">
        <v>3522</v>
      </c>
      <c r="E2985" s="15">
        <v>600</v>
      </c>
      <c r="F2985" s="15"/>
      <c r="G2985" s="15">
        <v>9.44</v>
      </c>
      <c r="H2985" s="15">
        <v>10.5</v>
      </c>
      <c r="I2985" s="15">
        <v>11.5</v>
      </c>
      <c r="J2985" s="15">
        <v>8.5</v>
      </c>
      <c r="K2985" s="15">
        <v>3</v>
      </c>
      <c r="L2985" s="15">
        <v>10</v>
      </c>
      <c r="M2985" s="15">
        <v>15.9</v>
      </c>
      <c r="N2985" s="15">
        <v>39</v>
      </c>
      <c r="O2985" s="15">
        <v>150</v>
      </c>
      <c r="P2985" s="15">
        <v>1</v>
      </c>
      <c r="Q2985" s="15" t="s">
        <v>910</v>
      </c>
    </row>
    <row r="2986" spans="1:17" s="36" customFormat="1" ht="14.5">
      <c r="A2986" s="3" t="s">
        <v>6561</v>
      </c>
      <c r="B2986" s="15" t="s">
        <v>1</v>
      </c>
      <c r="C2986" s="15" t="s">
        <v>5</v>
      </c>
      <c r="D2986" s="15" t="s">
        <v>3522</v>
      </c>
      <c r="E2986" s="15">
        <v>600</v>
      </c>
      <c r="F2986" s="15"/>
      <c r="G2986" s="15">
        <v>9.44</v>
      </c>
      <c r="H2986" s="15">
        <v>9.9</v>
      </c>
      <c r="I2986" s="15">
        <v>10.4</v>
      </c>
      <c r="J2986" s="15">
        <v>8.5</v>
      </c>
      <c r="K2986" s="15">
        <v>3</v>
      </c>
      <c r="L2986" s="15">
        <v>10</v>
      </c>
      <c r="M2986" s="15">
        <v>14.4</v>
      </c>
      <c r="N2986" s="15">
        <v>43</v>
      </c>
      <c r="O2986" s="15">
        <v>150</v>
      </c>
      <c r="P2986" s="15">
        <v>1</v>
      </c>
      <c r="Q2986" s="15" t="s">
        <v>910</v>
      </c>
    </row>
    <row r="2987" spans="1:17" s="36" customFormat="1" ht="14.5">
      <c r="A2987" s="3" t="s">
        <v>6562</v>
      </c>
      <c r="B2987" s="15" t="s">
        <v>1</v>
      </c>
      <c r="C2987" s="15" t="s">
        <v>5</v>
      </c>
      <c r="D2987" s="15" t="s">
        <v>3522</v>
      </c>
      <c r="E2987" s="15">
        <v>600</v>
      </c>
      <c r="F2987" s="15"/>
      <c r="G2987" s="15">
        <v>9.44</v>
      </c>
      <c r="H2987" s="15">
        <v>9.9</v>
      </c>
      <c r="I2987" s="15">
        <v>10.4</v>
      </c>
      <c r="J2987" s="15">
        <v>8.5</v>
      </c>
      <c r="K2987" s="15">
        <v>3</v>
      </c>
      <c r="L2987" s="15">
        <v>10</v>
      </c>
      <c r="M2987" s="15">
        <v>14.4</v>
      </c>
      <c r="N2987" s="15">
        <v>43</v>
      </c>
      <c r="O2987" s="15">
        <v>150</v>
      </c>
      <c r="P2987" s="15">
        <v>1</v>
      </c>
      <c r="Q2987" s="15" t="s">
        <v>3</v>
      </c>
    </row>
    <row r="2988" spans="1:17" s="36" customFormat="1" ht="14.5">
      <c r="A2988" s="3" t="s">
        <v>6563</v>
      </c>
      <c r="B2988" s="15" t="s">
        <v>1</v>
      </c>
      <c r="C2988" s="15" t="s">
        <v>5</v>
      </c>
      <c r="D2988" s="15" t="s">
        <v>3525</v>
      </c>
      <c r="E2988" s="15">
        <v>600</v>
      </c>
      <c r="F2988" s="15"/>
      <c r="G2988" s="15">
        <v>9.44</v>
      </c>
      <c r="H2988" s="15">
        <v>10.5</v>
      </c>
      <c r="I2988" s="15">
        <v>11.5</v>
      </c>
      <c r="J2988" s="15">
        <v>8.5</v>
      </c>
      <c r="K2988" s="15">
        <v>3</v>
      </c>
      <c r="L2988" s="15">
        <v>10</v>
      </c>
      <c r="M2988" s="15">
        <v>15.9</v>
      </c>
      <c r="N2988" s="15">
        <v>39</v>
      </c>
      <c r="O2988" s="15">
        <v>150</v>
      </c>
      <c r="P2988" s="15">
        <v>1</v>
      </c>
      <c r="Q2988" s="15" t="s">
        <v>910</v>
      </c>
    </row>
    <row r="2989" spans="1:17" s="36" customFormat="1" ht="14.5">
      <c r="A2989" s="3" t="s">
        <v>6564</v>
      </c>
      <c r="B2989" s="15" t="s">
        <v>1</v>
      </c>
      <c r="C2989" s="15" t="s">
        <v>5</v>
      </c>
      <c r="D2989" s="15" t="s">
        <v>3525</v>
      </c>
      <c r="E2989" s="15">
        <v>600</v>
      </c>
      <c r="F2989" s="15"/>
      <c r="G2989" s="15">
        <v>9.44</v>
      </c>
      <c r="H2989" s="15">
        <v>9.9</v>
      </c>
      <c r="I2989" s="15">
        <v>10.4</v>
      </c>
      <c r="J2989" s="15">
        <v>8.5</v>
      </c>
      <c r="K2989" s="15">
        <v>3</v>
      </c>
      <c r="L2989" s="15">
        <v>10</v>
      </c>
      <c r="M2989" s="15">
        <v>14.4</v>
      </c>
      <c r="N2989" s="15">
        <v>43</v>
      </c>
      <c r="O2989" s="15">
        <v>150</v>
      </c>
      <c r="P2989" s="15">
        <v>1</v>
      </c>
      <c r="Q2989" s="15" t="s">
        <v>910</v>
      </c>
    </row>
    <row r="2990" spans="1:17" s="36" customFormat="1" ht="14.5">
      <c r="A2990" s="3" t="s">
        <v>6565</v>
      </c>
      <c r="B2990" s="15" t="s">
        <v>1</v>
      </c>
      <c r="C2990" s="15" t="s">
        <v>5</v>
      </c>
      <c r="D2990" s="15" t="s">
        <v>3525</v>
      </c>
      <c r="E2990" s="15">
        <v>600</v>
      </c>
      <c r="F2990" s="15"/>
      <c r="G2990" s="15">
        <v>9.44</v>
      </c>
      <c r="H2990" s="15">
        <v>9.9</v>
      </c>
      <c r="I2990" s="15">
        <v>10.4</v>
      </c>
      <c r="J2990" s="15">
        <v>8.5</v>
      </c>
      <c r="K2990" s="15">
        <v>3</v>
      </c>
      <c r="L2990" s="15">
        <v>10</v>
      </c>
      <c r="M2990" s="15">
        <v>14.4</v>
      </c>
      <c r="N2990" s="15">
        <v>43</v>
      </c>
      <c r="O2990" s="15">
        <v>150</v>
      </c>
      <c r="P2990" s="15">
        <v>1</v>
      </c>
      <c r="Q2990" s="15" t="s">
        <v>3</v>
      </c>
    </row>
    <row r="2991" spans="1:17" s="36" customFormat="1" ht="14.5">
      <c r="A2991" s="3" t="s">
        <v>6566</v>
      </c>
      <c r="B2991" s="15" t="s">
        <v>1</v>
      </c>
      <c r="C2991" s="15" t="s">
        <v>5</v>
      </c>
      <c r="D2991" s="15" t="s">
        <v>3525</v>
      </c>
      <c r="E2991" s="15">
        <v>600</v>
      </c>
      <c r="F2991" s="15"/>
      <c r="G2991" s="15">
        <v>9.44</v>
      </c>
      <c r="H2991" s="15">
        <v>10.5</v>
      </c>
      <c r="I2991" s="15">
        <v>11.5</v>
      </c>
      <c r="J2991" s="15">
        <v>8.5</v>
      </c>
      <c r="K2991" s="15">
        <v>3</v>
      </c>
      <c r="L2991" s="15">
        <v>10</v>
      </c>
      <c r="M2991" s="15">
        <v>15.9</v>
      </c>
      <c r="N2991" s="15">
        <v>39</v>
      </c>
      <c r="O2991" s="15">
        <v>150</v>
      </c>
      <c r="P2991" s="15">
        <v>1</v>
      </c>
      <c r="Q2991" s="15" t="s">
        <v>3</v>
      </c>
    </row>
    <row r="2992" spans="1:17" s="36" customFormat="1" ht="14.5">
      <c r="A2992" s="3" t="s">
        <v>6567</v>
      </c>
      <c r="B2992" s="15" t="s">
        <v>1</v>
      </c>
      <c r="C2992" s="15" t="s">
        <v>5</v>
      </c>
      <c r="D2992" s="15" t="s">
        <v>3522</v>
      </c>
      <c r="E2992" s="15">
        <v>600</v>
      </c>
      <c r="F2992" s="15"/>
      <c r="G2992" s="15">
        <v>9.44</v>
      </c>
      <c r="H2992" s="15">
        <v>10.5</v>
      </c>
      <c r="I2992" s="15">
        <v>11.5</v>
      </c>
      <c r="J2992" s="15">
        <v>8.5</v>
      </c>
      <c r="K2992" s="15">
        <v>3</v>
      </c>
      <c r="L2992" s="15">
        <v>10</v>
      </c>
      <c r="M2992" s="15">
        <v>15.9</v>
      </c>
      <c r="N2992" s="15">
        <v>39</v>
      </c>
      <c r="O2992" s="15">
        <v>150</v>
      </c>
      <c r="P2992" s="15">
        <v>1</v>
      </c>
      <c r="Q2992" s="15" t="s">
        <v>3</v>
      </c>
    </row>
    <row r="2993" spans="1:17" s="36" customFormat="1" ht="14.5">
      <c r="A2993" s="3" t="s">
        <v>6568</v>
      </c>
      <c r="B2993" s="15" t="s">
        <v>1</v>
      </c>
      <c r="C2993" s="15" t="s">
        <v>5</v>
      </c>
      <c r="D2993" s="15" t="s">
        <v>3522</v>
      </c>
      <c r="E2993" s="15">
        <v>600</v>
      </c>
      <c r="F2993" s="15"/>
      <c r="G2993" s="15">
        <v>94.4</v>
      </c>
      <c r="H2993" s="15">
        <v>104.7</v>
      </c>
      <c r="I2993" s="15">
        <v>115</v>
      </c>
      <c r="J2993" s="15">
        <v>85</v>
      </c>
      <c r="K2993" s="15">
        <v>3</v>
      </c>
      <c r="L2993" s="15">
        <v>1</v>
      </c>
      <c r="M2993" s="15">
        <v>151</v>
      </c>
      <c r="N2993" s="15">
        <v>4.0999999999999996</v>
      </c>
      <c r="O2993" s="15">
        <v>150</v>
      </c>
      <c r="P2993" s="15">
        <v>1</v>
      </c>
      <c r="Q2993" s="15" t="s">
        <v>910</v>
      </c>
    </row>
    <row r="2994" spans="1:17" s="36" customFormat="1" ht="14.5">
      <c r="A2994" s="3" t="s">
        <v>6569</v>
      </c>
      <c r="B2994" s="15" t="s">
        <v>1</v>
      </c>
      <c r="C2994" s="15" t="s">
        <v>5</v>
      </c>
      <c r="D2994" s="15" t="s">
        <v>3522</v>
      </c>
      <c r="E2994" s="15">
        <v>600</v>
      </c>
      <c r="F2994" s="15"/>
      <c r="G2994" s="15">
        <v>94.4</v>
      </c>
      <c r="H2994" s="15">
        <v>99.2</v>
      </c>
      <c r="I2994" s="15">
        <v>104</v>
      </c>
      <c r="J2994" s="15">
        <v>85</v>
      </c>
      <c r="K2994" s="15">
        <v>3</v>
      </c>
      <c r="L2994" s="15">
        <v>1</v>
      </c>
      <c r="M2994" s="15">
        <v>137</v>
      </c>
      <c r="N2994" s="15">
        <v>4.5999999999999996</v>
      </c>
      <c r="O2994" s="15">
        <v>150</v>
      </c>
      <c r="P2994" s="15">
        <v>1</v>
      </c>
      <c r="Q2994" s="15" t="s">
        <v>910</v>
      </c>
    </row>
    <row r="2995" spans="1:17" s="36" customFormat="1" ht="14.5">
      <c r="A2995" s="3" t="s">
        <v>6570</v>
      </c>
      <c r="B2995" s="15" t="s">
        <v>1</v>
      </c>
      <c r="C2995" s="15" t="s">
        <v>5</v>
      </c>
      <c r="D2995" s="15" t="s">
        <v>3522</v>
      </c>
      <c r="E2995" s="15">
        <v>600</v>
      </c>
      <c r="F2995" s="15"/>
      <c r="G2995" s="15">
        <v>94.4</v>
      </c>
      <c r="H2995" s="15">
        <v>99.2</v>
      </c>
      <c r="I2995" s="15">
        <v>104</v>
      </c>
      <c r="J2995" s="15">
        <v>85</v>
      </c>
      <c r="K2995" s="15">
        <v>3</v>
      </c>
      <c r="L2995" s="15">
        <v>1</v>
      </c>
      <c r="M2995" s="15">
        <v>137</v>
      </c>
      <c r="N2995" s="15">
        <v>4.5999999999999996</v>
      </c>
      <c r="O2995" s="15">
        <v>150</v>
      </c>
      <c r="P2995" s="15">
        <v>1</v>
      </c>
      <c r="Q2995" s="15" t="s">
        <v>3</v>
      </c>
    </row>
    <row r="2996" spans="1:17" s="36" customFormat="1" ht="14.5">
      <c r="A2996" s="3" t="s">
        <v>6571</v>
      </c>
      <c r="B2996" s="15" t="s">
        <v>1</v>
      </c>
      <c r="C2996" s="15" t="s">
        <v>5</v>
      </c>
      <c r="D2996" s="15" t="s">
        <v>3525</v>
      </c>
      <c r="E2996" s="15">
        <v>600</v>
      </c>
      <c r="F2996" s="15"/>
      <c r="G2996" s="15">
        <v>94.4</v>
      </c>
      <c r="H2996" s="15">
        <v>104.7</v>
      </c>
      <c r="I2996" s="15">
        <v>115</v>
      </c>
      <c r="J2996" s="15">
        <v>85</v>
      </c>
      <c r="K2996" s="15">
        <v>3</v>
      </c>
      <c r="L2996" s="15">
        <v>1</v>
      </c>
      <c r="M2996" s="15">
        <v>151</v>
      </c>
      <c r="N2996" s="15">
        <v>4.0999999999999996</v>
      </c>
      <c r="O2996" s="15">
        <v>150</v>
      </c>
      <c r="P2996" s="15">
        <v>1</v>
      </c>
      <c r="Q2996" s="15" t="s">
        <v>910</v>
      </c>
    </row>
    <row r="2997" spans="1:17" s="36" customFormat="1" ht="14.5">
      <c r="A2997" s="3" t="s">
        <v>6572</v>
      </c>
      <c r="B2997" s="15" t="s">
        <v>1</v>
      </c>
      <c r="C2997" s="15" t="s">
        <v>5</v>
      </c>
      <c r="D2997" s="15" t="s">
        <v>3525</v>
      </c>
      <c r="E2997" s="15">
        <v>600</v>
      </c>
      <c r="F2997" s="15"/>
      <c r="G2997" s="15">
        <v>94.4</v>
      </c>
      <c r="H2997" s="15">
        <v>99.2</v>
      </c>
      <c r="I2997" s="15">
        <v>104</v>
      </c>
      <c r="J2997" s="15">
        <v>85</v>
      </c>
      <c r="K2997" s="15">
        <v>3</v>
      </c>
      <c r="L2997" s="15">
        <v>1</v>
      </c>
      <c r="M2997" s="15">
        <v>137</v>
      </c>
      <c r="N2997" s="15">
        <v>4.5999999999999996</v>
      </c>
      <c r="O2997" s="15">
        <v>150</v>
      </c>
      <c r="P2997" s="15">
        <v>1</v>
      </c>
      <c r="Q2997" s="15" t="s">
        <v>910</v>
      </c>
    </row>
    <row r="2998" spans="1:17" s="36" customFormat="1" ht="14.5">
      <c r="A2998" s="3" t="s">
        <v>6573</v>
      </c>
      <c r="B2998" s="15" t="s">
        <v>1</v>
      </c>
      <c r="C2998" s="15" t="s">
        <v>5</v>
      </c>
      <c r="D2998" s="15" t="s">
        <v>3525</v>
      </c>
      <c r="E2998" s="15">
        <v>600</v>
      </c>
      <c r="F2998" s="15"/>
      <c r="G2998" s="15">
        <v>94.4</v>
      </c>
      <c r="H2998" s="15">
        <v>99.2</v>
      </c>
      <c r="I2998" s="15">
        <v>104</v>
      </c>
      <c r="J2998" s="15">
        <v>85</v>
      </c>
      <c r="K2998" s="15">
        <v>3</v>
      </c>
      <c r="L2998" s="15">
        <v>1</v>
      </c>
      <c r="M2998" s="15">
        <v>137</v>
      </c>
      <c r="N2998" s="15">
        <v>4.5999999999999996</v>
      </c>
      <c r="O2998" s="15">
        <v>150</v>
      </c>
      <c r="P2998" s="15">
        <v>1</v>
      </c>
      <c r="Q2998" s="15" t="s">
        <v>3</v>
      </c>
    </row>
    <row r="2999" spans="1:17" s="36" customFormat="1" ht="14.5">
      <c r="A2999" s="3" t="s">
        <v>6574</v>
      </c>
      <c r="B2999" s="15" t="s">
        <v>1</v>
      </c>
      <c r="C2999" s="15" t="s">
        <v>5</v>
      </c>
      <c r="D2999" s="15" t="s">
        <v>3525</v>
      </c>
      <c r="E2999" s="15">
        <v>600</v>
      </c>
      <c r="F2999" s="15"/>
      <c r="G2999" s="15">
        <v>94.4</v>
      </c>
      <c r="H2999" s="15">
        <v>104.7</v>
      </c>
      <c r="I2999" s="15">
        <v>115</v>
      </c>
      <c r="J2999" s="15">
        <v>85</v>
      </c>
      <c r="K2999" s="15">
        <v>3</v>
      </c>
      <c r="L2999" s="15">
        <v>1</v>
      </c>
      <c r="M2999" s="15">
        <v>151</v>
      </c>
      <c r="N2999" s="15">
        <v>4.0999999999999996</v>
      </c>
      <c r="O2999" s="15">
        <v>150</v>
      </c>
      <c r="P2999" s="15">
        <v>1</v>
      </c>
      <c r="Q2999" s="15" t="s">
        <v>3</v>
      </c>
    </row>
    <row r="3000" spans="1:17" s="36" customFormat="1" ht="14.5">
      <c r="A3000" s="3" t="s">
        <v>6575</v>
      </c>
      <c r="B3000" s="15" t="s">
        <v>1</v>
      </c>
      <c r="C3000" s="15" t="s">
        <v>5</v>
      </c>
      <c r="D3000" s="15" t="s">
        <v>3522</v>
      </c>
      <c r="E3000" s="15">
        <v>600</v>
      </c>
      <c r="F3000" s="15"/>
      <c r="G3000" s="15">
        <v>94.4</v>
      </c>
      <c r="H3000" s="15">
        <v>104.7</v>
      </c>
      <c r="I3000" s="15">
        <v>115</v>
      </c>
      <c r="J3000" s="15">
        <v>85</v>
      </c>
      <c r="K3000" s="15">
        <v>3</v>
      </c>
      <c r="L3000" s="15">
        <v>1</v>
      </c>
      <c r="M3000" s="15">
        <v>151</v>
      </c>
      <c r="N3000" s="15">
        <v>4.0999999999999996</v>
      </c>
      <c r="O3000" s="15">
        <v>150</v>
      </c>
      <c r="P3000" s="15">
        <v>1</v>
      </c>
      <c r="Q3000" s="15" t="s">
        <v>3</v>
      </c>
    </row>
    <row r="3001" spans="1:17" s="36" customFormat="1" ht="14.5">
      <c r="A3001" s="3" t="s">
        <v>6576</v>
      </c>
      <c r="B3001" s="15" t="s">
        <v>1</v>
      </c>
      <c r="C3001" s="15" t="s">
        <v>5</v>
      </c>
      <c r="D3001" s="15" t="s">
        <v>3522</v>
      </c>
      <c r="E3001" s="15">
        <v>600</v>
      </c>
      <c r="F3001" s="15">
        <v>5</v>
      </c>
      <c r="G3001" s="15">
        <v>8.89</v>
      </c>
      <c r="H3001" s="15">
        <v>9.4</v>
      </c>
      <c r="I3001" s="15">
        <v>9.83</v>
      </c>
      <c r="J3001" s="15">
        <v>8</v>
      </c>
      <c r="K3001" s="15">
        <v>3</v>
      </c>
      <c r="L3001" s="15">
        <v>50</v>
      </c>
      <c r="M3001" s="15">
        <v>13.6</v>
      </c>
      <c r="N3001" s="15">
        <v>46</v>
      </c>
      <c r="O3001" s="15">
        <v>150</v>
      </c>
      <c r="P3001" s="15">
        <v>1</v>
      </c>
      <c r="Q3001" s="15" t="s">
        <v>910</v>
      </c>
    </row>
    <row r="3002" spans="1:17" s="36" customFormat="1" ht="14.5">
      <c r="A3002" s="3" t="s">
        <v>6577</v>
      </c>
      <c r="B3002" s="15" t="s">
        <v>1</v>
      </c>
      <c r="C3002" s="15" t="s">
        <v>5</v>
      </c>
      <c r="D3002" s="15" t="s">
        <v>3525</v>
      </c>
      <c r="E3002" s="15">
        <v>600</v>
      </c>
      <c r="F3002" s="15">
        <v>5</v>
      </c>
      <c r="G3002" s="15">
        <v>8.89</v>
      </c>
      <c r="H3002" s="15">
        <v>9.4</v>
      </c>
      <c r="I3002" s="15">
        <v>9.83</v>
      </c>
      <c r="J3002" s="15">
        <v>8</v>
      </c>
      <c r="K3002" s="15">
        <v>3</v>
      </c>
      <c r="L3002" s="15">
        <v>50</v>
      </c>
      <c r="M3002" s="15">
        <v>13.6</v>
      </c>
      <c r="N3002" s="15">
        <v>46</v>
      </c>
      <c r="O3002" s="15">
        <v>150</v>
      </c>
      <c r="P3002" s="15">
        <v>1</v>
      </c>
      <c r="Q3002" s="15" t="s">
        <v>910</v>
      </c>
    </row>
    <row r="3003" spans="1:17" s="36" customFormat="1" ht="14.5">
      <c r="A3003" s="3" t="s">
        <v>6578</v>
      </c>
      <c r="B3003" s="15" t="s">
        <v>1</v>
      </c>
      <c r="C3003" s="15" t="s">
        <v>5</v>
      </c>
      <c r="D3003" s="15" t="s">
        <v>3522</v>
      </c>
      <c r="E3003" s="15">
        <v>600</v>
      </c>
      <c r="F3003" s="15">
        <v>5</v>
      </c>
      <c r="G3003" s="15">
        <v>9.44</v>
      </c>
      <c r="H3003" s="15">
        <v>9.9</v>
      </c>
      <c r="I3003" s="15">
        <v>10.4</v>
      </c>
      <c r="J3003" s="15">
        <v>8.5</v>
      </c>
      <c r="K3003" s="15">
        <v>3</v>
      </c>
      <c r="L3003" s="15">
        <v>20</v>
      </c>
      <c r="M3003" s="15">
        <v>14.4</v>
      </c>
      <c r="N3003" s="15">
        <v>43</v>
      </c>
      <c r="O3003" s="15">
        <v>150</v>
      </c>
      <c r="P3003" s="15">
        <v>1</v>
      </c>
      <c r="Q3003" s="15" t="s">
        <v>910</v>
      </c>
    </row>
    <row r="3004" spans="1:17" s="36" customFormat="1" ht="14.5">
      <c r="A3004" s="3" t="s">
        <v>6579</v>
      </c>
      <c r="B3004" s="15" t="s">
        <v>1</v>
      </c>
      <c r="C3004" s="15" t="s">
        <v>5</v>
      </c>
      <c r="D3004" s="15" t="s">
        <v>3525</v>
      </c>
      <c r="E3004" s="15">
        <v>600</v>
      </c>
      <c r="F3004" s="15">
        <v>5</v>
      </c>
      <c r="G3004" s="15">
        <v>9.44</v>
      </c>
      <c r="H3004" s="15">
        <v>9.9</v>
      </c>
      <c r="I3004" s="15">
        <v>10.4</v>
      </c>
      <c r="J3004" s="15">
        <v>8.5</v>
      </c>
      <c r="K3004" s="15">
        <v>3</v>
      </c>
      <c r="L3004" s="15">
        <v>20</v>
      </c>
      <c r="M3004" s="15">
        <v>14.4</v>
      </c>
      <c r="N3004" s="15">
        <v>43</v>
      </c>
      <c r="O3004" s="15">
        <v>150</v>
      </c>
      <c r="P3004" s="15">
        <v>1</v>
      </c>
      <c r="Q3004" s="15" t="s">
        <v>910</v>
      </c>
    </row>
    <row r="3005" spans="1:17" s="36" customFormat="1" ht="14.5">
      <c r="A3005" s="3" t="s">
        <v>6580</v>
      </c>
      <c r="B3005" s="15" t="s">
        <v>1</v>
      </c>
      <c r="C3005" s="15" t="s">
        <v>5</v>
      </c>
      <c r="D3005" s="15" t="s">
        <v>3522</v>
      </c>
      <c r="E3005" s="15">
        <v>600</v>
      </c>
      <c r="F3005" s="15"/>
      <c r="G3005" s="15">
        <v>10</v>
      </c>
      <c r="H3005" s="15">
        <v>11.1</v>
      </c>
      <c r="I3005" s="15">
        <v>12.2</v>
      </c>
      <c r="J3005" s="15">
        <v>9</v>
      </c>
      <c r="K3005" s="15">
        <v>3</v>
      </c>
      <c r="L3005" s="15">
        <v>5</v>
      </c>
      <c r="M3005" s="15">
        <v>16.899999999999999</v>
      </c>
      <c r="N3005" s="15">
        <v>37</v>
      </c>
      <c r="O3005" s="15">
        <v>150</v>
      </c>
      <c r="P3005" s="15">
        <v>1</v>
      </c>
      <c r="Q3005" s="15" t="s">
        <v>910</v>
      </c>
    </row>
    <row r="3006" spans="1:17" s="36" customFormat="1" ht="14.5">
      <c r="A3006" s="3" t="s">
        <v>6581</v>
      </c>
      <c r="B3006" s="15" t="s">
        <v>1</v>
      </c>
      <c r="C3006" s="15" t="s">
        <v>5</v>
      </c>
      <c r="D3006" s="15" t="s">
        <v>3522</v>
      </c>
      <c r="E3006" s="15">
        <v>600</v>
      </c>
      <c r="F3006" s="15"/>
      <c r="G3006" s="15">
        <v>10</v>
      </c>
      <c r="H3006" s="15">
        <v>10.6</v>
      </c>
      <c r="I3006" s="15">
        <v>11.1</v>
      </c>
      <c r="J3006" s="15">
        <v>9</v>
      </c>
      <c r="K3006" s="15">
        <v>3</v>
      </c>
      <c r="L3006" s="15">
        <v>5</v>
      </c>
      <c r="M3006" s="15">
        <v>15.4</v>
      </c>
      <c r="N3006" s="15">
        <v>40</v>
      </c>
      <c r="O3006" s="15">
        <v>150</v>
      </c>
      <c r="P3006" s="15">
        <v>1</v>
      </c>
      <c r="Q3006" s="15" t="s">
        <v>910</v>
      </c>
    </row>
    <row r="3007" spans="1:17" s="36" customFormat="1" ht="14.5">
      <c r="A3007" s="3" t="s">
        <v>6582</v>
      </c>
      <c r="B3007" s="15" t="s">
        <v>1</v>
      </c>
      <c r="C3007" s="15" t="s">
        <v>5</v>
      </c>
      <c r="D3007" s="15" t="s">
        <v>3522</v>
      </c>
      <c r="E3007" s="15">
        <v>600</v>
      </c>
      <c r="F3007" s="15"/>
      <c r="G3007" s="15">
        <v>10</v>
      </c>
      <c r="H3007" s="15">
        <v>10.6</v>
      </c>
      <c r="I3007" s="15">
        <v>11.1</v>
      </c>
      <c r="J3007" s="15">
        <v>9</v>
      </c>
      <c r="K3007" s="15">
        <v>3</v>
      </c>
      <c r="L3007" s="15">
        <v>5</v>
      </c>
      <c r="M3007" s="15">
        <v>15.4</v>
      </c>
      <c r="N3007" s="15">
        <v>40</v>
      </c>
      <c r="O3007" s="15">
        <v>150</v>
      </c>
      <c r="P3007" s="15">
        <v>1</v>
      </c>
      <c r="Q3007" s="15" t="s">
        <v>3</v>
      </c>
    </row>
    <row r="3008" spans="1:17" s="36" customFormat="1" ht="14.5">
      <c r="A3008" s="3" t="s">
        <v>6583</v>
      </c>
      <c r="B3008" s="15" t="s">
        <v>1</v>
      </c>
      <c r="C3008" s="15" t="s">
        <v>5</v>
      </c>
      <c r="D3008" s="15" t="s">
        <v>3525</v>
      </c>
      <c r="E3008" s="15">
        <v>600</v>
      </c>
      <c r="F3008" s="15"/>
      <c r="G3008" s="15">
        <v>10</v>
      </c>
      <c r="H3008" s="15">
        <v>11.1</v>
      </c>
      <c r="I3008" s="15">
        <v>12.2</v>
      </c>
      <c r="J3008" s="15">
        <v>9</v>
      </c>
      <c r="K3008" s="15">
        <v>3</v>
      </c>
      <c r="L3008" s="15">
        <v>5</v>
      </c>
      <c r="M3008" s="15">
        <v>16.899999999999999</v>
      </c>
      <c r="N3008" s="15">
        <v>37</v>
      </c>
      <c r="O3008" s="15">
        <v>150</v>
      </c>
      <c r="P3008" s="15">
        <v>1</v>
      </c>
      <c r="Q3008" s="15" t="s">
        <v>910</v>
      </c>
    </row>
    <row r="3009" spans="1:17" s="36" customFormat="1" ht="14.5">
      <c r="A3009" s="3" t="s">
        <v>6584</v>
      </c>
      <c r="B3009" s="15" t="s">
        <v>1</v>
      </c>
      <c r="C3009" s="15" t="s">
        <v>5</v>
      </c>
      <c r="D3009" s="15" t="s">
        <v>3525</v>
      </c>
      <c r="E3009" s="15">
        <v>600</v>
      </c>
      <c r="F3009" s="15"/>
      <c r="G3009" s="15">
        <v>10</v>
      </c>
      <c r="H3009" s="15">
        <v>10.6</v>
      </c>
      <c r="I3009" s="15">
        <v>11.1</v>
      </c>
      <c r="J3009" s="15">
        <v>9</v>
      </c>
      <c r="K3009" s="15">
        <v>3</v>
      </c>
      <c r="L3009" s="15">
        <v>5</v>
      </c>
      <c r="M3009" s="15">
        <v>15.4</v>
      </c>
      <c r="N3009" s="15">
        <v>40</v>
      </c>
      <c r="O3009" s="15">
        <v>150</v>
      </c>
      <c r="P3009" s="15">
        <v>1</v>
      </c>
      <c r="Q3009" s="15" t="s">
        <v>910</v>
      </c>
    </row>
    <row r="3010" spans="1:17" s="36" customFormat="1" ht="14.5">
      <c r="A3010" s="3" t="s">
        <v>6585</v>
      </c>
      <c r="B3010" s="15" t="s">
        <v>1</v>
      </c>
      <c r="C3010" s="15" t="s">
        <v>5</v>
      </c>
      <c r="D3010" s="15" t="s">
        <v>3525</v>
      </c>
      <c r="E3010" s="15">
        <v>600</v>
      </c>
      <c r="F3010" s="15"/>
      <c r="G3010" s="15">
        <v>10</v>
      </c>
      <c r="H3010" s="15">
        <v>10.6</v>
      </c>
      <c r="I3010" s="15">
        <v>11.1</v>
      </c>
      <c r="J3010" s="15">
        <v>9</v>
      </c>
      <c r="K3010" s="15">
        <v>3</v>
      </c>
      <c r="L3010" s="15">
        <v>5</v>
      </c>
      <c r="M3010" s="15">
        <v>15.4</v>
      </c>
      <c r="N3010" s="15">
        <v>40</v>
      </c>
      <c r="O3010" s="15">
        <v>150</v>
      </c>
      <c r="P3010" s="15">
        <v>1</v>
      </c>
      <c r="Q3010" s="15" t="s">
        <v>3</v>
      </c>
    </row>
    <row r="3011" spans="1:17" s="36" customFormat="1" ht="14.5">
      <c r="A3011" s="3" t="s">
        <v>6586</v>
      </c>
      <c r="B3011" s="15" t="s">
        <v>1</v>
      </c>
      <c r="C3011" s="15" t="s">
        <v>5</v>
      </c>
      <c r="D3011" s="15" t="s">
        <v>3525</v>
      </c>
      <c r="E3011" s="15">
        <v>600</v>
      </c>
      <c r="F3011" s="15"/>
      <c r="G3011" s="15">
        <v>10</v>
      </c>
      <c r="H3011" s="15">
        <v>11.1</v>
      </c>
      <c r="I3011" s="15">
        <v>12.2</v>
      </c>
      <c r="J3011" s="15">
        <v>9</v>
      </c>
      <c r="K3011" s="15">
        <v>3</v>
      </c>
      <c r="L3011" s="15">
        <v>5</v>
      </c>
      <c r="M3011" s="15">
        <v>16.899999999999999</v>
      </c>
      <c r="N3011" s="15">
        <v>37</v>
      </c>
      <c r="O3011" s="15">
        <v>150</v>
      </c>
      <c r="P3011" s="15">
        <v>1</v>
      </c>
      <c r="Q3011" s="15" t="s">
        <v>3</v>
      </c>
    </row>
    <row r="3012" spans="1:17" s="36" customFormat="1" ht="14.5">
      <c r="A3012" s="3" t="s">
        <v>6587</v>
      </c>
      <c r="B3012" s="15" t="s">
        <v>1</v>
      </c>
      <c r="C3012" s="15" t="s">
        <v>5</v>
      </c>
      <c r="D3012" s="15" t="s">
        <v>3522</v>
      </c>
      <c r="E3012" s="15">
        <v>600</v>
      </c>
      <c r="F3012" s="15"/>
      <c r="G3012" s="15">
        <v>10</v>
      </c>
      <c r="H3012" s="15">
        <v>11.1</v>
      </c>
      <c r="I3012" s="15">
        <v>12.2</v>
      </c>
      <c r="J3012" s="15">
        <v>9</v>
      </c>
      <c r="K3012" s="15">
        <v>3</v>
      </c>
      <c r="L3012" s="15">
        <v>5</v>
      </c>
      <c r="M3012" s="15">
        <v>16.899999999999999</v>
      </c>
      <c r="N3012" s="15">
        <v>37</v>
      </c>
      <c r="O3012" s="15">
        <v>150</v>
      </c>
      <c r="P3012" s="15">
        <v>1</v>
      </c>
      <c r="Q3012" s="15" t="s">
        <v>3</v>
      </c>
    </row>
    <row r="3013" spans="1:17" s="36" customFormat="1" ht="14.5">
      <c r="A3013" s="3" t="s">
        <v>6588</v>
      </c>
      <c r="B3013" s="15" t="s">
        <v>1</v>
      </c>
      <c r="C3013" s="15" t="s">
        <v>5</v>
      </c>
      <c r="D3013" s="15" t="s">
        <v>3522</v>
      </c>
      <c r="E3013" s="15">
        <v>600</v>
      </c>
      <c r="F3013" s="15"/>
      <c r="G3013" s="15">
        <v>100</v>
      </c>
      <c r="H3013" s="15">
        <v>111</v>
      </c>
      <c r="I3013" s="15">
        <v>122</v>
      </c>
      <c r="J3013" s="15">
        <v>90</v>
      </c>
      <c r="K3013" s="15">
        <v>3</v>
      </c>
      <c r="L3013" s="15">
        <v>1</v>
      </c>
      <c r="M3013" s="15">
        <v>160</v>
      </c>
      <c r="N3013" s="15">
        <v>3.9</v>
      </c>
      <c r="O3013" s="15">
        <v>150</v>
      </c>
      <c r="P3013" s="15">
        <v>1</v>
      </c>
      <c r="Q3013" s="15" t="s">
        <v>910</v>
      </c>
    </row>
    <row r="3014" spans="1:17" s="36" customFormat="1" ht="14.5">
      <c r="A3014" s="3" t="s">
        <v>6589</v>
      </c>
      <c r="B3014" s="15" t="s">
        <v>1</v>
      </c>
      <c r="C3014" s="15" t="s">
        <v>5</v>
      </c>
      <c r="D3014" s="15" t="s">
        <v>3522</v>
      </c>
      <c r="E3014" s="15">
        <v>600</v>
      </c>
      <c r="F3014" s="15"/>
      <c r="G3014" s="15">
        <v>100</v>
      </c>
      <c r="H3014" s="15">
        <v>105.5</v>
      </c>
      <c r="I3014" s="15">
        <v>111</v>
      </c>
      <c r="J3014" s="15">
        <v>90</v>
      </c>
      <c r="K3014" s="15">
        <v>3</v>
      </c>
      <c r="L3014" s="15">
        <v>1</v>
      </c>
      <c r="M3014" s="15">
        <v>146</v>
      </c>
      <c r="N3014" s="15">
        <v>4.3</v>
      </c>
      <c r="O3014" s="15">
        <v>150</v>
      </c>
      <c r="P3014" s="15">
        <v>1</v>
      </c>
      <c r="Q3014" s="15" t="s">
        <v>910</v>
      </c>
    </row>
    <row r="3015" spans="1:17" s="36" customFormat="1" ht="14.5">
      <c r="A3015" s="3" t="s">
        <v>6590</v>
      </c>
      <c r="B3015" s="15" t="s">
        <v>1</v>
      </c>
      <c r="C3015" s="15" t="s">
        <v>5</v>
      </c>
      <c r="D3015" s="15" t="s">
        <v>3522</v>
      </c>
      <c r="E3015" s="15">
        <v>600</v>
      </c>
      <c r="F3015" s="15"/>
      <c r="G3015" s="15">
        <v>100</v>
      </c>
      <c r="H3015" s="15">
        <v>105.5</v>
      </c>
      <c r="I3015" s="15">
        <v>111</v>
      </c>
      <c r="J3015" s="15">
        <v>90</v>
      </c>
      <c r="K3015" s="15">
        <v>3</v>
      </c>
      <c r="L3015" s="15">
        <v>1</v>
      </c>
      <c r="M3015" s="15">
        <v>146</v>
      </c>
      <c r="N3015" s="15">
        <v>4.3</v>
      </c>
      <c r="O3015" s="15">
        <v>150</v>
      </c>
      <c r="P3015" s="15">
        <v>1</v>
      </c>
      <c r="Q3015" s="15" t="s">
        <v>3</v>
      </c>
    </row>
    <row r="3016" spans="1:17" s="36" customFormat="1" ht="14.5">
      <c r="A3016" s="3" t="s">
        <v>6591</v>
      </c>
      <c r="B3016" s="15" t="s">
        <v>1</v>
      </c>
      <c r="C3016" s="15" t="s">
        <v>5</v>
      </c>
      <c r="D3016" s="15" t="s">
        <v>3525</v>
      </c>
      <c r="E3016" s="15">
        <v>600</v>
      </c>
      <c r="F3016" s="15"/>
      <c r="G3016" s="15">
        <v>100</v>
      </c>
      <c r="H3016" s="15">
        <v>111</v>
      </c>
      <c r="I3016" s="15">
        <v>122</v>
      </c>
      <c r="J3016" s="15">
        <v>90</v>
      </c>
      <c r="K3016" s="15">
        <v>3</v>
      </c>
      <c r="L3016" s="15">
        <v>1</v>
      </c>
      <c r="M3016" s="15">
        <v>160</v>
      </c>
      <c r="N3016" s="15">
        <v>3.9</v>
      </c>
      <c r="O3016" s="15">
        <v>150</v>
      </c>
      <c r="P3016" s="15">
        <v>1</v>
      </c>
      <c r="Q3016" s="15" t="s">
        <v>910</v>
      </c>
    </row>
    <row r="3017" spans="1:17" s="36" customFormat="1" ht="14.5">
      <c r="A3017" s="3" t="s">
        <v>6592</v>
      </c>
      <c r="B3017" s="15" t="s">
        <v>1</v>
      </c>
      <c r="C3017" s="15" t="s">
        <v>5</v>
      </c>
      <c r="D3017" s="15" t="s">
        <v>3525</v>
      </c>
      <c r="E3017" s="15">
        <v>600</v>
      </c>
      <c r="F3017" s="15"/>
      <c r="G3017" s="15">
        <v>100</v>
      </c>
      <c r="H3017" s="15">
        <v>105.5</v>
      </c>
      <c r="I3017" s="15">
        <v>111</v>
      </c>
      <c r="J3017" s="15">
        <v>90</v>
      </c>
      <c r="K3017" s="15">
        <v>3</v>
      </c>
      <c r="L3017" s="15">
        <v>1</v>
      </c>
      <c r="M3017" s="15">
        <v>146</v>
      </c>
      <c r="N3017" s="15">
        <v>4.3</v>
      </c>
      <c r="O3017" s="15">
        <v>150</v>
      </c>
      <c r="P3017" s="15">
        <v>1</v>
      </c>
      <c r="Q3017" s="15" t="s">
        <v>910</v>
      </c>
    </row>
    <row r="3018" spans="1:17" s="36" customFormat="1" ht="14.5">
      <c r="A3018" s="3" t="s">
        <v>6593</v>
      </c>
      <c r="B3018" s="15" t="s">
        <v>1</v>
      </c>
      <c r="C3018" s="15" t="s">
        <v>5</v>
      </c>
      <c r="D3018" s="15" t="s">
        <v>3525</v>
      </c>
      <c r="E3018" s="15">
        <v>600</v>
      </c>
      <c r="F3018" s="15"/>
      <c r="G3018" s="15">
        <v>100</v>
      </c>
      <c r="H3018" s="15">
        <v>105.5</v>
      </c>
      <c r="I3018" s="15">
        <v>111</v>
      </c>
      <c r="J3018" s="15">
        <v>90</v>
      </c>
      <c r="K3018" s="15">
        <v>3</v>
      </c>
      <c r="L3018" s="15">
        <v>1</v>
      </c>
      <c r="M3018" s="15">
        <v>146</v>
      </c>
      <c r="N3018" s="15">
        <v>4.3</v>
      </c>
      <c r="O3018" s="15">
        <v>150</v>
      </c>
      <c r="P3018" s="15">
        <v>1</v>
      </c>
      <c r="Q3018" s="15" t="s">
        <v>3</v>
      </c>
    </row>
    <row r="3019" spans="1:17" s="36" customFormat="1" ht="14.5">
      <c r="A3019" s="3" t="s">
        <v>6594</v>
      </c>
      <c r="B3019" s="15" t="s">
        <v>1</v>
      </c>
      <c r="C3019" s="15" t="s">
        <v>5</v>
      </c>
      <c r="D3019" s="15" t="s">
        <v>3525</v>
      </c>
      <c r="E3019" s="15">
        <v>600</v>
      </c>
      <c r="F3019" s="15"/>
      <c r="G3019" s="15">
        <v>100</v>
      </c>
      <c r="H3019" s="15">
        <v>111</v>
      </c>
      <c r="I3019" s="15">
        <v>122</v>
      </c>
      <c r="J3019" s="15">
        <v>90</v>
      </c>
      <c r="K3019" s="15">
        <v>3</v>
      </c>
      <c r="L3019" s="15">
        <v>1</v>
      </c>
      <c r="M3019" s="15">
        <v>160</v>
      </c>
      <c r="N3019" s="15">
        <v>3.9</v>
      </c>
      <c r="O3019" s="15">
        <v>150</v>
      </c>
      <c r="P3019" s="15">
        <v>1</v>
      </c>
      <c r="Q3019" s="15" t="s">
        <v>3</v>
      </c>
    </row>
    <row r="3020" spans="1:17" s="36" customFormat="1" ht="14.5">
      <c r="A3020" s="3" t="s">
        <v>6595</v>
      </c>
      <c r="B3020" s="15" t="s">
        <v>1</v>
      </c>
      <c r="C3020" s="15" t="s">
        <v>5</v>
      </c>
      <c r="D3020" s="15" t="s">
        <v>3522</v>
      </c>
      <c r="E3020" s="15">
        <v>600</v>
      </c>
      <c r="F3020" s="15"/>
      <c r="G3020" s="15">
        <v>100</v>
      </c>
      <c r="H3020" s="15">
        <v>111</v>
      </c>
      <c r="I3020" s="15">
        <v>122</v>
      </c>
      <c r="J3020" s="15">
        <v>90</v>
      </c>
      <c r="K3020" s="15">
        <v>3</v>
      </c>
      <c r="L3020" s="15">
        <v>1</v>
      </c>
      <c r="M3020" s="15">
        <v>160</v>
      </c>
      <c r="N3020" s="15">
        <v>3.9</v>
      </c>
      <c r="O3020" s="15">
        <v>150</v>
      </c>
      <c r="P3020" s="15">
        <v>1</v>
      </c>
      <c r="Q3020" s="15" t="s">
        <v>3</v>
      </c>
    </row>
    <row r="3021" spans="1:17" s="36" customFormat="1" ht="14.5">
      <c r="A3021" s="3" t="s">
        <v>6596</v>
      </c>
      <c r="B3021" s="15" t="s">
        <v>1</v>
      </c>
      <c r="C3021" s="15" t="s">
        <v>5</v>
      </c>
      <c r="D3021" s="15" t="s">
        <v>3522</v>
      </c>
      <c r="E3021" s="15">
        <v>600</v>
      </c>
      <c r="F3021" s="15">
        <v>5</v>
      </c>
      <c r="G3021" s="15">
        <v>10</v>
      </c>
      <c r="H3021" s="15">
        <v>10.6</v>
      </c>
      <c r="I3021" s="15">
        <v>11.1</v>
      </c>
      <c r="J3021" s="15">
        <v>9</v>
      </c>
      <c r="K3021" s="15">
        <v>3</v>
      </c>
      <c r="L3021" s="15">
        <v>10</v>
      </c>
      <c r="M3021" s="15">
        <v>15.4</v>
      </c>
      <c r="N3021" s="15">
        <v>40</v>
      </c>
      <c r="O3021" s="15">
        <v>150</v>
      </c>
      <c r="P3021" s="15">
        <v>1</v>
      </c>
      <c r="Q3021" s="15" t="s">
        <v>910</v>
      </c>
    </row>
    <row r="3022" spans="1:17" s="36" customFormat="1" ht="14.5">
      <c r="A3022" s="3" t="s">
        <v>6597</v>
      </c>
      <c r="B3022" s="15" t="s">
        <v>1</v>
      </c>
      <c r="C3022" s="15" t="s">
        <v>5</v>
      </c>
      <c r="D3022" s="15" t="s">
        <v>3525</v>
      </c>
      <c r="E3022" s="15">
        <v>600</v>
      </c>
      <c r="F3022" s="15">
        <v>5</v>
      </c>
      <c r="G3022" s="15">
        <v>10</v>
      </c>
      <c r="H3022" s="15">
        <v>10.6</v>
      </c>
      <c r="I3022" s="15">
        <v>11.1</v>
      </c>
      <c r="J3022" s="15">
        <v>9</v>
      </c>
      <c r="K3022" s="15">
        <v>3</v>
      </c>
      <c r="L3022" s="15">
        <v>10</v>
      </c>
      <c r="M3022" s="15">
        <v>15.4</v>
      </c>
      <c r="N3022" s="15">
        <v>40</v>
      </c>
      <c r="O3022" s="15">
        <v>150</v>
      </c>
      <c r="P3022" s="15">
        <v>1</v>
      </c>
      <c r="Q3022" s="15" t="s">
        <v>910</v>
      </c>
    </row>
    <row r="3023" spans="1:17" s="36" customFormat="1" ht="14.5">
      <c r="A3023" s="3" t="s">
        <v>6598</v>
      </c>
      <c r="B3023" s="15" t="s">
        <v>1</v>
      </c>
      <c r="C3023" s="15" t="s">
        <v>6</v>
      </c>
      <c r="D3023" s="15" t="s">
        <v>3522</v>
      </c>
      <c r="E3023" s="15">
        <v>1500</v>
      </c>
      <c r="F3023" s="15"/>
      <c r="G3023" s="15">
        <v>11.1</v>
      </c>
      <c r="H3023" s="15">
        <v>12.4</v>
      </c>
      <c r="I3023" s="15">
        <v>13.6</v>
      </c>
      <c r="J3023" s="15">
        <v>10</v>
      </c>
      <c r="K3023" s="15">
        <v>5</v>
      </c>
      <c r="L3023" s="15">
        <v>5</v>
      </c>
      <c r="M3023" s="15">
        <v>18.8</v>
      </c>
      <c r="N3023" s="15">
        <v>83</v>
      </c>
      <c r="O3023" s="15">
        <v>150</v>
      </c>
      <c r="P3023" s="15">
        <v>1</v>
      </c>
      <c r="Q3023" s="15" t="s">
        <v>910</v>
      </c>
    </row>
    <row r="3024" spans="1:17" s="36" customFormat="1" ht="14.5">
      <c r="A3024" s="3" t="s">
        <v>6599</v>
      </c>
      <c r="B3024" s="15" t="s">
        <v>1</v>
      </c>
      <c r="C3024" s="15" t="s">
        <v>6</v>
      </c>
      <c r="D3024" s="15" t="s">
        <v>3522</v>
      </c>
      <c r="E3024" s="15">
        <v>1500</v>
      </c>
      <c r="F3024" s="15"/>
      <c r="G3024" s="15">
        <v>111</v>
      </c>
      <c r="H3024" s="15">
        <v>123.5</v>
      </c>
      <c r="I3024" s="15">
        <v>136</v>
      </c>
      <c r="J3024" s="15">
        <v>100</v>
      </c>
      <c r="K3024" s="15">
        <v>5</v>
      </c>
      <c r="L3024" s="15">
        <v>1</v>
      </c>
      <c r="M3024" s="15">
        <v>179</v>
      </c>
      <c r="N3024" s="15">
        <v>8.8000000000000007</v>
      </c>
      <c r="O3024" s="15">
        <v>150</v>
      </c>
      <c r="P3024" s="15">
        <v>1</v>
      </c>
      <c r="Q3024" s="15" t="s">
        <v>910</v>
      </c>
    </row>
    <row r="3025" spans="1:17" s="36" customFormat="1" ht="14.5">
      <c r="A3025" s="3" t="s">
        <v>6600</v>
      </c>
      <c r="B3025" s="15" t="s">
        <v>1</v>
      </c>
      <c r="C3025" s="15" t="s">
        <v>6</v>
      </c>
      <c r="D3025" s="15" t="s">
        <v>3522</v>
      </c>
      <c r="E3025" s="15">
        <v>1500</v>
      </c>
      <c r="F3025" s="15"/>
      <c r="G3025" s="15">
        <v>111</v>
      </c>
      <c r="H3025" s="15">
        <v>117</v>
      </c>
      <c r="I3025" s="15">
        <v>123</v>
      </c>
      <c r="J3025" s="15">
        <v>100</v>
      </c>
      <c r="K3025" s="15">
        <v>5</v>
      </c>
      <c r="L3025" s="15">
        <v>1</v>
      </c>
      <c r="M3025" s="15">
        <v>162</v>
      </c>
      <c r="N3025" s="15">
        <v>9.6999999999999993</v>
      </c>
      <c r="O3025" s="15">
        <v>150</v>
      </c>
      <c r="P3025" s="15">
        <v>1</v>
      </c>
      <c r="Q3025" s="15" t="s">
        <v>910</v>
      </c>
    </row>
    <row r="3026" spans="1:17" s="36" customFormat="1" ht="14.5">
      <c r="A3026" s="3" t="s">
        <v>6601</v>
      </c>
      <c r="B3026" s="15" t="s">
        <v>1</v>
      </c>
      <c r="C3026" s="15" t="s">
        <v>6</v>
      </c>
      <c r="D3026" s="15" t="s">
        <v>3522</v>
      </c>
      <c r="E3026" s="15">
        <v>1500</v>
      </c>
      <c r="F3026" s="15"/>
      <c r="G3026" s="15">
        <v>111</v>
      </c>
      <c r="H3026" s="15">
        <v>117</v>
      </c>
      <c r="I3026" s="15">
        <v>123</v>
      </c>
      <c r="J3026" s="15">
        <v>100</v>
      </c>
      <c r="K3026" s="15">
        <v>5</v>
      </c>
      <c r="L3026" s="15">
        <v>1</v>
      </c>
      <c r="M3026" s="15">
        <v>162</v>
      </c>
      <c r="N3026" s="15">
        <v>9.6999999999999993</v>
      </c>
      <c r="O3026" s="15">
        <v>150</v>
      </c>
      <c r="P3026" s="15">
        <v>1</v>
      </c>
      <c r="Q3026" s="15" t="s">
        <v>3</v>
      </c>
    </row>
    <row r="3027" spans="1:17" s="36" customFormat="1" ht="14.5">
      <c r="A3027" s="3" t="s">
        <v>6602</v>
      </c>
      <c r="B3027" s="15" t="s">
        <v>1</v>
      </c>
      <c r="C3027" s="15" t="s">
        <v>6</v>
      </c>
      <c r="D3027" s="15" t="s">
        <v>3525</v>
      </c>
      <c r="E3027" s="15">
        <v>1500</v>
      </c>
      <c r="F3027" s="15"/>
      <c r="G3027" s="15">
        <v>111</v>
      </c>
      <c r="H3027" s="15">
        <v>123.5</v>
      </c>
      <c r="I3027" s="15">
        <v>136</v>
      </c>
      <c r="J3027" s="15">
        <v>100</v>
      </c>
      <c r="K3027" s="15">
        <v>5</v>
      </c>
      <c r="L3027" s="15">
        <v>1</v>
      </c>
      <c r="M3027" s="15">
        <v>179</v>
      </c>
      <c r="N3027" s="15">
        <v>8.8000000000000007</v>
      </c>
      <c r="O3027" s="15">
        <v>150</v>
      </c>
      <c r="P3027" s="15">
        <v>1</v>
      </c>
      <c r="Q3027" s="15" t="s">
        <v>910</v>
      </c>
    </row>
    <row r="3028" spans="1:17" s="36" customFormat="1" ht="14.5">
      <c r="A3028" s="3" t="s">
        <v>6603</v>
      </c>
      <c r="B3028" s="15" t="s">
        <v>1</v>
      </c>
      <c r="C3028" s="15" t="s">
        <v>6</v>
      </c>
      <c r="D3028" s="15" t="s">
        <v>3525</v>
      </c>
      <c r="E3028" s="15">
        <v>1500</v>
      </c>
      <c r="F3028" s="15"/>
      <c r="G3028" s="15">
        <v>111</v>
      </c>
      <c r="H3028" s="15">
        <v>117</v>
      </c>
      <c r="I3028" s="15">
        <v>123</v>
      </c>
      <c r="J3028" s="15">
        <v>100</v>
      </c>
      <c r="K3028" s="15">
        <v>5</v>
      </c>
      <c r="L3028" s="15">
        <v>1</v>
      </c>
      <c r="M3028" s="15">
        <v>162</v>
      </c>
      <c r="N3028" s="15">
        <v>9.6999999999999993</v>
      </c>
      <c r="O3028" s="15">
        <v>150</v>
      </c>
      <c r="P3028" s="15">
        <v>1</v>
      </c>
      <c r="Q3028" s="15" t="s">
        <v>910</v>
      </c>
    </row>
    <row r="3029" spans="1:17" s="36" customFormat="1" ht="14.5">
      <c r="A3029" s="3" t="s">
        <v>6604</v>
      </c>
      <c r="B3029" s="15" t="s">
        <v>1</v>
      </c>
      <c r="C3029" s="15" t="s">
        <v>6</v>
      </c>
      <c r="D3029" s="15" t="s">
        <v>3525</v>
      </c>
      <c r="E3029" s="15">
        <v>1500</v>
      </c>
      <c r="F3029" s="15"/>
      <c r="G3029" s="15">
        <v>111</v>
      </c>
      <c r="H3029" s="15">
        <v>117</v>
      </c>
      <c r="I3029" s="15">
        <v>123</v>
      </c>
      <c r="J3029" s="15">
        <v>100</v>
      </c>
      <c r="K3029" s="15">
        <v>5</v>
      </c>
      <c r="L3029" s="15">
        <v>1</v>
      </c>
      <c r="M3029" s="15">
        <v>162</v>
      </c>
      <c r="N3029" s="15">
        <v>9.6999999999999993</v>
      </c>
      <c r="O3029" s="15">
        <v>150</v>
      </c>
      <c r="P3029" s="15">
        <v>1</v>
      </c>
      <c r="Q3029" s="15" t="s">
        <v>3</v>
      </c>
    </row>
    <row r="3030" spans="1:17" s="36" customFormat="1" ht="14.5">
      <c r="A3030" s="3" t="s">
        <v>6605</v>
      </c>
      <c r="B3030" s="15" t="s">
        <v>1</v>
      </c>
      <c r="C3030" s="15" t="s">
        <v>6</v>
      </c>
      <c r="D3030" s="15" t="s">
        <v>3525</v>
      </c>
      <c r="E3030" s="15">
        <v>1500</v>
      </c>
      <c r="F3030" s="15"/>
      <c r="G3030" s="15">
        <v>111</v>
      </c>
      <c r="H3030" s="15">
        <v>123.5</v>
      </c>
      <c r="I3030" s="15">
        <v>136</v>
      </c>
      <c r="J3030" s="15">
        <v>100</v>
      </c>
      <c r="K3030" s="15">
        <v>5</v>
      </c>
      <c r="L3030" s="15">
        <v>1</v>
      </c>
      <c r="M3030" s="15">
        <v>179</v>
      </c>
      <c r="N3030" s="15">
        <v>8.8000000000000007</v>
      </c>
      <c r="O3030" s="15">
        <v>150</v>
      </c>
      <c r="P3030" s="15">
        <v>1</v>
      </c>
      <c r="Q3030" s="15" t="s">
        <v>3</v>
      </c>
    </row>
    <row r="3031" spans="1:17" s="36" customFormat="1" ht="14.5">
      <c r="A3031" s="3" t="s">
        <v>6606</v>
      </c>
      <c r="B3031" s="15" t="s">
        <v>1</v>
      </c>
      <c r="C3031" s="15" t="s">
        <v>6</v>
      </c>
      <c r="D3031" s="15" t="s">
        <v>3522</v>
      </c>
      <c r="E3031" s="15">
        <v>1500</v>
      </c>
      <c r="F3031" s="15"/>
      <c r="G3031" s="15">
        <v>111</v>
      </c>
      <c r="H3031" s="15">
        <v>123.5</v>
      </c>
      <c r="I3031" s="15">
        <v>136</v>
      </c>
      <c r="J3031" s="15">
        <v>100</v>
      </c>
      <c r="K3031" s="15">
        <v>5</v>
      </c>
      <c r="L3031" s="15">
        <v>1</v>
      </c>
      <c r="M3031" s="15">
        <v>179</v>
      </c>
      <c r="N3031" s="15">
        <v>8.8000000000000007</v>
      </c>
      <c r="O3031" s="15">
        <v>150</v>
      </c>
      <c r="P3031" s="15">
        <v>1</v>
      </c>
      <c r="Q3031" s="15" t="s">
        <v>3</v>
      </c>
    </row>
    <row r="3032" spans="1:17" s="36" customFormat="1" ht="14.5">
      <c r="A3032" s="3" t="s">
        <v>6607</v>
      </c>
      <c r="B3032" s="15" t="s">
        <v>1</v>
      </c>
      <c r="C3032" s="15" t="s">
        <v>6</v>
      </c>
      <c r="D3032" s="15" t="s">
        <v>3522</v>
      </c>
      <c r="E3032" s="15">
        <v>1500</v>
      </c>
      <c r="F3032" s="15"/>
      <c r="G3032" s="15">
        <v>11.1</v>
      </c>
      <c r="H3032" s="15">
        <v>11.7</v>
      </c>
      <c r="I3032" s="15">
        <v>12.3</v>
      </c>
      <c r="J3032" s="15">
        <v>10</v>
      </c>
      <c r="K3032" s="15">
        <v>5</v>
      </c>
      <c r="L3032" s="15">
        <v>5</v>
      </c>
      <c r="M3032" s="15">
        <v>17</v>
      </c>
      <c r="N3032" s="15">
        <v>92</v>
      </c>
      <c r="O3032" s="15">
        <v>150</v>
      </c>
      <c r="P3032" s="15">
        <v>1</v>
      </c>
      <c r="Q3032" s="15" t="s">
        <v>910</v>
      </c>
    </row>
    <row r="3033" spans="1:17" s="36" customFormat="1" ht="14.5">
      <c r="A3033" s="3" t="s">
        <v>6608</v>
      </c>
      <c r="B3033" s="15" t="s">
        <v>1</v>
      </c>
      <c r="C3033" s="15" t="s">
        <v>6</v>
      </c>
      <c r="D3033" s="15" t="s">
        <v>3522</v>
      </c>
      <c r="E3033" s="15">
        <v>1500</v>
      </c>
      <c r="F3033" s="15"/>
      <c r="G3033" s="15">
        <v>11.1</v>
      </c>
      <c r="H3033" s="15">
        <v>11.7</v>
      </c>
      <c r="I3033" s="15">
        <v>12.3</v>
      </c>
      <c r="J3033" s="15">
        <v>10</v>
      </c>
      <c r="K3033" s="15">
        <v>5</v>
      </c>
      <c r="L3033" s="15">
        <v>5</v>
      </c>
      <c r="M3033" s="15">
        <v>17</v>
      </c>
      <c r="N3033" s="15">
        <v>92</v>
      </c>
      <c r="O3033" s="15">
        <v>150</v>
      </c>
      <c r="P3033" s="15">
        <v>1</v>
      </c>
      <c r="Q3033" s="15" t="s">
        <v>3</v>
      </c>
    </row>
    <row r="3034" spans="1:17" s="36" customFormat="1" ht="14.5">
      <c r="A3034" s="3" t="s">
        <v>6609</v>
      </c>
      <c r="B3034" s="15" t="s">
        <v>1</v>
      </c>
      <c r="C3034" s="15" t="s">
        <v>6</v>
      </c>
      <c r="D3034" s="15" t="s">
        <v>3525</v>
      </c>
      <c r="E3034" s="15">
        <v>1500</v>
      </c>
      <c r="F3034" s="15"/>
      <c r="G3034" s="15">
        <v>11.1</v>
      </c>
      <c r="H3034" s="15">
        <v>12.4</v>
      </c>
      <c r="I3034" s="15">
        <v>13.6</v>
      </c>
      <c r="J3034" s="15">
        <v>10</v>
      </c>
      <c r="K3034" s="15">
        <v>5</v>
      </c>
      <c r="L3034" s="15">
        <v>5</v>
      </c>
      <c r="M3034" s="15">
        <v>18.8</v>
      </c>
      <c r="N3034" s="15">
        <v>83</v>
      </c>
      <c r="O3034" s="15">
        <v>150</v>
      </c>
      <c r="P3034" s="15">
        <v>1</v>
      </c>
      <c r="Q3034" s="15" t="s">
        <v>910</v>
      </c>
    </row>
    <row r="3035" spans="1:17" s="36" customFormat="1" ht="14.5">
      <c r="A3035" s="3" t="s">
        <v>6610</v>
      </c>
      <c r="B3035" s="15" t="s">
        <v>1</v>
      </c>
      <c r="C3035" s="15" t="s">
        <v>6</v>
      </c>
      <c r="D3035" s="15" t="s">
        <v>3525</v>
      </c>
      <c r="E3035" s="15">
        <v>1500</v>
      </c>
      <c r="F3035" s="15"/>
      <c r="G3035" s="15">
        <v>11.1</v>
      </c>
      <c r="H3035" s="15">
        <v>11.7</v>
      </c>
      <c r="I3035" s="15">
        <v>12.3</v>
      </c>
      <c r="J3035" s="15">
        <v>10</v>
      </c>
      <c r="K3035" s="15">
        <v>5</v>
      </c>
      <c r="L3035" s="15">
        <v>5</v>
      </c>
      <c r="M3035" s="15">
        <v>17</v>
      </c>
      <c r="N3035" s="15">
        <v>92</v>
      </c>
      <c r="O3035" s="15">
        <v>150</v>
      </c>
      <c r="P3035" s="15">
        <v>1</v>
      </c>
      <c r="Q3035" s="15" t="s">
        <v>910</v>
      </c>
    </row>
    <row r="3036" spans="1:17" s="36" customFormat="1" ht="14.5">
      <c r="A3036" s="3" t="s">
        <v>6611</v>
      </c>
      <c r="B3036" s="15" t="s">
        <v>1</v>
      </c>
      <c r="C3036" s="15" t="s">
        <v>6</v>
      </c>
      <c r="D3036" s="15" t="s">
        <v>3525</v>
      </c>
      <c r="E3036" s="15">
        <v>1500</v>
      </c>
      <c r="F3036" s="15"/>
      <c r="G3036" s="15">
        <v>11.1</v>
      </c>
      <c r="H3036" s="15">
        <v>11.7</v>
      </c>
      <c r="I3036" s="15">
        <v>12.3</v>
      </c>
      <c r="J3036" s="15">
        <v>10</v>
      </c>
      <c r="K3036" s="15">
        <v>5</v>
      </c>
      <c r="L3036" s="15">
        <v>5</v>
      </c>
      <c r="M3036" s="15">
        <v>17</v>
      </c>
      <c r="N3036" s="15">
        <v>92</v>
      </c>
      <c r="O3036" s="15">
        <v>150</v>
      </c>
      <c r="P3036" s="15">
        <v>1</v>
      </c>
      <c r="Q3036" s="15" t="s">
        <v>3</v>
      </c>
    </row>
    <row r="3037" spans="1:17" s="36" customFormat="1" ht="14.5">
      <c r="A3037" s="3" t="s">
        <v>6612</v>
      </c>
      <c r="B3037" s="15" t="s">
        <v>1</v>
      </c>
      <c r="C3037" s="15" t="s">
        <v>6</v>
      </c>
      <c r="D3037" s="15" t="s">
        <v>3525</v>
      </c>
      <c r="E3037" s="15">
        <v>1500</v>
      </c>
      <c r="F3037" s="15"/>
      <c r="G3037" s="15">
        <v>11.1</v>
      </c>
      <c r="H3037" s="15">
        <v>12.4</v>
      </c>
      <c r="I3037" s="15">
        <v>13.6</v>
      </c>
      <c r="J3037" s="15">
        <v>10</v>
      </c>
      <c r="K3037" s="15">
        <v>5</v>
      </c>
      <c r="L3037" s="15">
        <v>5</v>
      </c>
      <c r="M3037" s="15">
        <v>18.8</v>
      </c>
      <c r="N3037" s="15">
        <v>83</v>
      </c>
      <c r="O3037" s="15">
        <v>150</v>
      </c>
      <c r="P3037" s="15">
        <v>1</v>
      </c>
      <c r="Q3037" s="15" t="s">
        <v>3</v>
      </c>
    </row>
    <row r="3038" spans="1:17" s="36" customFormat="1" ht="14.5">
      <c r="A3038" s="3" t="s">
        <v>6613</v>
      </c>
      <c r="B3038" s="15" t="s">
        <v>1</v>
      </c>
      <c r="C3038" s="15" t="s">
        <v>6</v>
      </c>
      <c r="D3038" s="15" t="s">
        <v>3522</v>
      </c>
      <c r="E3038" s="15">
        <v>1500</v>
      </c>
      <c r="F3038" s="15"/>
      <c r="G3038" s="15">
        <v>11.1</v>
      </c>
      <c r="H3038" s="15">
        <v>12.4</v>
      </c>
      <c r="I3038" s="15">
        <v>13.6</v>
      </c>
      <c r="J3038" s="15">
        <v>10</v>
      </c>
      <c r="K3038" s="15">
        <v>5</v>
      </c>
      <c r="L3038" s="15">
        <v>5</v>
      </c>
      <c r="M3038" s="15">
        <v>18.8</v>
      </c>
      <c r="N3038" s="15">
        <v>83</v>
      </c>
      <c r="O3038" s="15">
        <v>150</v>
      </c>
      <c r="P3038" s="15">
        <v>1</v>
      </c>
      <c r="Q3038" s="15" t="s">
        <v>3</v>
      </c>
    </row>
    <row r="3039" spans="1:17" s="36" customFormat="1" ht="14.5">
      <c r="A3039" s="3" t="s">
        <v>6614</v>
      </c>
      <c r="B3039" s="15" t="s">
        <v>1</v>
      </c>
      <c r="C3039" s="15" t="s">
        <v>6</v>
      </c>
      <c r="D3039" s="15" t="s">
        <v>3522</v>
      </c>
      <c r="E3039" s="15">
        <v>1500</v>
      </c>
      <c r="F3039" s="15"/>
      <c r="G3039" s="15">
        <v>12.2</v>
      </c>
      <c r="H3039" s="15">
        <v>13.6</v>
      </c>
      <c r="I3039" s="15">
        <v>14.9</v>
      </c>
      <c r="J3039" s="15">
        <v>11</v>
      </c>
      <c r="K3039" s="15">
        <v>5</v>
      </c>
      <c r="L3039" s="15">
        <v>1</v>
      </c>
      <c r="M3039" s="15">
        <v>20.100000000000001</v>
      </c>
      <c r="N3039" s="15">
        <v>78</v>
      </c>
      <c r="O3039" s="15">
        <v>150</v>
      </c>
      <c r="P3039" s="15">
        <v>1</v>
      </c>
      <c r="Q3039" s="15" t="s">
        <v>910</v>
      </c>
    </row>
    <row r="3040" spans="1:17" s="36" customFormat="1" ht="14.5">
      <c r="A3040" s="3" t="s">
        <v>6615</v>
      </c>
      <c r="B3040" s="15" t="s">
        <v>1</v>
      </c>
      <c r="C3040" s="15" t="s">
        <v>6</v>
      </c>
      <c r="D3040" s="15" t="s">
        <v>3522</v>
      </c>
      <c r="E3040" s="15">
        <v>1500</v>
      </c>
      <c r="F3040" s="15"/>
      <c r="G3040" s="15">
        <v>122</v>
      </c>
      <c r="H3040" s="15">
        <v>135.5</v>
      </c>
      <c r="I3040" s="15">
        <v>149</v>
      </c>
      <c r="J3040" s="15">
        <v>110</v>
      </c>
      <c r="K3040" s="15">
        <v>5</v>
      </c>
      <c r="L3040" s="15">
        <v>1</v>
      </c>
      <c r="M3040" s="15">
        <v>196</v>
      </c>
      <c r="N3040" s="15">
        <v>8</v>
      </c>
      <c r="O3040" s="15">
        <v>150</v>
      </c>
      <c r="P3040" s="15">
        <v>1</v>
      </c>
      <c r="Q3040" s="15" t="s">
        <v>910</v>
      </c>
    </row>
    <row r="3041" spans="1:17" s="36" customFormat="1" ht="14.5">
      <c r="A3041" s="3" t="s">
        <v>6616</v>
      </c>
      <c r="B3041" s="15" t="s">
        <v>1</v>
      </c>
      <c r="C3041" s="15" t="s">
        <v>6</v>
      </c>
      <c r="D3041" s="15" t="s">
        <v>3522</v>
      </c>
      <c r="E3041" s="15">
        <v>1500</v>
      </c>
      <c r="F3041" s="15"/>
      <c r="G3041" s="15">
        <v>122</v>
      </c>
      <c r="H3041" s="15">
        <v>128.5</v>
      </c>
      <c r="I3041" s="15">
        <v>135</v>
      </c>
      <c r="J3041" s="15">
        <v>110</v>
      </c>
      <c r="K3041" s="15">
        <v>5</v>
      </c>
      <c r="L3041" s="15">
        <v>1</v>
      </c>
      <c r="M3041" s="15">
        <v>177</v>
      </c>
      <c r="N3041" s="15">
        <v>8.9</v>
      </c>
      <c r="O3041" s="15">
        <v>150</v>
      </c>
      <c r="P3041" s="15">
        <v>1</v>
      </c>
      <c r="Q3041" s="15" t="s">
        <v>910</v>
      </c>
    </row>
    <row r="3042" spans="1:17" s="36" customFormat="1" ht="14.5">
      <c r="A3042" s="3" t="s">
        <v>6617</v>
      </c>
      <c r="B3042" s="15" t="s">
        <v>1</v>
      </c>
      <c r="C3042" s="15" t="s">
        <v>6</v>
      </c>
      <c r="D3042" s="15" t="s">
        <v>3522</v>
      </c>
      <c r="E3042" s="15">
        <v>1500</v>
      </c>
      <c r="F3042" s="15"/>
      <c r="G3042" s="15">
        <v>122</v>
      </c>
      <c r="H3042" s="15">
        <v>128.5</v>
      </c>
      <c r="I3042" s="15">
        <v>135</v>
      </c>
      <c r="J3042" s="15">
        <v>110</v>
      </c>
      <c r="K3042" s="15">
        <v>5</v>
      </c>
      <c r="L3042" s="15">
        <v>1</v>
      </c>
      <c r="M3042" s="15">
        <v>177</v>
      </c>
      <c r="N3042" s="15">
        <v>8.9</v>
      </c>
      <c r="O3042" s="15">
        <v>150</v>
      </c>
      <c r="P3042" s="15">
        <v>1</v>
      </c>
      <c r="Q3042" s="15" t="s">
        <v>3</v>
      </c>
    </row>
    <row r="3043" spans="1:17" s="36" customFormat="1" ht="14.5">
      <c r="A3043" s="3" t="s">
        <v>6618</v>
      </c>
      <c r="B3043" s="15" t="s">
        <v>1</v>
      </c>
      <c r="C3043" s="15" t="s">
        <v>6</v>
      </c>
      <c r="D3043" s="15" t="s">
        <v>3525</v>
      </c>
      <c r="E3043" s="15">
        <v>1500</v>
      </c>
      <c r="F3043" s="15"/>
      <c r="G3043" s="15">
        <v>122</v>
      </c>
      <c r="H3043" s="15">
        <v>135.5</v>
      </c>
      <c r="I3043" s="15">
        <v>149</v>
      </c>
      <c r="J3043" s="15">
        <v>110</v>
      </c>
      <c r="K3043" s="15">
        <v>5</v>
      </c>
      <c r="L3043" s="15">
        <v>1</v>
      </c>
      <c r="M3043" s="15">
        <v>196</v>
      </c>
      <c r="N3043" s="15">
        <v>8</v>
      </c>
      <c r="O3043" s="15">
        <v>150</v>
      </c>
      <c r="P3043" s="15">
        <v>1</v>
      </c>
      <c r="Q3043" s="15" t="s">
        <v>910</v>
      </c>
    </row>
    <row r="3044" spans="1:17" s="36" customFormat="1" ht="14.5">
      <c r="A3044" s="3" t="s">
        <v>6619</v>
      </c>
      <c r="B3044" s="15" t="s">
        <v>1</v>
      </c>
      <c r="C3044" s="15" t="s">
        <v>6</v>
      </c>
      <c r="D3044" s="15" t="s">
        <v>3525</v>
      </c>
      <c r="E3044" s="15">
        <v>1500</v>
      </c>
      <c r="F3044" s="15"/>
      <c r="G3044" s="15">
        <v>122</v>
      </c>
      <c r="H3044" s="15">
        <v>128.5</v>
      </c>
      <c r="I3044" s="15">
        <v>135</v>
      </c>
      <c r="J3044" s="15">
        <v>110</v>
      </c>
      <c r="K3044" s="15">
        <v>5</v>
      </c>
      <c r="L3044" s="15">
        <v>1</v>
      </c>
      <c r="M3044" s="15">
        <v>177</v>
      </c>
      <c r="N3044" s="15">
        <v>8.9</v>
      </c>
      <c r="O3044" s="15">
        <v>150</v>
      </c>
      <c r="P3044" s="15">
        <v>1</v>
      </c>
      <c r="Q3044" s="15" t="s">
        <v>910</v>
      </c>
    </row>
    <row r="3045" spans="1:17" s="36" customFormat="1" ht="14.5">
      <c r="A3045" s="3" t="s">
        <v>6620</v>
      </c>
      <c r="B3045" s="15" t="s">
        <v>1</v>
      </c>
      <c r="C3045" s="15" t="s">
        <v>6</v>
      </c>
      <c r="D3045" s="15" t="s">
        <v>3525</v>
      </c>
      <c r="E3045" s="15">
        <v>1500</v>
      </c>
      <c r="F3045" s="15"/>
      <c r="G3045" s="15">
        <v>122</v>
      </c>
      <c r="H3045" s="15">
        <v>128.5</v>
      </c>
      <c r="I3045" s="15">
        <v>135</v>
      </c>
      <c r="J3045" s="15">
        <v>110</v>
      </c>
      <c r="K3045" s="15">
        <v>5</v>
      </c>
      <c r="L3045" s="15">
        <v>1</v>
      </c>
      <c r="M3045" s="15">
        <v>177</v>
      </c>
      <c r="N3045" s="15">
        <v>8.9</v>
      </c>
      <c r="O3045" s="15">
        <v>150</v>
      </c>
      <c r="P3045" s="15">
        <v>1</v>
      </c>
      <c r="Q3045" s="15" t="s">
        <v>3</v>
      </c>
    </row>
    <row r="3046" spans="1:17" s="36" customFormat="1" ht="14.5">
      <c r="A3046" s="3" t="s">
        <v>6621</v>
      </c>
      <c r="B3046" s="15" t="s">
        <v>1</v>
      </c>
      <c r="C3046" s="15" t="s">
        <v>6</v>
      </c>
      <c r="D3046" s="15" t="s">
        <v>3525</v>
      </c>
      <c r="E3046" s="15">
        <v>1500</v>
      </c>
      <c r="F3046" s="15"/>
      <c r="G3046" s="15">
        <v>122</v>
      </c>
      <c r="H3046" s="15">
        <v>135.5</v>
      </c>
      <c r="I3046" s="15">
        <v>149</v>
      </c>
      <c r="J3046" s="15">
        <v>110</v>
      </c>
      <c r="K3046" s="15">
        <v>5</v>
      </c>
      <c r="L3046" s="15">
        <v>1</v>
      </c>
      <c r="M3046" s="15">
        <v>196</v>
      </c>
      <c r="N3046" s="15">
        <v>8</v>
      </c>
      <c r="O3046" s="15">
        <v>150</v>
      </c>
      <c r="P3046" s="15">
        <v>1</v>
      </c>
      <c r="Q3046" s="15" t="s">
        <v>3</v>
      </c>
    </row>
    <row r="3047" spans="1:17" s="36" customFormat="1" ht="14.5">
      <c r="A3047" s="3" t="s">
        <v>6622</v>
      </c>
      <c r="B3047" s="15" t="s">
        <v>1</v>
      </c>
      <c r="C3047" s="15" t="s">
        <v>6</v>
      </c>
      <c r="D3047" s="15" t="s">
        <v>3522</v>
      </c>
      <c r="E3047" s="15">
        <v>1500</v>
      </c>
      <c r="F3047" s="15"/>
      <c r="G3047" s="15">
        <v>122</v>
      </c>
      <c r="H3047" s="15">
        <v>135.5</v>
      </c>
      <c r="I3047" s="15">
        <v>149</v>
      </c>
      <c r="J3047" s="15">
        <v>110</v>
      </c>
      <c r="K3047" s="15">
        <v>5</v>
      </c>
      <c r="L3047" s="15">
        <v>1</v>
      </c>
      <c r="M3047" s="15">
        <v>196</v>
      </c>
      <c r="N3047" s="15">
        <v>8</v>
      </c>
      <c r="O3047" s="15">
        <v>150</v>
      </c>
      <c r="P3047" s="15">
        <v>1</v>
      </c>
      <c r="Q3047" s="15" t="s">
        <v>3</v>
      </c>
    </row>
    <row r="3048" spans="1:17" s="36" customFormat="1" ht="14.5">
      <c r="A3048" s="3" t="s">
        <v>6623</v>
      </c>
      <c r="B3048" s="15" t="s">
        <v>1</v>
      </c>
      <c r="C3048" s="15" t="s">
        <v>6</v>
      </c>
      <c r="D3048" s="15" t="s">
        <v>3522</v>
      </c>
      <c r="E3048" s="15">
        <v>1500</v>
      </c>
      <c r="F3048" s="15"/>
      <c r="G3048" s="15">
        <v>12.2</v>
      </c>
      <c r="H3048" s="15">
        <v>12.9</v>
      </c>
      <c r="I3048" s="15">
        <v>13.5</v>
      </c>
      <c r="J3048" s="15">
        <v>11</v>
      </c>
      <c r="K3048" s="15">
        <v>5</v>
      </c>
      <c r="L3048" s="15">
        <v>1</v>
      </c>
      <c r="M3048" s="15">
        <v>18.2</v>
      </c>
      <c r="N3048" s="15">
        <v>86</v>
      </c>
      <c r="O3048" s="15">
        <v>150</v>
      </c>
      <c r="P3048" s="15">
        <v>1</v>
      </c>
      <c r="Q3048" s="15" t="s">
        <v>910</v>
      </c>
    </row>
    <row r="3049" spans="1:17" s="36" customFormat="1" ht="14.5">
      <c r="A3049" s="3" t="s">
        <v>6624</v>
      </c>
      <c r="B3049" s="15" t="s">
        <v>1</v>
      </c>
      <c r="C3049" s="15" t="s">
        <v>6</v>
      </c>
      <c r="D3049" s="15" t="s">
        <v>3522</v>
      </c>
      <c r="E3049" s="15">
        <v>1500</v>
      </c>
      <c r="F3049" s="15"/>
      <c r="G3049" s="15">
        <v>12.2</v>
      </c>
      <c r="H3049" s="15">
        <v>12.9</v>
      </c>
      <c r="I3049" s="15">
        <v>13.5</v>
      </c>
      <c r="J3049" s="15">
        <v>11</v>
      </c>
      <c r="K3049" s="15">
        <v>5</v>
      </c>
      <c r="L3049" s="15">
        <v>1</v>
      </c>
      <c r="M3049" s="15">
        <v>18.2</v>
      </c>
      <c r="N3049" s="15">
        <v>86</v>
      </c>
      <c r="O3049" s="15">
        <v>150</v>
      </c>
      <c r="P3049" s="15">
        <v>1</v>
      </c>
      <c r="Q3049" s="15" t="s">
        <v>3</v>
      </c>
    </row>
    <row r="3050" spans="1:17" s="36" customFormat="1" ht="14.5">
      <c r="A3050" s="3" t="s">
        <v>6625</v>
      </c>
      <c r="B3050" s="15" t="s">
        <v>1</v>
      </c>
      <c r="C3050" s="15" t="s">
        <v>6</v>
      </c>
      <c r="D3050" s="15" t="s">
        <v>3525</v>
      </c>
      <c r="E3050" s="15">
        <v>1500</v>
      </c>
      <c r="F3050" s="15"/>
      <c r="G3050" s="15">
        <v>12.2</v>
      </c>
      <c r="H3050" s="15">
        <v>13.6</v>
      </c>
      <c r="I3050" s="15">
        <v>14.9</v>
      </c>
      <c r="J3050" s="15">
        <v>11</v>
      </c>
      <c r="K3050" s="15">
        <v>5</v>
      </c>
      <c r="L3050" s="15">
        <v>1</v>
      </c>
      <c r="M3050" s="15">
        <v>20.100000000000001</v>
      </c>
      <c r="N3050" s="15">
        <v>78</v>
      </c>
      <c r="O3050" s="15">
        <v>150</v>
      </c>
      <c r="P3050" s="15">
        <v>1</v>
      </c>
      <c r="Q3050" s="15" t="s">
        <v>910</v>
      </c>
    </row>
    <row r="3051" spans="1:17" s="36" customFormat="1" ht="14.5">
      <c r="A3051" s="3" t="s">
        <v>6626</v>
      </c>
      <c r="B3051" s="15" t="s">
        <v>1</v>
      </c>
      <c r="C3051" s="15" t="s">
        <v>6</v>
      </c>
      <c r="D3051" s="15" t="s">
        <v>3525</v>
      </c>
      <c r="E3051" s="15">
        <v>1500</v>
      </c>
      <c r="F3051" s="15"/>
      <c r="G3051" s="15">
        <v>12.2</v>
      </c>
      <c r="H3051" s="15">
        <v>12.9</v>
      </c>
      <c r="I3051" s="15">
        <v>13.5</v>
      </c>
      <c r="J3051" s="15">
        <v>11</v>
      </c>
      <c r="K3051" s="15">
        <v>5</v>
      </c>
      <c r="L3051" s="15">
        <v>1</v>
      </c>
      <c r="M3051" s="15">
        <v>18.2</v>
      </c>
      <c r="N3051" s="15">
        <v>86</v>
      </c>
      <c r="O3051" s="15">
        <v>150</v>
      </c>
      <c r="P3051" s="15">
        <v>1</v>
      </c>
      <c r="Q3051" s="15" t="s">
        <v>910</v>
      </c>
    </row>
    <row r="3052" spans="1:17" s="36" customFormat="1" ht="14.5">
      <c r="A3052" s="3" t="s">
        <v>6627</v>
      </c>
      <c r="B3052" s="15" t="s">
        <v>1</v>
      </c>
      <c r="C3052" s="15" t="s">
        <v>6</v>
      </c>
      <c r="D3052" s="15" t="s">
        <v>3525</v>
      </c>
      <c r="E3052" s="15">
        <v>1500</v>
      </c>
      <c r="F3052" s="15"/>
      <c r="G3052" s="15">
        <v>12.2</v>
      </c>
      <c r="H3052" s="15">
        <v>12.9</v>
      </c>
      <c r="I3052" s="15">
        <v>13.5</v>
      </c>
      <c r="J3052" s="15">
        <v>11</v>
      </c>
      <c r="K3052" s="15">
        <v>5</v>
      </c>
      <c r="L3052" s="15">
        <v>1</v>
      </c>
      <c r="M3052" s="15">
        <v>18.2</v>
      </c>
      <c r="N3052" s="15">
        <v>86</v>
      </c>
      <c r="O3052" s="15">
        <v>150</v>
      </c>
      <c r="P3052" s="15">
        <v>1</v>
      </c>
      <c r="Q3052" s="15" t="s">
        <v>3</v>
      </c>
    </row>
    <row r="3053" spans="1:17" s="36" customFormat="1" ht="14.5">
      <c r="A3053" s="3" t="s">
        <v>6628</v>
      </c>
      <c r="B3053" s="15" t="s">
        <v>1</v>
      </c>
      <c r="C3053" s="15" t="s">
        <v>6</v>
      </c>
      <c r="D3053" s="15" t="s">
        <v>3525</v>
      </c>
      <c r="E3053" s="15">
        <v>1500</v>
      </c>
      <c r="F3053" s="15"/>
      <c r="G3053" s="15">
        <v>12.2</v>
      </c>
      <c r="H3053" s="15">
        <v>13.6</v>
      </c>
      <c r="I3053" s="15">
        <v>14.9</v>
      </c>
      <c r="J3053" s="15">
        <v>11</v>
      </c>
      <c r="K3053" s="15">
        <v>5</v>
      </c>
      <c r="L3053" s="15">
        <v>1</v>
      </c>
      <c r="M3053" s="15">
        <v>20.100000000000001</v>
      </c>
      <c r="N3053" s="15">
        <v>78</v>
      </c>
      <c r="O3053" s="15">
        <v>150</v>
      </c>
      <c r="P3053" s="15">
        <v>1</v>
      </c>
      <c r="Q3053" s="15" t="s">
        <v>3</v>
      </c>
    </row>
    <row r="3054" spans="1:17" s="36" customFormat="1" ht="14.5">
      <c r="A3054" s="3" t="s">
        <v>6629</v>
      </c>
      <c r="B3054" s="15" t="s">
        <v>1</v>
      </c>
      <c r="C3054" s="15" t="s">
        <v>6</v>
      </c>
      <c r="D3054" s="15" t="s">
        <v>3522</v>
      </c>
      <c r="E3054" s="15">
        <v>1500</v>
      </c>
      <c r="F3054" s="15"/>
      <c r="G3054" s="15">
        <v>12.2</v>
      </c>
      <c r="H3054" s="15">
        <v>13.6</v>
      </c>
      <c r="I3054" s="15">
        <v>14.9</v>
      </c>
      <c r="J3054" s="15">
        <v>11</v>
      </c>
      <c r="K3054" s="15">
        <v>5</v>
      </c>
      <c r="L3054" s="15">
        <v>1</v>
      </c>
      <c r="M3054" s="15">
        <v>20.100000000000001</v>
      </c>
      <c r="N3054" s="15">
        <v>78</v>
      </c>
      <c r="O3054" s="15">
        <v>150</v>
      </c>
      <c r="P3054" s="15">
        <v>1</v>
      </c>
      <c r="Q3054" s="15" t="s">
        <v>3</v>
      </c>
    </row>
    <row r="3055" spans="1:17" s="36" customFormat="1" ht="14.5">
      <c r="A3055" s="3" t="s">
        <v>6630</v>
      </c>
      <c r="B3055" s="15" t="s">
        <v>1</v>
      </c>
      <c r="C3055" s="15" t="s">
        <v>6</v>
      </c>
      <c r="D3055" s="15" t="s">
        <v>3522</v>
      </c>
      <c r="E3055" s="15">
        <v>1500</v>
      </c>
      <c r="F3055" s="15"/>
      <c r="G3055" s="15">
        <v>13.3</v>
      </c>
      <c r="H3055" s="15">
        <v>14.8</v>
      </c>
      <c r="I3055" s="15">
        <v>16.3</v>
      </c>
      <c r="J3055" s="15">
        <v>12</v>
      </c>
      <c r="K3055" s="15">
        <v>5</v>
      </c>
      <c r="L3055" s="15">
        <v>1</v>
      </c>
      <c r="M3055" s="15">
        <v>22</v>
      </c>
      <c r="N3055" s="15">
        <v>71</v>
      </c>
      <c r="O3055" s="15">
        <v>150</v>
      </c>
      <c r="P3055" s="15">
        <v>1</v>
      </c>
      <c r="Q3055" s="15" t="s">
        <v>910</v>
      </c>
    </row>
    <row r="3056" spans="1:17" s="36" customFormat="1" ht="14.5">
      <c r="A3056" s="3" t="s">
        <v>6631</v>
      </c>
      <c r="B3056" s="15" t="s">
        <v>1</v>
      </c>
      <c r="C3056" s="15" t="s">
        <v>6</v>
      </c>
      <c r="D3056" s="15" t="s">
        <v>3522</v>
      </c>
      <c r="E3056" s="15">
        <v>1500</v>
      </c>
      <c r="F3056" s="15"/>
      <c r="G3056" s="15">
        <v>133</v>
      </c>
      <c r="H3056" s="15">
        <v>148</v>
      </c>
      <c r="I3056" s="15">
        <v>163</v>
      </c>
      <c r="J3056" s="15">
        <v>120</v>
      </c>
      <c r="K3056" s="15">
        <v>5</v>
      </c>
      <c r="L3056" s="15">
        <v>1</v>
      </c>
      <c r="M3056" s="15">
        <v>214</v>
      </c>
      <c r="N3056" s="15">
        <v>7.3</v>
      </c>
      <c r="O3056" s="15">
        <v>150</v>
      </c>
      <c r="P3056" s="15">
        <v>1</v>
      </c>
      <c r="Q3056" s="15" t="s">
        <v>910</v>
      </c>
    </row>
    <row r="3057" spans="1:17" s="36" customFormat="1" ht="14.5">
      <c r="A3057" s="3" t="s">
        <v>6632</v>
      </c>
      <c r="B3057" s="15" t="s">
        <v>1</v>
      </c>
      <c r="C3057" s="15" t="s">
        <v>6</v>
      </c>
      <c r="D3057" s="15" t="s">
        <v>3522</v>
      </c>
      <c r="E3057" s="15">
        <v>1500</v>
      </c>
      <c r="F3057" s="15"/>
      <c r="G3057" s="15">
        <v>133</v>
      </c>
      <c r="H3057" s="15">
        <v>140</v>
      </c>
      <c r="I3057" s="15">
        <v>147</v>
      </c>
      <c r="J3057" s="15">
        <v>120</v>
      </c>
      <c r="K3057" s="15">
        <v>5</v>
      </c>
      <c r="L3057" s="15">
        <v>1</v>
      </c>
      <c r="M3057" s="15">
        <v>193</v>
      </c>
      <c r="N3057" s="15">
        <v>8.1</v>
      </c>
      <c r="O3057" s="15">
        <v>150</v>
      </c>
      <c r="P3057" s="15">
        <v>1</v>
      </c>
      <c r="Q3057" s="15" t="s">
        <v>910</v>
      </c>
    </row>
    <row r="3058" spans="1:17" s="36" customFormat="1" ht="14.5">
      <c r="A3058" s="3" t="s">
        <v>6633</v>
      </c>
      <c r="B3058" s="15" t="s">
        <v>1</v>
      </c>
      <c r="C3058" s="15" t="s">
        <v>6</v>
      </c>
      <c r="D3058" s="15" t="s">
        <v>3522</v>
      </c>
      <c r="E3058" s="15">
        <v>1500</v>
      </c>
      <c r="F3058" s="15"/>
      <c r="G3058" s="15">
        <v>133</v>
      </c>
      <c r="H3058" s="15">
        <v>140</v>
      </c>
      <c r="I3058" s="15">
        <v>147</v>
      </c>
      <c r="J3058" s="15">
        <v>120</v>
      </c>
      <c r="K3058" s="15">
        <v>5</v>
      </c>
      <c r="L3058" s="15">
        <v>1</v>
      </c>
      <c r="M3058" s="15">
        <v>193</v>
      </c>
      <c r="N3058" s="15">
        <v>8.1</v>
      </c>
      <c r="O3058" s="15">
        <v>150</v>
      </c>
      <c r="P3058" s="15">
        <v>1</v>
      </c>
      <c r="Q3058" s="15" t="s">
        <v>3</v>
      </c>
    </row>
    <row r="3059" spans="1:17" s="36" customFormat="1" ht="14.5">
      <c r="A3059" s="3" t="s">
        <v>6634</v>
      </c>
      <c r="B3059" s="15" t="s">
        <v>1</v>
      </c>
      <c r="C3059" s="15" t="s">
        <v>6</v>
      </c>
      <c r="D3059" s="15" t="s">
        <v>3525</v>
      </c>
      <c r="E3059" s="15">
        <v>1500</v>
      </c>
      <c r="F3059" s="15"/>
      <c r="G3059" s="15">
        <v>133</v>
      </c>
      <c r="H3059" s="15">
        <v>148</v>
      </c>
      <c r="I3059" s="15">
        <v>163</v>
      </c>
      <c r="J3059" s="15">
        <v>120</v>
      </c>
      <c r="K3059" s="15">
        <v>5</v>
      </c>
      <c r="L3059" s="15">
        <v>1</v>
      </c>
      <c r="M3059" s="15">
        <v>214</v>
      </c>
      <c r="N3059" s="15">
        <v>7.3</v>
      </c>
      <c r="O3059" s="15">
        <v>150</v>
      </c>
      <c r="P3059" s="15">
        <v>1</v>
      </c>
      <c r="Q3059" s="15" t="s">
        <v>910</v>
      </c>
    </row>
    <row r="3060" spans="1:17" s="36" customFormat="1" ht="14.5">
      <c r="A3060" s="3" t="s">
        <v>6635</v>
      </c>
      <c r="B3060" s="15" t="s">
        <v>1</v>
      </c>
      <c r="C3060" s="15" t="s">
        <v>6</v>
      </c>
      <c r="D3060" s="15" t="s">
        <v>3525</v>
      </c>
      <c r="E3060" s="15">
        <v>1500</v>
      </c>
      <c r="F3060" s="15"/>
      <c r="G3060" s="15">
        <v>133</v>
      </c>
      <c r="H3060" s="15">
        <v>140</v>
      </c>
      <c r="I3060" s="15">
        <v>147</v>
      </c>
      <c r="J3060" s="15">
        <v>11</v>
      </c>
      <c r="K3060" s="15">
        <v>5</v>
      </c>
      <c r="L3060" s="15">
        <v>1</v>
      </c>
      <c r="M3060" s="15">
        <v>18.2</v>
      </c>
      <c r="N3060" s="15">
        <v>86</v>
      </c>
      <c r="O3060" s="15">
        <v>150</v>
      </c>
      <c r="P3060" s="15">
        <v>1</v>
      </c>
      <c r="Q3060" s="15" t="s">
        <v>910</v>
      </c>
    </row>
    <row r="3061" spans="1:17" s="36" customFormat="1" ht="14.5">
      <c r="A3061" s="3" t="s">
        <v>6636</v>
      </c>
      <c r="B3061" s="15" t="s">
        <v>1</v>
      </c>
      <c r="C3061" s="15" t="s">
        <v>6</v>
      </c>
      <c r="D3061" s="15" t="s">
        <v>3525</v>
      </c>
      <c r="E3061" s="15">
        <v>1500</v>
      </c>
      <c r="F3061" s="15"/>
      <c r="G3061" s="15">
        <v>133</v>
      </c>
      <c r="H3061" s="15">
        <v>140</v>
      </c>
      <c r="I3061" s="15">
        <v>147</v>
      </c>
      <c r="J3061" s="15">
        <v>11</v>
      </c>
      <c r="K3061" s="15">
        <v>5</v>
      </c>
      <c r="L3061" s="15">
        <v>1</v>
      </c>
      <c r="M3061" s="15">
        <v>18.2</v>
      </c>
      <c r="N3061" s="15">
        <v>86</v>
      </c>
      <c r="O3061" s="15">
        <v>150</v>
      </c>
      <c r="P3061" s="15">
        <v>1</v>
      </c>
      <c r="Q3061" s="15" t="s">
        <v>3</v>
      </c>
    </row>
    <row r="3062" spans="1:17" s="36" customFormat="1" ht="14.5">
      <c r="A3062" s="3" t="s">
        <v>6637</v>
      </c>
      <c r="B3062" s="15" t="s">
        <v>1</v>
      </c>
      <c r="C3062" s="15" t="s">
        <v>6</v>
      </c>
      <c r="D3062" s="15" t="s">
        <v>3525</v>
      </c>
      <c r="E3062" s="15">
        <v>1500</v>
      </c>
      <c r="F3062" s="15"/>
      <c r="G3062" s="15">
        <v>133</v>
      </c>
      <c r="H3062" s="15">
        <v>148</v>
      </c>
      <c r="I3062" s="15">
        <v>163</v>
      </c>
      <c r="J3062" s="15">
        <v>120</v>
      </c>
      <c r="K3062" s="15">
        <v>5</v>
      </c>
      <c r="L3062" s="15">
        <v>1</v>
      </c>
      <c r="M3062" s="15">
        <v>214</v>
      </c>
      <c r="N3062" s="15">
        <v>7.3</v>
      </c>
      <c r="O3062" s="15">
        <v>150</v>
      </c>
      <c r="P3062" s="15">
        <v>1</v>
      </c>
      <c r="Q3062" s="15" t="s">
        <v>3</v>
      </c>
    </row>
    <row r="3063" spans="1:17" s="36" customFormat="1" ht="14.5">
      <c r="A3063" s="3" t="s">
        <v>6638</v>
      </c>
      <c r="B3063" s="15" t="s">
        <v>1</v>
      </c>
      <c r="C3063" s="15" t="s">
        <v>6</v>
      </c>
      <c r="D3063" s="15" t="s">
        <v>3522</v>
      </c>
      <c r="E3063" s="15">
        <v>1500</v>
      </c>
      <c r="F3063" s="15"/>
      <c r="G3063" s="15">
        <v>133</v>
      </c>
      <c r="H3063" s="15">
        <v>148</v>
      </c>
      <c r="I3063" s="15">
        <v>163</v>
      </c>
      <c r="J3063" s="15">
        <v>120</v>
      </c>
      <c r="K3063" s="15">
        <v>5</v>
      </c>
      <c r="L3063" s="15">
        <v>1</v>
      </c>
      <c r="M3063" s="15">
        <v>214</v>
      </c>
      <c r="N3063" s="15">
        <v>7.3</v>
      </c>
      <c r="O3063" s="15">
        <v>150</v>
      </c>
      <c r="P3063" s="15">
        <v>1</v>
      </c>
      <c r="Q3063" s="15" t="s">
        <v>3</v>
      </c>
    </row>
    <row r="3064" spans="1:17" s="36" customFormat="1" ht="14.5">
      <c r="A3064" s="3" t="s">
        <v>6639</v>
      </c>
      <c r="B3064" s="15" t="s">
        <v>1</v>
      </c>
      <c r="C3064" s="15" t="s">
        <v>6</v>
      </c>
      <c r="D3064" s="15" t="s">
        <v>3522</v>
      </c>
      <c r="E3064" s="15">
        <v>1500</v>
      </c>
      <c r="F3064" s="15"/>
      <c r="G3064" s="15">
        <v>13.3</v>
      </c>
      <c r="H3064" s="15">
        <v>14</v>
      </c>
      <c r="I3064" s="15">
        <v>14.7</v>
      </c>
      <c r="J3064" s="15">
        <v>12</v>
      </c>
      <c r="K3064" s="15">
        <v>5</v>
      </c>
      <c r="L3064" s="15">
        <v>1</v>
      </c>
      <c r="M3064" s="15">
        <v>19.899999999999999</v>
      </c>
      <c r="N3064" s="15">
        <v>79</v>
      </c>
      <c r="O3064" s="15">
        <v>150</v>
      </c>
      <c r="P3064" s="15">
        <v>1</v>
      </c>
      <c r="Q3064" s="15" t="s">
        <v>910</v>
      </c>
    </row>
    <row r="3065" spans="1:17" s="36" customFormat="1" ht="14.5">
      <c r="A3065" s="3" t="s">
        <v>6640</v>
      </c>
      <c r="B3065" s="15" t="s">
        <v>1</v>
      </c>
      <c r="C3065" s="15" t="s">
        <v>6</v>
      </c>
      <c r="D3065" s="15" t="s">
        <v>3522</v>
      </c>
      <c r="E3065" s="15">
        <v>1500</v>
      </c>
      <c r="F3065" s="15"/>
      <c r="G3065" s="15">
        <v>13.3</v>
      </c>
      <c r="H3065" s="15">
        <v>14</v>
      </c>
      <c r="I3065" s="15">
        <v>14.7</v>
      </c>
      <c r="J3065" s="15">
        <v>12</v>
      </c>
      <c r="K3065" s="15">
        <v>5</v>
      </c>
      <c r="L3065" s="15">
        <v>1</v>
      </c>
      <c r="M3065" s="15">
        <v>19.899999999999999</v>
      </c>
      <c r="N3065" s="15">
        <v>79</v>
      </c>
      <c r="O3065" s="15">
        <v>150</v>
      </c>
      <c r="P3065" s="15">
        <v>1</v>
      </c>
      <c r="Q3065" s="15" t="s">
        <v>3</v>
      </c>
    </row>
    <row r="3066" spans="1:17" s="36" customFormat="1" ht="14.5">
      <c r="A3066" s="3" t="s">
        <v>6641</v>
      </c>
      <c r="B3066" s="15" t="s">
        <v>1</v>
      </c>
      <c r="C3066" s="15" t="s">
        <v>6</v>
      </c>
      <c r="D3066" s="15" t="s">
        <v>3525</v>
      </c>
      <c r="E3066" s="15">
        <v>1500</v>
      </c>
      <c r="F3066" s="15"/>
      <c r="G3066" s="15">
        <v>13.3</v>
      </c>
      <c r="H3066" s="15">
        <v>14.8</v>
      </c>
      <c r="I3066" s="15">
        <v>16.3</v>
      </c>
      <c r="J3066" s="15">
        <v>12</v>
      </c>
      <c r="K3066" s="15">
        <v>5</v>
      </c>
      <c r="L3066" s="15">
        <v>1</v>
      </c>
      <c r="M3066" s="15">
        <v>22</v>
      </c>
      <c r="N3066" s="15">
        <v>71</v>
      </c>
      <c r="O3066" s="15">
        <v>150</v>
      </c>
      <c r="P3066" s="15">
        <v>1</v>
      </c>
      <c r="Q3066" s="15" t="s">
        <v>910</v>
      </c>
    </row>
    <row r="3067" spans="1:17" s="36" customFormat="1" ht="14.5">
      <c r="A3067" s="3" t="s">
        <v>6642</v>
      </c>
      <c r="B3067" s="15" t="s">
        <v>1</v>
      </c>
      <c r="C3067" s="15" t="s">
        <v>6</v>
      </c>
      <c r="D3067" s="15" t="s">
        <v>3525</v>
      </c>
      <c r="E3067" s="15">
        <v>1500</v>
      </c>
      <c r="F3067" s="15"/>
      <c r="G3067" s="15">
        <v>13.3</v>
      </c>
      <c r="H3067" s="15">
        <v>14</v>
      </c>
      <c r="I3067" s="15">
        <v>14.7</v>
      </c>
      <c r="J3067" s="15">
        <v>12</v>
      </c>
      <c r="K3067" s="15">
        <v>5</v>
      </c>
      <c r="L3067" s="15">
        <v>1</v>
      </c>
      <c r="M3067" s="15">
        <v>19.899999999999999</v>
      </c>
      <c r="N3067" s="15">
        <v>79</v>
      </c>
      <c r="O3067" s="15">
        <v>150</v>
      </c>
      <c r="P3067" s="15">
        <v>1</v>
      </c>
      <c r="Q3067" s="15" t="s">
        <v>910</v>
      </c>
    </row>
    <row r="3068" spans="1:17" s="36" customFormat="1" ht="14.5">
      <c r="A3068" s="3" t="s">
        <v>6643</v>
      </c>
      <c r="B3068" s="15" t="s">
        <v>1</v>
      </c>
      <c r="C3068" s="15" t="s">
        <v>6</v>
      </c>
      <c r="D3068" s="15" t="s">
        <v>3525</v>
      </c>
      <c r="E3068" s="15">
        <v>1500</v>
      </c>
      <c r="F3068" s="15"/>
      <c r="G3068" s="15">
        <v>13.3</v>
      </c>
      <c r="H3068" s="15">
        <v>14</v>
      </c>
      <c r="I3068" s="15">
        <v>14.7</v>
      </c>
      <c r="J3068" s="15">
        <v>12</v>
      </c>
      <c r="K3068" s="15">
        <v>5</v>
      </c>
      <c r="L3068" s="15">
        <v>1</v>
      </c>
      <c r="M3068" s="15">
        <v>19.899999999999999</v>
      </c>
      <c r="N3068" s="15">
        <v>79</v>
      </c>
      <c r="O3068" s="15">
        <v>150</v>
      </c>
      <c r="P3068" s="15">
        <v>1</v>
      </c>
      <c r="Q3068" s="15" t="s">
        <v>3</v>
      </c>
    </row>
    <row r="3069" spans="1:17" s="36" customFormat="1" ht="14.5">
      <c r="A3069" s="3" t="s">
        <v>6644</v>
      </c>
      <c r="B3069" s="15" t="s">
        <v>1</v>
      </c>
      <c r="C3069" s="15" t="s">
        <v>6</v>
      </c>
      <c r="D3069" s="15" t="s">
        <v>3525</v>
      </c>
      <c r="E3069" s="15">
        <v>1500</v>
      </c>
      <c r="F3069" s="15"/>
      <c r="G3069" s="15">
        <v>13.3</v>
      </c>
      <c r="H3069" s="15">
        <v>14.8</v>
      </c>
      <c r="I3069" s="15">
        <v>16.3</v>
      </c>
      <c r="J3069" s="15">
        <v>12</v>
      </c>
      <c r="K3069" s="15">
        <v>5</v>
      </c>
      <c r="L3069" s="15">
        <v>1</v>
      </c>
      <c r="M3069" s="15">
        <v>22</v>
      </c>
      <c r="N3069" s="15">
        <v>71</v>
      </c>
      <c r="O3069" s="15">
        <v>150</v>
      </c>
      <c r="P3069" s="15">
        <v>1</v>
      </c>
      <c r="Q3069" s="15" t="s">
        <v>3</v>
      </c>
    </row>
    <row r="3070" spans="1:17" s="36" customFormat="1" ht="14.5">
      <c r="A3070" s="3" t="s">
        <v>6645</v>
      </c>
      <c r="B3070" s="15" t="s">
        <v>1</v>
      </c>
      <c r="C3070" s="15" t="s">
        <v>6</v>
      </c>
      <c r="D3070" s="15" t="s">
        <v>3522</v>
      </c>
      <c r="E3070" s="15">
        <v>1500</v>
      </c>
      <c r="F3070" s="15"/>
      <c r="G3070" s="15">
        <v>13.3</v>
      </c>
      <c r="H3070" s="15">
        <v>14.8</v>
      </c>
      <c r="I3070" s="15">
        <v>16.3</v>
      </c>
      <c r="J3070" s="15">
        <v>12</v>
      </c>
      <c r="K3070" s="15">
        <v>5</v>
      </c>
      <c r="L3070" s="15">
        <v>1</v>
      </c>
      <c r="M3070" s="15">
        <v>22</v>
      </c>
      <c r="N3070" s="15">
        <v>71</v>
      </c>
      <c r="O3070" s="15">
        <v>150</v>
      </c>
      <c r="P3070" s="15">
        <v>1</v>
      </c>
      <c r="Q3070" s="15" t="s">
        <v>3</v>
      </c>
    </row>
    <row r="3071" spans="1:17" s="36" customFormat="1" ht="14.5">
      <c r="A3071" s="3" t="s">
        <v>6646</v>
      </c>
      <c r="B3071" s="15" t="s">
        <v>1</v>
      </c>
      <c r="C3071" s="15" t="s">
        <v>6</v>
      </c>
      <c r="D3071" s="15" t="s">
        <v>3522</v>
      </c>
      <c r="E3071" s="15">
        <v>1500</v>
      </c>
      <c r="F3071" s="15"/>
      <c r="G3071" s="15">
        <v>14.4</v>
      </c>
      <c r="H3071" s="15">
        <v>16</v>
      </c>
      <c r="I3071" s="15">
        <v>17.600000000000001</v>
      </c>
      <c r="J3071" s="15">
        <v>13</v>
      </c>
      <c r="K3071" s="15">
        <v>5</v>
      </c>
      <c r="L3071" s="15">
        <v>1</v>
      </c>
      <c r="M3071" s="15">
        <v>23.8</v>
      </c>
      <c r="N3071" s="15">
        <v>66</v>
      </c>
      <c r="O3071" s="15">
        <v>150</v>
      </c>
      <c r="P3071" s="15">
        <v>1</v>
      </c>
      <c r="Q3071" s="15" t="s">
        <v>910</v>
      </c>
    </row>
    <row r="3072" spans="1:17" s="36" customFormat="1" ht="14.5">
      <c r="A3072" s="3" t="s">
        <v>6647</v>
      </c>
      <c r="B3072" s="15" t="s">
        <v>1</v>
      </c>
      <c r="C3072" s="15" t="s">
        <v>6</v>
      </c>
      <c r="D3072" s="15" t="s">
        <v>3522</v>
      </c>
      <c r="E3072" s="15">
        <v>1500</v>
      </c>
      <c r="F3072" s="15"/>
      <c r="G3072" s="15">
        <v>144</v>
      </c>
      <c r="H3072" s="15">
        <v>160</v>
      </c>
      <c r="I3072" s="15">
        <v>176</v>
      </c>
      <c r="J3072" s="15">
        <v>130</v>
      </c>
      <c r="K3072" s="15">
        <v>5</v>
      </c>
      <c r="L3072" s="15">
        <v>1</v>
      </c>
      <c r="M3072" s="15">
        <v>231</v>
      </c>
      <c r="N3072" s="15">
        <v>6.8</v>
      </c>
      <c r="O3072" s="15">
        <v>150</v>
      </c>
      <c r="P3072" s="15">
        <v>1</v>
      </c>
      <c r="Q3072" s="15" t="s">
        <v>910</v>
      </c>
    </row>
    <row r="3073" spans="1:17" s="36" customFormat="1" ht="14.5">
      <c r="A3073" s="3" t="s">
        <v>6648</v>
      </c>
      <c r="B3073" s="15" t="s">
        <v>1</v>
      </c>
      <c r="C3073" s="15" t="s">
        <v>6</v>
      </c>
      <c r="D3073" s="15" t="s">
        <v>3522</v>
      </c>
      <c r="E3073" s="15">
        <v>1500</v>
      </c>
      <c r="F3073" s="15"/>
      <c r="G3073" s="15">
        <v>144</v>
      </c>
      <c r="H3073" s="15">
        <v>151.5</v>
      </c>
      <c r="I3073" s="15">
        <v>159</v>
      </c>
      <c r="J3073" s="15">
        <v>130</v>
      </c>
      <c r="K3073" s="15">
        <v>5</v>
      </c>
      <c r="L3073" s="15">
        <v>1</v>
      </c>
      <c r="M3073" s="15">
        <v>209</v>
      </c>
      <c r="N3073" s="15">
        <v>7.5</v>
      </c>
      <c r="O3073" s="15">
        <v>150</v>
      </c>
      <c r="P3073" s="15">
        <v>1</v>
      </c>
      <c r="Q3073" s="15" t="s">
        <v>910</v>
      </c>
    </row>
    <row r="3074" spans="1:17" s="36" customFormat="1" ht="14.5">
      <c r="A3074" s="3" t="s">
        <v>6649</v>
      </c>
      <c r="B3074" s="15" t="s">
        <v>1</v>
      </c>
      <c r="C3074" s="15" t="s">
        <v>6</v>
      </c>
      <c r="D3074" s="15" t="s">
        <v>3522</v>
      </c>
      <c r="E3074" s="15">
        <v>1500</v>
      </c>
      <c r="F3074" s="15"/>
      <c r="G3074" s="15">
        <v>144</v>
      </c>
      <c r="H3074" s="15">
        <v>151.5</v>
      </c>
      <c r="I3074" s="15">
        <v>159</v>
      </c>
      <c r="J3074" s="15">
        <v>130</v>
      </c>
      <c r="K3074" s="15">
        <v>5</v>
      </c>
      <c r="L3074" s="15">
        <v>1</v>
      </c>
      <c r="M3074" s="15">
        <v>209</v>
      </c>
      <c r="N3074" s="15">
        <v>7.5</v>
      </c>
      <c r="O3074" s="15">
        <v>150</v>
      </c>
      <c r="P3074" s="15">
        <v>1</v>
      </c>
      <c r="Q3074" s="15" t="s">
        <v>3</v>
      </c>
    </row>
    <row r="3075" spans="1:17" s="36" customFormat="1" ht="14.5">
      <c r="A3075" s="3" t="s">
        <v>6650</v>
      </c>
      <c r="B3075" s="15" t="s">
        <v>1</v>
      </c>
      <c r="C3075" s="15" t="s">
        <v>6</v>
      </c>
      <c r="D3075" s="15" t="s">
        <v>3525</v>
      </c>
      <c r="E3075" s="15">
        <v>1500</v>
      </c>
      <c r="F3075" s="15"/>
      <c r="G3075" s="15">
        <v>144</v>
      </c>
      <c r="H3075" s="15">
        <v>160</v>
      </c>
      <c r="I3075" s="15">
        <v>176</v>
      </c>
      <c r="J3075" s="15">
        <v>130</v>
      </c>
      <c r="K3075" s="15">
        <v>5</v>
      </c>
      <c r="L3075" s="15">
        <v>1</v>
      </c>
      <c r="M3075" s="15">
        <v>231</v>
      </c>
      <c r="N3075" s="15">
        <v>6.8</v>
      </c>
      <c r="O3075" s="15">
        <v>150</v>
      </c>
      <c r="P3075" s="15">
        <v>1</v>
      </c>
      <c r="Q3075" s="15" t="s">
        <v>910</v>
      </c>
    </row>
    <row r="3076" spans="1:17" s="36" customFormat="1" ht="14.5">
      <c r="A3076" s="3" t="s">
        <v>6651</v>
      </c>
      <c r="B3076" s="15" t="s">
        <v>1</v>
      </c>
      <c r="C3076" s="15" t="s">
        <v>6</v>
      </c>
      <c r="D3076" s="15" t="s">
        <v>3525</v>
      </c>
      <c r="E3076" s="15">
        <v>1500</v>
      </c>
      <c r="F3076" s="15"/>
      <c r="G3076" s="15">
        <v>144</v>
      </c>
      <c r="H3076" s="15">
        <v>151.5</v>
      </c>
      <c r="I3076" s="15">
        <v>159</v>
      </c>
      <c r="J3076" s="15">
        <v>130</v>
      </c>
      <c r="K3076" s="15">
        <v>5</v>
      </c>
      <c r="L3076" s="15">
        <v>1</v>
      </c>
      <c r="M3076" s="15">
        <v>209</v>
      </c>
      <c r="N3076" s="15">
        <v>7.5</v>
      </c>
      <c r="O3076" s="15">
        <v>150</v>
      </c>
      <c r="P3076" s="15">
        <v>1</v>
      </c>
      <c r="Q3076" s="15" t="s">
        <v>910</v>
      </c>
    </row>
    <row r="3077" spans="1:17" s="36" customFormat="1" ht="14.5">
      <c r="A3077" s="3" t="s">
        <v>6652</v>
      </c>
      <c r="B3077" s="15" t="s">
        <v>1</v>
      </c>
      <c r="C3077" s="15" t="s">
        <v>6</v>
      </c>
      <c r="D3077" s="15" t="s">
        <v>3525</v>
      </c>
      <c r="E3077" s="15">
        <v>1500</v>
      </c>
      <c r="F3077" s="15"/>
      <c r="G3077" s="15">
        <v>144</v>
      </c>
      <c r="H3077" s="15">
        <v>151.5</v>
      </c>
      <c r="I3077" s="15">
        <v>159</v>
      </c>
      <c r="J3077" s="15">
        <v>130</v>
      </c>
      <c r="K3077" s="15">
        <v>5</v>
      </c>
      <c r="L3077" s="15">
        <v>1</v>
      </c>
      <c r="M3077" s="15">
        <v>209</v>
      </c>
      <c r="N3077" s="15">
        <v>7.5</v>
      </c>
      <c r="O3077" s="15">
        <v>150</v>
      </c>
      <c r="P3077" s="15">
        <v>1</v>
      </c>
      <c r="Q3077" s="15" t="s">
        <v>3</v>
      </c>
    </row>
    <row r="3078" spans="1:17" s="36" customFormat="1" ht="14.5">
      <c r="A3078" s="3" t="s">
        <v>6653</v>
      </c>
      <c r="B3078" s="15" t="s">
        <v>1</v>
      </c>
      <c r="C3078" s="15" t="s">
        <v>6</v>
      </c>
      <c r="D3078" s="15" t="s">
        <v>3525</v>
      </c>
      <c r="E3078" s="15">
        <v>1500</v>
      </c>
      <c r="F3078" s="15"/>
      <c r="G3078" s="15">
        <v>144</v>
      </c>
      <c r="H3078" s="15">
        <v>160</v>
      </c>
      <c r="I3078" s="15">
        <v>176</v>
      </c>
      <c r="J3078" s="15">
        <v>130</v>
      </c>
      <c r="K3078" s="15">
        <v>5</v>
      </c>
      <c r="L3078" s="15">
        <v>1</v>
      </c>
      <c r="M3078" s="15">
        <v>231</v>
      </c>
      <c r="N3078" s="15">
        <v>6.8</v>
      </c>
      <c r="O3078" s="15">
        <v>150</v>
      </c>
      <c r="P3078" s="15">
        <v>1</v>
      </c>
      <c r="Q3078" s="15" t="s">
        <v>3</v>
      </c>
    </row>
    <row r="3079" spans="1:17" s="36" customFormat="1" ht="14.5">
      <c r="A3079" s="3" t="s">
        <v>6654</v>
      </c>
      <c r="B3079" s="15" t="s">
        <v>1</v>
      </c>
      <c r="C3079" s="15" t="s">
        <v>6</v>
      </c>
      <c r="D3079" s="15" t="s">
        <v>3522</v>
      </c>
      <c r="E3079" s="15">
        <v>1500</v>
      </c>
      <c r="F3079" s="15"/>
      <c r="G3079" s="15">
        <v>144</v>
      </c>
      <c r="H3079" s="15">
        <v>160</v>
      </c>
      <c r="I3079" s="15">
        <v>176</v>
      </c>
      <c r="J3079" s="15">
        <v>130</v>
      </c>
      <c r="K3079" s="15">
        <v>5</v>
      </c>
      <c r="L3079" s="15">
        <v>1</v>
      </c>
      <c r="M3079" s="15">
        <v>231</v>
      </c>
      <c r="N3079" s="15">
        <v>6.8</v>
      </c>
      <c r="O3079" s="15">
        <v>150</v>
      </c>
      <c r="P3079" s="15">
        <v>1</v>
      </c>
      <c r="Q3079" s="15" t="s">
        <v>3</v>
      </c>
    </row>
    <row r="3080" spans="1:17" s="36" customFormat="1" ht="14.5">
      <c r="A3080" s="3" t="s">
        <v>6655</v>
      </c>
      <c r="B3080" s="15" t="s">
        <v>1</v>
      </c>
      <c r="C3080" s="15" t="s">
        <v>6</v>
      </c>
      <c r="D3080" s="15" t="s">
        <v>3522</v>
      </c>
      <c r="E3080" s="15">
        <v>1500</v>
      </c>
      <c r="F3080" s="15"/>
      <c r="G3080" s="15">
        <v>14.4</v>
      </c>
      <c r="H3080" s="15">
        <v>15.2</v>
      </c>
      <c r="I3080" s="15">
        <v>15.9</v>
      </c>
      <c r="J3080" s="15">
        <v>13</v>
      </c>
      <c r="K3080" s="15">
        <v>5</v>
      </c>
      <c r="L3080" s="15">
        <v>1</v>
      </c>
      <c r="M3080" s="15">
        <v>21.5</v>
      </c>
      <c r="N3080" s="15">
        <v>73</v>
      </c>
      <c r="O3080" s="15">
        <v>150</v>
      </c>
      <c r="P3080" s="15">
        <v>1</v>
      </c>
      <c r="Q3080" s="15" t="s">
        <v>910</v>
      </c>
    </row>
    <row r="3081" spans="1:17" s="36" customFormat="1" ht="14.5">
      <c r="A3081" s="3" t="s">
        <v>6656</v>
      </c>
      <c r="B3081" s="15" t="s">
        <v>1</v>
      </c>
      <c r="C3081" s="15" t="s">
        <v>6</v>
      </c>
      <c r="D3081" s="15" t="s">
        <v>3522</v>
      </c>
      <c r="E3081" s="15">
        <v>1500</v>
      </c>
      <c r="F3081" s="15"/>
      <c r="G3081" s="15">
        <v>14.4</v>
      </c>
      <c r="H3081" s="15">
        <v>15.2</v>
      </c>
      <c r="I3081" s="15">
        <v>15.9</v>
      </c>
      <c r="J3081" s="15">
        <v>13</v>
      </c>
      <c r="K3081" s="15">
        <v>5</v>
      </c>
      <c r="L3081" s="15">
        <v>1</v>
      </c>
      <c r="M3081" s="15">
        <v>21.5</v>
      </c>
      <c r="N3081" s="15">
        <v>73</v>
      </c>
      <c r="O3081" s="15">
        <v>150</v>
      </c>
      <c r="P3081" s="15">
        <v>1</v>
      </c>
      <c r="Q3081" s="15" t="s">
        <v>3</v>
      </c>
    </row>
    <row r="3082" spans="1:17" s="36" customFormat="1" ht="14.5">
      <c r="A3082" s="3" t="s">
        <v>6657</v>
      </c>
      <c r="B3082" s="15" t="s">
        <v>1</v>
      </c>
      <c r="C3082" s="15" t="s">
        <v>6</v>
      </c>
      <c r="D3082" s="15" t="s">
        <v>3525</v>
      </c>
      <c r="E3082" s="15">
        <v>1500</v>
      </c>
      <c r="F3082" s="15"/>
      <c r="G3082" s="15">
        <v>14.4</v>
      </c>
      <c r="H3082" s="15">
        <v>16</v>
      </c>
      <c r="I3082" s="15">
        <v>17.600000000000001</v>
      </c>
      <c r="J3082" s="15">
        <v>13</v>
      </c>
      <c r="K3082" s="15">
        <v>5</v>
      </c>
      <c r="L3082" s="15">
        <v>1</v>
      </c>
      <c r="M3082" s="15">
        <v>23.8</v>
      </c>
      <c r="N3082" s="15">
        <v>66</v>
      </c>
      <c r="O3082" s="15">
        <v>150</v>
      </c>
      <c r="P3082" s="15">
        <v>1</v>
      </c>
      <c r="Q3082" s="15" t="s">
        <v>910</v>
      </c>
    </row>
    <row r="3083" spans="1:17" s="36" customFormat="1" ht="14.5">
      <c r="A3083" s="3" t="s">
        <v>6658</v>
      </c>
      <c r="B3083" s="15" t="s">
        <v>1</v>
      </c>
      <c r="C3083" s="15" t="s">
        <v>6</v>
      </c>
      <c r="D3083" s="15" t="s">
        <v>3525</v>
      </c>
      <c r="E3083" s="15">
        <v>1500</v>
      </c>
      <c r="F3083" s="15"/>
      <c r="G3083" s="15">
        <v>14.4</v>
      </c>
      <c r="H3083" s="15">
        <v>15.2</v>
      </c>
      <c r="I3083" s="15">
        <v>15.9</v>
      </c>
      <c r="J3083" s="15">
        <v>13</v>
      </c>
      <c r="K3083" s="15">
        <v>5</v>
      </c>
      <c r="L3083" s="15">
        <v>1</v>
      </c>
      <c r="M3083" s="15">
        <v>21.5</v>
      </c>
      <c r="N3083" s="15">
        <v>73</v>
      </c>
      <c r="O3083" s="15">
        <v>150</v>
      </c>
      <c r="P3083" s="15">
        <v>1</v>
      </c>
      <c r="Q3083" s="15" t="s">
        <v>910</v>
      </c>
    </row>
    <row r="3084" spans="1:17" s="36" customFormat="1" ht="14.5">
      <c r="A3084" s="3" t="s">
        <v>6659</v>
      </c>
      <c r="B3084" s="15" t="s">
        <v>1</v>
      </c>
      <c r="C3084" s="15" t="s">
        <v>6</v>
      </c>
      <c r="D3084" s="15" t="s">
        <v>3525</v>
      </c>
      <c r="E3084" s="15">
        <v>1500</v>
      </c>
      <c r="F3084" s="15"/>
      <c r="G3084" s="15">
        <v>14.4</v>
      </c>
      <c r="H3084" s="15">
        <v>15.2</v>
      </c>
      <c r="I3084" s="15">
        <v>15.9</v>
      </c>
      <c r="J3084" s="15">
        <v>13</v>
      </c>
      <c r="K3084" s="15">
        <v>5</v>
      </c>
      <c r="L3084" s="15">
        <v>1</v>
      </c>
      <c r="M3084" s="15">
        <v>21.5</v>
      </c>
      <c r="N3084" s="15">
        <v>73</v>
      </c>
      <c r="O3084" s="15">
        <v>150</v>
      </c>
      <c r="P3084" s="15">
        <v>1</v>
      </c>
      <c r="Q3084" s="15" t="s">
        <v>3</v>
      </c>
    </row>
    <row r="3085" spans="1:17" s="36" customFormat="1" ht="14.5">
      <c r="A3085" s="3" t="s">
        <v>6660</v>
      </c>
      <c r="B3085" s="15" t="s">
        <v>1</v>
      </c>
      <c r="C3085" s="15" t="s">
        <v>6</v>
      </c>
      <c r="D3085" s="15" t="s">
        <v>3525</v>
      </c>
      <c r="E3085" s="15">
        <v>1500</v>
      </c>
      <c r="F3085" s="15"/>
      <c r="G3085" s="15">
        <v>14.4</v>
      </c>
      <c r="H3085" s="15">
        <v>16</v>
      </c>
      <c r="I3085" s="15">
        <v>17.600000000000001</v>
      </c>
      <c r="J3085" s="15">
        <v>13</v>
      </c>
      <c r="K3085" s="15">
        <v>5</v>
      </c>
      <c r="L3085" s="15">
        <v>1</v>
      </c>
      <c r="M3085" s="15">
        <v>23.8</v>
      </c>
      <c r="N3085" s="15">
        <v>66</v>
      </c>
      <c r="O3085" s="15">
        <v>150</v>
      </c>
      <c r="P3085" s="15">
        <v>1</v>
      </c>
      <c r="Q3085" s="15" t="s">
        <v>3</v>
      </c>
    </row>
    <row r="3086" spans="1:17" s="36" customFormat="1" ht="14.5">
      <c r="A3086" s="3" t="s">
        <v>6661</v>
      </c>
      <c r="B3086" s="15" t="s">
        <v>1</v>
      </c>
      <c r="C3086" s="15" t="s">
        <v>6</v>
      </c>
      <c r="D3086" s="15" t="s">
        <v>3522</v>
      </c>
      <c r="E3086" s="15">
        <v>1500</v>
      </c>
      <c r="F3086" s="15"/>
      <c r="G3086" s="15">
        <v>14.4</v>
      </c>
      <c r="H3086" s="15">
        <v>16</v>
      </c>
      <c r="I3086" s="15">
        <v>17.600000000000001</v>
      </c>
      <c r="J3086" s="15">
        <v>13</v>
      </c>
      <c r="K3086" s="15">
        <v>5</v>
      </c>
      <c r="L3086" s="15">
        <v>1</v>
      </c>
      <c r="M3086" s="15">
        <v>23.8</v>
      </c>
      <c r="N3086" s="15">
        <v>66</v>
      </c>
      <c r="O3086" s="15">
        <v>150</v>
      </c>
      <c r="P3086" s="15">
        <v>1</v>
      </c>
      <c r="Q3086" s="15" t="s">
        <v>3</v>
      </c>
    </row>
    <row r="3087" spans="1:17" s="36" customFormat="1" ht="14.5">
      <c r="A3087" s="3" t="s">
        <v>6662</v>
      </c>
      <c r="B3087" s="15" t="s">
        <v>1</v>
      </c>
      <c r="C3087" s="15" t="s">
        <v>6</v>
      </c>
      <c r="D3087" s="15" t="s">
        <v>3522</v>
      </c>
      <c r="E3087" s="15">
        <v>1500</v>
      </c>
      <c r="F3087" s="15"/>
      <c r="G3087" s="15">
        <v>15.6</v>
      </c>
      <c r="H3087" s="15">
        <v>17.399999999999999</v>
      </c>
      <c r="I3087" s="15">
        <v>19.100000000000001</v>
      </c>
      <c r="J3087" s="15">
        <v>14</v>
      </c>
      <c r="K3087" s="15">
        <v>5</v>
      </c>
      <c r="L3087" s="15">
        <v>1</v>
      </c>
      <c r="M3087" s="15">
        <v>25.8</v>
      </c>
      <c r="N3087" s="15">
        <v>61</v>
      </c>
      <c r="O3087" s="15">
        <v>150</v>
      </c>
      <c r="P3087" s="15">
        <v>1</v>
      </c>
      <c r="Q3087" s="15" t="s">
        <v>910</v>
      </c>
    </row>
    <row r="3088" spans="1:17" s="36" customFormat="1" ht="14.5">
      <c r="A3088" s="3" t="s">
        <v>6663</v>
      </c>
      <c r="B3088" s="15" t="s">
        <v>1</v>
      </c>
      <c r="C3088" s="15" t="s">
        <v>6</v>
      </c>
      <c r="D3088" s="15" t="s">
        <v>3522</v>
      </c>
      <c r="E3088" s="15">
        <v>1500</v>
      </c>
      <c r="F3088" s="15"/>
      <c r="G3088" s="15">
        <v>15.6</v>
      </c>
      <c r="H3088" s="15">
        <v>16.399999999999999</v>
      </c>
      <c r="I3088" s="15">
        <v>17.2</v>
      </c>
      <c r="J3088" s="15">
        <v>14</v>
      </c>
      <c r="K3088" s="15">
        <v>5</v>
      </c>
      <c r="L3088" s="15">
        <v>1</v>
      </c>
      <c r="M3088" s="15">
        <v>23.2</v>
      </c>
      <c r="N3088" s="15">
        <v>67</v>
      </c>
      <c r="O3088" s="15">
        <v>150</v>
      </c>
      <c r="P3088" s="15">
        <v>1</v>
      </c>
      <c r="Q3088" s="15" t="s">
        <v>910</v>
      </c>
    </row>
    <row r="3089" spans="1:17" s="36" customFormat="1" ht="14.5">
      <c r="A3089" s="3" t="s">
        <v>6664</v>
      </c>
      <c r="B3089" s="15" t="s">
        <v>1</v>
      </c>
      <c r="C3089" s="15" t="s">
        <v>6</v>
      </c>
      <c r="D3089" s="15" t="s">
        <v>3522</v>
      </c>
      <c r="E3089" s="15">
        <v>1500</v>
      </c>
      <c r="F3089" s="15"/>
      <c r="G3089" s="15">
        <v>15.6</v>
      </c>
      <c r="H3089" s="15">
        <v>16.399999999999999</v>
      </c>
      <c r="I3089" s="15">
        <v>17.2</v>
      </c>
      <c r="J3089" s="15">
        <v>14</v>
      </c>
      <c r="K3089" s="15">
        <v>5</v>
      </c>
      <c r="L3089" s="15">
        <v>1</v>
      </c>
      <c r="M3089" s="15">
        <v>23.2</v>
      </c>
      <c r="N3089" s="15">
        <v>67</v>
      </c>
      <c r="O3089" s="15">
        <v>150</v>
      </c>
      <c r="P3089" s="15">
        <v>1</v>
      </c>
      <c r="Q3089" s="15" t="s">
        <v>3</v>
      </c>
    </row>
    <row r="3090" spans="1:17" s="36" customFormat="1" ht="14.5">
      <c r="A3090" s="3" t="s">
        <v>6665</v>
      </c>
      <c r="B3090" s="15" t="s">
        <v>1</v>
      </c>
      <c r="C3090" s="15" t="s">
        <v>6</v>
      </c>
      <c r="D3090" s="15" t="s">
        <v>3525</v>
      </c>
      <c r="E3090" s="15">
        <v>1500</v>
      </c>
      <c r="F3090" s="15"/>
      <c r="G3090" s="15">
        <v>15.6</v>
      </c>
      <c r="H3090" s="15">
        <v>17.399999999999999</v>
      </c>
      <c r="I3090" s="15">
        <v>19.100000000000001</v>
      </c>
      <c r="J3090" s="15">
        <v>14</v>
      </c>
      <c r="K3090" s="15">
        <v>5</v>
      </c>
      <c r="L3090" s="15">
        <v>1</v>
      </c>
      <c r="M3090" s="15">
        <v>25.8</v>
      </c>
      <c r="N3090" s="15">
        <v>61</v>
      </c>
      <c r="O3090" s="15">
        <v>150</v>
      </c>
      <c r="P3090" s="15">
        <v>1</v>
      </c>
      <c r="Q3090" s="15" t="s">
        <v>910</v>
      </c>
    </row>
    <row r="3091" spans="1:17" s="36" customFormat="1" ht="14.5">
      <c r="A3091" s="3" t="s">
        <v>6666</v>
      </c>
      <c r="B3091" s="15" t="s">
        <v>1</v>
      </c>
      <c r="C3091" s="15" t="s">
        <v>6</v>
      </c>
      <c r="D3091" s="15" t="s">
        <v>3525</v>
      </c>
      <c r="E3091" s="15">
        <v>1500</v>
      </c>
      <c r="F3091" s="15"/>
      <c r="G3091" s="15">
        <v>15.6</v>
      </c>
      <c r="H3091" s="15">
        <v>16.399999999999999</v>
      </c>
      <c r="I3091" s="15">
        <v>17.2</v>
      </c>
      <c r="J3091" s="15">
        <v>14</v>
      </c>
      <c r="K3091" s="15">
        <v>5</v>
      </c>
      <c r="L3091" s="15">
        <v>1</v>
      </c>
      <c r="M3091" s="15">
        <v>23.2</v>
      </c>
      <c r="N3091" s="15">
        <v>67</v>
      </c>
      <c r="O3091" s="15">
        <v>150</v>
      </c>
      <c r="P3091" s="15">
        <v>1</v>
      </c>
      <c r="Q3091" s="15" t="s">
        <v>910</v>
      </c>
    </row>
    <row r="3092" spans="1:17" s="36" customFormat="1" ht="14.5">
      <c r="A3092" s="3" t="s">
        <v>6667</v>
      </c>
      <c r="B3092" s="15" t="s">
        <v>1</v>
      </c>
      <c r="C3092" s="15" t="s">
        <v>6</v>
      </c>
      <c r="D3092" s="15" t="s">
        <v>3525</v>
      </c>
      <c r="E3092" s="15">
        <v>1500</v>
      </c>
      <c r="F3092" s="15"/>
      <c r="G3092" s="15">
        <v>15.6</v>
      </c>
      <c r="H3092" s="15">
        <v>16.399999999999999</v>
      </c>
      <c r="I3092" s="15">
        <v>17.2</v>
      </c>
      <c r="J3092" s="15">
        <v>14</v>
      </c>
      <c r="K3092" s="15">
        <v>5</v>
      </c>
      <c r="L3092" s="15">
        <v>1</v>
      </c>
      <c r="M3092" s="15">
        <v>23.2</v>
      </c>
      <c r="N3092" s="15">
        <v>67</v>
      </c>
      <c r="O3092" s="15">
        <v>150</v>
      </c>
      <c r="P3092" s="15">
        <v>1</v>
      </c>
      <c r="Q3092" s="15" t="s">
        <v>3</v>
      </c>
    </row>
    <row r="3093" spans="1:17" s="36" customFormat="1" ht="14.5">
      <c r="A3093" s="3" t="s">
        <v>6668</v>
      </c>
      <c r="B3093" s="15" t="s">
        <v>1</v>
      </c>
      <c r="C3093" s="15" t="s">
        <v>6</v>
      </c>
      <c r="D3093" s="15" t="s">
        <v>3525</v>
      </c>
      <c r="E3093" s="15">
        <v>1500</v>
      </c>
      <c r="F3093" s="15"/>
      <c r="G3093" s="15">
        <v>15.6</v>
      </c>
      <c r="H3093" s="15">
        <v>17.399999999999999</v>
      </c>
      <c r="I3093" s="15">
        <v>19.100000000000001</v>
      </c>
      <c r="J3093" s="15">
        <v>14</v>
      </c>
      <c r="K3093" s="15">
        <v>5</v>
      </c>
      <c r="L3093" s="15">
        <v>1</v>
      </c>
      <c r="M3093" s="15">
        <v>25.8</v>
      </c>
      <c r="N3093" s="15">
        <v>61</v>
      </c>
      <c r="O3093" s="15">
        <v>150</v>
      </c>
      <c r="P3093" s="15">
        <v>1</v>
      </c>
      <c r="Q3093" s="15" t="s">
        <v>3</v>
      </c>
    </row>
    <row r="3094" spans="1:17" s="36" customFormat="1" ht="14.5">
      <c r="A3094" s="3" t="s">
        <v>6669</v>
      </c>
      <c r="B3094" s="15" t="s">
        <v>1</v>
      </c>
      <c r="C3094" s="15" t="s">
        <v>6</v>
      </c>
      <c r="D3094" s="15" t="s">
        <v>3522</v>
      </c>
      <c r="E3094" s="15">
        <v>1500</v>
      </c>
      <c r="F3094" s="15"/>
      <c r="G3094" s="15">
        <v>15.6</v>
      </c>
      <c r="H3094" s="15">
        <v>17.399999999999999</v>
      </c>
      <c r="I3094" s="15">
        <v>19.100000000000001</v>
      </c>
      <c r="J3094" s="15">
        <v>14</v>
      </c>
      <c r="K3094" s="15">
        <v>5</v>
      </c>
      <c r="L3094" s="15">
        <v>1</v>
      </c>
      <c r="M3094" s="15">
        <v>25.8</v>
      </c>
      <c r="N3094" s="15">
        <v>61</v>
      </c>
      <c r="O3094" s="15">
        <v>150</v>
      </c>
      <c r="P3094" s="15">
        <v>1</v>
      </c>
      <c r="Q3094" s="15" t="s">
        <v>3</v>
      </c>
    </row>
    <row r="3095" spans="1:17" s="36" customFormat="1" ht="14.5">
      <c r="A3095" s="3" t="s">
        <v>6670</v>
      </c>
      <c r="B3095" s="15" t="s">
        <v>1</v>
      </c>
      <c r="C3095" s="15" t="s">
        <v>6</v>
      </c>
      <c r="D3095" s="15" t="s">
        <v>3522</v>
      </c>
      <c r="E3095" s="15">
        <v>1500</v>
      </c>
      <c r="F3095" s="15"/>
      <c r="G3095" s="15">
        <v>16.7</v>
      </c>
      <c r="H3095" s="15">
        <v>18.600000000000001</v>
      </c>
      <c r="I3095" s="15">
        <v>20.399999999999999</v>
      </c>
      <c r="J3095" s="15">
        <v>15</v>
      </c>
      <c r="K3095" s="15">
        <v>5</v>
      </c>
      <c r="L3095" s="15">
        <v>1</v>
      </c>
      <c r="M3095" s="15">
        <v>26.9</v>
      </c>
      <c r="N3095" s="15">
        <v>58</v>
      </c>
      <c r="O3095" s="15">
        <v>150</v>
      </c>
      <c r="P3095" s="15">
        <v>1</v>
      </c>
      <c r="Q3095" s="15" t="s">
        <v>910</v>
      </c>
    </row>
    <row r="3096" spans="1:17" s="36" customFormat="1" ht="14.5">
      <c r="A3096" s="3" t="s">
        <v>6671</v>
      </c>
      <c r="B3096" s="15" t="s">
        <v>1</v>
      </c>
      <c r="C3096" s="15" t="s">
        <v>6</v>
      </c>
      <c r="D3096" s="15" t="s">
        <v>3522</v>
      </c>
      <c r="E3096" s="15">
        <v>1500</v>
      </c>
      <c r="F3096" s="15"/>
      <c r="G3096" s="15">
        <v>167</v>
      </c>
      <c r="H3096" s="15">
        <v>185.5</v>
      </c>
      <c r="I3096" s="15">
        <v>204</v>
      </c>
      <c r="J3096" s="15">
        <v>150</v>
      </c>
      <c r="K3096" s="15">
        <v>5</v>
      </c>
      <c r="L3096" s="15">
        <v>1</v>
      </c>
      <c r="M3096" s="15">
        <v>266</v>
      </c>
      <c r="N3096" s="15">
        <v>5.8</v>
      </c>
      <c r="O3096" s="15">
        <v>150</v>
      </c>
      <c r="P3096" s="15">
        <v>1</v>
      </c>
      <c r="Q3096" s="15" t="s">
        <v>910</v>
      </c>
    </row>
    <row r="3097" spans="1:17" s="36" customFormat="1" ht="14.5">
      <c r="A3097" s="3" t="s">
        <v>6672</v>
      </c>
      <c r="B3097" s="15" t="s">
        <v>1</v>
      </c>
      <c r="C3097" s="15" t="s">
        <v>6</v>
      </c>
      <c r="D3097" s="15" t="s">
        <v>3522</v>
      </c>
      <c r="E3097" s="15">
        <v>1500</v>
      </c>
      <c r="F3097" s="15"/>
      <c r="G3097" s="15">
        <v>167</v>
      </c>
      <c r="H3097" s="15">
        <v>176</v>
      </c>
      <c r="I3097" s="15">
        <v>185</v>
      </c>
      <c r="J3097" s="15">
        <v>150</v>
      </c>
      <c r="K3097" s="15">
        <v>5</v>
      </c>
      <c r="L3097" s="15">
        <v>1</v>
      </c>
      <c r="M3097" s="15">
        <v>243</v>
      </c>
      <c r="N3097" s="15">
        <v>6.4</v>
      </c>
      <c r="O3097" s="15">
        <v>150</v>
      </c>
      <c r="P3097" s="15">
        <v>1</v>
      </c>
      <c r="Q3097" s="15" t="s">
        <v>910</v>
      </c>
    </row>
    <row r="3098" spans="1:17" s="36" customFormat="1" ht="14.5">
      <c r="A3098" s="3" t="s">
        <v>6673</v>
      </c>
      <c r="B3098" s="15" t="s">
        <v>1</v>
      </c>
      <c r="C3098" s="15" t="s">
        <v>6</v>
      </c>
      <c r="D3098" s="15" t="s">
        <v>3522</v>
      </c>
      <c r="E3098" s="15">
        <v>1500</v>
      </c>
      <c r="F3098" s="15"/>
      <c r="G3098" s="15">
        <v>167</v>
      </c>
      <c r="H3098" s="15">
        <v>176</v>
      </c>
      <c r="I3098" s="15">
        <v>185</v>
      </c>
      <c r="J3098" s="15">
        <v>150</v>
      </c>
      <c r="K3098" s="15">
        <v>5</v>
      </c>
      <c r="L3098" s="15">
        <v>1</v>
      </c>
      <c r="M3098" s="15">
        <v>243</v>
      </c>
      <c r="N3098" s="15">
        <v>6.4</v>
      </c>
      <c r="O3098" s="15">
        <v>150</v>
      </c>
      <c r="P3098" s="15">
        <v>1</v>
      </c>
      <c r="Q3098" s="15" t="s">
        <v>3</v>
      </c>
    </row>
    <row r="3099" spans="1:17" s="36" customFormat="1" ht="14.5">
      <c r="A3099" s="3" t="s">
        <v>6674</v>
      </c>
      <c r="B3099" s="15" t="s">
        <v>1</v>
      </c>
      <c r="C3099" s="15" t="s">
        <v>6</v>
      </c>
      <c r="D3099" s="15" t="s">
        <v>3525</v>
      </c>
      <c r="E3099" s="15">
        <v>1500</v>
      </c>
      <c r="F3099" s="15"/>
      <c r="G3099" s="15">
        <v>167</v>
      </c>
      <c r="H3099" s="15">
        <v>185.5</v>
      </c>
      <c r="I3099" s="15">
        <v>204</v>
      </c>
      <c r="J3099" s="15">
        <v>150</v>
      </c>
      <c r="K3099" s="15">
        <v>5</v>
      </c>
      <c r="L3099" s="15">
        <v>1</v>
      </c>
      <c r="M3099" s="15">
        <v>266</v>
      </c>
      <c r="N3099" s="15">
        <v>5.8</v>
      </c>
      <c r="O3099" s="15">
        <v>150</v>
      </c>
      <c r="P3099" s="15">
        <v>1</v>
      </c>
      <c r="Q3099" s="15" t="s">
        <v>910</v>
      </c>
    </row>
    <row r="3100" spans="1:17" s="36" customFormat="1" ht="14.5">
      <c r="A3100" s="3" t="s">
        <v>6675</v>
      </c>
      <c r="B3100" s="15" t="s">
        <v>1</v>
      </c>
      <c r="C3100" s="15" t="s">
        <v>6</v>
      </c>
      <c r="D3100" s="15" t="s">
        <v>3525</v>
      </c>
      <c r="E3100" s="15">
        <v>1500</v>
      </c>
      <c r="F3100" s="15"/>
      <c r="G3100" s="15">
        <v>167</v>
      </c>
      <c r="H3100" s="15">
        <v>176</v>
      </c>
      <c r="I3100" s="15">
        <v>185</v>
      </c>
      <c r="J3100" s="15">
        <v>150</v>
      </c>
      <c r="K3100" s="15">
        <v>5</v>
      </c>
      <c r="L3100" s="15">
        <v>1</v>
      </c>
      <c r="M3100" s="15">
        <v>243</v>
      </c>
      <c r="N3100" s="15">
        <v>6.4</v>
      </c>
      <c r="O3100" s="15">
        <v>150</v>
      </c>
      <c r="P3100" s="15">
        <v>1</v>
      </c>
      <c r="Q3100" s="15" t="s">
        <v>910</v>
      </c>
    </row>
    <row r="3101" spans="1:17" s="36" customFormat="1" ht="14.5">
      <c r="A3101" s="3" t="s">
        <v>6676</v>
      </c>
      <c r="B3101" s="15" t="s">
        <v>1</v>
      </c>
      <c r="C3101" s="15" t="s">
        <v>6</v>
      </c>
      <c r="D3101" s="15" t="s">
        <v>3525</v>
      </c>
      <c r="E3101" s="15">
        <v>1500</v>
      </c>
      <c r="F3101" s="15"/>
      <c r="G3101" s="15">
        <v>167</v>
      </c>
      <c r="H3101" s="15">
        <v>176</v>
      </c>
      <c r="I3101" s="15">
        <v>185</v>
      </c>
      <c r="J3101" s="15">
        <v>150</v>
      </c>
      <c r="K3101" s="15">
        <v>5</v>
      </c>
      <c r="L3101" s="15">
        <v>1</v>
      </c>
      <c r="M3101" s="15">
        <v>243</v>
      </c>
      <c r="N3101" s="15">
        <v>6.4</v>
      </c>
      <c r="O3101" s="15">
        <v>150</v>
      </c>
      <c r="P3101" s="15">
        <v>1</v>
      </c>
      <c r="Q3101" s="15" t="s">
        <v>3</v>
      </c>
    </row>
    <row r="3102" spans="1:17" s="36" customFormat="1" ht="14.5">
      <c r="A3102" s="3" t="s">
        <v>6677</v>
      </c>
      <c r="B3102" s="15" t="s">
        <v>1</v>
      </c>
      <c r="C3102" s="15" t="s">
        <v>6</v>
      </c>
      <c r="D3102" s="15" t="s">
        <v>3525</v>
      </c>
      <c r="E3102" s="15">
        <v>1500</v>
      </c>
      <c r="F3102" s="15"/>
      <c r="G3102" s="15">
        <v>167</v>
      </c>
      <c r="H3102" s="15">
        <v>185.5</v>
      </c>
      <c r="I3102" s="15">
        <v>204</v>
      </c>
      <c r="J3102" s="15">
        <v>150</v>
      </c>
      <c r="K3102" s="15">
        <v>5</v>
      </c>
      <c r="L3102" s="15">
        <v>1</v>
      </c>
      <c r="M3102" s="15">
        <v>266</v>
      </c>
      <c r="N3102" s="15">
        <v>5.8</v>
      </c>
      <c r="O3102" s="15">
        <v>150</v>
      </c>
      <c r="P3102" s="15">
        <v>1</v>
      </c>
      <c r="Q3102" s="15" t="s">
        <v>3</v>
      </c>
    </row>
    <row r="3103" spans="1:17" s="36" customFormat="1" ht="14.5">
      <c r="A3103" s="3" t="s">
        <v>6678</v>
      </c>
      <c r="B3103" s="15" t="s">
        <v>1</v>
      </c>
      <c r="C3103" s="15" t="s">
        <v>6</v>
      </c>
      <c r="D3103" s="15" t="s">
        <v>3522</v>
      </c>
      <c r="E3103" s="15">
        <v>1500</v>
      </c>
      <c r="F3103" s="15"/>
      <c r="G3103" s="15">
        <v>167</v>
      </c>
      <c r="H3103" s="15">
        <v>185.5</v>
      </c>
      <c r="I3103" s="15">
        <v>204</v>
      </c>
      <c r="J3103" s="15">
        <v>150</v>
      </c>
      <c r="K3103" s="15">
        <v>5</v>
      </c>
      <c r="L3103" s="15">
        <v>1</v>
      </c>
      <c r="M3103" s="15">
        <v>266</v>
      </c>
      <c r="N3103" s="15">
        <v>5.8</v>
      </c>
      <c r="O3103" s="15">
        <v>150</v>
      </c>
      <c r="P3103" s="15">
        <v>1</v>
      </c>
      <c r="Q3103" s="15" t="s">
        <v>3</v>
      </c>
    </row>
    <row r="3104" spans="1:17" s="36" customFormat="1" ht="14.5">
      <c r="A3104" s="3" t="s">
        <v>6679</v>
      </c>
      <c r="B3104" s="15" t="s">
        <v>1</v>
      </c>
      <c r="C3104" s="15" t="s">
        <v>6</v>
      </c>
      <c r="D3104" s="15" t="s">
        <v>3522</v>
      </c>
      <c r="E3104" s="15">
        <v>1500</v>
      </c>
      <c r="F3104" s="15"/>
      <c r="G3104" s="15">
        <v>16.7</v>
      </c>
      <c r="H3104" s="15">
        <v>17.600000000000001</v>
      </c>
      <c r="I3104" s="15">
        <v>18.5</v>
      </c>
      <c r="J3104" s="15">
        <v>15</v>
      </c>
      <c r="K3104" s="15">
        <v>5</v>
      </c>
      <c r="L3104" s="15">
        <v>1</v>
      </c>
      <c r="M3104" s="15">
        <v>24.4</v>
      </c>
      <c r="N3104" s="15">
        <v>64</v>
      </c>
      <c r="O3104" s="15">
        <v>150</v>
      </c>
      <c r="P3104" s="15">
        <v>1</v>
      </c>
      <c r="Q3104" s="15" t="s">
        <v>910</v>
      </c>
    </row>
    <row r="3105" spans="1:17" s="36" customFormat="1" ht="14.5">
      <c r="A3105" s="3" t="s">
        <v>6680</v>
      </c>
      <c r="B3105" s="15" t="s">
        <v>1</v>
      </c>
      <c r="C3105" s="15" t="s">
        <v>6</v>
      </c>
      <c r="D3105" s="15" t="s">
        <v>3522</v>
      </c>
      <c r="E3105" s="15">
        <v>1500</v>
      </c>
      <c r="F3105" s="15"/>
      <c r="G3105" s="15">
        <v>16.7</v>
      </c>
      <c r="H3105" s="15">
        <v>17.600000000000001</v>
      </c>
      <c r="I3105" s="15">
        <v>18.5</v>
      </c>
      <c r="J3105" s="15">
        <v>15</v>
      </c>
      <c r="K3105" s="15">
        <v>5</v>
      </c>
      <c r="L3105" s="15">
        <v>1</v>
      </c>
      <c r="M3105" s="15">
        <v>24.4</v>
      </c>
      <c r="N3105" s="15">
        <v>64</v>
      </c>
      <c r="O3105" s="15">
        <v>150</v>
      </c>
      <c r="P3105" s="15">
        <v>1</v>
      </c>
      <c r="Q3105" s="15" t="s">
        <v>3</v>
      </c>
    </row>
    <row r="3106" spans="1:17" s="36" customFormat="1" ht="14.5">
      <c r="A3106" s="3" t="s">
        <v>6681</v>
      </c>
      <c r="B3106" s="15" t="s">
        <v>1</v>
      </c>
      <c r="C3106" s="15" t="s">
        <v>6</v>
      </c>
      <c r="D3106" s="15" t="s">
        <v>3525</v>
      </c>
      <c r="E3106" s="15">
        <v>1500</v>
      </c>
      <c r="F3106" s="15"/>
      <c r="G3106" s="15">
        <v>16.7</v>
      </c>
      <c r="H3106" s="15">
        <v>18.600000000000001</v>
      </c>
      <c r="I3106" s="15">
        <v>20.399999999999999</v>
      </c>
      <c r="J3106" s="15">
        <v>15</v>
      </c>
      <c r="K3106" s="15">
        <v>5</v>
      </c>
      <c r="L3106" s="15">
        <v>1</v>
      </c>
      <c r="M3106" s="15">
        <v>26.9</v>
      </c>
      <c r="N3106" s="15">
        <v>58</v>
      </c>
      <c r="O3106" s="15">
        <v>150</v>
      </c>
      <c r="P3106" s="15">
        <v>1</v>
      </c>
      <c r="Q3106" s="15" t="s">
        <v>910</v>
      </c>
    </row>
    <row r="3107" spans="1:17" s="36" customFormat="1" ht="14.5">
      <c r="A3107" s="3" t="s">
        <v>6682</v>
      </c>
      <c r="B3107" s="15" t="s">
        <v>1</v>
      </c>
      <c r="C3107" s="15" t="s">
        <v>6</v>
      </c>
      <c r="D3107" s="15" t="s">
        <v>3525</v>
      </c>
      <c r="E3107" s="15">
        <v>1500</v>
      </c>
      <c r="F3107" s="15"/>
      <c r="G3107" s="15">
        <v>16.7</v>
      </c>
      <c r="H3107" s="15">
        <v>17.600000000000001</v>
      </c>
      <c r="I3107" s="15">
        <v>18.5</v>
      </c>
      <c r="J3107" s="15">
        <v>15</v>
      </c>
      <c r="K3107" s="15">
        <v>5</v>
      </c>
      <c r="L3107" s="15">
        <v>1</v>
      </c>
      <c r="M3107" s="15">
        <v>24.4</v>
      </c>
      <c r="N3107" s="15">
        <v>64</v>
      </c>
      <c r="O3107" s="15">
        <v>150</v>
      </c>
      <c r="P3107" s="15">
        <v>1</v>
      </c>
      <c r="Q3107" s="15" t="s">
        <v>910</v>
      </c>
    </row>
    <row r="3108" spans="1:17" s="36" customFormat="1" ht="14.5">
      <c r="A3108" s="3" t="s">
        <v>6683</v>
      </c>
      <c r="B3108" s="15" t="s">
        <v>1</v>
      </c>
      <c r="C3108" s="15" t="s">
        <v>6</v>
      </c>
      <c r="D3108" s="15" t="s">
        <v>3525</v>
      </c>
      <c r="E3108" s="15">
        <v>1500</v>
      </c>
      <c r="F3108" s="15"/>
      <c r="G3108" s="15">
        <v>16.7</v>
      </c>
      <c r="H3108" s="15">
        <v>17.600000000000001</v>
      </c>
      <c r="I3108" s="15">
        <v>18.5</v>
      </c>
      <c r="J3108" s="15">
        <v>15</v>
      </c>
      <c r="K3108" s="15">
        <v>5</v>
      </c>
      <c r="L3108" s="15">
        <v>1</v>
      </c>
      <c r="M3108" s="15">
        <v>24.4</v>
      </c>
      <c r="N3108" s="15">
        <v>64</v>
      </c>
      <c r="O3108" s="15">
        <v>150</v>
      </c>
      <c r="P3108" s="15">
        <v>1</v>
      </c>
      <c r="Q3108" s="15" t="s">
        <v>3</v>
      </c>
    </row>
    <row r="3109" spans="1:17" s="36" customFormat="1" ht="14.5">
      <c r="A3109" s="3" t="s">
        <v>6684</v>
      </c>
      <c r="B3109" s="15" t="s">
        <v>1</v>
      </c>
      <c r="C3109" s="15" t="s">
        <v>6</v>
      </c>
      <c r="D3109" s="15" t="s">
        <v>3525</v>
      </c>
      <c r="E3109" s="15">
        <v>1500</v>
      </c>
      <c r="F3109" s="15"/>
      <c r="G3109" s="15">
        <v>16.7</v>
      </c>
      <c r="H3109" s="15">
        <v>18.600000000000001</v>
      </c>
      <c r="I3109" s="15">
        <v>20.399999999999999</v>
      </c>
      <c r="J3109" s="15">
        <v>15</v>
      </c>
      <c r="K3109" s="15">
        <v>5</v>
      </c>
      <c r="L3109" s="15">
        <v>1</v>
      </c>
      <c r="M3109" s="15">
        <v>26.9</v>
      </c>
      <c r="N3109" s="15">
        <v>58</v>
      </c>
      <c r="O3109" s="15">
        <v>150</v>
      </c>
      <c r="P3109" s="15">
        <v>1</v>
      </c>
      <c r="Q3109" s="15" t="s">
        <v>3</v>
      </c>
    </row>
    <row r="3110" spans="1:17" s="36" customFormat="1" ht="14.5">
      <c r="A3110" s="3" t="s">
        <v>6685</v>
      </c>
      <c r="B3110" s="15" t="s">
        <v>1</v>
      </c>
      <c r="C3110" s="15" t="s">
        <v>6</v>
      </c>
      <c r="D3110" s="15" t="s">
        <v>3522</v>
      </c>
      <c r="E3110" s="15">
        <v>1500</v>
      </c>
      <c r="F3110" s="15"/>
      <c r="G3110" s="15">
        <v>16.7</v>
      </c>
      <c r="H3110" s="15">
        <v>18.600000000000001</v>
      </c>
      <c r="I3110" s="15">
        <v>20.399999999999999</v>
      </c>
      <c r="J3110" s="15">
        <v>15</v>
      </c>
      <c r="K3110" s="15">
        <v>5</v>
      </c>
      <c r="L3110" s="15">
        <v>1</v>
      </c>
      <c r="M3110" s="15">
        <v>26.9</v>
      </c>
      <c r="N3110" s="15">
        <v>58</v>
      </c>
      <c r="O3110" s="15">
        <v>150</v>
      </c>
      <c r="P3110" s="15">
        <v>1</v>
      </c>
      <c r="Q3110" s="15" t="s">
        <v>3</v>
      </c>
    </row>
    <row r="3111" spans="1:17" s="36" customFormat="1" ht="14.5">
      <c r="A3111" s="3" t="s">
        <v>6686</v>
      </c>
      <c r="B3111" s="15" t="s">
        <v>1</v>
      </c>
      <c r="C3111" s="15" t="s">
        <v>6</v>
      </c>
      <c r="D3111" s="15" t="s">
        <v>3522</v>
      </c>
      <c r="E3111" s="15">
        <v>1500</v>
      </c>
      <c r="F3111" s="15"/>
      <c r="G3111" s="15">
        <v>17.8</v>
      </c>
      <c r="H3111" s="15">
        <v>19.8</v>
      </c>
      <c r="I3111" s="15">
        <v>21.8</v>
      </c>
      <c r="J3111" s="15">
        <v>16</v>
      </c>
      <c r="K3111" s="15">
        <v>5</v>
      </c>
      <c r="L3111" s="15">
        <v>1</v>
      </c>
      <c r="M3111" s="15">
        <v>28.8</v>
      </c>
      <c r="N3111" s="15">
        <v>54</v>
      </c>
      <c r="O3111" s="15">
        <v>150</v>
      </c>
      <c r="P3111" s="15">
        <v>1</v>
      </c>
      <c r="Q3111" s="15" t="s">
        <v>910</v>
      </c>
    </row>
    <row r="3112" spans="1:17" s="36" customFormat="1" ht="14.5">
      <c r="A3112" s="3" t="s">
        <v>6687</v>
      </c>
      <c r="B3112" s="15" t="s">
        <v>1</v>
      </c>
      <c r="C3112" s="15" t="s">
        <v>6</v>
      </c>
      <c r="D3112" s="15" t="s">
        <v>3522</v>
      </c>
      <c r="E3112" s="15">
        <v>1500</v>
      </c>
      <c r="F3112" s="15"/>
      <c r="G3112" s="15">
        <v>178</v>
      </c>
      <c r="H3112" s="15">
        <v>198</v>
      </c>
      <c r="I3112" s="15">
        <v>218</v>
      </c>
      <c r="J3112" s="15">
        <v>160</v>
      </c>
      <c r="K3112" s="15">
        <v>5</v>
      </c>
      <c r="L3112" s="15">
        <v>1</v>
      </c>
      <c r="M3112" s="15">
        <v>287</v>
      </c>
      <c r="N3112" s="15">
        <v>5.4</v>
      </c>
      <c r="O3112" s="15">
        <v>150</v>
      </c>
      <c r="P3112" s="15">
        <v>1</v>
      </c>
      <c r="Q3112" s="15" t="s">
        <v>910</v>
      </c>
    </row>
    <row r="3113" spans="1:17" s="36" customFormat="1" ht="14.5">
      <c r="A3113" s="3" t="s">
        <v>6688</v>
      </c>
      <c r="B3113" s="15" t="s">
        <v>1</v>
      </c>
      <c r="C3113" s="15" t="s">
        <v>6</v>
      </c>
      <c r="D3113" s="15" t="s">
        <v>3522</v>
      </c>
      <c r="E3113" s="15">
        <v>1500</v>
      </c>
      <c r="F3113" s="15"/>
      <c r="G3113" s="15">
        <v>178</v>
      </c>
      <c r="H3113" s="15">
        <v>187.5</v>
      </c>
      <c r="I3113" s="15">
        <v>197</v>
      </c>
      <c r="J3113" s="15">
        <v>160</v>
      </c>
      <c r="K3113" s="15">
        <v>5</v>
      </c>
      <c r="L3113" s="15">
        <v>1</v>
      </c>
      <c r="M3113" s="15">
        <v>259</v>
      </c>
      <c r="N3113" s="15">
        <v>6</v>
      </c>
      <c r="O3113" s="15">
        <v>150</v>
      </c>
      <c r="P3113" s="15">
        <v>1</v>
      </c>
      <c r="Q3113" s="15" t="s">
        <v>910</v>
      </c>
    </row>
    <row r="3114" spans="1:17" s="36" customFormat="1" ht="14.5">
      <c r="A3114" s="3" t="s">
        <v>6689</v>
      </c>
      <c r="B3114" s="15" t="s">
        <v>1</v>
      </c>
      <c r="C3114" s="15" t="s">
        <v>6</v>
      </c>
      <c r="D3114" s="15" t="s">
        <v>3522</v>
      </c>
      <c r="E3114" s="15">
        <v>1500</v>
      </c>
      <c r="F3114" s="15"/>
      <c r="G3114" s="15">
        <v>178</v>
      </c>
      <c r="H3114" s="15">
        <v>187.5</v>
      </c>
      <c r="I3114" s="15">
        <v>197</v>
      </c>
      <c r="J3114" s="15">
        <v>160</v>
      </c>
      <c r="K3114" s="15">
        <v>5</v>
      </c>
      <c r="L3114" s="15">
        <v>1</v>
      </c>
      <c r="M3114" s="15">
        <v>259</v>
      </c>
      <c r="N3114" s="15">
        <v>6</v>
      </c>
      <c r="O3114" s="15">
        <v>150</v>
      </c>
      <c r="P3114" s="15">
        <v>1</v>
      </c>
      <c r="Q3114" s="15" t="s">
        <v>3</v>
      </c>
    </row>
    <row r="3115" spans="1:17" s="36" customFormat="1" ht="14.5">
      <c r="A3115" s="3" t="s">
        <v>6690</v>
      </c>
      <c r="B3115" s="15" t="s">
        <v>1</v>
      </c>
      <c r="C3115" s="15" t="s">
        <v>6</v>
      </c>
      <c r="D3115" s="15" t="s">
        <v>3525</v>
      </c>
      <c r="E3115" s="15">
        <v>1500</v>
      </c>
      <c r="F3115" s="15"/>
      <c r="G3115" s="15">
        <v>178</v>
      </c>
      <c r="H3115" s="15">
        <v>198</v>
      </c>
      <c r="I3115" s="15">
        <v>218</v>
      </c>
      <c r="J3115" s="15">
        <v>160</v>
      </c>
      <c r="K3115" s="15">
        <v>5</v>
      </c>
      <c r="L3115" s="15">
        <v>1</v>
      </c>
      <c r="M3115" s="15">
        <v>287</v>
      </c>
      <c r="N3115" s="15">
        <v>5.4</v>
      </c>
      <c r="O3115" s="15">
        <v>150</v>
      </c>
      <c r="P3115" s="15">
        <v>1</v>
      </c>
      <c r="Q3115" s="15" t="s">
        <v>910</v>
      </c>
    </row>
    <row r="3116" spans="1:17" s="36" customFormat="1" ht="14.5">
      <c r="A3116" s="3" t="s">
        <v>6691</v>
      </c>
      <c r="B3116" s="15" t="s">
        <v>1</v>
      </c>
      <c r="C3116" s="15" t="s">
        <v>6</v>
      </c>
      <c r="D3116" s="15" t="s">
        <v>3525</v>
      </c>
      <c r="E3116" s="15">
        <v>1500</v>
      </c>
      <c r="F3116" s="15"/>
      <c r="G3116" s="15">
        <v>178</v>
      </c>
      <c r="H3116" s="15">
        <v>187.5</v>
      </c>
      <c r="I3116" s="15">
        <v>197</v>
      </c>
      <c r="J3116" s="15">
        <v>160</v>
      </c>
      <c r="K3116" s="15">
        <v>5</v>
      </c>
      <c r="L3116" s="15">
        <v>1</v>
      </c>
      <c r="M3116" s="15">
        <v>259</v>
      </c>
      <c r="N3116" s="15">
        <v>6</v>
      </c>
      <c r="O3116" s="15">
        <v>150</v>
      </c>
      <c r="P3116" s="15">
        <v>1</v>
      </c>
      <c r="Q3116" s="15" t="s">
        <v>910</v>
      </c>
    </row>
    <row r="3117" spans="1:17" s="36" customFormat="1" ht="14.5">
      <c r="A3117" s="3" t="s">
        <v>6692</v>
      </c>
      <c r="B3117" s="15" t="s">
        <v>1</v>
      </c>
      <c r="C3117" s="15" t="s">
        <v>6</v>
      </c>
      <c r="D3117" s="15" t="s">
        <v>3525</v>
      </c>
      <c r="E3117" s="15">
        <v>1500</v>
      </c>
      <c r="F3117" s="15"/>
      <c r="G3117" s="15">
        <v>178</v>
      </c>
      <c r="H3117" s="15">
        <v>187.5</v>
      </c>
      <c r="I3117" s="15">
        <v>197</v>
      </c>
      <c r="J3117" s="15">
        <v>160</v>
      </c>
      <c r="K3117" s="15">
        <v>5</v>
      </c>
      <c r="L3117" s="15">
        <v>1</v>
      </c>
      <c r="M3117" s="15">
        <v>259</v>
      </c>
      <c r="N3117" s="15">
        <v>6</v>
      </c>
      <c r="O3117" s="15">
        <v>150</v>
      </c>
      <c r="P3117" s="15">
        <v>1</v>
      </c>
      <c r="Q3117" s="15" t="s">
        <v>3</v>
      </c>
    </row>
    <row r="3118" spans="1:17" s="36" customFormat="1" ht="14.5">
      <c r="A3118" s="3" t="s">
        <v>6693</v>
      </c>
      <c r="B3118" s="15" t="s">
        <v>1</v>
      </c>
      <c r="C3118" s="15" t="s">
        <v>6</v>
      </c>
      <c r="D3118" s="15" t="s">
        <v>3525</v>
      </c>
      <c r="E3118" s="15">
        <v>1500</v>
      </c>
      <c r="F3118" s="15"/>
      <c r="G3118" s="15">
        <v>178</v>
      </c>
      <c r="H3118" s="15">
        <v>198</v>
      </c>
      <c r="I3118" s="15">
        <v>218</v>
      </c>
      <c r="J3118" s="15">
        <v>160</v>
      </c>
      <c r="K3118" s="15">
        <v>5</v>
      </c>
      <c r="L3118" s="15">
        <v>1</v>
      </c>
      <c r="M3118" s="15">
        <v>287</v>
      </c>
      <c r="N3118" s="15">
        <v>5.4</v>
      </c>
      <c r="O3118" s="15">
        <v>150</v>
      </c>
      <c r="P3118" s="15">
        <v>1</v>
      </c>
      <c r="Q3118" s="15" t="s">
        <v>3</v>
      </c>
    </row>
    <row r="3119" spans="1:17" s="36" customFormat="1" ht="14.5">
      <c r="A3119" s="3" t="s">
        <v>6694</v>
      </c>
      <c r="B3119" s="15" t="s">
        <v>1</v>
      </c>
      <c r="C3119" s="15" t="s">
        <v>6</v>
      </c>
      <c r="D3119" s="15" t="s">
        <v>3522</v>
      </c>
      <c r="E3119" s="15">
        <v>1500</v>
      </c>
      <c r="F3119" s="15"/>
      <c r="G3119" s="15">
        <v>178</v>
      </c>
      <c r="H3119" s="15">
        <v>198</v>
      </c>
      <c r="I3119" s="15">
        <v>218</v>
      </c>
      <c r="J3119" s="15">
        <v>160</v>
      </c>
      <c r="K3119" s="15">
        <v>5</v>
      </c>
      <c r="L3119" s="15">
        <v>1</v>
      </c>
      <c r="M3119" s="15">
        <v>287</v>
      </c>
      <c r="N3119" s="15">
        <v>5.4</v>
      </c>
      <c r="O3119" s="15">
        <v>150</v>
      </c>
      <c r="P3119" s="15">
        <v>1</v>
      </c>
      <c r="Q3119" s="15" t="s">
        <v>3</v>
      </c>
    </row>
    <row r="3120" spans="1:17" s="36" customFormat="1" ht="14.5">
      <c r="A3120" s="3" t="s">
        <v>6695</v>
      </c>
      <c r="B3120" s="15" t="s">
        <v>1</v>
      </c>
      <c r="C3120" s="15" t="s">
        <v>6</v>
      </c>
      <c r="D3120" s="15" t="s">
        <v>3522</v>
      </c>
      <c r="E3120" s="15">
        <v>1500</v>
      </c>
      <c r="F3120" s="15"/>
      <c r="G3120" s="15">
        <v>17.8</v>
      </c>
      <c r="H3120" s="15">
        <v>18.8</v>
      </c>
      <c r="I3120" s="15">
        <v>19.7</v>
      </c>
      <c r="J3120" s="15">
        <v>16</v>
      </c>
      <c r="K3120" s="15">
        <v>5</v>
      </c>
      <c r="L3120" s="15">
        <v>1</v>
      </c>
      <c r="M3120" s="15">
        <v>26</v>
      </c>
      <c r="N3120" s="15">
        <v>60</v>
      </c>
      <c r="O3120" s="15">
        <v>150</v>
      </c>
      <c r="P3120" s="15">
        <v>1</v>
      </c>
      <c r="Q3120" s="15" t="s">
        <v>910</v>
      </c>
    </row>
    <row r="3121" spans="1:17" s="36" customFormat="1" ht="14.5">
      <c r="A3121" s="3" t="s">
        <v>6696</v>
      </c>
      <c r="B3121" s="15" t="s">
        <v>1</v>
      </c>
      <c r="C3121" s="15" t="s">
        <v>6</v>
      </c>
      <c r="D3121" s="15" t="s">
        <v>3522</v>
      </c>
      <c r="E3121" s="15">
        <v>1500</v>
      </c>
      <c r="F3121" s="15"/>
      <c r="G3121" s="15">
        <v>17.8</v>
      </c>
      <c r="H3121" s="15">
        <v>18.8</v>
      </c>
      <c r="I3121" s="15">
        <v>19.7</v>
      </c>
      <c r="J3121" s="15">
        <v>16</v>
      </c>
      <c r="K3121" s="15">
        <v>5</v>
      </c>
      <c r="L3121" s="15">
        <v>1</v>
      </c>
      <c r="M3121" s="15">
        <v>26</v>
      </c>
      <c r="N3121" s="15">
        <v>60</v>
      </c>
      <c r="O3121" s="15">
        <v>150</v>
      </c>
      <c r="P3121" s="15">
        <v>1</v>
      </c>
      <c r="Q3121" s="15" t="s">
        <v>3</v>
      </c>
    </row>
    <row r="3122" spans="1:17" s="36" customFormat="1" ht="14.5">
      <c r="A3122" s="3" t="s">
        <v>6697</v>
      </c>
      <c r="B3122" s="15" t="s">
        <v>1</v>
      </c>
      <c r="C3122" s="15" t="s">
        <v>6</v>
      </c>
      <c r="D3122" s="15" t="s">
        <v>3525</v>
      </c>
      <c r="E3122" s="15">
        <v>1500</v>
      </c>
      <c r="F3122" s="15"/>
      <c r="G3122" s="15">
        <v>17.8</v>
      </c>
      <c r="H3122" s="15">
        <v>19.8</v>
      </c>
      <c r="I3122" s="15">
        <v>21.8</v>
      </c>
      <c r="J3122" s="15">
        <v>16</v>
      </c>
      <c r="K3122" s="15">
        <v>5</v>
      </c>
      <c r="L3122" s="15">
        <v>1</v>
      </c>
      <c r="M3122" s="15">
        <v>28.8</v>
      </c>
      <c r="N3122" s="15">
        <v>54</v>
      </c>
      <c r="O3122" s="15">
        <v>150</v>
      </c>
      <c r="P3122" s="15">
        <v>1</v>
      </c>
      <c r="Q3122" s="15" t="s">
        <v>910</v>
      </c>
    </row>
    <row r="3123" spans="1:17" s="36" customFormat="1" ht="14.5">
      <c r="A3123" s="3" t="s">
        <v>6698</v>
      </c>
      <c r="B3123" s="15" t="s">
        <v>1</v>
      </c>
      <c r="C3123" s="15" t="s">
        <v>6</v>
      </c>
      <c r="D3123" s="15" t="s">
        <v>3525</v>
      </c>
      <c r="E3123" s="15">
        <v>1500</v>
      </c>
      <c r="F3123" s="15"/>
      <c r="G3123" s="15">
        <v>17.8</v>
      </c>
      <c r="H3123" s="15">
        <v>18.8</v>
      </c>
      <c r="I3123" s="15">
        <v>19.7</v>
      </c>
      <c r="J3123" s="15">
        <v>16</v>
      </c>
      <c r="K3123" s="15">
        <v>5</v>
      </c>
      <c r="L3123" s="15">
        <v>1</v>
      </c>
      <c r="M3123" s="15">
        <v>26</v>
      </c>
      <c r="N3123" s="15">
        <v>60</v>
      </c>
      <c r="O3123" s="15">
        <v>150</v>
      </c>
      <c r="P3123" s="15">
        <v>1</v>
      </c>
      <c r="Q3123" s="15" t="s">
        <v>910</v>
      </c>
    </row>
    <row r="3124" spans="1:17" s="36" customFormat="1" ht="14.5">
      <c r="A3124" s="3" t="s">
        <v>6699</v>
      </c>
      <c r="B3124" s="15" t="s">
        <v>1</v>
      </c>
      <c r="C3124" s="15" t="s">
        <v>6</v>
      </c>
      <c r="D3124" s="15" t="s">
        <v>3525</v>
      </c>
      <c r="E3124" s="15">
        <v>1500</v>
      </c>
      <c r="F3124" s="15"/>
      <c r="G3124" s="15">
        <v>17.8</v>
      </c>
      <c r="H3124" s="15">
        <v>18.8</v>
      </c>
      <c r="I3124" s="15">
        <v>19.7</v>
      </c>
      <c r="J3124" s="15">
        <v>16</v>
      </c>
      <c r="K3124" s="15">
        <v>5</v>
      </c>
      <c r="L3124" s="15">
        <v>1</v>
      </c>
      <c r="M3124" s="15">
        <v>26</v>
      </c>
      <c r="N3124" s="15">
        <v>60</v>
      </c>
      <c r="O3124" s="15">
        <v>150</v>
      </c>
      <c r="P3124" s="15">
        <v>1</v>
      </c>
      <c r="Q3124" s="15" t="s">
        <v>3</v>
      </c>
    </row>
    <row r="3125" spans="1:17" s="36" customFormat="1" ht="14.5">
      <c r="A3125" s="3" t="s">
        <v>6700</v>
      </c>
      <c r="B3125" s="15" t="s">
        <v>1</v>
      </c>
      <c r="C3125" s="15" t="s">
        <v>6</v>
      </c>
      <c r="D3125" s="15" t="s">
        <v>3525</v>
      </c>
      <c r="E3125" s="15">
        <v>1500</v>
      </c>
      <c r="F3125" s="15"/>
      <c r="G3125" s="15">
        <v>17.8</v>
      </c>
      <c r="H3125" s="15">
        <v>19.8</v>
      </c>
      <c r="I3125" s="15">
        <v>21.8</v>
      </c>
      <c r="J3125" s="15">
        <v>16</v>
      </c>
      <c r="K3125" s="15">
        <v>5</v>
      </c>
      <c r="L3125" s="15">
        <v>1</v>
      </c>
      <c r="M3125" s="15">
        <v>28.8</v>
      </c>
      <c r="N3125" s="15">
        <v>54</v>
      </c>
      <c r="O3125" s="15">
        <v>150</v>
      </c>
      <c r="P3125" s="15">
        <v>1</v>
      </c>
      <c r="Q3125" s="15" t="s">
        <v>3</v>
      </c>
    </row>
    <row r="3126" spans="1:17" s="36" customFormat="1" ht="14.5">
      <c r="A3126" s="3" t="s">
        <v>6701</v>
      </c>
      <c r="B3126" s="15" t="s">
        <v>1</v>
      </c>
      <c r="C3126" s="15" t="s">
        <v>6</v>
      </c>
      <c r="D3126" s="15" t="s">
        <v>3522</v>
      </c>
      <c r="E3126" s="15">
        <v>1500</v>
      </c>
      <c r="F3126" s="15"/>
      <c r="G3126" s="15">
        <v>17.8</v>
      </c>
      <c r="H3126" s="15">
        <v>19.8</v>
      </c>
      <c r="I3126" s="15">
        <v>21.8</v>
      </c>
      <c r="J3126" s="15">
        <v>16</v>
      </c>
      <c r="K3126" s="15">
        <v>5</v>
      </c>
      <c r="L3126" s="15">
        <v>1</v>
      </c>
      <c r="M3126" s="15">
        <v>28.8</v>
      </c>
      <c r="N3126" s="15">
        <v>54</v>
      </c>
      <c r="O3126" s="15">
        <v>150</v>
      </c>
      <c r="P3126" s="15">
        <v>1</v>
      </c>
      <c r="Q3126" s="15" t="s">
        <v>3</v>
      </c>
    </row>
    <row r="3127" spans="1:17" s="36" customFormat="1" ht="14.5">
      <c r="A3127" s="3" t="s">
        <v>6702</v>
      </c>
      <c r="B3127" s="15" t="s">
        <v>1</v>
      </c>
      <c r="C3127" s="15" t="s">
        <v>6</v>
      </c>
      <c r="D3127" s="15" t="s">
        <v>3522</v>
      </c>
      <c r="E3127" s="15">
        <v>1500</v>
      </c>
      <c r="F3127" s="15"/>
      <c r="G3127" s="15">
        <v>18.899999999999999</v>
      </c>
      <c r="H3127" s="15">
        <v>21</v>
      </c>
      <c r="I3127" s="15">
        <v>23.1</v>
      </c>
      <c r="J3127" s="15">
        <v>17</v>
      </c>
      <c r="K3127" s="15">
        <v>5</v>
      </c>
      <c r="L3127" s="15">
        <v>1</v>
      </c>
      <c r="M3127" s="15">
        <v>30.5</v>
      </c>
      <c r="N3127" s="15">
        <v>51</v>
      </c>
      <c r="O3127" s="15">
        <v>150</v>
      </c>
      <c r="P3127" s="15">
        <v>1</v>
      </c>
      <c r="Q3127" s="15" t="s">
        <v>910</v>
      </c>
    </row>
    <row r="3128" spans="1:17" s="36" customFormat="1" ht="14.5">
      <c r="A3128" s="3" t="s">
        <v>6703</v>
      </c>
      <c r="B3128" s="15" t="s">
        <v>1</v>
      </c>
      <c r="C3128" s="15" t="s">
        <v>6</v>
      </c>
      <c r="D3128" s="15" t="s">
        <v>3522</v>
      </c>
      <c r="E3128" s="15">
        <v>1500</v>
      </c>
      <c r="F3128" s="15"/>
      <c r="G3128" s="15">
        <v>189</v>
      </c>
      <c r="H3128" s="15">
        <v>210</v>
      </c>
      <c r="I3128" s="15">
        <v>231</v>
      </c>
      <c r="J3128" s="15">
        <v>170</v>
      </c>
      <c r="K3128" s="15">
        <v>5</v>
      </c>
      <c r="L3128" s="15">
        <v>1</v>
      </c>
      <c r="M3128" s="15">
        <v>304</v>
      </c>
      <c r="N3128" s="15">
        <v>5.0999999999999996</v>
      </c>
      <c r="O3128" s="15">
        <v>150</v>
      </c>
      <c r="P3128" s="15">
        <v>1</v>
      </c>
      <c r="Q3128" s="15" t="s">
        <v>910</v>
      </c>
    </row>
    <row r="3129" spans="1:17" s="36" customFormat="1" ht="14.5">
      <c r="A3129" s="3" t="s">
        <v>6704</v>
      </c>
      <c r="B3129" s="15" t="s">
        <v>1</v>
      </c>
      <c r="C3129" s="15" t="s">
        <v>6</v>
      </c>
      <c r="D3129" s="15" t="s">
        <v>3522</v>
      </c>
      <c r="E3129" s="15">
        <v>1500</v>
      </c>
      <c r="F3129" s="15"/>
      <c r="G3129" s="15">
        <v>189</v>
      </c>
      <c r="H3129" s="15">
        <v>199</v>
      </c>
      <c r="I3129" s="15">
        <v>209</v>
      </c>
      <c r="J3129" s="15">
        <v>170</v>
      </c>
      <c r="K3129" s="15">
        <v>5</v>
      </c>
      <c r="L3129" s="15">
        <v>1</v>
      </c>
      <c r="M3129" s="15">
        <v>275</v>
      </c>
      <c r="N3129" s="15">
        <v>5.7</v>
      </c>
      <c r="O3129" s="15">
        <v>150</v>
      </c>
      <c r="P3129" s="15">
        <v>1</v>
      </c>
      <c r="Q3129" s="15" t="s">
        <v>910</v>
      </c>
    </row>
    <row r="3130" spans="1:17" s="36" customFormat="1" ht="14.5">
      <c r="A3130" s="3" t="s">
        <v>6705</v>
      </c>
      <c r="B3130" s="15" t="s">
        <v>1</v>
      </c>
      <c r="C3130" s="15" t="s">
        <v>6</v>
      </c>
      <c r="D3130" s="15" t="s">
        <v>3522</v>
      </c>
      <c r="E3130" s="15">
        <v>1500</v>
      </c>
      <c r="F3130" s="15"/>
      <c r="G3130" s="15">
        <v>189</v>
      </c>
      <c r="H3130" s="15">
        <v>199</v>
      </c>
      <c r="I3130" s="15">
        <v>209</v>
      </c>
      <c r="J3130" s="15">
        <v>170</v>
      </c>
      <c r="K3130" s="15">
        <v>5</v>
      </c>
      <c r="L3130" s="15">
        <v>1</v>
      </c>
      <c r="M3130" s="15">
        <v>275</v>
      </c>
      <c r="N3130" s="15">
        <v>5.7</v>
      </c>
      <c r="O3130" s="15">
        <v>150</v>
      </c>
      <c r="P3130" s="15">
        <v>1</v>
      </c>
      <c r="Q3130" s="15" t="s">
        <v>3</v>
      </c>
    </row>
    <row r="3131" spans="1:17" s="36" customFormat="1" ht="14.5">
      <c r="A3131" s="3" t="s">
        <v>6706</v>
      </c>
      <c r="B3131" s="15" t="s">
        <v>1</v>
      </c>
      <c r="C3131" s="15" t="s">
        <v>6</v>
      </c>
      <c r="D3131" s="15" t="s">
        <v>3525</v>
      </c>
      <c r="E3131" s="15">
        <v>1500</v>
      </c>
      <c r="F3131" s="15"/>
      <c r="G3131" s="15">
        <v>189</v>
      </c>
      <c r="H3131" s="15">
        <v>210</v>
      </c>
      <c r="I3131" s="15">
        <v>231</v>
      </c>
      <c r="J3131" s="15">
        <v>170</v>
      </c>
      <c r="K3131" s="15">
        <v>5</v>
      </c>
      <c r="L3131" s="15">
        <v>1</v>
      </c>
      <c r="M3131" s="15">
        <v>304</v>
      </c>
      <c r="N3131" s="15">
        <v>5.0999999999999996</v>
      </c>
      <c r="O3131" s="15">
        <v>150</v>
      </c>
      <c r="P3131" s="15">
        <v>1</v>
      </c>
      <c r="Q3131" s="15" t="s">
        <v>910</v>
      </c>
    </row>
    <row r="3132" spans="1:17" s="36" customFormat="1" ht="14.5">
      <c r="A3132" s="3" t="s">
        <v>6707</v>
      </c>
      <c r="B3132" s="15" t="s">
        <v>1</v>
      </c>
      <c r="C3132" s="15" t="s">
        <v>6</v>
      </c>
      <c r="D3132" s="15" t="s">
        <v>3525</v>
      </c>
      <c r="E3132" s="15">
        <v>1500</v>
      </c>
      <c r="F3132" s="15"/>
      <c r="G3132" s="15">
        <v>189</v>
      </c>
      <c r="H3132" s="15">
        <v>199</v>
      </c>
      <c r="I3132" s="15">
        <v>209</v>
      </c>
      <c r="J3132" s="15">
        <v>170</v>
      </c>
      <c r="K3132" s="15">
        <v>5</v>
      </c>
      <c r="L3132" s="15">
        <v>1</v>
      </c>
      <c r="M3132" s="15">
        <v>275</v>
      </c>
      <c r="N3132" s="15">
        <v>5.7</v>
      </c>
      <c r="O3132" s="15">
        <v>150</v>
      </c>
      <c r="P3132" s="15">
        <v>1</v>
      </c>
      <c r="Q3132" s="15" t="s">
        <v>910</v>
      </c>
    </row>
    <row r="3133" spans="1:17" s="36" customFormat="1" ht="14.5">
      <c r="A3133" s="3" t="s">
        <v>6708</v>
      </c>
      <c r="B3133" s="15" t="s">
        <v>1</v>
      </c>
      <c r="C3133" s="15" t="s">
        <v>6</v>
      </c>
      <c r="D3133" s="15" t="s">
        <v>3525</v>
      </c>
      <c r="E3133" s="15">
        <v>1500</v>
      </c>
      <c r="F3133" s="15"/>
      <c r="G3133" s="15">
        <v>189</v>
      </c>
      <c r="H3133" s="15">
        <v>199</v>
      </c>
      <c r="I3133" s="15">
        <v>209</v>
      </c>
      <c r="J3133" s="15">
        <v>170</v>
      </c>
      <c r="K3133" s="15">
        <v>5</v>
      </c>
      <c r="L3133" s="15">
        <v>1</v>
      </c>
      <c r="M3133" s="15">
        <v>275</v>
      </c>
      <c r="N3133" s="15">
        <v>5.7</v>
      </c>
      <c r="O3133" s="15">
        <v>150</v>
      </c>
      <c r="P3133" s="15">
        <v>1</v>
      </c>
      <c r="Q3133" s="15" t="s">
        <v>3</v>
      </c>
    </row>
    <row r="3134" spans="1:17" s="36" customFormat="1" ht="14.5">
      <c r="A3134" s="3" t="s">
        <v>6709</v>
      </c>
      <c r="B3134" s="15" t="s">
        <v>1</v>
      </c>
      <c r="C3134" s="15" t="s">
        <v>6</v>
      </c>
      <c r="D3134" s="15" t="s">
        <v>3525</v>
      </c>
      <c r="E3134" s="15">
        <v>1500</v>
      </c>
      <c r="F3134" s="15"/>
      <c r="G3134" s="15">
        <v>189</v>
      </c>
      <c r="H3134" s="15">
        <v>210</v>
      </c>
      <c r="I3134" s="15">
        <v>231</v>
      </c>
      <c r="J3134" s="15">
        <v>170</v>
      </c>
      <c r="K3134" s="15">
        <v>5</v>
      </c>
      <c r="L3134" s="15">
        <v>1</v>
      </c>
      <c r="M3134" s="15">
        <v>304</v>
      </c>
      <c r="N3134" s="15">
        <v>5.0999999999999996</v>
      </c>
      <c r="O3134" s="15">
        <v>150</v>
      </c>
      <c r="P3134" s="15">
        <v>1</v>
      </c>
      <c r="Q3134" s="15" t="s">
        <v>3</v>
      </c>
    </row>
    <row r="3135" spans="1:17" s="36" customFormat="1" ht="14.5">
      <c r="A3135" s="3" t="s">
        <v>6710</v>
      </c>
      <c r="B3135" s="15" t="s">
        <v>1</v>
      </c>
      <c r="C3135" s="15" t="s">
        <v>6</v>
      </c>
      <c r="D3135" s="15" t="s">
        <v>3522</v>
      </c>
      <c r="E3135" s="15">
        <v>1500</v>
      </c>
      <c r="F3135" s="15"/>
      <c r="G3135" s="15">
        <v>189</v>
      </c>
      <c r="H3135" s="15">
        <v>210</v>
      </c>
      <c r="I3135" s="15">
        <v>231</v>
      </c>
      <c r="J3135" s="15">
        <v>170</v>
      </c>
      <c r="K3135" s="15">
        <v>5</v>
      </c>
      <c r="L3135" s="15">
        <v>1</v>
      </c>
      <c r="M3135" s="15">
        <v>304</v>
      </c>
      <c r="N3135" s="15">
        <v>5.0999999999999996</v>
      </c>
      <c r="O3135" s="15">
        <v>150</v>
      </c>
      <c r="P3135" s="15">
        <v>1</v>
      </c>
      <c r="Q3135" s="15" t="s">
        <v>3</v>
      </c>
    </row>
    <row r="3136" spans="1:17" s="36" customFormat="1" ht="14.5">
      <c r="A3136" s="3" t="s">
        <v>6711</v>
      </c>
      <c r="B3136" s="15" t="s">
        <v>1</v>
      </c>
      <c r="C3136" s="15" t="s">
        <v>6</v>
      </c>
      <c r="D3136" s="15" t="s">
        <v>3522</v>
      </c>
      <c r="E3136" s="15">
        <v>1500</v>
      </c>
      <c r="F3136" s="15"/>
      <c r="G3136" s="15">
        <v>18.899999999999999</v>
      </c>
      <c r="H3136" s="15">
        <v>19.899999999999999</v>
      </c>
      <c r="I3136" s="15">
        <v>20.9</v>
      </c>
      <c r="J3136" s="15">
        <v>17</v>
      </c>
      <c r="K3136" s="15">
        <v>5</v>
      </c>
      <c r="L3136" s="15">
        <v>1</v>
      </c>
      <c r="M3136" s="15">
        <v>27.6</v>
      </c>
      <c r="N3136" s="15">
        <v>57</v>
      </c>
      <c r="O3136" s="15">
        <v>150</v>
      </c>
      <c r="P3136" s="15">
        <v>1</v>
      </c>
      <c r="Q3136" s="15" t="s">
        <v>910</v>
      </c>
    </row>
    <row r="3137" spans="1:17" s="36" customFormat="1" ht="14.5">
      <c r="A3137" s="3" t="s">
        <v>6712</v>
      </c>
      <c r="B3137" s="15" t="s">
        <v>1</v>
      </c>
      <c r="C3137" s="15" t="s">
        <v>6</v>
      </c>
      <c r="D3137" s="15" t="s">
        <v>3522</v>
      </c>
      <c r="E3137" s="15">
        <v>1500</v>
      </c>
      <c r="F3137" s="15"/>
      <c r="G3137" s="15">
        <v>18.899999999999999</v>
      </c>
      <c r="H3137" s="15">
        <v>19.899999999999999</v>
      </c>
      <c r="I3137" s="15">
        <v>20.9</v>
      </c>
      <c r="J3137" s="15">
        <v>17</v>
      </c>
      <c r="K3137" s="15">
        <v>5</v>
      </c>
      <c r="L3137" s="15">
        <v>1</v>
      </c>
      <c r="M3137" s="15">
        <v>27.6</v>
      </c>
      <c r="N3137" s="15">
        <v>57</v>
      </c>
      <c r="O3137" s="15">
        <v>150</v>
      </c>
      <c r="P3137" s="15">
        <v>1</v>
      </c>
      <c r="Q3137" s="15" t="s">
        <v>3</v>
      </c>
    </row>
    <row r="3138" spans="1:17" s="36" customFormat="1" ht="14.5">
      <c r="A3138" s="3" t="s">
        <v>6713</v>
      </c>
      <c r="B3138" s="15" t="s">
        <v>1</v>
      </c>
      <c r="C3138" s="15" t="s">
        <v>6</v>
      </c>
      <c r="D3138" s="15" t="s">
        <v>3525</v>
      </c>
      <c r="E3138" s="15">
        <v>1500</v>
      </c>
      <c r="F3138" s="15"/>
      <c r="G3138" s="15">
        <v>18.899999999999999</v>
      </c>
      <c r="H3138" s="15">
        <v>21</v>
      </c>
      <c r="I3138" s="15">
        <v>23.1</v>
      </c>
      <c r="J3138" s="15">
        <v>17</v>
      </c>
      <c r="K3138" s="15">
        <v>5</v>
      </c>
      <c r="L3138" s="15">
        <v>1</v>
      </c>
      <c r="M3138" s="15">
        <v>30.5</v>
      </c>
      <c r="N3138" s="15">
        <v>51</v>
      </c>
      <c r="O3138" s="15">
        <v>150</v>
      </c>
      <c r="P3138" s="15">
        <v>1</v>
      </c>
      <c r="Q3138" s="15" t="s">
        <v>910</v>
      </c>
    </row>
    <row r="3139" spans="1:17" s="36" customFormat="1" ht="14.5">
      <c r="A3139" s="3" t="s">
        <v>6714</v>
      </c>
      <c r="B3139" s="15" t="s">
        <v>1</v>
      </c>
      <c r="C3139" s="15" t="s">
        <v>6</v>
      </c>
      <c r="D3139" s="15" t="s">
        <v>3525</v>
      </c>
      <c r="E3139" s="15">
        <v>1500</v>
      </c>
      <c r="F3139" s="15"/>
      <c r="G3139" s="15">
        <v>18.899999999999999</v>
      </c>
      <c r="H3139" s="15">
        <v>19.899999999999999</v>
      </c>
      <c r="I3139" s="15">
        <v>20.9</v>
      </c>
      <c r="J3139" s="15">
        <v>17</v>
      </c>
      <c r="K3139" s="15">
        <v>5</v>
      </c>
      <c r="L3139" s="15">
        <v>1</v>
      </c>
      <c r="M3139" s="15">
        <v>27.6</v>
      </c>
      <c r="N3139" s="15">
        <v>57</v>
      </c>
      <c r="O3139" s="15">
        <v>150</v>
      </c>
      <c r="P3139" s="15">
        <v>1</v>
      </c>
      <c r="Q3139" s="15" t="s">
        <v>910</v>
      </c>
    </row>
    <row r="3140" spans="1:17" s="36" customFormat="1" ht="14.5">
      <c r="A3140" s="3" t="s">
        <v>6715</v>
      </c>
      <c r="B3140" s="15" t="s">
        <v>1</v>
      </c>
      <c r="C3140" s="15" t="s">
        <v>6</v>
      </c>
      <c r="D3140" s="15" t="s">
        <v>3525</v>
      </c>
      <c r="E3140" s="15">
        <v>1500</v>
      </c>
      <c r="F3140" s="15"/>
      <c r="G3140" s="15">
        <v>18.899999999999999</v>
      </c>
      <c r="H3140" s="15">
        <v>19.899999999999999</v>
      </c>
      <c r="I3140" s="15">
        <v>20.9</v>
      </c>
      <c r="J3140" s="15">
        <v>17</v>
      </c>
      <c r="K3140" s="15">
        <v>5</v>
      </c>
      <c r="L3140" s="15">
        <v>1</v>
      </c>
      <c r="M3140" s="15">
        <v>27.6</v>
      </c>
      <c r="N3140" s="15">
        <v>57</v>
      </c>
      <c r="O3140" s="15">
        <v>150</v>
      </c>
      <c r="P3140" s="15">
        <v>1</v>
      </c>
      <c r="Q3140" s="15" t="s">
        <v>3</v>
      </c>
    </row>
    <row r="3141" spans="1:17" s="36" customFormat="1" ht="14.5">
      <c r="A3141" s="3" t="s">
        <v>6716</v>
      </c>
      <c r="B3141" s="15" t="s">
        <v>1</v>
      </c>
      <c r="C3141" s="15" t="s">
        <v>6</v>
      </c>
      <c r="D3141" s="15" t="s">
        <v>3525</v>
      </c>
      <c r="E3141" s="15">
        <v>1500</v>
      </c>
      <c r="F3141" s="15"/>
      <c r="G3141" s="15">
        <v>18.899999999999999</v>
      </c>
      <c r="H3141" s="15">
        <v>21</v>
      </c>
      <c r="I3141" s="15">
        <v>23.1</v>
      </c>
      <c r="J3141" s="15">
        <v>17</v>
      </c>
      <c r="K3141" s="15">
        <v>5</v>
      </c>
      <c r="L3141" s="15">
        <v>1</v>
      </c>
      <c r="M3141" s="15">
        <v>30.5</v>
      </c>
      <c r="N3141" s="15">
        <v>51</v>
      </c>
      <c r="O3141" s="15">
        <v>150</v>
      </c>
      <c r="P3141" s="15">
        <v>1</v>
      </c>
      <c r="Q3141" s="15" t="s">
        <v>3</v>
      </c>
    </row>
    <row r="3142" spans="1:17" s="36" customFormat="1" ht="14.5">
      <c r="A3142" s="3" t="s">
        <v>6717</v>
      </c>
      <c r="B3142" s="15" t="s">
        <v>1</v>
      </c>
      <c r="C3142" s="15" t="s">
        <v>6</v>
      </c>
      <c r="D3142" s="15" t="s">
        <v>3522</v>
      </c>
      <c r="E3142" s="15">
        <v>1500</v>
      </c>
      <c r="F3142" s="15"/>
      <c r="G3142" s="15">
        <v>18.899999999999999</v>
      </c>
      <c r="H3142" s="15">
        <v>21</v>
      </c>
      <c r="I3142" s="15">
        <v>23.1</v>
      </c>
      <c r="J3142" s="15">
        <v>17</v>
      </c>
      <c r="K3142" s="15">
        <v>5</v>
      </c>
      <c r="L3142" s="15">
        <v>1</v>
      </c>
      <c r="M3142" s="15">
        <v>30.5</v>
      </c>
      <c r="N3142" s="15">
        <v>51</v>
      </c>
      <c r="O3142" s="15">
        <v>150</v>
      </c>
      <c r="P3142" s="15">
        <v>1</v>
      </c>
      <c r="Q3142" s="15" t="s">
        <v>3</v>
      </c>
    </row>
    <row r="3143" spans="1:17" s="36" customFormat="1" ht="14.5">
      <c r="A3143" s="3" t="s">
        <v>6718</v>
      </c>
      <c r="B3143" s="15" t="s">
        <v>1</v>
      </c>
      <c r="C3143" s="15" t="s">
        <v>6</v>
      </c>
      <c r="D3143" s="15" t="s">
        <v>3522</v>
      </c>
      <c r="E3143" s="15">
        <v>1500</v>
      </c>
      <c r="F3143" s="15"/>
      <c r="G3143" s="15">
        <v>20</v>
      </c>
      <c r="H3143" s="15">
        <v>22.2</v>
      </c>
      <c r="I3143" s="15">
        <v>24.4</v>
      </c>
      <c r="J3143" s="15">
        <v>18</v>
      </c>
      <c r="K3143" s="15">
        <v>5</v>
      </c>
      <c r="L3143" s="15">
        <v>1</v>
      </c>
      <c r="M3143" s="15">
        <v>32.200000000000003</v>
      </c>
      <c r="N3143" s="15">
        <v>48</v>
      </c>
      <c r="O3143" s="15">
        <v>150</v>
      </c>
      <c r="P3143" s="15">
        <v>1</v>
      </c>
      <c r="Q3143" s="15" t="s">
        <v>910</v>
      </c>
    </row>
    <row r="3144" spans="1:17" s="36" customFormat="1" ht="14.5">
      <c r="A3144" s="3" t="s">
        <v>6719</v>
      </c>
      <c r="B3144" s="15" t="s">
        <v>1</v>
      </c>
      <c r="C3144" s="15" t="s">
        <v>6</v>
      </c>
      <c r="D3144" s="15" t="s">
        <v>3522</v>
      </c>
      <c r="E3144" s="15">
        <v>1500</v>
      </c>
      <c r="F3144" s="15"/>
      <c r="G3144" s="15">
        <v>20</v>
      </c>
      <c r="H3144" s="15">
        <v>21.1</v>
      </c>
      <c r="I3144" s="15">
        <v>22.1</v>
      </c>
      <c r="J3144" s="15">
        <v>18</v>
      </c>
      <c r="K3144" s="15">
        <v>5</v>
      </c>
      <c r="L3144" s="15">
        <v>1</v>
      </c>
      <c r="M3144" s="15">
        <v>29.2</v>
      </c>
      <c r="N3144" s="15">
        <v>53</v>
      </c>
      <c r="O3144" s="15">
        <v>150</v>
      </c>
      <c r="P3144" s="15">
        <v>1</v>
      </c>
      <c r="Q3144" s="15" t="s">
        <v>910</v>
      </c>
    </row>
    <row r="3145" spans="1:17" s="36" customFormat="1" ht="14.5">
      <c r="A3145" s="3" t="s">
        <v>6720</v>
      </c>
      <c r="B3145" s="15" t="s">
        <v>1</v>
      </c>
      <c r="C3145" s="15" t="s">
        <v>6</v>
      </c>
      <c r="D3145" s="15" t="s">
        <v>3522</v>
      </c>
      <c r="E3145" s="15">
        <v>1500</v>
      </c>
      <c r="F3145" s="15"/>
      <c r="G3145" s="15">
        <v>20</v>
      </c>
      <c r="H3145" s="15">
        <v>21.1</v>
      </c>
      <c r="I3145" s="15">
        <v>22.1</v>
      </c>
      <c r="J3145" s="15">
        <v>18</v>
      </c>
      <c r="K3145" s="15">
        <v>5</v>
      </c>
      <c r="L3145" s="15">
        <v>1</v>
      </c>
      <c r="M3145" s="15">
        <v>29.2</v>
      </c>
      <c r="N3145" s="15">
        <v>53</v>
      </c>
      <c r="O3145" s="15">
        <v>150</v>
      </c>
      <c r="P3145" s="15">
        <v>1</v>
      </c>
      <c r="Q3145" s="15" t="s">
        <v>3</v>
      </c>
    </row>
    <row r="3146" spans="1:17" s="36" customFormat="1" ht="14.5">
      <c r="A3146" s="3" t="s">
        <v>6721</v>
      </c>
      <c r="B3146" s="15" t="s">
        <v>1</v>
      </c>
      <c r="C3146" s="15" t="s">
        <v>6</v>
      </c>
      <c r="D3146" s="15" t="s">
        <v>3525</v>
      </c>
      <c r="E3146" s="15">
        <v>1500</v>
      </c>
      <c r="F3146" s="15"/>
      <c r="G3146" s="15">
        <v>20</v>
      </c>
      <c r="H3146" s="15">
        <v>22.2</v>
      </c>
      <c r="I3146" s="15">
        <v>24.4</v>
      </c>
      <c r="J3146" s="15">
        <v>18</v>
      </c>
      <c r="K3146" s="15">
        <v>5</v>
      </c>
      <c r="L3146" s="15">
        <v>1</v>
      </c>
      <c r="M3146" s="15">
        <v>32.200000000000003</v>
      </c>
      <c r="N3146" s="15">
        <v>48</v>
      </c>
      <c r="O3146" s="15">
        <v>150</v>
      </c>
      <c r="P3146" s="15">
        <v>1</v>
      </c>
      <c r="Q3146" s="15" t="s">
        <v>910</v>
      </c>
    </row>
    <row r="3147" spans="1:17" s="36" customFormat="1" ht="14.5">
      <c r="A3147" s="3" t="s">
        <v>6722</v>
      </c>
      <c r="B3147" s="15" t="s">
        <v>1</v>
      </c>
      <c r="C3147" s="15" t="s">
        <v>6</v>
      </c>
      <c r="D3147" s="15" t="s">
        <v>3525</v>
      </c>
      <c r="E3147" s="15">
        <v>1500</v>
      </c>
      <c r="F3147" s="15"/>
      <c r="G3147" s="15">
        <v>20</v>
      </c>
      <c r="H3147" s="15">
        <v>21.1</v>
      </c>
      <c r="I3147" s="15">
        <v>22.1</v>
      </c>
      <c r="J3147" s="15">
        <v>18</v>
      </c>
      <c r="K3147" s="15">
        <v>5</v>
      </c>
      <c r="L3147" s="15">
        <v>1</v>
      </c>
      <c r="M3147" s="15">
        <v>29.2</v>
      </c>
      <c r="N3147" s="15">
        <v>53</v>
      </c>
      <c r="O3147" s="15">
        <v>150</v>
      </c>
      <c r="P3147" s="15">
        <v>1</v>
      </c>
      <c r="Q3147" s="15" t="s">
        <v>910</v>
      </c>
    </row>
    <row r="3148" spans="1:17" s="36" customFormat="1" ht="14.5">
      <c r="A3148" s="3" t="s">
        <v>6723</v>
      </c>
      <c r="B3148" s="15" t="s">
        <v>1</v>
      </c>
      <c r="C3148" s="15" t="s">
        <v>6</v>
      </c>
      <c r="D3148" s="15" t="s">
        <v>3525</v>
      </c>
      <c r="E3148" s="15">
        <v>1500</v>
      </c>
      <c r="F3148" s="15"/>
      <c r="G3148" s="15">
        <v>20</v>
      </c>
      <c r="H3148" s="15">
        <v>21.1</v>
      </c>
      <c r="I3148" s="15">
        <v>22.1</v>
      </c>
      <c r="J3148" s="15">
        <v>18</v>
      </c>
      <c r="K3148" s="15">
        <v>5</v>
      </c>
      <c r="L3148" s="15">
        <v>1</v>
      </c>
      <c r="M3148" s="15">
        <v>29.2</v>
      </c>
      <c r="N3148" s="15">
        <v>53</v>
      </c>
      <c r="O3148" s="15">
        <v>150</v>
      </c>
      <c r="P3148" s="15">
        <v>1</v>
      </c>
      <c r="Q3148" s="15" t="s">
        <v>3</v>
      </c>
    </row>
    <row r="3149" spans="1:17" s="36" customFormat="1" ht="14.5">
      <c r="A3149" s="3" t="s">
        <v>6724</v>
      </c>
      <c r="B3149" s="15" t="s">
        <v>1</v>
      </c>
      <c r="C3149" s="15" t="s">
        <v>6</v>
      </c>
      <c r="D3149" s="15" t="s">
        <v>3525</v>
      </c>
      <c r="E3149" s="15">
        <v>1500</v>
      </c>
      <c r="F3149" s="15"/>
      <c r="G3149" s="15">
        <v>20</v>
      </c>
      <c r="H3149" s="15">
        <v>22.2</v>
      </c>
      <c r="I3149" s="15">
        <v>24.4</v>
      </c>
      <c r="J3149" s="15">
        <v>18</v>
      </c>
      <c r="K3149" s="15">
        <v>5</v>
      </c>
      <c r="L3149" s="15">
        <v>1</v>
      </c>
      <c r="M3149" s="15">
        <v>32.200000000000003</v>
      </c>
      <c r="N3149" s="15">
        <v>48</v>
      </c>
      <c r="O3149" s="15">
        <v>150</v>
      </c>
      <c r="P3149" s="15">
        <v>1</v>
      </c>
      <c r="Q3149" s="15" t="s">
        <v>3</v>
      </c>
    </row>
    <row r="3150" spans="1:17" s="36" customFormat="1" ht="14.5">
      <c r="A3150" s="3" t="s">
        <v>6725</v>
      </c>
      <c r="B3150" s="15" t="s">
        <v>1</v>
      </c>
      <c r="C3150" s="15" t="s">
        <v>6</v>
      </c>
      <c r="D3150" s="15" t="s">
        <v>3522</v>
      </c>
      <c r="E3150" s="15">
        <v>1500</v>
      </c>
      <c r="F3150" s="15"/>
      <c r="G3150" s="15">
        <v>20</v>
      </c>
      <c r="H3150" s="15">
        <v>22.2</v>
      </c>
      <c r="I3150" s="15">
        <v>24.4</v>
      </c>
      <c r="J3150" s="15">
        <v>18</v>
      </c>
      <c r="K3150" s="15">
        <v>5</v>
      </c>
      <c r="L3150" s="15">
        <v>1</v>
      </c>
      <c r="M3150" s="15">
        <v>32.200000000000003</v>
      </c>
      <c r="N3150" s="15">
        <v>48</v>
      </c>
      <c r="O3150" s="15">
        <v>150</v>
      </c>
      <c r="P3150" s="15">
        <v>1</v>
      </c>
      <c r="Q3150" s="15" t="s">
        <v>3</v>
      </c>
    </row>
    <row r="3151" spans="1:17" s="36" customFormat="1" ht="14.5">
      <c r="A3151" s="3" t="s">
        <v>6726</v>
      </c>
      <c r="B3151" s="15" t="s">
        <v>1</v>
      </c>
      <c r="C3151" s="15" t="s">
        <v>6</v>
      </c>
      <c r="D3151" s="15" t="s">
        <v>3522</v>
      </c>
      <c r="E3151" s="15">
        <v>1500</v>
      </c>
      <c r="F3151" s="15"/>
      <c r="G3151" s="15">
        <v>22.2</v>
      </c>
      <c r="H3151" s="15">
        <v>24.7</v>
      </c>
      <c r="I3151" s="15">
        <v>27.1</v>
      </c>
      <c r="J3151" s="15">
        <v>20</v>
      </c>
      <c r="K3151" s="15">
        <v>5</v>
      </c>
      <c r="L3151" s="15">
        <v>1</v>
      </c>
      <c r="M3151" s="15">
        <v>35.799999999999997</v>
      </c>
      <c r="N3151" s="15">
        <v>43</v>
      </c>
      <c r="O3151" s="15">
        <v>150</v>
      </c>
      <c r="P3151" s="15">
        <v>1</v>
      </c>
      <c r="Q3151" s="15" t="s">
        <v>910</v>
      </c>
    </row>
    <row r="3152" spans="1:17" s="36" customFormat="1" ht="14.5">
      <c r="A3152" s="3" t="s">
        <v>6727</v>
      </c>
      <c r="B3152" s="15" t="s">
        <v>1</v>
      </c>
      <c r="C3152" s="15" t="s">
        <v>6</v>
      </c>
      <c r="D3152" s="15" t="s">
        <v>3522</v>
      </c>
      <c r="E3152" s="15">
        <v>1500</v>
      </c>
      <c r="F3152" s="15"/>
      <c r="G3152" s="15">
        <v>22.2</v>
      </c>
      <c r="H3152" s="15">
        <v>23.4</v>
      </c>
      <c r="I3152" s="15">
        <v>24.5</v>
      </c>
      <c r="J3152" s="15">
        <v>20</v>
      </c>
      <c r="K3152" s="15">
        <v>5</v>
      </c>
      <c r="L3152" s="15">
        <v>1</v>
      </c>
      <c r="M3152" s="15">
        <v>32.4</v>
      </c>
      <c r="N3152" s="15">
        <v>48</v>
      </c>
      <c r="O3152" s="15">
        <v>150</v>
      </c>
      <c r="P3152" s="15">
        <v>1</v>
      </c>
      <c r="Q3152" s="15" t="s">
        <v>910</v>
      </c>
    </row>
    <row r="3153" spans="1:17" s="36" customFormat="1" ht="14.5">
      <c r="A3153" s="3" t="s">
        <v>6728</v>
      </c>
      <c r="B3153" s="15" t="s">
        <v>1</v>
      </c>
      <c r="C3153" s="15" t="s">
        <v>6</v>
      </c>
      <c r="D3153" s="15" t="s">
        <v>3522</v>
      </c>
      <c r="E3153" s="15">
        <v>1500</v>
      </c>
      <c r="F3153" s="15"/>
      <c r="G3153" s="15">
        <v>22.2</v>
      </c>
      <c r="H3153" s="15">
        <v>23.4</v>
      </c>
      <c r="I3153" s="15">
        <v>24.5</v>
      </c>
      <c r="J3153" s="15">
        <v>20</v>
      </c>
      <c r="K3153" s="15">
        <v>5</v>
      </c>
      <c r="L3153" s="15">
        <v>1</v>
      </c>
      <c r="M3153" s="15">
        <v>32.4</v>
      </c>
      <c r="N3153" s="15">
        <v>48</v>
      </c>
      <c r="O3153" s="15">
        <v>150</v>
      </c>
      <c r="P3153" s="15">
        <v>1</v>
      </c>
      <c r="Q3153" s="15" t="s">
        <v>3</v>
      </c>
    </row>
    <row r="3154" spans="1:17" s="36" customFormat="1" ht="14.5">
      <c r="A3154" s="3" t="s">
        <v>6729</v>
      </c>
      <c r="B3154" s="15" t="s">
        <v>1</v>
      </c>
      <c r="C3154" s="15" t="s">
        <v>6</v>
      </c>
      <c r="D3154" s="15" t="s">
        <v>3525</v>
      </c>
      <c r="E3154" s="15">
        <v>1500</v>
      </c>
      <c r="F3154" s="15"/>
      <c r="G3154" s="15">
        <v>22.2</v>
      </c>
      <c r="H3154" s="15">
        <v>24.7</v>
      </c>
      <c r="I3154" s="15">
        <v>27.1</v>
      </c>
      <c r="J3154" s="15">
        <v>20</v>
      </c>
      <c r="K3154" s="15">
        <v>5</v>
      </c>
      <c r="L3154" s="15">
        <v>1</v>
      </c>
      <c r="M3154" s="15">
        <v>35.799999999999997</v>
      </c>
      <c r="N3154" s="15">
        <v>43</v>
      </c>
      <c r="O3154" s="15">
        <v>150</v>
      </c>
      <c r="P3154" s="15">
        <v>1</v>
      </c>
      <c r="Q3154" s="15" t="s">
        <v>910</v>
      </c>
    </row>
    <row r="3155" spans="1:17" s="36" customFormat="1" ht="14.5">
      <c r="A3155" s="3" t="s">
        <v>6730</v>
      </c>
      <c r="B3155" s="15" t="s">
        <v>1</v>
      </c>
      <c r="C3155" s="15" t="s">
        <v>6</v>
      </c>
      <c r="D3155" s="15" t="s">
        <v>3525</v>
      </c>
      <c r="E3155" s="15">
        <v>1500</v>
      </c>
      <c r="F3155" s="15"/>
      <c r="G3155" s="15">
        <v>22.2</v>
      </c>
      <c r="H3155" s="15">
        <v>23.4</v>
      </c>
      <c r="I3155" s="15">
        <v>24.5</v>
      </c>
      <c r="J3155" s="15">
        <v>20</v>
      </c>
      <c r="K3155" s="15">
        <v>5</v>
      </c>
      <c r="L3155" s="15">
        <v>1</v>
      </c>
      <c r="M3155" s="15">
        <v>32.4</v>
      </c>
      <c r="N3155" s="15">
        <v>48</v>
      </c>
      <c r="O3155" s="15">
        <v>150</v>
      </c>
      <c r="P3155" s="15">
        <v>1</v>
      </c>
      <c r="Q3155" s="15" t="s">
        <v>910</v>
      </c>
    </row>
    <row r="3156" spans="1:17" s="36" customFormat="1" ht="14.5">
      <c r="A3156" s="3" t="s">
        <v>6731</v>
      </c>
      <c r="B3156" s="15" t="s">
        <v>1</v>
      </c>
      <c r="C3156" s="15" t="s">
        <v>6</v>
      </c>
      <c r="D3156" s="15" t="s">
        <v>3525</v>
      </c>
      <c r="E3156" s="15">
        <v>1500</v>
      </c>
      <c r="F3156" s="15"/>
      <c r="G3156" s="15">
        <v>22.2</v>
      </c>
      <c r="H3156" s="15">
        <v>23.4</v>
      </c>
      <c r="I3156" s="15">
        <v>24.5</v>
      </c>
      <c r="J3156" s="15">
        <v>20</v>
      </c>
      <c r="K3156" s="15">
        <v>5</v>
      </c>
      <c r="L3156" s="15">
        <v>1</v>
      </c>
      <c r="M3156" s="15">
        <v>32.4</v>
      </c>
      <c r="N3156" s="15">
        <v>48</v>
      </c>
      <c r="O3156" s="15">
        <v>150</v>
      </c>
      <c r="P3156" s="15">
        <v>1</v>
      </c>
      <c r="Q3156" s="15" t="s">
        <v>3</v>
      </c>
    </row>
    <row r="3157" spans="1:17" s="36" customFormat="1" ht="14.5">
      <c r="A3157" s="3" t="s">
        <v>6732</v>
      </c>
      <c r="B3157" s="15" t="s">
        <v>1</v>
      </c>
      <c r="C3157" s="15" t="s">
        <v>6</v>
      </c>
      <c r="D3157" s="15" t="s">
        <v>3525</v>
      </c>
      <c r="E3157" s="15">
        <v>1500</v>
      </c>
      <c r="F3157" s="15"/>
      <c r="G3157" s="15">
        <v>22.2</v>
      </c>
      <c r="H3157" s="15">
        <v>24.7</v>
      </c>
      <c r="I3157" s="15">
        <v>27.1</v>
      </c>
      <c r="J3157" s="15">
        <v>20</v>
      </c>
      <c r="K3157" s="15">
        <v>5</v>
      </c>
      <c r="L3157" s="15">
        <v>1</v>
      </c>
      <c r="M3157" s="15">
        <v>35.799999999999997</v>
      </c>
      <c r="N3157" s="15">
        <v>43</v>
      </c>
      <c r="O3157" s="15">
        <v>150</v>
      </c>
      <c r="P3157" s="15">
        <v>1</v>
      </c>
      <c r="Q3157" s="15" t="s">
        <v>3</v>
      </c>
    </row>
    <row r="3158" spans="1:17" s="36" customFormat="1" ht="14.5">
      <c r="A3158" s="3" t="s">
        <v>6733</v>
      </c>
      <c r="B3158" s="15" t="s">
        <v>1</v>
      </c>
      <c r="C3158" s="15" t="s">
        <v>6</v>
      </c>
      <c r="D3158" s="15" t="s">
        <v>3522</v>
      </c>
      <c r="E3158" s="15">
        <v>1500</v>
      </c>
      <c r="F3158" s="15"/>
      <c r="G3158" s="15">
        <v>22.2</v>
      </c>
      <c r="H3158" s="15">
        <v>24.7</v>
      </c>
      <c r="I3158" s="15">
        <v>27.1</v>
      </c>
      <c r="J3158" s="15">
        <v>20</v>
      </c>
      <c r="K3158" s="15">
        <v>5</v>
      </c>
      <c r="L3158" s="15">
        <v>1</v>
      </c>
      <c r="M3158" s="15">
        <v>35.799999999999997</v>
      </c>
      <c r="N3158" s="15">
        <v>43</v>
      </c>
      <c r="O3158" s="15">
        <v>150</v>
      </c>
      <c r="P3158" s="15">
        <v>1</v>
      </c>
      <c r="Q3158" s="15" t="s">
        <v>3</v>
      </c>
    </row>
    <row r="3159" spans="1:17" s="36" customFormat="1" ht="14.5">
      <c r="A3159" s="3" t="s">
        <v>6734</v>
      </c>
      <c r="B3159" s="15" t="s">
        <v>1</v>
      </c>
      <c r="C3159" s="15" t="s">
        <v>6</v>
      </c>
      <c r="D3159" s="15" t="s">
        <v>3522</v>
      </c>
      <c r="E3159" s="15">
        <v>1500</v>
      </c>
      <c r="F3159" s="15"/>
      <c r="G3159" s="15">
        <v>24.4</v>
      </c>
      <c r="H3159" s="15">
        <v>27.1</v>
      </c>
      <c r="I3159" s="15">
        <v>29.8</v>
      </c>
      <c r="J3159" s="15">
        <v>22</v>
      </c>
      <c r="K3159" s="15">
        <v>5</v>
      </c>
      <c r="L3159" s="15">
        <v>1</v>
      </c>
      <c r="M3159" s="15">
        <v>39.4</v>
      </c>
      <c r="N3159" s="15">
        <v>39</v>
      </c>
      <c r="O3159" s="15">
        <v>150</v>
      </c>
      <c r="P3159" s="15">
        <v>1</v>
      </c>
      <c r="Q3159" s="15" t="s">
        <v>910</v>
      </c>
    </row>
    <row r="3160" spans="1:17" s="36" customFormat="1" ht="14.5">
      <c r="A3160" s="3" t="s">
        <v>6735</v>
      </c>
      <c r="B3160" s="15" t="s">
        <v>1</v>
      </c>
      <c r="C3160" s="15" t="s">
        <v>6</v>
      </c>
      <c r="D3160" s="15" t="s">
        <v>3522</v>
      </c>
      <c r="E3160" s="15">
        <v>1500</v>
      </c>
      <c r="F3160" s="15"/>
      <c r="G3160" s="15">
        <v>24.4</v>
      </c>
      <c r="H3160" s="15">
        <v>25.7</v>
      </c>
      <c r="I3160" s="15">
        <v>26.9</v>
      </c>
      <c r="J3160" s="15">
        <v>22</v>
      </c>
      <c r="K3160" s="15">
        <v>5</v>
      </c>
      <c r="L3160" s="15">
        <v>1</v>
      </c>
      <c r="M3160" s="15">
        <v>35.5</v>
      </c>
      <c r="N3160" s="15">
        <v>44</v>
      </c>
      <c r="O3160" s="15">
        <v>150</v>
      </c>
      <c r="P3160" s="15">
        <v>1</v>
      </c>
      <c r="Q3160" s="15" t="s">
        <v>910</v>
      </c>
    </row>
    <row r="3161" spans="1:17" s="36" customFormat="1" ht="14.5">
      <c r="A3161" s="3" t="s">
        <v>6736</v>
      </c>
      <c r="B3161" s="15" t="s">
        <v>1</v>
      </c>
      <c r="C3161" s="15" t="s">
        <v>6</v>
      </c>
      <c r="D3161" s="15" t="s">
        <v>3522</v>
      </c>
      <c r="E3161" s="15">
        <v>1500</v>
      </c>
      <c r="F3161" s="15"/>
      <c r="G3161" s="15">
        <v>24.4</v>
      </c>
      <c r="H3161" s="15">
        <v>25.7</v>
      </c>
      <c r="I3161" s="15">
        <v>26.9</v>
      </c>
      <c r="J3161" s="15">
        <v>22</v>
      </c>
      <c r="K3161" s="15">
        <v>5</v>
      </c>
      <c r="L3161" s="15">
        <v>1</v>
      </c>
      <c r="M3161" s="15">
        <v>35.5</v>
      </c>
      <c r="N3161" s="15">
        <v>44</v>
      </c>
      <c r="O3161" s="15">
        <v>150</v>
      </c>
      <c r="P3161" s="15">
        <v>1</v>
      </c>
      <c r="Q3161" s="15" t="s">
        <v>3</v>
      </c>
    </row>
    <row r="3162" spans="1:17" s="36" customFormat="1" ht="14.5">
      <c r="A3162" s="3" t="s">
        <v>6737</v>
      </c>
      <c r="B3162" s="15" t="s">
        <v>1</v>
      </c>
      <c r="C3162" s="15" t="s">
        <v>6</v>
      </c>
      <c r="D3162" s="15" t="s">
        <v>3525</v>
      </c>
      <c r="E3162" s="15">
        <v>1500</v>
      </c>
      <c r="F3162" s="15"/>
      <c r="G3162" s="15">
        <v>24.4</v>
      </c>
      <c r="H3162" s="15">
        <v>27.1</v>
      </c>
      <c r="I3162" s="15">
        <v>29.8</v>
      </c>
      <c r="J3162" s="15">
        <v>22</v>
      </c>
      <c r="K3162" s="15">
        <v>5</v>
      </c>
      <c r="L3162" s="15">
        <v>1</v>
      </c>
      <c r="M3162" s="15">
        <v>39.4</v>
      </c>
      <c r="N3162" s="15">
        <v>39</v>
      </c>
      <c r="O3162" s="15">
        <v>150</v>
      </c>
      <c r="P3162" s="15">
        <v>1</v>
      </c>
      <c r="Q3162" s="15" t="s">
        <v>910</v>
      </c>
    </row>
    <row r="3163" spans="1:17" s="36" customFormat="1" ht="14.5">
      <c r="A3163" s="3" t="s">
        <v>6738</v>
      </c>
      <c r="B3163" s="15" t="s">
        <v>1</v>
      </c>
      <c r="C3163" s="15" t="s">
        <v>6</v>
      </c>
      <c r="D3163" s="15" t="s">
        <v>3525</v>
      </c>
      <c r="E3163" s="15">
        <v>1500</v>
      </c>
      <c r="F3163" s="15"/>
      <c r="G3163" s="15">
        <v>24.4</v>
      </c>
      <c r="H3163" s="15">
        <v>25.7</v>
      </c>
      <c r="I3163" s="15">
        <v>26.9</v>
      </c>
      <c r="J3163" s="15">
        <v>22</v>
      </c>
      <c r="K3163" s="15">
        <v>5</v>
      </c>
      <c r="L3163" s="15">
        <v>1</v>
      </c>
      <c r="M3163" s="15">
        <v>35.5</v>
      </c>
      <c r="N3163" s="15">
        <v>44</v>
      </c>
      <c r="O3163" s="15">
        <v>150</v>
      </c>
      <c r="P3163" s="15">
        <v>1</v>
      </c>
      <c r="Q3163" s="15" t="s">
        <v>910</v>
      </c>
    </row>
    <row r="3164" spans="1:17" s="36" customFormat="1" ht="14.5">
      <c r="A3164" s="3" t="s">
        <v>6739</v>
      </c>
      <c r="B3164" s="15" t="s">
        <v>1</v>
      </c>
      <c r="C3164" s="15" t="s">
        <v>6</v>
      </c>
      <c r="D3164" s="15" t="s">
        <v>3525</v>
      </c>
      <c r="E3164" s="15">
        <v>1500</v>
      </c>
      <c r="F3164" s="15"/>
      <c r="G3164" s="15">
        <v>24.4</v>
      </c>
      <c r="H3164" s="15">
        <v>25.7</v>
      </c>
      <c r="I3164" s="15">
        <v>26.9</v>
      </c>
      <c r="J3164" s="15">
        <v>22</v>
      </c>
      <c r="K3164" s="15">
        <v>5</v>
      </c>
      <c r="L3164" s="15">
        <v>1</v>
      </c>
      <c r="M3164" s="15">
        <v>35.5</v>
      </c>
      <c r="N3164" s="15">
        <v>44</v>
      </c>
      <c r="O3164" s="15">
        <v>150</v>
      </c>
      <c r="P3164" s="15">
        <v>1</v>
      </c>
      <c r="Q3164" s="15" t="s">
        <v>3</v>
      </c>
    </row>
    <row r="3165" spans="1:17" s="36" customFormat="1" ht="14.5">
      <c r="A3165" s="3" t="s">
        <v>6740</v>
      </c>
      <c r="B3165" s="15" t="s">
        <v>1</v>
      </c>
      <c r="C3165" s="15" t="s">
        <v>6</v>
      </c>
      <c r="D3165" s="15" t="s">
        <v>3525</v>
      </c>
      <c r="E3165" s="15">
        <v>1500</v>
      </c>
      <c r="F3165" s="15"/>
      <c r="G3165" s="15">
        <v>24.4</v>
      </c>
      <c r="H3165" s="15">
        <v>27.1</v>
      </c>
      <c r="I3165" s="15">
        <v>29.8</v>
      </c>
      <c r="J3165" s="15">
        <v>22</v>
      </c>
      <c r="K3165" s="15">
        <v>5</v>
      </c>
      <c r="L3165" s="15">
        <v>1</v>
      </c>
      <c r="M3165" s="15">
        <v>39.4</v>
      </c>
      <c r="N3165" s="15">
        <v>39</v>
      </c>
      <c r="O3165" s="15">
        <v>150</v>
      </c>
      <c r="P3165" s="15">
        <v>1</v>
      </c>
      <c r="Q3165" s="15" t="s">
        <v>3</v>
      </c>
    </row>
    <row r="3166" spans="1:17" s="36" customFormat="1" ht="14.5">
      <c r="A3166" s="3" t="s">
        <v>6741</v>
      </c>
      <c r="B3166" s="15" t="s">
        <v>1</v>
      </c>
      <c r="C3166" s="15" t="s">
        <v>6</v>
      </c>
      <c r="D3166" s="15" t="s">
        <v>3522</v>
      </c>
      <c r="E3166" s="15">
        <v>1500</v>
      </c>
      <c r="F3166" s="15"/>
      <c r="G3166" s="15">
        <v>24.4</v>
      </c>
      <c r="H3166" s="15">
        <v>27.1</v>
      </c>
      <c r="I3166" s="15">
        <v>29.8</v>
      </c>
      <c r="J3166" s="15">
        <v>22</v>
      </c>
      <c r="K3166" s="15">
        <v>5</v>
      </c>
      <c r="L3166" s="15">
        <v>1</v>
      </c>
      <c r="M3166" s="15">
        <v>39.4</v>
      </c>
      <c r="N3166" s="15">
        <v>39</v>
      </c>
      <c r="O3166" s="15">
        <v>150</v>
      </c>
      <c r="P3166" s="15">
        <v>1</v>
      </c>
      <c r="Q3166" s="15" t="s">
        <v>3</v>
      </c>
    </row>
    <row r="3167" spans="1:17" s="36" customFormat="1" ht="14.5">
      <c r="A3167" s="3" t="s">
        <v>6742</v>
      </c>
      <c r="B3167" s="15" t="s">
        <v>1</v>
      </c>
      <c r="C3167" s="15" t="s">
        <v>6</v>
      </c>
      <c r="D3167" s="15" t="s">
        <v>3522</v>
      </c>
      <c r="E3167" s="15">
        <v>1500</v>
      </c>
      <c r="F3167" s="15"/>
      <c r="G3167" s="15">
        <v>26.7</v>
      </c>
      <c r="H3167" s="15">
        <v>29.7</v>
      </c>
      <c r="I3167" s="15">
        <v>32.6</v>
      </c>
      <c r="J3167" s="15">
        <v>24</v>
      </c>
      <c r="K3167" s="15">
        <v>5</v>
      </c>
      <c r="L3167" s="15">
        <v>1</v>
      </c>
      <c r="M3167" s="15">
        <v>43</v>
      </c>
      <c r="N3167" s="15">
        <v>36</v>
      </c>
      <c r="O3167" s="15">
        <v>150</v>
      </c>
      <c r="P3167" s="15">
        <v>1</v>
      </c>
      <c r="Q3167" s="15" t="s">
        <v>910</v>
      </c>
    </row>
    <row r="3168" spans="1:17" s="36" customFormat="1" ht="14.5">
      <c r="A3168" s="3" t="s">
        <v>6743</v>
      </c>
      <c r="B3168" s="15" t="s">
        <v>1</v>
      </c>
      <c r="C3168" s="15" t="s">
        <v>6</v>
      </c>
      <c r="D3168" s="15" t="s">
        <v>3522</v>
      </c>
      <c r="E3168" s="15">
        <v>1500</v>
      </c>
      <c r="F3168" s="15"/>
      <c r="G3168" s="15">
        <v>26.7</v>
      </c>
      <c r="H3168" s="15">
        <v>28.1</v>
      </c>
      <c r="I3168" s="15">
        <v>29.5</v>
      </c>
      <c r="J3168" s="15">
        <v>24</v>
      </c>
      <c r="K3168" s="15">
        <v>5</v>
      </c>
      <c r="L3168" s="15">
        <v>1</v>
      </c>
      <c r="M3168" s="15">
        <v>38.9</v>
      </c>
      <c r="N3168" s="15">
        <v>40</v>
      </c>
      <c r="O3168" s="15">
        <v>150</v>
      </c>
      <c r="P3168" s="15">
        <v>1</v>
      </c>
      <c r="Q3168" s="15" t="s">
        <v>910</v>
      </c>
    </row>
    <row r="3169" spans="1:17" s="36" customFormat="1" ht="14.5">
      <c r="A3169" s="3" t="s">
        <v>6744</v>
      </c>
      <c r="B3169" s="15" t="s">
        <v>1</v>
      </c>
      <c r="C3169" s="15" t="s">
        <v>6</v>
      </c>
      <c r="D3169" s="15" t="s">
        <v>3522</v>
      </c>
      <c r="E3169" s="15">
        <v>1500</v>
      </c>
      <c r="F3169" s="15"/>
      <c r="G3169" s="15">
        <v>26.7</v>
      </c>
      <c r="H3169" s="15">
        <v>28.1</v>
      </c>
      <c r="I3169" s="15">
        <v>29.5</v>
      </c>
      <c r="J3169" s="15">
        <v>24</v>
      </c>
      <c r="K3169" s="15">
        <v>5</v>
      </c>
      <c r="L3169" s="15">
        <v>1</v>
      </c>
      <c r="M3169" s="15">
        <v>38.9</v>
      </c>
      <c r="N3169" s="15">
        <v>40</v>
      </c>
      <c r="O3169" s="15">
        <v>150</v>
      </c>
      <c r="P3169" s="15">
        <v>1</v>
      </c>
      <c r="Q3169" s="15" t="s">
        <v>3</v>
      </c>
    </row>
    <row r="3170" spans="1:17" s="36" customFormat="1" ht="14.5">
      <c r="A3170" s="3" t="s">
        <v>6745</v>
      </c>
      <c r="B3170" s="15" t="s">
        <v>1</v>
      </c>
      <c r="C3170" s="15" t="s">
        <v>6</v>
      </c>
      <c r="D3170" s="15" t="s">
        <v>3525</v>
      </c>
      <c r="E3170" s="15">
        <v>1500</v>
      </c>
      <c r="F3170" s="15"/>
      <c r="G3170" s="15">
        <v>26.7</v>
      </c>
      <c r="H3170" s="15">
        <v>29.7</v>
      </c>
      <c r="I3170" s="15">
        <v>32.6</v>
      </c>
      <c r="J3170" s="15">
        <v>24</v>
      </c>
      <c r="K3170" s="15">
        <v>5</v>
      </c>
      <c r="L3170" s="15">
        <v>1</v>
      </c>
      <c r="M3170" s="15">
        <v>43</v>
      </c>
      <c r="N3170" s="15">
        <v>36</v>
      </c>
      <c r="O3170" s="15">
        <v>150</v>
      </c>
      <c r="P3170" s="15">
        <v>1</v>
      </c>
      <c r="Q3170" s="15" t="s">
        <v>910</v>
      </c>
    </row>
    <row r="3171" spans="1:17" s="36" customFormat="1" ht="14.5">
      <c r="A3171" s="3" t="s">
        <v>6746</v>
      </c>
      <c r="B3171" s="15" t="s">
        <v>1</v>
      </c>
      <c r="C3171" s="15" t="s">
        <v>6</v>
      </c>
      <c r="D3171" s="15" t="s">
        <v>3525</v>
      </c>
      <c r="E3171" s="15">
        <v>1500</v>
      </c>
      <c r="F3171" s="15"/>
      <c r="G3171" s="15">
        <v>26.7</v>
      </c>
      <c r="H3171" s="15">
        <v>28.1</v>
      </c>
      <c r="I3171" s="15">
        <v>29.5</v>
      </c>
      <c r="J3171" s="15">
        <v>24</v>
      </c>
      <c r="K3171" s="15">
        <v>5</v>
      </c>
      <c r="L3171" s="15">
        <v>1</v>
      </c>
      <c r="M3171" s="15">
        <v>38.9</v>
      </c>
      <c r="N3171" s="15">
        <v>40</v>
      </c>
      <c r="O3171" s="15">
        <v>150</v>
      </c>
      <c r="P3171" s="15">
        <v>1</v>
      </c>
      <c r="Q3171" s="15" t="s">
        <v>910</v>
      </c>
    </row>
    <row r="3172" spans="1:17" s="36" customFormat="1" ht="14.5">
      <c r="A3172" s="3" t="s">
        <v>6747</v>
      </c>
      <c r="B3172" s="15" t="s">
        <v>1</v>
      </c>
      <c r="C3172" s="15" t="s">
        <v>6</v>
      </c>
      <c r="D3172" s="15" t="s">
        <v>3525</v>
      </c>
      <c r="E3172" s="15">
        <v>1500</v>
      </c>
      <c r="F3172" s="15"/>
      <c r="G3172" s="15">
        <v>26.7</v>
      </c>
      <c r="H3172" s="15">
        <v>28.1</v>
      </c>
      <c r="I3172" s="15">
        <v>29.5</v>
      </c>
      <c r="J3172" s="15">
        <v>24</v>
      </c>
      <c r="K3172" s="15">
        <v>5</v>
      </c>
      <c r="L3172" s="15">
        <v>1</v>
      </c>
      <c r="M3172" s="15">
        <v>38.9</v>
      </c>
      <c r="N3172" s="15">
        <v>40</v>
      </c>
      <c r="O3172" s="15">
        <v>150</v>
      </c>
      <c r="P3172" s="15">
        <v>1</v>
      </c>
      <c r="Q3172" s="15" t="s">
        <v>3</v>
      </c>
    </row>
    <row r="3173" spans="1:17" s="36" customFormat="1" ht="14.5">
      <c r="A3173" s="3" t="s">
        <v>6748</v>
      </c>
      <c r="B3173" s="15" t="s">
        <v>1</v>
      </c>
      <c r="C3173" s="15" t="s">
        <v>6</v>
      </c>
      <c r="D3173" s="15" t="s">
        <v>3525</v>
      </c>
      <c r="E3173" s="15">
        <v>1500</v>
      </c>
      <c r="F3173" s="15"/>
      <c r="G3173" s="15">
        <v>26.7</v>
      </c>
      <c r="H3173" s="15">
        <v>29.7</v>
      </c>
      <c r="I3173" s="15">
        <v>32.6</v>
      </c>
      <c r="J3173" s="15">
        <v>24</v>
      </c>
      <c r="K3173" s="15">
        <v>5</v>
      </c>
      <c r="L3173" s="15">
        <v>1</v>
      </c>
      <c r="M3173" s="15">
        <v>43</v>
      </c>
      <c r="N3173" s="15">
        <v>36</v>
      </c>
      <c r="O3173" s="15">
        <v>150</v>
      </c>
      <c r="P3173" s="15">
        <v>1</v>
      </c>
      <c r="Q3173" s="15" t="s">
        <v>3</v>
      </c>
    </row>
    <row r="3174" spans="1:17" s="36" customFormat="1" ht="14.5">
      <c r="A3174" s="3" t="s">
        <v>6749</v>
      </c>
      <c r="B3174" s="15" t="s">
        <v>1</v>
      </c>
      <c r="C3174" s="15" t="s">
        <v>6</v>
      </c>
      <c r="D3174" s="15" t="s">
        <v>3522</v>
      </c>
      <c r="E3174" s="15">
        <v>1500</v>
      </c>
      <c r="F3174" s="15"/>
      <c r="G3174" s="15">
        <v>26.7</v>
      </c>
      <c r="H3174" s="15">
        <v>29.7</v>
      </c>
      <c r="I3174" s="15">
        <v>32.6</v>
      </c>
      <c r="J3174" s="15">
        <v>24</v>
      </c>
      <c r="K3174" s="15">
        <v>5</v>
      </c>
      <c r="L3174" s="15">
        <v>1</v>
      </c>
      <c r="M3174" s="15">
        <v>43</v>
      </c>
      <c r="N3174" s="15">
        <v>36</v>
      </c>
      <c r="O3174" s="15">
        <v>150</v>
      </c>
      <c r="P3174" s="15">
        <v>1</v>
      </c>
      <c r="Q3174" s="15" t="s">
        <v>3</v>
      </c>
    </row>
    <row r="3175" spans="1:17" s="36" customFormat="1" ht="14.5">
      <c r="A3175" s="3" t="s">
        <v>6750</v>
      </c>
      <c r="B3175" s="15" t="s">
        <v>1</v>
      </c>
      <c r="C3175" s="15" t="s">
        <v>6</v>
      </c>
      <c r="D3175" s="15" t="s">
        <v>3522</v>
      </c>
      <c r="E3175" s="15">
        <v>1500</v>
      </c>
      <c r="F3175" s="15"/>
      <c r="G3175" s="15">
        <v>28.9</v>
      </c>
      <c r="H3175" s="15">
        <v>32.1</v>
      </c>
      <c r="I3175" s="15">
        <v>35.299999999999997</v>
      </c>
      <c r="J3175" s="15">
        <v>26</v>
      </c>
      <c r="K3175" s="15">
        <v>5</v>
      </c>
      <c r="L3175" s="15">
        <v>1</v>
      </c>
      <c r="M3175" s="15">
        <v>46.6</v>
      </c>
      <c r="N3175" s="15">
        <v>33</v>
      </c>
      <c r="O3175" s="15">
        <v>150</v>
      </c>
      <c r="P3175" s="15">
        <v>1</v>
      </c>
      <c r="Q3175" s="15" t="s">
        <v>910</v>
      </c>
    </row>
    <row r="3176" spans="1:17" s="36" customFormat="1" ht="14.5">
      <c r="A3176" s="3" t="s">
        <v>6751</v>
      </c>
      <c r="B3176" s="15" t="s">
        <v>1</v>
      </c>
      <c r="C3176" s="15" t="s">
        <v>6</v>
      </c>
      <c r="D3176" s="15" t="s">
        <v>3522</v>
      </c>
      <c r="E3176" s="15">
        <v>1500</v>
      </c>
      <c r="F3176" s="15"/>
      <c r="G3176" s="15">
        <v>28.9</v>
      </c>
      <c r="H3176" s="15">
        <v>30.4</v>
      </c>
      <c r="I3176" s="15">
        <v>31.9</v>
      </c>
      <c r="J3176" s="15">
        <v>26</v>
      </c>
      <c r="K3176" s="15">
        <v>5</v>
      </c>
      <c r="L3176" s="15">
        <v>1</v>
      </c>
      <c r="M3176" s="15">
        <v>42.1</v>
      </c>
      <c r="N3176" s="15">
        <v>37</v>
      </c>
      <c r="O3176" s="15">
        <v>150</v>
      </c>
      <c r="P3176" s="15">
        <v>1</v>
      </c>
      <c r="Q3176" s="15" t="s">
        <v>910</v>
      </c>
    </row>
    <row r="3177" spans="1:17" s="36" customFormat="1" ht="14.5">
      <c r="A3177" s="3" t="s">
        <v>6752</v>
      </c>
      <c r="B3177" s="15" t="s">
        <v>1</v>
      </c>
      <c r="C3177" s="15" t="s">
        <v>6</v>
      </c>
      <c r="D3177" s="15" t="s">
        <v>3522</v>
      </c>
      <c r="E3177" s="15">
        <v>1500</v>
      </c>
      <c r="F3177" s="15"/>
      <c r="G3177" s="15">
        <v>28.9</v>
      </c>
      <c r="H3177" s="15">
        <v>30.4</v>
      </c>
      <c r="I3177" s="15">
        <v>31.9</v>
      </c>
      <c r="J3177" s="15">
        <v>26</v>
      </c>
      <c r="K3177" s="15">
        <v>5</v>
      </c>
      <c r="L3177" s="15">
        <v>1</v>
      </c>
      <c r="M3177" s="15">
        <v>42.1</v>
      </c>
      <c r="N3177" s="15">
        <v>37</v>
      </c>
      <c r="O3177" s="15">
        <v>150</v>
      </c>
      <c r="P3177" s="15">
        <v>1</v>
      </c>
      <c r="Q3177" s="15" t="s">
        <v>3</v>
      </c>
    </row>
    <row r="3178" spans="1:17" s="36" customFormat="1" ht="14.5">
      <c r="A3178" s="3" t="s">
        <v>6753</v>
      </c>
      <c r="B3178" s="15" t="s">
        <v>1</v>
      </c>
      <c r="C3178" s="15" t="s">
        <v>6</v>
      </c>
      <c r="D3178" s="15" t="s">
        <v>3525</v>
      </c>
      <c r="E3178" s="15">
        <v>1500</v>
      </c>
      <c r="F3178" s="15"/>
      <c r="G3178" s="15">
        <v>28.9</v>
      </c>
      <c r="H3178" s="15">
        <v>32.1</v>
      </c>
      <c r="I3178" s="15">
        <v>35.299999999999997</v>
      </c>
      <c r="J3178" s="15">
        <v>26</v>
      </c>
      <c r="K3178" s="15">
        <v>5</v>
      </c>
      <c r="L3178" s="15">
        <v>1</v>
      </c>
      <c r="M3178" s="15">
        <v>46.6</v>
      </c>
      <c r="N3178" s="15">
        <v>33</v>
      </c>
      <c r="O3178" s="15">
        <v>150</v>
      </c>
      <c r="P3178" s="15">
        <v>1</v>
      </c>
      <c r="Q3178" s="15" t="s">
        <v>910</v>
      </c>
    </row>
    <row r="3179" spans="1:17" s="36" customFormat="1" ht="14.5">
      <c r="A3179" s="3" t="s">
        <v>6754</v>
      </c>
      <c r="B3179" s="15" t="s">
        <v>1</v>
      </c>
      <c r="C3179" s="15" t="s">
        <v>6</v>
      </c>
      <c r="D3179" s="15" t="s">
        <v>3525</v>
      </c>
      <c r="E3179" s="15">
        <v>1500</v>
      </c>
      <c r="F3179" s="15"/>
      <c r="G3179" s="15">
        <v>28.9</v>
      </c>
      <c r="H3179" s="15">
        <v>30.4</v>
      </c>
      <c r="I3179" s="15">
        <v>31.9</v>
      </c>
      <c r="J3179" s="15">
        <v>26</v>
      </c>
      <c r="K3179" s="15">
        <v>5</v>
      </c>
      <c r="L3179" s="15">
        <v>1</v>
      </c>
      <c r="M3179" s="15">
        <v>42.1</v>
      </c>
      <c r="N3179" s="15">
        <v>37</v>
      </c>
      <c r="O3179" s="15">
        <v>150</v>
      </c>
      <c r="P3179" s="15">
        <v>1</v>
      </c>
      <c r="Q3179" s="15" t="s">
        <v>910</v>
      </c>
    </row>
    <row r="3180" spans="1:17" s="36" customFormat="1" ht="14.5">
      <c r="A3180" s="3" t="s">
        <v>6755</v>
      </c>
      <c r="B3180" s="15" t="s">
        <v>1</v>
      </c>
      <c r="C3180" s="15" t="s">
        <v>6</v>
      </c>
      <c r="D3180" s="15" t="s">
        <v>3525</v>
      </c>
      <c r="E3180" s="15">
        <v>1500</v>
      </c>
      <c r="F3180" s="15"/>
      <c r="G3180" s="15">
        <v>28.9</v>
      </c>
      <c r="H3180" s="15">
        <v>30.4</v>
      </c>
      <c r="I3180" s="15">
        <v>31.9</v>
      </c>
      <c r="J3180" s="15">
        <v>26</v>
      </c>
      <c r="K3180" s="15">
        <v>5</v>
      </c>
      <c r="L3180" s="15">
        <v>1</v>
      </c>
      <c r="M3180" s="15">
        <v>42.1</v>
      </c>
      <c r="N3180" s="15">
        <v>37</v>
      </c>
      <c r="O3180" s="15">
        <v>150</v>
      </c>
      <c r="P3180" s="15">
        <v>1</v>
      </c>
      <c r="Q3180" s="15" t="s">
        <v>3</v>
      </c>
    </row>
    <row r="3181" spans="1:17" s="36" customFormat="1" ht="14.5">
      <c r="A3181" s="3" t="s">
        <v>6756</v>
      </c>
      <c r="B3181" s="15" t="s">
        <v>1</v>
      </c>
      <c r="C3181" s="15" t="s">
        <v>6</v>
      </c>
      <c r="D3181" s="15" t="s">
        <v>3525</v>
      </c>
      <c r="E3181" s="15">
        <v>1500</v>
      </c>
      <c r="F3181" s="15"/>
      <c r="G3181" s="15">
        <v>28.9</v>
      </c>
      <c r="H3181" s="15">
        <v>32.1</v>
      </c>
      <c r="I3181" s="15">
        <v>35.299999999999997</v>
      </c>
      <c r="J3181" s="15">
        <v>26</v>
      </c>
      <c r="K3181" s="15">
        <v>5</v>
      </c>
      <c r="L3181" s="15">
        <v>1</v>
      </c>
      <c r="M3181" s="15">
        <v>46.6</v>
      </c>
      <c r="N3181" s="15">
        <v>33</v>
      </c>
      <c r="O3181" s="15">
        <v>150</v>
      </c>
      <c r="P3181" s="15">
        <v>1</v>
      </c>
      <c r="Q3181" s="15" t="s">
        <v>3</v>
      </c>
    </row>
    <row r="3182" spans="1:17" s="36" customFormat="1" ht="14.5">
      <c r="A3182" s="3" t="s">
        <v>6757</v>
      </c>
      <c r="B3182" s="15" t="s">
        <v>1</v>
      </c>
      <c r="C3182" s="15" t="s">
        <v>6</v>
      </c>
      <c r="D3182" s="15" t="s">
        <v>3522</v>
      </c>
      <c r="E3182" s="15">
        <v>1500</v>
      </c>
      <c r="F3182" s="15"/>
      <c r="G3182" s="15">
        <v>28.9</v>
      </c>
      <c r="H3182" s="15">
        <v>32.1</v>
      </c>
      <c r="I3182" s="15">
        <v>35.299999999999997</v>
      </c>
      <c r="J3182" s="15">
        <v>26</v>
      </c>
      <c r="K3182" s="15">
        <v>5</v>
      </c>
      <c r="L3182" s="15">
        <v>1</v>
      </c>
      <c r="M3182" s="15">
        <v>46.6</v>
      </c>
      <c r="N3182" s="15">
        <v>33</v>
      </c>
      <c r="O3182" s="15">
        <v>150</v>
      </c>
      <c r="P3182" s="15">
        <v>1</v>
      </c>
      <c r="Q3182" s="15" t="s">
        <v>3</v>
      </c>
    </row>
    <row r="3183" spans="1:17" s="36" customFormat="1" ht="14.5">
      <c r="A3183" s="3" t="s">
        <v>6758</v>
      </c>
      <c r="B3183" s="15" t="s">
        <v>1</v>
      </c>
      <c r="C3183" s="15" t="s">
        <v>6</v>
      </c>
      <c r="D3183" s="15" t="s">
        <v>3522</v>
      </c>
      <c r="E3183" s="15">
        <v>1500</v>
      </c>
      <c r="F3183" s="15"/>
      <c r="G3183" s="15">
        <v>31.1</v>
      </c>
      <c r="H3183" s="15">
        <v>34.6</v>
      </c>
      <c r="I3183" s="15">
        <v>38</v>
      </c>
      <c r="J3183" s="15">
        <v>28</v>
      </c>
      <c r="K3183" s="15">
        <v>5</v>
      </c>
      <c r="L3183" s="15">
        <v>1</v>
      </c>
      <c r="M3183" s="15">
        <v>50</v>
      </c>
      <c r="N3183" s="15">
        <v>31</v>
      </c>
      <c r="O3183" s="15">
        <v>150</v>
      </c>
      <c r="P3183" s="15">
        <v>1</v>
      </c>
      <c r="Q3183" s="15" t="s">
        <v>910</v>
      </c>
    </row>
    <row r="3184" spans="1:17" s="36" customFormat="1" ht="14.5">
      <c r="A3184" s="3" t="s">
        <v>6759</v>
      </c>
      <c r="B3184" s="15" t="s">
        <v>1</v>
      </c>
      <c r="C3184" s="15" t="s">
        <v>6</v>
      </c>
      <c r="D3184" s="15" t="s">
        <v>3522</v>
      </c>
      <c r="E3184" s="15">
        <v>1500</v>
      </c>
      <c r="F3184" s="15"/>
      <c r="G3184" s="15">
        <v>31.1</v>
      </c>
      <c r="H3184" s="15">
        <v>32.799999999999997</v>
      </c>
      <c r="I3184" s="15">
        <v>34.4</v>
      </c>
      <c r="J3184" s="15">
        <v>28</v>
      </c>
      <c r="K3184" s="15">
        <v>5</v>
      </c>
      <c r="L3184" s="15">
        <v>1</v>
      </c>
      <c r="M3184" s="15">
        <v>45.4</v>
      </c>
      <c r="N3184" s="15">
        <v>34</v>
      </c>
      <c r="O3184" s="15">
        <v>150</v>
      </c>
      <c r="P3184" s="15">
        <v>1</v>
      </c>
      <c r="Q3184" s="15" t="s">
        <v>910</v>
      </c>
    </row>
    <row r="3185" spans="1:17" s="36" customFormat="1" ht="14.5">
      <c r="A3185" s="3" t="s">
        <v>6760</v>
      </c>
      <c r="B3185" s="15" t="s">
        <v>1</v>
      </c>
      <c r="C3185" s="15" t="s">
        <v>6</v>
      </c>
      <c r="D3185" s="15" t="s">
        <v>3522</v>
      </c>
      <c r="E3185" s="15">
        <v>1500</v>
      </c>
      <c r="F3185" s="15"/>
      <c r="G3185" s="15">
        <v>31.1</v>
      </c>
      <c r="H3185" s="15">
        <v>32.799999999999997</v>
      </c>
      <c r="I3185" s="15">
        <v>34.4</v>
      </c>
      <c r="J3185" s="15">
        <v>28</v>
      </c>
      <c r="K3185" s="15">
        <v>5</v>
      </c>
      <c r="L3185" s="15">
        <v>1</v>
      </c>
      <c r="M3185" s="15">
        <v>45.4</v>
      </c>
      <c r="N3185" s="15">
        <v>34</v>
      </c>
      <c r="O3185" s="15">
        <v>150</v>
      </c>
      <c r="P3185" s="15">
        <v>1</v>
      </c>
      <c r="Q3185" s="15" t="s">
        <v>3</v>
      </c>
    </row>
    <row r="3186" spans="1:17" s="36" customFormat="1" ht="14.5">
      <c r="A3186" s="3" t="s">
        <v>6761</v>
      </c>
      <c r="B3186" s="15" t="s">
        <v>1</v>
      </c>
      <c r="C3186" s="15" t="s">
        <v>6</v>
      </c>
      <c r="D3186" s="15" t="s">
        <v>3525</v>
      </c>
      <c r="E3186" s="15">
        <v>1500</v>
      </c>
      <c r="F3186" s="15"/>
      <c r="G3186" s="15">
        <v>31.1</v>
      </c>
      <c r="H3186" s="15">
        <v>34.6</v>
      </c>
      <c r="I3186" s="15">
        <v>38</v>
      </c>
      <c r="J3186" s="15">
        <v>28</v>
      </c>
      <c r="K3186" s="15">
        <v>5</v>
      </c>
      <c r="L3186" s="15">
        <v>1</v>
      </c>
      <c r="M3186" s="15">
        <v>50</v>
      </c>
      <c r="N3186" s="15">
        <v>31</v>
      </c>
      <c r="O3186" s="15">
        <v>150</v>
      </c>
      <c r="P3186" s="15">
        <v>1</v>
      </c>
      <c r="Q3186" s="15" t="s">
        <v>910</v>
      </c>
    </row>
    <row r="3187" spans="1:17" s="36" customFormat="1" ht="14.5">
      <c r="A3187" s="3" t="s">
        <v>6762</v>
      </c>
      <c r="B3187" s="15" t="s">
        <v>1</v>
      </c>
      <c r="C3187" s="15" t="s">
        <v>6</v>
      </c>
      <c r="D3187" s="15" t="s">
        <v>3525</v>
      </c>
      <c r="E3187" s="15">
        <v>1500</v>
      </c>
      <c r="F3187" s="15"/>
      <c r="G3187" s="15">
        <v>31.1</v>
      </c>
      <c r="H3187" s="15">
        <v>32.799999999999997</v>
      </c>
      <c r="I3187" s="15">
        <v>34.4</v>
      </c>
      <c r="J3187" s="15">
        <v>28</v>
      </c>
      <c r="K3187" s="15">
        <v>5</v>
      </c>
      <c r="L3187" s="15">
        <v>1</v>
      </c>
      <c r="M3187" s="15">
        <v>45.4</v>
      </c>
      <c r="N3187" s="15">
        <v>34</v>
      </c>
      <c r="O3187" s="15">
        <v>150</v>
      </c>
      <c r="P3187" s="15">
        <v>1</v>
      </c>
      <c r="Q3187" s="15" t="s">
        <v>910</v>
      </c>
    </row>
    <row r="3188" spans="1:17" s="36" customFormat="1" ht="14.5">
      <c r="A3188" s="3" t="s">
        <v>6763</v>
      </c>
      <c r="B3188" s="15" t="s">
        <v>1</v>
      </c>
      <c r="C3188" s="15" t="s">
        <v>6</v>
      </c>
      <c r="D3188" s="15" t="s">
        <v>3525</v>
      </c>
      <c r="E3188" s="15">
        <v>1500</v>
      </c>
      <c r="F3188" s="15"/>
      <c r="G3188" s="15">
        <v>31.1</v>
      </c>
      <c r="H3188" s="15">
        <v>32.799999999999997</v>
      </c>
      <c r="I3188" s="15">
        <v>34.4</v>
      </c>
      <c r="J3188" s="15">
        <v>28</v>
      </c>
      <c r="K3188" s="15">
        <v>5</v>
      </c>
      <c r="L3188" s="15">
        <v>1</v>
      </c>
      <c r="M3188" s="15">
        <v>45.4</v>
      </c>
      <c r="N3188" s="15">
        <v>34</v>
      </c>
      <c r="O3188" s="15">
        <v>150</v>
      </c>
      <c r="P3188" s="15">
        <v>1</v>
      </c>
      <c r="Q3188" s="15" t="s">
        <v>3</v>
      </c>
    </row>
    <row r="3189" spans="1:17" s="36" customFormat="1" ht="14.5">
      <c r="A3189" s="3" t="s">
        <v>6764</v>
      </c>
      <c r="B3189" s="15" t="s">
        <v>1</v>
      </c>
      <c r="C3189" s="15" t="s">
        <v>6</v>
      </c>
      <c r="D3189" s="15" t="s">
        <v>3525</v>
      </c>
      <c r="E3189" s="15">
        <v>1500</v>
      </c>
      <c r="F3189" s="15"/>
      <c r="G3189" s="15">
        <v>31.1</v>
      </c>
      <c r="H3189" s="15">
        <v>34.6</v>
      </c>
      <c r="I3189" s="15">
        <v>38</v>
      </c>
      <c r="J3189" s="15">
        <v>28</v>
      </c>
      <c r="K3189" s="15">
        <v>5</v>
      </c>
      <c r="L3189" s="15">
        <v>1</v>
      </c>
      <c r="M3189" s="15">
        <v>50</v>
      </c>
      <c r="N3189" s="15">
        <v>31</v>
      </c>
      <c r="O3189" s="15">
        <v>150</v>
      </c>
      <c r="P3189" s="15">
        <v>1</v>
      </c>
      <c r="Q3189" s="15" t="s">
        <v>3</v>
      </c>
    </row>
    <row r="3190" spans="1:17" s="36" customFormat="1" ht="14.5">
      <c r="A3190" s="3" t="s">
        <v>6765</v>
      </c>
      <c r="B3190" s="15" t="s">
        <v>1</v>
      </c>
      <c r="C3190" s="15" t="s">
        <v>6</v>
      </c>
      <c r="D3190" s="15" t="s">
        <v>3522</v>
      </c>
      <c r="E3190" s="15">
        <v>1500</v>
      </c>
      <c r="F3190" s="15"/>
      <c r="G3190" s="15">
        <v>31.1</v>
      </c>
      <c r="H3190" s="15">
        <v>34.6</v>
      </c>
      <c r="I3190" s="15">
        <v>38</v>
      </c>
      <c r="J3190" s="15">
        <v>28</v>
      </c>
      <c r="K3190" s="15">
        <v>5</v>
      </c>
      <c r="L3190" s="15">
        <v>1</v>
      </c>
      <c r="M3190" s="15">
        <v>50</v>
      </c>
      <c r="N3190" s="15">
        <v>31</v>
      </c>
      <c r="O3190" s="15">
        <v>150</v>
      </c>
      <c r="P3190" s="15">
        <v>1</v>
      </c>
      <c r="Q3190" s="15" t="s">
        <v>3</v>
      </c>
    </row>
    <row r="3191" spans="1:17" s="36" customFormat="1" ht="14.5">
      <c r="A3191" s="3" t="s">
        <v>6766</v>
      </c>
      <c r="B3191" s="15" t="s">
        <v>1</v>
      </c>
      <c r="C3191" s="15" t="s">
        <v>6</v>
      </c>
      <c r="D3191" s="15" t="s">
        <v>3522</v>
      </c>
      <c r="E3191" s="15">
        <v>1500</v>
      </c>
      <c r="F3191" s="15"/>
      <c r="G3191" s="15">
        <v>33.299999999999997</v>
      </c>
      <c r="H3191" s="15">
        <v>37</v>
      </c>
      <c r="I3191" s="15">
        <v>40.700000000000003</v>
      </c>
      <c r="J3191" s="15">
        <v>30</v>
      </c>
      <c r="K3191" s="15">
        <v>5</v>
      </c>
      <c r="L3191" s="15">
        <v>1</v>
      </c>
      <c r="M3191" s="15">
        <v>53.5</v>
      </c>
      <c r="N3191" s="15">
        <v>29</v>
      </c>
      <c r="O3191" s="15">
        <v>150</v>
      </c>
      <c r="P3191" s="15">
        <v>1</v>
      </c>
      <c r="Q3191" s="15" t="s">
        <v>910</v>
      </c>
    </row>
    <row r="3192" spans="1:17" s="36" customFormat="1" ht="14.5">
      <c r="A3192" s="3" t="s">
        <v>6767</v>
      </c>
      <c r="B3192" s="15" t="s">
        <v>1</v>
      </c>
      <c r="C3192" s="15" t="s">
        <v>6</v>
      </c>
      <c r="D3192" s="15" t="s">
        <v>3522</v>
      </c>
      <c r="E3192" s="15">
        <v>1500</v>
      </c>
      <c r="F3192" s="15"/>
      <c r="G3192" s="15">
        <v>33.299999999999997</v>
      </c>
      <c r="H3192" s="15">
        <v>35.1</v>
      </c>
      <c r="I3192" s="15">
        <v>36.799999999999997</v>
      </c>
      <c r="J3192" s="15">
        <v>30</v>
      </c>
      <c r="K3192" s="15">
        <v>5</v>
      </c>
      <c r="L3192" s="15">
        <v>1</v>
      </c>
      <c r="M3192" s="15">
        <v>48.4</v>
      </c>
      <c r="N3192" s="15">
        <v>32</v>
      </c>
      <c r="O3192" s="15">
        <v>150</v>
      </c>
      <c r="P3192" s="15">
        <v>1</v>
      </c>
      <c r="Q3192" s="15" t="s">
        <v>910</v>
      </c>
    </row>
    <row r="3193" spans="1:17" s="36" customFormat="1" ht="14.5">
      <c r="A3193" s="3" t="s">
        <v>6768</v>
      </c>
      <c r="B3193" s="15" t="s">
        <v>1</v>
      </c>
      <c r="C3193" s="15" t="s">
        <v>6</v>
      </c>
      <c r="D3193" s="15" t="s">
        <v>3522</v>
      </c>
      <c r="E3193" s="15">
        <v>1500</v>
      </c>
      <c r="F3193" s="15"/>
      <c r="G3193" s="15">
        <v>33.299999999999997</v>
      </c>
      <c r="H3193" s="15">
        <v>35.1</v>
      </c>
      <c r="I3193" s="15">
        <v>36.799999999999997</v>
      </c>
      <c r="J3193" s="15">
        <v>30</v>
      </c>
      <c r="K3193" s="15">
        <v>5</v>
      </c>
      <c r="L3193" s="15">
        <v>1</v>
      </c>
      <c r="M3193" s="15">
        <v>48.4</v>
      </c>
      <c r="N3193" s="15">
        <v>32</v>
      </c>
      <c r="O3193" s="15">
        <v>150</v>
      </c>
      <c r="P3193" s="15">
        <v>1</v>
      </c>
      <c r="Q3193" s="15" t="s">
        <v>3</v>
      </c>
    </row>
    <row r="3194" spans="1:17" s="36" customFormat="1" ht="14.5">
      <c r="A3194" s="3" t="s">
        <v>6769</v>
      </c>
      <c r="B3194" s="15" t="s">
        <v>1</v>
      </c>
      <c r="C3194" s="15" t="s">
        <v>6</v>
      </c>
      <c r="D3194" s="15" t="s">
        <v>3525</v>
      </c>
      <c r="E3194" s="15">
        <v>1500</v>
      </c>
      <c r="F3194" s="15"/>
      <c r="G3194" s="15">
        <v>33.299999999999997</v>
      </c>
      <c r="H3194" s="15">
        <v>37</v>
      </c>
      <c r="I3194" s="15">
        <v>40.700000000000003</v>
      </c>
      <c r="J3194" s="15">
        <v>30</v>
      </c>
      <c r="K3194" s="15">
        <v>5</v>
      </c>
      <c r="L3194" s="15">
        <v>1</v>
      </c>
      <c r="M3194" s="15">
        <v>53.5</v>
      </c>
      <c r="N3194" s="15">
        <v>29</v>
      </c>
      <c r="O3194" s="15">
        <v>150</v>
      </c>
      <c r="P3194" s="15">
        <v>1</v>
      </c>
      <c r="Q3194" s="15" t="s">
        <v>910</v>
      </c>
    </row>
    <row r="3195" spans="1:17" s="36" customFormat="1" ht="14.5">
      <c r="A3195" s="3" t="s">
        <v>6770</v>
      </c>
      <c r="B3195" s="15" t="s">
        <v>1</v>
      </c>
      <c r="C3195" s="15" t="s">
        <v>6</v>
      </c>
      <c r="D3195" s="15" t="s">
        <v>3525</v>
      </c>
      <c r="E3195" s="15">
        <v>1500</v>
      </c>
      <c r="F3195" s="15"/>
      <c r="G3195" s="15">
        <v>33.299999999999997</v>
      </c>
      <c r="H3195" s="15">
        <v>35.1</v>
      </c>
      <c r="I3195" s="15">
        <v>36.799999999999997</v>
      </c>
      <c r="J3195" s="15">
        <v>30</v>
      </c>
      <c r="K3195" s="15">
        <v>5</v>
      </c>
      <c r="L3195" s="15">
        <v>1</v>
      </c>
      <c r="M3195" s="15">
        <v>48.4</v>
      </c>
      <c r="N3195" s="15">
        <v>32</v>
      </c>
      <c r="O3195" s="15">
        <v>150</v>
      </c>
      <c r="P3195" s="15">
        <v>1</v>
      </c>
      <c r="Q3195" s="15" t="s">
        <v>910</v>
      </c>
    </row>
    <row r="3196" spans="1:17" s="36" customFormat="1" ht="14.5">
      <c r="A3196" s="3" t="s">
        <v>6771</v>
      </c>
      <c r="B3196" s="15" t="s">
        <v>1</v>
      </c>
      <c r="C3196" s="15" t="s">
        <v>6</v>
      </c>
      <c r="D3196" s="15" t="s">
        <v>3525</v>
      </c>
      <c r="E3196" s="15">
        <v>1500</v>
      </c>
      <c r="F3196" s="15"/>
      <c r="G3196" s="15">
        <v>33.299999999999997</v>
      </c>
      <c r="H3196" s="15">
        <v>35.1</v>
      </c>
      <c r="I3196" s="15">
        <v>36.799999999999997</v>
      </c>
      <c r="J3196" s="15">
        <v>30</v>
      </c>
      <c r="K3196" s="15">
        <v>5</v>
      </c>
      <c r="L3196" s="15">
        <v>1</v>
      </c>
      <c r="M3196" s="15">
        <v>48.4</v>
      </c>
      <c r="N3196" s="15">
        <v>32</v>
      </c>
      <c r="O3196" s="15">
        <v>150</v>
      </c>
      <c r="P3196" s="15">
        <v>1</v>
      </c>
      <c r="Q3196" s="15" t="s">
        <v>3</v>
      </c>
    </row>
    <row r="3197" spans="1:17" s="36" customFormat="1" ht="14.5">
      <c r="A3197" s="3" t="s">
        <v>6772</v>
      </c>
      <c r="B3197" s="15" t="s">
        <v>1</v>
      </c>
      <c r="C3197" s="15" t="s">
        <v>6</v>
      </c>
      <c r="D3197" s="15" t="s">
        <v>3525</v>
      </c>
      <c r="E3197" s="15">
        <v>1500</v>
      </c>
      <c r="F3197" s="15"/>
      <c r="G3197" s="15">
        <v>33.299999999999997</v>
      </c>
      <c r="H3197" s="15">
        <v>37</v>
      </c>
      <c r="I3197" s="15">
        <v>40.700000000000003</v>
      </c>
      <c r="J3197" s="15">
        <v>30</v>
      </c>
      <c r="K3197" s="15">
        <v>5</v>
      </c>
      <c r="L3197" s="15">
        <v>1</v>
      </c>
      <c r="M3197" s="15">
        <v>53.5</v>
      </c>
      <c r="N3197" s="15">
        <v>29</v>
      </c>
      <c r="O3197" s="15">
        <v>150</v>
      </c>
      <c r="P3197" s="15">
        <v>1</v>
      </c>
      <c r="Q3197" s="15" t="s">
        <v>3</v>
      </c>
    </row>
    <row r="3198" spans="1:17" s="36" customFormat="1" ht="14.5">
      <c r="A3198" s="3" t="s">
        <v>6773</v>
      </c>
      <c r="B3198" s="15" t="s">
        <v>1</v>
      </c>
      <c r="C3198" s="15" t="s">
        <v>6</v>
      </c>
      <c r="D3198" s="15" t="s">
        <v>3522</v>
      </c>
      <c r="E3198" s="15">
        <v>1500</v>
      </c>
      <c r="F3198" s="15"/>
      <c r="G3198" s="15">
        <v>33.299999999999997</v>
      </c>
      <c r="H3198" s="15">
        <v>37</v>
      </c>
      <c r="I3198" s="15">
        <v>40.700000000000003</v>
      </c>
      <c r="J3198" s="15">
        <v>30</v>
      </c>
      <c r="K3198" s="15">
        <v>5</v>
      </c>
      <c r="L3198" s="15">
        <v>1</v>
      </c>
      <c r="M3198" s="15">
        <v>53.5</v>
      </c>
      <c r="N3198" s="15">
        <v>29</v>
      </c>
      <c r="O3198" s="15">
        <v>150</v>
      </c>
      <c r="P3198" s="15">
        <v>1</v>
      </c>
      <c r="Q3198" s="15" t="s">
        <v>3</v>
      </c>
    </row>
    <row r="3199" spans="1:17" s="36" customFormat="1" ht="14.5">
      <c r="A3199" s="3" t="s">
        <v>6774</v>
      </c>
      <c r="B3199" s="15" t="s">
        <v>1</v>
      </c>
      <c r="C3199" s="15" t="s">
        <v>6</v>
      </c>
      <c r="D3199" s="15" t="s">
        <v>3522</v>
      </c>
      <c r="E3199" s="15">
        <v>1500</v>
      </c>
      <c r="F3199" s="15"/>
      <c r="G3199" s="15">
        <v>36.700000000000003</v>
      </c>
      <c r="H3199" s="15">
        <v>40.799999999999997</v>
      </c>
      <c r="I3199" s="15">
        <v>44.9</v>
      </c>
      <c r="J3199" s="15">
        <v>33</v>
      </c>
      <c r="K3199" s="15">
        <v>5</v>
      </c>
      <c r="L3199" s="15">
        <v>1</v>
      </c>
      <c r="M3199" s="15">
        <v>59</v>
      </c>
      <c r="N3199" s="15">
        <v>26</v>
      </c>
      <c r="O3199" s="15">
        <v>150</v>
      </c>
      <c r="P3199" s="15">
        <v>1</v>
      </c>
      <c r="Q3199" s="15" t="s">
        <v>910</v>
      </c>
    </row>
    <row r="3200" spans="1:17" s="36" customFormat="1" ht="14.5">
      <c r="A3200" s="3" t="s">
        <v>6775</v>
      </c>
      <c r="B3200" s="15" t="s">
        <v>1</v>
      </c>
      <c r="C3200" s="15" t="s">
        <v>6</v>
      </c>
      <c r="D3200" s="15" t="s">
        <v>3522</v>
      </c>
      <c r="E3200" s="15">
        <v>1500</v>
      </c>
      <c r="F3200" s="15"/>
      <c r="G3200" s="15">
        <v>36.700000000000003</v>
      </c>
      <c r="H3200" s="15">
        <v>38.700000000000003</v>
      </c>
      <c r="I3200" s="15">
        <v>40.6</v>
      </c>
      <c r="J3200" s="15">
        <v>33</v>
      </c>
      <c r="K3200" s="15">
        <v>5</v>
      </c>
      <c r="L3200" s="15">
        <v>1</v>
      </c>
      <c r="M3200" s="15">
        <v>53.3</v>
      </c>
      <c r="N3200" s="15">
        <v>29</v>
      </c>
      <c r="O3200" s="15">
        <v>150</v>
      </c>
      <c r="P3200" s="15">
        <v>1</v>
      </c>
      <c r="Q3200" s="15" t="s">
        <v>910</v>
      </c>
    </row>
    <row r="3201" spans="1:17" s="36" customFormat="1" ht="14.5">
      <c r="A3201" s="3" t="s">
        <v>6776</v>
      </c>
      <c r="B3201" s="15" t="s">
        <v>1</v>
      </c>
      <c r="C3201" s="15" t="s">
        <v>6</v>
      </c>
      <c r="D3201" s="15" t="s">
        <v>3522</v>
      </c>
      <c r="E3201" s="15">
        <v>1500</v>
      </c>
      <c r="F3201" s="15"/>
      <c r="G3201" s="15">
        <v>36.700000000000003</v>
      </c>
      <c r="H3201" s="15">
        <v>38.700000000000003</v>
      </c>
      <c r="I3201" s="15">
        <v>40.6</v>
      </c>
      <c r="J3201" s="15">
        <v>33</v>
      </c>
      <c r="K3201" s="15">
        <v>5</v>
      </c>
      <c r="L3201" s="15">
        <v>1</v>
      </c>
      <c r="M3201" s="15">
        <v>53.3</v>
      </c>
      <c r="N3201" s="15">
        <v>29</v>
      </c>
      <c r="O3201" s="15">
        <v>150</v>
      </c>
      <c r="P3201" s="15">
        <v>1</v>
      </c>
      <c r="Q3201" s="15" t="s">
        <v>3</v>
      </c>
    </row>
    <row r="3202" spans="1:17" s="36" customFormat="1" ht="14.5">
      <c r="A3202" s="3" t="s">
        <v>6777</v>
      </c>
      <c r="B3202" s="15" t="s">
        <v>1</v>
      </c>
      <c r="C3202" s="15" t="s">
        <v>6</v>
      </c>
      <c r="D3202" s="15" t="s">
        <v>3525</v>
      </c>
      <c r="E3202" s="15">
        <v>1500</v>
      </c>
      <c r="F3202" s="15"/>
      <c r="G3202" s="15">
        <v>36.700000000000003</v>
      </c>
      <c r="H3202" s="15">
        <v>40.799999999999997</v>
      </c>
      <c r="I3202" s="15">
        <v>44.9</v>
      </c>
      <c r="J3202" s="15">
        <v>33</v>
      </c>
      <c r="K3202" s="15">
        <v>5</v>
      </c>
      <c r="L3202" s="15">
        <v>1</v>
      </c>
      <c r="M3202" s="15">
        <v>59</v>
      </c>
      <c r="N3202" s="15">
        <v>26</v>
      </c>
      <c r="O3202" s="15">
        <v>150</v>
      </c>
      <c r="P3202" s="15">
        <v>1</v>
      </c>
      <c r="Q3202" s="15" t="s">
        <v>910</v>
      </c>
    </row>
    <row r="3203" spans="1:17" s="36" customFormat="1" ht="14.5">
      <c r="A3203" s="3" t="s">
        <v>6778</v>
      </c>
      <c r="B3203" s="15" t="s">
        <v>1</v>
      </c>
      <c r="C3203" s="15" t="s">
        <v>6</v>
      </c>
      <c r="D3203" s="15" t="s">
        <v>3525</v>
      </c>
      <c r="E3203" s="15">
        <v>1500</v>
      </c>
      <c r="F3203" s="15"/>
      <c r="G3203" s="15">
        <v>36.700000000000003</v>
      </c>
      <c r="H3203" s="15">
        <v>38.700000000000003</v>
      </c>
      <c r="I3203" s="15">
        <v>40.6</v>
      </c>
      <c r="J3203" s="15">
        <v>33</v>
      </c>
      <c r="K3203" s="15">
        <v>5</v>
      </c>
      <c r="L3203" s="15">
        <v>1</v>
      </c>
      <c r="M3203" s="15">
        <v>53.3</v>
      </c>
      <c r="N3203" s="15">
        <v>29</v>
      </c>
      <c r="O3203" s="15">
        <v>150</v>
      </c>
      <c r="P3203" s="15">
        <v>1</v>
      </c>
      <c r="Q3203" s="15" t="s">
        <v>910</v>
      </c>
    </row>
    <row r="3204" spans="1:17" s="36" customFormat="1" ht="14.5">
      <c r="A3204" s="3" t="s">
        <v>6779</v>
      </c>
      <c r="B3204" s="15" t="s">
        <v>1</v>
      </c>
      <c r="C3204" s="15" t="s">
        <v>6</v>
      </c>
      <c r="D3204" s="15" t="s">
        <v>3525</v>
      </c>
      <c r="E3204" s="15">
        <v>1500</v>
      </c>
      <c r="F3204" s="15"/>
      <c r="G3204" s="15">
        <v>36.700000000000003</v>
      </c>
      <c r="H3204" s="15">
        <v>38.700000000000003</v>
      </c>
      <c r="I3204" s="15">
        <v>40.6</v>
      </c>
      <c r="J3204" s="15">
        <v>33</v>
      </c>
      <c r="K3204" s="15">
        <v>5</v>
      </c>
      <c r="L3204" s="15">
        <v>1</v>
      </c>
      <c r="M3204" s="15">
        <v>53.3</v>
      </c>
      <c r="N3204" s="15">
        <v>29</v>
      </c>
      <c r="O3204" s="15">
        <v>150</v>
      </c>
      <c r="P3204" s="15">
        <v>1</v>
      </c>
      <c r="Q3204" s="15" t="s">
        <v>3</v>
      </c>
    </row>
    <row r="3205" spans="1:17" s="36" customFormat="1" ht="14.5">
      <c r="A3205" s="3" t="s">
        <v>6780</v>
      </c>
      <c r="B3205" s="15" t="s">
        <v>1</v>
      </c>
      <c r="C3205" s="15" t="s">
        <v>6</v>
      </c>
      <c r="D3205" s="15" t="s">
        <v>3525</v>
      </c>
      <c r="E3205" s="15">
        <v>1500</v>
      </c>
      <c r="F3205" s="15"/>
      <c r="G3205" s="15">
        <v>36.700000000000003</v>
      </c>
      <c r="H3205" s="15">
        <v>40.799999999999997</v>
      </c>
      <c r="I3205" s="15">
        <v>44.9</v>
      </c>
      <c r="J3205" s="15">
        <v>33</v>
      </c>
      <c r="K3205" s="15">
        <v>5</v>
      </c>
      <c r="L3205" s="15">
        <v>1</v>
      </c>
      <c r="M3205" s="15">
        <v>59</v>
      </c>
      <c r="N3205" s="15">
        <v>26</v>
      </c>
      <c r="O3205" s="15">
        <v>150</v>
      </c>
      <c r="P3205" s="15">
        <v>1</v>
      </c>
      <c r="Q3205" s="15" t="s">
        <v>3</v>
      </c>
    </row>
    <row r="3206" spans="1:17" s="36" customFormat="1" ht="14.5">
      <c r="A3206" s="3" t="s">
        <v>6781</v>
      </c>
      <c r="B3206" s="15" t="s">
        <v>1</v>
      </c>
      <c r="C3206" s="15" t="s">
        <v>6</v>
      </c>
      <c r="D3206" s="15" t="s">
        <v>3522</v>
      </c>
      <c r="E3206" s="15">
        <v>1500</v>
      </c>
      <c r="F3206" s="15"/>
      <c r="G3206" s="15">
        <v>36.700000000000003</v>
      </c>
      <c r="H3206" s="15">
        <v>40.799999999999997</v>
      </c>
      <c r="I3206" s="15">
        <v>44.9</v>
      </c>
      <c r="J3206" s="15">
        <v>33</v>
      </c>
      <c r="K3206" s="15">
        <v>5</v>
      </c>
      <c r="L3206" s="15">
        <v>1</v>
      </c>
      <c r="M3206" s="15">
        <v>59</v>
      </c>
      <c r="N3206" s="15">
        <v>26</v>
      </c>
      <c r="O3206" s="15">
        <v>150</v>
      </c>
      <c r="P3206" s="15">
        <v>1</v>
      </c>
      <c r="Q3206" s="15" t="s">
        <v>3</v>
      </c>
    </row>
    <row r="3207" spans="1:17" s="36" customFormat="1" ht="14.5">
      <c r="A3207" s="3" t="s">
        <v>6782</v>
      </c>
      <c r="B3207" s="15" t="s">
        <v>1</v>
      </c>
      <c r="C3207" s="15" t="s">
        <v>6</v>
      </c>
      <c r="D3207" s="15" t="s">
        <v>3522</v>
      </c>
      <c r="E3207" s="15">
        <v>1500</v>
      </c>
      <c r="F3207" s="15"/>
      <c r="G3207" s="15">
        <v>40</v>
      </c>
      <c r="H3207" s="15">
        <v>44.5</v>
      </c>
      <c r="I3207" s="15">
        <v>48.9</v>
      </c>
      <c r="J3207" s="15">
        <v>36</v>
      </c>
      <c r="K3207" s="15">
        <v>5</v>
      </c>
      <c r="L3207" s="15">
        <v>1</v>
      </c>
      <c r="M3207" s="15">
        <v>64.3</v>
      </c>
      <c r="N3207" s="15">
        <v>24</v>
      </c>
      <c r="O3207" s="15">
        <v>150</v>
      </c>
      <c r="P3207" s="15">
        <v>1</v>
      </c>
      <c r="Q3207" s="15" t="s">
        <v>910</v>
      </c>
    </row>
    <row r="3208" spans="1:17" s="36" customFormat="1" ht="14.5">
      <c r="A3208" s="3" t="s">
        <v>6783</v>
      </c>
      <c r="B3208" s="15" t="s">
        <v>1</v>
      </c>
      <c r="C3208" s="15" t="s">
        <v>6</v>
      </c>
      <c r="D3208" s="15" t="s">
        <v>3522</v>
      </c>
      <c r="E3208" s="15">
        <v>1500</v>
      </c>
      <c r="F3208" s="15"/>
      <c r="G3208" s="15">
        <v>40</v>
      </c>
      <c r="H3208" s="15">
        <v>42.1</v>
      </c>
      <c r="I3208" s="15">
        <v>44.2</v>
      </c>
      <c r="J3208" s="15">
        <v>36</v>
      </c>
      <c r="K3208" s="15">
        <v>5</v>
      </c>
      <c r="L3208" s="15">
        <v>1</v>
      </c>
      <c r="M3208" s="15">
        <v>58.1</v>
      </c>
      <c r="N3208" s="15">
        <v>27</v>
      </c>
      <c r="O3208" s="15">
        <v>150</v>
      </c>
      <c r="P3208" s="15">
        <v>1</v>
      </c>
      <c r="Q3208" s="15" t="s">
        <v>910</v>
      </c>
    </row>
    <row r="3209" spans="1:17" s="36" customFormat="1" ht="14.5">
      <c r="A3209" s="3" t="s">
        <v>6784</v>
      </c>
      <c r="B3209" s="15" t="s">
        <v>1</v>
      </c>
      <c r="C3209" s="15" t="s">
        <v>6</v>
      </c>
      <c r="D3209" s="15" t="s">
        <v>3522</v>
      </c>
      <c r="E3209" s="15">
        <v>1500</v>
      </c>
      <c r="F3209" s="15"/>
      <c r="G3209" s="15">
        <v>40</v>
      </c>
      <c r="H3209" s="15">
        <v>42.1</v>
      </c>
      <c r="I3209" s="15">
        <v>44.2</v>
      </c>
      <c r="J3209" s="15">
        <v>36</v>
      </c>
      <c r="K3209" s="15">
        <v>5</v>
      </c>
      <c r="L3209" s="15">
        <v>1</v>
      </c>
      <c r="M3209" s="15">
        <v>58.1</v>
      </c>
      <c r="N3209" s="15">
        <v>27</v>
      </c>
      <c r="O3209" s="15">
        <v>150</v>
      </c>
      <c r="P3209" s="15">
        <v>1</v>
      </c>
      <c r="Q3209" s="15" t="s">
        <v>3</v>
      </c>
    </row>
    <row r="3210" spans="1:17" s="36" customFormat="1" ht="14.5">
      <c r="A3210" s="3" t="s">
        <v>6785</v>
      </c>
      <c r="B3210" s="15" t="s">
        <v>1</v>
      </c>
      <c r="C3210" s="15" t="s">
        <v>6</v>
      </c>
      <c r="D3210" s="15" t="s">
        <v>3525</v>
      </c>
      <c r="E3210" s="15">
        <v>1500</v>
      </c>
      <c r="F3210" s="15"/>
      <c r="G3210" s="15">
        <v>40</v>
      </c>
      <c r="H3210" s="15">
        <v>44.5</v>
      </c>
      <c r="I3210" s="15">
        <v>48.9</v>
      </c>
      <c r="J3210" s="15">
        <v>36</v>
      </c>
      <c r="K3210" s="15">
        <v>5</v>
      </c>
      <c r="L3210" s="15">
        <v>1</v>
      </c>
      <c r="M3210" s="15">
        <v>64.3</v>
      </c>
      <c r="N3210" s="15">
        <v>24</v>
      </c>
      <c r="O3210" s="15">
        <v>150</v>
      </c>
      <c r="P3210" s="15">
        <v>1</v>
      </c>
      <c r="Q3210" s="15" t="s">
        <v>910</v>
      </c>
    </row>
    <row r="3211" spans="1:17" s="36" customFormat="1" ht="14.5">
      <c r="A3211" s="3" t="s">
        <v>6786</v>
      </c>
      <c r="B3211" s="15" t="s">
        <v>1</v>
      </c>
      <c r="C3211" s="15" t="s">
        <v>6</v>
      </c>
      <c r="D3211" s="15" t="s">
        <v>3525</v>
      </c>
      <c r="E3211" s="15">
        <v>1500</v>
      </c>
      <c r="F3211" s="15"/>
      <c r="G3211" s="15">
        <v>40</v>
      </c>
      <c r="H3211" s="15">
        <v>42.1</v>
      </c>
      <c r="I3211" s="15">
        <v>44.2</v>
      </c>
      <c r="J3211" s="15">
        <v>36</v>
      </c>
      <c r="K3211" s="15">
        <v>5</v>
      </c>
      <c r="L3211" s="15">
        <v>1</v>
      </c>
      <c r="M3211" s="15">
        <v>58.1</v>
      </c>
      <c r="N3211" s="15">
        <v>27</v>
      </c>
      <c r="O3211" s="15">
        <v>150</v>
      </c>
      <c r="P3211" s="15">
        <v>1</v>
      </c>
      <c r="Q3211" s="15" t="s">
        <v>910</v>
      </c>
    </row>
    <row r="3212" spans="1:17" s="36" customFormat="1" ht="14.5">
      <c r="A3212" s="3" t="s">
        <v>6787</v>
      </c>
      <c r="B3212" s="15" t="s">
        <v>1</v>
      </c>
      <c r="C3212" s="15" t="s">
        <v>6</v>
      </c>
      <c r="D3212" s="15" t="s">
        <v>3525</v>
      </c>
      <c r="E3212" s="15">
        <v>1500</v>
      </c>
      <c r="F3212" s="15"/>
      <c r="G3212" s="15">
        <v>40</v>
      </c>
      <c r="H3212" s="15">
        <v>42.1</v>
      </c>
      <c r="I3212" s="15">
        <v>44.2</v>
      </c>
      <c r="J3212" s="15">
        <v>36</v>
      </c>
      <c r="K3212" s="15">
        <v>5</v>
      </c>
      <c r="L3212" s="15">
        <v>1</v>
      </c>
      <c r="M3212" s="15">
        <v>58.1</v>
      </c>
      <c r="N3212" s="15">
        <v>27</v>
      </c>
      <c r="O3212" s="15">
        <v>150</v>
      </c>
      <c r="P3212" s="15">
        <v>1</v>
      </c>
      <c r="Q3212" s="15" t="s">
        <v>3</v>
      </c>
    </row>
    <row r="3213" spans="1:17" s="36" customFormat="1" ht="14.5">
      <c r="A3213" s="3" t="s">
        <v>6788</v>
      </c>
      <c r="B3213" s="15" t="s">
        <v>1</v>
      </c>
      <c r="C3213" s="15" t="s">
        <v>6</v>
      </c>
      <c r="D3213" s="15" t="s">
        <v>3525</v>
      </c>
      <c r="E3213" s="15">
        <v>1500</v>
      </c>
      <c r="F3213" s="15"/>
      <c r="G3213" s="15">
        <v>40</v>
      </c>
      <c r="H3213" s="15">
        <v>44.5</v>
      </c>
      <c r="I3213" s="15">
        <v>48.9</v>
      </c>
      <c r="J3213" s="15">
        <v>36</v>
      </c>
      <c r="K3213" s="15">
        <v>5</v>
      </c>
      <c r="L3213" s="15">
        <v>1</v>
      </c>
      <c r="M3213" s="15">
        <v>64.3</v>
      </c>
      <c r="N3213" s="15">
        <v>24</v>
      </c>
      <c r="O3213" s="15">
        <v>150</v>
      </c>
      <c r="P3213" s="15">
        <v>1</v>
      </c>
      <c r="Q3213" s="15" t="s">
        <v>3</v>
      </c>
    </row>
    <row r="3214" spans="1:17" s="36" customFormat="1" ht="14.5">
      <c r="A3214" s="3" t="s">
        <v>6789</v>
      </c>
      <c r="B3214" s="15" t="s">
        <v>1</v>
      </c>
      <c r="C3214" s="15" t="s">
        <v>6</v>
      </c>
      <c r="D3214" s="15" t="s">
        <v>3522</v>
      </c>
      <c r="E3214" s="15">
        <v>1500</v>
      </c>
      <c r="F3214" s="15"/>
      <c r="G3214" s="15">
        <v>40</v>
      </c>
      <c r="H3214" s="15">
        <v>44.5</v>
      </c>
      <c r="I3214" s="15">
        <v>48.9</v>
      </c>
      <c r="J3214" s="15">
        <v>36</v>
      </c>
      <c r="K3214" s="15">
        <v>5</v>
      </c>
      <c r="L3214" s="15">
        <v>1</v>
      </c>
      <c r="M3214" s="15">
        <v>64.3</v>
      </c>
      <c r="N3214" s="15">
        <v>24</v>
      </c>
      <c r="O3214" s="15">
        <v>150</v>
      </c>
      <c r="P3214" s="15">
        <v>1</v>
      </c>
      <c r="Q3214" s="15" t="s">
        <v>3</v>
      </c>
    </row>
    <row r="3215" spans="1:17" s="36" customFormat="1" ht="14.5">
      <c r="A3215" s="3" t="s">
        <v>6790</v>
      </c>
      <c r="B3215" s="15" t="s">
        <v>1</v>
      </c>
      <c r="C3215" s="15" t="s">
        <v>6</v>
      </c>
      <c r="D3215" s="15" t="s">
        <v>3522</v>
      </c>
      <c r="E3215" s="15">
        <v>1500</v>
      </c>
      <c r="F3215" s="15"/>
      <c r="G3215" s="15">
        <v>44.4</v>
      </c>
      <c r="H3215" s="15">
        <v>49.4</v>
      </c>
      <c r="I3215" s="15">
        <v>54.3</v>
      </c>
      <c r="J3215" s="15">
        <v>40</v>
      </c>
      <c r="K3215" s="15">
        <v>5</v>
      </c>
      <c r="L3215" s="15">
        <v>1</v>
      </c>
      <c r="M3215" s="15">
        <v>71.400000000000006</v>
      </c>
      <c r="N3215" s="15">
        <v>22</v>
      </c>
      <c r="O3215" s="15">
        <v>150</v>
      </c>
      <c r="P3215" s="15">
        <v>1</v>
      </c>
      <c r="Q3215" s="15" t="s">
        <v>910</v>
      </c>
    </row>
    <row r="3216" spans="1:17" s="36" customFormat="1" ht="14.5">
      <c r="A3216" s="3" t="s">
        <v>6791</v>
      </c>
      <c r="B3216" s="15" t="s">
        <v>1</v>
      </c>
      <c r="C3216" s="15" t="s">
        <v>6</v>
      </c>
      <c r="D3216" s="15" t="s">
        <v>3522</v>
      </c>
      <c r="E3216" s="15">
        <v>1500</v>
      </c>
      <c r="F3216" s="15"/>
      <c r="G3216" s="15">
        <v>44.4</v>
      </c>
      <c r="H3216" s="15">
        <v>46.8</v>
      </c>
      <c r="I3216" s="15">
        <v>49.1</v>
      </c>
      <c r="J3216" s="15">
        <v>40</v>
      </c>
      <c r="K3216" s="15">
        <v>5</v>
      </c>
      <c r="L3216" s="15">
        <v>1</v>
      </c>
      <c r="M3216" s="15">
        <v>64.5</v>
      </c>
      <c r="N3216" s="15">
        <v>24</v>
      </c>
      <c r="O3216" s="15">
        <v>150</v>
      </c>
      <c r="P3216" s="15">
        <v>1</v>
      </c>
      <c r="Q3216" s="15" t="s">
        <v>910</v>
      </c>
    </row>
    <row r="3217" spans="1:17" s="36" customFormat="1" ht="14.5">
      <c r="A3217" s="3" t="s">
        <v>6792</v>
      </c>
      <c r="B3217" s="15" t="s">
        <v>1</v>
      </c>
      <c r="C3217" s="15" t="s">
        <v>6</v>
      </c>
      <c r="D3217" s="15" t="s">
        <v>3522</v>
      </c>
      <c r="E3217" s="15">
        <v>1500</v>
      </c>
      <c r="F3217" s="15"/>
      <c r="G3217" s="15">
        <v>44.4</v>
      </c>
      <c r="H3217" s="15">
        <v>46.8</v>
      </c>
      <c r="I3217" s="15">
        <v>49.1</v>
      </c>
      <c r="J3217" s="15">
        <v>40</v>
      </c>
      <c r="K3217" s="15">
        <v>5</v>
      </c>
      <c r="L3217" s="15">
        <v>1</v>
      </c>
      <c r="M3217" s="15">
        <v>64.5</v>
      </c>
      <c r="N3217" s="15">
        <v>24</v>
      </c>
      <c r="O3217" s="15">
        <v>150</v>
      </c>
      <c r="P3217" s="15">
        <v>1</v>
      </c>
      <c r="Q3217" s="15" t="s">
        <v>3</v>
      </c>
    </row>
    <row r="3218" spans="1:17" s="36" customFormat="1" ht="14.5">
      <c r="A3218" s="3" t="s">
        <v>6793</v>
      </c>
      <c r="B3218" s="15" t="s">
        <v>1</v>
      </c>
      <c r="C3218" s="15" t="s">
        <v>6</v>
      </c>
      <c r="D3218" s="15" t="s">
        <v>3525</v>
      </c>
      <c r="E3218" s="15">
        <v>1500</v>
      </c>
      <c r="F3218" s="15"/>
      <c r="G3218" s="15">
        <v>44.4</v>
      </c>
      <c r="H3218" s="15">
        <v>49.4</v>
      </c>
      <c r="I3218" s="15">
        <v>54.3</v>
      </c>
      <c r="J3218" s="15">
        <v>40</v>
      </c>
      <c r="K3218" s="15">
        <v>5</v>
      </c>
      <c r="L3218" s="15">
        <v>1</v>
      </c>
      <c r="M3218" s="15">
        <v>71.400000000000006</v>
      </c>
      <c r="N3218" s="15">
        <v>22</v>
      </c>
      <c r="O3218" s="15">
        <v>150</v>
      </c>
      <c r="P3218" s="15">
        <v>1</v>
      </c>
      <c r="Q3218" s="15" t="s">
        <v>910</v>
      </c>
    </row>
    <row r="3219" spans="1:17" s="36" customFormat="1" ht="14.5">
      <c r="A3219" s="3" t="s">
        <v>6794</v>
      </c>
      <c r="B3219" s="15" t="s">
        <v>1</v>
      </c>
      <c r="C3219" s="15" t="s">
        <v>6</v>
      </c>
      <c r="D3219" s="15" t="s">
        <v>3525</v>
      </c>
      <c r="E3219" s="15">
        <v>1500</v>
      </c>
      <c r="F3219" s="15"/>
      <c r="G3219" s="15">
        <v>44.4</v>
      </c>
      <c r="H3219" s="15">
        <v>46.8</v>
      </c>
      <c r="I3219" s="15">
        <v>49.1</v>
      </c>
      <c r="J3219" s="15">
        <v>40</v>
      </c>
      <c r="K3219" s="15">
        <v>5</v>
      </c>
      <c r="L3219" s="15">
        <v>1</v>
      </c>
      <c r="M3219" s="15">
        <v>64.5</v>
      </c>
      <c r="N3219" s="15">
        <v>24</v>
      </c>
      <c r="O3219" s="15">
        <v>150</v>
      </c>
      <c r="P3219" s="15">
        <v>1</v>
      </c>
      <c r="Q3219" s="15" t="s">
        <v>910</v>
      </c>
    </row>
    <row r="3220" spans="1:17" s="36" customFormat="1" ht="14.5">
      <c r="A3220" s="3" t="s">
        <v>6795</v>
      </c>
      <c r="B3220" s="15" t="s">
        <v>1</v>
      </c>
      <c r="C3220" s="15" t="s">
        <v>6</v>
      </c>
      <c r="D3220" s="15" t="s">
        <v>3525</v>
      </c>
      <c r="E3220" s="15">
        <v>1500</v>
      </c>
      <c r="F3220" s="15"/>
      <c r="G3220" s="15">
        <v>44.4</v>
      </c>
      <c r="H3220" s="15">
        <v>46.8</v>
      </c>
      <c r="I3220" s="15">
        <v>49.1</v>
      </c>
      <c r="J3220" s="15">
        <v>40</v>
      </c>
      <c r="K3220" s="15">
        <v>5</v>
      </c>
      <c r="L3220" s="15">
        <v>1</v>
      </c>
      <c r="M3220" s="15">
        <v>64.5</v>
      </c>
      <c r="N3220" s="15">
        <v>24</v>
      </c>
      <c r="O3220" s="15">
        <v>150</v>
      </c>
      <c r="P3220" s="15">
        <v>1</v>
      </c>
      <c r="Q3220" s="15" t="s">
        <v>3</v>
      </c>
    </row>
    <row r="3221" spans="1:17" s="36" customFormat="1" ht="14.5">
      <c r="A3221" s="3" t="s">
        <v>6796</v>
      </c>
      <c r="B3221" s="15" t="s">
        <v>1</v>
      </c>
      <c r="C3221" s="15" t="s">
        <v>6</v>
      </c>
      <c r="D3221" s="15" t="s">
        <v>3525</v>
      </c>
      <c r="E3221" s="15">
        <v>1500</v>
      </c>
      <c r="F3221" s="15"/>
      <c r="G3221" s="15">
        <v>44.4</v>
      </c>
      <c r="H3221" s="15">
        <v>49.4</v>
      </c>
      <c r="I3221" s="15">
        <v>54.3</v>
      </c>
      <c r="J3221" s="15">
        <v>40</v>
      </c>
      <c r="K3221" s="15">
        <v>5</v>
      </c>
      <c r="L3221" s="15">
        <v>1</v>
      </c>
      <c r="M3221" s="15">
        <v>71.400000000000006</v>
      </c>
      <c r="N3221" s="15">
        <v>22</v>
      </c>
      <c r="O3221" s="15">
        <v>150</v>
      </c>
      <c r="P3221" s="15">
        <v>1</v>
      </c>
      <c r="Q3221" s="15" t="s">
        <v>3</v>
      </c>
    </row>
    <row r="3222" spans="1:17" s="36" customFormat="1" ht="14.5">
      <c r="A3222" s="3" t="s">
        <v>6797</v>
      </c>
      <c r="B3222" s="15" t="s">
        <v>1</v>
      </c>
      <c r="C3222" s="15" t="s">
        <v>6</v>
      </c>
      <c r="D3222" s="15" t="s">
        <v>3522</v>
      </c>
      <c r="E3222" s="15">
        <v>1500</v>
      </c>
      <c r="F3222" s="15"/>
      <c r="G3222" s="15">
        <v>44.4</v>
      </c>
      <c r="H3222" s="15">
        <v>49.4</v>
      </c>
      <c r="I3222" s="15">
        <v>54.3</v>
      </c>
      <c r="J3222" s="15">
        <v>40</v>
      </c>
      <c r="K3222" s="15">
        <v>5</v>
      </c>
      <c r="L3222" s="15">
        <v>1</v>
      </c>
      <c r="M3222" s="15">
        <v>71.400000000000006</v>
      </c>
      <c r="N3222" s="15">
        <v>22</v>
      </c>
      <c r="O3222" s="15">
        <v>150</v>
      </c>
      <c r="P3222" s="15">
        <v>1</v>
      </c>
      <c r="Q3222" s="15" t="s">
        <v>3</v>
      </c>
    </row>
    <row r="3223" spans="1:17" s="36" customFormat="1" ht="14.5">
      <c r="A3223" s="3" t="s">
        <v>6798</v>
      </c>
      <c r="B3223" s="15" t="s">
        <v>1</v>
      </c>
      <c r="C3223" s="15" t="s">
        <v>6</v>
      </c>
      <c r="D3223" s="15" t="s">
        <v>3522</v>
      </c>
      <c r="E3223" s="15">
        <v>1500</v>
      </c>
      <c r="F3223" s="15"/>
      <c r="G3223" s="15">
        <v>47.8</v>
      </c>
      <c r="H3223" s="15">
        <v>53.1</v>
      </c>
      <c r="I3223" s="15">
        <v>58.4</v>
      </c>
      <c r="J3223" s="15">
        <v>43</v>
      </c>
      <c r="K3223" s="15">
        <v>5</v>
      </c>
      <c r="L3223" s="15">
        <v>1</v>
      </c>
      <c r="M3223" s="15">
        <v>76.7</v>
      </c>
      <c r="N3223" s="15">
        <v>20</v>
      </c>
      <c r="O3223" s="15">
        <v>150</v>
      </c>
      <c r="P3223" s="15">
        <v>1</v>
      </c>
      <c r="Q3223" s="15" t="s">
        <v>910</v>
      </c>
    </row>
    <row r="3224" spans="1:17" s="36" customFormat="1" ht="14.5">
      <c r="A3224" s="3" t="s">
        <v>6799</v>
      </c>
      <c r="B3224" s="15" t="s">
        <v>1</v>
      </c>
      <c r="C3224" s="15" t="s">
        <v>6</v>
      </c>
      <c r="D3224" s="15" t="s">
        <v>3522</v>
      </c>
      <c r="E3224" s="15">
        <v>1500</v>
      </c>
      <c r="F3224" s="15"/>
      <c r="G3224" s="15">
        <v>47.8</v>
      </c>
      <c r="H3224" s="15">
        <v>50.3</v>
      </c>
      <c r="I3224" s="15">
        <v>52.8</v>
      </c>
      <c r="J3224" s="15">
        <v>43</v>
      </c>
      <c r="K3224" s="15">
        <v>5</v>
      </c>
      <c r="L3224" s="15">
        <v>1</v>
      </c>
      <c r="M3224" s="15">
        <v>69.400000000000006</v>
      </c>
      <c r="N3224" s="15">
        <v>22</v>
      </c>
      <c r="O3224" s="15">
        <v>150</v>
      </c>
      <c r="P3224" s="15">
        <v>1</v>
      </c>
      <c r="Q3224" s="15" t="s">
        <v>910</v>
      </c>
    </row>
    <row r="3225" spans="1:17" s="36" customFormat="1" ht="14.5">
      <c r="A3225" s="3" t="s">
        <v>6800</v>
      </c>
      <c r="B3225" s="15" t="s">
        <v>1</v>
      </c>
      <c r="C3225" s="15" t="s">
        <v>6</v>
      </c>
      <c r="D3225" s="15" t="s">
        <v>3522</v>
      </c>
      <c r="E3225" s="15">
        <v>1500</v>
      </c>
      <c r="F3225" s="15"/>
      <c r="G3225" s="15">
        <v>47.8</v>
      </c>
      <c r="H3225" s="15">
        <v>50.3</v>
      </c>
      <c r="I3225" s="15">
        <v>52.8</v>
      </c>
      <c r="J3225" s="15">
        <v>43</v>
      </c>
      <c r="K3225" s="15">
        <v>5</v>
      </c>
      <c r="L3225" s="15">
        <v>1</v>
      </c>
      <c r="M3225" s="15">
        <v>69.400000000000006</v>
      </c>
      <c r="N3225" s="15">
        <v>22</v>
      </c>
      <c r="O3225" s="15">
        <v>150</v>
      </c>
      <c r="P3225" s="15">
        <v>1</v>
      </c>
      <c r="Q3225" s="15" t="s">
        <v>3</v>
      </c>
    </row>
    <row r="3226" spans="1:17" s="36" customFormat="1" ht="14.5">
      <c r="A3226" s="3" t="s">
        <v>6801</v>
      </c>
      <c r="B3226" s="15" t="s">
        <v>1</v>
      </c>
      <c r="C3226" s="15" t="s">
        <v>6</v>
      </c>
      <c r="D3226" s="15" t="s">
        <v>3525</v>
      </c>
      <c r="E3226" s="15">
        <v>1500</v>
      </c>
      <c r="F3226" s="15"/>
      <c r="G3226" s="15">
        <v>47.8</v>
      </c>
      <c r="H3226" s="15">
        <v>53.1</v>
      </c>
      <c r="I3226" s="15">
        <v>58.4</v>
      </c>
      <c r="J3226" s="15">
        <v>43</v>
      </c>
      <c r="K3226" s="15">
        <v>5</v>
      </c>
      <c r="L3226" s="15">
        <v>1</v>
      </c>
      <c r="M3226" s="15">
        <v>76.7</v>
      </c>
      <c r="N3226" s="15">
        <v>20</v>
      </c>
      <c r="O3226" s="15">
        <v>150</v>
      </c>
      <c r="P3226" s="15">
        <v>1</v>
      </c>
      <c r="Q3226" s="15" t="s">
        <v>910</v>
      </c>
    </row>
    <row r="3227" spans="1:17" s="36" customFormat="1" ht="14.5">
      <c r="A3227" s="3" t="s">
        <v>6802</v>
      </c>
      <c r="B3227" s="15" t="s">
        <v>1</v>
      </c>
      <c r="C3227" s="15" t="s">
        <v>6</v>
      </c>
      <c r="D3227" s="15" t="s">
        <v>3525</v>
      </c>
      <c r="E3227" s="15">
        <v>1500</v>
      </c>
      <c r="F3227" s="15"/>
      <c r="G3227" s="15">
        <v>47.8</v>
      </c>
      <c r="H3227" s="15">
        <v>50.3</v>
      </c>
      <c r="I3227" s="15">
        <v>52.8</v>
      </c>
      <c r="J3227" s="15">
        <v>43</v>
      </c>
      <c r="K3227" s="15">
        <v>5</v>
      </c>
      <c r="L3227" s="15">
        <v>1</v>
      </c>
      <c r="M3227" s="15">
        <v>69.400000000000006</v>
      </c>
      <c r="N3227" s="15">
        <v>22</v>
      </c>
      <c r="O3227" s="15">
        <v>150</v>
      </c>
      <c r="P3227" s="15">
        <v>1</v>
      </c>
      <c r="Q3227" s="15" t="s">
        <v>910</v>
      </c>
    </row>
    <row r="3228" spans="1:17" s="36" customFormat="1" ht="14.5">
      <c r="A3228" s="3" t="s">
        <v>6803</v>
      </c>
      <c r="B3228" s="15" t="s">
        <v>1</v>
      </c>
      <c r="C3228" s="15" t="s">
        <v>6</v>
      </c>
      <c r="D3228" s="15" t="s">
        <v>3525</v>
      </c>
      <c r="E3228" s="15">
        <v>1500</v>
      </c>
      <c r="F3228" s="15"/>
      <c r="G3228" s="15">
        <v>47.8</v>
      </c>
      <c r="H3228" s="15">
        <v>50.3</v>
      </c>
      <c r="I3228" s="15">
        <v>52.8</v>
      </c>
      <c r="J3228" s="15">
        <v>43</v>
      </c>
      <c r="K3228" s="15">
        <v>5</v>
      </c>
      <c r="L3228" s="15">
        <v>1</v>
      </c>
      <c r="M3228" s="15">
        <v>69.400000000000006</v>
      </c>
      <c r="N3228" s="15">
        <v>22</v>
      </c>
      <c r="O3228" s="15">
        <v>150</v>
      </c>
      <c r="P3228" s="15">
        <v>1</v>
      </c>
      <c r="Q3228" s="15" t="s">
        <v>3</v>
      </c>
    </row>
    <row r="3229" spans="1:17" s="36" customFormat="1" ht="14.5">
      <c r="A3229" s="3" t="s">
        <v>6804</v>
      </c>
      <c r="B3229" s="15" t="s">
        <v>1</v>
      </c>
      <c r="C3229" s="15" t="s">
        <v>6</v>
      </c>
      <c r="D3229" s="15" t="s">
        <v>3525</v>
      </c>
      <c r="E3229" s="15">
        <v>1500</v>
      </c>
      <c r="F3229" s="15"/>
      <c r="G3229" s="15">
        <v>47.8</v>
      </c>
      <c r="H3229" s="15">
        <v>53.1</v>
      </c>
      <c r="I3229" s="15">
        <v>58.4</v>
      </c>
      <c r="J3229" s="15">
        <v>43</v>
      </c>
      <c r="K3229" s="15">
        <v>5</v>
      </c>
      <c r="L3229" s="15">
        <v>1</v>
      </c>
      <c r="M3229" s="15">
        <v>76.7</v>
      </c>
      <c r="N3229" s="15">
        <v>20</v>
      </c>
      <c r="O3229" s="15">
        <v>150</v>
      </c>
      <c r="P3229" s="15">
        <v>1</v>
      </c>
      <c r="Q3229" s="15" t="s">
        <v>3</v>
      </c>
    </row>
    <row r="3230" spans="1:17" s="36" customFormat="1" ht="14.5">
      <c r="A3230" s="3" t="s">
        <v>6805</v>
      </c>
      <c r="B3230" s="15" t="s">
        <v>1</v>
      </c>
      <c r="C3230" s="15" t="s">
        <v>6</v>
      </c>
      <c r="D3230" s="15" t="s">
        <v>3522</v>
      </c>
      <c r="E3230" s="15">
        <v>1500</v>
      </c>
      <c r="F3230" s="15"/>
      <c r="G3230" s="15">
        <v>47.8</v>
      </c>
      <c r="H3230" s="15">
        <v>53.1</v>
      </c>
      <c r="I3230" s="15">
        <v>58.4</v>
      </c>
      <c r="J3230" s="15">
        <v>43</v>
      </c>
      <c r="K3230" s="15">
        <v>5</v>
      </c>
      <c r="L3230" s="15">
        <v>1</v>
      </c>
      <c r="M3230" s="15">
        <v>76.7</v>
      </c>
      <c r="N3230" s="15">
        <v>20</v>
      </c>
      <c r="O3230" s="15">
        <v>150</v>
      </c>
      <c r="P3230" s="15">
        <v>1</v>
      </c>
      <c r="Q3230" s="15" t="s">
        <v>3</v>
      </c>
    </row>
    <row r="3231" spans="1:17" s="36" customFormat="1" ht="14.5">
      <c r="A3231" s="3" t="s">
        <v>6806</v>
      </c>
      <c r="B3231" s="15" t="s">
        <v>1</v>
      </c>
      <c r="C3231" s="15" t="s">
        <v>6</v>
      </c>
      <c r="D3231" s="15" t="s">
        <v>3522</v>
      </c>
      <c r="E3231" s="15">
        <v>1500</v>
      </c>
      <c r="F3231" s="15"/>
      <c r="G3231" s="15">
        <v>50</v>
      </c>
      <c r="H3231" s="15">
        <v>55.6</v>
      </c>
      <c r="I3231" s="15">
        <v>61.1</v>
      </c>
      <c r="J3231" s="15">
        <v>45</v>
      </c>
      <c r="K3231" s="15">
        <v>5</v>
      </c>
      <c r="L3231" s="15">
        <v>1</v>
      </c>
      <c r="M3231" s="15">
        <v>80.3</v>
      </c>
      <c r="N3231" s="15">
        <v>19</v>
      </c>
      <c r="O3231" s="15">
        <v>150</v>
      </c>
      <c r="P3231" s="15">
        <v>1</v>
      </c>
      <c r="Q3231" s="15" t="s">
        <v>910</v>
      </c>
    </row>
    <row r="3232" spans="1:17" s="36" customFormat="1" ht="14.5">
      <c r="A3232" s="3" t="s">
        <v>6807</v>
      </c>
      <c r="B3232" s="15" t="s">
        <v>1</v>
      </c>
      <c r="C3232" s="15" t="s">
        <v>6</v>
      </c>
      <c r="D3232" s="15" t="s">
        <v>3522</v>
      </c>
      <c r="E3232" s="15">
        <v>1500</v>
      </c>
      <c r="F3232" s="15"/>
      <c r="G3232" s="15">
        <v>50</v>
      </c>
      <c r="H3232" s="15">
        <v>52.7</v>
      </c>
      <c r="I3232" s="15">
        <v>55.3</v>
      </c>
      <c r="J3232" s="15">
        <v>45</v>
      </c>
      <c r="K3232" s="15">
        <v>5</v>
      </c>
      <c r="L3232" s="15">
        <v>1</v>
      </c>
      <c r="M3232" s="15">
        <v>72.7</v>
      </c>
      <c r="N3232" s="15">
        <v>21</v>
      </c>
      <c r="O3232" s="15">
        <v>150</v>
      </c>
      <c r="P3232" s="15">
        <v>1</v>
      </c>
      <c r="Q3232" s="15" t="s">
        <v>910</v>
      </c>
    </row>
    <row r="3233" spans="1:17" s="36" customFormat="1" ht="14.5">
      <c r="A3233" s="3" t="s">
        <v>6808</v>
      </c>
      <c r="B3233" s="15" t="s">
        <v>1</v>
      </c>
      <c r="C3233" s="15" t="s">
        <v>6</v>
      </c>
      <c r="D3233" s="15" t="s">
        <v>3522</v>
      </c>
      <c r="E3233" s="15">
        <v>1500</v>
      </c>
      <c r="F3233" s="15"/>
      <c r="G3233" s="15">
        <v>50</v>
      </c>
      <c r="H3233" s="15">
        <v>52.7</v>
      </c>
      <c r="I3233" s="15">
        <v>55.3</v>
      </c>
      <c r="J3233" s="15">
        <v>45</v>
      </c>
      <c r="K3233" s="15">
        <v>5</v>
      </c>
      <c r="L3233" s="15">
        <v>1</v>
      </c>
      <c r="M3233" s="15">
        <v>72.7</v>
      </c>
      <c r="N3233" s="15">
        <v>21</v>
      </c>
      <c r="O3233" s="15">
        <v>150</v>
      </c>
      <c r="P3233" s="15">
        <v>1</v>
      </c>
      <c r="Q3233" s="15" t="s">
        <v>3</v>
      </c>
    </row>
    <row r="3234" spans="1:17" s="36" customFormat="1" ht="14.5">
      <c r="A3234" s="3" t="s">
        <v>6809</v>
      </c>
      <c r="B3234" s="15" t="s">
        <v>1</v>
      </c>
      <c r="C3234" s="15" t="s">
        <v>6</v>
      </c>
      <c r="D3234" s="15" t="s">
        <v>3525</v>
      </c>
      <c r="E3234" s="15">
        <v>1500</v>
      </c>
      <c r="F3234" s="15"/>
      <c r="G3234" s="15">
        <v>50</v>
      </c>
      <c r="H3234" s="15">
        <v>55.6</v>
      </c>
      <c r="I3234" s="15">
        <v>61.1</v>
      </c>
      <c r="J3234" s="15">
        <v>45</v>
      </c>
      <c r="K3234" s="15">
        <v>5</v>
      </c>
      <c r="L3234" s="15">
        <v>1</v>
      </c>
      <c r="M3234" s="15">
        <v>80.3</v>
      </c>
      <c r="N3234" s="15">
        <v>19</v>
      </c>
      <c r="O3234" s="15">
        <v>150</v>
      </c>
      <c r="P3234" s="15">
        <v>1</v>
      </c>
      <c r="Q3234" s="15" t="s">
        <v>910</v>
      </c>
    </row>
    <row r="3235" spans="1:17" s="36" customFormat="1" ht="14.5">
      <c r="A3235" s="3" t="s">
        <v>6810</v>
      </c>
      <c r="B3235" s="15" t="s">
        <v>1</v>
      </c>
      <c r="C3235" s="15" t="s">
        <v>6</v>
      </c>
      <c r="D3235" s="15" t="s">
        <v>3525</v>
      </c>
      <c r="E3235" s="15">
        <v>1500</v>
      </c>
      <c r="F3235" s="15"/>
      <c r="G3235" s="15">
        <v>50</v>
      </c>
      <c r="H3235" s="15">
        <v>52.7</v>
      </c>
      <c r="I3235" s="15">
        <v>55.3</v>
      </c>
      <c r="J3235" s="15">
        <v>45</v>
      </c>
      <c r="K3235" s="15">
        <v>5</v>
      </c>
      <c r="L3235" s="15">
        <v>1</v>
      </c>
      <c r="M3235" s="15">
        <v>72.7</v>
      </c>
      <c r="N3235" s="15">
        <v>21</v>
      </c>
      <c r="O3235" s="15">
        <v>150</v>
      </c>
      <c r="P3235" s="15">
        <v>1</v>
      </c>
      <c r="Q3235" s="15" t="s">
        <v>910</v>
      </c>
    </row>
    <row r="3236" spans="1:17" s="36" customFormat="1" ht="14.5">
      <c r="A3236" s="3" t="s">
        <v>6811</v>
      </c>
      <c r="B3236" s="15" t="s">
        <v>1</v>
      </c>
      <c r="C3236" s="15" t="s">
        <v>6</v>
      </c>
      <c r="D3236" s="15" t="s">
        <v>3525</v>
      </c>
      <c r="E3236" s="15">
        <v>1500</v>
      </c>
      <c r="F3236" s="15"/>
      <c r="G3236" s="15">
        <v>50</v>
      </c>
      <c r="H3236" s="15">
        <v>52.7</v>
      </c>
      <c r="I3236" s="15">
        <v>55.3</v>
      </c>
      <c r="J3236" s="15">
        <v>45</v>
      </c>
      <c r="K3236" s="15">
        <v>5</v>
      </c>
      <c r="L3236" s="15">
        <v>1</v>
      </c>
      <c r="M3236" s="15">
        <v>72.7</v>
      </c>
      <c r="N3236" s="15">
        <v>21</v>
      </c>
      <c r="O3236" s="15">
        <v>150</v>
      </c>
      <c r="P3236" s="15">
        <v>1</v>
      </c>
      <c r="Q3236" s="15" t="s">
        <v>3</v>
      </c>
    </row>
    <row r="3237" spans="1:17" s="36" customFormat="1" ht="14.5">
      <c r="A3237" s="3" t="s">
        <v>6812</v>
      </c>
      <c r="B3237" s="15" t="s">
        <v>1</v>
      </c>
      <c r="C3237" s="15" t="s">
        <v>6</v>
      </c>
      <c r="D3237" s="15" t="s">
        <v>3525</v>
      </c>
      <c r="E3237" s="15">
        <v>1500</v>
      </c>
      <c r="F3237" s="15"/>
      <c r="G3237" s="15">
        <v>50</v>
      </c>
      <c r="H3237" s="15">
        <v>55.6</v>
      </c>
      <c r="I3237" s="15">
        <v>61.1</v>
      </c>
      <c r="J3237" s="15">
        <v>45</v>
      </c>
      <c r="K3237" s="15">
        <v>5</v>
      </c>
      <c r="L3237" s="15">
        <v>1</v>
      </c>
      <c r="M3237" s="15">
        <v>80.3</v>
      </c>
      <c r="N3237" s="15">
        <v>19</v>
      </c>
      <c r="O3237" s="15">
        <v>150</v>
      </c>
      <c r="P3237" s="15">
        <v>1</v>
      </c>
      <c r="Q3237" s="15" t="s">
        <v>3</v>
      </c>
    </row>
    <row r="3238" spans="1:17" s="36" customFormat="1" ht="14.5">
      <c r="A3238" s="3" t="s">
        <v>6813</v>
      </c>
      <c r="B3238" s="15" t="s">
        <v>1</v>
      </c>
      <c r="C3238" s="15" t="s">
        <v>6</v>
      </c>
      <c r="D3238" s="15" t="s">
        <v>3522</v>
      </c>
      <c r="E3238" s="15">
        <v>1500</v>
      </c>
      <c r="F3238" s="15"/>
      <c r="G3238" s="15">
        <v>50</v>
      </c>
      <c r="H3238" s="15">
        <v>55.6</v>
      </c>
      <c r="I3238" s="15">
        <v>61.1</v>
      </c>
      <c r="J3238" s="15">
        <v>45</v>
      </c>
      <c r="K3238" s="15">
        <v>5</v>
      </c>
      <c r="L3238" s="15">
        <v>1</v>
      </c>
      <c r="M3238" s="15">
        <v>80.3</v>
      </c>
      <c r="N3238" s="15">
        <v>19</v>
      </c>
      <c r="O3238" s="15">
        <v>150</v>
      </c>
      <c r="P3238" s="15">
        <v>1</v>
      </c>
      <c r="Q3238" s="15" t="s">
        <v>3</v>
      </c>
    </row>
    <row r="3239" spans="1:17" s="36" customFormat="1" ht="14.5">
      <c r="A3239" s="3" t="s">
        <v>6814</v>
      </c>
      <c r="B3239" s="15" t="s">
        <v>1</v>
      </c>
      <c r="C3239" s="15" t="s">
        <v>6</v>
      </c>
      <c r="D3239" s="15" t="s">
        <v>3522</v>
      </c>
      <c r="E3239" s="15">
        <v>1500</v>
      </c>
      <c r="F3239" s="15"/>
      <c r="G3239" s="15">
        <v>53.3</v>
      </c>
      <c r="H3239" s="15">
        <v>59.2</v>
      </c>
      <c r="I3239" s="15">
        <v>65.099999999999994</v>
      </c>
      <c r="J3239" s="15">
        <v>48</v>
      </c>
      <c r="K3239" s="15">
        <v>5</v>
      </c>
      <c r="L3239" s="15">
        <v>1</v>
      </c>
      <c r="M3239" s="15">
        <v>85.5</v>
      </c>
      <c r="N3239" s="15">
        <v>18</v>
      </c>
      <c r="O3239" s="15">
        <v>150</v>
      </c>
      <c r="P3239" s="15">
        <v>1</v>
      </c>
      <c r="Q3239" s="15" t="s">
        <v>910</v>
      </c>
    </row>
    <row r="3240" spans="1:17" s="36" customFormat="1" ht="14.5">
      <c r="A3240" s="3" t="s">
        <v>6815</v>
      </c>
      <c r="B3240" s="15" t="s">
        <v>1</v>
      </c>
      <c r="C3240" s="15" t="s">
        <v>6</v>
      </c>
      <c r="D3240" s="15" t="s">
        <v>3522</v>
      </c>
      <c r="E3240" s="15">
        <v>1500</v>
      </c>
      <c r="F3240" s="15"/>
      <c r="G3240" s="15">
        <v>53.3</v>
      </c>
      <c r="H3240" s="15">
        <v>56.1</v>
      </c>
      <c r="I3240" s="15">
        <v>58.9</v>
      </c>
      <c r="J3240" s="15">
        <v>48</v>
      </c>
      <c r="K3240" s="15">
        <v>5</v>
      </c>
      <c r="L3240" s="15">
        <v>1</v>
      </c>
      <c r="M3240" s="15">
        <v>77.400000000000006</v>
      </c>
      <c r="N3240" s="15">
        <v>20</v>
      </c>
      <c r="O3240" s="15">
        <v>150</v>
      </c>
      <c r="P3240" s="15">
        <v>1</v>
      </c>
      <c r="Q3240" s="15" t="s">
        <v>910</v>
      </c>
    </row>
    <row r="3241" spans="1:17" s="36" customFormat="1" ht="14.5">
      <c r="A3241" s="3" t="s">
        <v>6816</v>
      </c>
      <c r="B3241" s="15" t="s">
        <v>1</v>
      </c>
      <c r="C3241" s="15" t="s">
        <v>6</v>
      </c>
      <c r="D3241" s="15" t="s">
        <v>3522</v>
      </c>
      <c r="E3241" s="15">
        <v>1500</v>
      </c>
      <c r="F3241" s="15"/>
      <c r="G3241" s="15">
        <v>53.3</v>
      </c>
      <c r="H3241" s="15">
        <v>56.1</v>
      </c>
      <c r="I3241" s="15">
        <v>58.9</v>
      </c>
      <c r="J3241" s="15">
        <v>48</v>
      </c>
      <c r="K3241" s="15">
        <v>5</v>
      </c>
      <c r="L3241" s="15">
        <v>1</v>
      </c>
      <c r="M3241" s="15">
        <v>77.400000000000006</v>
      </c>
      <c r="N3241" s="15">
        <v>20</v>
      </c>
      <c r="O3241" s="15">
        <v>150</v>
      </c>
      <c r="P3241" s="15">
        <v>1</v>
      </c>
      <c r="Q3241" s="15" t="s">
        <v>3</v>
      </c>
    </row>
    <row r="3242" spans="1:17" s="36" customFormat="1" ht="14.5">
      <c r="A3242" s="3" t="s">
        <v>6817</v>
      </c>
      <c r="B3242" s="15" t="s">
        <v>1</v>
      </c>
      <c r="C3242" s="15" t="s">
        <v>6</v>
      </c>
      <c r="D3242" s="15" t="s">
        <v>3525</v>
      </c>
      <c r="E3242" s="15">
        <v>1500</v>
      </c>
      <c r="F3242" s="15"/>
      <c r="G3242" s="15">
        <v>53.3</v>
      </c>
      <c r="H3242" s="15">
        <v>59.3</v>
      </c>
      <c r="I3242" s="15">
        <v>65.2</v>
      </c>
      <c r="J3242" s="15">
        <v>48</v>
      </c>
      <c r="K3242" s="15">
        <v>5</v>
      </c>
      <c r="L3242" s="15">
        <v>1</v>
      </c>
      <c r="M3242" s="15">
        <v>85.5</v>
      </c>
      <c r="N3242" s="15">
        <v>18</v>
      </c>
      <c r="O3242" s="15">
        <v>150</v>
      </c>
      <c r="P3242" s="15">
        <v>1</v>
      </c>
      <c r="Q3242" s="15" t="s">
        <v>910</v>
      </c>
    </row>
    <row r="3243" spans="1:17" s="36" customFormat="1" ht="14.5">
      <c r="A3243" s="3" t="s">
        <v>6818</v>
      </c>
      <c r="B3243" s="15" t="s">
        <v>1</v>
      </c>
      <c r="C3243" s="15" t="s">
        <v>6</v>
      </c>
      <c r="D3243" s="15" t="s">
        <v>3525</v>
      </c>
      <c r="E3243" s="15">
        <v>1500</v>
      </c>
      <c r="F3243" s="15"/>
      <c r="G3243" s="15">
        <v>53.3</v>
      </c>
      <c r="H3243" s="15">
        <v>56.1</v>
      </c>
      <c r="I3243" s="15">
        <v>58.9</v>
      </c>
      <c r="J3243" s="15">
        <v>48</v>
      </c>
      <c r="K3243" s="15">
        <v>5</v>
      </c>
      <c r="L3243" s="15">
        <v>1</v>
      </c>
      <c r="M3243" s="15">
        <v>77.400000000000006</v>
      </c>
      <c r="N3243" s="15">
        <v>20</v>
      </c>
      <c r="O3243" s="15">
        <v>150</v>
      </c>
      <c r="P3243" s="15">
        <v>1</v>
      </c>
      <c r="Q3243" s="15" t="s">
        <v>910</v>
      </c>
    </row>
    <row r="3244" spans="1:17" s="36" customFormat="1" ht="14.5">
      <c r="A3244" s="3" t="s">
        <v>6819</v>
      </c>
      <c r="B3244" s="15" t="s">
        <v>1</v>
      </c>
      <c r="C3244" s="15" t="s">
        <v>6</v>
      </c>
      <c r="D3244" s="15" t="s">
        <v>3525</v>
      </c>
      <c r="E3244" s="15">
        <v>1500</v>
      </c>
      <c r="F3244" s="15"/>
      <c r="G3244" s="15">
        <v>53.3</v>
      </c>
      <c r="H3244" s="15">
        <v>56.1</v>
      </c>
      <c r="I3244" s="15">
        <v>58.9</v>
      </c>
      <c r="J3244" s="15">
        <v>48</v>
      </c>
      <c r="K3244" s="15">
        <v>5</v>
      </c>
      <c r="L3244" s="15">
        <v>1</v>
      </c>
      <c r="M3244" s="15">
        <v>77.400000000000006</v>
      </c>
      <c r="N3244" s="15">
        <v>20</v>
      </c>
      <c r="O3244" s="15">
        <v>150</v>
      </c>
      <c r="P3244" s="15">
        <v>1</v>
      </c>
      <c r="Q3244" s="15" t="s">
        <v>3</v>
      </c>
    </row>
    <row r="3245" spans="1:17" s="36" customFormat="1" ht="14.5">
      <c r="A3245" s="3" t="s">
        <v>6820</v>
      </c>
      <c r="B3245" s="15" t="s">
        <v>1</v>
      </c>
      <c r="C3245" s="15" t="s">
        <v>6</v>
      </c>
      <c r="D3245" s="15" t="s">
        <v>3525</v>
      </c>
      <c r="E3245" s="15">
        <v>1500</v>
      </c>
      <c r="F3245" s="15"/>
      <c r="G3245" s="15">
        <v>53.3</v>
      </c>
      <c r="H3245" s="15">
        <v>59.3</v>
      </c>
      <c r="I3245" s="15">
        <v>65.2</v>
      </c>
      <c r="J3245" s="15">
        <v>48</v>
      </c>
      <c r="K3245" s="15">
        <v>5</v>
      </c>
      <c r="L3245" s="15">
        <v>1</v>
      </c>
      <c r="M3245" s="15">
        <v>85.5</v>
      </c>
      <c r="N3245" s="15">
        <v>18</v>
      </c>
      <c r="O3245" s="15">
        <v>150</v>
      </c>
      <c r="P3245" s="15">
        <v>1</v>
      </c>
      <c r="Q3245" s="15" t="s">
        <v>3</v>
      </c>
    </row>
    <row r="3246" spans="1:17" s="36" customFormat="1" ht="14.5">
      <c r="A3246" s="3" t="s">
        <v>6821</v>
      </c>
      <c r="B3246" s="15" t="s">
        <v>1</v>
      </c>
      <c r="C3246" s="15" t="s">
        <v>6</v>
      </c>
      <c r="D3246" s="15" t="s">
        <v>3522</v>
      </c>
      <c r="E3246" s="15">
        <v>1500</v>
      </c>
      <c r="F3246" s="15"/>
      <c r="G3246" s="15">
        <v>53.3</v>
      </c>
      <c r="H3246" s="15">
        <v>59.2</v>
      </c>
      <c r="I3246" s="15">
        <v>65.099999999999994</v>
      </c>
      <c r="J3246" s="15">
        <v>48</v>
      </c>
      <c r="K3246" s="15">
        <v>5</v>
      </c>
      <c r="L3246" s="15">
        <v>1</v>
      </c>
      <c r="M3246" s="15">
        <v>85.5</v>
      </c>
      <c r="N3246" s="15">
        <v>18</v>
      </c>
      <c r="O3246" s="15">
        <v>150</v>
      </c>
      <c r="P3246" s="15">
        <v>1</v>
      </c>
      <c r="Q3246" s="15" t="s">
        <v>3</v>
      </c>
    </row>
    <row r="3247" spans="1:17" s="36" customFormat="1" ht="14.5">
      <c r="A3247" s="3" t="s">
        <v>6822</v>
      </c>
      <c r="B3247" s="15" t="s">
        <v>1</v>
      </c>
      <c r="C3247" s="15" t="s">
        <v>6</v>
      </c>
      <c r="D3247" s="15" t="s">
        <v>3522</v>
      </c>
      <c r="E3247" s="15">
        <v>1500</v>
      </c>
      <c r="F3247" s="15"/>
      <c r="G3247" s="15">
        <v>6.4</v>
      </c>
      <c r="H3247" s="15">
        <v>6.9</v>
      </c>
      <c r="I3247" s="15">
        <v>7.3</v>
      </c>
      <c r="J3247" s="15">
        <v>5</v>
      </c>
      <c r="K3247" s="15">
        <v>5</v>
      </c>
      <c r="L3247" s="15">
        <v>1000</v>
      </c>
      <c r="M3247" s="15">
        <v>9.6</v>
      </c>
      <c r="N3247" s="15">
        <v>164</v>
      </c>
      <c r="O3247" s="15">
        <v>150</v>
      </c>
      <c r="P3247" s="15">
        <v>1</v>
      </c>
      <c r="Q3247" s="15" t="s">
        <v>910</v>
      </c>
    </row>
    <row r="3248" spans="1:17" s="36" customFormat="1" ht="14.5">
      <c r="A3248" s="3" t="s">
        <v>6823</v>
      </c>
      <c r="B3248" s="15" t="s">
        <v>1</v>
      </c>
      <c r="C3248" s="15" t="s">
        <v>6</v>
      </c>
      <c r="D3248" s="15" t="s">
        <v>3522</v>
      </c>
      <c r="E3248" s="15">
        <v>1500</v>
      </c>
      <c r="F3248" s="15"/>
      <c r="G3248" s="15">
        <v>6.4</v>
      </c>
      <c r="H3248" s="15">
        <v>6.7</v>
      </c>
      <c r="I3248" s="15">
        <v>7</v>
      </c>
      <c r="J3248" s="15">
        <v>5</v>
      </c>
      <c r="K3248" s="15">
        <v>5</v>
      </c>
      <c r="L3248" s="15">
        <v>1000</v>
      </c>
      <c r="M3248" s="15">
        <v>9.1999999999999993</v>
      </c>
      <c r="N3248" s="15">
        <v>171</v>
      </c>
      <c r="O3248" s="15">
        <v>150</v>
      </c>
      <c r="P3248" s="15">
        <v>1</v>
      </c>
      <c r="Q3248" s="15" t="s">
        <v>910</v>
      </c>
    </row>
    <row r="3249" spans="1:17" s="36" customFormat="1" ht="14.5">
      <c r="A3249" s="3" t="s">
        <v>6824</v>
      </c>
      <c r="B3249" s="15" t="s">
        <v>1</v>
      </c>
      <c r="C3249" s="15" t="s">
        <v>6</v>
      </c>
      <c r="D3249" s="15" t="s">
        <v>3522</v>
      </c>
      <c r="E3249" s="15">
        <v>1500</v>
      </c>
      <c r="F3249" s="15"/>
      <c r="G3249" s="15">
        <v>6.4</v>
      </c>
      <c r="H3249" s="15">
        <v>6.7</v>
      </c>
      <c r="I3249" s="15">
        <v>7</v>
      </c>
      <c r="J3249" s="15">
        <v>5</v>
      </c>
      <c r="K3249" s="15">
        <v>5</v>
      </c>
      <c r="L3249" s="15">
        <v>1000</v>
      </c>
      <c r="M3249" s="15">
        <v>9.1999999999999993</v>
      </c>
      <c r="N3249" s="15">
        <v>171</v>
      </c>
      <c r="O3249" s="15">
        <v>150</v>
      </c>
      <c r="P3249" s="15">
        <v>1</v>
      </c>
      <c r="Q3249" s="15" t="s">
        <v>3</v>
      </c>
    </row>
    <row r="3250" spans="1:17" s="36" customFormat="1" ht="14.5">
      <c r="A3250" s="3" t="s">
        <v>6825</v>
      </c>
      <c r="B3250" s="15" t="s">
        <v>1</v>
      </c>
      <c r="C3250" s="15" t="s">
        <v>6</v>
      </c>
      <c r="D3250" s="15" t="s">
        <v>3525</v>
      </c>
      <c r="E3250" s="15">
        <v>1500</v>
      </c>
      <c r="F3250" s="15"/>
      <c r="G3250" s="15">
        <v>6.4</v>
      </c>
      <c r="H3250" s="15">
        <v>6.9</v>
      </c>
      <c r="I3250" s="15">
        <v>7.3</v>
      </c>
      <c r="J3250" s="15">
        <v>5</v>
      </c>
      <c r="K3250" s="15">
        <v>5</v>
      </c>
      <c r="L3250" s="15">
        <v>1000</v>
      </c>
      <c r="M3250" s="15">
        <v>9.6</v>
      </c>
      <c r="N3250" s="15">
        <v>164</v>
      </c>
      <c r="O3250" s="15">
        <v>150</v>
      </c>
      <c r="P3250" s="15">
        <v>1</v>
      </c>
      <c r="Q3250" s="15" t="s">
        <v>910</v>
      </c>
    </row>
    <row r="3251" spans="1:17" s="36" customFormat="1" ht="14.5">
      <c r="A3251" s="3" t="s">
        <v>6826</v>
      </c>
      <c r="B3251" s="15" t="s">
        <v>1</v>
      </c>
      <c r="C3251" s="15" t="s">
        <v>6</v>
      </c>
      <c r="D3251" s="15" t="s">
        <v>3525</v>
      </c>
      <c r="E3251" s="15">
        <v>1500</v>
      </c>
      <c r="F3251" s="15"/>
      <c r="G3251" s="15">
        <v>6.4</v>
      </c>
      <c r="H3251" s="15">
        <v>6.7</v>
      </c>
      <c r="I3251" s="15">
        <v>7</v>
      </c>
      <c r="J3251" s="15">
        <v>5</v>
      </c>
      <c r="K3251" s="15">
        <v>5</v>
      </c>
      <c r="L3251" s="15">
        <v>1000</v>
      </c>
      <c r="M3251" s="15">
        <v>9.1999999999999993</v>
      </c>
      <c r="N3251" s="15">
        <v>171</v>
      </c>
      <c r="O3251" s="15">
        <v>150</v>
      </c>
      <c r="P3251" s="15">
        <v>1</v>
      </c>
      <c r="Q3251" s="15" t="s">
        <v>910</v>
      </c>
    </row>
    <row r="3252" spans="1:17" s="36" customFormat="1" ht="14.5">
      <c r="A3252" s="3" t="s">
        <v>6827</v>
      </c>
      <c r="B3252" s="15" t="s">
        <v>1</v>
      </c>
      <c r="C3252" s="15" t="s">
        <v>6</v>
      </c>
      <c r="D3252" s="15" t="s">
        <v>3525</v>
      </c>
      <c r="E3252" s="15">
        <v>1500</v>
      </c>
      <c r="F3252" s="15"/>
      <c r="G3252" s="15">
        <v>6.4</v>
      </c>
      <c r="H3252" s="15">
        <v>6.7</v>
      </c>
      <c r="I3252" s="15">
        <v>7</v>
      </c>
      <c r="J3252" s="15">
        <v>5</v>
      </c>
      <c r="K3252" s="15">
        <v>5</v>
      </c>
      <c r="L3252" s="15">
        <v>1000</v>
      </c>
      <c r="M3252" s="15">
        <v>9.1999999999999993</v>
      </c>
      <c r="N3252" s="15">
        <v>171</v>
      </c>
      <c r="O3252" s="15">
        <v>150</v>
      </c>
      <c r="P3252" s="15">
        <v>1</v>
      </c>
      <c r="Q3252" s="15" t="s">
        <v>3</v>
      </c>
    </row>
    <row r="3253" spans="1:17" s="36" customFormat="1" ht="14.5">
      <c r="A3253" s="3" t="s">
        <v>6828</v>
      </c>
      <c r="B3253" s="15" t="s">
        <v>1</v>
      </c>
      <c r="C3253" s="15" t="s">
        <v>6</v>
      </c>
      <c r="D3253" s="15" t="s">
        <v>3525</v>
      </c>
      <c r="E3253" s="15">
        <v>1500</v>
      </c>
      <c r="F3253" s="15"/>
      <c r="G3253" s="15">
        <v>6.4</v>
      </c>
      <c r="H3253" s="15">
        <v>6.9</v>
      </c>
      <c r="I3253" s="15">
        <v>7.3</v>
      </c>
      <c r="J3253" s="15">
        <v>5</v>
      </c>
      <c r="K3253" s="15">
        <v>5</v>
      </c>
      <c r="L3253" s="15">
        <v>1000</v>
      </c>
      <c r="M3253" s="15">
        <v>9.6</v>
      </c>
      <c r="N3253" s="15">
        <v>164</v>
      </c>
      <c r="O3253" s="15">
        <v>150</v>
      </c>
      <c r="P3253" s="15">
        <v>1</v>
      </c>
      <c r="Q3253" s="15" t="s">
        <v>3</v>
      </c>
    </row>
    <row r="3254" spans="1:17" s="36" customFormat="1" ht="14.5">
      <c r="A3254" s="3" t="s">
        <v>6829</v>
      </c>
      <c r="B3254" s="15" t="s">
        <v>1</v>
      </c>
      <c r="C3254" s="15" t="s">
        <v>6</v>
      </c>
      <c r="D3254" s="15" t="s">
        <v>3522</v>
      </c>
      <c r="E3254" s="15">
        <v>1500</v>
      </c>
      <c r="F3254" s="15"/>
      <c r="G3254" s="15">
        <v>6.4</v>
      </c>
      <c r="H3254" s="15">
        <v>6.9</v>
      </c>
      <c r="I3254" s="15">
        <v>7.3</v>
      </c>
      <c r="J3254" s="15">
        <v>5</v>
      </c>
      <c r="K3254" s="15">
        <v>5</v>
      </c>
      <c r="L3254" s="15">
        <v>1000</v>
      </c>
      <c r="M3254" s="15">
        <v>9.6</v>
      </c>
      <c r="N3254" s="15">
        <v>164</v>
      </c>
      <c r="O3254" s="15">
        <v>150</v>
      </c>
      <c r="P3254" s="15">
        <v>1</v>
      </c>
      <c r="Q3254" s="15" t="s">
        <v>3</v>
      </c>
    </row>
    <row r="3255" spans="1:17" s="36" customFormat="1" ht="14.5">
      <c r="A3255" s="3" t="s">
        <v>6830</v>
      </c>
      <c r="B3255" s="15" t="s">
        <v>1</v>
      </c>
      <c r="C3255" s="15" t="s">
        <v>6</v>
      </c>
      <c r="D3255" s="15" t="s">
        <v>3522</v>
      </c>
      <c r="E3255" s="15">
        <v>1500</v>
      </c>
      <c r="F3255" s="15"/>
      <c r="G3255" s="15">
        <v>56.7</v>
      </c>
      <c r="H3255" s="15">
        <v>63</v>
      </c>
      <c r="I3255" s="15">
        <v>69.3</v>
      </c>
      <c r="J3255" s="15">
        <v>51</v>
      </c>
      <c r="K3255" s="15">
        <v>5</v>
      </c>
      <c r="L3255" s="15">
        <v>1</v>
      </c>
      <c r="M3255" s="15">
        <v>91.1</v>
      </c>
      <c r="N3255" s="15">
        <v>17</v>
      </c>
      <c r="O3255" s="15">
        <v>150</v>
      </c>
      <c r="P3255" s="15">
        <v>1</v>
      </c>
      <c r="Q3255" s="15" t="s">
        <v>910</v>
      </c>
    </row>
    <row r="3256" spans="1:17" s="36" customFormat="1" ht="14.5">
      <c r="A3256" s="3" t="s">
        <v>6831</v>
      </c>
      <c r="B3256" s="15" t="s">
        <v>1</v>
      </c>
      <c r="C3256" s="15" t="s">
        <v>6</v>
      </c>
      <c r="D3256" s="15" t="s">
        <v>3522</v>
      </c>
      <c r="E3256" s="15">
        <v>1500</v>
      </c>
      <c r="F3256" s="15"/>
      <c r="G3256" s="15">
        <v>56.7</v>
      </c>
      <c r="H3256" s="15">
        <v>59.7</v>
      </c>
      <c r="I3256" s="15">
        <v>62.7</v>
      </c>
      <c r="J3256" s="15">
        <v>51</v>
      </c>
      <c r="K3256" s="15">
        <v>5</v>
      </c>
      <c r="L3256" s="15">
        <v>1</v>
      </c>
      <c r="M3256" s="15">
        <v>82.4</v>
      </c>
      <c r="N3256" s="15">
        <v>19</v>
      </c>
      <c r="O3256" s="15">
        <v>150</v>
      </c>
      <c r="P3256" s="15">
        <v>1</v>
      </c>
      <c r="Q3256" s="15" t="s">
        <v>910</v>
      </c>
    </row>
    <row r="3257" spans="1:17" s="36" customFormat="1" ht="14.5">
      <c r="A3257" s="3" t="s">
        <v>6832</v>
      </c>
      <c r="B3257" s="15" t="s">
        <v>1</v>
      </c>
      <c r="C3257" s="15" t="s">
        <v>6</v>
      </c>
      <c r="D3257" s="15" t="s">
        <v>3522</v>
      </c>
      <c r="E3257" s="15">
        <v>1500</v>
      </c>
      <c r="F3257" s="15"/>
      <c r="G3257" s="15">
        <v>56.7</v>
      </c>
      <c r="H3257" s="15">
        <v>59.7</v>
      </c>
      <c r="I3257" s="15">
        <v>62.7</v>
      </c>
      <c r="J3257" s="15">
        <v>51</v>
      </c>
      <c r="K3257" s="15">
        <v>5</v>
      </c>
      <c r="L3257" s="15">
        <v>1</v>
      </c>
      <c r="M3257" s="15">
        <v>82.4</v>
      </c>
      <c r="N3257" s="15">
        <v>19</v>
      </c>
      <c r="O3257" s="15">
        <v>150</v>
      </c>
      <c r="P3257" s="15">
        <v>1</v>
      </c>
      <c r="Q3257" s="15" t="s">
        <v>3</v>
      </c>
    </row>
    <row r="3258" spans="1:17" s="36" customFormat="1" ht="14.5">
      <c r="A3258" s="3" t="s">
        <v>6833</v>
      </c>
      <c r="B3258" s="15" t="s">
        <v>1</v>
      </c>
      <c r="C3258" s="15" t="s">
        <v>6</v>
      </c>
      <c r="D3258" s="15" t="s">
        <v>3525</v>
      </c>
      <c r="E3258" s="15">
        <v>1500</v>
      </c>
      <c r="F3258" s="15"/>
      <c r="G3258" s="15">
        <v>56.7</v>
      </c>
      <c r="H3258" s="15">
        <v>63</v>
      </c>
      <c r="I3258" s="15">
        <v>69.3</v>
      </c>
      <c r="J3258" s="15">
        <v>51</v>
      </c>
      <c r="K3258" s="15">
        <v>5</v>
      </c>
      <c r="L3258" s="15">
        <v>1</v>
      </c>
      <c r="M3258" s="15">
        <v>91.1</v>
      </c>
      <c r="N3258" s="15">
        <v>17</v>
      </c>
      <c r="O3258" s="15">
        <v>150</v>
      </c>
      <c r="P3258" s="15">
        <v>1</v>
      </c>
      <c r="Q3258" s="15" t="s">
        <v>910</v>
      </c>
    </row>
    <row r="3259" spans="1:17" s="36" customFormat="1" ht="14.5">
      <c r="A3259" s="3" t="s">
        <v>6834</v>
      </c>
      <c r="B3259" s="15" t="s">
        <v>1</v>
      </c>
      <c r="C3259" s="15" t="s">
        <v>6</v>
      </c>
      <c r="D3259" s="15" t="s">
        <v>3525</v>
      </c>
      <c r="E3259" s="15">
        <v>1500</v>
      </c>
      <c r="F3259" s="15"/>
      <c r="G3259" s="15">
        <v>56.7</v>
      </c>
      <c r="H3259" s="15">
        <v>59.7</v>
      </c>
      <c r="I3259" s="15">
        <v>62.7</v>
      </c>
      <c r="J3259" s="15">
        <v>51</v>
      </c>
      <c r="K3259" s="15">
        <v>5</v>
      </c>
      <c r="L3259" s="15">
        <v>1</v>
      </c>
      <c r="M3259" s="15">
        <v>82.4</v>
      </c>
      <c r="N3259" s="15">
        <v>19</v>
      </c>
      <c r="O3259" s="15">
        <v>150</v>
      </c>
      <c r="P3259" s="15">
        <v>1</v>
      </c>
      <c r="Q3259" s="15" t="s">
        <v>910</v>
      </c>
    </row>
    <row r="3260" spans="1:17" s="36" customFormat="1" ht="14.5">
      <c r="A3260" s="3" t="s">
        <v>6835</v>
      </c>
      <c r="B3260" s="15" t="s">
        <v>1</v>
      </c>
      <c r="C3260" s="15" t="s">
        <v>6</v>
      </c>
      <c r="D3260" s="15" t="s">
        <v>3525</v>
      </c>
      <c r="E3260" s="15">
        <v>1500</v>
      </c>
      <c r="F3260" s="15"/>
      <c r="G3260" s="15">
        <v>56.7</v>
      </c>
      <c r="H3260" s="15">
        <v>59.7</v>
      </c>
      <c r="I3260" s="15">
        <v>62.7</v>
      </c>
      <c r="J3260" s="15">
        <v>51</v>
      </c>
      <c r="K3260" s="15">
        <v>5</v>
      </c>
      <c r="L3260" s="15">
        <v>1</v>
      </c>
      <c r="M3260" s="15">
        <v>82.4</v>
      </c>
      <c r="N3260" s="15">
        <v>19</v>
      </c>
      <c r="O3260" s="15">
        <v>150</v>
      </c>
      <c r="P3260" s="15">
        <v>1</v>
      </c>
      <c r="Q3260" s="15" t="s">
        <v>3</v>
      </c>
    </row>
    <row r="3261" spans="1:17" s="36" customFormat="1" ht="14.5">
      <c r="A3261" s="3" t="s">
        <v>6836</v>
      </c>
      <c r="B3261" s="15" t="s">
        <v>1</v>
      </c>
      <c r="C3261" s="15" t="s">
        <v>6</v>
      </c>
      <c r="D3261" s="15" t="s">
        <v>3525</v>
      </c>
      <c r="E3261" s="15">
        <v>1500</v>
      </c>
      <c r="F3261" s="15"/>
      <c r="G3261" s="15">
        <v>56.7</v>
      </c>
      <c r="H3261" s="15">
        <v>63</v>
      </c>
      <c r="I3261" s="15">
        <v>69.3</v>
      </c>
      <c r="J3261" s="15">
        <v>51</v>
      </c>
      <c r="K3261" s="15">
        <v>5</v>
      </c>
      <c r="L3261" s="15">
        <v>1</v>
      </c>
      <c r="M3261" s="15">
        <v>91.1</v>
      </c>
      <c r="N3261" s="15">
        <v>17</v>
      </c>
      <c r="O3261" s="15">
        <v>150</v>
      </c>
      <c r="P3261" s="15">
        <v>1</v>
      </c>
      <c r="Q3261" s="15" t="s">
        <v>3</v>
      </c>
    </row>
    <row r="3262" spans="1:17" s="36" customFormat="1" ht="14.5">
      <c r="A3262" s="3" t="s">
        <v>6837</v>
      </c>
      <c r="B3262" s="15" t="s">
        <v>1</v>
      </c>
      <c r="C3262" s="15" t="s">
        <v>6</v>
      </c>
      <c r="D3262" s="15" t="s">
        <v>3522</v>
      </c>
      <c r="E3262" s="15">
        <v>1500</v>
      </c>
      <c r="F3262" s="15"/>
      <c r="G3262" s="15">
        <v>56.7</v>
      </c>
      <c r="H3262" s="15">
        <v>63</v>
      </c>
      <c r="I3262" s="15">
        <v>69.3</v>
      </c>
      <c r="J3262" s="15">
        <v>51</v>
      </c>
      <c r="K3262" s="15">
        <v>5</v>
      </c>
      <c r="L3262" s="15">
        <v>1</v>
      </c>
      <c r="M3262" s="15">
        <v>91.1</v>
      </c>
      <c r="N3262" s="15">
        <v>17</v>
      </c>
      <c r="O3262" s="15">
        <v>150</v>
      </c>
      <c r="P3262" s="15">
        <v>1</v>
      </c>
      <c r="Q3262" s="15" t="s">
        <v>3</v>
      </c>
    </row>
    <row r="3263" spans="1:17" s="36" customFormat="1" ht="14.5">
      <c r="A3263" s="3" t="s">
        <v>6838</v>
      </c>
      <c r="B3263" s="15" t="s">
        <v>1</v>
      </c>
      <c r="C3263" s="15" t="s">
        <v>6</v>
      </c>
      <c r="D3263" s="15" t="s">
        <v>3522</v>
      </c>
      <c r="E3263" s="15">
        <v>1500</v>
      </c>
      <c r="F3263" s="15"/>
      <c r="G3263" s="15">
        <v>60</v>
      </c>
      <c r="H3263" s="15">
        <v>66.7</v>
      </c>
      <c r="I3263" s="15">
        <v>73.3</v>
      </c>
      <c r="J3263" s="15">
        <v>54</v>
      </c>
      <c r="K3263" s="15">
        <v>5</v>
      </c>
      <c r="L3263" s="15">
        <v>1</v>
      </c>
      <c r="M3263" s="15">
        <v>96.3</v>
      </c>
      <c r="N3263" s="15">
        <v>16</v>
      </c>
      <c r="O3263" s="15">
        <v>150</v>
      </c>
      <c r="P3263" s="15">
        <v>1</v>
      </c>
      <c r="Q3263" s="15" t="s">
        <v>910</v>
      </c>
    </row>
    <row r="3264" spans="1:17" s="36" customFormat="1" ht="14.5">
      <c r="A3264" s="3" t="s">
        <v>6839</v>
      </c>
      <c r="B3264" s="15" t="s">
        <v>1</v>
      </c>
      <c r="C3264" s="15" t="s">
        <v>6</v>
      </c>
      <c r="D3264" s="15" t="s">
        <v>3522</v>
      </c>
      <c r="E3264" s="15">
        <v>1500</v>
      </c>
      <c r="F3264" s="15"/>
      <c r="G3264" s="15">
        <v>60</v>
      </c>
      <c r="H3264" s="15">
        <v>63.2</v>
      </c>
      <c r="I3264" s="15">
        <v>66.3</v>
      </c>
      <c r="J3264" s="15">
        <v>54</v>
      </c>
      <c r="K3264" s="15">
        <v>5</v>
      </c>
      <c r="L3264" s="15">
        <v>1</v>
      </c>
      <c r="M3264" s="15">
        <v>87.1</v>
      </c>
      <c r="N3264" s="15">
        <v>18</v>
      </c>
      <c r="O3264" s="15">
        <v>150</v>
      </c>
      <c r="P3264" s="15">
        <v>1</v>
      </c>
      <c r="Q3264" s="15" t="s">
        <v>910</v>
      </c>
    </row>
    <row r="3265" spans="1:17" s="36" customFormat="1" ht="14.5">
      <c r="A3265" s="3" t="s">
        <v>6840</v>
      </c>
      <c r="B3265" s="15" t="s">
        <v>1</v>
      </c>
      <c r="C3265" s="15" t="s">
        <v>6</v>
      </c>
      <c r="D3265" s="15" t="s">
        <v>3522</v>
      </c>
      <c r="E3265" s="15">
        <v>1500</v>
      </c>
      <c r="F3265" s="15"/>
      <c r="G3265" s="15">
        <v>60</v>
      </c>
      <c r="H3265" s="15">
        <v>63.2</v>
      </c>
      <c r="I3265" s="15">
        <v>66.3</v>
      </c>
      <c r="J3265" s="15">
        <v>54</v>
      </c>
      <c r="K3265" s="15">
        <v>5</v>
      </c>
      <c r="L3265" s="15">
        <v>1</v>
      </c>
      <c r="M3265" s="15">
        <v>87.1</v>
      </c>
      <c r="N3265" s="15">
        <v>18</v>
      </c>
      <c r="O3265" s="15">
        <v>150</v>
      </c>
      <c r="P3265" s="15">
        <v>1</v>
      </c>
      <c r="Q3265" s="15" t="s">
        <v>3</v>
      </c>
    </row>
    <row r="3266" spans="1:17" s="36" customFormat="1" ht="14.5">
      <c r="A3266" s="3" t="s">
        <v>6841</v>
      </c>
      <c r="B3266" s="15" t="s">
        <v>1</v>
      </c>
      <c r="C3266" s="15" t="s">
        <v>6</v>
      </c>
      <c r="D3266" s="15" t="s">
        <v>3525</v>
      </c>
      <c r="E3266" s="15">
        <v>1500</v>
      </c>
      <c r="F3266" s="15"/>
      <c r="G3266" s="15">
        <v>60</v>
      </c>
      <c r="H3266" s="15">
        <v>66.7</v>
      </c>
      <c r="I3266" s="15">
        <v>73.3</v>
      </c>
      <c r="J3266" s="15">
        <v>54</v>
      </c>
      <c r="K3266" s="15">
        <v>5</v>
      </c>
      <c r="L3266" s="15">
        <v>1</v>
      </c>
      <c r="M3266" s="15">
        <v>96.3</v>
      </c>
      <c r="N3266" s="15">
        <v>16</v>
      </c>
      <c r="O3266" s="15">
        <v>150</v>
      </c>
      <c r="P3266" s="15">
        <v>1</v>
      </c>
      <c r="Q3266" s="15" t="s">
        <v>910</v>
      </c>
    </row>
    <row r="3267" spans="1:17" s="36" customFormat="1" ht="14.5">
      <c r="A3267" s="3" t="s">
        <v>6842</v>
      </c>
      <c r="B3267" s="15" t="s">
        <v>1</v>
      </c>
      <c r="C3267" s="15" t="s">
        <v>6</v>
      </c>
      <c r="D3267" s="15" t="s">
        <v>3525</v>
      </c>
      <c r="E3267" s="15">
        <v>1500</v>
      </c>
      <c r="F3267" s="15"/>
      <c r="G3267" s="15">
        <v>60</v>
      </c>
      <c r="H3267" s="15">
        <v>63.2</v>
      </c>
      <c r="I3267" s="15">
        <v>66.3</v>
      </c>
      <c r="J3267" s="15">
        <v>54</v>
      </c>
      <c r="K3267" s="15">
        <v>5</v>
      </c>
      <c r="L3267" s="15">
        <v>1</v>
      </c>
      <c r="M3267" s="15">
        <v>87.1</v>
      </c>
      <c r="N3267" s="15">
        <v>18</v>
      </c>
      <c r="O3267" s="15">
        <v>150</v>
      </c>
      <c r="P3267" s="15">
        <v>1</v>
      </c>
      <c r="Q3267" s="15" t="s">
        <v>910</v>
      </c>
    </row>
    <row r="3268" spans="1:17" s="36" customFormat="1" ht="14.5">
      <c r="A3268" s="3" t="s">
        <v>6843</v>
      </c>
      <c r="B3268" s="15" t="s">
        <v>1</v>
      </c>
      <c r="C3268" s="15" t="s">
        <v>6</v>
      </c>
      <c r="D3268" s="15" t="s">
        <v>3525</v>
      </c>
      <c r="E3268" s="15">
        <v>1500</v>
      </c>
      <c r="F3268" s="15"/>
      <c r="G3268" s="15">
        <v>60</v>
      </c>
      <c r="H3268" s="15">
        <v>63.2</v>
      </c>
      <c r="I3268" s="15">
        <v>66.3</v>
      </c>
      <c r="J3268" s="15">
        <v>54</v>
      </c>
      <c r="K3268" s="15">
        <v>5</v>
      </c>
      <c r="L3268" s="15">
        <v>1</v>
      </c>
      <c r="M3268" s="15">
        <v>87.1</v>
      </c>
      <c r="N3268" s="15">
        <v>18</v>
      </c>
      <c r="O3268" s="15">
        <v>150</v>
      </c>
      <c r="P3268" s="15">
        <v>1</v>
      </c>
      <c r="Q3268" s="15" t="s">
        <v>3</v>
      </c>
    </row>
    <row r="3269" spans="1:17" s="36" customFormat="1" ht="14.5">
      <c r="A3269" s="3" t="s">
        <v>6844</v>
      </c>
      <c r="B3269" s="15" t="s">
        <v>1</v>
      </c>
      <c r="C3269" s="15" t="s">
        <v>6</v>
      </c>
      <c r="D3269" s="15" t="s">
        <v>3525</v>
      </c>
      <c r="E3269" s="15">
        <v>1500</v>
      </c>
      <c r="F3269" s="15"/>
      <c r="G3269" s="15">
        <v>60</v>
      </c>
      <c r="H3269" s="15">
        <v>66.7</v>
      </c>
      <c r="I3269" s="15">
        <v>73.3</v>
      </c>
      <c r="J3269" s="15">
        <v>54</v>
      </c>
      <c r="K3269" s="15">
        <v>5</v>
      </c>
      <c r="L3269" s="15">
        <v>1</v>
      </c>
      <c r="M3269" s="15">
        <v>96.3</v>
      </c>
      <c r="N3269" s="15">
        <v>16</v>
      </c>
      <c r="O3269" s="15">
        <v>150</v>
      </c>
      <c r="P3269" s="15">
        <v>1</v>
      </c>
      <c r="Q3269" s="15" t="s">
        <v>3</v>
      </c>
    </row>
    <row r="3270" spans="1:17" s="36" customFormat="1" ht="14.5">
      <c r="A3270" s="3" t="s">
        <v>6845</v>
      </c>
      <c r="B3270" s="15" t="s">
        <v>1</v>
      </c>
      <c r="C3270" s="15" t="s">
        <v>6</v>
      </c>
      <c r="D3270" s="15" t="s">
        <v>3522</v>
      </c>
      <c r="E3270" s="15">
        <v>1500</v>
      </c>
      <c r="F3270" s="15"/>
      <c r="G3270" s="15">
        <v>60</v>
      </c>
      <c r="H3270" s="15">
        <v>66.7</v>
      </c>
      <c r="I3270" s="15">
        <v>73.3</v>
      </c>
      <c r="J3270" s="15">
        <v>54</v>
      </c>
      <c r="K3270" s="15">
        <v>5</v>
      </c>
      <c r="L3270" s="15">
        <v>1</v>
      </c>
      <c r="M3270" s="15">
        <v>96.3</v>
      </c>
      <c r="N3270" s="15">
        <v>16</v>
      </c>
      <c r="O3270" s="15">
        <v>150</v>
      </c>
      <c r="P3270" s="15">
        <v>1</v>
      </c>
      <c r="Q3270" s="15" t="s">
        <v>3</v>
      </c>
    </row>
    <row r="3271" spans="1:17" s="36" customFormat="1" ht="14.5">
      <c r="A3271" s="3" t="s">
        <v>6846</v>
      </c>
      <c r="B3271" s="15" t="s">
        <v>1</v>
      </c>
      <c r="C3271" s="15" t="s">
        <v>6</v>
      </c>
      <c r="D3271" s="15" t="s">
        <v>3522</v>
      </c>
      <c r="E3271" s="15">
        <v>1500</v>
      </c>
      <c r="F3271" s="15"/>
      <c r="G3271" s="15">
        <v>64.400000000000006</v>
      </c>
      <c r="H3271" s="15">
        <v>71.599999999999994</v>
      </c>
      <c r="I3271" s="15">
        <v>78.7</v>
      </c>
      <c r="J3271" s="15">
        <v>58</v>
      </c>
      <c r="K3271" s="15">
        <v>5</v>
      </c>
      <c r="L3271" s="15">
        <v>1</v>
      </c>
      <c r="M3271" s="15">
        <v>103</v>
      </c>
      <c r="N3271" s="15">
        <v>15</v>
      </c>
      <c r="O3271" s="15">
        <v>150</v>
      </c>
      <c r="P3271" s="15">
        <v>1</v>
      </c>
      <c r="Q3271" s="15" t="s">
        <v>910</v>
      </c>
    </row>
    <row r="3272" spans="1:17" s="36" customFormat="1" ht="14.5">
      <c r="A3272" s="3" t="s">
        <v>6847</v>
      </c>
      <c r="B3272" s="15" t="s">
        <v>1</v>
      </c>
      <c r="C3272" s="15" t="s">
        <v>6</v>
      </c>
      <c r="D3272" s="15" t="s">
        <v>3522</v>
      </c>
      <c r="E3272" s="15">
        <v>1500</v>
      </c>
      <c r="F3272" s="15"/>
      <c r="G3272" s="15">
        <v>64.400000000000006</v>
      </c>
      <c r="H3272" s="15">
        <v>67.8</v>
      </c>
      <c r="I3272" s="15">
        <v>71.2</v>
      </c>
      <c r="J3272" s="15">
        <v>58</v>
      </c>
      <c r="K3272" s="15">
        <v>5</v>
      </c>
      <c r="L3272" s="15">
        <v>1</v>
      </c>
      <c r="M3272" s="15">
        <v>93.6</v>
      </c>
      <c r="N3272" s="15">
        <v>16</v>
      </c>
      <c r="O3272" s="15">
        <v>150</v>
      </c>
      <c r="P3272" s="15">
        <v>1</v>
      </c>
      <c r="Q3272" s="15" t="s">
        <v>910</v>
      </c>
    </row>
    <row r="3273" spans="1:17" s="36" customFormat="1" ht="14.5">
      <c r="A3273" s="3" t="s">
        <v>6848</v>
      </c>
      <c r="B3273" s="15" t="s">
        <v>1</v>
      </c>
      <c r="C3273" s="15" t="s">
        <v>6</v>
      </c>
      <c r="D3273" s="15" t="s">
        <v>3522</v>
      </c>
      <c r="E3273" s="15">
        <v>1500</v>
      </c>
      <c r="F3273" s="15"/>
      <c r="G3273" s="15">
        <v>64.400000000000006</v>
      </c>
      <c r="H3273" s="15">
        <v>67.8</v>
      </c>
      <c r="I3273" s="15">
        <v>71.2</v>
      </c>
      <c r="J3273" s="15">
        <v>58</v>
      </c>
      <c r="K3273" s="15">
        <v>5</v>
      </c>
      <c r="L3273" s="15">
        <v>1</v>
      </c>
      <c r="M3273" s="15">
        <v>93.6</v>
      </c>
      <c r="N3273" s="15">
        <v>16</v>
      </c>
      <c r="O3273" s="15">
        <v>150</v>
      </c>
      <c r="P3273" s="15">
        <v>1</v>
      </c>
      <c r="Q3273" s="15" t="s">
        <v>3</v>
      </c>
    </row>
    <row r="3274" spans="1:17" s="36" customFormat="1" ht="14.5">
      <c r="A3274" s="3" t="s">
        <v>6849</v>
      </c>
      <c r="B3274" s="15" t="s">
        <v>1</v>
      </c>
      <c r="C3274" s="15" t="s">
        <v>6</v>
      </c>
      <c r="D3274" s="15" t="s">
        <v>3525</v>
      </c>
      <c r="E3274" s="15">
        <v>1500</v>
      </c>
      <c r="F3274" s="15"/>
      <c r="G3274" s="15">
        <v>64.400000000000006</v>
      </c>
      <c r="H3274" s="15">
        <v>71.599999999999994</v>
      </c>
      <c r="I3274" s="15">
        <v>78.7</v>
      </c>
      <c r="J3274" s="15">
        <v>58</v>
      </c>
      <c r="K3274" s="15">
        <v>5</v>
      </c>
      <c r="L3274" s="15">
        <v>1</v>
      </c>
      <c r="M3274" s="15">
        <v>103</v>
      </c>
      <c r="N3274" s="15">
        <v>15</v>
      </c>
      <c r="O3274" s="15">
        <v>150</v>
      </c>
      <c r="P3274" s="15">
        <v>1</v>
      </c>
      <c r="Q3274" s="15" t="s">
        <v>910</v>
      </c>
    </row>
    <row r="3275" spans="1:17" s="36" customFormat="1" ht="14.5">
      <c r="A3275" s="3" t="s">
        <v>6850</v>
      </c>
      <c r="B3275" s="15" t="s">
        <v>1</v>
      </c>
      <c r="C3275" s="15" t="s">
        <v>6</v>
      </c>
      <c r="D3275" s="15" t="s">
        <v>3525</v>
      </c>
      <c r="E3275" s="15">
        <v>1500</v>
      </c>
      <c r="F3275" s="15"/>
      <c r="G3275" s="15">
        <v>64.400000000000006</v>
      </c>
      <c r="H3275" s="15">
        <v>67.8</v>
      </c>
      <c r="I3275" s="15">
        <v>71.2</v>
      </c>
      <c r="J3275" s="15">
        <v>58</v>
      </c>
      <c r="K3275" s="15">
        <v>5</v>
      </c>
      <c r="L3275" s="15">
        <v>1</v>
      </c>
      <c r="M3275" s="15">
        <v>93.6</v>
      </c>
      <c r="N3275" s="15">
        <v>16</v>
      </c>
      <c r="O3275" s="15">
        <v>150</v>
      </c>
      <c r="P3275" s="15">
        <v>1</v>
      </c>
      <c r="Q3275" s="15" t="s">
        <v>910</v>
      </c>
    </row>
    <row r="3276" spans="1:17" s="36" customFormat="1" ht="14.5">
      <c r="A3276" s="3" t="s">
        <v>6851</v>
      </c>
      <c r="B3276" s="15" t="s">
        <v>1</v>
      </c>
      <c r="C3276" s="15" t="s">
        <v>6</v>
      </c>
      <c r="D3276" s="15" t="s">
        <v>3525</v>
      </c>
      <c r="E3276" s="15">
        <v>1500</v>
      </c>
      <c r="F3276" s="15"/>
      <c r="G3276" s="15">
        <v>64.400000000000006</v>
      </c>
      <c r="H3276" s="15">
        <v>67.8</v>
      </c>
      <c r="I3276" s="15">
        <v>71.2</v>
      </c>
      <c r="J3276" s="15">
        <v>58</v>
      </c>
      <c r="K3276" s="15">
        <v>5</v>
      </c>
      <c r="L3276" s="15">
        <v>1</v>
      </c>
      <c r="M3276" s="15">
        <v>93.6</v>
      </c>
      <c r="N3276" s="15">
        <v>16</v>
      </c>
      <c r="O3276" s="15">
        <v>150</v>
      </c>
      <c r="P3276" s="15">
        <v>1</v>
      </c>
      <c r="Q3276" s="15" t="s">
        <v>3</v>
      </c>
    </row>
    <row r="3277" spans="1:17" s="36" customFormat="1" ht="14.5">
      <c r="A3277" s="3" t="s">
        <v>6852</v>
      </c>
      <c r="B3277" s="15" t="s">
        <v>1</v>
      </c>
      <c r="C3277" s="15" t="s">
        <v>6</v>
      </c>
      <c r="D3277" s="15" t="s">
        <v>3525</v>
      </c>
      <c r="E3277" s="15">
        <v>1500</v>
      </c>
      <c r="F3277" s="15"/>
      <c r="G3277" s="15">
        <v>64.400000000000006</v>
      </c>
      <c r="H3277" s="15">
        <v>71.599999999999994</v>
      </c>
      <c r="I3277" s="15">
        <v>78.7</v>
      </c>
      <c r="J3277" s="15">
        <v>58</v>
      </c>
      <c r="K3277" s="15">
        <v>5</v>
      </c>
      <c r="L3277" s="15">
        <v>1</v>
      </c>
      <c r="M3277" s="15">
        <v>103</v>
      </c>
      <c r="N3277" s="15">
        <v>15</v>
      </c>
      <c r="O3277" s="15">
        <v>150</v>
      </c>
      <c r="P3277" s="15">
        <v>1</v>
      </c>
      <c r="Q3277" s="15" t="s">
        <v>3</v>
      </c>
    </row>
    <row r="3278" spans="1:17" s="36" customFormat="1" ht="14.5">
      <c r="A3278" s="3" t="s">
        <v>6853</v>
      </c>
      <c r="B3278" s="15" t="s">
        <v>1</v>
      </c>
      <c r="C3278" s="15" t="s">
        <v>6</v>
      </c>
      <c r="D3278" s="15" t="s">
        <v>3522</v>
      </c>
      <c r="E3278" s="15">
        <v>1500</v>
      </c>
      <c r="F3278" s="15"/>
      <c r="G3278" s="15">
        <v>64.400000000000006</v>
      </c>
      <c r="H3278" s="15">
        <v>71.599999999999994</v>
      </c>
      <c r="I3278" s="15">
        <v>78.7</v>
      </c>
      <c r="J3278" s="15">
        <v>58</v>
      </c>
      <c r="K3278" s="15">
        <v>5</v>
      </c>
      <c r="L3278" s="15">
        <v>1</v>
      </c>
      <c r="M3278" s="15">
        <v>103</v>
      </c>
      <c r="N3278" s="15">
        <v>15</v>
      </c>
      <c r="O3278" s="15">
        <v>150</v>
      </c>
      <c r="P3278" s="15">
        <v>1</v>
      </c>
      <c r="Q3278" s="15" t="s">
        <v>3</v>
      </c>
    </row>
    <row r="3279" spans="1:17" s="36" customFormat="1" ht="14.5">
      <c r="A3279" s="3" t="s">
        <v>6854</v>
      </c>
      <c r="B3279" s="15" t="s">
        <v>1</v>
      </c>
      <c r="C3279" s="15" t="s">
        <v>6</v>
      </c>
      <c r="D3279" s="15" t="s">
        <v>3522</v>
      </c>
      <c r="E3279" s="15">
        <v>1500</v>
      </c>
      <c r="F3279" s="15">
        <v>5</v>
      </c>
      <c r="G3279" s="15">
        <v>6.4</v>
      </c>
      <c r="H3279" s="15">
        <v>6.7</v>
      </c>
      <c r="I3279" s="15">
        <v>7</v>
      </c>
      <c r="J3279" s="15">
        <v>5</v>
      </c>
      <c r="K3279" s="15">
        <v>5</v>
      </c>
      <c r="L3279" s="15">
        <v>1000</v>
      </c>
      <c r="M3279" s="15">
        <v>9.1999999999999993</v>
      </c>
      <c r="N3279" s="15">
        <v>171</v>
      </c>
      <c r="O3279" s="15">
        <v>150</v>
      </c>
      <c r="P3279" s="15">
        <v>1</v>
      </c>
      <c r="Q3279" s="15" t="s">
        <v>910</v>
      </c>
    </row>
    <row r="3280" spans="1:17" s="36" customFormat="1" ht="14.5">
      <c r="A3280" s="3" t="s">
        <v>6855</v>
      </c>
      <c r="B3280" s="15" t="s">
        <v>1</v>
      </c>
      <c r="C3280" s="15" t="s">
        <v>6</v>
      </c>
      <c r="D3280" s="15" t="s">
        <v>3525</v>
      </c>
      <c r="E3280" s="15">
        <v>1500</v>
      </c>
      <c r="F3280" s="15">
        <v>5</v>
      </c>
      <c r="G3280" s="15">
        <v>6.4</v>
      </c>
      <c r="H3280" s="15">
        <v>6.7</v>
      </c>
      <c r="I3280" s="15">
        <v>7</v>
      </c>
      <c r="J3280" s="15">
        <v>5</v>
      </c>
      <c r="K3280" s="15">
        <v>5</v>
      </c>
      <c r="L3280" s="15">
        <v>1000</v>
      </c>
      <c r="M3280" s="15">
        <v>9.1999999999999993</v>
      </c>
      <c r="N3280" s="15">
        <v>171</v>
      </c>
      <c r="O3280" s="15">
        <v>150</v>
      </c>
      <c r="P3280" s="15">
        <v>1</v>
      </c>
      <c r="Q3280" s="15" t="s">
        <v>910</v>
      </c>
    </row>
    <row r="3281" spans="1:17" s="36" customFormat="1" ht="14.5">
      <c r="A3281" s="3" t="s">
        <v>6856</v>
      </c>
      <c r="B3281" s="15" t="s">
        <v>1</v>
      </c>
      <c r="C3281" s="15" t="s">
        <v>6</v>
      </c>
      <c r="D3281" s="15" t="s">
        <v>3522</v>
      </c>
      <c r="E3281" s="15">
        <v>1500</v>
      </c>
      <c r="F3281" s="15"/>
      <c r="G3281" s="15">
        <v>6.67</v>
      </c>
      <c r="H3281" s="15">
        <v>7.4</v>
      </c>
      <c r="I3281" s="15">
        <v>8.15</v>
      </c>
      <c r="J3281" s="15">
        <v>6</v>
      </c>
      <c r="K3281" s="15">
        <v>5</v>
      </c>
      <c r="L3281" s="15">
        <v>1000</v>
      </c>
      <c r="M3281" s="15">
        <v>11.4</v>
      </c>
      <c r="N3281" s="15">
        <v>138</v>
      </c>
      <c r="O3281" s="15">
        <v>150</v>
      </c>
      <c r="P3281" s="15">
        <v>1</v>
      </c>
      <c r="Q3281" s="15" t="s">
        <v>910</v>
      </c>
    </row>
    <row r="3282" spans="1:17" s="36" customFormat="1" ht="14.5">
      <c r="A3282" s="3" t="s">
        <v>6857</v>
      </c>
      <c r="B3282" s="15" t="s">
        <v>1</v>
      </c>
      <c r="C3282" s="15" t="s">
        <v>6</v>
      </c>
      <c r="D3282" s="15" t="s">
        <v>3522</v>
      </c>
      <c r="E3282" s="15">
        <v>1500</v>
      </c>
      <c r="F3282" s="15"/>
      <c r="G3282" s="15">
        <v>6.67</v>
      </c>
      <c r="H3282" s="15">
        <v>7</v>
      </c>
      <c r="I3282" s="15">
        <v>7.37</v>
      </c>
      <c r="J3282" s="15">
        <v>6</v>
      </c>
      <c r="K3282" s="15">
        <v>5</v>
      </c>
      <c r="L3282" s="15">
        <v>1000</v>
      </c>
      <c r="M3282" s="15">
        <v>10.3</v>
      </c>
      <c r="N3282" s="15">
        <v>152</v>
      </c>
      <c r="O3282" s="15">
        <v>150</v>
      </c>
      <c r="P3282" s="15">
        <v>1</v>
      </c>
      <c r="Q3282" s="15" t="s">
        <v>910</v>
      </c>
    </row>
    <row r="3283" spans="1:17" s="36" customFormat="1" ht="14.5">
      <c r="A3283" s="3" t="s">
        <v>6858</v>
      </c>
      <c r="B3283" s="15" t="s">
        <v>1</v>
      </c>
      <c r="C3283" s="15" t="s">
        <v>6</v>
      </c>
      <c r="D3283" s="15" t="s">
        <v>3522</v>
      </c>
      <c r="E3283" s="15">
        <v>1500</v>
      </c>
      <c r="F3283" s="15"/>
      <c r="G3283" s="15">
        <v>6.67</v>
      </c>
      <c r="H3283" s="15">
        <v>7</v>
      </c>
      <c r="I3283" s="15">
        <v>7.37</v>
      </c>
      <c r="J3283" s="15">
        <v>6</v>
      </c>
      <c r="K3283" s="15">
        <v>5</v>
      </c>
      <c r="L3283" s="15">
        <v>1000</v>
      </c>
      <c r="M3283" s="15">
        <v>10.3</v>
      </c>
      <c r="N3283" s="15">
        <v>152</v>
      </c>
      <c r="O3283" s="15">
        <v>150</v>
      </c>
      <c r="P3283" s="15">
        <v>1</v>
      </c>
      <c r="Q3283" s="15" t="s">
        <v>3</v>
      </c>
    </row>
    <row r="3284" spans="1:17" s="36" customFormat="1" ht="14.5">
      <c r="A3284" s="3" t="s">
        <v>6859</v>
      </c>
      <c r="B3284" s="15" t="s">
        <v>1</v>
      </c>
      <c r="C3284" s="15" t="s">
        <v>6</v>
      </c>
      <c r="D3284" s="15" t="s">
        <v>3525</v>
      </c>
      <c r="E3284" s="15">
        <v>1500</v>
      </c>
      <c r="F3284" s="15"/>
      <c r="G3284" s="15">
        <v>6.67</v>
      </c>
      <c r="H3284" s="15">
        <v>7.4</v>
      </c>
      <c r="I3284" s="15">
        <v>8.15</v>
      </c>
      <c r="J3284" s="15">
        <v>6</v>
      </c>
      <c r="K3284" s="15">
        <v>5</v>
      </c>
      <c r="L3284" s="15">
        <v>1000</v>
      </c>
      <c r="M3284" s="15">
        <v>11.4</v>
      </c>
      <c r="N3284" s="15">
        <v>138</v>
      </c>
      <c r="O3284" s="15">
        <v>150</v>
      </c>
      <c r="P3284" s="15">
        <v>1</v>
      </c>
      <c r="Q3284" s="15" t="s">
        <v>910</v>
      </c>
    </row>
    <row r="3285" spans="1:17" s="36" customFormat="1" ht="14.5">
      <c r="A3285" s="3" t="s">
        <v>6860</v>
      </c>
      <c r="B3285" s="15" t="s">
        <v>1</v>
      </c>
      <c r="C3285" s="15" t="s">
        <v>6</v>
      </c>
      <c r="D3285" s="15" t="s">
        <v>3525</v>
      </c>
      <c r="E3285" s="15">
        <v>1500</v>
      </c>
      <c r="F3285" s="15"/>
      <c r="G3285" s="15">
        <v>6.67</v>
      </c>
      <c r="H3285" s="15">
        <v>7</v>
      </c>
      <c r="I3285" s="15">
        <v>7.37</v>
      </c>
      <c r="J3285" s="15">
        <v>6</v>
      </c>
      <c r="K3285" s="15">
        <v>5</v>
      </c>
      <c r="L3285" s="15">
        <v>1000</v>
      </c>
      <c r="M3285" s="15">
        <v>10.3</v>
      </c>
      <c r="N3285" s="15">
        <v>152</v>
      </c>
      <c r="O3285" s="15">
        <v>150</v>
      </c>
      <c r="P3285" s="15">
        <v>1</v>
      </c>
      <c r="Q3285" s="15" t="s">
        <v>910</v>
      </c>
    </row>
    <row r="3286" spans="1:17" s="36" customFormat="1" ht="14.5">
      <c r="A3286" s="3" t="s">
        <v>6861</v>
      </c>
      <c r="B3286" s="15" t="s">
        <v>1</v>
      </c>
      <c r="C3286" s="15" t="s">
        <v>6</v>
      </c>
      <c r="D3286" s="15" t="s">
        <v>3525</v>
      </c>
      <c r="E3286" s="15">
        <v>1500</v>
      </c>
      <c r="F3286" s="15"/>
      <c r="G3286" s="15">
        <v>6.67</v>
      </c>
      <c r="H3286" s="15">
        <v>7</v>
      </c>
      <c r="I3286" s="15">
        <v>7.37</v>
      </c>
      <c r="J3286" s="15">
        <v>6</v>
      </c>
      <c r="K3286" s="15">
        <v>5</v>
      </c>
      <c r="L3286" s="15">
        <v>1000</v>
      </c>
      <c r="M3286" s="15">
        <v>10.3</v>
      </c>
      <c r="N3286" s="15">
        <v>152</v>
      </c>
      <c r="O3286" s="15">
        <v>150</v>
      </c>
      <c r="P3286" s="15">
        <v>1</v>
      </c>
      <c r="Q3286" s="15" t="s">
        <v>3</v>
      </c>
    </row>
    <row r="3287" spans="1:17" s="36" customFormat="1" ht="14.5">
      <c r="A3287" s="3" t="s">
        <v>6862</v>
      </c>
      <c r="B3287" s="15" t="s">
        <v>1</v>
      </c>
      <c r="C3287" s="15" t="s">
        <v>6</v>
      </c>
      <c r="D3287" s="15" t="s">
        <v>3525</v>
      </c>
      <c r="E3287" s="15">
        <v>1500</v>
      </c>
      <c r="F3287" s="15"/>
      <c r="G3287" s="15">
        <v>6.67</v>
      </c>
      <c r="H3287" s="15">
        <v>7.4</v>
      </c>
      <c r="I3287" s="15">
        <v>8.15</v>
      </c>
      <c r="J3287" s="15">
        <v>6</v>
      </c>
      <c r="K3287" s="15">
        <v>5</v>
      </c>
      <c r="L3287" s="15">
        <v>1000</v>
      </c>
      <c r="M3287" s="15">
        <v>11.4</v>
      </c>
      <c r="N3287" s="15">
        <v>138</v>
      </c>
      <c r="O3287" s="15">
        <v>150</v>
      </c>
      <c r="P3287" s="15">
        <v>1</v>
      </c>
      <c r="Q3287" s="15" t="s">
        <v>3</v>
      </c>
    </row>
    <row r="3288" spans="1:17" s="36" customFormat="1" ht="14.5">
      <c r="A3288" s="3" t="s">
        <v>6863</v>
      </c>
      <c r="B3288" s="15" t="s">
        <v>1</v>
      </c>
      <c r="C3288" s="15" t="s">
        <v>6</v>
      </c>
      <c r="D3288" s="15" t="s">
        <v>3522</v>
      </c>
      <c r="E3288" s="15">
        <v>1500</v>
      </c>
      <c r="F3288" s="15"/>
      <c r="G3288" s="15">
        <v>6.67</v>
      </c>
      <c r="H3288" s="15">
        <v>7.4</v>
      </c>
      <c r="I3288" s="15">
        <v>8.15</v>
      </c>
      <c r="J3288" s="15">
        <v>6</v>
      </c>
      <c r="K3288" s="15">
        <v>5</v>
      </c>
      <c r="L3288" s="15">
        <v>1000</v>
      </c>
      <c r="M3288" s="15">
        <v>11.4</v>
      </c>
      <c r="N3288" s="15">
        <v>138</v>
      </c>
      <c r="O3288" s="15">
        <v>150</v>
      </c>
      <c r="P3288" s="15">
        <v>1</v>
      </c>
      <c r="Q3288" s="15" t="s">
        <v>3</v>
      </c>
    </row>
    <row r="3289" spans="1:17" s="36" customFormat="1" ht="14.5">
      <c r="A3289" s="3" t="s">
        <v>6864</v>
      </c>
      <c r="B3289" s="15" t="s">
        <v>1</v>
      </c>
      <c r="C3289" s="15" t="s">
        <v>6</v>
      </c>
      <c r="D3289" s="15" t="s">
        <v>3522</v>
      </c>
      <c r="E3289" s="15">
        <v>1500</v>
      </c>
      <c r="F3289" s="15"/>
      <c r="G3289" s="15">
        <v>7.22</v>
      </c>
      <c r="H3289" s="15">
        <v>8</v>
      </c>
      <c r="I3289" s="15">
        <v>8.82</v>
      </c>
      <c r="J3289" s="15">
        <v>6.5</v>
      </c>
      <c r="K3289" s="15">
        <v>5</v>
      </c>
      <c r="L3289" s="15">
        <v>500</v>
      </c>
      <c r="M3289" s="15">
        <v>12.3</v>
      </c>
      <c r="N3289" s="15">
        <v>128</v>
      </c>
      <c r="O3289" s="15">
        <v>150</v>
      </c>
      <c r="P3289" s="15">
        <v>1</v>
      </c>
      <c r="Q3289" s="15" t="s">
        <v>910</v>
      </c>
    </row>
    <row r="3290" spans="1:17" s="36" customFormat="1" ht="14.5">
      <c r="A3290" s="3" t="s">
        <v>6865</v>
      </c>
      <c r="B3290" s="15" t="s">
        <v>1</v>
      </c>
      <c r="C3290" s="15" t="s">
        <v>6</v>
      </c>
      <c r="D3290" s="15" t="s">
        <v>3522</v>
      </c>
      <c r="E3290" s="15">
        <v>1500</v>
      </c>
      <c r="F3290" s="15"/>
      <c r="G3290" s="15">
        <v>7.22</v>
      </c>
      <c r="H3290" s="15">
        <v>7.6</v>
      </c>
      <c r="I3290" s="15">
        <v>7.98</v>
      </c>
      <c r="J3290" s="15">
        <v>6.5</v>
      </c>
      <c r="K3290" s="15">
        <v>5</v>
      </c>
      <c r="L3290" s="15">
        <v>500</v>
      </c>
      <c r="M3290" s="15">
        <v>11.2</v>
      </c>
      <c r="N3290" s="15">
        <v>140</v>
      </c>
      <c r="O3290" s="15">
        <v>150</v>
      </c>
      <c r="P3290" s="15">
        <v>1</v>
      </c>
      <c r="Q3290" s="15" t="s">
        <v>910</v>
      </c>
    </row>
    <row r="3291" spans="1:17" s="36" customFormat="1" ht="14.5">
      <c r="A3291" s="3" t="s">
        <v>6866</v>
      </c>
      <c r="B3291" s="15" t="s">
        <v>1</v>
      </c>
      <c r="C3291" s="15" t="s">
        <v>6</v>
      </c>
      <c r="D3291" s="15" t="s">
        <v>3522</v>
      </c>
      <c r="E3291" s="15">
        <v>1500</v>
      </c>
      <c r="F3291" s="15"/>
      <c r="G3291" s="15">
        <v>7.22</v>
      </c>
      <c r="H3291" s="15">
        <v>7.6</v>
      </c>
      <c r="I3291" s="15">
        <v>7.98</v>
      </c>
      <c r="J3291" s="15">
        <v>6.5</v>
      </c>
      <c r="K3291" s="15">
        <v>5</v>
      </c>
      <c r="L3291" s="15">
        <v>500</v>
      </c>
      <c r="M3291" s="15">
        <v>11.2</v>
      </c>
      <c r="N3291" s="15">
        <v>140</v>
      </c>
      <c r="O3291" s="15">
        <v>150</v>
      </c>
      <c r="P3291" s="15">
        <v>1</v>
      </c>
      <c r="Q3291" s="15" t="s">
        <v>3</v>
      </c>
    </row>
    <row r="3292" spans="1:17" s="36" customFormat="1" ht="14.5">
      <c r="A3292" s="3" t="s">
        <v>6867</v>
      </c>
      <c r="B3292" s="15" t="s">
        <v>1</v>
      </c>
      <c r="C3292" s="15" t="s">
        <v>6</v>
      </c>
      <c r="D3292" s="15" t="s">
        <v>3525</v>
      </c>
      <c r="E3292" s="15">
        <v>1500</v>
      </c>
      <c r="F3292" s="15"/>
      <c r="G3292" s="15">
        <v>7.22</v>
      </c>
      <c r="H3292" s="15">
        <v>8</v>
      </c>
      <c r="I3292" s="15">
        <v>8.82</v>
      </c>
      <c r="J3292" s="15">
        <v>6.5</v>
      </c>
      <c r="K3292" s="15">
        <v>5</v>
      </c>
      <c r="L3292" s="15">
        <v>500</v>
      </c>
      <c r="M3292" s="15">
        <v>12.3</v>
      </c>
      <c r="N3292" s="15">
        <v>128</v>
      </c>
      <c r="O3292" s="15">
        <v>150</v>
      </c>
      <c r="P3292" s="15">
        <v>1</v>
      </c>
      <c r="Q3292" s="15" t="s">
        <v>910</v>
      </c>
    </row>
    <row r="3293" spans="1:17" s="36" customFormat="1" ht="14.5">
      <c r="A3293" s="3" t="s">
        <v>6868</v>
      </c>
      <c r="B3293" s="15" t="s">
        <v>1</v>
      </c>
      <c r="C3293" s="15" t="s">
        <v>6</v>
      </c>
      <c r="D3293" s="15" t="s">
        <v>3525</v>
      </c>
      <c r="E3293" s="15">
        <v>1500</v>
      </c>
      <c r="F3293" s="15"/>
      <c r="G3293" s="15">
        <v>7.22</v>
      </c>
      <c r="H3293" s="15">
        <v>7.6</v>
      </c>
      <c r="I3293" s="15">
        <v>7.98</v>
      </c>
      <c r="J3293" s="15">
        <v>6.5</v>
      </c>
      <c r="K3293" s="15">
        <v>5</v>
      </c>
      <c r="L3293" s="15">
        <v>500</v>
      </c>
      <c r="M3293" s="15">
        <v>11.2</v>
      </c>
      <c r="N3293" s="15">
        <v>140</v>
      </c>
      <c r="O3293" s="15">
        <v>150</v>
      </c>
      <c r="P3293" s="15">
        <v>1</v>
      </c>
      <c r="Q3293" s="15" t="s">
        <v>910</v>
      </c>
    </row>
    <row r="3294" spans="1:17" s="36" customFormat="1" ht="14.5">
      <c r="A3294" s="3" t="s">
        <v>6869</v>
      </c>
      <c r="B3294" s="15" t="s">
        <v>1</v>
      </c>
      <c r="C3294" s="15" t="s">
        <v>6</v>
      </c>
      <c r="D3294" s="15" t="s">
        <v>3525</v>
      </c>
      <c r="E3294" s="15">
        <v>1500</v>
      </c>
      <c r="F3294" s="15"/>
      <c r="G3294" s="15">
        <v>7.22</v>
      </c>
      <c r="H3294" s="15">
        <v>7.6</v>
      </c>
      <c r="I3294" s="15">
        <v>7.98</v>
      </c>
      <c r="J3294" s="15">
        <v>6.5</v>
      </c>
      <c r="K3294" s="15">
        <v>5</v>
      </c>
      <c r="L3294" s="15">
        <v>500</v>
      </c>
      <c r="M3294" s="15">
        <v>11.2</v>
      </c>
      <c r="N3294" s="15">
        <v>140</v>
      </c>
      <c r="O3294" s="15">
        <v>150</v>
      </c>
      <c r="P3294" s="15">
        <v>1</v>
      </c>
      <c r="Q3294" s="15" t="s">
        <v>3</v>
      </c>
    </row>
    <row r="3295" spans="1:17" s="36" customFormat="1" ht="14.5">
      <c r="A3295" s="3" t="s">
        <v>6870</v>
      </c>
      <c r="B3295" s="15" t="s">
        <v>1</v>
      </c>
      <c r="C3295" s="15" t="s">
        <v>6</v>
      </c>
      <c r="D3295" s="15" t="s">
        <v>3525</v>
      </c>
      <c r="E3295" s="15">
        <v>1500</v>
      </c>
      <c r="F3295" s="15"/>
      <c r="G3295" s="15">
        <v>7.22</v>
      </c>
      <c r="H3295" s="15">
        <v>8</v>
      </c>
      <c r="I3295" s="15">
        <v>8.82</v>
      </c>
      <c r="J3295" s="15">
        <v>6.5</v>
      </c>
      <c r="K3295" s="15">
        <v>5</v>
      </c>
      <c r="L3295" s="15">
        <v>500</v>
      </c>
      <c r="M3295" s="15">
        <v>12.3</v>
      </c>
      <c r="N3295" s="15">
        <v>128</v>
      </c>
      <c r="O3295" s="15">
        <v>150</v>
      </c>
      <c r="P3295" s="15">
        <v>1</v>
      </c>
      <c r="Q3295" s="15" t="s">
        <v>3</v>
      </c>
    </row>
    <row r="3296" spans="1:17" s="36" customFormat="1" ht="14.5">
      <c r="A3296" s="3" t="s">
        <v>6871</v>
      </c>
      <c r="B3296" s="15" t="s">
        <v>1</v>
      </c>
      <c r="C3296" s="15" t="s">
        <v>6</v>
      </c>
      <c r="D3296" s="15" t="s">
        <v>3522</v>
      </c>
      <c r="E3296" s="15">
        <v>1500</v>
      </c>
      <c r="F3296" s="15"/>
      <c r="G3296" s="15">
        <v>7.22</v>
      </c>
      <c r="H3296" s="15">
        <v>8</v>
      </c>
      <c r="I3296" s="15">
        <v>8.82</v>
      </c>
      <c r="J3296" s="15">
        <v>6.5</v>
      </c>
      <c r="K3296" s="15">
        <v>5</v>
      </c>
      <c r="L3296" s="15">
        <v>500</v>
      </c>
      <c r="M3296" s="15">
        <v>12.3</v>
      </c>
      <c r="N3296" s="15">
        <v>128</v>
      </c>
      <c r="O3296" s="15">
        <v>150</v>
      </c>
      <c r="P3296" s="15">
        <v>1</v>
      </c>
      <c r="Q3296" s="15" t="s">
        <v>3</v>
      </c>
    </row>
    <row r="3297" spans="1:17" s="36" customFormat="1" ht="14.5">
      <c r="A3297" s="3" t="s">
        <v>6872</v>
      </c>
      <c r="B3297" s="15" t="s">
        <v>1</v>
      </c>
      <c r="C3297" s="15" t="s">
        <v>6</v>
      </c>
      <c r="D3297" s="15" t="s">
        <v>3522</v>
      </c>
      <c r="E3297" s="15">
        <v>1500</v>
      </c>
      <c r="F3297" s="15"/>
      <c r="G3297" s="15">
        <v>66.7</v>
      </c>
      <c r="H3297" s="15">
        <v>74.099999999999994</v>
      </c>
      <c r="I3297" s="15">
        <v>81.5</v>
      </c>
      <c r="J3297" s="15">
        <v>60</v>
      </c>
      <c r="K3297" s="15">
        <v>5</v>
      </c>
      <c r="L3297" s="15">
        <v>1</v>
      </c>
      <c r="M3297" s="15">
        <v>107</v>
      </c>
      <c r="N3297" s="15">
        <v>14</v>
      </c>
      <c r="O3297" s="15">
        <v>150</v>
      </c>
      <c r="P3297" s="15">
        <v>1</v>
      </c>
      <c r="Q3297" s="15" t="s">
        <v>910</v>
      </c>
    </row>
    <row r="3298" spans="1:17" s="36" customFormat="1" ht="14.5">
      <c r="A3298" s="3" t="s">
        <v>6873</v>
      </c>
      <c r="B3298" s="15" t="s">
        <v>1</v>
      </c>
      <c r="C3298" s="15" t="s">
        <v>6</v>
      </c>
      <c r="D3298" s="15" t="s">
        <v>3522</v>
      </c>
      <c r="E3298" s="15">
        <v>1500</v>
      </c>
      <c r="F3298" s="15"/>
      <c r="G3298" s="15">
        <v>66.7</v>
      </c>
      <c r="H3298" s="15">
        <v>70.2</v>
      </c>
      <c r="I3298" s="15">
        <v>73.7</v>
      </c>
      <c r="J3298" s="15">
        <v>60</v>
      </c>
      <c r="K3298" s="15">
        <v>5</v>
      </c>
      <c r="L3298" s="15">
        <v>1</v>
      </c>
      <c r="M3298" s="15">
        <v>96.8</v>
      </c>
      <c r="N3298" s="15">
        <v>16</v>
      </c>
      <c r="O3298" s="15">
        <v>150</v>
      </c>
      <c r="P3298" s="15">
        <v>1</v>
      </c>
      <c r="Q3298" s="15" t="s">
        <v>910</v>
      </c>
    </row>
    <row r="3299" spans="1:17" s="36" customFormat="1" ht="14.5">
      <c r="A3299" s="3" t="s">
        <v>6874</v>
      </c>
      <c r="B3299" s="15" t="s">
        <v>1</v>
      </c>
      <c r="C3299" s="15" t="s">
        <v>6</v>
      </c>
      <c r="D3299" s="15" t="s">
        <v>3522</v>
      </c>
      <c r="E3299" s="15">
        <v>1500</v>
      </c>
      <c r="F3299" s="15"/>
      <c r="G3299" s="15">
        <v>66.7</v>
      </c>
      <c r="H3299" s="15">
        <v>70.2</v>
      </c>
      <c r="I3299" s="15">
        <v>73.7</v>
      </c>
      <c r="J3299" s="15">
        <v>60</v>
      </c>
      <c r="K3299" s="15">
        <v>5</v>
      </c>
      <c r="L3299" s="15">
        <v>1</v>
      </c>
      <c r="M3299" s="15">
        <v>96.8</v>
      </c>
      <c r="N3299" s="15">
        <v>16</v>
      </c>
      <c r="O3299" s="15">
        <v>150</v>
      </c>
      <c r="P3299" s="15">
        <v>1</v>
      </c>
      <c r="Q3299" s="15" t="s">
        <v>3</v>
      </c>
    </row>
    <row r="3300" spans="1:17" s="36" customFormat="1" ht="14.5">
      <c r="A3300" s="3" t="s">
        <v>6875</v>
      </c>
      <c r="B3300" s="15" t="s">
        <v>1</v>
      </c>
      <c r="C3300" s="15" t="s">
        <v>6</v>
      </c>
      <c r="D3300" s="15" t="s">
        <v>3525</v>
      </c>
      <c r="E3300" s="15">
        <v>1500</v>
      </c>
      <c r="F3300" s="15"/>
      <c r="G3300" s="15">
        <v>66.7</v>
      </c>
      <c r="H3300" s="15">
        <v>74.099999999999994</v>
      </c>
      <c r="I3300" s="15">
        <v>81.5</v>
      </c>
      <c r="J3300" s="15">
        <v>60</v>
      </c>
      <c r="K3300" s="15">
        <v>5</v>
      </c>
      <c r="L3300" s="15">
        <v>1</v>
      </c>
      <c r="M3300" s="15">
        <v>107</v>
      </c>
      <c r="N3300" s="15">
        <v>14</v>
      </c>
      <c r="O3300" s="15">
        <v>150</v>
      </c>
      <c r="P3300" s="15">
        <v>1</v>
      </c>
      <c r="Q3300" s="15" t="s">
        <v>910</v>
      </c>
    </row>
    <row r="3301" spans="1:17" s="36" customFormat="1" ht="14.5">
      <c r="A3301" s="3" t="s">
        <v>6876</v>
      </c>
      <c r="B3301" s="15" t="s">
        <v>1</v>
      </c>
      <c r="C3301" s="15" t="s">
        <v>6</v>
      </c>
      <c r="D3301" s="15" t="s">
        <v>3525</v>
      </c>
      <c r="E3301" s="15">
        <v>1500</v>
      </c>
      <c r="F3301" s="15"/>
      <c r="G3301" s="15">
        <v>66.7</v>
      </c>
      <c r="H3301" s="15">
        <v>70.2</v>
      </c>
      <c r="I3301" s="15">
        <v>73.7</v>
      </c>
      <c r="J3301" s="15">
        <v>60</v>
      </c>
      <c r="K3301" s="15">
        <v>5</v>
      </c>
      <c r="L3301" s="15">
        <v>1</v>
      </c>
      <c r="M3301" s="15">
        <v>96.8</v>
      </c>
      <c r="N3301" s="15">
        <v>16</v>
      </c>
      <c r="O3301" s="15">
        <v>150</v>
      </c>
      <c r="P3301" s="15">
        <v>1</v>
      </c>
      <c r="Q3301" s="15" t="s">
        <v>910</v>
      </c>
    </row>
    <row r="3302" spans="1:17" s="36" customFormat="1" ht="14.5">
      <c r="A3302" s="3" t="s">
        <v>6877</v>
      </c>
      <c r="B3302" s="15" t="s">
        <v>1</v>
      </c>
      <c r="C3302" s="15" t="s">
        <v>6</v>
      </c>
      <c r="D3302" s="15" t="s">
        <v>3525</v>
      </c>
      <c r="E3302" s="15">
        <v>1500</v>
      </c>
      <c r="F3302" s="15"/>
      <c r="G3302" s="15">
        <v>66.7</v>
      </c>
      <c r="H3302" s="15">
        <v>70.2</v>
      </c>
      <c r="I3302" s="15">
        <v>73.7</v>
      </c>
      <c r="J3302" s="15">
        <v>60</v>
      </c>
      <c r="K3302" s="15">
        <v>5</v>
      </c>
      <c r="L3302" s="15">
        <v>1</v>
      </c>
      <c r="M3302" s="15">
        <v>96.8</v>
      </c>
      <c r="N3302" s="15">
        <v>16</v>
      </c>
      <c r="O3302" s="15">
        <v>150</v>
      </c>
      <c r="P3302" s="15">
        <v>1</v>
      </c>
      <c r="Q3302" s="15" t="s">
        <v>3</v>
      </c>
    </row>
    <row r="3303" spans="1:17" s="36" customFormat="1" ht="14.5">
      <c r="A3303" s="3" t="s">
        <v>6878</v>
      </c>
      <c r="B3303" s="15" t="s">
        <v>1</v>
      </c>
      <c r="C3303" s="15" t="s">
        <v>6</v>
      </c>
      <c r="D3303" s="15" t="s">
        <v>3525</v>
      </c>
      <c r="E3303" s="15">
        <v>1500</v>
      </c>
      <c r="F3303" s="15"/>
      <c r="G3303" s="15">
        <v>66.7</v>
      </c>
      <c r="H3303" s="15">
        <v>74.099999999999994</v>
      </c>
      <c r="I3303" s="15">
        <v>81.5</v>
      </c>
      <c r="J3303" s="15">
        <v>60</v>
      </c>
      <c r="K3303" s="15">
        <v>5</v>
      </c>
      <c r="L3303" s="15">
        <v>1</v>
      </c>
      <c r="M3303" s="15">
        <v>107</v>
      </c>
      <c r="N3303" s="15">
        <v>14</v>
      </c>
      <c r="O3303" s="15">
        <v>150</v>
      </c>
      <c r="P3303" s="15">
        <v>1</v>
      </c>
      <c r="Q3303" s="15" t="s">
        <v>3</v>
      </c>
    </row>
    <row r="3304" spans="1:17" s="36" customFormat="1" ht="14.5">
      <c r="A3304" s="3" t="s">
        <v>6879</v>
      </c>
      <c r="B3304" s="15" t="s">
        <v>1</v>
      </c>
      <c r="C3304" s="15" t="s">
        <v>6</v>
      </c>
      <c r="D3304" s="15" t="s">
        <v>3522</v>
      </c>
      <c r="E3304" s="15">
        <v>1500</v>
      </c>
      <c r="F3304" s="15"/>
      <c r="G3304" s="15">
        <v>66.7</v>
      </c>
      <c r="H3304" s="15">
        <v>74.099999999999994</v>
      </c>
      <c r="I3304" s="15">
        <v>81.5</v>
      </c>
      <c r="J3304" s="15">
        <v>60</v>
      </c>
      <c r="K3304" s="15">
        <v>5</v>
      </c>
      <c r="L3304" s="15">
        <v>1</v>
      </c>
      <c r="M3304" s="15">
        <v>107</v>
      </c>
      <c r="N3304" s="15">
        <v>14</v>
      </c>
      <c r="O3304" s="15">
        <v>150</v>
      </c>
      <c r="P3304" s="15">
        <v>1</v>
      </c>
      <c r="Q3304" s="15" t="s">
        <v>3</v>
      </c>
    </row>
    <row r="3305" spans="1:17" s="36" customFormat="1" ht="14.5">
      <c r="A3305" s="3" t="s">
        <v>6880</v>
      </c>
      <c r="B3305" s="15" t="s">
        <v>1</v>
      </c>
      <c r="C3305" s="15" t="s">
        <v>6</v>
      </c>
      <c r="D3305" s="15" t="s">
        <v>3522</v>
      </c>
      <c r="E3305" s="15">
        <v>1500</v>
      </c>
      <c r="F3305" s="15"/>
      <c r="G3305" s="15">
        <v>71.099999999999994</v>
      </c>
      <c r="H3305" s="15">
        <v>79</v>
      </c>
      <c r="I3305" s="15">
        <v>86.9</v>
      </c>
      <c r="J3305" s="15">
        <v>64</v>
      </c>
      <c r="K3305" s="15">
        <v>5</v>
      </c>
      <c r="L3305" s="15">
        <v>1</v>
      </c>
      <c r="M3305" s="15">
        <v>114</v>
      </c>
      <c r="N3305" s="15">
        <v>13.8</v>
      </c>
      <c r="O3305" s="15">
        <v>150</v>
      </c>
      <c r="P3305" s="15">
        <v>1</v>
      </c>
      <c r="Q3305" s="15" t="s">
        <v>910</v>
      </c>
    </row>
    <row r="3306" spans="1:17" s="36" customFormat="1" ht="14.5">
      <c r="A3306" s="3" t="s">
        <v>6881</v>
      </c>
      <c r="B3306" s="15" t="s">
        <v>1</v>
      </c>
      <c r="C3306" s="15" t="s">
        <v>6</v>
      </c>
      <c r="D3306" s="15" t="s">
        <v>3522</v>
      </c>
      <c r="E3306" s="15">
        <v>1500</v>
      </c>
      <c r="F3306" s="15"/>
      <c r="G3306" s="15">
        <v>71.099999999999994</v>
      </c>
      <c r="H3306" s="15">
        <v>74.900000000000006</v>
      </c>
      <c r="I3306" s="15">
        <v>78.599999999999994</v>
      </c>
      <c r="J3306" s="15">
        <v>64</v>
      </c>
      <c r="K3306" s="15">
        <v>5</v>
      </c>
      <c r="L3306" s="15">
        <v>1</v>
      </c>
      <c r="M3306" s="15">
        <v>103</v>
      </c>
      <c r="N3306" s="15">
        <v>15</v>
      </c>
      <c r="O3306" s="15">
        <v>150</v>
      </c>
      <c r="P3306" s="15">
        <v>1</v>
      </c>
      <c r="Q3306" s="15" t="s">
        <v>910</v>
      </c>
    </row>
    <row r="3307" spans="1:17" s="36" customFormat="1" ht="14.5">
      <c r="A3307" s="3" t="s">
        <v>6882</v>
      </c>
      <c r="B3307" s="15" t="s">
        <v>1</v>
      </c>
      <c r="C3307" s="15" t="s">
        <v>6</v>
      </c>
      <c r="D3307" s="15" t="s">
        <v>3522</v>
      </c>
      <c r="E3307" s="15">
        <v>1500</v>
      </c>
      <c r="F3307" s="15"/>
      <c r="G3307" s="15">
        <v>71.099999999999994</v>
      </c>
      <c r="H3307" s="15">
        <v>74.900000000000006</v>
      </c>
      <c r="I3307" s="15">
        <v>78.599999999999994</v>
      </c>
      <c r="J3307" s="15">
        <v>64</v>
      </c>
      <c r="K3307" s="15">
        <v>5</v>
      </c>
      <c r="L3307" s="15">
        <v>1</v>
      </c>
      <c r="M3307" s="15">
        <v>103</v>
      </c>
      <c r="N3307" s="15">
        <v>15</v>
      </c>
      <c r="O3307" s="15">
        <v>150</v>
      </c>
      <c r="P3307" s="15">
        <v>1</v>
      </c>
      <c r="Q3307" s="15" t="s">
        <v>3</v>
      </c>
    </row>
    <row r="3308" spans="1:17" s="36" customFormat="1" ht="14.5">
      <c r="A3308" s="3" t="s">
        <v>6883</v>
      </c>
      <c r="B3308" s="15" t="s">
        <v>1</v>
      </c>
      <c r="C3308" s="15" t="s">
        <v>6</v>
      </c>
      <c r="D3308" s="15" t="s">
        <v>3525</v>
      </c>
      <c r="E3308" s="15">
        <v>1500</v>
      </c>
      <c r="F3308" s="15"/>
      <c r="G3308" s="15">
        <v>71.099999999999994</v>
      </c>
      <c r="H3308" s="15">
        <v>79</v>
      </c>
      <c r="I3308" s="15">
        <v>86.9</v>
      </c>
      <c r="J3308" s="15">
        <v>64</v>
      </c>
      <c r="K3308" s="15">
        <v>5</v>
      </c>
      <c r="L3308" s="15">
        <v>1</v>
      </c>
      <c r="M3308" s="15">
        <v>114</v>
      </c>
      <c r="N3308" s="15">
        <v>13.8</v>
      </c>
      <c r="O3308" s="15">
        <v>150</v>
      </c>
      <c r="P3308" s="15">
        <v>1</v>
      </c>
      <c r="Q3308" s="15" t="s">
        <v>910</v>
      </c>
    </row>
    <row r="3309" spans="1:17" s="36" customFormat="1" ht="14.5">
      <c r="A3309" s="3" t="s">
        <v>6884</v>
      </c>
      <c r="B3309" s="15" t="s">
        <v>1</v>
      </c>
      <c r="C3309" s="15" t="s">
        <v>6</v>
      </c>
      <c r="D3309" s="15" t="s">
        <v>3525</v>
      </c>
      <c r="E3309" s="15">
        <v>1500</v>
      </c>
      <c r="F3309" s="15"/>
      <c r="G3309" s="15">
        <v>71.099999999999994</v>
      </c>
      <c r="H3309" s="15">
        <v>74.900000000000006</v>
      </c>
      <c r="I3309" s="15">
        <v>78.599999999999994</v>
      </c>
      <c r="J3309" s="15">
        <v>64</v>
      </c>
      <c r="K3309" s="15">
        <v>5</v>
      </c>
      <c r="L3309" s="15">
        <v>1</v>
      </c>
      <c r="M3309" s="15">
        <v>103</v>
      </c>
      <c r="N3309" s="15">
        <v>15</v>
      </c>
      <c r="O3309" s="15">
        <v>150</v>
      </c>
      <c r="P3309" s="15">
        <v>1</v>
      </c>
      <c r="Q3309" s="15" t="s">
        <v>910</v>
      </c>
    </row>
    <row r="3310" spans="1:17" s="36" customFormat="1" ht="14.5">
      <c r="A3310" s="3" t="s">
        <v>6885</v>
      </c>
      <c r="B3310" s="15" t="s">
        <v>1</v>
      </c>
      <c r="C3310" s="15" t="s">
        <v>6</v>
      </c>
      <c r="D3310" s="15" t="s">
        <v>3525</v>
      </c>
      <c r="E3310" s="15">
        <v>1500</v>
      </c>
      <c r="F3310" s="15"/>
      <c r="G3310" s="15">
        <v>71.099999999999994</v>
      </c>
      <c r="H3310" s="15">
        <v>74.900000000000006</v>
      </c>
      <c r="I3310" s="15">
        <v>78.599999999999994</v>
      </c>
      <c r="J3310" s="15">
        <v>64</v>
      </c>
      <c r="K3310" s="15">
        <v>5</v>
      </c>
      <c r="L3310" s="15">
        <v>1</v>
      </c>
      <c r="M3310" s="15">
        <v>103</v>
      </c>
      <c r="N3310" s="15">
        <v>15</v>
      </c>
      <c r="O3310" s="15">
        <v>150</v>
      </c>
      <c r="P3310" s="15">
        <v>1</v>
      </c>
      <c r="Q3310" s="15" t="s">
        <v>3</v>
      </c>
    </row>
    <row r="3311" spans="1:17" s="36" customFormat="1" ht="14.5">
      <c r="A3311" s="3" t="s">
        <v>6886</v>
      </c>
      <c r="B3311" s="15" t="s">
        <v>1</v>
      </c>
      <c r="C3311" s="15" t="s">
        <v>6</v>
      </c>
      <c r="D3311" s="15" t="s">
        <v>3525</v>
      </c>
      <c r="E3311" s="15">
        <v>1500</v>
      </c>
      <c r="F3311" s="15"/>
      <c r="G3311" s="15">
        <v>71.099999999999994</v>
      </c>
      <c r="H3311" s="15">
        <v>79</v>
      </c>
      <c r="I3311" s="15">
        <v>86.9</v>
      </c>
      <c r="J3311" s="15">
        <v>64</v>
      </c>
      <c r="K3311" s="15">
        <v>5</v>
      </c>
      <c r="L3311" s="15">
        <v>1</v>
      </c>
      <c r="M3311" s="15">
        <v>114</v>
      </c>
      <c r="N3311" s="15">
        <v>13.8</v>
      </c>
      <c r="O3311" s="15">
        <v>150</v>
      </c>
      <c r="P3311" s="15">
        <v>1</v>
      </c>
      <c r="Q3311" s="15" t="s">
        <v>3</v>
      </c>
    </row>
    <row r="3312" spans="1:17" s="36" customFormat="1" ht="14.5">
      <c r="A3312" s="3" t="s">
        <v>6887</v>
      </c>
      <c r="B3312" s="15" t="s">
        <v>1</v>
      </c>
      <c r="C3312" s="15" t="s">
        <v>6</v>
      </c>
      <c r="D3312" s="15" t="s">
        <v>3522</v>
      </c>
      <c r="E3312" s="15">
        <v>1500</v>
      </c>
      <c r="F3312" s="15"/>
      <c r="G3312" s="15">
        <v>71.099999999999994</v>
      </c>
      <c r="H3312" s="15">
        <v>79</v>
      </c>
      <c r="I3312" s="15">
        <v>86.9</v>
      </c>
      <c r="J3312" s="15">
        <v>64</v>
      </c>
      <c r="K3312" s="15">
        <v>5</v>
      </c>
      <c r="L3312" s="15">
        <v>1</v>
      </c>
      <c r="M3312" s="15">
        <v>114</v>
      </c>
      <c r="N3312" s="15">
        <v>13.8</v>
      </c>
      <c r="O3312" s="15">
        <v>150</v>
      </c>
      <c r="P3312" s="15">
        <v>1</v>
      </c>
      <c r="Q3312" s="15" t="s">
        <v>3</v>
      </c>
    </row>
    <row r="3313" spans="1:17" s="36" customFormat="1" ht="14.5">
      <c r="A3313" s="3" t="s">
        <v>6888</v>
      </c>
      <c r="B3313" s="15" t="s">
        <v>1</v>
      </c>
      <c r="C3313" s="15" t="s">
        <v>6</v>
      </c>
      <c r="D3313" s="15" t="s">
        <v>3522</v>
      </c>
      <c r="E3313" s="15">
        <v>1500</v>
      </c>
      <c r="F3313" s="15">
        <v>5</v>
      </c>
      <c r="G3313" s="15">
        <v>6.67</v>
      </c>
      <c r="H3313" s="15">
        <v>7</v>
      </c>
      <c r="I3313" s="15">
        <v>7.37</v>
      </c>
      <c r="J3313" s="15">
        <v>6</v>
      </c>
      <c r="K3313" s="15">
        <v>5</v>
      </c>
      <c r="L3313" s="15">
        <v>1000</v>
      </c>
      <c r="M3313" s="15">
        <v>10.3</v>
      </c>
      <c r="N3313" s="15">
        <v>152</v>
      </c>
      <c r="O3313" s="15">
        <v>150</v>
      </c>
      <c r="P3313" s="15">
        <v>1</v>
      </c>
      <c r="Q3313" s="15" t="s">
        <v>910</v>
      </c>
    </row>
    <row r="3314" spans="1:17" s="36" customFormat="1" ht="14.5">
      <c r="A3314" s="3" t="s">
        <v>6889</v>
      </c>
      <c r="B3314" s="15" t="s">
        <v>1</v>
      </c>
      <c r="C3314" s="15" t="s">
        <v>6</v>
      </c>
      <c r="D3314" s="15" t="s">
        <v>3525</v>
      </c>
      <c r="E3314" s="15">
        <v>1500</v>
      </c>
      <c r="F3314" s="15">
        <v>5</v>
      </c>
      <c r="G3314" s="15">
        <v>6.67</v>
      </c>
      <c r="H3314" s="15">
        <v>7</v>
      </c>
      <c r="I3314" s="15">
        <v>7.37</v>
      </c>
      <c r="J3314" s="15">
        <v>6</v>
      </c>
      <c r="K3314" s="15">
        <v>5</v>
      </c>
      <c r="L3314" s="15">
        <v>1000</v>
      </c>
      <c r="M3314" s="15">
        <v>10.3</v>
      </c>
      <c r="N3314" s="15">
        <v>152</v>
      </c>
      <c r="O3314" s="15">
        <v>150</v>
      </c>
      <c r="P3314" s="15">
        <v>1</v>
      </c>
      <c r="Q3314" s="15" t="s">
        <v>910</v>
      </c>
    </row>
    <row r="3315" spans="1:17" s="36" customFormat="1" ht="14.5">
      <c r="A3315" s="3" t="s">
        <v>6890</v>
      </c>
      <c r="B3315" s="15" t="s">
        <v>1</v>
      </c>
      <c r="C3315" s="15" t="s">
        <v>6</v>
      </c>
      <c r="D3315" s="15" t="s">
        <v>3522</v>
      </c>
      <c r="E3315" s="15">
        <v>1500</v>
      </c>
      <c r="F3315" s="15">
        <v>5</v>
      </c>
      <c r="G3315" s="15">
        <v>7.22</v>
      </c>
      <c r="H3315" s="15">
        <v>7.6</v>
      </c>
      <c r="I3315" s="15">
        <v>7.98</v>
      </c>
      <c r="J3315" s="15">
        <v>6.5</v>
      </c>
      <c r="K3315" s="15">
        <v>5</v>
      </c>
      <c r="L3315" s="15">
        <v>500</v>
      </c>
      <c r="M3315" s="15">
        <v>11.2</v>
      </c>
      <c r="N3315" s="15">
        <v>140</v>
      </c>
      <c r="O3315" s="15">
        <v>150</v>
      </c>
      <c r="P3315" s="15">
        <v>1</v>
      </c>
      <c r="Q3315" s="15" t="s">
        <v>910</v>
      </c>
    </row>
    <row r="3316" spans="1:17" s="36" customFormat="1" ht="14.5">
      <c r="A3316" s="3" t="s">
        <v>6891</v>
      </c>
      <c r="B3316" s="15" t="s">
        <v>1</v>
      </c>
      <c r="C3316" s="15" t="s">
        <v>6</v>
      </c>
      <c r="D3316" s="15" t="s">
        <v>3525</v>
      </c>
      <c r="E3316" s="15">
        <v>1500</v>
      </c>
      <c r="F3316" s="15">
        <v>5</v>
      </c>
      <c r="G3316" s="15">
        <v>7.22</v>
      </c>
      <c r="H3316" s="15">
        <v>7.6</v>
      </c>
      <c r="I3316" s="15">
        <v>7.98</v>
      </c>
      <c r="J3316" s="15">
        <v>6.5</v>
      </c>
      <c r="K3316" s="15">
        <v>5</v>
      </c>
      <c r="L3316" s="15">
        <v>500</v>
      </c>
      <c r="M3316" s="15">
        <v>11.2</v>
      </c>
      <c r="N3316" s="15">
        <v>140</v>
      </c>
      <c r="O3316" s="15">
        <v>150</v>
      </c>
      <c r="P3316" s="15">
        <v>1</v>
      </c>
      <c r="Q3316" s="15" t="s">
        <v>910</v>
      </c>
    </row>
    <row r="3317" spans="1:17" s="36" customFormat="1" ht="14.5">
      <c r="A3317" s="3" t="s">
        <v>6892</v>
      </c>
      <c r="B3317" s="15" t="s">
        <v>1</v>
      </c>
      <c r="C3317" s="15" t="s">
        <v>6</v>
      </c>
      <c r="D3317" s="15" t="s">
        <v>3522</v>
      </c>
      <c r="E3317" s="15">
        <v>1500</v>
      </c>
      <c r="F3317" s="15"/>
      <c r="G3317" s="15">
        <v>7.78</v>
      </c>
      <c r="H3317" s="15">
        <v>8.6</v>
      </c>
      <c r="I3317" s="15">
        <v>9.51</v>
      </c>
      <c r="J3317" s="15">
        <v>7</v>
      </c>
      <c r="K3317" s="15">
        <v>5</v>
      </c>
      <c r="L3317" s="15">
        <v>200</v>
      </c>
      <c r="M3317" s="15">
        <v>13.3</v>
      </c>
      <c r="N3317" s="15">
        <v>118</v>
      </c>
      <c r="O3317" s="15">
        <v>150</v>
      </c>
      <c r="P3317" s="15">
        <v>1</v>
      </c>
      <c r="Q3317" s="15" t="s">
        <v>910</v>
      </c>
    </row>
    <row r="3318" spans="1:17" s="36" customFormat="1" ht="14.5">
      <c r="A3318" s="3" t="s">
        <v>6893</v>
      </c>
      <c r="B3318" s="15" t="s">
        <v>1</v>
      </c>
      <c r="C3318" s="15" t="s">
        <v>6</v>
      </c>
      <c r="D3318" s="15" t="s">
        <v>3522</v>
      </c>
      <c r="E3318" s="15">
        <v>1500</v>
      </c>
      <c r="F3318" s="15"/>
      <c r="G3318" s="15">
        <v>7.78</v>
      </c>
      <c r="H3318" s="15">
        <v>8.1999999999999993</v>
      </c>
      <c r="I3318" s="15">
        <v>8.6</v>
      </c>
      <c r="J3318" s="15">
        <v>7</v>
      </c>
      <c r="K3318" s="15">
        <v>5</v>
      </c>
      <c r="L3318" s="15">
        <v>200</v>
      </c>
      <c r="M3318" s="15">
        <v>12</v>
      </c>
      <c r="N3318" s="15">
        <v>131</v>
      </c>
      <c r="O3318" s="15">
        <v>150</v>
      </c>
      <c r="P3318" s="15">
        <v>1</v>
      </c>
      <c r="Q3318" s="15" t="s">
        <v>910</v>
      </c>
    </row>
    <row r="3319" spans="1:17" s="36" customFormat="1" ht="14.5">
      <c r="A3319" s="3" t="s">
        <v>6894</v>
      </c>
      <c r="B3319" s="15" t="s">
        <v>1</v>
      </c>
      <c r="C3319" s="15" t="s">
        <v>6</v>
      </c>
      <c r="D3319" s="15" t="s">
        <v>3522</v>
      </c>
      <c r="E3319" s="15">
        <v>1500</v>
      </c>
      <c r="F3319" s="15"/>
      <c r="G3319" s="15">
        <v>7.78</v>
      </c>
      <c r="H3319" s="15">
        <v>8.1999999999999993</v>
      </c>
      <c r="I3319" s="15">
        <v>8.6</v>
      </c>
      <c r="J3319" s="15">
        <v>7</v>
      </c>
      <c r="K3319" s="15">
        <v>5</v>
      </c>
      <c r="L3319" s="15">
        <v>200</v>
      </c>
      <c r="M3319" s="15">
        <v>12</v>
      </c>
      <c r="N3319" s="15">
        <v>131</v>
      </c>
      <c r="O3319" s="15">
        <v>150</v>
      </c>
      <c r="P3319" s="15">
        <v>1</v>
      </c>
      <c r="Q3319" s="15" t="s">
        <v>3</v>
      </c>
    </row>
    <row r="3320" spans="1:17" s="36" customFormat="1" ht="14.5">
      <c r="A3320" s="3" t="s">
        <v>6895</v>
      </c>
      <c r="B3320" s="15" t="s">
        <v>1</v>
      </c>
      <c r="C3320" s="15" t="s">
        <v>6</v>
      </c>
      <c r="D3320" s="15" t="s">
        <v>3525</v>
      </c>
      <c r="E3320" s="15">
        <v>1500</v>
      </c>
      <c r="F3320" s="15"/>
      <c r="G3320" s="15">
        <v>7.78</v>
      </c>
      <c r="H3320" s="15">
        <v>8.6</v>
      </c>
      <c r="I3320" s="15">
        <v>9.51</v>
      </c>
      <c r="J3320" s="15">
        <v>7</v>
      </c>
      <c r="K3320" s="15">
        <v>5</v>
      </c>
      <c r="L3320" s="15">
        <v>200</v>
      </c>
      <c r="M3320" s="15">
        <v>13.3</v>
      </c>
      <c r="N3320" s="15">
        <v>118</v>
      </c>
      <c r="O3320" s="15">
        <v>150</v>
      </c>
      <c r="P3320" s="15">
        <v>1</v>
      </c>
      <c r="Q3320" s="15" t="s">
        <v>910</v>
      </c>
    </row>
    <row r="3321" spans="1:17" s="36" customFormat="1" ht="14.5">
      <c r="A3321" s="3" t="s">
        <v>6896</v>
      </c>
      <c r="B3321" s="15" t="s">
        <v>1</v>
      </c>
      <c r="C3321" s="15" t="s">
        <v>6</v>
      </c>
      <c r="D3321" s="15" t="s">
        <v>3525</v>
      </c>
      <c r="E3321" s="15">
        <v>1500</v>
      </c>
      <c r="F3321" s="15"/>
      <c r="G3321" s="15">
        <v>7.78</v>
      </c>
      <c r="H3321" s="15">
        <v>8.1999999999999993</v>
      </c>
      <c r="I3321" s="15">
        <v>8.6</v>
      </c>
      <c r="J3321" s="15">
        <v>7</v>
      </c>
      <c r="K3321" s="15">
        <v>5</v>
      </c>
      <c r="L3321" s="15">
        <v>200</v>
      </c>
      <c r="M3321" s="15">
        <v>12</v>
      </c>
      <c r="N3321" s="15">
        <v>131</v>
      </c>
      <c r="O3321" s="15">
        <v>150</v>
      </c>
      <c r="P3321" s="15">
        <v>1</v>
      </c>
      <c r="Q3321" s="15" t="s">
        <v>910</v>
      </c>
    </row>
    <row r="3322" spans="1:17" s="36" customFormat="1" ht="14.5">
      <c r="A3322" s="3" t="s">
        <v>6897</v>
      </c>
      <c r="B3322" s="15" t="s">
        <v>1</v>
      </c>
      <c r="C3322" s="15" t="s">
        <v>6</v>
      </c>
      <c r="D3322" s="15" t="s">
        <v>3525</v>
      </c>
      <c r="E3322" s="15">
        <v>1500</v>
      </c>
      <c r="F3322" s="15"/>
      <c r="G3322" s="15">
        <v>7.78</v>
      </c>
      <c r="H3322" s="15">
        <v>8.1999999999999993</v>
      </c>
      <c r="I3322" s="15">
        <v>8.6</v>
      </c>
      <c r="J3322" s="15">
        <v>7</v>
      </c>
      <c r="K3322" s="15">
        <v>5</v>
      </c>
      <c r="L3322" s="15">
        <v>200</v>
      </c>
      <c r="M3322" s="15">
        <v>12</v>
      </c>
      <c r="N3322" s="15">
        <v>131</v>
      </c>
      <c r="O3322" s="15">
        <v>150</v>
      </c>
      <c r="P3322" s="15">
        <v>1</v>
      </c>
      <c r="Q3322" s="15" t="s">
        <v>3</v>
      </c>
    </row>
    <row r="3323" spans="1:17" s="36" customFormat="1" ht="14.5">
      <c r="A3323" s="3" t="s">
        <v>6898</v>
      </c>
      <c r="B3323" s="15" t="s">
        <v>1</v>
      </c>
      <c r="C3323" s="15" t="s">
        <v>6</v>
      </c>
      <c r="D3323" s="15" t="s">
        <v>3525</v>
      </c>
      <c r="E3323" s="15">
        <v>1500</v>
      </c>
      <c r="F3323" s="15"/>
      <c r="G3323" s="15">
        <v>7.78</v>
      </c>
      <c r="H3323" s="15">
        <v>8.6</v>
      </c>
      <c r="I3323" s="15">
        <v>9.51</v>
      </c>
      <c r="J3323" s="15">
        <v>7</v>
      </c>
      <c r="K3323" s="15">
        <v>5</v>
      </c>
      <c r="L3323" s="15">
        <v>200</v>
      </c>
      <c r="M3323" s="15">
        <v>13.3</v>
      </c>
      <c r="N3323" s="15">
        <v>118</v>
      </c>
      <c r="O3323" s="15">
        <v>150</v>
      </c>
      <c r="P3323" s="15">
        <v>1</v>
      </c>
      <c r="Q3323" s="15" t="s">
        <v>3</v>
      </c>
    </row>
    <row r="3324" spans="1:17" s="36" customFormat="1" ht="14.5">
      <c r="A3324" s="3" t="s">
        <v>6899</v>
      </c>
      <c r="B3324" s="15" t="s">
        <v>1</v>
      </c>
      <c r="C3324" s="15" t="s">
        <v>6</v>
      </c>
      <c r="D3324" s="15" t="s">
        <v>3522</v>
      </c>
      <c r="E3324" s="15">
        <v>1500</v>
      </c>
      <c r="F3324" s="15"/>
      <c r="G3324" s="15">
        <v>7.78</v>
      </c>
      <c r="H3324" s="15">
        <v>8.6</v>
      </c>
      <c r="I3324" s="15">
        <v>9.51</v>
      </c>
      <c r="J3324" s="15">
        <v>7</v>
      </c>
      <c r="K3324" s="15">
        <v>5</v>
      </c>
      <c r="L3324" s="15">
        <v>200</v>
      </c>
      <c r="M3324" s="15">
        <v>13.3</v>
      </c>
      <c r="N3324" s="15">
        <v>118</v>
      </c>
      <c r="O3324" s="15">
        <v>150</v>
      </c>
      <c r="P3324" s="15">
        <v>1</v>
      </c>
      <c r="Q3324" s="15" t="s">
        <v>3</v>
      </c>
    </row>
    <row r="3325" spans="1:17" s="36" customFormat="1" ht="14.5">
      <c r="A3325" s="3" t="s">
        <v>6900</v>
      </c>
      <c r="B3325" s="15" t="s">
        <v>1</v>
      </c>
      <c r="C3325" s="15" t="s">
        <v>6</v>
      </c>
      <c r="D3325" s="15" t="s">
        <v>3522</v>
      </c>
      <c r="E3325" s="15">
        <v>1500</v>
      </c>
      <c r="F3325" s="15"/>
      <c r="G3325" s="15">
        <v>8.33</v>
      </c>
      <c r="H3325" s="15">
        <v>9.3000000000000007</v>
      </c>
      <c r="I3325" s="15">
        <v>10.3</v>
      </c>
      <c r="J3325" s="15">
        <v>7.5</v>
      </c>
      <c r="K3325" s="15">
        <v>5</v>
      </c>
      <c r="L3325" s="15">
        <v>100</v>
      </c>
      <c r="M3325" s="15">
        <v>14.3</v>
      </c>
      <c r="N3325" s="15">
        <v>110</v>
      </c>
      <c r="O3325" s="15">
        <v>150</v>
      </c>
      <c r="P3325" s="15">
        <v>1</v>
      </c>
      <c r="Q3325" s="15" t="s">
        <v>910</v>
      </c>
    </row>
    <row r="3326" spans="1:17" s="36" customFormat="1" ht="14.5">
      <c r="A3326" s="3" t="s">
        <v>6901</v>
      </c>
      <c r="B3326" s="15" t="s">
        <v>1</v>
      </c>
      <c r="C3326" s="15" t="s">
        <v>6</v>
      </c>
      <c r="D3326" s="15" t="s">
        <v>3522</v>
      </c>
      <c r="E3326" s="15">
        <v>1500</v>
      </c>
      <c r="F3326" s="15"/>
      <c r="G3326" s="15">
        <v>8.33</v>
      </c>
      <c r="H3326" s="15">
        <v>8.8000000000000007</v>
      </c>
      <c r="I3326" s="15">
        <v>9.2100000000000009</v>
      </c>
      <c r="J3326" s="15">
        <v>7.5</v>
      </c>
      <c r="K3326" s="15">
        <v>5</v>
      </c>
      <c r="L3326" s="15">
        <v>100</v>
      </c>
      <c r="M3326" s="15">
        <v>12.9</v>
      </c>
      <c r="N3326" s="15">
        <v>122</v>
      </c>
      <c r="O3326" s="15">
        <v>150</v>
      </c>
      <c r="P3326" s="15">
        <v>1</v>
      </c>
      <c r="Q3326" s="15" t="s">
        <v>910</v>
      </c>
    </row>
    <row r="3327" spans="1:17" s="36" customFormat="1" ht="14.5">
      <c r="A3327" s="3" t="s">
        <v>6902</v>
      </c>
      <c r="B3327" s="15" t="s">
        <v>1</v>
      </c>
      <c r="C3327" s="15" t="s">
        <v>6</v>
      </c>
      <c r="D3327" s="15" t="s">
        <v>3522</v>
      </c>
      <c r="E3327" s="15">
        <v>1500</v>
      </c>
      <c r="F3327" s="15"/>
      <c r="G3327" s="15">
        <v>8.33</v>
      </c>
      <c r="H3327" s="15">
        <v>8.8000000000000007</v>
      </c>
      <c r="I3327" s="15">
        <v>9.2100000000000009</v>
      </c>
      <c r="J3327" s="15">
        <v>7.5</v>
      </c>
      <c r="K3327" s="15">
        <v>5</v>
      </c>
      <c r="L3327" s="15">
        <v>100</v>
      </c>
      <c r="M3327" s="15">
        <v>12.9</v>
      </c>
      <c r="N3327" s="15">
        <v>122</v>
      </c>
      <c r="O3327" s="15">
        <v>150</v>
      </c>
      <c r="P3327" s="15">
        <v>1</v>
      </c>
      <c r="Q3327" s="15" t="s">
        <v>3</v>
      </c>
    </row>
    <row r="3328" spans="1:17" s="36" customFormat="1" ht="14.5">
      <c r="A3328" s="3" t="s">
        <v>6903</v>
      </c>
      <c r="B3328" s="15" t="s">
        <v>1</v>
      </c>
      <c r="C3328" s="15" t="s">
        <v>6</v>
      </c>
      <c r="D3328" s="15" t="s">
        <v>3525</v>
      </c>
      <c r="E3328" s="15">
        <v>1500</v>
      </c>
      <c r="F3328" s="15"/>
      <c r="G3328" s="15">
        <v>8.33</v>
      </c>
      <c r="H3328" s="15">
        <v>9.3000000000000007</v>
      </c>
      <c r="I3328" s="15">
        <v>10.199999999999999</v>
      </c>
      <c r="J3328" s="15">
        <v>7.5</v>
      </c>
      <c r="K3328" s="15">
        <v>5</v>
      </c>
      <c r="L3328" s="15">
        <v>100</v>
      </c>
      <c r="M3328" s="15">
        <v>14.3</v>
      </c>
      <c r="N3328" s="15">
        <v>110</v>
      </c>
      <c r="O3328" s="15">
        <v>150</v>
      </c>
      <c r="P3328" s="15">
        <v>1</v>
      </c>
      <c r="Q3328" s="15" t="s">
        <v>910</v>
      </c>
    </row>
    <row r="3329" spans="1:17" s="36" customFormat="1" ht="14.5">
      <c r="A3329" s="3" t="s">
        <v>6904</v>
      </c>
      <c r="B3329" s="15" t="s">
        <v>1</v>
      </c>
      <c r="C3329" s="15" t="s">
        <v>6</v>
      </c>
      <c r="D3329" s="15" t="s">
        <v>3525</v>
      </c>
      <c r="E3329" s="15">
        <v>1500</v>
      </c>
      <c r="F3329" s="15"/>
      <c r="G3329" s="15">
        <v>8.33</v>
      </c>
      <c r="H3329" s="15">
        <v>8.8000000000000007</v>
      </c>
      <c r="I3329" s="15">
        <v>9.2100000000000009</v>
      </c>
      <c r="J3329" s="15">
        <v>7.5</v>
      </c>
      <c r="K3329" s="15">
        <v>5</v>
      </c>
      <c r="L3329" s="15">
        <v>100</v>
      </c>
      <c r="M3329" s="15">
        <v>12.9</v>
      </c>
      <c r="N3329" s="15">
        <v>122</v>
      </c>
      <c r="O3329" s="15">
        <v>150</v>
      </c>
      <c r="P3329" s="15">
        <v>1</v>
      </c>
      <c r="Q3329" s="15" t="s">
        <v>910</v>
      </c>
    </row>
    <row r="3330" spans="1:17" s="36" customFormat="1" ht="14.5">
      <c r="A3330" s="3" t="s">
        <v>6905</v>
      </c>
      <c r="B3330" s="15" t="s">
        <v>1</v>
      </c>
      <c r="C3330" s="15" t="s">
        <v>6</v>
      </c>
      <c r="D3330" s="15" t="s">
        <v>3525</v>
      </c>
      <c r="E3330" s="15">
        <v>1500</v>
      </c>
      <c r="F3330" s="15"/>
      <c r="G3330" s="15">
        <v>8.33</v>
      </c>
      <c r="H3330" s="15">
        <v>8.8000000000000007</v>
      </c>
      <c r="I3330" s="15">
        <v>9.2100000000000009</v>
      </c>
      <c r="J3330" s="15">
        <v>7.5</v>
      </c>
      <c r="K3330" s="15">
        <v>5</v>
      </c>
      <c r="L3330" s="15">
        <v>100</v>
      </c>
      <c r="M3330" s="15">
        <v>12.9</v>
      </c>
      <c r="N3330" s="15">
        <v>122</v>
      </c>
      <c r="O3330" s="15">
        <v>150</v>
      </c>
      <c r="P3330" s="15">
        <v>1</v>
      </c>
      <c r="Q3330" s="15" t="s">
        <v>3</v>
      </c>
    </row>
    <row r="3331" spans="1:17" s="36" customFormat="1" ht="14.5">
      <c r="A3331" s="3" t="s">
        <v>6906</v>
      </c>
      <c r="B3331" s="15" t="s">
        <v>1</v>
      </c>
      <c r="C3331" s="15" t="s">
        <v>6</v>
      </c>
      <c r="D3331" s="15" t="s">
        <v>3525</v>
      </c>
      <c r="E3331" s="15">
        <v>1500</v>
      </c>
      <c r="F3331" s="15"/>
      <c r="G3331" s="15">
        <v>8.33</v>
      </c>
      <c r="H3331" s="15">
        <v>9.3000000000000007</v>
      </c>
      <c r="I3331" s="15">
        <v>10.199999999999999</v>
      </c>
      <c r="J3331" s="15">
        <v>7.5</v>
      </c>
      <c r="K3331" s="15">
        <v>5</v>
      </c>
      <c r="L3331" s="15">
        <v>100</v>
      </c>
      <c r="M3331" s="15">
        <v>14.3</v>
      </c>
      <c r="N3331" s="15">
        <v>110</v>
      </c>
      <c r="O3331" s="15">
        <v>150</v>
      </c>
      <c r="P3331" s="15">
        <v>1</v>
      </c>
      <c r="Q3331" s="15" t="s">
        <v>3</v>
      </c>
    </row>
    <row r="3332" spans="1:17" s="36" customFormat="1" ht="14.5">
      <c r="A3332" s="3" t="s">
        <v>6907</v>
      </c>
      <c r="B3332" s="15" t="s">
        <v>1</v>
      </c>
      <c r="C3332" s="15" t="s">
        <v>6</v>
      </c>
      <c r="D3332" s="15" t="s">
        <v>3522</v>
      </c>
      <c r="E3332" s="15">
        <v>1500</v>
      </c>
      <c r="F3332" s="15"/>
      <c r="G3332" s="15">
        <v>8.33</v>
      </c>
      <c r="H3332" s="15">
        <v>9.3000000000000007</v>
      </c>
      <c r="I3332" s="15">
        <v>10.3</v>
      </c>
      <c r="J3332" s="15">
        <v>7.5</v>
      </c>
      <c r="K3332" s="15">
        <v>5</v>
      </c>
      <c r="L3332" s="15">
        <v>100</v>
      </c>
      <c r="M3332" s="15">
        <v>14.3</v>
      </c>
      <c r="N3332" s="15">
        <v>110</v>
      </c>
      <c r="O3332" s="15">
        <v>150</v>
      </c>
      <c r="P3332" s="15">
        <v>1</v>
      </c>
      <c r="Q3332" s="15" t="s">
        <v>3</v>
      </c>
    </row>
    <row r="3333" spans="1:17" s="36" customFormat="1" ht="14.5">
      <c r="A3333" s="3" t="s">
        <v>6908</v>
      </c>
      <c r="B3333" s="15" t="s">
        <v>1</v>
      </c>
      <c r="C3333" s="15" t="s">
        <v>6</v>
      </c>
      <c r="D3333" s="15" t="s">
        <v>3522</v>
      </c>
      <c r="E3333" s="15">
        <v>1500</v>
      </c>
      <c r="F3333" s="15"/>
      <c r="G3333" s="15">
        <v>77.8</v>
      </c>
      <c r="H3333" s="15">
        <v>86.5</v>
      </c>
      <c r="I3333" s="15">
        <v>95.1</v>
      </c>
      <c r="J3333" s="15">
        <v>70</v>
      </c>
      <c r="K3333" s="15">
        <v>5</v>
      </c>
      <c r="L3333" s="15">
        <v>1</v>
      </c>
      <c r="M3333" s="15">
        <v>125</v>
      </c>
      <c r="N3333" s="15">
        <v>12.6</v>
      </c>
      <c r="O3333" s="15">
        <v>150</v>
      </c>
      <c r="P3333" s="15">
        <v>1</v>
      </c>
      <c r="Q3333" s="15" t="s">
        <v>910</v>
      </c>
    </row>
    <row r="3334" spans="1:17" s="36" customFormat="1" ht="14.5">
      <c r="A3334" s="3" t="s">
        <v>6909</v>
      </c>
      <c r="B3334" s="15" t="s">
        <v>1</v>
      </c>
      <c r="C3334" s="15" t="s">
        <v>6</v>
      </c>
      <c r="D3334" s="15" t="s">
        <v>3522</v>
      </c>
      <c r="E3334" s="15">
        <v>1500</v>
      </c>
      <c r="F3334" s="15"/>
      <c r="G3334" s="15">
        <v>77.8</v>
      </c>
      <c r="H3334" s="15">
        <v>81.900000000000006</v>
      </c>
      <c r="I3334" s="15">
        <v>86</v>
      </c>
      <c r="J3334" s="15">
        <v>70</v>
      </c>
      <c r="K3334" s="15">
        <v>5</v>
      </c>
      <c r="L3334" s="15">
        <v>1</v>
      </c>
      <c r="M3334" s="15">
        <v>113</v>
      </c>
      <c r="N3334" s="15">
        <v>13.9</v>
      </c>
      <c r="O3334" s="15">
        <v>150</v>
      </c>
      <c r="P3334" s="15">
        <v>1</v>
      </c>
      <c r="Q3334" s="15" t="s">
        <v>910</v>
      </c>
    </row>
    <row r="3335" spans="1:17" s="36" customFormat="1" ht="14.5">
      <c r="A3335" s="3" t="s">
        <v>6910</v>
      </c>
      <c r="B3335" s="15" t="s">
        <v>1</v>
      </c>
      <c r="C3335" s="15" t="s">
        <v>6</v>
      </c>
      <c r="D3335" s="15" t="s">
        <v>3522</v>
      </c>
      <c r="E3335" s="15">
        <v>1500</v>
      </c>
      <c r="F3335" s="15"/>
      <c r="G3335" s="15">
        <v>77.8</v>
      </c>
      <c r="H3335" s="15">
        <v>81.900000000000006</v>
      </c>
      <c r="I3335" s="15">
        <v>86</v>
      </c>
      <c r="J3335" s="15">
        <v>70</v>
      </c>
      <c r="K3335" s="15">
        <v>5</v>
      </c>
      <c r="L3335" s="15">
        <v>1</v>
      </c>
      <c r="M3335" s="15">
        <v>113</v>
      </c>
      <c r="N3335" s="15">
        <v>13.9</v>
      </c>
      <c r="O3335" s="15">
        <v>150</v>
      </c>
      <c r="P3335" s="15">
        <v>1</v>
      </c>
      <c r="Q3335" s="15" t="s">
        <v>3</v>
      </c>
    </row>
    <row r="3336" spans="1:17" s="36" customFormat="1" ht="14.5">
      <c r="A3336" s="3" t="s">
        <v>6911</v>
      </c>
      <c r="B3336" s="15" t="s">
        <v>1</v>
      </c>
      <c r="C3336" s="15" t="s">
        <v>6</v>
      </c>
      <c r="D3336" s="15" t="s">
        <v>3525</v>
      </c>
      <c r="E3336" s="15">
        <v>1500</v>
      </c>
      <c r="F3336" s="15"/>
      <c r="G3336" s="15">
        <v>77.8</v>
      </c>
      <c r="H3336" s="15">
        <v>86.5</v>
      </c>
      <c r="I3336" s="15">
        <v>95.1</v>
      </c>
      <c r="J3336" s="15">
        <v>70</v>
      </c>
      <c r="K3336" s="15">
        <v>5</v>
      </c>
      <c r="L3336" s="15">
        <v>1</v>
      </c>
      <c r="M3336" s="15">
        <v>125</v>
      </c>
      <c r="N3336" s="15">
        <v>12.6</v>
      </c>
      <c r="O3336" s="15">
        <v>150</v>
      </c>
      <c r="P3336" s="15">
        <v>1</v>
      </c>
      <c r="Q3336" s="15" t="s">
        <v>910</v>
      </c>
    </row>
    <row r="3337" spans="1:17" s="36" customFormat="1" ht="14.5">
      <c r="A3337" s="3" t="s">
        <v>6912</v>
      </c>
      <c r="B3337" s="15" t="s">
        <v>1</v>
      </c>
      <c r="C3337" s="15" t="s">
        <v>6</v>
      </c>
      <c r="D3337" s="15" t="s">
        <v>3525</v>
      </c>
      <c r="E3337" s="15">
        <v>1500</v>
      </c>
      <c r="F3337" s="15"/>
      <c r="G3337" s="15">
        <v>77.8</v>
      </c>
      <c r="H3337" s="15">
        <v>81.900000000000006</v>
      </c>
      <c r="I3337" s="15">
        <v>86</v>
      </c>
      <c r="J3337" s="15">
        <v>70</v>
      </c>
      <c r="K3337" s="15">
        <v>5</v>
      </c>
      <c r="L3337" s="15">
        <v>1</v>
      </c>
      <c r="M3337" s="15">
        <v>113</v>
      </c>
      <c r="N3337" s="15">
        <v>13.9</v>
      </c>
      <c r="O3337" s="15">
        <v>150</v>
      </c>
      <c r="P3337" s="15">
        <v>1</v>
      </c>
      <c r="Q3337" s="15" t="s">
        <v>910</v>
      </c>
    </row>
    <row r="3338" spans="1:17" s="36" customFormat="1" ht="14.5">
      <c r="A3338" s="3" t="s">
        <v>6913</v>
      </c>
      <c r="B3338" s="15" t="s">
        <v>1</v>
      </c>
      <c r="C3338" s="15" t="s">
        <v>6</v>
      </c>
      <c r="D3338" s="15" t="s">
        <v>3525</v>
      </c>
      <c r="E3338" s="15">
        <v>1500</v>
      </c>
      <c r="F3338" s="15"/>
      <c r="G3338" s="15">
        <v>77.8</v>
      </c>
      <c r="H3338" s="15">
        <v>81.900000000000006</v>
      </c>
      <c r="I3338" s="15">
        <v>86</v>
      </c>
      <c r="J3338" s="15">
        <v>70</v>
      </c>
      <c r="K3338" s="15">
        <v>5</v>
      </c>
      <c r="L3338" s="15">
        <v>1</v>
      </c>
      <c r="M3338" s="15">
        <v>113</v>
      </c>
      <c r="N3338" s="15">
        <v>13.9</v>
      </c>
      <c r="O3338" s="15">
        <v>150</v>
      </c>
      <c r="P3338" s="15">
        <v>1</v>
      </c>
      <c r="Q3338" s="15" t="s">
        <v>3</v>
      </c>
    </row>
    <row r="3339" spans="1:17" s="36" customFormat="1" ht="14.5">
      <c r="A3339" s="3" t="s">
        <v>6914</v>
      </c>
      <c r="B3339" s="15" t="s">
        <v>1</v>
      </c>
      <c r="C3339" s="15" t="s">
        <v>6</v>
      </c>
      <c r="D3339" s="15" t="s">
        <v>3525</v>
      </c>
      <c r="E3339" s="15">
        <v>1500</v>
      </c>
      <c r="F3339" s="15"/>
      <c r="G3339" s="15">
        <v>77.8</v>
      </c>
      <c r="H3339" s="15">
        <v>86.5</v>
      </c>
      <c r="I3339" s="15">
        <v>95.1</v>
      </c>
      <c r="J3339" s="15">
        <v>70</v>
      </c>
      <c r="K3339" s="15">
        <v>5</v>
      </c>
      <c r="L3339" s="15">
        <v>1</v>
      </c>
      <c r="M3339" s="15">
        <v>125</v>
      </c>
      <c r="N3339" s="15">
        <v>12.6</v>
      </c>
      <c r="O3339" s="15">
        <v>150</v>
      </c>
      <c r="P3339" s="15">
        <v>1</v>
      </c>
      <c r="Q3339" s="15" t="s">
        <v>3</v>
      </c>
    </row>
    <row r="3340" spans="1:17" s="36" customFormat="1" ht="14.5">
      <c r="A3340" s="3" t="s">
        <v>6915</v>
      </c>
      <c r="B3340" s="15" t="s">
        <v>1</v>
      </c>
      <c r="C3340" s="15" t="s">
        <v>6</v>
      </c>
      <c r="D3340" s="15" t="s">
        <v>3522</v>
      </c>
      <c r="E3340" s="15">
        <v>1500</v>
      </c>
      <c r="F3340" s="15"/>
      <c r="G3340" s="15">
        <v>77.8</v>
      </c>
      <c r="H3340" s="15">
        <v>86.5</v>
      </c>
      <c r="I3340" s="15">
        <v>95.1</v>
      </c>
      <c r="J3340" s="15">
        <v>70</v>
      </c>
      <c r="K3340" s="15">
        <v>5</v>
      </c>
      <c r="L3340" s="15">
        <v>1</v>
      </c>
      <c r="M3340" s="15">
        <v>125</v>
      </c>
      <c r="N3340" s="15">
        <v>12.6</v>
      </c>
      <c r="O3340" s="15">
        <v>150</v>
      </c>
      <c r="P3340" s="15">
        <v>1</v>
      </c>
      <c r="Q3340" s="15" t="s">
        <v>3</v>
      </c>
    </row>
    <row r="3341" spans="1:17" s="36" customFormat="1" ht="14.5">
      <c r="A3341" s="3" t="s">
        <v>6916</v>
      </c>
      <c r="B3341" s="15" t="s">
        <v>1</v>
      </c>
      <c r="C3341" s="15" t="s">
        <v>6</v>
      </c>
      <c r="D3341" s="15" t="s">
        <v>3522</v>
      </c>
      <c r="E3341" s="15">
        <v>1500</v>
      </c>
      <c r="F3341" s="15"/>
      <c r="G3341" s="15">
        <v>83.3</v>
      </c>
      <c r="H3341" s="15">
        <v>92.7</v>
      </c>
      <c r="I3341" s="15">
        <v>102</v>
      </c>
      <c r="J3341" s="15">
        <v>75</v>
      </c>
      <c r="K3341" s="15">
        <v>5</v>
      </c>
      <c r="L3341" s="15">
        <v>1</v>
      </c>
      <c r="M3341" s="15">
        <v>134</v>
      </c>
      <c r="N3341" s="15">
        <v>11.7</v>
      </c>
      <c r="O3341" s="15">
        <v>150</v>
      </c>
      <c r="P3341" s="15">
        <v>1</v>
      </c>
      <c r="Q3341" s="15" t="s">
        <v>910</v>
      </c>
    </row>
    <row r="3342" spans="1:17" s="36" customFormat="1" ht="14.5">
      <c r="A3342" s="3" t="s">
        <v>6917</v>
      </c>
      <c r="B3342" s="15" t="s">
        <v>1</v>
      </c>
      <c r="C3342" s="15" t="s">
        <v>6</v>
      </c>
      <c r="D3342" s="15" t="s">
        <v>3522</v>
      </c>
      <c r="E3342" s="15">
        <v>1500</v>
      </c>
      <c r="F3342" s="15"/>
      <c r="G3342" s="15">
        <v>83.3</v>
      </c>
      <c r="H3342" s="15">
        <v>87.7</v>
      </c>
      <c r="I3342" s="15">
        <v>92.1</v>
      </c>
      <c r="J3342" s="15">
        <v>75</v>
      </c>
      <c r="K3342" s="15">
        <v>5</v>
      </c>
      <c r="L3342" s="15">
        <v>1</v>
      </c>
      <c r="M3342" s="15">
        <v>121</v>
      </c>
      <c r="N3342" s="15">
        <v>13</v>
      </c>
      <c r="O3342" s="15">
        <v>150</v>
      </c>
      <c r="P3342" s="15">
        <v>1</v>
      </c>
      <c r="Q3342" s="15" t="s">
        <v>910</v>
      </c>
    </row>
    <row r="3343" spans="1:17" s="36" customFormat="1" ht="14.5">
      <c r="A3343" s="3" t="s">
        <v>6918</v>
      </c>
      <c r="B3343" s="15" t="s">
        <v>1</v>
      </c>
      <c r="C3343" s="15" t="s">
        <v>6</v>
      </c>
      <c r="D3343" s="15" t="s">
        <v>3522</v>
      </c>
      <c r="E3343" s="15">
        <v>1500</v>
      </c>
      <c r="F3343" s="15"/>
      <c r="G3343" s="15">
        <v>83.3</v>
      </c>
      <c r="H3343" s="15">
        <v>87.7</v>
      </c>
      <c r="I3343" s="15">
        <v>92.1</v>
      </c>
      <c r="J3343" s="15">
        <v>75</v>
      </c>
      <c r="K3343" s="15">
        <v>5</v>
      </c>
      <c r="L3343" s="15">
        <v>1</v>
      </c>
      <c r="M3343" s="15">
        <v>121</v>
      </c>
      <c r="N3343" s="15">
        <v>13</v>
      </c>
      <c r="O3343" s="15">
        <v>150</v>
      </c>
      <c r="P3343" s="15">
        <v>1</v>
      </c>
      <c r="Q3343" s="15" t="s">
        <v>3</v>
      </c>
    </row>
    <row r="3344" spans="1:17" s="36" customFormat="1" ht="14.5">
      <c r="A3344" s="3" t="s">
        <v>6919</v>
      </c>
      <c r="B3344" s="15" t="s">
        <v>1</v>
      </c>
      <c r="C3344" s="15" t="s">
        <v>6</v>
      </c>
      <c r="D3344" s="15" t="s">
        <v>3525</v>
      </c>
      <c r="E3344" s="15">
        <v>1500</v>
      </c>
      <c r="F3344" s="15"/>
      <c r="G3344" s="15">
        <v>83.3</v>
      </c>
      <c r="H3344" s="15">
        <v>92.7</v>
      </c>
      <c r="I3344" s="15">
        <v>102</v>
      </c>
      <c r="J3344" s="15">
        <v>75</v>
      </c>
      <c r="K3344" s="15">
        <v>5</v>
      </c>
      <c r="L3344" s="15">
        <v>1</v>
      </c>
      <c r="M3344" s="15">
        <v>134</v>
      </c>
      <c r="N3344" s="15">
        <v>11.7</v>
      </c>
      <c r="O3344" s="15">
        <v>150</v>
      </c>
      <c r="P3344" s="15">
        <v>1</v>
      </c>
      <c r="Q3344" s="15" t="s">
        <v>910</v>
      </c>
    </row>
    <row r="3345" spans="1:17" s="36" customFormat="1" ht="14.5">
      <c r="A3345" s="3" t="s">
        <v>6920</v>
      </c>
      <c r="B3345" s="15" t="s">
        <v>1</v>
      </c>
      <c r="C3345" s="15" t="s">
        <v>6</v>
      </c>
      <c r="D3345" s="15" t="s">
        <v>3525</v>
      </c>
      <c r="E3345" s="15">
        <v>1500</v>
      </c>
      <c r="F3345" s="15"/>
      <c r="G3345" s="15">
        <v>83.3</v>
      </c>
      <c r="H3345" s="15">
        <v>87.7</v>
      </c>
      <c r="I3345" s="15">
        <v>92.1</v>
      </c>
      <c r="J3345" s="15">
        <v>75</v>
      </c>
      <c r="K3345" s="15">
        <v>5</v>
      </c>
      <c r="L3345" s="15">
        <v>1</v>
      </c>
      <c r="M3345" s="15">
        <v>121</v>
      </c>
      <c r="N3345" s="15">
        <v>13</v>
      </c>
      <c r="O3345" s="15">
        <v>150</v>
      </c>
      <c r="P3345" s="15">
        <v>1</v>
      </c>
      <c r="Q3345" s="15" t="s">
        <v>910</v>
      </c>
    </row>
    <row r="3346" spans="1:17" s="36" customFormat="1" ht="14.5">
      <c r="A3346" s="3" t="s">
        <v>6921</v>
      </c>
      <c r="B3346" s="15" t="s">
        <v>1</v>
      </c>
      <c r="C3346" s="15" t="s">
        <v>6</v>
      </c>
      <c r="D3346" s="15" t="s">
        <v>3525</v>
      </c>
      <c r="E3346" s="15">
        <v>1500</v>
      </c>
      <c r="F3346" s="15"/>
      <c r="G3346" s="15">
        <v>83.3</v>
      </c>
      <c r="H3346" s="15">
        <v>87.7</v>
      </c>
      <c r="I3346" s="15">
        <v>92.1</v>
      </c>
      <c r="J3346" s="15">
        <v>75</v>
      </c>
      <c r="K3346" s="15">
        <v>5</v>
      </c>
      <c r="L3346" s="15">
        <v>1</v>
      </c>
      <c r="M3346" s="15">
        <v>121</v>
      </c>
      <c r="N3346" s="15">
        <v>13</v>
      </c>
      <c r="O3346" s="15">
        <v>150</v>
      </c>
      <c r="P3346" s="15">
        <v>1</v>
      </c>
      <c r="Q3346" s="15" t="s">
        <v>3</v>
      </c>
    </row>
    <row r="3347" spans="1:17" s="36" customFormat="1" ht="14.5">
      <c r="A3347" s="3" t="s">
        <v>6922</v>
      </c>
      <c r="B3347" s="15" t="s">
        <v>1</v>
      </c>
      <c r="C3347" s="15" t="s">
        <v>6</v>
      </c>
      <c r="D3347" s="15" t="s">
        <v>3525</v>
      </c>
      <c r="E3347" s="15">
        <v>1500</v>
      </c>
      <c r="F3347" s="15"/>
      <c r="G3347" s="15">
        <v>83.3</v>
      </c>
      <c r="H3347" s="15">
        <v>92.7</v>
      </c>
      <c r="I3347" s="15">
        <v>102</v>
      </c>
      <c r="J3347" s="15">
        <v>75</v>
      </c>
      <c r="K3347" s="15">
        <v>5</v>
      </c>
      <c r="L3347" s="15">
        <v>1</v>
      </c>
      <c r="M3347" s="15">
        <v>134</v>
      </c>
      <c r="N3347" s="15">
        <v>11.7</v>
      </c>
      <c r="O3347" s="15">
        <v>150</v>
      </c>
      <c r="P3347" s="15">
        <v>1</v>
      </c>
      <c r="Q3347" s="15" t="s">
        <v>3</v>
      </c>
    </row>
    <row r="3348" spans="1:17" s="36" customFormat="1" ht="14.5">
      <c r="A3348" s="3" t="s">
        <v>6923</v>
      </c>
      <c r="B3348" s="15" t="s">
        <v>1</v>
      </c>
      <c r="C3348" s="15" t="s">
        <v>6</v>
      </c>
      <c r="D3348" s="15" t="s">
        <v>3522</v>
      </c>
      <c r="E3348" s="15">
        <v>1500</v>
      </c>
      <c r="F3348" s="15"/>
      <c r="G3348" s="15">
        <v>83.3</v>
      </c>
      <c r="H3348" s="15">
        <v>92.7</v>
      </c>
      <c r="I3348" s="15">
        <v>102</v>
      </c>
      <c r="J3348" s="15">
        <v>75</v>
      </c>
      <c r="K3348" s="15">
        <v>5</v>
      </c>
      <c r="L3348" s="15">
        <v>1</v>
      </c>
      <c r="M3348" s="15">
        <v>134</v>
      </c>
      <c r="N3348" s="15">
        <v>11.7</v>
      </c>
      <c r="O3348" s="15">
        <v>150</v>
      </c>
      <c r="P3348" s="15">
        <v>1</v>
      </c>
      <c r="Q3348" s="15" t="s">
        <v>3</v>
      </c>
    </row>
    <row r="3349" spans="1:17" s="36" customFormat="1" ht="14.5">
      <c r="A3349" s="3" t="s">
        <v>6924</v>
      </c>
      <c r="B3349" s="15" t="s">
        <v>1</v>
      </c>
      <c r="C3349" s="15" t="s">
        <v>6</v>
      </c>
      <c r="D3349" s="15" t="s">
        <v>3522</v>
      </c>
      <c r="E3349" s="15">
        <v>1500</v>
      </c>
      <c r="F3349" s="15"/>
      <c r="G3349" s="15">
        <v>86.7</v>
      </c>
      <c r="H3349" s="15">
        <v>96.4</v>
      </c>
      <c r="I3349" s="15">
        <v>106</v>
      </c>
      <c r="J3349" s="15">
        <v>78</v>
      </c>
      <c r="K3349" s="15">
        <v>5</v>
      </c>
      <c r="L3349" s="15">
        <v>1</v>
      </c>
      <c r="M3349" s="15">
        <v>139</v>
      </c>
      <c r="N3349" s="15">
        <v>11.3</v>
      </c>
      <c r="O3349" s="15">
        <v>150</v>
      </c>
      <c r="P3349" s="15">
        <v>1</v>
      </c>
      <c r="Q3349" s="15" t="s">
        <v>910</v>
      </c>
    </row>
    <row r="3350" spans="1:17" s="36" customFormat="1" ht="14.5">
      <c r="A3350" s="3" t="s">
        <v>6925</v>
      </c>
      <c r="B3350" s="15" t="s">
        <v>1</v>
      </c>
      <c r="C3350" s="15" t="s">
        <v>6</v>
      </c>
      <c r="D3350" s="15" t="s">
        <v>3522</v>
      </c>
      <c r="E3350" s="15">
        <v>1500</v>
      </c>
      <c r="F3350" s="15"/>
      <c r="G3350" s="15">
        <v>86.7</v>
      </c>
      <c r="H3350" s="15">
        <v>91.3</v>
      </c>
      <c r="I3350" s="15">
        <v>95.8</v>
      </c>
      <c r="J3350" s="15">
        <v>78</v>
      </c>
      <c r="K3350" s="15">
        <v>5</v>
      </c>
      <c r="L3350" s="15">
        <v>1</v>
      </c>
      <c r="M3350" s="15">
        <v>126</v>
      </c>
      <c r="N3350" s="15">
        <v>12.5</v>
      </c>
      <c r="O3350" s="15">
        <v>150</v>
      </c>
      <c r="P3350" s="15">
        <v>1</v>
      </c>
      <c r="Q3350" s="15" t="s">
        <v>910</v>
      </c>
    </row>
    <row r="3351" spans="1:17" s="36" customFormat="1" ht="14.5">
      <c r="A3351" s="3" t="s">
        <v>6926</v>
      </c>
      <c r="B3351" s="15" t="s">
        <v>1</v>
      </c>
      <c r="C3351" s="15" t="s">
        <v>6</v>
      </c>
      <c r="D3351" s="15" t="s">
        <v>3522</v>
      </c>
      <c r="E3351" s="15">
        <v>1500</v>
      </c>
      <c r="F3351" s="15"/>
      <c r="G3351" s="15">
        <v>86.7</v>
      </c>
      <c r="H3351" s="15">
        <v>91.3</v>
      </c>
      <c r="I3351" s="15">
        <v>95.8</v>
      </c>
      <c r="J3351" s="15">
        <v>78</v>
      </c>
      <c r="K3351" s="15">
        <v>5</v>
      </c>
      <c r="L3351" s="15">
        <v>1</v>
      </c>
      <c r="M3351" s="15">
        <v>126</v>
      </c>
      <c r="N3351" s="15">
        <v>12.5</v>
      </c>
      <c r="O3351" s="15">
        <v>150</v>
      </c>
      <c r="P3351" s="15">
        <v>1</v>
      </c>
      <c r="Q3351" s="15" t="s">
        <v>3</v>
      </c>
    </row>
    <row r="3352" spans="1:17" s="36" customFormat="1" ht="14.5">
      <c r="A3352" s="3" t="s">
        <v>6927</v>
      </c>
      <c r="B3352" s="15" t="s">
        <v>1</v>
      </c>
      <c r="C3352" s="15" t="s">
        <v>6</v>
      </c>
      <c r="D3352" s="15" t="s">
        <v>3525</v>
      </c>
      <c r="E3352" s="15">
        <v>1500</v>
      </c>
      <c r="F3352" s="15"/>
      <c r="G3352" s="15">
        <v>86.7</v>
      </c>
      <c r="H3352" s="15">
        <v>96.4</v>
      </c>
      <c r="I3352" s="15">
        <v>106</v>
      </c>
      <c r="J3352" s="15">
        <v>78</v>
      </c>
      <c r="K3352" s="15">
        <v>5</v>
      </c>
      <c r="L3352" s="15">
        <v>1</v>
      </c>
      <c r="M3352" s="15">
        <v>139</v>
      </c>
      <c r="N3352" s="15">
        <v>11.3</v>
      </c>
      <c r="O3352" s="15">
        <v>150</v>
      </c>
      <c r="P3352" s="15">
        <v>1</v>
      </c>
      <c r="Q3352" s="15" t="s">
        <v>910</v>
      </c>
    </row>
    <row r="3353" spans="1:17" s="36" customFormat="1" ht="14.5">
      <c r="A3353" s="3" t="s">
        <v>6928</v>
      </c>
      <c r="B3353" s="15" t="s">
        <v>1</v>
      </c>
      <c r="C3353" s="15" t="s">
        <v>6</v>
      </c>
      <c r="D3353" s="15" t="s">
        <v>3525</v>
      </c>
      <c r="E3353" s="15">
        <v>1500</v>
      </c>
      <c r="F3353" s="15"/>
      <c r="G3353" s="15">
        <v>86.7</v>
      </c>
      <c r="H3353" s="15">
        <v>91.3</v>
      </c>
      <c r="I3353" s="15">
        <v>95.8</v>
      </c>
      <c r="J3353" s="15">
        <v>78</v>
      </c>
      <c r="K3353" s="15">
        <v>5</v>
      </c>
      <c r="L3353" s="15">
        <v>1</v>
      </c>
      <c r="M3353" s="15">
        <v>126</v>
      </c>
      <c r="N3353" s="15">
        <v>12.5</v>
      </c>
      <c r="O3353" s="15">
        <v>150</v>
      </c>
      <c r="P3353" s="15">
        <v>1</v>
      </c>
      <c r="Q3353" s="15" t="s">
        <v>910</v>
      </c>
    </row>
    <row r="3354" spans="1:17" s="36" customFormat="1" ht="14.5">
      <c r="A3354" s="3" t="s">
        <v>6929</v>
      </c>
      <c r="B3354" s="15" t="s">
        <v>1</v>
      </c>
      <c r="C3354" s="15" t="s">
        <v>6</v>
      </c>
      <c r="D3354" s="15" t="s">
        <v>3525</v>
      </c>
      <c r="E3354" s="15">
        <v>1500</v>
      </c>
      <c r="F3354" s="15"/>
      <c r="G3354" s="15">
        <v>86.7</v>
      </c>
      <c r="H3354" s="15">
        <v>91.3</v>
      </c>
      <c r="I3354" s="15">
        <v>95.8</v>
      </c>
      <c r="J3354" s="15">
        <v>78</v>
      </c>
      <c r="K3354" s="15">
        <v>5</v>
      </c>
      <c r="L3354" s="15">
        <v>1</v>
      </c>
      <c r="M3354" s="15">
        <v>126</v>
      </c>
      <c r="N3354" s="15">
        <v>12.5</v>
      </c>
      <c r="O3354" s="15">
        <v>150</v>
      </c>
      <c r="P3354" s="15">
        <v>1</v>
      </c>
      <c r="Q3354" s="15" t="s">
        <v>3</v>
      </c>
    </row>
    <row r="3355" spans="1:17" s="36" customFormat="1" ht="14.5">
      <c r="A3355" s="3" t="s">
        <v>6930</v>
      </c>
      <c r="B3355" s="15" t="s">
        <v>1</v>
      </c>
      <c r="C3355" s="15" t="s">
        <v>6</v>
      </c>
      <c r="D3355" s="15" t="s">
        <v>3525</v>
      </c>
      <c r="E3355" s="15">
        <v>1500</v>
      </c>
      <c r="F3355" s="15"/>
      <c r="G3355" s="15">
        <v>86.7</v>
      </c>
      <c r="H3355" s="15">
        <v>96.4</v>
      </c>
      <c r="I3355" s="15">
        <v>106</v>
      </c>
      <c r="J3355" s="15">
        <v>78</v>
      </c>
      <c r="K3355" s="15">
        <v>5</v>
      </c>
      <c r="L3355" s="15">
        <v>1</v>
      </c>
      <c r="M3355" s="15">
        <v>139</v>
      </c>
      <c r="N3355" s="15">
        <v>11.3</v>
      </c>
      <c r="O3355" s="15">
        <v>150</v>
      </c>
      <c r="P3355" s="15">
        <v>1</v>
      </c>
      <c r="Q3355" s="15" t="s">
        <v>3</v>
      </c>
    </row>
    <row r="3356" spans="1:17" s="36" customFormat="1" ht="14.5">
      <c r="A3356" s="3" t="s">
        <v>6931</v>
      </c>
      <c r="B3356" s="15" t="s">
        <v>1</v>
      </c>
      <c r="C3356" s="15" t="s">
        <v>6</v>
      </c>
      <c r="D3356" s="15" t="s">
        <v>3522</v>
      </c>
      <c r="E3356" s="15">
        <v>1500</v>
      </c>
      <c r="F3356" s="15"/>
      <c r="G3356" s="15">
        <v>86.7</v>
      </c>
      <c r="H3356" s="15">
        <v>96.4</v>
      </c>
      <c r="I3356" s="15">
        <v>106</v>
      </c>
      <c r="J3356" s="15">
        <v>78</v>
      </c>
      <c r="K3356" s="15">
        <v>5</v>
      </c>
      <c r="L3356" s="15">
        <v>1</v>
      </c>
      <c r="M3356" s="15">
        <v>139</v>
      </c>
      <c r="N3356" s="15">
        <v>11.3</v>
      </c>
      <c r="O3356" s="15">
        <v>150</v>
      </c>
      <c r="P3356" s="15">
        <v>1</v>
      </c>
      <c r="Q3356" s="15" t="s">
        <v>3</v>
      </c>
    </row>
    <row r="3357" spans="1:17" s="36" customFormat="1" ht="14.5">
      <c r="A3357" s="3" t="s">
        <v>6932</v>
      </c>
      <c r="B3357" s="15" t="s">
        <v>1</v>
      </c>
      <c r="C3357" s="15" t="s">
        <v>6</v>
      </c>
      <c r="D3357" s="15" t="s">
        <v>3522</v>
      </c>
      <c r="E3357" s="15">
        <v>1500</v>
      </c>
      <c r="F3357" s="15">
        <v>5</v>
      </c>
      <c r="G3357" s="15">
        <v>7.78</v>
      </c>
      <c r="H3357" s="15">
        <v>8.1999999999999993</v>
      </c>
      <c r="I3357" s="15">
        <v>8.6</v>
      </c>
      <c r="J3357" s="15">
        <v>7</v>
      </c>
      <c r="K3357" s="15">
        <v>5</v>
      </c>
      <c r="L3357" s="15">
        <v>200</v>
      </c>
      <c r="M3357" s="15">
        <v>12</v>
      </c>
      <c r="N3357" s="15">
        <v>131</v>
      </c>
      <c r="O3357" s="15">
        <v>150</v>
      </c>
      <c r="P3357" s="15">
        <v>1</v>
      </c>
      <c r="Q3357" s="15" t="s">
        <v>910</v>
      </c>
    </row>
    <row r="3358" spans="1:17" s="36" customFormat="1" ht="14.5">
      <c r="A3358" s="3" t="s">
        <v>6933</v>
      </c>
      <c r="B3358" s="15" t="s">
        <v>1</v>
      </c>
      <c r="C3358" s="15" t="s">
        <v>6</v>
      </c>
      <c r="D3358" s="15" t="s">
        <v>3525</v>
      </c>
      <c r="E3358" s="15">
        <v>1500</v>
      </c>
      <c r="F3358" s="15">
        <v>5</v>
      </c>
      <c r="G3358" s="15">
        <v>7.78</v>
      </c>
      <c r="H3358" s="15">
        <v>8.1999999999999993</v>
      </c>
      <c r="I3358" s="15">
        <v>8.6</v>
      </c>
      <c r="J3358" s="15">
        <v>7</v>
      </c>
      <c r="K3358" s="15">
        <v>5</v>
      </c>
      <c r="L3358" s="15">
        <v>200</v>
      </c>
      <c r="M3358" s="15">
        <v>12</v>
      </c>
      <c r="N3358" s="15">
        <v>131</v>
      </c>
      <c r="O3358" s="15">
        <v>150</v>
      </c>
      <c r="P3358" s="15">
        <v>1</v>
      </c>
      <c r="Q3358" s="15" t="s">
        <v>910</v>
      </c>
    </row>
    <row r="3359" spans="1:17" s="36" customFormat="1" ht="14.5">
      <c r="A3359" s="3" t="s">
        <v>6934</v>
      </c>
      <c r="B3359" s="15" t="s">
        <v>1</v>
      </c>
      <c r="C3359" s="15" t="s">
        <v>6</v>
      </c>
      <c r="D3359" s="15" t="s">
        <v>3522</v>
      </c>
      <c r="E3359" s="15">
        <v>1500</v>
      </c>
      <c r="F3359" s="15">
        <v>5</v>
      </c>
      <c r="G3359" s="15">
        <v>8.33</v>
      </c>
      <c r="H3359" s="15">
        <v>8.8000000000000007</v>
      </c>
      <c r="I3359" s="15">
        <v>9.2100000000000009</v>
      </c>
      <c r="J3359" s="15">
        <v>7.5</v>
      </c>
      <c r="K3359" s="15">
        <v>5</v>
      </c>
      <c r="L3359" s="15">
        <v>100</v>
      </c>
      <c r="M3359" s="15">
        <v>12.9</v>
      </c>
      <c r="N3359" s="15">
        <v>122</v>
      </c>
      <c r="O3359" s="15">
        <v>150</v>
      </c>
      <c r="P3359" s="15">
        <v>1</v>
      </c>
      <c r="Q3359" s="15" t="s">
        <v>910</v>
      </c>
    </row>
    <row r="3360" spans="1:17" s="36" customFormat="1" ht="14.5">
      <c r="A3360" s="3" t="s">
        <v>6935</v>
      </c>
      <c r="B3360" s="15" t="s">
        <v>1</v>
      </c>
      <c r="C3360" s="15" t="s">
        <v>6</v>
      </c>
      <c r="D3360" s="15" t="s">
        <v>3525</v>
      </c>
      <c r="E3360" s="15">
        <v>1500</v>
      </c>
      <c r="F3360" s="15">
        <v>5</v>
      </c>
      <c r="G3360" s="15">
        <v>8.33</v>
      </c>
      <c r="H3360" s="15">
        <v>8.8000000000000007</v>
      </c>
      <c r="I3360" s="15">
        <v>9.2100000000000009</v>
      </c>
      <c r="J3360" s="15">
        <v>7.5</v>
      </c>
      <c r="K3360" s="15">
        <v>5</v>
      </c>
      <c r="L3360" s="15">
        <v>100</v>
      </c>
      <c r="M3360" s="15">
        <v>12.9</v>
      </c>
      <c r="N3360" s="15">
        <v>122</v>
      </c>
      <c r="O3360" s="15">
        <v>150</v>
      </c>
      <c r="P3360" s="15">
        <v>1</v>
      </c>
      <c r="Q3360" s="15" t="s">
        <v>910</v>
      </c>
    </row>
    <row r="3361" spans="1:17" s="36" customFormat="1" ht="14.5">
      <c r="A3361" s="3" t="s">
        <v>6936</v>
      </c>
      <c r="B3361" s="15" t="s">
        <v>1</v>
      </c>
      <c r="C3361" s="15" t="s">
        <v>6</v>
      </c>
      <c r="D3361" s="15" t="s">
        <v>3522</v>
      </c>
      <c r="E3361" s="15">
        <v>1500</v>
      </c>
      <c r="F3361" s="15"/>
      <c r="G3361" s="15">
        <v>8.89</v>
      </c>
      <c r="H3361" s="15">
        <v>9.9</v>
      </c>
      <c r="I3361" s="15">
        <v>10.9</v>
      </c>
      <c r="J3361" s="15">
        <v>8</v>
      </c>
      <c r="K3361" s="15">
        <v>5</v>
      </c>
      <c r="L3361" s="15">
        <v>50</v>
      </c>
      <c r="M3361" s="15">
        <v>15</v>
      </c>
      <c r="N3361" s="15">
        <v>105</v>
      </c>
      <c r="O3361" s="15">
        <v>150</v>
      </c>
      <c r="P3361" s="15">
        <v>1</v>
      </c>
      <c r="Q3361" s="15" t="s">
        <v>910</v>
      </c>
    </row>
    <row r="3362" spans="1:17" s="36" customFormat="1" ht="14.5">
      <c r="A3362" s="3" t="s">
        <v>6937</v>
      </c>
      <c r="B3362" s="15" t="s">
        <v>1</v>
      </c>
      <c r="C3362" s="15" t="s">
        <v>6</v>
      </c>
      <c r="D3362" s="15" t="s">
        <v>3522</v>
      </c>
      <c r="E3362" s="15">
        <v>1500</v>
      </c>
      <c r="F3362" s="15"/>
      <c r="G3362" s="15">
        <v>8.89</v>
      </c>
      <c r="H3362" s="15">
        <v>9.4</v>
      </c>
      <c r="I3362" s="15">
        <v>9.83</v>
      </c>
      <c r="J3362" s="15">
        <v>8</v>
      </c>
      <c r="K3362" s="15">
        <v>5</v>
      </c>
      <c r="L3362" s="15">
        <v>50</v>
      </c>
      <c r="M3362" s="15">
        <v>13.6</v>
      </c>
      <c r="N3362" s="15">
        <v>115</v>
      </c>
      <c r="O3362" s="15">
        <v>150</v>
      </c>
      <c r="P3362" s="15">
        <v>1</v>
      </c>
      <c r="Q3362" s="15" t="s">
        <v>910</v>
      </c>
    </row>
    <row r="3363" spans="1:17" s="36" customFormat="1" ht="14.5">
      <c r="A3363" s="3" t="s">
        <v>6938</v>
      </c>
      <c r="B3363" s="15" t="s">
        <v>1</v>
      </c>
      <c r="C3363" s="15" t="s">
        <v>6</v>
      </c>
      <c r="D3363" s="15" t="s">
        <v>3522</v>
      </c>
      <c r="E3363" s="15">
        <v>1500</v>
      </c>
      <c r="F3363" s="15"/>
      <c r="G3363" s="15">
        <v>8.89</v>
      </c>
      <c r="H3363" s="15">
        <v>9.4</v>
      </c>
      <c r="I3363" s="15">
        <v>9.83</v>
      </c>
      <c r="J3363" s="15">
        <v>8</v>
      </c>
      <c r="K3363" s="15">
        <v>5</v>
      </c>
      <c r="L3363" s="15">
        <v>50</v>
      </c>
      <c r="M3363" s="15">
        <v>13.6</v>
      </c>
      <c r="N3363" s="15">
        <v>115</v>
      </c>
      <c r="O3363" s="15">
        <v>150</v>
      </c>
      <c r="P3363" s="15">
        <v>1</v>
      </c>
      <c r="Q3363" s="15" t="s">
        <v>3</v>
      </c>
    </row>
    <row r="3364" spans="1:17" s="36" customFormat="1" ht="14.5">
      <c r="A3364" s="3" t="s">
        <v>6939</v>
      </c>
      <c r="B3364" s="15" t="s">
        <v>1</v>
      </c>
      <c r="C3364" s="15" t="s">
        <v>6</v>
      </c>
      <c r="D3364" s="15" t="s">
        <v>3525</v>
      </c>
      <c r="E3364" s="15">
        <v>1500</v>
      </c>
      <c r="F3364" s="15"/>
      <c r="G3364" s="15">
        <v>8.89</v>
      </c>
      <c r="H3364" s="15">
        <v>9.9</v>
      </c>
      <c r="I3364" s="15">
        <v>10.9</v>
      </c>
      <c r="J3364" s="15">
        <v>8</v>
      </c>
      <c r="K3364" s="15">
        <v>5</v>
      </c>
      <c r="L3364" s="15">
        <v>50</v>
      </c>
      <c r="M3364" s="15">
        <v>15</v>
      </c>
      <c r="N3364" s="15">
        <v>105</v>
      </c>
      <c r="O3364" s="15">
        <v>150</v>
      </c>
      <c r="P3364" s="15">
        <v>1</v>
      </c>
      <c r="Q3364" s="15" t="s">
        <v>910</v>
      </c>
    </row>
    <row r="3365" spans="1:17" s="36" customFormat="1" ht="14.5">
      <c r="A3365" s="3" t="s">
        <v>6940</v>
      </c>
      <c r="B3365" s="15" t="s">
        <v>1</v>
      </c>
      <c r="C3365" s="15" t="s">
        <v>6</v>
      </c>
      <c r="D3365" s="15" t="s">
        <v>3525</v>
      </c>
      <c r="E3365" s="15">
        <v>1500</v>
      </c>
      <c r="F3365" s="15"/>
      <c r="G3365" s="15">
        <v>8.89</v>
      </c>
      <c r="H3365" s="15">
        <v>9.4</v>
      </c>
      <c r="I3365" s="15">
        <v>9.83</v>
      </c>
      <c r="J3365" s="15">
        <v>8</v>
      </c>
      <c r="K3365" s="15">
        <v>5</v>
      </c>
      <c r="L3365" s="15">
        <v>50</v>
      </c>
      <c r="M3365" s="15">
        <v>13.6</v>
      </c>
      <c r="N3365" s="15">
        <v>115</v>
      </c>
      <c r="O3365" s="15">
        <v>150</v>
      </c>
      <c r="P3365" s="15">
        <v>1</v>
      </c>
      <c r="Q3365" s="15" t="s">
        <v>910</v>
      </c>
    </row>
    <row r="3366" spans="1:17" s="36" customFormat="1" ht="14.5">
      <c r="A3366" s="3" t="s">
        <v>6941</v>
      </c>
      <c r="B3366" s="15" t="s">
        <v>1</v>
      </c>
      <c r="C3366" s="15" t="s">
        <v>6</v>
      </c>
      <c r="D3366" s="15" t="s">
        <v>3525</v>
      </c>
      <c r="E3366" s="15">
        <v>1500</v>
      </c>
      <c r="F3366" s="15"/>
      <c r="G3366" s="15">
        <v>8.89</v>
      </c>
      <c r="H3366" s="15">
        <v>9.4</v>
      </c>
      <c r="I3366" s="15">
        <v>9.83</v>
      </c>
      <c r="J3366" s="15">
        <v>8</v>
      </c>
      <c r="K3366" s="15">
        <v>5</v>
      </c>
      <c r="L3366" s="15">
        <v>50</v>
      </c>
      <c r="M3366" s="15">
        <v>13.6</v>
      </c>
      <c r="N3366" s="15">
        <v>115</v>
      </c>
      <c r="O3366" s="15">
        <v>150</v>
      </c>
      <c r="P3366" s="15">
        <v>1</v>
      </c>
      <c r="Q3366" s="15" t="s">
        <v>3</v>
      </c>
    </row>
    <row r="3367" spans="1:17" s="36" customFormat="1" ht="14.5">
      <c r="A3367" s="3" t="s">
        <v>6942</v>
      </c>
      <c r="B3367" s="15" t="s">
        <v>1</v>
      </c>
      <c r="C3367" s="15" t="s">
        <v>6</v>
      </c>
      <c r="D3367" s="15" t="s">
        <v>3525</v>
      </c>
      <c r="E3367" s="15">
        <v>1500</v>
      </c>
      <c r="F3367" s="15"/>
      <c r="G3367" s="15">
        <v>8.89</v>
      </c>
      <c r="H3367" s="15">
        <v>9.9</v>
      </c>
      <c r="I3367" s="15">
        <v>10.9</v>
      </c>
      <c r="J3367" s="15">
        <v>8</v>
      </c>
      <c r="K3367" s="15">
        <v>5</v>
      </c>
      <c r="L3367" s="15">
        <v>50</v>
      </c>
      <c r="M3367" s="15">
        <v>15</v>
      </c>
      <c r="N3367" s="15">
        <v>105</v>
      </c>
      <c r="O3367" s="15">
        <v>150</v>
      </c>
      <c r="P3367" s="15">
        <v>1</v>
      </c>
      <c r="Q3367" s="15" t="s">
        <v>3</v>
      </c>
    </row>
    <row r="3368" spans="1:17" s="36" customFormat="1" ht="14.5">
      <c r="A3368" s="3" t="s">
        <v>6943</v>
      </c>
      <c r="B3368" s="15" t="s">
        <v>1</v>
      </c>
      <c r="C3368" s="15" t="s">
        <v>6</v>
      </c>
      <c r="D3368" s="15" t="s">
        <v>3522</v>
      </c>
      <c r="E3368" s="15">
        <v>1500</v>
      </c>
      <c r="F3368" s="15"/>
      <c r="G3368" s="15">
        <v>8.89</v>
      </c>
      <c r="H3368" s="15">
        <v>9.9</v>
      </c>
      <c r="I3368" s="15">
        <v>10.9</v>
      </c>
      <c r="J3368" s="15">
        <v>8</v>
      </c>
      <c r="K3368" s="15">
        <v>5</v>
      </c>
      <c r="L3368" s="15">
        <v>50</v>
      </c>
      <c r="M3368" s="15">
        <v>15</v>
      </c>
      <c r="N3368" s="15">
        <v>105</v>
      </c>
      <c r="O3368" s="15">
        <v>150</v>
      </c>
      <c r="P3368" s="15">
        <v>1</v>
      </c>
      <c r="Q3368" s="15" t="s">
        <v>3</v>
      </c>
    </row>
    <row r="3369" spans="1:17" s="36" customFormat="1" ht="14.5">
      <c r="A3369" s="3" t="s">
        <v>6944</v>
      </c>
      <c r="B3369" s="15" t="s">
        <v>1</v>
      </c>
      <c r="C3369" s="15" t="s">
        <v>6</v>
      </c>
      <c r="D3369" s="15" t="s">
        <v>3522</v>
      </c>
      <c r="E3369" s="15">
        <v>1500</v>
      </c>
      <c r="F3369" s="15"/>
      <c r="G3369" s="15">
        <v>9.44</v>
      </c>
      <c r="H3369" s="15">
        <v>10.5</v>
      </c>
      <c r="I3369" s="15">
        <v>11.5</v>
      </c>
      <c r="J3369" s="15">
        <v>8.5</v>
      </c>
      <c r="K3369" s="15">
        <v>5</v>
      </c>
      <c r="L3369" s="15">
        <v>20</v>
      </c>
      <c r="M3369" s="15">
        <v>15.9</v>
      </c>
      <c r="N3369" s="15">
        <v>99</v>
      </c>
      <c r="O3369" s="15">
        <v>150</v>
      </c>
      <c r="P3369" s="15">
        <v>1</v>
      </c>
      <c r="Q3369" s="15" t="s">
        <v>910</v>
      </c>
    </row>
    <row r="3370" spans="1:17" s="36" customFormat="1" ht="14.5">
      <c r="A3370" s="3" t="s">
        <v>6945</v>
      </c>
      <c r="B3370" s="15" t="s">
        <v>1</v>
      </c>
      <c r="C3370" s="15" t="s">
        <v>6</v>
      </c>
      <c r="D3370" s="15" t="s">
        <v>3522</v>
      </c>
      <c r="E3370" s="15">
        <v>1500</v>
      </c>
      <c r="F3370" s="15"/>
      <c r="G3370" s="15">
        <v>9.44</v>
      </c>
      <c r="H3370" s="15">
        <v>9.9</v>
      </c>
      <c r="I3370" s="15">
        <v>10.4</v>
      </c>
      <c r="J3370" s="15">
        <v>8.5</v>
      </c>
      <c r="K3370" s="15">
        <v>5</v>
      </c>
      <c r="L3370" s="15">
        <v>20</v>
      </c>
      <c r="M3370" s="15">
        <v>14.4</v>
      </c>
      <c r="N3370" s="15">
        <v>109</v>
      </c>
      <c r="O3370" s="15">
        <v>150</v>
      </c>
      <c r="P3370" s="15">
        <v>1</v>
      </c>
      <c r="Q3370" s="15" t="s">
        <v>910</v>
      </c>
    </row>
    <row r="3371" spans="1:17" s="36" customFormat="1" ht="14.5">
      <c r="A3371" s="3" t="s">
        <v>6946</v>
      </c>
      <c r="B3371" s="15" t="s">
        <v>1</v>
      </c>
      <c r="C3371" s="15" t="s">
        <v>6</v>
      </c>
      <c r="D3371" s="15" t="s">
        <v>3522</v>
      </c>
      <c r="E3371" s="15">
        <v>1500</v>
      </c>
      <c r="F3371" s="15"/>
      <c r="G3371" s="15">
        <v>9.44</v>
      </c>
      <c r="H3371" s="15">
        <v>9.9</v>
      </c>
      <c r="I3371" s="15">
        <v>10.4</v>
      </c>
      <c r="J3371" s="15">
        <v>8.5</v>
      </c>
      <c r="K3371" s="15">
        <v>5</v>
      </c>
      <c r="L3371" s="15">
        <v>20</v>
      </c>
      <c r="M3371" s="15">
        <v>14.4</v>
      </c>
      <c r="N3371" s="15">
        <v>109</v>
      </c>
      <c r="O3371" s="15">
        <v>150</v>
      </c>
      <c r="P3371" s="15">
        <v>1</v>
      </c>
      <c r="Q3371" s="15" t="s">
        <v>3</v>
      </c>
    </row>
    <row r="3372" spans="1:17" s="36" customFormat="1" ht="14.5">
      <c r="A3372" s="3" t="s">
        <v>6947</v>
      </c>
      <c r="B3372" s="15" t="s">
        <v>1</v>
      </c>
      <c r="C3372" s="15" t="s">
        <v>6</v>
      </c>
      <c r="D3372" s="15" t="s">
        <v>3525</v>
      </c>
      <c r="E3372" s="15">
        <v>1500</v>
      </c>
      <c r="F3372" s="15"/>
      <c r="G3372" s="15">
        <v>9.44</v>
      </c>
      <c r="H3372" s="15">
        <v>10.5</v>
      </c>
      <c r="I3372" s="15">
        <v>11.5</v>
      </c>
      <c r="J3372" s="15">
        <v>8.5</v>
      </c>
      <c r="K3372" s="15">
        <v>5</v>
      </c>
      <c r="L3372" s="15">
        <v>20</v>
      </c>
      <c r="M3372" s="15">
        <v>15.9</v>
      </c>
      <c r="N3372" s="15">
        <v>99</v>
      </c>
      <c r="O3372" s="15">
        <v>150</v>
      </c>
      <c r="P3372" s="15">
        <v>1</v>
      </c>
      <c r="Q3372" s="15" t="s">
        <v>910</v>
      </c>
    </row>
    <row r="3373" spans="1:17" s="36" customFormat="1" ht="14.5">
      <c r="A3373" s="3" t="s">
        <v>6948</v>
      </c>
      <c r="B3373" s="15" t="s">
        <v>1</v>
      </c>
      <c r="C3373" s="15" t="s">
        <v>6</v>
      </c>
      <c r="D3373" s="15" t="s">
        <v>3525</v>
      </c>
      <c r="E3373" s="15">
        <v>1500</v>
      </c>
      <c r="F3373" s="15"/>
      <c r="G3373" s="15">
        <v>9.44</v>
      </c>
      <c r="H3373" s="15">
        <v>9.9</v>
      </c>
      <c r="I3373" s="15">
        <v>10.4</v>
      </c>
      <c r="J3373" s="15">
        <v>8.5</v>
      </c>
      <c r="K3373" s="15">
        <v>5</v>
      </c>
      <c r="L3373" s="15">
        <v>20</v>
      </c>
      <c r="M3373" s="15">
        <v>14.4</v>
      </c>
      <c r="N3373" s="15">
        <v>109</v>
      </c>
      <c r="O3373" s="15">
        <v>150</v>
      </c>
      <c r="P3373" s="15">
        <v>1</v>
      </c>
      <c r="Q3373" s="15" t="s">
        <v>910</v>
      </c>
    </row>
    <row r="3374" spans="1:17" s="36" customFormat="1" ht="14.5">
      <c r="A3374" s="3" t="s">
        <v>6949</v>
      </c>
      <c r="B3374" s="15" t="s">
        <v>1</v>
      </c>
      <c r="C3374" s="15" t="s">
        <v>6</v>
      </c>
      <c r="D3374" s="15" t="s">
        <v>3525</v>
      </c>
      <c r="E3374" s="15">
        <v>1500</v>
      </c>
      <c r="F3374" s="15"/>
      <c r="G3374" s="15">
        <v>9.44</v>
      </c>
      <c r="H3374" s="15">
        <v>9.9</v>
      </c>
      <c r="I3374" s="15">
        <v>10.4</v>
      </c>
      <c r="J3374" s="15">
        <v>8.5</v>
      </c>
      <c r="K3374" s="15">
        <v>5</v>
      </c>
      <c r="L3374" s="15">
        <v>20</v>
      </c>
      <c r="M3374" s="15">
        <v>14.4</v>
      </c>
      <c r="N3374" s="15">
        <v>109</v>
      </c>
      <c r="O3374" s="15">
        <v>150</v>
      </c>
      <c r="P3374" s="15">
        <v>1</v>
      </c>
      <c r="Q3374" s="15" t="s">
        <v>3</v>
      </c>
    </row>
    <row r="3375" spans="1:17" s="36" customFormat="1" ht="14.5">
      <c r="A3375" s="3" t="s">
        <v>6950</v>
      </c>
      <c r="B3375" s="15" t="s">
        <v>1</v>
      </c>
      <c r="C3375" s="15" t="s">
        <v>6</v>
      </c>
      <c r="D3375" s="15" t="s">
        <v>3525</v>
      </c>
      <c r="E3375" s="15">
        <v>1500</v>
      </c>
      <c r="F3375" s="15"/>
      <c r="G3375" s="15">
        <v>9.44</v>
      </c>
      <c r="H3375" s="15">
        <v>10.5</v>
      </c>
      <c r="I3375" s="15">
        <v>11.5</v>
      </c>
      <c r="J3375" s="15">
        <v>8.5</v>
      </c>
      <c r="K3375" s="15">
        <v>5</v>
      </c>
      <c r="L3375" s="15">
        <v>20</v>
      </c>
      <c r="M3375" s="15">
        <v>15.9</v>
      </c>
      <c r="N3375" s="15">
        <v>99</v>
      </c>
      <c r="O3375" s="15">
        <v>150</v>
      </c>
      <c r="P3375" s="15">
        <v>1</v>
      </c>
      <c r="Q3375" s="15" t="s">
        <v>3</v>
      </c>
    </row>
    <row r="3376" spans="1:17" s="36" customFormat="1" ht="14.5">
      <c r="A3376" s="3" t="s">
        <v>6951</v>
      </c>
      <c r="B3376" s="15" t="s">
        <v>1</v>
      </c>
      <c r="C3376" s="15" t="s">
        <v>6</v>
      </c>
      <c r="D3376" s="15" t="s">
        <v>3522</v>
      </c>
      <c r="E3376" s="15">
        <v>1500</v>
      </c>
      <c r="F3376" s="15"/>
      <c r="G3376" s="15">
        <v>9.44</v>
      </c>
      <c r="H3376" s="15">
        <v>10.5</v>
      </c>
      <c r="I3376" s="15">
        <v>11.5</v>
      </c>
      <c r="J3376" s="15">
        <v>8.5</v>
      </c>
      <c r="K3376" s="15">
        <v>5</v>
      </c>
      <c r="L3376" s="15">
        <v>20</v>
      </c>
      <c r="M3376" s="15">
        <v>15.9</v>
      </c>
      <c r="N3376" s="15">
        <v>99</v>
      </c>
      <c r="O3376" s="15">
        <v>150</v>
      </c>
      <c r="P3376" s="15">
        <v>1</v>
      </c>
      <c r="Q3376" s="15" t="s">
        <v>3</v>
      </c>
    </row>
    <row r="3377" spans="1:17" s="36" customFormat="1" ht="14.5">
      <c r="A3377" s="3" t="s">
        <v>6952</v>
      </c>
      <c r="B3377" s="15" t="s">
        <v>1</v>
      </c>
      <c r="C3377" s="15" t="s">
        <v>6</v>
      </c>
      <c r="D3377" s="15" t="s">
        <v>3522</v>
      </c>
      <c r="E3377" s="15">
        <v>1500</v>
      </c>
      <c r="F3377" s="15"/>
      <c r="G3377" s="15">
        <v>94.4</v>
      </c>
      <c r="H3377" s="15">
        <v>104.7</v>
      </c>
      <c r="I3377" s="15">
        <v>115</v>
      </c>
      <c r="J3377" s="15">
        <v>85</v>
      </c>
      <c r="K3377" s="15">
        <v>5</v>
      </c>
      <c r="L3377" s="15">
        <v>1</v>
      </c>
      <c r="M3377" s="15">
        <v>151</v>
      </c>
      <c r="N3377" s="15">
        <v>10.4</v>
      </c>
      <c r="O3377" s="15">
        <v>150</v>
      </c>
      <c r="P3377" s="15">
        <v>1</v>
      </c>
      <c r="Q3377" s="15" t="s">
        <v>910</v>
      </c>
    </row>
    <row r="3378" spans="1:17" s="36" customFormat="1" ht="14.5">
      <c r="A3378" s="3" t="s">
        <v>6953</v>
      </c>
      <c r="B3378" s="15" t="s">
        <v>1</v>
      </c>
      <c r="C3378" s="15" t="s">
        <v>6</v>
      </c>
      <c r="D3378" s="15" t="s">
        <v>3522</v>
      </c>
      <c r="E3378" s="15">
        <v>1500</v>
      </c>
      <c r="F3378" s="15"/>
      <c r="G3378" s="15">
        <v>94.4</v>
      </c>
      <c r="H3378" s="15">
        <v>99.2</v>
      </c>
      <c r="I3378" s="15">
        <v>104</v>
      </c>
      <c r="J3378" s="15">
        <v>85</v>
      </c>
      <c r="K3378" s="15">
        <v>5</v>
      </c>
      <c r="L3378" s="15">
        <v>1</v>
      </c>
      <c r="M3378" s="15">
        <v>137</v>
      </c>
      <c r="N3378" s="15">
        <v>11.5</v>
      </c>
      <c r="O3378" s="15">
        <v>150</v>
      </c>
      <c r="P3378" s="15">
        <v>1</v>
      </c>
      <c r="Q3378" s="15" t="s">
        <v>910</v>
      </c>
    </row>
    <row r="3379" spans="1:17" s="36" customFormat="1" ht="14.5">
      <c r="A3379" s="3" t="s">
        <v>6954</v>
      </c>
      <c r="B3379" s="15" t="s">
        <v>1</v>
      </c>
      <c r="C3379" s="15" t="s">
        <v>6</v>
      </c>
      <c r="D3379" s="15" t="s">
        <v>3522</v>
      </c>
      <c r="E3379" s="15">
        <v>1500</v>
      </c>
      <c r="F3379" s="15"/>
      <c r="G3379" s="15">
        <v>94.4</v>
      </c>
      <c r="H3379" s="15">
        <v>99.2</v>
      </c>
      <c r="I3379" s="15">
        <v>104</v>
      </c>
      <c r="J3379" s="15">
        <v>85</v>
      </c>
      <c r="K3379" s="15">
        <v>5</v>
      </c>
      <c r="L3379" s="15">
        <v>1</v>
      </c>
      <c r="M3379" s="15">
        <v>137</v>
      </c>
      <c r="N3379" s="15">
        <v>11.5</v>
      </c>
      <c r="O3379" s="15">
        <v>150</v>
      </c>
      <c r="P3379" s="15">
        <v>1</v>
      </c>
      <c r="Q3379" s="15" t="s">
        <v>3</v>
      </c>
    </row>
    <row r="3380" spans="1:17" s="36" customFormat="1" ht="14.5">
      <c r="A3380" s="3" t="s">
        <v>6955</v>
      </c>
      <c r="B3380" s="15" t="s">
        <v>1</v>
      </c>
      <c r="C3380" s="15" t="s">
        <v>6</v>
      </c>
      <c r="D3380" s="15" t="s">
        <v>3525</v>
      </c>
      <c r="E3380" s="15">
        <v>1500</v>
      </c>
      <c r="F3380" s="15"/>
      <c r="G3380" s="15">
        <v>94.4</v>
      </c>
      <c r="H3380" s="15">
        <v>104.7</v>
      </c>
      <c r="I3380" s="15">
        <v>115</v>
      </c>
      <c r="J3380" s="15">
        <v>85</v>
      </c>
      <c r="K3380" s="15">
        <v>5</v>
      </c>
      <c r="L3380" s="15">
        <v>1</v>
      </c>
      <c r="M3380" s="15">
        <v>151</v>
      </c>
      <c r="N3380" s="15">
        <v>10.4</v>
      </c>
      <c r="O3380" s="15">
        <v>150</v>
      </c>
      <c r="P3380" s="15">
        <v>1</v>
      </c>
      <c r="Q3380" s="15" t="s">
        <v>910</v>
      </c>
    </row>
    <row r="3381" spans="1:17" s="36" customFormat="1" ht="14.5">
      <c r="A3381" s="3" t="s">
        <v>6956</v>
      </c>
      <c r="B3381" s="15" t="s">
        <v>1</v>
      </c>
      <c r="C3381" s="15" t="s">
        <v>6</v>
      </c>
      <c r="D3381" s="15" t="s">
        <v>3525</v>
      </c>
      <c r="E3381" s="15">
        <v>1500</v>
      </c>
      <c r="F3381" s="15"/>
      <c r="G3381" s="15">
        <v>94.4</v>
      </c>
      <c r="H3381" s="15">
        <v>99.2</v>
      </c>
      <c r="I3381" s="15">
        <v>104</v>
      </c>
      <c r="J3381" s="15">
        <v>85</v>
      </c>
      <c r="K3381" s="15">
        <v>5</v>
      </c>
      <c r="L3381" s="15">
        <v>1</v>
      </c>
      <c r="M3381" s="15">
        <v>137</v>
      </c>
      <c r="N3381" s="15">
        <v>11.5</v>
      </c>
      <c r="O3381" s="15">
        <v>150</v>
      </c>
      <c r="P3381" s="15">
        <v>1</v>
      </c>
      <c r="Q3381" s="15" t="s">
        <v>910</v>
      </c>
    </row>
    <row r="3382" spans="1:17" s="36" customFormat="1" ht="14.5">
      <c r="A3382" s="3" t="s">
        <v>6957</v>
      </c>
      <c r="B3382" s="15" t="s">
        <v>1</v>
      </c>
      <c r="C3382" s="15" t="s">
        <v>6</v>
      </c>
      <c r="D3382" s="15" t="s">
        <v>3525</v>
      </c>
      <c r="E3382" s="15">
        <v>1500</v>
      </c>
      <c r="F3382" s="15"/>
      <c r="G3382" s="15">
        <v>94.4</v>
      </c>
      <c r="H3382" s="15">
        <v>99.2</v>
      </c>
      <c r="I3382" s="15">
        <v>104</v>
      </c>
      <c r="J3382" s="15">
        <v>85</v>
      </c>
      <c r="K3382" s="15">
        <v>5</v>
      </c>
      <c r="L3382" s="15">
        <v>1</v>
      </c>
      <c r="M3382" s="15">
        <v>137</v>
      </c>
      <c r="N3382" s="15">
        <v>11.5</v>
      </c>
      <c r="O3382" s="15">
        <v>150</v>
      </c>
      <c r="P3382" s="15">
        <v>1</v>
      </c>
      <c r="Q3382" s="15" t="s">
        <v>3</v>
      </c>
    </row>
    <row r="3383" spans="1:17" s="36" customFormat="1" ht="14.5">
      <c r="A3383" s="3" t="s">
        <v>6958</v>
      </c>
      <c r="B3383" s="15" t="s">
        <v>1</v>
      </c>
      <c r="C3383" s="15" t="s">
        <v>6</v>
      </c>
      <c r="D3383" s="15" t="s">
        <v>3525</v>
      </c>
      <c r="E3383" s="15">
        <v>1500</v>
      </c>
      <c r="F3383" s="15"/>
      <c r="G3383" s="15">
        <v>94.4</v>
      </c>
      <c r="H3383" s="15">
        <v>104.7</v>
      </c>
      <c r="I3383" s="15">
        <v>115</v>
      </c>
      <c r="J3383" s="15">
        <v>85</v>
      </c>
      <c r="K3383" s="15">
        <v>5</v>
      </c>
      <c r="L3383" s="15">
        <v>1</v>
      </c>
      <c r="M3383" s="15">
        <v>151</v>
      </c>
      <c r="N3383" s="15">
        <v>10.4</v>
      </c>
      <c r="O3383" s="15">
        <v>150</v>
      </c>
      <c r="P3383" s="15">
        <v>1</v>
      </c>
      <c r="Q3383" s="15" t="s">
        <v>3</v>
      </c>
    </row>
    <row r="3384" spans="1:17" s="36" customFormat="1" ht="14.5">
      <c r="A3384" s="3" t="s">
        <v>6959</v>
      </c>
      <c r="B3384" s="15" t="s">
        <v>1</v>
      </c>
      <c r="C3384" s="15" t="s">
        <v>6</v>
      </c>
      <c r="D3384" s="15" t="s">
        <v>3522</v>
      </c>
      <c r="E3384" s="15">
        <v>1500</v>
      </c>
      <c r="F3384" s="15"/>
      <c r="G3384" s="15">
        <v>94.4</v>
      </c>
      <c r="H3384" s="15">
        <v>104.7</v>
      </c>
      <c r="I3384" s="15">
        <v>115</v>
      </c>
      <c r="J3384" s="15">
        <v>85</v>
      </c>
      <c r="K3384" s="15">
        <v>5</v>
      </c>
      <c r="L3384" s="15">
        <v>1</v>
      </c>
      <c r="M3384" s="15">
        <v>151</v>
      </c>
      <c r="N3384" s="15">
        <v>10.4</v>
      </c>
      <c r="O3384" s="15">
        <v>150</v>
      </c>
      <c r="P3384" s="15">
        <v>1</v>
      </c>
      <c r="Q3384" s="15" t="s">
        <v>3</v>
      </c>
    </row>
    <row r="3385" spans="1:17" s="36" customFormat="1" ht="14.5">
      <c r="A3385" s="3" t="s">
        <v>6960</v>
      </c>
      <c r="B3385" s="15" t="s">
        <v>1</v>
      </c>
      <c r="C3385" s="15" t="s">
        <v>6</v>
      </c>
      <c r="D3385" s="15" t="s">
        <v>3522</v>
      </c>
      <c r="E3385" s="15">
        <v>1500</v>
      </c>
      <c r="F3385" s="15">
        <v>5</v>
      </c>
      <c r="G3385" s="15">
        <v>8.89</v>
      </c>
      <c r="H3385" s="15">
        <v>9.4</v>
      </c>
      <c r="I3385" s="15">
        <v>9.83</v>
      </c>
      <c r="J3385" s="15">
        <v>8</v>
      </c>
      <c r="K3385" s="15">
        <v>5</v>
      </c>
      <c r="L3385" s="15">
        <v>50</v>
      </c>
      <c r="M3385" s="15">
        <v>13.6</v>
      </c>
      <c r="N3385" s="15">
        <v>115</v>
      </c>
      <c r="O3385" s="15">
        <v>150</v>
      </c>
      <c r="P3385" s="15">
        <v>1</v>
      </c>
      <c r="Q3385" s="15" t="s">
        <v>910</v>
      </c>
    </row>
    <row r="3386" spans="1:17" s="36" customFormat="1" ht="14.5">
      <c r="A3386" s="3" t="s">
        <v>6961</v>
      </c>
      <c r="B3386" s="15" t="s">
        <v>1</v>
      </c>
      <c r="C3386" s="15" t="s">
        <v>6</v>
      </c>
      <c r="D3386" s="15" t="s">
        <v>3525</v>
      </c>
      <c r="E3386" s="15">
        <v>1500</v>
      </c>
      <c r="F3386" s="15">
        <v>5</v>
      </c>
      <c r="G3386" s="15">
        <v>8.89</v>
      </c>
      <c r="H3386" s="15">
        <v>9.4</v>
      </c>
      <c r="I3386" s="15">
        <v>9.83</v>
      </c>
      <c r="J3386" s="15">
        <v>8</v>
      </c>
      <c r="K3386" s="15">
        <v>5</v>
      </c>
      <c r="L3386" s="15">
        <v>50</v>
      </c>
      <c r="M3386" s="15">
        <v>13.6</v>
      </c>
      <c r="N3386" s="15">
        <v>115</v>
      </c>
      <c r="O3386" s="15">
        <v>150</v>
      </c>
      <c r="P3386" s="15">
        <v>1</v>
      </c>
      <c r="Q3386" s="15" t="s">
        <v>910</v>
      </c>
    </row>
    <row r="3387" spans="1:17" s="36" customFormat="1" ht="14.5">
      <c r="A3387" s="3" t="s">
        <v>6962</v>
      </c>
      <c r="B3387" s="15" t="s">
        <v>1</v>
      </c>
      <c r="C3387" s="15" t="s">
        <v>6</v>
      </c>
      <c r="D3387" s="15" t="s">
        <v>3522</v>
      </c>
      <c r="E3387" s="15">
        <v>1500</v>
      </c>
      <c r="F3387" s="15">
        <v>5</v>
      </c>
      <c r="G3387" s="15">
        <v>9.44</v>
      </c>
      <c r="H3387" s="15">
        <v>9.9</v>
      </c>
      <c r="I3387" s="15">
        <v>10.4</v>
      </c>
      <c r="J3387" s="15">
        <v>8.5</v>
      </c>
      <c r="K3387" s="15">
        <v>5</v>
      </c>
      <c r="L3387" s="15">
        <v>20</v>
      </c>
      <c r="M3387" s="15">
        <v>14.4</v>
      </c>
      <c r="N3387" s="15">
        <v>109</v>
      </c>
      <c r="O3387" s="15">
        <v>150</v>
      </c>
      <c r="P3387" s="15">
        <v>1</v>
      </c>
      <c r="Q3387" s="15" t="s">
        <v>910</v>
      </c>
    </row>
    <row r="3388" spans="1:17" s="36" customFormat="1" ht="14.5">
      <c r="A3388" s="3" t="s">
        <v>6963</v>
      </c>
      <c r="B3388" s="15" t="s">
        <v>1</v>
      </c>
      <c r="C3388" s="15" t="s">
        <v>6</v>
      </c>
      <c r="D3388" s="15" t="s">
        <v>3525</v>
      </c>
      <c r="E3388" s="15">
        <v>1500</v>
      </c>
      <c r="F3388" s="15">
        <v>5</v>
      </c>
      <c r="G3388" s="15">
        <v>9.44</v>
      </c>
      <c r="H3388" s="15">
        <v>9.9</v>
      </c>
      <c r="I3388" s="15">
        <v>10.4</v>
      </c>
      <c r="J3388" s="15">
        <v>8.5</v>
      </c>
      <c r="K3388" s="15">
        <v>5</v>
      </c>
      <c r="L3388" s="15">
        <v>20</v>
      </c>
      <c r="M3388" s="15">
        <v>14.4</v>
      </c>
      <c r="N3388" s="15">
        <v>109</v>
      </c>
      <c r="O3388" s="15">
        <v>150</v>
      </c>
      <c r="P3388" s="15">
        <v>1</v>
      </c>
      <c r="Q3388" s="15" t="s">
        <v>910</v>
      </c>
    </row>
    <row r="3389" spans="1:17" s="36" customFormat="1" ht="14.5">
      <c r="A3389" s="3" t="s">
        <v>6964</v>
      </c>
      <c r="B3389" s="15" t="s">
        <v>1</v>
      </c>
      <c r="C3389" s="15" t="s">
        <v>6</v>
      </c>
      <c r="D3389" s="15" t="s">
        <v>3522</v>
      </c>
      <c r="E3389" s="15">
        <v>1500</v>
      </c>
      <c r="F3389" s="15"/>
      <c r="G3389" s="15">
        <v>10</v>
      </c>
      <c r="H3389" s="15">
        <v>11.1</v>
      </c>
      <c r="I3389" s="15">
        <v>12.2</v>
      </c>
      <c r="J3389" s="15">
        <v>9</v>
      </c>
      <c r="K3389" s="15">
        <v>5</v>
      </c>
      <c r="L3389" s="15">
        <v>10</v>
      </c>
      <c r="M3389" s="15">
        <v>16.899999999999999</v>
      </c>
      <c r="N3389" s="15">
        <v>93</v>
      </c>
      <c r="O3389" s="15">
        <v>150</v>
      </c>
      <c r="P3389" s="15">
        <v>1</v>
      </c>
      <c r="Q3389" s="15" t="s">
        <v>910</v>
      </c>
    </row>
    <row r="3390" spans="1:17" s="36" customFormat="1" ht="14.5">
      <c r="A3390" s="3" t="s">
        <v>6965</v>
      </c>
      <c r="B3390" s="15" t="s">
        <v>1</v>
      </c>
      <c r="C3390" s="15" t="s">
        <v>6</v>
      </c>
      <c r="D3390" s="15" t="s">
        <v>3522</v>
      </c>
      <c r="E3390" s="15">
        <v>1500</v>
      </c>
      <c r="F3390" s="15"/>
      <c r="G3390" s="15">
        <v>10</v>
      </c>
      <c r="H3390" s="15">
        <v>10.6</v>
      </c>
      <c r="I3390" s="15">
        <v>11.1</v>
      </c>
      <c r="J3390" s="15">
        <v>9</v>
      </c>
      <c r="K3390" s="15">
        <v>5</v>
      </c>
      <c r="L3390" s="15">
        <v>10</v>
      </c>
      <c r="M3390" s="15">
        <v>15.4</v>
      </c>
      <c r="N3390" s="15">
        <v>102</v>
      </c>
      <c r="O3390" s="15">
        <v>150</v>
      </c>
      <c r="P3390" s="15">
        <v>1</v>
      </c>
      <c r="Q3390" s="15" t="s">
        <v>910</v>
      </c>
    </row>
    <row r="3391" spans="1:17" s="36" customFormat="1" ht="14.5">
      <c r="A3391" s="3" t="s">
        <v>6966</v>
      </c>
      <c r="B3391" s="15" t="s">
        <v>1</v>
      </c>
      <c r="C3391" s="15" t="s">
        <v>6</v>
      </c>
      <c r="D3391" s="15" t="s">
        <v>3522</v>
      </c>
      <c r="E3391" s="15">
        <v>1500</v>
      </c>
      <c r="F3391" s="15"/>
      <c r="G3391" s="15">
        <v>10</v>
      </c>
      <c r="H3391" s="15">
        <v>10.6</v>
      </c>
      <c r="I3391" s="15">
        <v>11.1</v>
      </c>
      <c r="J3391" s="15">
        <v>9</v>
      </c>
      <c r="K3391" s="15">
        <v>5</v>
      </c>
      <c r="L3391" s="15">
        <v>10</v>
      </c>
      <c r="M3391" s="15">
        <v>15.4</v>
      </c>
      <c r="N3391" s="15">
        <v>102</v>
      </c>
      <c r="O3391" s="15">
        <v>150</v>
      </c>
      <c r="P3391" s="15">
        <v>1</v>
      </c>
      <c r="Q3391" s="15" t="s">
        <v>3</v>
      </c>
    </row>
    <row r="3392" spans="1:17" s="36" customFormat="1" ht="14.5">
      <c r="A3392" s="3" t="s">
        <v>6967</v>
      </c>
      <c r="B3392" s="15" t="s">
        <v>1</v>
      </c>
      <c r="C3392" s="15" t="s">
        <v>6</v>
      </c>
      <c r="D3392" s="15" t="s">
        <v>3525</v>
      </c>
      <c r="E3392" s="15">
        <v>1500</v>
      </c>
      <c r="F3392" s="15"/>
      <c r="G3392" s="15">
        <v>10</v>
      </c>
      <c r="H3392" s="15">
        <v>11.1</v>
      </c>
      <c r="I3392" s="15">
        <v>12.2</v>
      </c>
      <c r="J3392" s="15">
        <v>9</v>
      </c>
      <c r="K3392" s="15">
        <v>5</v>
      </c>
      <c r="L3392" s="15">
        <v>10</v>
      </c>
      <c r="M3392" s="15">
        <v>16.899999999999999</v>
      </c>
      <c r="N3392" s="15">
        <v>93</v>
      </c>
      <c r="O3392" s="15">
        <v>150</v>
      </c>
      <c r="P3392" s="15">
        <v>1</v>
      </c>
      <c r="Q3392" s="15" t="s">
        <v>910</v>
      </c>
    </row>
    <row r="3393" spans="1:17" s="36" customFormat="1" ht="14.5">
      <c r="A3393" s="3" t="s">
        <v>6968</v>
      </c>
      <c r="B3393" s="15" t="s">
        <v>1</v>
      </c>
      <c r="C3393" s="15" t="s">
        <v>6</v>
      </c>
      <c r="D3393" s="15" t="s">
        <v>3525</v>
      </c>
      <c r="E3393" s="15">
        <v>1500</v>
      </c>
      <c r="F3393" s="15"/>
      <c r="G3393" s="15">
        <v>10</v>
      </c>
      <c r="H3393" s="15">
        <v>10.6</v>
      </c>
      <c r="I3393" s="15">
        <v>11.1</v>
      </c>
      <c r="J3393" s="15">
        <v>9</v>
      </c>
      <c r="K3393" s="15">
        <v>5</v>
      </c>
      <c r="L3393" s="15">
        <v>10</v>
      </c>
      <c r="M3393" s="15">
        <v>15.4</v>
      </c>
      <c r="N3393" s="15">
        <v>102</v>
      </c>
      <c r="O3393" s="15">
        <v>150</v>
      </c>
      <c r="P3393" s="15">
        <v>1</v>
      </c>
      <c r="Q3393" s="15" t="s">
        <v>910</v>
      </c>
    </row>
    <row r="3394" spans="1:17" s="36" customFormat="1" ht="14.5">
      <c r="A3394" s="3" t="s">
        <v>6969</v>
      </c>
      <c r="B3394" s="15" t="s">
        <v>1</v>
      </c>
      <c r="C3394" s="15" t="s">
        <v>6</v>
      </c>
      <c r="D3394" s="15" t="s">
        <v>3525</v>
      </c>
      <c r="E3394" s="15">
        <v>1500</v>
      </c>
      <c r="F3394" s="15"/>
      <c r="G3394" s="15">
        <v>10</v>
      </c>
      <c r="H3394" s="15">
        <v>10.6</v>
      </c>
      <c r="I3394" s="15">
        <v>11.1</v>
      </c>
      <c r="J3394" s="15">
        <v>9</v>
      </c>
      <c r="K3394" s="15">
        <v>5</v>
      </c>
      <c r="L3394" s="15">
        <v>10</v>
      </c>
      <c r="M3394" s="15">
        <v>15.4</v>
      </c>
      <c r="N3394" s="15">
        <v>102</v>
      </c>
      <c r="O3394" s="15">
        <v>150</v>
      </c>
      <c r="P3394" s="15">
        <v>1</v>
      </c>
      <c r="Q3394" s="15" t="s">
        <v>3</v>
      </c>
    </row>
    <row r="3395" spans="1:17" s="36" customFormat="1" ht="14.5">
      <c r="A3395" s="3" t="s">
        <v>6970</v>
      </c>
      <c r="B3395" s="15" t="s">
        <v>1</v>
      </c>
      <c r="C3395" s="15" t="s">
        <v>6</v>
      </c>
      <c r="D3395" s="15" t="s">
        <v>3525</v>
      </c>
      <c r="E3395" s="15">
        <v>1500</v>
      </c>
      <c r="F3395" s="15"/>
      <c r="G3395" s="15">
        <v>10</v>
      </c>
      <c r="H3395" s="15">
        <v>11.1</v>
      </c>
      <c r="I3395" s="15">
        <v>12.2</v>
      </c>
      <c r="J3395" s="15">
        <v>9</v>
      </c>
      <c r="K3395" s="15">
        <v>5</v>
      </c>
      <c r="L3395" s="15">
        <v>10</v>
      </c>
      <c r="M3395" s="15">
        <v>16.899999999999999</v>
      </c>
      <c r="N3395" s="15">
        <v>93</v>
      </c>
      <c r="O3395" s="15">
        <v>150</v>
      </c>
      <c r="P3395" s="15">
        <v>1</v>
      </c>
      <c r="Q3395" s="15" t="s">
        <v>3</v>
      </c>
    </row>
    <row r="3396" spans="1:17" s="36" customFormat="1" ht="14.5">
      <c r="A3396" s="3" t="s">
        <v>6971</v>
      </c>
      <c r="B3396" s="15" t="s">
        <v>1</v>
      </c>
      <c r="C3396" s="15" t="s">
        <v>6</v>
      </c>
      <c r="D3396" s="15" t="s">
        <v>3522</v>
      </c>
      <c r="E3396" s="15">
        <v>1500</v>
      </c>
      <c r="F3396" s="15"/>
      <c r="G3396" s="15">
        <v>10</v>
      </c>
      <c r="H3396" s="15">
        <v>11.1</v>
      </c>
      <c r="I3396" s="15">
        <v>12.2</v>
      </c>
      <c r="J3396" s="15">
        <v>9</v>
      </c>
      <c r="K3396" s="15">
        <v>5</v>
      </c>
      <c r="L3396" s="15">
        <v>10</v>
      </c>
      <c r="M3396" s="15">
        <v>16.899999999999999</v>
      </c>
      <c r="N3396" s="15">
        <v>93</v>
      </c>
      <c r="O3396" s="15">
        <v>150</v>
      </c>
      <c r="P3396" s="15">
        <v>1</v>
      </c>
      <c r="Q3396" s="15" t="s">
        <v>3</v>
      </c>
    </row>
    <row r="3397" spans="1:17" s="36" customFormat="1" ht="14.5">
      <c r="A3397" s="3" t="s">
        <v>6972</v>
      </c>
      <c r="B3397" s="15" t="s">
        <v>1</v>
      </c>
      <c r="C3397" s="15" t="s">
        <v>6</v>
      </c>
      <c r="D3397" s="15" t="s">
        <v>3522</v>
      </c>
      <c r="E3397" s="15">
        <v>1500</v>
      </c>
      <c r="F3397" s="15"/>
      <c r="G3397" s="15">
        <v>100</v>
      </c>
      <c r="H3397" s="15">
        <v>111</v>
      </c>
      <c r="I3397" s="15">
        <v>122</v>
      </c>
      <c r="J3397" s="15">
        <v>90</v>
      </c>
      <c r="K3397" s="15">
        <v>5</v>
      </c>
      <c r="L3397" s="15">
        <v>1</v>
      </c>
      <c r="M3397" s="15">
        <v>160</v>
      </c>
      <c r="N3397" s="15">
        <v>9.8000000000000007</v>
      </c>
      <c r="O3397" s="15">
        <v>150</v>
      </c>
      <c r="P3397" s="15">
        <v>1</v>
      </c>
      <c r="Q3397" s="15" t="s">
        <v>910</v>
      </c>
    </row>
    <row r="3398" spans="1:17" s="36" customFormat="1" ht="14.5">
      <c r="A3398" s="3" t="s">
        <v>6973</v>
      </c>
      <c r="B3398" s="15" t="s">
        <v>1</v>
      </c>
      <c r="C3398" s="15" t="s">
        <v>6</v>
      </c>
      <c r="D3398" s="15" t="s">
        <v>3522</v>
      </c>
      <c r="E3398" s="15">
        <v>1500</v>
      </c>
      <c r="F3398" s="15"/>
      <c r="G3398" s="15">
        <v>100</v>
      </c>
      <c r="H3398" s="15">
        <v>105.5</v>
      </c>
      <c r="I3398" s="15">
        <v>111</v>
      </c>
      <c r="J3398" s="15">
        <v>90</v>
      </c>
      <c r="K3398" s="15">
        <v>5</v>
      </c>
      <c r="L3398" s="15">
        <v>1</v>
      </c>
      <c r="M3398" s="15">
        <v>146</v>
      </c>
      <c r="N3398" s="15">
        <v>10.7</v>
      </c>
      <c r="O3398" s="15">
        <v>150</v>
      </c>
      <c r="P3398" s="15">
        <v>1</v>
      </c>
      <c r="Q3398" s="15" t="s">
        <v>910</v>
      </c>
    </row>
    <row r="3399" spans="1:17" s="36" customFormat="1" ht="14.5">
      <c r="A3399" s="3" t="s">
        <v>6974</v>
      </c>
      <c r="B3399" s="15" t="s">
        <v>1</v>
      </c>
      <c r="C3399" s="15" t="s">
        <v>6</v>
      </c>
      <c r="D3399" s="15" t="s">
        <v>3522</v>
      </c>
      <c r="E3399" s="15">
        <v>1500</v>
      </c>
      <c r="F3399" s="15"/>
      <c r="G3399" s="15">
        <v>100</v>
      </c>
      <c r="H3399" s="15">
        <v>105.5</v>
      </c>
      <c r="I3399" s="15">
        <v>111</v>
      </c>
      <c r="J3399" s="15">
        <v>90</v>
      </c>
      <c r="K3399" s="15">
        <v>5</v>
      </c>
      <c r="L3399" s="15">
        <v>1</v>
      </c>
      <c r="M3399" s="15">
        <v>146</v>
      </c>
      <c r="N3399" s="15">
        <v>10.7</v>
      </c>
      <c r="O3399" s="15">
        <v>150</v>
      </c>
      <c r="P3399" s="15">
        <v>1</v>
      </c>
      <c r="Q3399" s="15" t="s">
        <v>3</v>
      </c>
    </row>
    <row r="3400" spans="1:17" s="36" customFormat="1" ht="14.5">
      <c r="A3400" s="3" t="s">
        <v>6975</v>
      </c>
      <c r="B3400" s="15" t="s">
        <v>1</v>
      </c>
      <c r="C3400" s="15" t="s">
        <v>6</v>
      </c>
      <c r="D3400" s="15" t="s">
        <v>3525</v>
      </c>
      <c r="E3400" s="15">
        <v>1500</v>
      </c>
      <c r="F3400" s="15"/>
      <c r="G3400" s="15">
        <v>100</v>
      </c>
      <c r="H3400" s="15">
        <v>111</v>
      </c>
      <c r="I3400" s="15">
        <v>122</v>
      </c>
      <c r="J3400" s="15">
        <v>90</v>
      </c>
      <c r="K3400" s="15">
        <v>5</v>
      </c>
      <c r="L3400" s="15">
        <v>1</v>
      </c>
      <c r="M3400" s="15">
        <v>160</v>
      </c>
      <c r="N3400" s="15">
        <v>9.8000000000000007</v>
      </c>
      <c r="O3400" s="15">
        <v>150</v>
      </c>
      <c r="P3400" s="15">
        <v>1</v>
      </c>
      <c r="Q3400" s="15" t="s">
        <v>910</v>
      </c>
    </row>
    <row r="3401" spans="1:17" s="36" customFormat="1" ht="14.5">
      <c r="A3401" s="3" t="s">
        <v>6976</v>
      </c>
      <c r="B3401" s="15" t="s">
        <v>1</v>
      </c>
      <c r="C3401" s="15" t="s">
        <v>6</v>
      </c>
      <c r="D3401" s="15" t="s">
        <v>3525</v>
      </c>
      <c r="E3401" s="15">
        <v>1500</v>
      </c>
      <c r="F3401" s="15"/>
      <c r="G3401" s="15">
        <v>100</v>
      </c>
      <c r="H3401" s="15">
        <v>105.5</v>
      </c>
      <c r="I3401" s="15">
        <v>111</v>
      </c>
      <c r="J3401" s="15">
        <v>90</v>
      </c>
      <c r="K3401" s="15">
        <v>5</v>
      </c>
      <c r="L3401" s="15">
        <v>1</v>
      </c>
      <c r="M3401" s="15">
        <v>146</v>
      </c>
      <c r="N3401" s="15">
        <v>10.7</v>
      </c>
      <c r="O3401" s="15">
        <v>150</v>
      </c>
      <c r="P3401" s="15">
        <v>1</v>
      </c>
      <c r="Q3401" s="15" t="s">
        <v>910</v>
      </c>
    </row>
    <row r="3402" spans="1:17" s="36" customFormat="1" ht="14.5">
      <c r="A3402" s="3" t="s">
        <v>6977</v>
      </c>
      <c r="B3402" s="15" t="s">
        <v>1</v>
      </c>
      <c r="C3402" s="15" t="s">
        <v>6</v>
      </c>
      <c r="D3402" s="15" t="s">
        <v>3525</v>
      </c>
      <c r="E3402" s="15">
        <v>1500</v>
      </c>
      <c r="F3402" s="15"/>
      <c r="G3402" s="15">
        <v>100</v>
      </c>
      <c r="H3402" s="15">
        <v>105.5</v>
      </c>
      <c r="I3402" s="15">
        <v>111</v>
      </c>
      <c r="J3402" s="15">
        <v>90</v>
      </c>
      <c r="K3402" s="15">
        <v>5</v>
      </c>
      <c r="L3402" s="15">
        <v>1</v>
      </c>
      <c r="M3402" s="15">
        <v>146</v>
      </c>
      <c r="N3402" s="15">
        <v>10.7</v>
      </c>
      <c r="O3402" s="15">
        <v>150</v>
      </c>
      <c r="P3402" s="15">
        <v>1</v>
      </c>
      <c r="Q3402" s="15" t="s">
        <v>3</v>
      </c>
    </row>
    <row r="3403" spans="1:17" s="36" customFormat="1" ht="14.5">
      <c r="A3403" s="3" t="s">
        <v>6978</v>
      </c>
      <c r="B3403" s="15" t="s">
        <v>1</v>
      </c>
      <c r="C3403" s="15" t="s">
        <v>6</v>
      </c>
      <c r="D3403" s="15" t="s">
        <v>3525</v>
      </c>
      <c r="E3403" s="15">
        <v>1500</v>
      </c>
      <c r="F3403" s="15"/>
      <c r="G3403" s="15">
        <v>100</v>
      </c>
      <c r="H3403" s="15">
        <v>111</v>
      </c>
      <c r="I3403" s="15">
        <v>122</v>
      </c>
      <c r="J3403" s="15">
        <v>90</v>
      </c>
      <c r="K3403" s="15">
        <v>5</v>
      </c>
      <c r="L3403" s="15">
        <v>1</v>
      </c>
      <c r="M3403" s="15">
        <v>160</v>
      </c>
      <c r="N3403" s="15">
        <v>9.8000000000000007</v>
      </c>
      <c r="O3403" s="15">
        <v>150</v>
      </c>
      <c r="P3403" s="15">
        <v>1</v>
      </c>
      <c r="Q3403" s="15" t="s">
        <v>3</v>
      </c>
    </row>
    <row r="3404" spans="1:17" s="36" customFormat="1" ht="14.5">
      <c r="A3404" s="3" t="s">
        <v>6979</v>
      </c>
      <c r="B3404" s="15" t="s">
        <v>1</v>
      </c>
      <c r="C3404" s="15" t="s">
        <v>6</v>
      </c>
      <c r="D3404" s="15" t="s">
        <v>3522</v>
      </c>
      <c r="E3404" s="15">
        <v>1500</v>
      </c>
      <c r="F3404" s="15"/>
      <c r="G3404" s="15">
        <v>100</v>
      </c>
      <c r="H3404" s="15">
        <v>111</v>
      </c>
      <c r="I3404" s="15">
        <v>122</v>
      </c>
      <c r="J3404" s="15">
        <v>90</v>
      </c>
      <c r="K3404" s="15">
        <v>5</v>
      </c>
      <c r="L3404" s="15">
        <v>1</v>
      </c>
      <c r="M3404" s="15">
        <v>160</v>
      </c>
      <c r="N3404" s="15">
        <v>9.8000000000000007</v>
      </c>
      <c r="O3404" s="15">
        <v>150</v>
      </c>
      <c r="P3404" s="15">
        <v>1</v>
      </c>
      <c r="Q3404" s="15" t="s">
        <v>3</v>
      </c>
    </row>
    <row r="3405" spans="1:17" s="36" customFormat="1" ht="14.5">
      <c r="A3405" s="3" t="s">
        <v>6980</v>
      </c>
      <c r="B3405" s="15" t="s">
        <v>1</v>
      </c>
      <c r="C3405" s="15" t="s">
        <v>6</v>
      </c>
      <c r="D3405" s="15" t="s">
        <v>3522</v>
      </c>
      <c r="E3405" s="15">
        <v>1500</v>
      </c>
      <c r="F3405" s="15">
        <v>5</v>
      </c>
      <c r="G3405" s="15">
        <v>10</v>
      </c>
      <c r="H3405" s="15">
        <v>10.6</v>
      </c>
      <c r="I3405" s="15">
        <v>11.1</v>
      </c>
      <c r="J3405" s="15">
        <v>9</v>
      </c>
      <c r="K3405" s="15">
        <v>5</v>
      </c>
      <c r="L3405" s="15">
        <v>10</v>
      </c>
      <c r="M3405" s="15">
        <v>15.4</v>
      </c>
      <c r="N3405" s="15">
        <v>102</v>
      </c>
      <c r="O3405" s="15">
        <v>150</v>
      </c>
      <c r="P3405" s="15">
        <v>1</v>
      </c>
      <c r="Q3405" s="15" t="s">
        <v>910</v>
      </c>
    </row>
    <row r="3406" spans="1:17" s="36" customFormat="1" ht="14.5">
      <c r="A3406" s="3" t="s">
        <v>6981</v>
      </c>
      <c r="B3406" s="15" t="s">
        <v>1</v>
      </c>
      <c r="C3406" s="15" t="s">
        <v>6</v>
      </c>
      <c r="D3406" s="15" t="s">
        <v>3525</v>
      </c>
      <c r="E3406" s="15">
        <v>1500</v>
      </c>
      <c r="F3406" s="15">
        <v>5</v>
      </c>
      <c r="G3406" s="15">
        <v>10</v>
      </c>
      <c r="H3406" s="15">
        <v>10.6</v>
      </c>
      <c r="I3406" s="15">
        <v>11.1</v>
      </c>
      <c r="J3406" s="15">
        <v>9</v>
      </c>
      <c r="K3406" s="15">
        <v>5</v>
      </c>
      <c r="L3406" s="15">
        <v>10</v>
      </c>
      <c r="M3406" s="15">
        <v>15.4</v>
      </c>
      <c r="N3406" s="15">
        <v>102</v>
      </c>
      <c r="O3406" s="15">
        <v>150</v>
      </c>
      <c r="P3406" s="15">
        <v>1</v>
      </c>
      <c r="Q3406" s="15" t="s">
        <v>910</v>
      </c>
    </row>
    <row r="3407" spans="1:17" s="36" customFormat="1" ht="14.5">
      <c r="A3407" s="3" t="s">
        <v>6982</v>
      </c>
      <c r="B3407" s="15" t="s">
        <v>1</v>
      </c>
      <c r="C3407" s="15" t="s">
        <v>6</v>
      </c>
      <c r="D3407" s="15" t="s">
        <v>3522</v>
      </c>
      <c r="E3407" s="15">
        <v>3000</v>
      </c>
      <c r="F3407" s="15"/>
      <c r="G3407" s="15">
        <v>111</v>
      </c>
      <c r="H3407" s="15">
        <v>117</v>
      </c>
      <c r="I3407" s="15">
        <v>123</v>
      </c>
      <c r="J3407" s="15">
        <v>100</v>
      </c>
      <c r="K3407" s="15">
        <v>6.5</v>
      </c>
      <c r="L3407" s="15">
        <v>1</v>
      </c>
      <c r="M3407" s="15">
        <v>162</v>
      </c>
      <c r="N3407" s="15">
        <v>18.5</v>
      </c>
      <c r="O3407" s="15">
        <v>175</v>
      </c>
      <c r="P3407" s="15">
        <v>1</v>
      </c>
      <c r="Q3407" s="15" t="s">
        <v>910</v>
      </c>
    </row>
    <row r="3408" spans="1:17" s="36" customFormat="1" ht="14.5">
      <c r="A3408" s="3" t="s">
        <v>6983</v>
      </c>
      <c r="B3408" s="15" t="s">
        <v>1</v>
      </c>
      <c r="C3408" s="15" t="s">
        <v>6</v>
      </c>
      <c r="D3408" s="15" t="s">
        <v>3522</v>
      </c>
      <c r="E3408" s="15">
        <v>3000</v>
      </c>
      <c r="F3408" s="15"/>
      <c r="G3408" s="15">
        <v>111</v>
      </c>
      <c r="H3408" s="15">
        <v>117</v>
      </c>
      <c r="I3408" s="15">
        <v>123</v>
      </c>
      <c r="J3408" s="15">
        <v>100</v>
      </c>
      <c r="K3408" s="15">
        <v>6.5</v>
      </c>
      <c r="L3408" s="15">
        <v>1</v>
      </c>
      <c r="M3408" s="15">
        <v>162</v>
      </c>
      <c r="N3408" s="15">
        <v>18.5</v>
      </c>
      <c r="O3408" s="15">
        <v>175</v>
      </c>
      <c r="P3408" s="15">
        <v>1</v>
      </c>
      <c r="Q3408" s="15" t="s">
        <v>3</v>
      </c>
    </row>
    <row r="3409" spans="1:17" s="36" customFormat="1" ht="14.5">
      <c r="A3409" s="3" t="s">
        <v>6984</v>
      </c>
      <c r="B3409" s="15" t="s">
        <v>1</v>
      </c>
      <c r="C3409" s="15" t="s">
        <v>6</v>
      </c>
      <c r="D3409" s="15" t="s">
        <v>3522</v>
      </c>
      <c r="E3409" s="15">
        <v>3000</v>
      </c>
      <c r="F3409" s="15"/>
      <c r="G3409" s="15">
        <v>11.1</v>
      </c>
      <c r="H3409" s="15">
        <v>11.7</v>
      </c>
      <c r="I3409" s="15">
        <v>12.3</v>
      </c>
      <c r="J3409" s="15">
        <v>10</v>
      </c>
      <c r="K3409" s="15">
        <v>6.5</v>
      </c>
      <c r="L3409" s="15">
        <v>5</v>
      </c>
      <c r="M3409" s="15">
        <v>17</v>
      </c>
      <c r="N3409" s="15">
        <v>176.5</v>
      </c>
      <c r="O3409" s="15">
        <v>175</v>
      </c>
      <c r="P3409" s="15">
        <v>1</v>
      </c>
      <c r="Q3409" s="15" t="s">
        <v>910</v>
      </c>
    </row>
    <row r="3410" spans="1:17" s="36" customFormat="1" ht="14.5">
      <c r="A3410" s="3" t="s">
        <v>6985</v>
      </c>
      <c r="B3410" s="15" t="s">
        <v>1</v>
      </c>
      <c r="C3410" s="15" t="s">
        <v>6</v>
      </c>
      <c r="D3410" s="15" t="s">
        <v>3522</v>
      </c>
      <c r="E3410" s="15">
        <v>3000</v>
      </c>
      <c r="F3410" s="15"/>
      <c r="G3410" s="15">
        <v>11.1</v>
      </c>
      <c r="H3410" s="15">
        <v>11.7</v>
      </c>
      <c r="I3410" s="15">
        <v>12.3</v>
      </c>
      <c r="J3410" s="15">
        <v>10</v>
      </c>
      <c r="K3410" s="15">
        <v>6.5</v>
      </c>
      <c r="L3410" s="15">
        <v>5</v>
      </c>
      <c r="M3410" s="15">
        <v>17</v>
      </c>
      <c r="N3410" s="15">
        <v>176.5</v>
      </c>
      <c r="O3410" s="15">
        <v>175</v>
      </c>
      <c r="P3410" s="15">
        <v>1</v>
      </c>
      <c r="Q3410" s="15" t="s">
        <v>3</v>
      </c>
    </row>
    <row r="3411" spans="1:17" s="36" customFormat="1" ht="14.5">
      <c r="A3411" s="3" t="s">
        <v>6986</v>
      </c>
      <c r="B3411" s="15" t="s">
        <v>1</v>
      </c>
      <c r="C3411" s="15" t="s">
        <v>6</v>
      </c>
      <c r="D3411" s="15" t="s">
        <v>3525</v>
      </c>
      <c r="E3411" s="15">
        <v>3000</v>
      </c>
      <c r="F3411" s="15"/>
      <c r="G3411" s="15">
        <v>11.1</v>
      </c>
      <c r="H3411" s="15">
        <v>11.7</v>
      </c>
      <c r="I3411" s="15">
        <v>12.3</v>
      </c>
      <c r="J3411" s="15">
        <v>10</v>
      </c>
      <c r="K3411" s="15">
        <v>6.5</v>
      </c>
      <c r="L3411" s="15">
        <v>5</v>
      </c>
      <c r="M3411" s="15">
        <v>17</v>
      </c>
      <c r="N3411" s="15">
        <v>176.5</v>
      </c>
      <c r="O3411" s="15">
        <v>175</v>
      </c>
      <c r="P3411" s="15">
        <v>1</v>
      </c>
      <c r="Q3411" s="15" t="s">
        <v>910</v>
      </c>
    </row>
    <row r="3412" spans="1:17" s="36" customFormat="1" ht="14.5">
      <c r="A3412" s="3" t="s">
        <v>6987</v>
      </c>
      <c r="B3412" s="15" t="s">
        <v>1</v>
      </c>
      <c r="C3412" s="15" t="s">
        <v>6</v>
      </c>
      <c r="D3412" s="15" t="s">
        <v>3525</v>
      </c>
      <c r="E3412" s="15">
        <v>3000</v>
      </c>
      <c r="F3412" s="15"/>
      <c r="G3412" s="15">
        <v>11.1</v>
      </c>
      <c r="H3412" s="15">
        <v>11.7</v>
      </c>
      <c r="I3412" s="15">
        <v>12.3</v>
      </c>
      <c r="J3412" s="15">
        <v>10</v>
      </c>
      <c r="K3412" s="15">
        <v>6.5</v>
      </c>
      <c r="L3412" s="15">
        <v>5</v>
      </c>
      <c r="M3412" s="15">
        <v>17</v>
      </c>
      <c r="N3412" s="15">
        <v>176.5</v>
      </c>
      <c r="O3412" s="15">
        <v>175</v>
      </c>
      <c r="P3412" s="15">
        <v>1</v>
      </c>
      <c r="Q3412" s="15" t="s">
        <v>3</v>
      </c>
    </row>
    <row r="3413" spans="1:17" s="36" customFormat="1" ht="14.5">
      <c r="A3413" s="3" t="s">
        <v>6988</v>
      </c>
      <c r="B3413" s="15" t="s">
        <v>1</v>
      </c>
      <c r="C3413" s="15" t="s">
        <v>6</v>
      </c>
      <c r="D3413" s="15" t="s">
        <v>3522</v>
      </c>
      <c r="E3413" s="15">
        <v>3000</v>
      </c>
      <c r="F3413" s="15"/>
      <c r="G3413" s="15">
        <v>12.2</v>
      </c>
      <c r="H3413" s="15">
        <v>12.9</v>
      </c>
      <c r="I3413" s="15">
        <v>13.5</v>
      </c>
      <c r="J3413" s="15">
        <v>11</v>
      </c>
      <c r="K3413" s="15">
        <v>6.5</v>
      </c>
      <c r="L3413" s="15">
        <v>1</v>
      </c>
      <c r="M3413" s="15">
        <v>18.2</v>
      </c>
      <c r="N3413" s="15">
        <v>164.8</v>
      </c>
      <c r="O3413" s="15">
        <v>175</v>
      </c>
      <c r="P3413" s="15">
        <v>1</v>
      </c>
      <c r="Q3413" s="15" t="s">
        <v>910</v>
      </c>
    </row>
    <row r="3414" spans="1:17" s="36" customFormat="1" ht="14.5">
      <c r="A3414" s="3" t="s">
        <v>6989</v>
      </c>
      <c r="B3414" s="15" t="s">
        <v>1</v>
      </c>
      <c r="C3414" s="15" t="s">
        <v>6</v>
      </c>
      <c r="D3414" s="15" t="s">
        <v>3522</v>
      </c>
      <c r="E3414" s="15">
        <v>3000</v>
      </c>
      <c r="F3414" s="15"/>
      <c r="G3414" s="15">
        <v>12.2</v>
      </c>
      <c r="H3414" s="15">
        <v>12.9</v>
      </c>
      <c r="I3414" s="15">
        <v>13.5</v>
      </c>
      <c r="J3414" s="15">
        <v>11</v>
      </c>
      <c r="K3414" s="15">
        <v>6.5</v>
      </c>
      <c r="L3414" s="15">
        <v>1</v>
      </c>
      <c r="M3414" s="15">
        <v>18.2</v>
      </c>
      <c r="N3414" s="15">
        <v>164.8</v>
      </c>
      <c r="O3414" s="15">
        <v>175</v>
      </c>
      <c r="P3414" s="15">
        <v>1</v>
      </c>
      <c r="Q3414" s="15" t="s">
        <v>3</v>
      </c>
    </row>
    <row r="3415" spans="1:17" s="36" customFormat="1" ht="14.5">
      <c r="A3415" s="3" t="s">
        <v>6990</v>
      </c>
      <c r="B3415" s="15" t="s">
        <v>1</v>
      </c>
      <c r="C3415" s="15" t="s">
        <v>6</v>
      </c>
      <c r="D3415" s="15" t="s">
        <v>3525</v>
      </c>
      <c r="E3415" s="15">
        <v>3000</v>
      </c>
      <c r="F3415" s="15"/>
      <c r="G3415" s="15">
        <v>12.2</v>
      </c>
      <c r="H3415" s="15">
        <v>12.9</v>
      </c>
      <c r="I3415" s="15">
        <v>13.5</v>
      </c>
      <c r="J3415" s="15">
        <v>11</v>
      </c>
      <c r="K3415" s="15">
        <v>6.5</v>
      </c>
      <c r="L3415" s="15">
        <v>1</v>
      </c>
      <c r="M3415" s="15">
        <v>18.2</v>
      </c>
      <c r="N3415" s="15">
        <v>164.8</v>
      </c>
      <c r="O3415" s="15">
        <v>175</v>
      </c>
      <c r="P3415" s="15">
        <v>1</v>
      </c>
      <c r="Q3415" s="15" t="s">
        <v>910</v>
      </c>
    </row>
    <row r="3416" spans="1:17" s="36" customFormat="1" ht="14.5">
      <c r="A3416" s="3" t="s">
        <v>6991</v>
      </c>
      <c r="B3416" s="15" t="s">
        <v>1</v>
      </c>
      <c r="C3416" s="15" t="s">
        <v>6</v>
      </c>
      <c r="D3416" s="15" t="s">
        <v>3525</v>
      </c>
      <c r="E3416" s="15">
        <v>3000</v>
      </c>
      <c r="F3416" s="15"/>
      <c r="G3416" s="15">
        <v>12.2</v>
      </c>
      <c r="H3416" s="15">
        <v>12.9</v>
      </c>
      <c r="I3416" s="15">
        <v>13.5</v>
      </c>
      <c r="J3416" s="15">
        <v>11</v>
      </c>
      <c r="K3416" s="15">
        <v>6.5</v>
      </c>
      <c r="L3416" s="15">
        <v>1</v>
      </c>
      <c r="M3416" s="15">
        <v>18.2</v>
      </c>
      <c r="N3416" s="15">
        <v>164.8</v>
      </c>
      <c r="O3416" s="15">
        <v>175</v>
      </c>
      <c r="P3416" s="15">
        <v>1</v>
      </c>
      <c r="Q3416" s="15" t="s">
        <v>3</v>
      </c>
    </row>
    <row r="3417" spans="1:17" s="36" customFormat="1" ht="14.5">
      <c r="A3417" s="3" t="s">
        <v>6992</v>
      </c>
      <c r="B3417" s="15" t="s">
        <v>1</v>
      </c>
      <c r="C3417" s="15" t="s">
        <v>6</v>
      </c>
      <c r="D3417" s="15" t="s">
        <v>3522</v>
      </c>
      <c r="E3417" s="15">
        <v>3000</v>
      </c>
      <c r="F3417" s="15"/>
      <c r="G3417" s="15">
        <v>13.3</v>
      </c>
      <c r="H3417" s="15">
        <v>14</v>
      </c>
      <c r="I3417" s="15">
        <v>14.7</v>
      </c>
      <c r="J3417" s="15">
        <v>12</v>
      </c>
      <c r="K3417" s="15">
        <v>6.5</v>
      </c>
      <c r="L3417" s="15">
        <v>1</v>
      </c>
      <c r="M3417" s="15">
        <v>19.899999999999999</v>
      </c>
      <c r="N3417" s="15">
        <v>150.80000000000001</v>
      </c>
      <c r="O3417" s="15">
        <v>175</v>
      </c>
      <c r="P3417" s="15">
        <v>1</v>
      </c>
      <c r="Q3417" s="15" t="s">
        <v>910</v>
      </c>
    </row>
    <row r="3418" spans="1:17" s="36" customFormat="1" ht="14.5">
      <c r="A3418" s="3" t="s">
        <v>6993</v>
      </c>
      <c r="B3418" s="15" t="s">
        <v>1</v>
      </c>
      <c r="C3418" s="15" t="s">
        <v>6</v>
      </c>
      <c r="D3418" s="15" t="s">
        <v>3522</v>
      </c>
      <c r="E3418" s="15">
        <v>3000</v>
      </c>
      <c r="F3418" s="15"/>
      <c r="G3418" s="15">
        <v>13.3</v>
      </c>
      <c r="H3418" s="15">
        <v>14</v>
      </c>
      <c r="I3418" s="15">
        <v>14.7</v>
      </c>
      <c r="J3418" s="15">
        <v>12</v>
      </c>
      <c r="K3418" s="15">
        <v>6.5</v>
      </c>
      <c r="L3418" s="15">
        <v>1</v>
      </c>
      <c r="M3418" s="15">
        <v>19.899999999999999</v>
      </c>
      <c r="N3418" s="15">
        <v>150.80000000000001</v>
      </c>
      <c r="O3418" s="15">
        <v>175</v>
      </c>
      <c r="P3418" s="15">
        <v>1</v>
      </c>
      <c r="Q3418" s="15" t="s">
        <v>3</v>
      </c>
    </row>
    <row r="3419" spans="1:17" s="36" customFormat="1" ht="14.5">
      <c r="A3419" s="3" t="s">
        <v>6994</v>
      </c>
      <c r="B3419" s="15" t="s">
        <v>1</v>
      </c>
      <c r="C3419" s="15" t="s">
        <v>6</v>
      </c>
      <c r="D3419" s="15" t="s">
        <v>3525</v>
      </c>
      <c r="E3419" s="15">
        <v>3000</v>
      </c>
      <c r="F3419" s="15"/>
      <c r="G3419" s="15">
        <v>13.3</v>
      </c>
      <c r="H3419" s="15">
        <v>14</v>
      </c>
      <c r="I3419" s="15">
        <v>14.7</v>
      </c>
      <c r="J3419" s="15">
        <v>12</v>
      </c>
      <c r="K3419" s="15">
        <v>6.5</v>
      </c>
      <c r="L3419" s="15">
        <v>1</v>
      </c>
      <c r="M3419" s="15">
        <v>19.899999999999999</v>
      </c>
      <c r="N3419" s="15">
        <v>150.80000000000001</v>
      </c>
      <c r="O3419" s="15">
        <v>175</v>
      </c>
      <c r="P3419" s="15">
        <v>1</v>
      </c>
      <c r="Q3419" s="15" t="s">
        <v>910</v>
      </c>
    </row>
    <row r="3420" spans="1:17" s="36" customFormat="1" ht="14.5">
      <c r="A3420" s="3" t="s">
        <v>6995</v>
      </c>
      <c r="B3420" s="15" t="s">
        <v>1</v>
      </c>
      <c r="C3420" s="15" t="s">
        <v>6</v>
      </c>
      <c r="D3420" s="15" t="s">
        <v>3525</v>
      </c>
      <c r="E3420" s="15">
        <v>3000</v>
      </c>
      <c r="F3420" s="15"/>
      <c r="G3420" s="15">
        <v>13.3</v>
      </c>
      <c r="H3420" s="15">
        <v>14</v>
      </c>
      <c r="I3420" s="15">
        <v>14.7</v>
      </c>
      <c r="J3420" s="15">
        <v>12</v>
      </c>
      <c r="K3420" s="15">
        <v>6.5</v>
      </c>
      <c r="L3420" s="15">
        <v>1</v>
      </c>
      <c r="M3420" s="15">
        <v>19.899999999999999</v>
      </c>
      <c r="N3420" s="15">
        <v>150.80000000000001</v>
      </c>
      <c r="O3420" s="15">
        <v>175</v>
      </c>
      <c r="P3420" s="15">
        <v>1</v>
      </c>
      <c r="Q3420" s="15" t="s">
        <v>3</v>
      </c>
    </row>
    <row r="3421" spans="1:17" s="36" customFormat="1" ht="14.5">
      <c r="A3421" s="3" t="s">
        <v>6996</v>
      </c>
      <c r="B3421" s="15" t="s">
        <v>1</v>
      </c>
      <c r="C3421" s="15" t="s">
        <v>6</v>
      </c>
      <c r="D3421" s="15" t="s">
        <v>3522</v>
      </c>
      <c r="E3421" s="15">
        <v>3000</v>
      </c>
      <c r="F3421" s="15"/>
      <c r="G3421" s="15">
        <v>14.4</v>
      </c>
      <c r="H3421" s="15">
        <v>15.2</v>
      </c>
      <c r="I3421" s="15">
        <v>15.9</v>
      </c>
      <c r="J3421" s="15">
        <v>13</v>
      </c>
      <c r="K3421" s="15">
        <v>6.5</v>
      </c>
      <c r="L3421" s="15">
        <v>1</v>
      </c>
      <c r="M3421" s="15">
        <v>21.5</v>
      </c>
      <c r="N3421" s="15">
        <v>139.5</v>
      </c>
      <c r="O3421" s="15">
        <v>175</v>
      </c>
      <c r="P3421" s="15">
        <v>1</v>
      </c>
      <c r="Q3421" s="15" t="s">
        <v>910</v>
      </c>
    </row>
    <row r="3422" spans="1:17" s="36" customFormat="1" ht="14.5">
      <c r="A3422" s="3" t="s">
        <v>6997</v>
      </c>
      <c r="B3422" s="15" t="s">
        <v>1</v>
      </c>
      <c r="C3422" s="15" t="s">
        <v>6</v>
      </c>
      <c r="D3422" s="15" t="s">
        <v>3522</v>
      </c>
      <c r="E3422" s="15">
        <v>3000</v>
      </c>
      <c r="F3422" s="15"/>
      <c r="G3422" s="15">
        <v>14.4</v>
      </c>
      <c r="H3422" s="15">
        <v>15.2</v>
      </c>
      <c r="I3422" s="15">
        <v>15.9</v>
      </c>
      <c r="J3422" s="15">
        <v>13</v>
      </c>
      <c r="K3422" s="15">
        <v>6.5</v>
      </c>
      <c r="L3422" s="15">
        <v>1</v>
      </c>
      <c r="M3422" s="15">
        <v>21.5</v>
      </c>
      <c r="N3422" s="15">
        <v>139.5</v>
      </c>
      <c r="O3422" s="15">
        <v>175</v>
      </c>
      <c r="P3422" s="15">
        <v>1</v>
      </c>
      <c r="Q3422" s="15" t="s">
        <v>3</v>
      </c>
    </row>
    <row r="3423" spans="1:17" s="36" customFormat="1" ht="14.5">
      <c r="A3423" s="3" t="s">
        <v>6998</v>
      </c>
      <c r="B3423" s="15" t="s">
        <v>1</v>
      </c>
      <c r="C3423" s="15" t="s">
        <v>6</v>
      </c>
      <c r="D3423" s="15" t="s">
        <v>3525</v>
      </c>
      <c r="E3423" s="15">
        <v>3000</v>
      </c>
      <c r="F3423" s="15"/>
      <c r="G3423" s="15">
        <v>14.4</v>
      </c>
      <c r="H3423" s="15">
        <v>15.2</v>
      </c>
      <c r="I3423" s="15">
        <v>15.9</v>
      </c>
      <c r="J3423" s="15">
        <v>13</v>
      </c>
      <c r="K3423" s="15">
        <v>6.5</v>
      </c>
      <c r="L3423" s="15">
        <v>1</v>
      </c>
      <c r="M3423" s="15">
        <v>21.5</v>
      </c>
      <c r="N3423" s="15">
        <v>139.5</v>
      </c>
      <c r="O3423" s="15">
        <v>175</v>
      </c>
      <c r="P3423" s="15">
        <v>1</v>
      </c>
      <c r="Q3423" s="15" t="s">
        <v>910</v>
      </c>
    </row>
    <row r="3424" spans="1:17" s="36" customFormat="1" ht="14.5">
      <c r="A3424" s="3" t="s">
        <v>6999</v>
      </c>
      <c r="B3424" s="15" t="s">
        <v>1</v>
      </c>
      <c r="C3424" s="15" t="s">
        <v>6</v>
      </c>
      <c r="D3424" s="15" t="s">
        <v>3525</v>
      </c>
      <c r="E3424" s="15">
        <v>3000</v>
      </c>
      <c r="F3424" s="15"/>
      <c r="G3424" s="15">
        <v>14.4</v>
      </c>
      <c r="H3424" s="15">
        <v>15.2</v>
      </c>
      <c r="I3424" s="15">
        <v>15.9</v>
      </c>
      <c r="J3424" s="15">
        <v>13</v>
      </c>
      <c r="K3424" s="15">
        <v>6.5</v>
      </c>
      <c r="L3424" s="15">
        <v>1</v>
      </c>
      <c r="M3424" s="15">
        <v>21.5</v>
      </c>
      <c r="N3424" s="15">
        <v>139.5</v>
      </c>
      <c r="O3424" s="15">
        <v>175</v>
      </c>
      <c r="P3424" s="15">
        <v>1</v>
      </c>
      <c r="Q3424" s="15" t="s">
        <v>3</v>
      </c>
    </row>
    <row r="3425" spans="1:17" s="36" customFormat="1" ht="14.5">
      <c r="A3425" s="3" t="s">
        <v>7000</v>
      </c>
      <c r="B3425" s="15" t="s">
        <v>1</v>
      </c>
      <c r="C3425" s="15" t="s">
        <v>6</v>
      </c>
      <c r="D3425" s="15" t="s">
        <v>3522</v>
      </c>
      <c r="E3425" s="15">
        <v>3000</v>
      </c>
      <c r="F3425" s="15"/>
      <c r="G3425" s="15">
        <v>15.6</v>
      </c>
      <c r="H3425" s="15">
        <v>16.399999999999999</v>
      </c>
      <c r="I3425" s="15">
        <v>17.2</v>
      </c>
      <c r="J3425" s="15">
        <v>14</v>
      </c>
      <c r="K3425" s="15">
        <v>6.5</v>
      </c>
      <c r="L3425" s="15">
        <v>1</v>
      </c>
      <c r="M3425" s="15">
        <v>23.2</v>
      </c>
      <c r="N3425" s="15">
        <v>129.30000000000001</v>
      </c>
      <c r="O3425" s="15">
        <v>175</v>
      </c>
      <c r="P3425" s="15">
        <v>1</v>
      </c>
      <c r="Q3425" s="15" t="s">
        <v>910</v>
      </c>
    </row>
    <row r="3426" spans="1:17" s="36" customFormat="1" ht="14.5">
      <c r="A3426" s="3" t="s">
        <v>7001</v>
      </c>
      <c r="B3426" s="15" t="s">
        <v>1</v>
      </c>
      <c r="C3426" s="15" t="s">
        <v>6</v>
      </c>
      <c r="D3426" s="15" t="s">
        <v>3522</v>
      </c>
      <c r="E3426" s="15">
        <v>3000</v>
      </c>
      <c r="F3426" s="15"/>
      <c r="G3426" s="15">
        <v>15.6</v>
      </c>
      <c r="H3426" s="15">
        <v>16.399999999999999</v>
      </c>
      <c r="I3426" s="15">
        <v>17.2</v>
      </c>
      <c r="J3426" s="15">
        <v>14</v>
      </c>
      <c r="K3426" s="15">
        <v>6.5</v>
      </c>
      <c r="L3426" s="15">
        <v>1</v>
      </c>
      <c r="M3426" s="15">
        <v>23.2</v>
      </c>
      <c r="N3426" s="15">
        <v>129.30000000000001</v>
      </c>
      <c r="O3426" s="15">
        <v>175</v>
      </c>
      <c r="P3426" s="15">
        <v>1</v>
      </c>
      <c r="Q3426" s="15" t="s">
        <v>3</v>
      </c>
    </row>
    <row r="3427" spans="1:17" s="36" customFormat="1" ht="14.5">
      <c r="A3427" s="3" t="s">
        <v>7002</v>
      </c>
      <c r="B3427" s="15" t="s">
        <v>1</v>
      </c>
      <c r="C3427" s="15" t="s">
        <v>6</v>
      </c>
      <c r="D3427" s="15" t="s">
        <v>3525</v>
      </c>
      <c r="E3427" s="15">
        <v>3000</v>
      </c>
      <c r="F3427" s="15"/>
      <c r="G3427" s="15">
        <v>15.6</v>
      </c>
      <c r="H3427" s="15">
        <v>16.399999999999999</v>
      </c>
      <c r="I3427" s="15">
        <v>17.2</v>
      </c>
      <c r="J3427" s="15">
        <v>14</v>
      </c>
      <c r="K3427" s="15">
        <v>6.5</v>
      </c>
      <c r="L3427" s="15">
        <v>1</v>
      </c>
      <c r="M3427" s="15">
        <v>23.2</v>
      </c>
      <c r="N3427" s="15">
        <v>129.30000000000001</v>
      </c>
      <c r="O3427" s="15">
        <v>175</v>
      </c>
      <c r="P3427" s="15">
        <v>1</v>
      </c>
      <c r="Q3427" s="15" t="s">
        <v>910</v>
      </c>
    </row>
    <row r="3428" spans="1:17" s="36" customFormat="1" ht="14.5">
      <c r="A3428" s="3" t="s">
        <v>7003</v>
      </c>
      <c r="B3428" s="15" t="s">
        <v>1</v>
      </c>
      <c r="C3428" s="15" t="s">
        <v>6</v>
      </c>
      <c r="D3428" s="15" t="s">
        <v>3525</v>
      </c>
      <c r="E3428" s="15">
        <v>3000</v>
      </c>
      <c r="F3428" s="15"/>
      <c r="G3428" s="15">
        <v>15.6</v>
      </c>
      <c r="H3428" s="15">
        <v>16.399999999999999</v>
      </c>
      <c r="I3428" s="15">
        <v>17.2</v>
      </c>
      <c r="J3428" s="15">
        <v>14</v>
      </c>
      <c r="K3428" s="15">
        <v>6.5</v>
      </c>
      <c r="L3428" s="15">
        <v>1</v>
      </c>
      <c r="M3428" s="15">
        <v>23.2</v>
      </c>
      <c r="N3428" s="15">
        <v>129.30000000000001</v>
      </c>
      <c r="O3428" s="15">
        <v>175</v>
      </c>
      <c r="P3428" s="15">
        <v>1</v>
      </c>
      <c r="Q3428" s="15" t="s">
        <v>3</v>
      </c>
    </row>
    <row r="3429" spans="1:17" s="36" customFormat="1" ht="14.5">
      <c r="A3429" s="3" t="s">
        <v>7004</v>
      </c>
      <c r="B3429" s="15" t="s">
        <v>1</v>
      </c>
      <c r="C3429" s="15" t="s">
        <v>6</v>
      </c>
      <c r="D3429" s="15" t="s">
        <v>3522</v>
      </c>
      <c r="E3429" s="15">
        <v>3000</v>
      </c>
      <c r="F3429" s="15"/>
      <c r="G3429" s="15">
        <v>16.7</v>
      </c>
      <c r="H3429" s="15">
        <v>17.600000000000001</v>
      </c>
      <c r="I3429" s="15">
        <v>18.5</v>
      </c>
      <c r="J3429" s="15">
        <v>15</v>
      </c>
      <c r="K3429" s="15">
        <v>6.5</v>
      </c>
      <c r="L3429" s="15">
        <v>1</v>
      </c>
      <c r="M3429" s="15">
        <v>24.4</v>
      </c>
      <c r="N3429" s="15">
        <v>123</v>
      </c>
      <c r="O3429" s="15">
        <v>175</v>
      </c>
      <c r="P3429" s="15">
        <v>1</v>
      </c>
      <c r="Q3429" s="15" t="s">
        <v>910</v>
      </c>
    </row>
    <row r="3430" spans="1:17" s="36" customFormat="1" ht="14.5">
      <c r="A3430" s="3" t="s">
        <v>7005</v>
      </c>
      <c r="B3430" s="15" t="s">
        <v>1</v>
      </c>
      <c r="C3430" s="15" t="s">
        <v>6</v>
      </c>
      <c r="D3430" s="15" t="s">
        <v>3522</v>
      </c>
      <c r="E3430" s="15">
        <v>3000</v>
      </c>
      <c r="F3430" s="15"/>
      <c r="G3430" s="15">
        <v>16.7</v>
      </c>
      <c r="H3430" s="15">
        <v>17.600000000000001</v>
      </c>
      <c r="I3430" s="15">
        <v>18.5</v>
      </c>
      <c r="J3430" s="15">
        <v>15</v>
      </c>
      <c r="K3430" s="15">
        <v>6.5</v>
      </c>
      <c r="L3430" s="15">
        <v>1</v>
      </c>
      <c r="M3430" s="15">
        <v>24.4</v>
      </c>
      <c r="N3430" s="15">
        <v>123</v>
      </c>
      <c r="O3430" s="15">
        <v>175</v>
      </c>
      <c r="P3430" s="15">
        <v>1</v>
      </c>
      <c r="Q3430" s="15" t="s">
        <v>3</v>
      </c>
    </row>
    <row r="3431" spans="1:17" s="36" customFormat="1" ht="14.5">
      <c r="A3431" s="3" t="s">
        <v>7006</v>
      </c>
      <c r="B3431" s="15" t="s">
        <v>1</v>
      </c>
      <c r="C3431" s="15" t="s">
        <v>6</v>
      </c>
      <c r="D3431" s="15" t="s">
        <v>3525</v>
      </c>
      <c r="E3431" s="15">
        <v>3000</v>
      </c>
      <c r="F3431" s="15"/>
      <c r="G3431" s="15">
        <v>16.7</v>
      </c>
      <c r="H3431" s="15">
        <v>17.600000000000001</v>
      </c>
      <c r="I3431" s="15">
        <v>18.5</v>
      </c>
      <c r="J3431" s="15">
        <v>15</v>
      </c>
      <c r="K3431" s="15">
        <v>6.5</v>
      </c>
      <c r="L3431" s="15">
        <v>1</v>
      </c>
      <c r="M3431" s="15">
        <v>24.4</v>
      </c>
      <c r="N3431" s="15">
        <v>123</v>
      </c>
      <c r="O3431" s="15">
        <v>175</v>
      </c>
      <c r="P3431" s="15">
        <v>1</v>
      </c>
      <c r="Q3431" s="15" t="s">
        <v>910</v>
      </c>
    </row>
    <row r="3432" spans="1:17" s="36" customFormat="1" ht="14.5">
      <c r="A3432" s="3" t="s">
        <v>7007</v>
      </c>
      <c r="B3432" s="15" t="s">
        <v>1</v>
      </c>
      <c r="C3432" s="15" t="s">
        <v>6</v>
      </c>
      <c r="D3432" s="15" t="s">
        <v>3525</v>
      </c>
      <c r="E3432" s="15">
        <v>3000</v>
      </c>
      <c r="F3432" s="15"/>
      <c r="G3432" s="15">
        <v>16.7</v>
      </c>
      <c r="H3432" s="15">
        <v>17.600000000000001</v>
      </c>
      <c r="I3432" s="15">
        <v>18.5</v>
      </c>
      <c r="J3432" s="15">
        <v>15</v>
      </c>
      <c r="K3432" s="15">
        <v>6.5</v>
      </c>
      <c r="L3432" s="15">
        <v>1</v>
      </c>
      <c r="M3432" s="15">
        <v>24.4</v>
      </c>
      <c r="N3432" s="15">
        <v>123</v>
      </c>
      <c r="O3432" s="15">
        <v>175</v>
      </c>
      <c r="P3432" s="15">
        <v>1</v>
      </c>
      <c r="Q3432" s="15" t="s">
        <v>3</v>
      </c>
    </row>
    <row r="3433" spans="1:17" s="36" customFormat="1" ht="14.5">
      <c r="A3433" s="3" t="s">
        <v>7008</v>
      </c>
      <c r="B3433" s="15" t="s">
        <v>1</v>
      </c>
      <c r="C3433" s="15" t="s">
        <v>6</v>
      </c>
      <c r="D3433" s="15" t="s">
        <v>3522</v>
      </c>
      <c r="E3433" s="15">
        <v>3000</v>
      </c>
      <c r="F3433" s="15"/>
      <c r="G3433" s="15">
        <v>17.8</v>
      </c>
      <c r="H3433" s="15">
        <v>18.8</v>
      </c>
      <c r="I3433" s="15">
        <v>19.7</v>
      </c>
      <c r="J3433" s="15">
        <v>16</v>
      </c>
      <c r="K3433" s="15">
        <v>6.5</v>
      </c>
      <c r="L3433" s="15">
        <v>1</v>
      </c>
      <c r="M3433" s="15">
        <v>26</v>
      </c>
      <c r="N3433" s="15">
        <v>115.4</v>
      </c>
      <c r="O3433" s="15">
        <v>175</v>
      </c>
      <c r="P3433" s="15">
        <v>1</v>
      </c>
      <c r="Q3433" s="15" t="s">
        <v>910</v>
      </c>
    </row>
    <row r="3434" spans="1:17" s="36" customFormat="1" ht="14.5">
      <c r="A3434" s="3" t="s">
        <v>7009</v>
      </c>
      <c r="B3434" s="15" t="s">
        <v>1</v>
      </c>
      <c r="C3434" s="15" t="s">
        <v>6</v>
      </c>
      <c r="D3434" s="15" t="s">
        <v>3522</v>
      </c>
      <c r="E3434" s="15">
        <v>3000</v>
      </c>
      <c r="F3434" s="15"/>
      <c r="G3434" s="15">
        <v>17.8</v>
      </c>
      <c r="H3434" s="15">
        <v>18.8</v>
      </c>
      <c r="I3434" s="15">
        <v>19.7</v>
      </c>
      <c r="J3434" s="15">
        <v>16</v>
      </c>
      <c r="K3434" s="15">
        <v>6.5</v>
      </c>
      <c r="L3434" s="15">
        <v>1</v>
      </c>
      <c r="M3434" s="15">
        <v>26</v>
      </c>
      <c r="N3434" s="15">
        <v>115.4</v>
      </c>
      <c r="O3434" s="15">
        <v>175</v>
      </c>
      <c r="P3434" s="15">
        <v>1</v>
      </c>
      <c r="Q3434" s="15" t="s">
        <v>3</v>
      </c>
    </row>
    <row r="3435" spans="1:17" s="36" customFormat="1" ht="14.5">
      <c r="A3435" s="3" t="s">
        <v>7010</v>
      </c>
      <c r="B3435" s="15" t="s">
        <v>1</v>
      </c>
      <c r="C3435" s="15" t="s">
        <v>6</v>
      </c>
      <c r="D3435" s="15" t="s">
        <v>3525</v>
      </c>
      <c r="E3435" s="15">
        <v>3000</v>
      </c>
      <c r="F3435" s="15"/>
      <c r="G3435" s="15">
        <v>17.8</v>
      </c>
      <c r="H3435" s="15">
        <v>18.8</v>
      </c>
      <c r="I3435" s="15">
        <v>19.7</v>
      </c>
      <c r="J3435" s="15">
        <v>16</v>
      </c>
      <c r="K3435" s="15">
        <v>6.5</v>
      </c>
      <c r="L3435" s="15">
        <v>1</v>
      </c>
      <c r="M3435" s="15">
        <v>26</v>
      </c>
      <c r="N3435" s="15">
        <v>115.4</v>
      </c>
      <c r="O3435" s="15">
        <v>175</v>
      </c>
      <c r="P3435" s="15">
        <v>1</v>
      </c>
      <c r="Q3435" s="15" t="s">
        <v>910</v>
      </c>
    </row>
    <row r="3436" spans="1:17" s="36" customFormat="1" ht="14.5">
      <c r="A3436" s="3" t="s">
        <v>7011</v>
      </c>
      <c r="B3436" s="15" t="s">
        <v>1</v>
      </c>
      <c r="C3436" s="15" t="s">
        <v>6</v>
      </c>
      <c r="D3436" s="15" t="s">
        <v>3525</v>
      </c>
      <c r="E3436" s="15">
        <v>3000</v>
      </c>
      <c r="F3436" s="15"/>
      <c r="G3436" s="15">
        <v>17.8</v>
      </c>
      <c r="H3436" s="15">
        <v>18.8</v>
      </c>
      <c r="I3436" s="15">
        <v>19.7</v>
      </c>
      <c r="J3436" s="15">
        <v>16</v>
      </c>
      <c r="K3436" s="15">
        <v>6.5</v>
      </c>
      <c r="L3436" s="15">
        <v>1</v>
      </c>
      <c r="M3436" s="15">
        <v>26</v>
      </c>
      <c r="N3436" s="15">
        <v>115.4</v>
      </c>
      <c r="O3436" s="15">
        <v>175</v>
      </c>
      <c r="P3436" s="15">
        <v>1</v>
      </c>
      <c r="Q3436" s="15" t="s">
        <v>3</v>
      </c>
    </row>
    <row r="3437" spans="1:17" s="36" customFormat="1" ht="14.5">
      <c r="A3437" s="3" t="s">
        <v>7012</v>
      </c>
      <c r="B3437" s="15" t="s">
        <v>1</v>
      </c>
      <c r="C3437" s="15" t="s">
        <v>6</v>
      </c>
      <c r="D3437" s="15" t="s">
        <v>3522</v>
      </c>
      <c r="E3437" s="15">
        <v>3000</v>
      </c>
      <c r="F3437" s="15"/>
      <c r="G3437" s="15">
        <v>18.899999999999999</v>
      </c>
      <c r="H3437" s="15">
        <v>19.899999999999999</v>
      </c>
      <c r="I3437" s="15">
        <v>20.9</v>
      </c>
      <c r="J3437" s="15">
        <v>17</v>
      </c>
      <c r="K3437" s="15">
        <v>6.5</v>
      </c>
      <c r="L3437" s="15">
        <v>1</v>
      </c>
      <c r="M3437" s="15">
        <v>27.6</v>
      </c>
      <c r="N3437" s="15">
        <v>108.7</v>
      </c>
      <c r="O3437" s="15">
        <v>175</v>
      </c>
      <c r="P3437" s="15">
        <v>1</v>
      </c>
      <c r="Q3437" s="15" t="s">
        <v>910</v>
      </c>
    </row>
    <row r="3438" spans="1:17" s="36" customFormat="1" ht="14.5">
      <c r="A3438" s="3" t="s">
        <v>7013</v>
      </c>
      <c r="B3438" s="15" t="s">
        <v>1</v>
      </c>
      <c r="C3438" s="15" t="s">
        <v>6</v>
      </c>
      <c r="D3438" s="15" t="s">
        <v>3522</v>
      </c>
      <c r="E3438" s="15">
        <v>3000</v>
      </c>
      <c r="F3438" s="15"/>
      <c r="G3438" s="15">
        <v>18.899999999999999</v>
      </c>
      <c r="H3438" s="15">
        <v>19.899999999999999</v>
      </c>
      <c r="I3438" s="15">
        <v>20.9</v>
      </c>
      <c r="J3438" s="15">
        <v>17</v>
      </c>
      <c r="K3438" s="15">
        <v>6.5</v>
      </c>
      <c r="L3438" s="15">
        <v>1</v>
      </c>
      <c r="M3438" s="15">
        <v>27.6</v>
      </c>
      <c r="N3438" s="15">
        <v>108.7</v>
      </c>
      <c r="O3438" s="15">
        <v>175</v>
      </c>
      <c r="P3438" s="15">
        <v>1</v>
      </c>
      <c r="Q3438" s="15" t="s">
        <v>3</v>
      </c>
    </row>
    <row r="3439" spans="1:17" s="36" customFormat="1" ht="14.5">
      <c r="A3439" s="3" t="s">
        <v>7014</v>
      </c>
      <c r="B3439" s="15" t="s">
        <v>1</v>
      </c>
      <c r="C3439" s="15" t="s">
        <v>6</v>
      </c>
      <c r="D3439" s="15" t="s">
        <v>3525</v>
      </c>
      <c r="E3439" s="15">
        <v>3000</v>
      </c>
      <c r="F3439" s="15"/>
      <c r="G3439" s="15">
        <v>18.899999999999999</v>
      </c>
      <c r="H3439" s="15">
        <v>19.899999999999999</v>
      </c>
      <c r="I3439" s="15">
        <v>20.9</v>
      </c>
      <c r="J3439" s="15">
        <v>17</v>
      </c>
      <c r="K3439" s="15">
        <v>6.5</v>
      </c>
      <c r="L3439" s="15">
        <v>1</v>
      </c>
      <c r="M3439" s="15">
        <v>27.6</v>
      </c>
      <c r="N3439" s="15">
        <v>108.7</v>
      </c>
      <c r="O3439" s="15">
        <v>175</v>
      </c>
      <c r="P3439" s="15">
        <v>1</v>
      </c>
      <c r="Q3439" s="15" t="s">
        <v>910</v>
      </c>
    </row>
    <row r="3440" spans="1:17" s="36" customFormat="1" ht="14.5">
      <c r="A3440" s="3" t="s">
        <v>7015</v>
      </c>
      <c r="B3440" s="15" t="s">
        <v>1</v>
      </c>
      <c r="C3440" s="15" t="s">
        <v>6</v>
      </c>
      <c r="D3440" s="15" t="s">
        <v>3525</v>
      </c>
      <c r="E3440" s="15">
        <v>3000</v>
      </c>
      <c r="F3440" s="15"/>
      <c r="G3440" s="15">
        <v>18.899999999999999</v>
      </c>
      <c r="H3440" s="15">
        <v>19.899999999999999</v>
      </c>
      <c r="I3440" s="15">
        <v>20.9</v>
      </c>
      <c r="J3440" s="15">
        <v>17</v>
      </c>
      <c r="K3440" s="15">
        <v>6.5</v>
      </c>
      <c r="L3440" s="15">
        <v>1</v>
      </c>
      <c r="M3440" s="15">
        <v>27.6</v>
      </c>
      <c r="N3440" s="15">
        <v>108.7</v>
      </c>
      <c r="O3440" s="15">
        <v>175</v>
      </c>
      <c r="P3440" s="15">
        <v>1</v>
      </c>
      <c r="Q3440" s="15" t="s">
        <v>3</v>
      </c>
    </row>
    <row r="3441" spans="1:17" s="36" customFormat="1" ht="14.5">
      <c r="A3441" s="3" t="s">
        <v>7016</v>
      </c>
      <c r="B3441" s="15" t="s">
        <v>1</v>
      </c>
      <c r="C3441" s="15" t="s">
        <v>6</v>
      </c>
      <c r="D3441" s="15" t="s">
        <v>3522</v>
      </c>
      <c r="E3441" s="15">
        <v>3000</v>
      </c>
      <c r="F3441" s="15"/>
      <c r="G3441" s="15">
        <v>20</v>
      </c>
      <c r="H3441" s="15">
        <v>21.1</v>
      </c>
      <c r="I3441" s="15">
        <v>22.1</v>
      </c>
      <c r="J3441" s="15">
        <v>18</v>
      </c>
      <c r="K3441" s="15">
        <v>6.5</v>
      </c>
      <c r="L3441" s="15">
        <v>1</v>
      </c>
      <c r="M3441" s="15">
        <v>29.2</v>
      </c>
      <c r="N3441" s="15">
        <v>102.7</v>
      </c>
      <c r="O3441" s="15">
        <v>175</v>
      </c>
      <c r="P3441" s="15">
        <v>1</v>
      </c>
      <c r="Q3441" s="15" t="s">
        <v>910</v>
      </c>
    </row>
    <row r="3442" spans="1:17" s="36" customFormat="1" ht="14.5">
      <c r="A3442" s="3" t="s">
        <v>7017</v>
      </c>
      <c r="B3442" s="15" t="s">
        <v>1</v>
      </c>
      <c r="C3442" s="15" t="s">
        <v>6</v>
      </c>
      <c r="D3442" s="15" t="s">
        <v>3522</v>
      </c>
      <c r="E3442" s="15">
        <v>3000</v>
      </c>
      <c r="F3442" s="15"/>
      <c r="G3442" s="15">
        <v>20</v>
      </c>
      <c r="H3442" s="15">
        <v>21.1</v>
      </c>
      <c r="I3442" s="15">
        <v>22.1</v>
      </c>
      <c r="J3442" s="15">
        <v>18</v>
      </c>
      <c r="K3442" s="15">
        <v>6.5</v>
      </c>
      <c r="L3442" s="15">
        <v>1</v>
      </c>
      <c r="M3442" s="15">
        <v>29.2</v>
      </c>
      <c r="N3442" s="15">
        <v>102.7</v>
      </c>
      <c r="O3442" s="15">
        <v>175</v>
      </c>
      <c r="P3442" s="15">
        <v>1</v>
      </c>
      <c r="Q3442" s="15" t="s">
        <v>3</v>
      </c>
    </row>
    <row r="3443" spans="1:17" s="36" customFormat="1" ht="14.5">
      <c r="A3443" s="3" t="s">
        <v>7018</v>
      </c>
      <c r="B3443" s="15" t="s">
        <v>1</v>
      </c>
      <c r="C3443" s="15" t="s">
        <v>6</v>
      </c>
      <c r="D3443" s="15" t="s">
        <v>3525</v>
      </c>
      <c r="E3443" s="15">
        <v>3000</v>
      </c>
      <c r="F3443" s="15"/>
      <c r="G3443" s="15">
        <v>20</v>
      </c>
      <c r="H3443" s="15">
        <v>21.1</v>
      </c>
      <c r="I3443" s="15">
        <v>22.1</v>
      </c>
      <c r="J3443" s="15">
        <v>18</v>
      </c>
      <c r="K3443" s="15">
        <v>6.5</v>
      </c>
      <c r="L3443" s="15">
        <v>1</v>
      </c>
      <c r="M3443" s="15">
        <v>29.2</v>
      </c>
      <c r="N3443" s="15">
        <v>102.7</v>
      </c>
      <c r="O3443" s="15">
        <v>175</v>
      </c>
      <c r="P3443" s="15">
        <v>1</v>
      </c>
      <c r="Q3443" s="15" t="s">
        <v>910</v>
      </c>
    </row>
    <row r="3444" spans="1:17" s="36" customFormat="1" ht="14.5">
      <c r="A3444" s="3" t="s">
        <v>7019</v>
      </c>
      <c r="B3444" s="15" t="s">
        <v>1</v>
      </c>
      <c r="C3444" s="15" t="s">
        <v>6</v>
      </c>
      <c r="D3444" s="15" t="s">
        <v>3525</v>
      </c>
      <c r="E3444" s="15">
        <v>3000</v>
      </c>
      <c r="F3444" s="15"/>
      <c r="G3444" s="15">
        <v>20</v>
      </c>
      <c r="H3444" s="15">
        <v>21.1</v>
      </c>
      <c r="I3444" s="15">
        <v>22.1</v>
      </c>
      <c r="J3444" s="15">
        <v>18</v>
      </c>
      <c r="K3444" s="15">
        <v>6.5</v>
      </c>
      <c r="L3444" s="15">
        <v>1</v>
      </c>
      <c r="M3444" s="15">
        <v>29.2</v>
      </c>
      <c r="N3444" s="15">
        <v>102.7</v>
      </c>
      <c r="O3444" s="15">
        <v>175</v>
      </c>
      <c r="P3444" s="15">
        <v>1</v>
      </c>
      <c r="Q3444" s="15" t="s">
        <v>3</v>
      </c>
    </row>
    <row r="3445" spans="1:17" s="36" customFormat="1" ht="14.5">
      <c r="A3445" s="3" t="s">
        <v>7020</v>
      </c>
      <c r="B3445" s="15" t="s">
        <v>1</v>
      </c>
      <c r="C3445" s="15" t="s">
        <v>6</v>
      </c>
      <c r="D3445" s="15" t="s">
        <v>3522</v>
      </c>
      <c r="E3445" s="15">
        <v>3000</v>
      </c>
      <c r="F3445" s="15"/>
      <c r="G3445" s="15">
        <v>22.2</v>
      </c>
      <c r="H3445" s="15">
        <v>23.4</v>
      </c>
      <c r="I3445" s="15">
        <v>24.5</v>
      </c>
      <c r="J3445" s="15">
        <v>20</v>
      </c>
      <c r="K3445" s="15">
        <v>6.5</v>
      </c>
      <c r="L3445" s="15">
        <v>1</v>
      </c>
      <c r="M3445" s="15">
        <v>32.4</v>
      </c>
      <c r="N3445" s="15">
        <v>92.6</v>
      </c>
      <c r="O3445" s="15">
        <v>175</v>
      </c>
      <c r="P3445" s="15">
        <v>1</v>
      </c>
      <c r="Q3445" s="15" t="s">
        <v>910</v>
      </c>
    </row>
    <row r="3446" spans="1:17" s="36" customFormat="1" ht="14.5">
      <c r="A3446" s="3" t="s">
        <v>7021</v>
      </c>
      <c r="B3446" s="15" t="s">
        <v>1</v>
      </c>
      <c r="C3446" s="15" t="s">
        <v>6</v>
      </c>
      <c r="D3446" s="15" t="s">
        <v>3522</v>
      </c>
      <c r="E3446" s="15">
        <v>3000</v>
      </c>
      <c r="F3446" s="15"/>
      <c r="G3446" s="15">
        <v>22.2</v>
      </c>
      <c r="H3446" s="15">
        <v>23.4</v>
      </c>
      <c r="I3446" s="15">
        <v>24.5</v>
      </c>
      <c r="J3446" s="15">
        <v>20</v>
      </c>
      <c r="K3446" s="15">
        <v>6.5</v>
      </c>
      <c r="L3446" s="15">
        <v>1</v>
      </c>
      <c r="M3446" s="15">
        <v>32.4</v>
      </c>
      <c r="N3446" s="15">
        <v>92.6</v>
      </c>
      <c r="O3446" s="15">
        <v>175</v>
      </c>
      <c r="P3446" s="15">
        <v>1</v>
      </c>
      <c r="Q3446" s="15" t="s">
        <v>3</v>
      </c>
    </row>
    <row r="3447" spans="1:17" s="36" customFormat="1" ht="14.5">
      <c r="A3447" s="3" t="s">
        <v>7022</v>
      </c>
      <c r="B3447" s="15" t="s">
        <v>1</v>
      </c>
      <c r="C3447" s="15" t="s">
        <v>6</v>
      </c>
      <c r="D3447" s="15" t="s">
        <v>3525</v>
      </c>
      <c r="E3447" s="15">
        <v>3000</v>
      </c>
      <c r="F3447" s="15"/>
      <c r="G3447" s="15">
        <v>22.2</v>
      </c>
      <c r="H3447" s="15">
        <v>23.4</v>
      </c>
      <c r="I3447" s="15">
        <v>24.5</v>
      </c>
      <c r="J3447" s="15">
        <v>20</v>
      </c>
      <c r="K3447" s="15">
        <v>6.5</v>
      </c>
      <c r="L3447" s="15">
        <v>1</v>
      </c>
      <c r="M3447" s="15">
        <v>32.4</v>
      </c>
      <c r="N3447" s="15">
        <v>92.6</v>
      </c>
      <c r="O3447" s="15">
        <v>175</v>
      </c>
      <c r="P3447" s="15">
        <v>1</v>
      </c>
      <c r="Q3447" s="15" t="s">
        <v>910</v>
      </c>
    </row>
    <row r="3448" spans="1:17" s="36" customFormat="1" ht="14.5">
      <c r="A3448" s="3" t="s">
        <v>7023</v>
      </c>
      <c r="B3448" s="15" t="s">
        <v>1</v>
      </c>
      <c r="C3448" s="15" t="s">
        <v>6</v>
      </c>
      <c r="D3448" s="15" t="s">
        <v>3525</v>
      </c>
      <c r="E3448" s="15">
        <v>3000</v>
      </c>
      <c r="F3448" s="15"/>
      <c r="G3448" s="15">
        <v>22.2</v>
      </c>
      <c r="H3448" s="15">
        <v>23.4</v>
      </c>
      <c r="I3448" s="15">
        <v>24.5</v>
      </c>
      <c r="J3448" s="15">
        <v>20</v>
      </c>
      <c r="K3448" s="15">
        <v>6.5</v>
      </c>
      <c r="L3448" s="15">
        <v>1</v>
      </c>
      <c r="M3448" s="15">
        <v>32.4</v>
      </c>
      <c r="N3448" s="15">
        <v>92.6</v>
      </c>
      <c r="O3448" s="15">
        <v>175</v>
      </c>
      <c r="P3448" s="15">
        <v>1</v>
      </c>
      <c r="Q3448" s="15" t="s">
        <v>3</v>
      </c>
    </row>
    <row r="3449" spans="1:17" s="36" customFormat="1" ht="14.5">
      <c r="A3449" s="3" t="s">
        <v>7024</v>
      </c>
      <c r="B3449" s="15" t="s">
        <v>1</v>
      </c>
      <c r="C3449" s="15" t="s">
        <v>6</v>
      </c>
      <c r="D3449" s="15" t="s">
        <v>3522</v>
      </c>
      <c r="E3449" s="15">
        <v>3000</v>
      </c>
      <c r="F3449" s="15"/>
      <c r="G3449" s="15">
        <v>24.4</v>
      </c>
      <c r="H3449" s="15">
        <v>25.7</v>
      </c>
      <c r="I3449" s="15">
        <v>26.9</v>
      </c>
      <c r="J3449" s="15">
        <v>22</v>
      </c>
      <c r="K3449" s="15">
        <v>6.5</v>
      </c>
      <c r="L3449" s="15">
        <v>1</v>
      </c>
      <c r="M3449" s="15">
        <v>35.5</v>
      </c>
      <c r="N3449" s="15">
        <v>84.5</v>
      </c>
      <c r="O3449" s="15">
        <v>175</v>
      </c>
      <c r="P3449" s="15">
        <v>1</v>
      </c>
      <c r="Q3449" s="15" t="s">
        <v>910</v>
      </c>
    </row>
    <row r="3450" spans="1:17" s="36" customFormat="1" ht="14.5">
      <c r="A3450" s="3" t="s">
        <v>7025</v>
      </c>
      <c r="B3450" s="15" t="s">
        <v>1</v>
      </c>
      <c r="C3450" s="15" t="s">
        <v>6</v>
      </c>
      <c r="D3450" s="15" t="s">
        <v>3522</v>
      </c>
      <c r="E3450" s="15">
        <v>3000</v>
      </c>
      <c r="F3450" s="15"/>
      <c r="G3450" s="15">
        <v>24.4</v>
      </c>
      <c r="H3450" s="15">
        <v>25.7</v>
      </c>
      <c r="I3450" s="15">
        <v>26.9</v>
      </c>
      <c r="J3450" s="15">
        <v>22</v>
      </c>
      <c r="K3450" s="15">
        <v>6.5</v>
      </c>
      <c r="L3450" s="15">
        <v>1</v>
      </c>
      <c r="M3450" s="15">
        <v>35.5</v>
      </c>
      <c r="N3450" s="15">
        <v>84.5</v>
      </c>
      <c r="O3450" s="15">
        <v>175</v>
      </c>
      <c r="P3450" s="15">
        <v>1</v>
      </c>
      <c r="Q3450" s="15" t="s">
        <v>3</v>
      </c>
    </row>
    <row r="3451" spans="1:17" s="36" customFormat="1" ht="14.5">
      <c r="A3451" s="3" t="s">
        <v>7026</v>
      </c>
      <c r="B3451" s="15" t="s">
        <v>1</v>
      </c>
      <c r="C3451" s="15" t="s">
        <v>6</v>
      </c>
      <c r="D3451" s="15" t="s">
        <v>3525</v>
      </c>
      <c r="E3451" s="15">
        <v>3000</v>
      </c>
      <c r="F3451" s="15"/>
      <c r="G3451" s="15">
        <v>24.4</v>
      </c>
      <c r="H3451" s="15">
        <v>25.7</v>
      </c>
      <c r="I3451" s="15">
        <v>26.9</v>
      </c>
      <c r="J3451" s="15">
        <v>22</v>
      </c>
      <c r="K3451" s="15">
        <v>6.5</v>
      </c>
      <c r="L3451" s="15">
        <v>1</v>
      </c>
      <c r="M3451" s="15">
        <v>35.5</v>
      </c>
      <c r="N3451" s="15">
        <v>84.5</v>
      </c>
      <c r="O3451" s="15">
        <v>175</v>
      </c>
      <c r="P3451" s="15">
        <v>1</v>
      </c>
      <c r="Q3451" s="15" t="s">
        <v>910</v>
      </c>
    </row>
    <row r="3452" spans="1:17" s="36" customFormat="1" ht="14.5">
      <c r="A3452" s="3" t="s">
        <v>7027</v>
      </c>
      <c r="B3452" s="15" t="s">
        <v>1</v>
      </c>
      <c r="C3452" s="15" t="s">
        <v>6</v>
      </c>
      <c r="D3452" s="15" t="s">
        <v>3525</v>
      </c>
      <c r="E3452" s="15">
        <v>3000</v>
      </c>
      <c r="F3452" s="15"/>
      <c r="G3452" s="15">
        <v>24.4</v>
      </c>
      <c r="H3452" s="15">
        <v>25.7</v>
      </c>
      <c r="I3452" s="15">
        <v>26.9</v>
      </c>
      <c r="J3452" s="15">
        <v>22</v>
      </c>
      <c r="K3452" s="15">
        <v>6.5</v>
      </c>
      <c r="L3452" s="15">
        <v>1</v>
      </c>
      <c r="M3452" s="15">
        <v>35.5</v>
      </c>
      <c r="N3452" s="15">
        <v>84.5</v>
      </c>
      <c r="O3452" s="15">
        <v>175</v>
      </c>
      <c r="P3452" s="15">
        <v>1</v>
      </c>
      <c r="Q3452" s="15" t="s">
        <v>3</v>
      </c>
    </row>
    <row r="3453" spans="1:17" s="36" customFormat="1" ht="14.5">
      <c r="A3453" s="3" t="s">
        <v>7028</v>
      </c>
      <c r="B3453" s="15" t="s">
        <v>1</v>
      </c>
      <c r="C3453" s="15" t="s">
        <v>6</v>
      </c>
      <c r="D3453" s="15" t="s">
        <v>3522</v>
      </c>
      <c r="E3453" s="15">
        <v>3000</v>
      </c>
      <c r="F3453" s="15"/>
      <c r="G3453" s="15">
        <v>26.7</v>
      </c>
      <c r="H3453" s="15">
        <v>28.1</v>
      </c>
      <c r="I3453" s="15">
        <v>29.5</v>
      </c>
      <c r="J3453" s="15">
        <v>24</v>
      </c>
      <c r="K3453" s="15">
        <v>6.5</v>
      </c>
      <c r="L3453" s="15">
        <v>1</v>
      </c>
      <c r="M3453" s="15">
        <v>38.9</v>
      </c>
      <c r="N3453" s="15">
        <v>77.099999999999994</v>
      </c>
      <c r="O3453" s="15">
        <v>175</v>
      </c>
      <c r="P3453" s="15">
        <v>1</v>
      </c>
      <c r="Q3453" s="15" t="s">
        <v>910</v>
      </c>
    </row>
    <row r="3454" spans="1:17" s="36" customFormat="1" ht="14.5">
      <c r="A3454" s="3" t="s">
        <v>7029</v>
      </c>
      <c r="B3454" s="15" t="s">
        <v>1</v>
      </c>
      <c r="C3454" s="15" t="s">
        <v>6</v>
      </c>
      <c r="D3454" s="15" t="s">
        <v>3522</v>
      </c>
      <c r="E3454" s="15">
        <v>3000</v>
      </c>
      <c r="F3454" s="15"/>
      <c r="G3454" s="15">
        <v>26.7</v>
      </c>
      <c r="H3454" s="15">
        <v>28.1</v>
      </c>
      <c r="I3454" s="15">
        <v>29.5</v>
      </c>
      <c r="J3454" s="15">
        <v>24</v>
      </c>
      <c r="K3454" s="15">
        <v>6.5</v>
      </c>
      <c r="L3454" s="15">
        <v>1</v>
      </c>
      <c r="M3454" s="15">
        <v>38.9</v>
      </c>
      <c r="N3454" s="15">
        <v>77.099999999999994</v>
      </c>
      <c r="O3454" s="15">
        <v>175</v>
      </c>
      <c r="P3454" s="15">
        <v>1</v>
      </c>
      <c r="Q3454" s="15" t="s">
        <v>3</v>
      </c>
    </row>
    <row r="3455" spans="1:17" s="36" customFormat="1" ht="14.5">
      <c r="A3455" s="3" t="s">
        <v>7030</v>
      </c>
      <c r="B3455" s="15" t="s">
        <v>1</v>
      </c>
      <c r="C3455" s="15" t="s">
        <v>6</v>
      </c>
      <c r="D3455" s="15" t="s">
        <v>3525</v>
      </c>
      <c r="E3455" s="15">
        <v>3000</v>
      </c>
      <c r="F3455" s="15"/>
      <c r="G3455" s="15">
        <v>26.7</v>
      </c>
      <c r="H3455" s="15">
        <v>28.1</v>
      </c>
      <c r="I3455" s="15">
        <v>29.5</v>
      </c>
      <c r="J3455" s="15">
        <v>24</v>
      </c>
      <c r="K3455" s="15">
        <v>6.5</v>
      </c>
      <c r="L3455" s="15">
        <v>1</v>
      </c>
      <c r="M3455" s="15">
        <v>38.9</v>
      </c>
      <c r="N3455" s="15">
        <v>77.099999999999994</v>
      </c>
      <c r="O3455" s="15">
        <v>175</v>
      </c>
      <c r="P3455" s="15">
        <v>1</v>
      </c>
      <c r="Q3455" s="15" t="s">
        <v>910</v>
      </c>
    </row>
    <row r="3456" spans="1:17" s="36" customFormat="1" ht="14.5">
      <c r="A3456" s="3" t="s">
        <v>7031</v>
      </c>
      <c r="B3456" s="15" t="s">
        <v>1</v>
      </c>
      <c r="C3456" s="15" t="s">
        <v>6</v>
      </c>
      <c r="D3456" s="15" t="s">
        <v>3525</v>
      </c>
      <c r="E3456" s="15">
        <v>3000</v>
      </c>
      <c r="F3456" s="15"/>
      <c r="G3456" s="15">
        <v>26.7</v>
      </c>
      <c r="H3456" s="15">
        <v>28.1</v>
      </c>
      <c r="I3456" s="15">
        <v>29.5</v>
      </c>
      <c r="J3456" s="15">
        <v>24</v>
      </c>
      <c r="K3456" s="15">
        <v>6.5</v>
      </c>
      <c r="L3456" s="15">
        <v>1</v>
      </c>
      <c r="M3456" s="15">
        <v>38.9</v>
      </c>
      <c r="N3456" s="15">
        <v>77.099999999999994</v>
      </c>
      <c r="O3456" s="15">
        <v>175</v>
      </c>
      <c r="P3456" s="15">
        <v>1</v>
      </c>
      <c r="Q3456" s="15" t="s">
        <v>3</v>
      </c>
    </row>
    <row r="3457" spans="1:17" s="36" customFormat="1" ht="14.5">
      <c r="A3457" s="3" t="s">
        <v>7032</v>
      </c>
      <c r="B3457" s="15" t="s">
        <v>1</v>
      </c>
      <c r="C3457" s="15" t="s">
        <v>6</v>
      </c>
      <c r="D3457" s="15" t="s">
        <v>3522</v>
      </c>
      <c r="E3457" s="15">
        <v>3000</v>
      </c>
      <c r="F3457" s="15"/>
      <c r="G3457" s="15">
        <v>28.9</v>
      </c>
      <c r="H3457" s="15">
        <v>30.4</v>
      </c>
      <c r="I3457" s="15">
        <v>31.9</v>
      </c>
      <c r="J3457" s="15">
        <v>26</v>
      </c>
      <c r="K3457" s="15">
        <v>6.5</v>
      </c>
      <c r="L3457" s="15">
        <v>1</v>
      </c>
      <c r="M3457" s="15">
        <v>42.1</v>
      </c>
      <c r="N3457" s="15">
        <v>71.3</v>
      </c>
      <c r="O3457" s="15">
        <v>175</v>
      </c>
      <c r="P3457" s="15">
        <v>1</v>
      </c>
      <c r="Q3457" s="15" t="s">
        <v>910</v>
      </c>
    </row>
    <row r="3458" spans="1:17" s="36" customFormat="1" ht="14.5">
      <c r="A3458" s="3" t="s">
        <v>7033</v>
      </c>
      <c r="B3458" s="15" t="s">
        <v>1</v>
      </c>
      <c r="C3458" s="15" t="s">
        <v>6</v>
      </c>
      <c r="D3458" s="15" t="s">
        <v>3522</v>
      </c>
      <c r="E3458" s="15">
        <v>3000</v>
      </c>
      <c r="F3458" s="15"/>
      <c r="G3458" s="15">
        <v>28.9</v>
      </c>
      <c r="H3458" s="15">
        <v>30.4</v>
      </c>
      <c r="I3458" s="15">
        <v>31.9</v>
      </c>
      <c r="J3458" s="15">
        <v>26</v>
      </c>
      <c r="K3458" s="15">
        <v>6.5</v>
      </c>
      <c r="L3458" s="15">
        <v>1</v>
      </c>
      <c r="M3458" s="15">
        <v>42.1</v>
      </c>
      <c r="N3458" s="15">
        <v>71.3</v>
      </c>
      <c r="O3458" s="15">
        <v>175</v>
      </c>
      <c r="P3458" s="15">
        <v>1</v>
      </c>
      <c r="Q3458" s="15" t="s">
        <v>3</v>
      </c>
    </row>
    <row r="3459" spans="1:17" s="36" customFormat="1" ht="14.5">
      <c r="A3459" s="3" t="s">
        <v>7034</v>
      </c>
      <c r="B3459" s="15" t="s">
        <v>1</v>
      </c>
      <c r="C3459" s="15" t="s">
        <v>6</v>
      </c>
      <c r="D3459" s="15" t="s">
        <v>3525</v>
      </c>
      <c r="E3459" s="15">
        <v>3000</v>
      </c>
      <c r="F3459" s="15"/>
      <c r="G3459" s="15">
        <v>28.9</v>
      </c>
      <c r="H3459" s="15">
        <v>30.4</v>
      </c>
      <c r="I3459" s="15">
        <v>31.9</v>
      </c>
      <c r="J3459" s="15">
        <v>26</v>
      </c>
      <c r="K3459" s="15">
        <v>6.5</v>
      </c>
      <c r="L3459" s="15">
        <v>1</v>
      </c>
      <c r="M3459" s="15">
        <v>42.1</v>
      </c>
      <c r="N3459" s="15">
        <v>71.3</v>
      </c>
      <c r="O3459" s="15">
        <v>175</v>
      </c>
      <c r="P3459" s="15">
        <v>1</v>
      </c>
      <c r="Q3459" s="15" t="s">
        <v>910</v>
      </c>
    </row>
    <row r="3460" spans="1:17" s="36" customFormat="1" ht="14.5">
      <c r="A3460" s="3" t="s">
        <v>7035</v>
      </c>
      <c r="B3460" s="15" t="s">
        <v>1</v>
      </c>
      <c r="C3460" s="15" t="s">
        <v>6</v>
      </c>
      <c r="D3460" s="15" t="s">
        <v>3525</v>
      </c>
      <c r="E3460" s="15">
        <v>3000</v>
      </c>
      <c r="F3460" s="15"/>
      <c r="G3460" s="15">
        <v>28.9</v>
      </c>
      <c r="H3460" s="15">
        <v>30.4</v>
      </c>
      <c r="I3460" s="15">
        <v>31.9</v>
      </c>
      <c r="J3460" s="15">
        <v>26</v>
      </c>
      <c r="K3460" s="15">
        <v>6.5</v>
      </c>
      <c r="L3460" s="15">
        <v>1</v>
      </c>
      <c r="M3460" s="15">
        <v>42.1</v>
      </c>
      <c r="N3460" s="15">
        <v>71.3</v>
      </c>
      <c r="O3460" s="15">
        <v>175</v>
      </c>
      <c r="P3460" s="15">
        <v>1</v>
      </c>
      <c r="Q3460" s="15" t="s">
        <v>3</v>
      </c>
    </row>
    <row r="3461" spans="1:17" s="36" customFormat="1" ht="14.5">
      <c r="A3461" s="3" t="s">
        <v>7036</v>
      </c>
      <c r="B3461" s="15" t="s">
        <v>1</v>
      </c>
      <c r="C3461" s="15" t="s">
        <v>6</v>
      </c>
      <c r="D3461" s="15" t="s">
        <v>3522</v>
      </c>
      <c r="E3461" s="15">
        <v>3000</v>
      </c>
      <c r="F3461" s="15"/>
      <c r="G3461" s="15">
        <v>31.1</v>
      </c>
      <c r="H3461" s="15">
        <v>32.799999999999997</v>
      </c>
      <c r="I3461" s="15">
        <v>34.4</v>
      </c>
      <c r="J3461" s="15">
        <v>28</v>
      </c>
      <c r="K3461" s="15">
        <v>6.5</v>
      </c>
      <c r="L3461" s="15">
        <v>1</v>
      </c>
      <c r="M3461" s="15">
        <v>45.4</v>
      </c>
      <c r="N3461" s="15">
        <v>66.099999999999994</v>
      </c>
      <c r="O3461" s="15">
        <v>175</v>
      </c>
      <c r="P3461" s="15">
        <v>1</v>
      </c>
      <c r="Q3461" s="15" t="s">
        <v>910</v>
      </c>
    </row>
    <row r="3462" spans="1:17" s="36" customFormat="1" ht="14.5">
      <c r="A3462" s="3" t="s">
        <v>7037</v>
      </c>
      <c r="B3462" s="15" t="s">
        <v>1</v>
      </c>
      <c r="C3462" s="15" t="s">
        <v>6</v>
      </c>
      <c r="D3462" s="15" t="s">
        <v>3522</v>
      </c>
      <c r="E3462" s="15">
        <v>3000</v>
      </c>
      <c r="F3462" s="15"/>
      <c r="G3462" s="15">
        <v>31.1</v>
      </c>
      <c r="H3462" s="15">
        <v>32.799999999999997</v>
      </c>
      <c r="I3462" s="15">
        <v>34.4</v>
      </c>
      <c r="J3462" s="15">
        <v>28</v>
      </c>
      <c r="K3462" s="15">
        <v>6.5</v>
      </c>
      <c r="L3462" s="15">
        <v>1</v>
      </c>
      <c r="M3462" s="15">
        <v>45.4</v>
      </c>
      <c r="N3462" s="15">
        <v>66.099999999999994</v>
      </c>
      <c r="O3462" s="15">
        <v>175</v>
      </c>
      <c r="P3462" s="15">
        <v>1</v>
      </c>
      <c r="Q3462" s="15" t="s">
        <v>3</v>
      </c>
    </row>
    <row r="3463" spans="1:17" s="36" customFormat="1" ht="14.5">
      <c r="A3463" s="3" t="s">
        <v>7038</v>
      </c>
      <c r="B3463" s="15" t="s">
        <v>1</v>
      </c>
      <c r="C3463" s="15" t="s">
        <v>6</v>
      </c>
      <c r="D3463" s="15" t="s">
        <v>3525</v>
      </c>
      <c r="E3463" s="15">
        <v>3000</v>
      </c>
      <c r="F3463" s="15"/>
      <c r="G3463" s="15">
        <v>31.1</v>
      </c>
      <c r="H3463" s="15">
        <v>32.799999999999997</v>
      </c>
      <c r="I3463" s="15">
        <v>34.4</v>
      </c>
      <c r="J3463" s="15">
        <v>28</v>
      </c>
      <c r="K3463" s="15">
        <v>6.5</v>
      </c>
      <c r="L3463" s="15">
        <v>1</v>
      </c>
      <c r="M3463" s="15">
        <v>45.4</v>
      </c>
      <c r="N3463" s="15">
        <v>66.099999999999994</v>
      </c>
      <c r="O3463" s="15">
        <v>175</v>
      </c>
      <c r="P3463" s="15">
        <v>1</v>
      </c>
      <c r="Q3463" s="15" t="s">
        <v>910</v>
      </c>
    </row>
    <row r="3464" spans="1:17" s="36" customFormat="1" ht="14.5">
      <c r="A3464" s="3" t="s">
        <v>7039</v>
      </c>
      <c r="B3464" s="15" t="s">
        <v>1</v>
      </c>
      <c r="C3464" s="15" t="s">
        <v>6</v>
      </c>
      <c r="D3464" s="15" t="s">
        <v>3525</v>
      </c>
      <c r="E3464" s="15">
        <v>3000</v>
      </c>
      <c r="F3464" s="15"/>
      <c r="G3464" s="15">
        <v>31.1</v>
      </c>
      <c r="H3464" s="15">
        <v>32.799999999999997</v>
      </c>
      <c r="I3464" s="15">
        <v>34.4</v>
      </c>
      <c r="J3464" s="15">
        <v>28</v>
      </c>
      <c r="K3464" s="15">
        <v>6.5</v>
      </c>
      <c r="L3464" s="15">
        <v>1</v>
      </c>
      <c r="M3464" s="15">
        <v>45.4</v>
      </c>
      <c r="N3464" s="15">
        <v>66.099999999999994</v>
      </c>
      <c r="O3464" s="15">
        <v>175</v>
      </c>
      <c r="P3464" s="15">
        <v>1</v>
      </c>
      <c r="Q3464" s="15" t="s">
        <v>3</v>
      </c>
    </row>
    <row r="3465" spans="1:17" s="36" customFormat="1" ht="14.5">
      <c r="A3465" s="3" t="s">
        <v>7040</v>
      </c>
      <c r="B3465" s="15" t="s">
        <v>1</v>
      </c>
      <c r="C3465" s="15" t="s">
        <v>6</v>
      </c>
      <c r="D3465" s="15" t="s">
        <v>3522</v>
      </c>
      <c r="E3465" s="15">
        <v>3000</v>
      </c>
      <c r="F3465" s="15"/>
      <c r="G3465" s="15">
        <v>33.299999999999997</v>
      </c>
      <c r="H3465" s="15">
        <v>35.1</v>
      </c>
      <c r="I3465" s="15">
        <v>36.799999999999997</v>
      </c>
      <c r="J3465" s="15">
        <v>30</v>
      </c>
      <c r="K3465" s="15">
        <v>6.5</v>
      </c>
      <c r="L3465" s="15">
        <v>1</v>
      </c>
      <c r="M3465" s="15">
        <v>48.4</v>
      </c>
      <c r="N3465" s="15">
        <v>62</v>
      </c>
      <c r="O3465" s="15">
        <v>175</v>
      </c>
      <c r="P3465" s="15">
        <v>1</v>
      </c>
      <c r="Q3465" s="15" t="s">
        <v>910</v>
      </c>
    </row>
    <row r="3466" spans="1:17" s="36" customFormat="1" ht="14.5">
      <c r="A3466" s="3" t="s">
        <v>7041</v>
      </c>
      <c r="B3466" s="15" t="s">
        <v>1</v>
      </c>
      <c r="C3466" s="15" t="s">
        <v>6</v>
      </c>
      <c r="D3466" s="15" t="s">
        <v>3522</v>
      </c>
      <c r="E3466" s="15">
        <v>3000</v>
      </c>
      <c r="F3466" s="15"/>
      <c r="G3466" s="15">
        <v>33.299999999999997</v>
      </c>
      <c r="H3466" s="15">
        <v>35.1</v>
      </c>
      <c r="I3466" s="15">
        <v>36.799999999999997</v>
      </c>
      <c r="J3466" s="15">
        <v>30</v>
      </c>
      <c r="K3466" s="15">
        <v>6.5</v>
      </c>
      <c r="L3466" s="15">
        <v>1</v>
      </c>
      <c r="M3466" s="15">
        <v>48.4</v>
      </c>
      <c r="N3466" s="15">
        <v>62</v>
      </c>
      <c r="O3466" s="15">
        <v>175</v>
      </c>
      <c r="P3466" s="15">
        <v>1</v>
      </c>
      <c r="Q3466" s="15" t="s">
        <v>3</v>
      </c>
    </row>
    <row r="3467" spans="1:17" s="36" customFormat="1" ht="14.5">
      <c r="A3467" s="3" t="s">
        <v>7042</v>
      </c>
      <c r="B3467" s="15" t="s">
        <v>1</v>
      </c>
      <c r="C3467" s="15" t="s">
        <v>6</v>
      </c>
      <c r="D3467" s="15" t="s">
        <v>3525</v>
      </c>
      <c r="E3467" s="15">
        <v>3000</v>
      </c>
      <c r="F3467" s="15"/>
      <c r="G3467" s="15">
        <v>33.299999999999997</v>
      </c>
      <c r="H3467" s="15">
        <v>35.1</v>
      </c>
      <c r="I3467" s="15">
        <v>36.799999999999997</v>
      </c>
      <c r="J3467" s="15">
        <v>30</v>
      </c>
      <c r="K3467" s="15">
        <v>6.5</v>
      </c>
      <c r="L3467" s="15">
        <v>1</v>
      </c>
      <c r="M3467" s="15">
        <v>48.4</v>
      </c>
      <c r="N3467" s="15">
        <v>62</v>
      </c>
      <c r="O3467" s="15">
        <v>175</v>
      </c>
      <c r="P3467" s="15">
        <v>1</v>
      </c>
      <c r="Q3467" s="15" t="s">
        <v>910</v>
      </c>
    </row>
    <row r="3468" spans="1:17" s="36" customFormat="1" ht="14.5">
      <c r="A3468" s="3" t="s">
        <v>7043</v>
      </c>
      <c r="B3468" s="15" t="s">
        <v>1</v>
      </c>
      <c r="C3468" s="15" t="s">
        <v>6</v>
      </c>
      <c r="D3468" s="15" t="s">
        <v>3525</v>
      </c>
      <c r="E3468" s="15">
        <v>3000</v>
      </c>
      <c r="F3468" s="15"/>
      <c r="G3468" s="15">
        <v>33.299999999999997</v>
      </c>
      <c r="H3468" s="15">
        <v>35.1</v>
      </c>
      <c r="I3468" s="15">
        <v>36.799999999999997</v>
      </c>
      <c r="J3468" s="15">
        <v>30</v>
      </c>
      <c r="K3468" s="15">
        <v>6.5</v>
      </c>
      <c r="L3468" s="15">
        <v>1</v>
      </c>
      <c r="M3468" s="15">
        <v>48.4</v>
      </c>
      <c r="N3468" s="15">
        <v>62</v>
      </c>
      <c r="O3468" s="15">
        <v>175</v>
      </c>
      <c r="P3468" s="15">
        <v>1</v>
      </c>
      <c r="Q3468" s="15" t="s">
        <v>3</v>
      </c>
    </row>
    <row r="3469" spans="1:17" s="36" customFormat="1" ht="14.5">
      <c r="A3469" s="3" t="s">
        <v>7044</v>
      </c>
      <c r="B3469" s="15" t="s">
        <v>1</v>
      </c>
      <c r="C3469" s="15" t="s">
        <v>6</v>
      </c>
      <c r="D3469" s="15" t="s">
        <v>3522</v>
      </c>
      <c r="E3469" s="15">
        <v>3000</v>
      </c>
      <c r="F3469" s="15"/>
      <c r="G3469" s="15">
        <v>36.700000000000003</v>
      </c>
      <c r="H3469" s="15">
        <v>38.700000000000003</v>
      </c>
      <c r="I3469" s="15">
        <v>40.6</v>
      </c>
      <c r="J3469" s="15">
        <v>33</v>
      </c>
      <c r="K3469" s="15">
        <v>6.5</v>
      </c>
      <c r="L3469" s="15">
        <v>1</v>
      </c>
      <c r="M3469" s="15">
        <v>53.3</v>
      </c>
      <c r="N3469" s="15">
        <v>56.3</v>
      </c>
      <c r="O3469" s="15">
        <v>175</v>
      </c>
      <c r="P3469" s="15">
        <v>1</v>
      </c>
      <c r="Q3469" s="15" t="s">
        <v>910</v>
      </c>
    </row>
    <row r="3470" spans="1:17" s="36" customFormat="1" ht="14.5">
      <c r="A3470" s="3" t="s">
        <v>7045</v>
      </c>
      <c r="B3470" s="15" t="s">
        <v>1</v>
      </c>
      <c r="C3470" s="15" t="s">
        <v>6</v>
      </c>
      <c r="D3470" s="15" t="s">
        <v>3522</v>
      </c>
      <c r="E3470" s="15">
        <v>3000</v>
      </c>
      <c r="F3470" s="15"/>
      <c r="G3470" s="15">
        <v>36.700000000000003</v>
      </c>
      <c r="H3470" s="15">
        <v>38.700000000000003</v>
      </c>
      <c r="I3470" s="15">
        <v>40.6</v>
      </c>
      <c r="J3470" s="15">
        <v>33</v>
      </c>
      <c r="K3470" s="15">
        <v>6.5</v>
      </c>
      <c r="L3470" s="15">
        <v>1</v>
      </c>
      <c r="M3470" s="15">
        <v>53.3</v>
      </c>
      <c r="N3470" s="15">
        <v>56.3</v>
      </c>
      <c r="O3470" s="15">
        <v>175</v>
      </c>
      <c r="P3470" s="15">
        <v>1</v>
      </c>
      <c r="Q3470" s="15" t="s">
        <v>3</v>
      </c>
    </row>
    <row r="3471" spans="1:17" s="36" customFormat="1" ht="14.5">
      <c r="A3471" s="3" t="s">
        <v>7046</v>
      </c>
      <c r="B3471" s="15" t="s">
        <v>1</v>
      </c>
      <c r="C3471" s="15" t="s">
        <v>6</v>
      </c>
      <c r="D3471" s="15" t="s">
        <v>3525</v>
      </c>
      <c r="E3471" s="15">
        <v>3000</v>
      </c>
      <c r="F3471" s="15"/>
      <c r="G3471" s="15">
        <v>36.700000000000003</v>
      </c>
      <c r="H3471" s="15">
        <v>38.700000000000003</v>
      </c>
      <c r="I3471" s="15">
        <v>40.6</v>
      </c>
      <c r="J3471" s="15">
        <v>33</v>
      </c>
      <c r="K3471" s="15">
        <v>6.5</v>
      </c>
      <c r="L3471" s="15">
        <v>1</v>
      </c>
      <c r="M3471" s="15">
        <v>53.3</v>
      </c>
      <c r="N3471" s="15">
        <v>56.3</v>
      </c>
      <c r="O3471" s="15">
        <v>175</v>
      </c>
      <c r="P3471" s="15">
        <v>1</v>
      </c>
      <c r="Q3471" s="15" t="s">
        <v>910</v>
      </c>
    </row>
    <row r="3472" spans="1:17" s="36" customFormat="1" ht="14.5">
      <c r="A3472" s="3" t="s">
        <v>7047</v>
      </c>
      <c r="B3472" s="15" t="s">
        <v>1</v>
      </c>
      <c r="C3472" s="15" t="s">
        <v>6</v>
      </c>
      <c r="D3472" s="15" t="s">
        <v>3525</v>
      </c>
      <c r="E3472" s="15">
        <v>3000</v>
      </c>
      <c r="F3472" s="15"/>
      <c r="G3472" s="15">
        <v>36.700000000000003</v>
      </c>
      <c r="H3472" s="15">
        <v>38.700000000000003</v>
      </c>
      <c r="I3472" s="15">
        <v>40.6</v>
      </c>
      <c r="J3472" s="15">
        <v>33</v>
      </c>
      <c r="K3472" s="15">
        <v>6.5</v>
      </c>
      <c r="L3472" s="15">
        <v>1</v>
      </c>
      <c r="M3472" s="15">
        <v>53.3</v>
      </c>
      <c r="N3472" s="15">
        <v>56.3</v>
      </c>
      <c r="O3472" s="15">
        <v>175</v>
      </c>
      <c r="P3472" s="15">
        <v>1</v>
      </c>
      <c r="Q3472" s="15" t="s">
        <v>3</v>
      </c>
    </row>
    <row r="3473" spans="1:17" s="36" customFormat="1" ht="14.5">
      <c r="A3473" s="3" t="s">
        <v>7048</v>
      </c>
      <c r="B3473" s="15" t="s">
        <v>1</v>
      </c>
      <c r="C3473" s="15" t="s">
        <v>6</v>
      </c>
      <c r="D3473" s="15" t="s">
        <v>3522</v>
      </c>
      <c r="E3473" s="15">
        <v>3000</v>
      </c>
      <c r="F3473" s="15"/>
      <c r="G3473" s="15">
        <v>40</v>
      </c>
      <c r="H3473" s="15">
        <v>42.1</v>
      </c>
      <c r="I3473" s="15">
        <v>44.2</v>
      </c>
      <c r="J3473" s="15">
        <v>36</v>
      </c>
      <c r="K3473" s="15">
        <v>6.5</v>
      </c>
      <c r="L3473" s="15">
        <v>1</v>
      </c>
      <c r="M3473" s="15">
        <v>58.1</v>
      </c>
      <c r="N3473" s="15">
        <v>51.6</v>
      </c>
      <c r="O3473" s="15">
        <v>175</v>
      </c>
      <c r="P3473" s="15">
        <v>1</v>
      </c>
      <c r="Q3473" s="15" t="s">
        <v>910</v>
      </c>
    </row>
    <row r="3474" spans="1:17" s="36" customFormat="1" ht="14.5">
      <c r="A3474" s="3" t="s">
        <v>7049</v>
      </c>
      <c r="B3474" s="15" t="s">
        <v>1</v>
      </c>
      <c r="C3474" s="15" t="s">
        <v>6</v>
      </c>
      <c r="D3474" s="15" t="s">
        <v>3522</v>
      </c>
      <c r="E3474" s="15">
        <v>3000</v>
      </c>
      <c r="F3474" s="15"/>
      <c r="G3474" s="15">
        <v>40</v>
      </c>
      <c r="H3474" s="15">
        <v>42.1</v>
      </c>
      <c r="I3474" s="15">
        <v>44.2</v>
      </c>
      <c r="J3474" s="15">
        <v>36</v>
      </c>
      <c r="K3474" s="15">
        <v>6.5</v>
      </c>
      <c r="L3474" s="15">
        <v>1</v>
      </c>
      <c r="M3474" s="15">
        <v>58.1</v>
      </c>
      <c r="N3474" s="15">
        <v>51.6</v>
      </c>
      <c r="O3474" s="15">
        <v>175</v>
      </c>
      <c r="P3474" s="15">
        <v>1</v>
      </c>
      <c r="Q3474" s="15" t="s">
        <v>3</v>
      </c>
    </row>
    <row r="3475" spans="1:17" s="36" customFormat="1" ht="14.5">
      <c r="A3475" s="3" t="s">
        <v>7050</v>
      </c>
      <c r="B3475" s="15" t="s">
        <v>1</v>
      </c>
      <c r="C3475" s="15" t="s">
        <v>6</v>
      </c>
      <c r="D3475" s="15" t="s">
        <v>3525</v>
      </c>
      <c r="E3475" s="15">
        <v>3000</v>
      </c>
      <c r="F3475" s="15"/>
      <c r="G3475" s="15">
        <v>40</v>
      </c>
      <c r="H3475" s="15">
        <v>42.1</v>
      </c>
      <c r="I3475" s="15">
        <v>44.2</v>
      </c>
      <c r="J3475" s="15">
        <v>36</v>
      </c>
      <c r="K3475" s="15">
        <v>6.5</v>
      </c>
      <c r="L3475" s="15">
        <v>1</v>
      </c>
      <c r="M3475" s="15">
        <v>58.1</v>
      </c>
      <c r="N3475" s="15">
        <v>51.6</v>
      </c>
      <c r="O3475" s="15">
        <v>175</v>
      </c>
      <c r="P3475" s="15">
        <v>1</v>
      </c>
      <c r="Q3475" s="15" t="s">
        <v>910</v>
      </c>
    </row>
    <row r="3476" spans="1:17" s="36" customFormat="1" ht="14.5">
      <c r="A3476" s="3" t="s">
        <v>7051</v>
      </c>
      <c r="B3476" s="15" t="s">
        <v>1</v>
      </c>
      <c r="C3476" s="15" t="s">
        <v>6</v>
      </c>
      <c r="D3476" s="15" t="s">
        <v>3525</v>
      </c>
      <c r="E3476" s="15">
        <v>3000</v>
      </c>
      <c r="F3476" s="15"/>
      <c r="G3476" s="15">
        <v>40</v>
      </c>
      <c r="H3476" s="15">
        <v>42.1</v>
      </c>
      <c r="I3476" s="15">
        <v>44.2</v>
      </c>
      <c r="J3476" s="15">
        <v>36</v>
      </c>
      <c r="K3476" s="15">
        <v>6.5</v>
      </c>
      <c r="L3476" s="15">
        <v>1</v>
      </c>
      <c r="M3476" s="15">
        <v>58.1</v>
      </c>
      <c r="N3476" s="15">
        <v>51.6</v>
      </c>
      <c r="O3476" s="15">
        <v>175</v>
      </c>
      <c r="P3476" s="15">
        <v>1</v>
      </c>
      <c r="Q3476" s="15" t="s">
        <v>3</v>
      </c>
    </row>
    <row r="3477" spans="1:17" s="36" customFormat="1" ht="14.5">
      <c r="A3477" s="3" t="s">
        <v>7052</v>
      </c>
      <c r="B3477" s="15" t="s">
        <v>1</v>
      </c>
      <c r="C3477" s="15" t="s">
        <v>6</v>
      </c>
      <c r="D3477" s="15" t="s">
        <v>3522</v>
      </c>
      <c r="E3477" s="15">
        <v>3000</v>
      </c>
      <c r="F3477" s="15"/>
      <c r="G3477" s="15">
        <v>44.4</v>
      </c>
      <c r="H3477" s="15">
        <v>46.8</v>
      </c>
      <c r="I3477" s="15">
        <v>49.1</v>
      </c>
      <c r="J3477" s="15">
        <v>40</v>
      </c>
      <c r="K3477" s="15">
        <v>6.5</v>
      </c>
      <c r="L3477" s="15">
        <v>1</v>
      </c>
      <c r="M3477" s="15">
        <v>64.5</v>
      </c>
      <c r="N3477" s="15">
        <v>46.5</v>
      </c>
      <c r="O3477" s="15">
        <v>175</v>
      </c>
      <c r="P3477" s="15">
        <v>1</v>
      </c>
      <c r="Q3477" s="15" t="s">
        <v>910</v>
      </c>
    </row>
    <row r="3478" spans="1:17" s="36" customFormat="1" ht="14.5">
      <c r="A3478" s="3" t="s">
        <v>7053</v>
      </c>
      <c r="B3478" s="15" t="s">
        <v>1</v>
      </c>
      <c r="C3478" s="15" t="s">
        <v>6</v>
      </c>
      <c r="D3478" s="15" t="s">
        <v>3522</v>
      </c>
      <c r="E3478" s="15">
        <v>3000</v>
      </c>
      <c r="F3478" s="15"/>
      <c r="G3478" s="15">
        <v>44.4</v>
      </c>
      <c r="H3478" s="15">
        <v>46.8</v>
      </c>
      <c r="I3478" s="15">
        <v>49.1</v>
      </c>
      <c r="J3478" s="15">
        <v>40</v>
      </c>
      <c r="K3478" s="15">
        <v>6.5</v>
      </c>
      <c r="L3478" s="15">
        <v>1</v>
      </c>
      <c r="M3478" s="15">
        <v>64.5</v>
      </c>
      <c r="N3478" s="15">
        <v>46.5</v>
      </c>
      <c r="O3478" s="15">
        <v>175</v>
      </c>
      <c r="P3478" s="15">
        <v>1</v>
      </c>
      <c r="Q3478" s="15" t="s">
        <v>3</v>
      </c>
    </row>
    <row r="3479" spans="1:17" s="36" customFormat="1" ht="14.5">
      <c r="A3479" s="3" t="s">
        <v>7054</v>
      </c>
      <c r="B3479" s="15" t="s">
        <v>1</v>
      </c>
      <c r="C3479" s="15" t="s">
        <v>6</v>
      </c>
      <c r="D3479" s="15" t="s">
        <v>3525</v>
      </c>
      <c r="E3479" s="15">
        <v>3000</v>
      </c>
      <c r="F3479" s="15"/>
      <c r="G3479" s="15">
        <v>44.4</v>
      </c>
      <c r="H3479" s="15">
        <v>46.8</v>
      </c>
      <c r="I3479" s="15">
        <v>49.1</v>
      </c>
      <c r="J3479" s="15">
        <v>40</v>
      </c>
      <c r="K3479" s="15">
        <v>6.5</v>
      </c>
      <c r="L3479" s="15">
        <v>1</v>
      </c>
      <c r="M3479" s="15">
        <v>64.5</v>
      </c>
      <c r="N3479" s="15">
        <v>46.5</v>
      </c>
      <c r="O3479" s="15">
        <v>175</v>
      </c>
      <c r="P3479" s="15">
        <v>1</v>
      </c>
      <c r="Q3479" s="15" t="s">
        <v>910</v>
      </c>
    </row>
    <row r="3480" spans="1:17" s="36" customFormat="1" ht="14.5">
      <c r="A3480" s="3" t="s">
        <v>7055</v>
      </c>
      <c r="B3480" s="15" t="s">
        <v>1</v>
      </c>
      <c r="C3480" s="15" t="s">
        <v>6</v>
      </c>
      <c r="D3480" s="15" t="s">
        <v>3525</v>
      </c>
      <c r="E3480" s="15">
        <v>3000</v>
      </c>
      <c r="F3480" s="15"/>
      <c r="G3480" s="15">
        <v>44.4</v>
      </c>
      <c r="H3480" s="15">
        <v>46.8</v>
      </c>
      <c r="I3480" s="15">
        <v>49.1</v>
      </c>
      <c r="J3480" s="15">
        <v>40</v>
      </c>
      <c r="K3480" s="15">
        <v>6.5</v>
      </c>
      <c r="L3480" s="15">
        <v>1</v>
      </c>
      <c r="M3480" s="15">
        <v>64.5</v>
      </c>
      <c r="N3480" s="15">
        <v>46.5</v>
      </c>
      <c r="O3480" s="15">
        <v>175</v>
      </c>
      <c r="P3480" s="15">
        <v>1</v>
      </c>
      <c r="Q3480" s="15" t="s">
        <v>3</v>
      </c>
    </row>
    <row r="3481" spans="1:17" s="36" customFormat="1" ht="14.5">
      <c r="A3481" s="3" t="s">
        <v>7056</v>
      </c>
      <c r="B3481" s="15" t="s">
        <v>1</v>
      </c>
      <c r="C3481" s="15" t="s">
        <v>6</v>
      </c>
      <c r="D3481" s="15" t="s">
        <v>3522</v>
      </c>
      <c r="E3481" s="15">
        <v>3000</v>
      </c>
      <c r="F3481" s="15"/>
      <c r="G3481" s="15">
        <v>47.8</v>
      </c>
      <c r="H3481" s="15">
        <v>50.3</v>
      </c>
      <c r="I3481" s="15">
        <v>52.8</v>
      </c>
      <c r="J3481" s="15">
        <v>43</v>
      </c>
      <c r="K3481" s="15">
        <v>6.5</v>
      </c>
      <c r="L3481" s="15">
        <v>1</v>
      </c>
      <c r="M3481" s="15">
        <v>69.400000000000006</v>
      </c>
      <c r="N3481" s="15">
        <v>43.2</v>
      </c>
      <c r="O3481" s="15">
        <v>175</v>
      </c>
      <c r="P3481" s="15">
        <v>1</v>
      </c>
      <c r="Q3481" s="15" t="s">
        <v>910</v>
      </c>
    </row>
    <row r="3482" spans="1:17" s="36" customFormat="1" ht="14.5">
      <c r="A3482" s="3" t="s">
        <v>7057</v>
      </c>
      <c r="B3482" s="15" t="s">
        <v>1</v>
      </c>
      <c r="C3482" s="15" t="s">
        <v>6</v>
      </c>
      <c r="D3482" s="15" t="s">
        <v>3522</v>
      </c>
      <c r="E3482" s="15">
        <v>3000</v>
      </c>
      <c r="F3482" s="15"/>
      <c r="G3482" s="15">
        <v>47.8</v>
      </c>
      <c r="H3482" s="15">
        <v>50.3</v>
      </c>
      <c r="I3482" s="15">
        <v>52.8</v>
      </c>
      <c r="J3482" s="15">
        <v>43</v>
      </c>
      <c r="K3482" s="15">
        <v>6.5</v>
      </c>
      <c r="L3482" s="15">
        <v>1</v>
      </c>
      <c r="M3482" s="15">
        <v>69.400000000000006</v>
      </c>
      <c r="N3482" s="15">
        <v>43.2</v>
      </c>
      <c r="O3482" s="15">
        <v>175</v>
      </c>
      <c r="P3482" s="15">
        <v>1</v>
      </c>
      <c r="Q3482" s="15" t="s">
        <v>3</v>
      </c>
    </row>
    <row r="3483" spans="1:17" s="36" customFormat="1" ht="14.5">
      <c r="A3483" s="3" t="s">
        <v>7058</v>
      </c>
      <c r="B3483" s="15" t="s">
        <v>1</v>
      </c>
      <c r="C3483" s="15" t="s">
        <v>6</v>
      </c>
      <c r="D3483" s="15" t="s">
        <v>3525</v>
      </c>
      <c r="E3483" s="15">
        <v>3000</v>
      </c>
      <c r="F3483" s="15"/>
      <c r="G3483" s="15">
        <v>47.8</v>
      </c>
      <c r="H3483" s="15">
        <v>50.3</v>
      </c>
      <c r="I3483" s="15">
        <v>52.8</v>
      </c>
      <c r="J3483" s="15">
        <v>43</v>
      </c>
      <c r="K3483" s="15">
        <v>6.5</v>
      </c>
      <c r="L3483" s="15">
        <v>1</v>
      </c>
      <c r="M3483" s="15">
        <v>69.400000000000006</v>
      </c>
      <c r="N3483" s="15">
        <v>43.2</v>
      </c>
      <c r="O3483" s="15">
        <v>175</v>
      </c>
      <c r="P3483" s="15">
        <v>1</v>
      </c>
      <c r="Q3483" s="15" t="s">
        <v>910</v>
      </c>
    </row>
    <row r="3484" spans="1:17" s="36" customFormat="1" ht="14.5">
      <c r="A3484" s="3" t="s">
        <v>7059</v>
      </c>
      <c r="B3484" s="15" t="s">
        <v>1</v>
      </c>
      <c r="C3484" s="15" t="s">
        <v>6</v>
      </c>
      <c r="D3484" s="15" t="s">
        <v>3525</v>
      </c>
      <c r="E3484" s="15">
        <v>3000</v>
      </c>
      <c r="F3484" s="15"/>
      <c r="G3484" s="15">
        <v>47.8</v>
      </c>
      <c r="H3484" s="15">
        <v>50.3</v>
      </c>
      <c r="I3484" s="15">
        <v>52.8</v>
      </c>
      <c r="J3484" s="15">
        <v>43</v>
      </c>
      <c r="K3484" s="15">
        <v>6.5</v>
      </c>
      <c r="L3484" s="15">
        <v>1</v>
      </c>
      <c r="M3484" s="15">
        <v>69.400000000000006</v>
      </c>
      <c r="N3484" s="15">
        <v>43.2</v>
      </c>
      <c r="O3484" s="15">
        <v>175</v>
      </c>
      <c r="P3484" s="15">
        <v>1</v>
      </c>
      <c r="Q3484" s="15" t="s">
        <v>3</v>
      </c>
    </row>
    <row r="3485" spans="1:17" s="36" customFormat="1" ht="14.5">
      <c r="A3485" s="3" t="s">
        <v>7060</v>
      </c>
      <c r="B3485" s="15" t="s">
        <v>1</v>
      </c>
      <c r="C3485" s="15" t="s">
        <v>6</v>
      </c>
      <c r="D3485" s="15" t="s">
        <v>3522</v>
      </c>
      <c r="E3485" s="15">
        <v>3000</v>
      </c>
      <c r="F3485" s="15"/>
      <c r="G3485" s="15">
        <v>50</v>
      </c>
      <c r="H3485" s="15">
        <v>52.7</v>
      </c>
      <c r="I3485" s="15">
        <v>55.3</v>
      </c>
      <c r="J3485" s="15">
        <v>45</v>
      </c>
      <c r="K3485" s="15">
        <v>6.5</v>
      </c>
      <c r="L3485" s="15">
        <v>1</v>
      </c>
      <c r="M3485" s="15">
        <v>72.7</v>
      </c>
      <c r="N3485" s="15">
        <v>41.3</v>
      </c>
      <c r="O3485" s="15">
        <v>175</v>
      </c>
      <c r="P3485" s="15">
        <v>1</v>
      </c>
      <c r="Q3485" s="15" t="s">
        <v>910</v>
      </c>
    </row>
    <row r="3486" spans="1:17" s="36" customFormat="1" ht="14.5">
      <c r="A3486" s="3" t="s">
        <v>7061</v>
      </c>
      <c r="B3486" s="15" t="s">
        <v>1</v>
      </c>
      <c r="C3486" s="15" t="s">
        <v>6</v>
      </c>
      <c r="D3486" s="15" t="s">
        <v>3522</v>
      </c>
      <c r="E3486" s="15">
        <v>3000</v>
      </c>
      <c r="F3486" s="15"/>
      <c r="G3486" s="15">
        <v>50</v>
      </c>
      <c r="H3486" s="15">
        <v>52.7</v>
      </c>
      <c r="I3486" s="15">
        <v>55.3</v>
      </c>
      <c r="J3486" s="15">
        <v>45</v>
      </c>
      <c r="K3486" s="15">
        <v>6.5</v>
      </c>
      <c r="L3486" s="15">
        <v>1</v>
      </c>
      <c r="M3486" s="15">
        <v>72.7</v>
      </c>
      <c r="N3486" s="15">
        <v>41.3</v>
      </c>
      <c r="O3486" s="15">
        <v>175</v>
      </c>
      <c r="P3486" s="15">
        <v>1</v>
      </c>
      <c r="Q3486" s="15" t="s">
        <v>3</v>
      </c>
    </row>
    <row r="3487" spans="1:17" s="36" customFormat="1" ht="14.5">
      <c r="A3487" s="3" t="s">
        <v>7062</v>
      </c>
      <c r="B3487" s="15" t="s">
        <v>1</v>
      </c>
      <c r="C3487" s="15" t="s">
        <v>6</v>
      </c>
      <c r="D3487" s="15" t="s">
        <v>3525</v>
      </c>
      <c r="E3487" s="15">
        <v>3000</v>
      </c>
      <c r="F3487" s="15"/>
      <c r="G3487" s="15">
        <v>50</v>
      </c>
      <c r="H3487" s="15">
        <v>52.7</v>
      </c>
      <c r="I3487" s="15">
        <v>55.3</v>
      </c>
      <c r="J3487" s="15">
        <v>45</v>
      </c>
      <c r="K3487" s="15">
        <v>6.5</v>
      </c>
      <c r="L3487" s="15">
        <v>1</v>
      </c>
      <c r="M3487" s="15">
        <v>72.7</v>
      </c>
      <c r="N3487" s="15">
        <v>41.3</v>
      </c>
      <c r="O3487" s="15">
        <v>175</v>
      </c>
      <c r="P3487" s="15">
        <v>1</v>
      </c>
      <c r="Q3487" s="15" t="s">
        <v>910</v>
      </c>
    </row>
    <row r="3488" spans="1:17" s="36" customFormat="1" ht="14.5">
      <c r="A3488" s="3" t="s">
        <v>7063</v>
      </c>
      <c r="B3488" s="15" t="s">
        <v>1</v>
      </c>
      <c r="C3488" s="15" t="s">
        <v>6</v>
      </c>
      <c r="D3488" s="15" t="s">
        <v>3525</v>
      </c>
      <c r="E3488" s="15">
        <v>3000</v>
      </c>
      <c r="F3488" s="15"/>
      <c r="G3488" s="15">
        <v>50</v>
      </c>
      <c r="H3488" s="15">
        <v>52.7</v>
      </c>
      <c r="I3488" s="15">
        <v>55.3</v>
      </c>
      <c r="J3488" s="15">
        <v>45</v>
      </c>
      <c r="K3488" s="15">
        <v>6.5</v>
      </c>
      <c r="L3488" s="15">
        <v>1</v>
      </c>
      <c r="M3488" s="15">
        <v>72.7</v>
      </c>
      <c r="N3488" s="15">
        <v>41.3</v>
      </c>
      <c r="O3488" s="15">
        <v>175</v>
      </c>
      <c r="P3488" s="15">
        <v>1</v>
      </c>
      <c r="Q3488" s="15" t="s">
        <v>3</v>
      </c>
    </row>
    <row r="3489" spans="1:17" s="36" customFormat="1" ht="14.5">
      <c r="A3489" s="3" t="s">
        <v>7064</v>
      </c>
      <c r="B3489" s="15" t="s">
        <v>1</v>
      </c>
      <c r="C3489" s="15" t="s">
        <v>6</v>
      </c>
      <c r="D3489" s="15" t="s">
        <v>3522</v>
      </c>
      <c r="E3489" s="15">
        <v>3000</v>
      </c>
      <c r="F3489" s="15"/>
      <c r="G3489" s="15">
        <v>53.3</v>
      </c>
      <c r="H3489" s="15">
        <v>56.1</v>
      </c>
      <c r="I3489" s="15">
        <v>58.9</v>
      </c>
      <c r="J3489" s="15">
        <v>48</v>
      </c>
      <c r="K3489" s="15">
        <v>6.5</v>
      </c>
      <c r="L3489" s="15">
        <v>1</v>
      </c>
      <c r="M3489" s="15">
        <v>77.400000000000006</v>
      </c>
      <c r="N3489" s="15">
        <v>38.799999999999997</v>
      </c>
      <c r="O3489" s="15">
        <v>175</v>
      </c>
      <c r="P3489" s="15">
        <v>1</v>
      </c>
      <c r="Q3489" s="15" t="s">
        <v>910</v>
      </c>
    </row>
    <row r="3490" spans="1:17" s="36" customFormat="1" ht="14.5">
      <c r="A3490" s="3" t="s">
        <v>7065</v>
      </c>
      <c r="B3490" s="15" t="s">
        <v>1</v>
      </c>
      <c r="C3490" s="15" t="s">
        <v>6</v>
      </c>
      <c r="D3490" s="15" t="s">
        <v>3522</v>
      </c>
      <c r="E3490" s="15">
        <v>3000</v>
      </c>
      <c r="F3490" s="15"/>
      <c r="G3490" s="15">
        <v>53.3</v>
      </c>
      <c r="H3490" s="15">
        <v>56.1</v>
      </c>
      <c r="I3490" s="15">
        <v>58.9</v>
      </c>
      <c r="J3490" s="15">
        <v>48</v>
      </c>
      <c r="K3490" s="15">
        <v>6.5</v>
      </c>
      <c r="L3490" s="15">
        <v>1</v>
      </c>
      <c r="M3490" s="15">
        <v>77.400000000000006</v>
      </c>
      <c r="N3490" s="15">
        <v>38.799999999999997</v>
      </c>
      <c r="O3490" s="15">
        <v>175</v>
      </c>
      <c r="P3490" s="15">
        <v>1</v>
      </c>
      <c r="Q3490" s="15" t="s">
        <v>3</v>
      </c>
    </row>
    <row r="3491" spans="1:17" s="36" customFormat="1" ht="14.5">
      <c r="A3491" s="3" t="s">
        <v>7066</v>
      </c>
      <c r="B3491" s="15" t="s">
        <v>1</v>
      </c>
      <c r="C3491" s="15" t="s">
        <v>6</v>
      </c>
      <c r="D3491" s="15" t="s">
        <v>3525</v>
      </c>
      <c r="E3491" s="15">
        <v>3000</v>
      </c>
      <c r="F3491" s="15"/>
      <c r="G3491" s="15">
        <v>53.3</v>
      </c>
      <c r="H3491" s="15">
        <v>56.1</v>
      </c>
      <c r="I3491" s="15">
        <v>58.9</v>
      </c>
      <c r="J3491" s="15">
        <v>48</v>
      </c>
      <c r="K3491" s="15">
        <v>6.5</v>
      </c>
      <c r="L3491" s="15">
        <v>1</v>
      </c>
      <c r="M3491" s="15">
        <v>77.400000000000006</v>
      </c>
      <c r="N3491" s="15">
        <v>38.799999999999997</v>
      </c>
      <c r="O3491" s="15">
        <v>175</v>
      </c>
      <c r="P3491" s="15">
        <v>1</v>
      </c>
      <c r="Q3491" s="15" t="s">
        <v>910</v>
      </c>
    </row>
    <row r="3492" spans="1:17" s="36" customFormat="1" ht="14.5">
      <c r="A3492" s="3" t="s">
        <v>7067</v>
      </c>
      <c r="B3492" s="15" t="s">
        <v>1</v>
      </c>
      <c r="C3492" s="15" t="s">
        <v>6</v>
      </c>
      <c r="D3492" s="15" t="s">
        <v>3525</v>
      </c>
      <c r="E3492" s="15">
        <v>3000</v>
      </c>
      <c r="F3492" s="15"/>
      <c r="G3492" s="15">
        <v>53.3</v>
      </c>
      <c r="H3492" s="15">
        <v>56.1</v>
      </c>
      <c r="I3492" s="15">
        <v>58.9</v>
      </c>
      <c r="J3492" s="15">
        <v>48</v>
      </c>
      <c r="K3492" s="15">
        <v>6.5</v>
      </c>
      <c r="L3492" s="15">
        <v>1</v>
      </c>
      <c r="M3492" s="15">
        <v>77.400000000000006</v>
      </c>
      <c r="N3492" s="15">
        <v>38.799999999999997</v>
      </c>
      <c r="O3492" s="15">
        <v>175</v>
      </c>
      <c r="P3492" s="15">
        <v>1</v>
      </c>
      <c r="Q3492" s="15" t="s">
        <v>3</v>
      </c>
    </row>
    <row r="3493" spans="1:17" s="36" customFormat="1" ht="14.5">
      <c r="A3493" s="3" t="s">
        <v>7068</v>
      </c>
      <c r="B3493" s="15" t="s">
        <v>1</v>
      </c>
      <c r="C3493" s="15" t="s">
        <v>6</v>
      </c>
      <c r="D3493" s="15" t="s">
        <v>3522</v>
      </c>
      <c r="E3493" s="15">
        <v>3000</v>
      </c>
      <c r="F3493" s="15"/>
      <c r="G3493" s="15">
        <v>56.7</v>
      </c>
      <c r="H3493" s="15">
        <v>59.7</v>
      </c>
      <c r="I3493" s="15">
        <v>62.7</v>
      </c>
      <c r="J3493" s="15">
        <v>51</v>
      </c>
      <c r="K3493" s="15">
        <v>6.5</v>
      </c>
      <c r="L3493" s="15">
        <v>1</v>
      </c>
      <c r="M3493" s="15">
        <v>82.4</v>
      </c>
      <c r="N3493" s="15">
        <v>36.4</v>
      </c>
      <c r="O3493" s="15">
        <v>175</v>
      </c>
      <c r="P3493" s="15">
        <v>1</v>
      </c>
      <c r="Q3493" s="15" t="s">
        <v>910</v>
      </c>
    </row>
    <row r="3494" spans="1:17" s="36" customFormat="1" ht="14.5">
      <c r="A3494" s="3" t="s">
        <v>7069</v>
      </c>
      <c r="B3494" s="15" t="s">
        <v>1</v>
      </c>
      <c r="C3494" s="15" t="s">
        <v>6</v>
      </c>
      <c r="D3494" s="15" t="s">
        <v>3522</v>
      </c>
      <c r="E3494" s="15">
        <v>3000</v>
      </c>
      <c r="F3494" s="15"/>
      <c r="G3494" s="15">
        <v>56.7</v>
      </c>
      <c r="H3494" s="15">
        <v>59.7</v>
      </c>
      <c r="I3494" s="15">
        <v>62.7</v>
      </c>
      <c r="J3494" s="15">
        <v>51</v>
      </c>
      <c r="K3494" s="15">
        <v>6.5</v>
      </c>
      <c r="L3494" s="15">
        <v>1</v>
      </c>
      <c r="M3494" s="15">
        <v>82.4</v>
      </c>
      <c r="N3494" s="15">
        <v>36.4</v>
      </c>
      <c r="O3494" s="15">
        <v>175</v>
      </c>
      <c r="P3494" s="15">
        <v>1</v>
      </c>
      <c r="Q3494" s="15" t="s">
        <v>3</v>
      </c>
    </row>
    <row r="3495" spans="1:17" s="36" customFormat="1" ht="14.5">
      <c r="A3495" s="3" t="s">
        <v>7070</v>
      </c>
      <c r="B3495" s="15" t="s">
        <v>1</v>
      </c>
      <c r="C3495" s="15" t="s">
        <v>6</v>
      </c>
      <c r="D3495" s="15" t="s">
        <v>3525</v>
      </c>
      <c r="E3495" s="15">
        <v>3000</v>
      </c>
      <c r="F3495" s="15"/>
      <c r="G3495" s="15">
        <v>56.7</v>
      </c>
      <c r="H3495" s="15">
        <v>59.7</v>
      </c>
      <c r="I3495" s="15">
        <v>62.7</v>
      </c>
      <c r="J3495" s="15">
        <v>51</v>
      </c>
      <c r="K3495" s="15">
        <v>6.5</v>
      </c>
      <c r="L3495" s="15">
        <v>1</v>
      </c>
      <c r="M3495" s="15">
        <v>82.4</v>
      </c>
      <c r="N3495" s="15">
        <v>36.4</v>
      </c>
      <c r="O3495" s="15">
        <v>175</v>
      </c>
      <c r="P3495" s="15">
        <v>1</v>
      </c>
      <c r="Q3495" s="15" t="s">
        <v>910</v>
      </c>
    </row>
    <row r="3496" spans="1:17" s="36" customFormat="1" ht="14.5">
      <c r="A3496" s="3" t="s">
        <v>7071</v>
      </c>
      <c r="B3496" s="15" t="s">
        <v>1</v>
      </c>
      <c r="C3496" s="15" t="s">
        <v>6</v>
      </c>
      <c r="D3496" s="15" t="s">
        <v>3525</v>
      </c>
      <c r="E3496" s="15">
        <v>3000</v>
      </c>
      <c r="F3496" s="15"/>
      <c r="G3496" s="15">
        <v>56.7</v>
      </c>
      <c r="H3496" s="15">
        <v>59.7</v>
      </c>
      <c r="I3496" s="15">
        <v>62.7</v>
      </c>
      <c r="J3496" s="15">
        <v>51</v>
      </c>
      <c r="K3496" s="15">
        <v>6.5</v>
      </c>
      <c r="L3496" s="15">
        <v>1</v>
      </c>
      <c r="M3496" s="15">
        <v>82.4</v>
      </c>
      <c r="N3496" s="15">
        <v>36.4</v>
      </c>
      <c r="O3496" s="15">
        <v>175</v>
      </c>
      <c r="P3496" s="15">
        <v>1</v>
      </c>
      <c r="Q3496" s="15" t="s">
        <v>3</v>
      </c>
    </row>
    <row r="3497" spans="1:17" s="36" customFormat="1" ht="14.5">
      <c r="A3497" s="3" t="s">
        <v>7072</v>
      </c>
      <c r="B3497" s="15" t="s">
        <v>1</v>
      </c>
      <c r="C3497" s="15" t="s">
        <v>6</v>
      </c>
      <c r="D3497" s="15" t="s">
        <v>3522</v>
      </c>
      <c r="E3497" s="15">
        <v>3000</v>
      </c>
      <c r="F3497" s="15"/>
      <c r="G3497" s="15">
        <v>60</v>
      </c>
      <c r="H3497" s="15">
        <v>63.2</v>
      </c>
      <c r="I3497" s="15">
        <v>66.3</v>
      </c>
      <c r="J3497" s="15">
        <v>54</v>
      </c>
      <c r="K3497" s="15">
        <v>6.5</v>
      </c>
      <c r="L3497" s="15">
        <v>1</v>
      </c>
      <c r="M3497" s="15">
        <v>87.1</v>
      </c>
      <c r="N3497" s="15">
        <v>34.4</v>
      </c>
      <c r="O3497" s="15">
        <v>175</v>
      </c>
      <c r="P3497" s="15">
        <v>1</v>
      </c>
      <c r="Q3497" s="15" t="s">
        <v>910</v>
      </c>
    </row>
    <row r="3498" spans="1:17" s="36" customFormat="1" ht="14.5">
      <c r="A3498" s="3" t="s">
        <v>7073</v>
      </c>
      <c r="B3498" s="15" t="s">
        <v>1</v>
      </c>
      <c r="C3498" s="15" t="s">
        <v>6</v>
      </c>
      <c r="D3498" s="15" t="s">
        <v>3522</v>
      </c>
      <c r="E3498" s="15">
        <v>3000</v>
      </c>
      <c r="F3498" s="15"/>
      <c r="G3498" s="15">
        <v>60</v>
      </c>
      <c r="H3498" s="15">
        <v>63.2</v>
      </c>
      <c r="I3498" s="15">
        <v>66.3</v>
      </c>
      <c r="J3498" s="15">
        <v>54</v>
      </c>
      <c r="K3498" s="15">
        <v>6.5</v>
      </c>
      <c r="L3498" s="15">
        <v>1</v>
      </c>
      <c r="M3498" s="15">
        <v>87.1</v>
      </c>
      <c r="N3498" s="15">
        <v>34.4</v>
      </c>
      <c r="O3498" s="15">
        <v>175</v>
      </c>
      <c r="P3498" s="15">
        <v>1</v>
      </c>
      <c r="Q3498" s="15" t="s">
        <v>3</v>
      </c>
    </row>
    <row r="3499" spans="1:17" s="36" customFormat="1" ht="14.5">
      <c r="A3499" s="3" t="s">
        <v>7074</v>
      </c>
      <c r="B3499" s="15" t="s">
        <v>1</v>
      </c>
      <c r="C3499" s="15" t="s">
        <v>6</v>
      </c>
      <c r="D3499" s="15" t="s">
        <v>3525</v>
      </c>
      <c r="E3499" s="15">
        <v>3000</v>
      </c>
      <c r="F3499" s="15"/>
      <c r="G3499" s="15">
        <v>60</v>
      </c>
      <c r="H3499" s="15">
        <v>63.2</v>
      </c>
      <c r="I3499" s="15">
        <v>66.3</v>
      </c>
      <c r="J3499" s="15">
        <v>54</v>
      </c>
      <c r="K3499" s="15">
        <v>6.5</v>
      </c>
      <c r="L3499" s="15">
        <v>1</v>
      </c>
      <c r="M3499" s="15">
        <v>87.1</v>
      </c>
      <c r="N3499" s="15">
        <v>34.4</v>
      </c>
      <c r="O3499" s="15">
        <v>175</v>
      </c>
      <c r="P3499" s="15">
        <v>1</v>
      </c>
      <c r="Q3499" s="15" t="s">
        <v>910</v>
      </c>
    </row>
    <row r="3500" spans="1:17" s="36" customFormat="1" ht="14.5">
      <c r="A3500" s="3" t="s">
        <v>7075</v>
      </c>
      <c r="B3500" s="15" t="s">
        <v>1</v>
      </c>
      <c r="C3500" s="15" t="s">
        <v>6</v>
      </c>
      <c r="D3500" s="15" t="s">
        <v>3525</v>
      </c>
      <c r="E3500" s="15">
        <v>3000</v>
      </c>
      <c r="F3500" s="15"/>
      <c r="G3500" s="15">
        <v>60</v>
      </c>
      <c r="H3500" s="15">
        <v>63.2</v>
      </c>
      <c r="I3500" s="15">
        <v>66.3</v>
      </c>
      <c r="J3500" s="15">
        <v>54</v>
      </c>
      <c r="K3500" s="15">
        <v>6.5</v>
      </c>
      <c r="L3500" s="15">
        <v>1</v>
      </c>
      <c r="M3500" s="15">
        <v>87.1</v>
      </c>
      <c r="N3500" s="15">
        <v>34.4</v>
      </c>
      <c r="O3500" s="15">
        <v>175</v>
      </c>
      <c r="P3500" s="15">
        <v>1</v>
      </c>
      <c r="Q3500" s="15" t="s">
        <v>3</v>
      </c>
    </row>
    <row r="3501" spans="1:17" s="36" customFormat="1" ht="14.5">
      <c r="A3501" s="3" t="s">
        <v>7076</v>
      </c>
      <c r="B3501" s="15" t="s">
        <v>1</v>
      </c>
      <c r="C3501" s="15" t="s">
        <v>6</v>
      </c>
      <c r="D3501" s="15" t="s">
        <v>3522</v>
      </c>
      <c r="E3501" s="15">
        <v>3000</v>
      </c>
      <c r="F3501" s="15"/>
      <c r="G3501" s="15">
        <v>64.400000000000006</v>
      </c>
      <c r="H3501" s="15">
        <v>67.8</v>
      </c>
      <c r="I3501" s="15">
        <v>71.2</v>
      </c>
      <c r="J3501" s="15">
        <v>58</v>
      </c>
      <c r="K3501" s="15">
        <v>6.5</v>
      </c>
      <c r="L3501" s="15">
        <v>1</v>
      </c>
      <c r="M3501" s="15">
        <v>93.6</v>
      </c>
      <c r="N3501" s="15">
        <v>32.1</v>
      </c>
      <c r="O3501" s="15">
        <v>175</v>
      </c>
      <c r="P3501" s="15">
        <v>1</v>
      </c>
      <c r="Q3501" s="15" t="s">
        <v>910</v>
      </c>
    </row>
    <row r="3502" spans="1:17" s="36" customFormat="1" ht="14.5">
      <c r="A3502" s="3" t="s">
        <v>7077</v>
      </c>
      <c r="B3502" s="15" t="s">
        <v>1</v>
      </c>
      <c r="C3502" s="15" t="s">
        <v>6</v>
      </c>
      <c r="D3502" s="15" t="s">
        <v>3522</v>
      </c>
      <c r="E3502" s="15">
        <v>3000</v>
      </c>
      <c r="F3502" s="15"/>
      <c r="G3502" s="15">
        <v>64.400000000000006</v>
      </c>
      <c r="H3502" s="15">
        <v>67.8</v>
      </c>
      <c r="I3502" s="15">
        <v>71.2</v>
      </c>
      <c r="J3502" s="15">
        <v>58</v>
      </c>
      <c r="K3502" s="15">
        <v>6.5</v>
      </c>
      <c r="L3502" s="15">
        <v>1</v>
      </c>
      <c r="M3502" s="15">
        <v>93.6</v>
      </c>
      <c r="N3502" s="15">
        <v>32.1</v>
      </c>
      <c r="O3502" s="15">
        <v>175</v>
      </c>
      <c r="P3502" s="15">
        <v>1</v>
      </c>
      <c r="Q3502" s="15" t="s">
        <v>3</v>
      </c>
    </row>
    <row r="3503" spans="1:17" s="36" customFormat="1" ht="14.5">
      <c r="A3503" s="3" t="s">
        <v>7078</v>
      </c>
      <c r="B3503" s="15" t="s">
        <v>1</v>
      </c>
      <c r="C3503" s="15" t="s">
        <v>6</v>
      </c>
      <c r="D3503" s="15" t="s">
        <v>3525</v>
      </c>
      <c r="E3503" s="15">
        <v>3000</v>
      </c>
      <c r="F3503" s="15"/>
      <c r="G3503" s="15">
        <v>64.400000000000006</v>
      </c>
      <c r="H3503" s="15">
        <v>67.8</v>
      </c>
      <c r="I3503" s="15">
        <v>71.2</v>
      </c>
      <c r="J3503" s="15">
        <v>58</v>
      </c>
      <c r="K3503" s="15">
        <v>6.5</v>
      </c>
      <c r="L3503" s="15">
        <v>1</v>
      </c>
      <c r="M3503" s="15">
        <v>93.6</v>
      </c>
      <c r="N3503" s="15">
        <v>32.1</v>
      </c>
      <c r="O3503" s="15">
        <v>175</v>
      </c>
      <c r="P3503" s="15">
        <v>1</v>
      </c>
      <c r="Q3503" s="15" t="s">
        <v>910</v>
      </c>
    </row>
    <row r="3504" spans="1:17" s="36" customFormat="1" ht="14.5">
      <c r="A3504" s="3" t="s">
        <v>7079</v>
      </c>
      <c r="B3504" s="15" t="s">
        <v>1</v>
      </c>
      <c r="C3504" s="15" t="s">
        <v>6</v>
      </c>
      <c r="D3504" s="15" t="s">
        <v>3525</v>
      </c>
      <c r="E3504" s="15">
        <v>3000</v>
      </c>
      <c r="F3504" s="15"/>
      <c r="G3504" s="15">
        <v>64.400000000000006</v>
      </c>
      <c r="H3504" s="15">
        <v>67.8</v>
      </c>
      <c r="I3504" s="15">
        <v>71.2</v>
      </c>
      <c r="J3504" s="15">
        <v>58</v>
      </c>
      <c r="K3504" s="15">
        <v>6.5</v>
      </c>
      <c r="L3504" s="15">
        <v>1</v>
      </c>
      <c r="M3504" s="15">
        <v>93.6</v>
      </c>
      <c r="N3504" s="15">
        <v>32.1</v>
      </c>
      <c r="O3504" s="15">
        <v>175</v>
      </c>
      <c r="P3504" s="15">
        <v>1</v>
      </c>
      <c r="Q3504" s="15" t="s">
        <v>3</v>
      </c>
    </row>
    <row r="3505" spans="1:17" s="36" customFormat="1" ht="14.5">
      <c r="A3505" s="3" t="s">
        <v>7080</v>
      </c>
      <c r="B3505" s="15" t="s">
        <v>1</v>
      </c>
      <c r="C3505" s="15" t="s">
        <v>6</v>
      </c>
      <c r="D3505" s="15" t="s">
        <v>3522</v>
      </c>
      <c r="E3505" s="15">
        <v>3000</v>
      </c>
      <c r="F3505" s="15"/>
      <c r="G3505" s="15">
        <v>66.7</v>
      </c>
      <c r="H3505" s="15">
        <v>70.2</v>
      </c>
      <c r="I3505" s="15">
        <v>73.7</v>
      </c>
      <c r="J3505" s="15">
        <v>60</v>
      </c>
      <c r="K3505" s="15">
        <v>6.5</v>
      </c>
      <c r="L3505" s="15">
        <v>1</v>
      </c>
      <c r="M3505" s="15">
        <v>96.8</v>
      </c>
      <c r="N3505" s="15">
        <v>31</v>
      </c>
      <c r="O3505" s="15">
        <v>175</v>
      </c>
      <c r="P3505" s="15">
        <v>1</v>
      </c>
      <c r="Q3505" s="15" t="s">
        <v>910</v>
      </c>
    </row>
    <row r="3506" spans="1:17" s="36" customFormat="1" ht="14.5">
      <c r="A3506" s="3" t="s">
        <v>7081</v>
      </c>
      <c r="B3506" s="15" t="s">
        <v>1</v>
      </c>
      <c r="C3506" s="15" t="s">
        <v>6</v>
      </c>
      <c r="D3506" s="15" t="s">
        <v>3522</v>
      </c>
      <c r="E3506" s="15">
        <v>3000</v>
      </c>
      <c r="F3506" s="15"/>
      <c r="G3506" s="15">
        <v>66.7</v>
      </c>
      <c r="H3506" s="15">
        <v>70.2</v>
      </c>
      <c r="I3506" s="15">
        <v>73.7</v>
      </c>
      <c r="J3506" s="15">
        <v>60</v>
      </c>
      <c r="K3506" s="15">
        <v>6.5</v>
      </c>
      <c r="L3506" s="15">
        <v>1</v>
      </c>
      <c r="M3506" s="15">
        <v>96.8</v>
      </c>
      <c r="N3506" s="15">
        <v>31</v>
      </c>
      <c r="O3506" s="15">
        <v>175</v>
      </c>
      <c r="P3506" s="15">
        <v>1</v>
      </c>
      <c r="Q3506" s="15" t="s">
        <v>3</v>
      </c>
    </row>
    <row r="3507" spans="1:17" s="36" customFormat="1" ht="14.5">
      <c r="A3507" s="3" t="s">
        <v>7082</v>
      </c>
      <c r="B3507" s="15" t="s">
        <v>1</v>
      </c>
      <c r="C3507" s="15" t="s">
        <v>6</v>
      </c>
      <c r="D3507" s="15" t="s">
        <v>3525</v>
      </c>
      <c r="E3507" s="15">
        <v>3000</v>
      </c>
      <c r="F3507" s="15"/>
      <c r="G3507" s="15">
        <v>66.7</v>
      </c>
      <c r="H3507" s="15">
        <v>70.2</v>
      </c>
      <c r="I3507" s="15">
        <v>73.7</v>
      </c>
      <c r="J3507" s="15">
        <v>60</v>
      </c>
      <c r="K3507" s="15">
        <v>6.5</v>
      </c>
      <c r="L3507" s="15">
        <v>1</v>
      </c>
      <c r="M3507" s="15">
        <v>96.8</v>
      </c>
      <c r="N3507" s="15">
        <v>31</v>
      </c>
      <c r="O3507" s="15">
        <v>175</v>
      </c>
      <c r="P3507" s="15">
        <v>1</v>
      </c>
      <c r="Q3507" s="15" t="s">
        <v>910</v>
      </c>
    </row>
    <row r="3508" spans="1:17" s="36" customFormat="1" ht="14.5">
      <c r="A3508" s="3" t="s">
        <v>7083</v>
      </c>
      <c r="B3508" s="15" t="s">
        <v>1</v>
      </c>
      <c r="C3508" s="15" t="s">
        <v>6</v>
      </c>
      <c r="D3508" s="15" t="s">
        <v>3525</v>
      </c>
      <c r="E3508" s="15">
        <v>3000</v>
      </c>
      <c r="F3508" s="15"/>
      <c r="G3508" s="15">
        <v>66.7</v>
      </c>
      <c r="H3508" s="15">
        <v>70.2</v>
      </c>
      <c r="I3508" s="15">
        <v>73.7</v>
      </c>
      <c r="J3508" s="15">
        <v>60</v>
      </c>
      <c r="K3508" s="15">
        <v>6.5</v>
      </c>
      <c r="L3508" s="15">
        <v>1</v>
      </c>
      <c r="M3508" s="15">
        <v>96.8</v>
      </c>
      <c r="N3508" s="15">
        <v>31</v>
      </c>
      <c r="O3508" s="15">
        <v>175</v>
      </c>
      <c r="P3508" s="15">
        <v>1</v>
      </c>
      <c r="Q3508" s="15" t="s">
        <v>3</v>
      </c>
    </row>
    <row r="3509" spans="1:17" s="36" customFormat="1" ht="14.5">
      <c r="A3509" s="3" t="s">
        <v>7084</v>
      </c>
      <c r="B3509" s="15" t="s">
        <v>1</v>
      </c>
      <c r="C3509" s="15" t="s">
        <v>6</v>
      </c>
      <c r="D3509" s="15" t="s">
        <v>3522</v>
      </c>
      <c r="E3509" s="15">
        <v>3000</v>
      </c>
      <c r="F3509" s="15"/>
      <c r="G3509" s="15">
        <v>71.099999999999994</v>
      </c>
      <c r="H3509" s="15">
        <v>74.900000000000006</v>
      </c>
      <c r="I3509" s="15">
        <v>78.599999999999994</v>
      </c>
      <c r="J3509" s="15">
        <v>64</v>
      </c>
      <c r="K3509" s="15">
        <v>6.5</v>
      </c>
      <c r="L3509" s="15">
        <v>1</v>
      </c>
      <c r="M3509" s="15">
        <v>103</v>
      </c>
      <c r="N3509" s="15">
        <v>29.1</v>
      </c>
      <c r="O3509" s="15">
        <v>175</v>
      </c>
      <c r="P3509" s="15">
        <v>1</v>
      </c>
      <c r="Q3509" s="15" t="s">
        <v>910</v>
      </c>
    </row>
    <row r="3510" spans="1:17" s="36" customFormat="1" ht="14.5">
      <c r="A3510" s="3" t="s">
        <v>7085</v>
      </c>
      <c r="B3510" s="15" t="s">
        <v>1</v>
      </c>
      <c r="C3510" s="15" t="s">
        <v>6</v>
      </c>
      <c r="D3510" s="15" t="s">
        <v>3522</v>
      </c>
      <c r="E3510" s="15">
        <v>3000</v>
      </c>
      <c r="F3510" s="15"/>
      <c r="G3510" s="15">
        <v>71.099999999999994</v>
      </c>
      <c r="H3510" s="15">
        <v>74.900000000000006</v>
      </c>
      <c r="I3510" s="15">
        <v>78.599999999999994</v>
      </c>
      <c r="J3510" s="15">
        <v>64</v>
      </c>
      <c r="K3510" s="15">
        <v>6.5</v>
      </c>
      <c r="L3510" s="15">
        <v>1</v>
      </c>
      <c r="M3510" s="15">
        <v>103</v>
      </c>
      <c r="N3510" s="15">
        <v>29.1</v>
      </c>
      <c r="O3510" s="15">
        <v>175</v>
      </c>
      <c r="P3510" s="15">
        <v>1</v>
      </c>
      <c r="Q3510" s="15" t="s">
        <v>3</v>
      </c>
    </row>
    <row r="3511" spans="1:17" s="36" customFormat="1" ht="14.5">
      <c r="A3511" s="3" t="s">
        <v>7086</v>
      </c>
      <c r="B3511" s="15" t="s">
        <v>1</v>
      </c>
      <c r="C3511" s="15" t="s">
        <v>6</v>
      </c>
      <c r="D3511" s="15" t="s">
        <v>3525</v>
      </c>
      <c r="E3511" s="15">
        <v>3000</v>
      </c>
      <c r="F3511" s="15"/>
      <c r="G3511" s="15">
        <v>71.099999999999994</v>
      </c>
      <c r="H3511" s="15">
        <v>74.900000000000006</v>
      </c>
      <c r="I3511" s="15">
        <v>78.599999999999994</v>
      </c>
      <c r="J3511" s="15">
        <v>64</v>
      </c>
      <c r="K3511" s="15">
        <v>6.5</v>
      </c>
      <c r="L3511" s="15">
        <v>1</v>
      </c>
      <c r="M3511" s="15">
        <v>103</v>
      </c>
      <c r="N3511" s="15">
        <v>29.1</v>
      </c>
      <c r="O3511" s="15">
        <v>175</v>
      </c>
      <c r="P3511" s="15">
        <v>1</v>
      </c>
      <c r="Q3511" s="15" t="s">
        <v>910</v>
      </c>
    </row>
    <row r="3512" spans="1:17" s="36" customFormat="1" ht="14.5">
      <c r="A3512" s="3" t="s">
        <v>7087</v>
      </c>
      <c r="B3512" s="15" t="s">
        <v>1</v>
      </c>
      <c r="C3512" s="15" t="s">
        <v>6</v>
      </c>
      <c r="D3512" s="15" t="s">
        <v>3525</v>
      </c>
      <c r="E3512" s="15">
        <v>3000</v>
      </c>
      <c r="F3512" s="15"/>
      <c r="G3512" s="15">
        <v>71.099999999999994</v>
      </c>
      <c r="H3512" s="15">
        <v>74.900000000000006</v>
      </c>
      <c r="I3512" s="15">
        <v>78.599999999999994</v>
      </c>
      <c r="J3512" s="15">
        <v>64</v>
      </c>
      <c r="K3512" s="15">
        <v>6.5</v>
      </c>
      <c r="L3512" s="15">
        <v>1</v>
      </c>
      <c r="M3512" s="15">
        <v>103</v>
      </c>
      <c r="N3512" s="15">
        <v>29.1</v>
      </c>
      <c r="O3512" s="15">
        <v>175</v>
      </c>
      <c r="P3512" s="15">
        <v>1</v>
      </c>
      <c r="Q3512" s="15" t="s">
        <v>3</v>
      </c>
    </row>
    <row r="3513" spans="1:17" s="36" customFormat="1" ht="14.5">
      <c r="A3513" s="3" t="s">
        <v>7088</v>
      </c>
      <c r="B3513" s="15" t="s">
        <v>1</v>
      </c>
      <c r="C3513" s="15" t="s">
        <v>6</v>
      </c>
      <c r="D3513" s="15" t="s">
        <v>3522</v>
      </c>
      <c r="E3513" s="15">
        <v>3000</v>
      </c>
      <c r="F3513" s="15"/>
      <c r="G3513" s="15">
        <v>77.8</v>
      </c>
      <c r="H3513" s="15">
        <v>81.900000000000006</v>
      </c>
      <c r="I3513" s="15">
        <v>86</v>
      </c>
      <c r="J3513" s="15">
        <v>70</v>
      </c>
      <c r="K3513" s="15">
        <v>6.5</v>
      </c>
      <c r="L3513" s="15">
        <v>1</v>
      </c>
      <c r="M3513" s="15">
        <v>113</v>
      </c>
      <c r="N3513" s="15">
        <v>26.5</v>
      </c>
      <c r="O3513" s="15">
        <v>175</v>
      </c>
      <c r="P3513" s="15">
        <v>1</v>
      </c>
      <c r="Q3513" s="15" t="s">
        <v>910</v>
      </c>
    </row>
    <row r="3514" spans="1:17" s="36" customFormat="1" ht="14.5">
      <c r="A3514" s="3" t="s">
        <v>7089</v>
      </c>
      <c r="B3514" s="15" t="s">
        <v>1</v>
      </c>
      <c r="C3514" s="15" t="s">
        <v>6</v>
      </c>
      <c r="D3514" s="15" t="s">
        <v>3522</v>
      </c>
      <c r="E3514" s="15">
        <v>3000</v>
      </c>
      <c r="F3514" s="15"/>
      <c r="G3514" s="15">
        <v>77.8</v>
      </c>
      <c r="H3514" s="15">
        <v>81.900000000000006</v>
      </c>
      <c r="I3514" s="15">
        <v>86</v>
      </c>
      <c r="J3514" s="15">
        <v>70</v>
      </c>
      <c r="K3514" s="15">
        <v>6.5</v>
      </c>
      <c r="L3514" s="15">
        <v>1</v>
      </c>
      <c r="M3514" s="15">
        <v>113</v>
      </c>
      <c r="N3514" s="15">
        <v>26.5</v>
      </c>
      <c r="O3514" s="15">
        <v>175</v>
      </c>
      <c r="P3514" s="15">
        <v>1</v>
      </c>
      <c r="Q3514" s="15" t="s">
        <v>3</v>
      </c>
    </row>
    <row r="3515" spans="1:17" s="36" customFormat="1" ht="14.5">
      <c r="A3515" s="3" t="s">
        <v>7090</v>
      </c>
      <c r="B3515" s="15" t="s">
        <v>1</v>
      </c>
      <c r="C3515" s="15" t="s">
        <v>6</v>
      </c>
      <c r="D3515" s="15" t="s">
        <v>3522</v>
      </c>
      <c r="E3515" s="15">
        <v>3000</v>
      </c>
      <c r="F3515" s="15"/>
      <c r="G3515" s="15">
        <v>83.3</v>
      </c>
      <c r="H3515" s="15">
        <v>87.7</v>
      </c>
      <c r="I3515" s="15">
        <v>92.1</v>
      </c>
      <c r="J3515" s="15">
        <v>75</v>
      </c>
      <c r="K3515" s="15">
        <v>6.5</v>
      </c>
      <c r="L3515" s="15">
        <v>1</v>
      </c>
      <c r="M3515" s="15">
        <v>121</v>
      </c>
      <c r="N3515" s="15">
        <v>24.8</v>
      </c>
      <c r="O3515" s="15">
        <v>175</v>
      </c>
      <c r="P3515" s="15">
        <v>1</v>
      </c>
      <c r="Q3515" s="15" t="s">
        <v>910</v>
      </c>
    </row>
    <row r="3516" spans="1:17" s="36" customFormat="1" ht="14.5">
      <c r="A3516" s="3" t="s">
        <v>7091</v>
      </c>
      <c r="B3516" s="15" t="s">
        <v>1</v>
      </c>
      <c r="C3516" s="15" t="s">
        <v>6</v>
      </c>
      <c r="D3516" s="15" t="s">
        <v>3522</v>
      </c>
      <c r="E3516" s="15">
        <v>3000</v>
      </c>
      <c r="F3516" s="15"/>
      <c r="G3516" s="15">
        <v>83.3</v>
      </c>
      <c r="H3516" s="15">
        <v>87.7</v>
      </c>
      <c r="I3516" s="15">
        <v>92.1</v>
      </c>
      <c r="J3516" s="15">
        <v>75</v>
      </c>
      <c r="K3516" s="15">
        <v>6.5</v>
      </c>
      <c r="L3516" s="15">
        <v>1</v>
      </c>
      <c r="M3516" s="15">
        <v>121</v>
      </c>
      <c r="N3516" s="15">
        <v>24.8</v>
      </c>
      <c r="O3516" s="15">
        <v>175</v>
      </c>
      <c r="P3516" s="15">
        <v>1</v>
      </c>
      <c r="Q3516" s="15" t="s">
        <v>3</v>
      </c>
    </row>
    <row r="3517" spans="1:17" s="36" customFormat="1" ht="14.5">
      <c r="A3517" s="3" t="s">
        <v>7092</v>
      </c>
      <c r="B3517" s="15" t="s">
        <v>1</v>
      </c>
      <c r="C3517" s="15" t="s">
        <v>6</v>
      </c>
      <c r="D3517" s="15" t="s">
        <v>3522</v>
      </c>
      <c r="E3517" s="15">
        <v>3000</v>
      </c>
      <c r="F3517" s="15"/>
      <c r="G3517" s="15">
        <v>86.7</v>
      </c>
      <c r="H3517" s="15">
        <v>91.3</v>
      </c>
      <c r="I3517" s="15">
        <v>95.8</v>
      </c>
      <c r="J3517" s="15">
        <v>78</v>
      </c>
      <c r="K3517" s="15">
        <v>6.5</v>
      </c>
      <c r="L3517" s="15">
        <v>1</v>
      </c>
      <c r="M3517" s="15">
        <v>126</v>
      </c>
      <c r="N3517" s="15">
        <v>23.8</v>
      </c>
      <c r="O3517" s="15">
        <v>175</v>
      </c>
      <c r="P3517" s="15">
        <v>1</v>
      </c>
      <c r="Q3517" s="15" t="s">
        <v>910</v>
      </c>
    </row>
    <row r="3518" spans="1:17" s="36" customFormat="1" ht="14.5">
      <c r="A3518" s="3" t="s">
        <v>7093</v>
      </c>
      <c r="B3518" s="15" t="s">
        <v>1</v>
      </c>
      <c r="C3518" s="15" t="s">
        <v>6</v>
      </c>
      <c r="D3518" s="15" t="s">
        <v>3522</v>
      </c>
      <c r="E3518" s="15">
        <v>3000</v>
      </c>
      <c r="F3518" s="15"/>
      <c r="G3518" s="15">
        <v>86.7</v>
      </c>
      <c r="H3518" s="15">
        <v>91.3</v>
      </c>
      <c r="I3518" s="15">
        <v>95.8</v>
      </c>
      <c r="J3518" s="15">
        <v>78</v>
      </c>
      <c r="K3518" s="15">
        <v>6.5</v>
      </c>
      <c r="L3518" s="15">
        <v>1</v>
      </c>
      <c r="M3518" s="15">
        <v>126</v>
      </c>
      <c r="N3518" s="15">
        <v>23.8</v>
      </c>
      <c r="O3518" s="15">
        <v>175</v>
      </c>
      <c r="P3518" s="15">
        <v>1</v>
      </c>
      <c r="Q3518" s="15" t="s">
        <v>3</v>
      </c>
    </row>
    <row r="3519" spans="1:17" s="36" customFormat="1" ht="14.5">
      <c r="A3519" s="3" t="s">
        <v>7094</v>
      </c>
      <c r="B3519" s="15" t="s">
        <v>1</v>
      </c>
      <c r="C3519" s="15" t="s">
        <v>6</v>
      </c>
      <c r="D3519" s="15" t="s">
        <v>3522</v>
      </c>
      <c r="E3519" s="15">
        <v>3000</v>
      </c>
      <c r="F3519" s="15"/>
      <c r="G3519" s="15">
        <v>94.4</v>
      </c>
      <c r="H3519" s="15">
        <v>99.2</v>
      </c>
      <c r="I3519" s="15">
        <v>104</v>
      </c>
      <c r="J3519" s="15">
        <v>85</v>
      </c>
      <c r="K3519" s="15">
        <v>6.5</v>
      </c>
      <c r="L3519" s="15">
        <v>1</v>
      </c>
      <c r="M3519" s="15">
        <v>137</v>
      </c>
      <c r="N3519" s="15">
        <v>21.9</v>
      </c>
      <c r="O3519" s="15">
        <v>175</v>
      </c>
      <c r="P3519" s="15">
        <v>1</v>
      </c>
      <c r="Q3519" s="15" t="s">
        <v>910</v>
      </c>
    </row>
    <row r="3520" spans="1:17" s="36" customFormat="1" ht="14.5">
      <c r="A3520" s="3" t="s">
        <v>7095</v>
      </c>
      <c r="B3520" s="15" t="s">
        <v>1</v>
      </c>
      <c r="C3520" s="15" t="s">
        <v>6</v>
      </c>
      <c r="D3520" s="15" t="s">
        <v>3522</v>
      </c>
      <c r="E3520" s="15">
        <v>3000</v>
      </c>
      <c r="F3520" s="15"/>
      <c r="G3520" s="15">
        <v>94.4</v>
      </c>
      <c r="H3520" s="15">
        <v>99.2</v>
      </c>
      <c r="I3520" s="15">
        <v>104</v>
      </c>
      <c r="J3520" s="15">
        <v>85</v>
      </c>
      <c r="K3520" s="15">
        <v>6.5</v>
      </c>
      <c r="L3520" s="15">
        <v>1</v>
      </c>
      <c r="M3520" s="15">
        <v>137</v>
      </c>
      <c r="N3520" s="15">
        <v>21.9</v>
      </c>
      <c r="O3520" s="15">
        <v>175</v>
      </c>
      <c r="P3520" s="15">
        <v>1</v>
      </c>
      <c r="Q3520" s="15" t="s">
        <v>3</v>
      </c>
    </row>
    <row r="3521" spans="1:17" s="36" customFormat="1" ht="14.5">
      <c r="A3521" s="3" t="s">
        <v>7096</v>
      </c>
      <c r="B3521" s="15" t="s">
        <v>1</v>
      </c>
      <c r="C3521" s="15" t="s">
        <v>6</v>
      </c>
      <c r="D3521" s="15" t="s">
        <v>3522</v>
      </c>
      <c r="E3521" s="15">
        <v>3000</v>
      </c>
      <c r="F3521" s="15"/>
      <c r="G3521" s="15">
        <v>100</v>
      </c>
      <c r="H3521" s="15">
        <v>105.5</v>
      </c>
      <c r="I3521" s="15">
        <v>111</v>
      </c>
      <c r="J3521" s="15">
        <v>90</v>
      </c>
      <c r="K3521" s="15">
        <v>6.5</v>
      </c>
      <c r="L3521" s="15">
        <v>1</v>
      </c>
      <c r="M3521" s="15">
        <v>146</v>
      </c>
      <c r="N3521" s="15">
        <v>20.5</v>
      </c>
      <c r="O3521" s="15">
        <v>175</v>
      </c>
      <c r="P3521" s="15">
        <v>1</v>
      </c>
      <c r="Q3521" s="15" t="s">
        <v>910</v>
      </c>
    </row>
    <row r="3522" spans="1:17" s="36" customFormat="1" ht="14.5">
      <c r="A3522" s="3" t="s">
        <v>7097</v>
      </c>
      <c r="B3522" s="15" t="s">
        <v>1</v>
      </c>
      <c r="C3522" s="15" t="s">
        <v>6</v>
      </c>
      <c r="D3522" s="15" t="s">
        <v>3522</v>
      </c>
      <c r="E3522" s="15">
        <v>3000</v>
      </c>
      <c r="F3522" s="15"/>
      <c r="G3522" s="15">
        <v>100</v>
      </c>
      <c r="H3522" s="15">
        <v>105.5</v>
      </c>
      <c r="I3522" s="15">
        <v>111</v>
      </c>
      <c r="J3522" s="15">
        <v>90</v>
      </c>
      <c r="K3522" s="15">
        <v>6.5</v>
      </c>
      <c r="L3522" s="15">
        <v>1</v>
      </c>
      <c r="M3522" s="15">
        <v>146</v>
      </c>
      <c r="N3522" s="15">
        <v>20.5</v>
      </c>
      <c r="O3522" s="15">
        <v>175</v>
      </c>
      <c r="P3522" s="15">
        <v>1</v>
      </c>
      <c r="Q3522" s="15" t="s">
        <v>3</v>
      </c>
    </row>
    <row r="3523" spans="1:17" s="36" customFormat="1" ht="14.5">
      <c r="A3523" s="3" t="s">
        <v>7098</v>
      </c>
      <c r="B3523" s="15" t="s">
        <v>1</v>
      </c>
      <c r="C3523" s="15" t="s">
        <v>8</v>
      </c>
      <c r="D3523" s="15" t="s">
        <v>3522</v>
      </c>
      <c r="E3523" s="15">
        <v>200</v>
      </c>
      <c r="F3523" s="15">
        <v>5</v>
      </c>
      <c r="G3523" s="15">
        <v>111</v>
      </c>
      <c r="H3523" s="15">
        <v>117</v>
      </c>
      <c r="I3523" s="15">
        <v>123</v>
      </c>
      <c r="J3523" s="15">
        <v>100</v>
      </c>
      <c r="K3523" s="15">
        <v>1</v>
      </c>
      <c r="L3523" s="15">
        <v>1</v>
      </c>
      <c r="M3523" s="15">
        <v>162</v>
      </c>
      <c r="N3523" s="15">
        <v>1.08</v>
      </c>
      <c r="O3523" s="15">
        <v>175</v>
      </c>
      <c r="P3523" s="15">
        <v>1</v>
      </c>
      <c r="Q3523" s="15" t="s">
        <v>910</v>
      </c>
    </row>
    <row r="3524" spans="1:17" s="36" customFormat="1" ht="14.5">
      <c r="A3524" s="3" t="s">
        <v>7099</v>
      </c>
      <c r="B3524" s="15" t="s">
        <v>1</v>
      </c>
      <c r="C3524" s="15" t="s">
        <v>8</v>
      </c>
      <c r="D3524" s="15" t="s">
        <v>3522</v>
      </c>
      <c r="E3524" s="15">
        <v>200</v>
      </c>
      <c r="F3524" s="15">
        <v>5</v>
      </c>
      <c r="G3524" s="15">
        <v>111</v>
      </c>
      <c r="H3524" s="15">
        <v>117</v>
      </c>
      <c r="I3524" s="15">
        <v>123</v>
      </c>
      <c r="J3524" s="15">
        <v>100</v>
      </c>
      <c r="K3524" s="15">
        <v>1</v>
      </c>
      <c r="L3524" s="15">
        <v>1</v>
      </c>
      <c r="M3524" s="15">
        <v>162</v>
      </c>
      <c r="N3524" s="15">
        <v>1.08</v>
      </c>
      <c r="O3524" s="15">
        <v>175</v>
      </c>
      <c r="P3524" s="15">
        <v>1</v>
      </c>
      <c r="Q3524" s="15" t="s">
        <v>3</v>
      </c>
    </row>
    <row r="3525" spans="1:17" s="36" customFormat="1" ht="14.5">
      <c r="A3525" s="3" t="s">
        <v>7253</v>
      </c>
      <c r="B3525" s="15" t="s">
        <v>1</v>
      </c>
      <c r="C3525" s="15" t="s">
        <v>8</v>
      </c>
      <c r="D3525" s="15" t="s">
        <v>3522</v>
      </c>
      <c r="E3525" s="15">
        <v>200</v>
      </c>
      <c r="F3525" s="15">
        <v>5</v>
      </c>
      <c r="G3525" s="15">
        <v>11.1</v>
      </c>
      <c r="H3525" s="15">
        <v>11.7</v>
      </c>
      <c r="I3525" s="15">
        <v>12.3</v>
      </c>
      <c r="J3525" s="15">
        <v>10</v>
      </c>
      <c r="K3525" s="15">
        <v>1</v>
      </c>
      <c r="L3525" s="15">
        <v>5</v>
      </c>
      <c r="M3525" s="15">
        <v>17</v>
      </c>
      <c r="N3525" s="15">
        <v>11.8</v>
      </c>
      <c r="O3525" s="15">
        <v>175</v>
      </c>
      <c r="P3525" s="15">
        <v>1</v>
      </c>
      <c r="Q3525" s="15" t="s">
        <v>910</v>
      </c>
    </row>
    <row r="3526" spans="1:17" s="36" customFormat="1" ht="14.5">
      <c r="A3526" s="3" t="s">
        <v>7100</v>
      </c>
      <c r="B3526" s="15" t="s">
        <v>1</v>
      </c>
      <c r="C3526" s="15" t="s">
        <v>8</v>
      </c>
      <c r="D3526" s="15" t="s">
        <v>3522</v>
      </c>
      <c r="E3526" s="15">
        <v>200</v>
      </c>
      <c r="F3526" s="15">
        <v>5</v>
      </c>
      <c r="G3526" s="15">
        <v>11.1</v>
      </c>
      <c r="H3526" s="15">
        <v>11.7</v>
      </c>
      <c r="I3526" s="15">
        <v>12.3</v>
      </c>
      <c r="J3526" s="15">
        <v>10</v>
      </c>
      <c r="K3526" s="15">
        <v>1</v>
      </c>
      <c r="L3526" s="15">
        <v>5</v>
      </c>
      <c r="M3526" s="15">
        <v>17</v>
      </c>
      <c r="N3526" s="15">
        <v>11.8</v>
      </c>
      <c r="O3526" s="15">
        <v>175</v>
      </c>
      <c r="P3526" s="15">
        <v>1</v>
      </c>
      <c r="Q3526" s="15" t="s">
        <v>3</v>
      </c>
    </row>
    <row r="3527" spans="1:17" s="36" customFormat="1" ht="14.5">
      <c r="A3527" s="3" t="s">
        <v>7101</v>
      </c>
      <c r="B3527" s="15" t="s">
        <v>1</v>
      </c>
      <c r="C3527" s="15" t="s">
        <v>8</v>
      </c>
      <c r="D3527" s="15" t="s">
        <v>3522</v>
      </c>
      <c r="E3527" s="15">
        <v>200</v>
      </c>
      <c r="F3527" s="15">
        <v>5</v>
      </c>
      <c r="G3527" s="15">
        <v>12.2</v>
      </c>
      <c r="H3527" s="15">
        <v>12.9</v>
      </c>
      <c r="I3527" s="15">
        <v>13.5</v>
      </c>
      <c r="J3527" s="15">
        <v>11</v>
      </c>
      <c r="K3527" s="15">
        <v>1</v>
      </c>
      <c r="L3527" s="15">
        <v>1</v>
      </c>
      <c r="M3527" s="15">
        <v>18.2</v>
      </c>
      <c r="N3527" s="15">
        <v>11</v>
      </c>
      <c r="O3527" s="15">
        <v>175</v>
      </c>
      <c r="P3527" s="15">
        <v>1</v>
      </c>
      <c r="Q3527" s="15" t="s">
        <v>910</v>
      </c>
    </row>
    <row r="3528" spans="1:17" s="36" customFormat="1" ht="14.5">
      <c r="A3528" s="3" t="s">
        <v>7102</v>
      </c>
      <c r="B3528" s="15" t="s">
        <v>1</v>
      </c>
      <c r="C3528" s="15" t="s">
        <v>8</v>
      </c>
      <c r="D3528" s="15" t="s">
        <v>3522</v>
      </c>
      <c r="E3528" s="15">
        <v>200</v>
      </c>
      <c r="F3528" s="15">
        <v>5</v>
      </c>
      <c r="G3528" s="15">
        <v>12.2</v>
      </c>
      <c r="H3528" s="15">
        <v>12.9</v>
      </c>
      <c r="I3528" s="15">
        <v>13.5</v>
      </c>
      <c r="J3528" s="15">
        <v>11</v>
      </c>
      <c r="K3528" s="15">
        <v>1</v>
      </c>
      <c r="L3528" s="15">
        <v>1</v>
      </c>
      <c r="M3528" s="15">
        <v>18.2</v>
      </c>
      <c r="N3528" s="15">
        <v>11</v>
      </c>
      <c r="O3528" s="15">
        <v>175</v>
      </c>
      <c r="P3528" s="15">
        <v>1</v>
      </c>
      <c r="Q3528" s="15" t="s">
        <v>3</v>
      </c>
    </row>
    <row r="3529" spans="1:17" s="36" customFormat="1" ht="14.5">
      <c r="A3529" s="3" t="s">
        <v>7103</v>
      </c>
      <c r="B3529" s="15" t="s">
        <v>1</v>
      </c>
      <c r="C3529" s="15" t="s">
        <v>8</v>
      </c>
      <c r="D3529" s="15" t="s">
        <v>3522</v>
      </c>
      <c r="E3529" s="15">
        <v>200</v>
      </c>
      <c r="F3529" s="15">
        <v>5</v>
      </c>
      <c r="G3529" s="15">
        <v>13.3</v>
      </c>
      <c r="H3529" s="15">
        <v>14</v>
      </c>
      <c r="I3529" s="15">
        <v>14.7</v>
      </c>
      <c r="J3529" s="15">
        <v>12</v>
      </c>
      <c r="K3529" s="15">
        <v>1</v>
      </c>
      <c r="L3529" s="15">
        <v>1</v>
      </c>
      <c r="M3529" s="15">
        <v>19.899999999999999</v>
      </c>
      <c r="N3529" s="15">
        <v>10.1</v>
      </c>
      <c r="O3529" s="15">
        <v>175</v>
      </c>
      <c r="P3529" s="15">
        <v>1</v>
      </c>
      <c r="Q3529" s="15" t="s">
        <v>910</v>
      </c>
    </row>
    <row r="3530" spans="1:17" s="36" customFormat="1" ht="14.5">
      <c r="A3530" s="3" t="s">
        <v>7104</v>
      </c>
      <c r="B3530" s="15" t="s">
        <v>1</v>
      </c>
      <c r="C3530" s="15" t="s">
        <v>8</v>
      </c>
      <c r="D3530" s="15" t="s">
        <v>3522</v>
      </c>
      <c r="E3530" s="15">
        <v>200</v>
      </c>
      <c r="F3530" s="15">
        <v>5</v>
      </c>
      <c r="G3530" s="15">
        <v>13.3</v>
      </c>
      <c r="H3530" s="15">
        <v>14</v>
      </c>
      <c r="I3530" s="15">
        <v>14.7</v>
      </c>
      <c r="J3530" s="15">
        <v>12</v>
      </c>
      <c r="K3530" s="15">
        <v>1</v>
      </c>
      <c r="L3530" s="15">
        <v>1</v>
      </c>
      <c r="M3530" s="15">
        <v>19.899999999999999</v>
      </c>
      <c r="N3530" s="15">
        <v>10.1</v>
      </c>
      <c r="O3530" s="15">
        <v>175</v>
      </c>
      <c r="P3530" s="15">
        <v>1</v>
      </c>
      <c r="Q3530" s="15" t="s">
        <v>3</v>
      </c>
    </row>
    <row r="3531" spans="1:17" s="36" customFormat="1" ht="14.5">
      <c r="A3531" s="3" t="s">
        <v>7105</v>
      </c>
      <c r="B3531" s="15" t="s">
        <v>1</v>
      </c>
      <c r="C3531" s="15" t="s">
        <v>8</v>
      </c>
      <c r="D3531" s="15" t="s">
        <v>3522</v>
      </c>
      <c r="E3531" s="15">
        <v>200</v>
      </c>
      <c r="F3531" s="15">
        <v>5</v>
      </c>
      <c r="G3531" s="15">
        <v>14.4</v>
      </c>
      <c r="H3531" s="15">
        <v>15.2</v>
      </c>
      <c r="I3531" s="15">
        <v>15.9</v>
      </c>
      <c r="J3531" s="15">
        <v>13</v>
      </c>
      <c r="K3531" s="15">
        <v>1</v>
      </c>
      <c r="L3531" s="15">
        <v>1</v>
      </c>
      <c r="M3531" s="15">
        <v>21.5</v>
      </c>
      <c r="N3531" s="15">
        <v>9.3000000000000007</v>
      </c>
      <c r="O3531" s="15">
        <v>175</v>
      </c>
      <c r="P3531" s="15">
        <v>1</v>
      </c>
      <c r="Q3531" s="15" t="s">
        <v>910</v>
      </c>
    </row>
    <row r="3532" spans="1:17" s="36" customFormat="1" ht="14.5">
      <c r="A3532" s="3" t="s">
        <v>7106</v>
      </c>
      <c r="B3532" s="15" t="s">
        <v>1</v>
      </c>
      <c r="C3532" s="15" t="s">
        <v>8</v>
      </c>
      <c r="D3532" s="15" t="s">
        <v>3522</v>
      </c>
      <c r="E3532" s="15">
        <v>200</v>
      </c>
      <c r="F3532" s="15">
        <v>5</v>
      </c>
      <c r="G3532" s="15">
        <v>14.4</v>
      </c>
      <c r="H3532" s="15">
        <v>15.2</v>
      </c>
      <c r="I3532" s="15">
        <v>15.9</v>
      </c>
      <c r="J3532" s="15">
        <v>13</v>
      </c>
      <c r="K3532" s="15">
        <v>1</v>
      </c>
      <c r="L3532" s="15">
        <v>1</v>
      </c>
      <c r="M3532" s="15">
        <v>21.5</v>
      </c>
      <c r="N3532" s="15">
        <v>9.3000000000000007</v>
      </c>
      <c r="O3532" s="15">
        <v>175</v>
      </c>
      <c r="P3532" s="15">
        <v>1</v>
      </c>
      <c r="Q3532" s="15" t="s">
        <v>3</v>
      </c>
    </row>
    <row r="3533" spans="1:17" s="36" customFormat="1" ht="14.5">
      <c r="A3533" s="3" t="s">
        <v>7107</v>
      </c>
      <c r="B3533" s="15" t="s">
        <v>1</v>
      </c>
      <c r="C3533" s="15" t="s">
        <v>8</v>
      </c>
      <c r="D3533" s="15" t="s">
        <v>3522</v>
      </c>
      <c r="E3533" s="15">
        <v>200</v>
      </c>
      <c r="F3533" s="15">
        <v>5</v>
      </c>
      <c r="G3533" s="15">
        <v>15.6</v>
      </c>
      <c r="H3533" s="15">
        <v>16.399999999999999</v>
      </c>
      <c r="I3533" s="15">
        <v>17.2</v>
      </c>
      <c r="J3533" s="15">
        <v>14</v>
      </c>
      <c r="K3533" s="15">
        <v>1</v>
      </c>
      <c r="L3533" s="15">
        <v>1</v>
      </c>
      <c r="M3533" s="15">
        <v>23.2</v>
      </c>
      <c r="N3533" s="15">
        <v>8.6</v>
      </c>
      <c r="O3533" s="15">
        <v>175</v>
      </c>
      <c r="P3533" s="15">
        <v>1</v>
      </c>
      <c r="Q3533" s="15" t="s">
        <v>910</v>
      </c>
    </row>
    <row r="3534" spans="1:17" s="36" customFormat="1" ht="14.5">
      <c r="A3534" s="3" t="s">
        <v>7108</v>
      </c>
      <c r="B3534" s="15" t="s">
        <v>1</v>
      </c>
      <c r="C3534" s="15" t="s">
        <v>8</v>
      </c>
      <c r="D3534" s="15" t="s">
        <v>3522</v>
      </c>
      <c r="E3534" s="15">
        <v>200</v>
      </c>
      <c r="F3534" s="15">
        <v>5</v>
      </c>
      <c r="G3534" s="15">
        <v>15.6</v>
      </c>
      <c r="H3534" s="15">
        <v>16.399999999999999</v>
      </c>
      <c r="I3534" s="15">
        <v>17.2</v>
      </c>
      <c r="J3534" s="15">
        <v>14</v>
      </c>
      <c r="K3534" s="15">
        <v>1</v>
      </c>
      <c r="L3534" s="15">
        <v>1</v>
      </c>
      <c r="M3534" s="15">
        <v>23.2</v>
      </c>
      <c r="N3534" s="15">
        <v>8.6</v>
      </c>
      <c r="O3534" s="15">
        <v>175</v>
      </c>
      <c r="P3534" s="15">
        <v>1</v>
      </c>
      <c r="Q3534" s="15" t="s">
        <v>3</v>
      </c>
    </row>
    <row r="3535" spans="1:17" s="36" customFormat="1" ht="14.5">
      <c r="A3535" s="3" t="s">
        <v>7109</v>
      </c>
      <c r="B3535" s="15" t="s">
        <v>1</v>
      </c>
      <c r="C3535" s="15" t="s">
        <v>8</v>
      </c>
      <c r="D3535" s="15" t="s">
        <v>3522</v>
      </c>
      <c r="E3535" s="15">
        <v>200</v>
      </c>
      <c r="F3535" s="15">
        <v>5</v>
      </c>
      <c r="G3535" s="15">
        <v>16.7</v>
      </c>
      <c r="H3535" s="15">
        <v>17.600000000000001</v>
      </c>
      <c r="I3535" s="15">
        <v>18.5</v>
      </c>
      <c r="J3535" s="15">
        <v>15</v>
      </c>
      <c r="K3535" s="15">
        <v>1</v>
      </c>
      <c r="L3535" s="15">
        <v>1</v>
      </c>
      <c r="M3535" s="15">
        <v>24.4</v>
      </c>
      <c r="N3535" s="15">
        <v>8.1999999999999993</v>
      </c>
      <c r="O3535" s="15">
        <v>175</v>
      </c>
      <c r="P3535" s="15">
        <v>1</v>
      </c>
      <c r="Q3535" s="15" t="s">
        <v>910</v>
      </c>
    </row>
    <row r="3536" spans="1:17" s="36" customFormat="1" ht="14.5">
      <c r="A3536" s="3" t="s">
        <v>7110</v>
      </c>
      <c r="B3536" s="15" t="s">
        <v>1</v>
      </c>
      <c r="C3536" s="15" t="s">
        <v>8</v>
      </c>
      <c r="D3536" s="15" t="s">
        <v>3522</v>
      </c>
      <c r="E3536" s="15">
        <v>200</v>
      </c>
      <c r="F3536" s="15">
        <v>5</v>
      </c>
      <c r="G3536" s="15">
        <v>16.7</v>
      </c>
      <c r="H3536" s="15">
        <v>17.600000000000001</v>
      </c>
      <c r="I3536" s="15">
        <v>18.5</v>
      </c>
      <c r="J3536" s="15">
        <v>15</v>
      </c>
      <c r="K3536" s="15">
        <v>1</v>
      </c>
      <c r="L3536" s="15">
        <v>1</v>
      </c>
      <c r="M3536" s="15">
        <v>24.4</v>
      </c>
      <c r="N3536" s="15">
        <v>8.1999999999999993</v>
      </c>
      <c r="O3536" s="15">
        <v>175</v>
      </c>
      <c r="P3536" s="15">
        <v>1</v>
      </c>
      <c r="Q3536" s="15" t="s">
        <v>3</v>
      </c>
    </row>
    <row r="3537" spans="1:17" s="36" customFormat="1" ht="14.5">
      <c r="A3537" s="3" t="s">
        <v>7111</v>
      </c>
      <c r="B3537" s="15" t="s">
        <v>1</v>
      </c>
      <c r="C3537" s="15" t="s">
        <v>8</v>
      </c>
      <c r="D3537" s="15" t="s">
        <v>3522</v>
      </c>
      <c r="E3537" s="15">
        <v>200</v>
      </c>
      <c r="F3537" s="15">
        <v>5</v>
      </c>
      <c r="G3537" s="15">
        <v>17.8</v>
      </c>
      <c r="H3537" s="15">
        <v>18.8</v>
      </c>
      <c r="I3537" s="15">
        <v>19.7</v>
      </c>
      <c r="J3537" s="15">
        <v>16</v>
      </c>
      <c r="K3537" s="15">
        <v>1</v>
      </c>
      <c r="L3537" s="15">
        <v>1</v>
      </c>
      <c r="M3537" s="15">
        <v>26</v>
      </c>
      <c r="N3537" s="15">
        <v>7.7</v>
      </c>
      <c r="O3537" s="15">
        <v>175</v>
      </c>
      <c r="P3537" s="15">
        <v>1</v>
      </c>
      <c r="Q3537" s="15" t="s">
        <v>910</v>
      </c>
    </row>
    <row r="3538" spans="1:17" s="36" customFormat="1" ht="14.5">
      <c r="A3538" s="3" t="s">
        <v>7112</v>
      </c>
      <c r="B3538" s="15" t="s">
        <v>1</v>
      </c>
      <c r="C3538" s="15" t="s">
        <v>8</v>
      </c>
      <c r="D3538" s="15" t="s">
        <v>3522</v>
      </c>
      <c r="E3538" s="15">
        <v>200</v>
      </c>
      <c r="F3538" s="15">
        <v>5</v>
      </c>
      <c r="G3538" s="15">
        <v>17.8</v>
      </c>
      <c r="H3538" s="15">
        <v>18.8</v>
      </c>
      <c r="I3538" s="15">
        <v>19.7</v>
      </c>
      <c r="J3538" s="15">
        <v>16</v>
      </c>
      <c r="K3538" s="15">
        <v>1</v>
      </c>
      <c r="L3538" s="15">
        <v>1</v>
      </c>
      <c r="M3538" s="15">
        <v>26</v>
      </c>
      <c r="N3538" s="15">
        <v>7.7</v>
      </c>
      <c r="O3538" s="15">
        <v>175</v>
      </c>
      <c r="P3538" s="15">
        <v>1</v>
      </c>
      <c r="Q3538" s="15" t="s">
        <v>3</v>
      </c>
    </row>
    <row r="3539" spans="1:17" s="36" customFormat="1" ht="14.5">
      <c r="A3539" s="3" t="s">
        <v>7113</v>
      </c>
      <c r="B3539" s="15" t="s">
        <v>1</v>
      </c>
      <c r="C3539" s="15" t="s">
        <v>8</v>
      </c>
      <c r="D3539" s="15" t="s">
        <v>3522</v>
      </c>
      <c r="E3539" s="15">
        <v>200</v>
      </c>
      <c r="F3539" s="15">
        <v>5</v>
      </c>
      <c r="G3539" s="15">
        <v>18.899999999999999</v>
      </c>
      <c r="H3539" s="15">
        <v>19.899999999999999</v>
      </c>
      <c r="I3539" s="15">
        <v>20.9</v>
      </c>
      <c r="J3539" s="15">
        <v>17</v>
      </c>
      <c r="K3539" s="15">
        <v>1</v>
      </c>
      <c r="L3539" s="15">
        <v>1</v>
      </c>
      <c r="M3539" s="15">
        <v>27.6</v>
      </c>
      <c r="N3539" s="15">
        <v>7.2</v>
      </c>
      <c r="O3539" s="15">
        <v>175</v>
      </c>
      <c r="P3539" s="15">
        <v>1</v>
      </c>
      <c r="Q3539" s="15" t="s">
        <v>910</v>
      </c>
    </row>
    <row r="3540" spans="1:17" s="36" customFormat="1" ht="14.5">
      <c r="A3540" s="3" t="s">
        <v>7114</v>
      </c>
      <c r="B3540" s="15" t="s">
        <v>1</v>
      </c>
      <c r="C3540" s="15" t="s">
        <v>8</v>
      </c>
      <c r="D3540" s="15" t="s">
        <v>3522</v>
      </c>
      <c r="E3540" s="15">
        <v>200</v>
      </c>
      <c r="F3540" s="15">
        <v>5</v>
      </c>
      <c r="G3540" s="15">
        <v>18.899999999999999</v>
      </c>
      <c r="H3540" s="15">
        <v>19.899999999999999</v>
      </c>
      <c r="I3540" s="15">
        <v>20.9</v>
      </c>
      <c r="J3540" s="15">
        <v>17</v>
      </c>
      <c r="K3540" s="15">
        <v>1</v>
      </c>
      <c r="L3540" s="15">
        <v>1</v>
      </c>
      <c r="M3540" s="15">
        <v>27.6</v>
      </c>
      <c r="N3540" s="15">
        <v>7.2</v>
      </c>
      <c r="O3540" s="15">
        <v>175</v>
      </c>
      <c r="P3540" s="15">
        <v>1</v>
      </c>
      <c r="Q3540" s="15" t="s">
        <v>3</v>
      </c>
    </row>
    <row r="3541" spans="1:17" s="36" customFormat="1" ht="14.5">
      <c r="A3541" s="3" t="s">
        <v>7115</v>
      </c>
      <c r="B3541" s="15" t="s">
        <v>1</v>
      </c>
      <c r="C3541" s="15" t="s">
        <v>8</v>
      </c>
      <c r="D3541" s="15" t="s">
        <v>3522</v>
      </c>
      <c r="E3541" s="15">
        <v>200</v>
      </c>
      <c r="F3541" s="15">
        <v>5</v>
      </c>
      <c r="G3541" s="15">
        <v>20</v>
      </c>
      <c r="H3541" s="15">
        <v>21.1</v>
      </c>
      <c r="I3541" s="15">
        <v>22.1</v>
      </c>
      <c r="J3541" s="15">
        <v>18</v>
      </c>
      <c r="K3541" s="15">
        <v>1</v>
      </c>
      <c r="L3541" s="15">
        <v>1</v>
      </c>
      <c r="M3541" s="15">
        <v>29.2</v>
      </c>
      <c r="N3541" s="15">
        <v>6.8</v>
      </c>
      <c r="O3541" s="15">
        <v>175</v>
      </c>
      <c r="P3541" s="15">
        <v>1</v>
      </c>
      <c r="Q3541" s="15" t="s">
        <v>910</v>
      </c>
    </row>
    <row r="3542" spans="1:17" s="36" customFormat="1" ht="14.5">
      <c r="A3542" s="3" t="s">
        <v>7116</v>
      </c>
      <c r="B3542" s="15" t="s">
        <v>1</v>
      </c>
      <c r="C3542" s="15" t="s">
        <v>8</v>
      </c>
      <c r="D3542" s="15" t="s">
        <v>3522</v>
      </c>
      <c r="E3542" s="15">
        <v>200</v>
      </c>
      <c r="F3542" s="15">
        <v>5</v>
      </c>
      <c r="G3542" s="15">
        <v>20</v>
      </c>
      <c r="H3542" s="15">
        <v>21.1</v>
      </c>
      <c r="I3542" s="15">
        <v>22.1</v>
      </c>
      <c r="J3542" s="15">
        <v>18</v>
      </c>
      <c r="K3542" s="15">
        <v>1</v>
      </c>
      <c r="L3542" s="15">
        <v>1</v>
      </c>
      <c r="M3542" s="15">
        <v>29.2</v>
      </c>
      <c r="N3542" s="15">
        <v>6.8</v>
      </c>
      <c r="O3542" s="15">
        <v>175</v>
      </c>
      <c r="P3542" s="15">
        <v>1</v>
      </c>
      <c r="Q3542" s="15" t="s">
        <v>3</v>
      </c>
    </row>
    <row r="3543" spans="1:17" s="36" customFormat="1" ht="14.5">
      <c r="A3543" s="3" t="s">
        <v>7117</v>
      </c>
      <c r="B3543" s="15" t="s">
        <v>1</v>
      </c>
      <c r="C3543" s="15" t="s">
        <v>8</v>
      </c>
      <c r="D3543" s="15" t="s">
        <v>3522</v>
      </c>
      <c r="E3543" s="15">
        <v>200</v>
      </c>
      <c r="F3543" s="15">
        <v>5</v>
      </c>
      <c r="G3543" s="15">
        <v>22.2</v>
      </c>
      <c r="H3543" s="15">
        <v>23.4</v>
      </c>
      <c r="I3543" s="15">
        <v>24.5</v>
      </c>
      <c r="J3543" s="15">
        <v>20</v>
      </c>
      <c r="K3543" s="15">
        <v>1</v>
      </c>
      <c r="L3543" s="15">
        <v>1</v>
      </c>
      <c r="M3543" s="15">
        <v>32.4</v>
      </c>
      <c r="N3543" s="15">
        <v>6.2</v>
      </c>
      <c r="O3543" s="15">
        <v>175</v>
      </c>
      <c r="P3543" s="15">
        <v>1</v>
      </c>
      <c r="Q3543" s="15" t="s">
        <v>910</v>
      </c>
    </row>
    <row r="3544" spans="1:17" s="36" customFormat="1" ht="14.5">
      <c r="A3544" s="3" t="s">
        <v>7118</v>
      </c>
      <c r="B3544" s="15" t="s">
        <v>1</v>
      </c>
      <c r="C3544" s="15" t="s">
        <v>8</v>
      </c>
      <c r="D3544" s="15" t="s">
        <v>3522</v>
      </c>
      <c r="E3544" s="15">
        <v>200</v>
      </c>
      <c r="F3544" s="15">
        <v>5</v>
      </c>
      <c r="G3544" s="15">
        <v>22.2</v>
      </c>
      <c r="H3544" s="15">
        <v>23.4</v>
      </c>
      <c r="I3544" s="15">
        <v>24.5</v>
      </c>
      <c r="J3544" s="15">
        <v>20</v>
      </c>
      <c r="K3544" s="15">
        <v>1</v>
      </c>
      <c r="L3544" s="15">
        <v>1</v>
      </c>
      <c r="M3544" s="15">
        <v>32.4</v>
      </c>
      <c r="N3544" s="15">
        <v>6.2</v>
      </c>
      <c r="O3544" s="15">
        <v>175</v>
      </c>
      <c r="P3544" s="15">
        <v>1</v>
      </c>
      <c r="Q3544" s="15" t="s">
        <v>3</v>
      </c>
    </row>
    <row r="3545" spans="1:17" s="36" customFormat="1" ht="14.5">
      <c r="A3545" s="3" t="s">
        <v>7119</v>
      </c>
      <c r="B3545" s="15" t="s">
        <v>1</v>
      </c>
      <c r="C3545" s="15" t="s">
        <v>8</v>
      </c>
      <c r="D3545" s="15" t="s">
        <v>3522</v>
      </c>
      <c r="E3545" s="15">
        <v>200</v>
      </c>
      <c r="F3545" s="15">
        <v>5</v>
      </c>
      <c r="G3545" s="15">
        <v>24.4</v>
      </c>
      <c r="H3545" s="15">
        <v>25.7</v>
      </c>
      <c r="I3545" s="15">
        <v>26.9</v>
      </c>
      <c r="J3545" s="15">
        <v>22</v>
      </c>
      <c r="K3545" s="15">
        <v>1</v>
      </c>
      <c r="L3545" s="15">
        <v>1</v>
      </c>
      <c r="M3545" s="15">
        <v>35.5</v>
      </c>
      <c r="N3545" s="15">
        <v>5.6</v>
      </c>
      <c r="O3545" s="15">
        <v>175</v>
      </c>
      <c r="P3545" s="15">
        <v>1</v>
      </c>
      <c r="Q3545" s="15" t="s">
        <v>910</v>
      </c>
    </row>
    <row r="3546" spans="1:17" s="36" customFormat="1" ht="14.5">
      <c r="A3546" s="3" t="s">
        <v>7120</v>
      </c>
      <c r="B3546" s="15" t="s">
        <v>1</v>
      </c>
      <c r="C3546" s="15" t="s">
        <v>8</v>
      </c>
      <c r="D3546" s="15" t="s">
        <v>3522</v>
      </c>
      <c r="E3546" s="15">
        <v>200</v>
      </c>
      <c r="F3546" s="15">
        <v>5</v>
      </c>
      <c r="G3546" s="15">
        <v>24.4</v>
      </c>
      <c r="H3546" s="15">
        <v>25.7</v>
      </c>
      <c r="I3546" s="15">
        <v>26.9</v>
      </c>
      <c r="J3546" s="15">
        <v>22</v>
      </c>
      <c r="K3546" s="15">
        <v>1</v>
      </c>
      <c r="L3546" s="15">
        <v>1</v>
      </c>
      <c r="M3546" s="15">
        <v>35.5</v>
      </c>
      <c r="N3546" s="15">
        <v>5.6</v>
      </c>
      <c r="O3546" s="15">
        <v>175</v>
      </c>
      <c r="P3546" s="15">
        <v>1</v>
      </c>
      <c r="Q3546" s="15" t="s">
        <v>3</v>
      </c>
    </row>
    <row r="3547" spans="1:17" s="36" customFormat="1" ht="14.5">
      <c r="A3547" s="3" t="s">
        <v>7121</v>
      </c>
      <c r="B3547" s="15" t="s">
        <v>1</v>
      </c>
      <c r="C3547" s="15" t="s">
        <v>8</v>
      </c>
      <c r="D3547" s="15" t="s">
        <v>3522</v>
      </c>
      <c r="E3547" s="15">
        <v>200</v>
      </c>
      <c r="F3547" s="15">
        <v>5</v>
      </c>
      <c r="G3547" s="15">
        <v>26.7</v>
      </c>
      <c r="H3547" s="15">
        <v>28.1</v>
      </c>
      <c r="I3547" s="15">
        <v>29.5</v>
      </c>
      <c r="J3547" s="15">
        <v>24</v>
      </c>
      <c r="K3547" s="15">
        <v>1</v>
      </c>
      <c r="L3547" s="15">
        <v>1</v>
      </c>
      <c r="M3547" s="15">
        <v>38.9</v>
      </c>
      <c r="N3547" s="15">
        <v>5.0999999999999996</v>
      </c>
      <c r="O3547" s="15">
        <v>175</v>
      </c>
      <c r="P3547" s="15">
        <v>1</v>
      </c>
      <c r="Q3547" s="15" t="s">
        <v>910</v>
      </c>
    </row>
    <row r="3548" spans="1:17" s="36" customFormat="1" ht="14.5">
      <c r="A3548" s="3" t="s">
        <v>7122</v>
      </c>
      <c r="B3548" s="15" t="s">
        <v>1</v>
      </c>
      <c r="C3548" s="15" t="s">
        <v>8</v>
      </c>
      <c r="D3548" s="15" t="s">
        <v>3522</v>
      </c>
      <c r="E3548" s="15">
        <v>200</v>
      </c>
      <c r="F3548" s="15">
        <v>5</v>
      </c>
      <c r="G3548" s="15">
        <v>26.7</v>
      </c>
      <c r="H3548" s="15">
        <v>28.1</v>
      </c>
      <c r="I3548" s="15">
        <v>29.5</v>
      </c>
      <c r="J3548" s="15">
        <v>24</v>
      </c>
      <c r="K3548" s="15">
        <v>1</v>
      </c>
      <c r="L3548" s="15">
        <v>1</v>
      </c>
      <c r="M3548" s="15">
        <v>38.9</v>
      </c>
      <c r="N3548" s="15">
        <v>5.0999999999999996</v>
      </c>
      <c r="O3548" s="15">
        <v>175</v>
      </c>
      <c r="P3548" s="15">
        <v>1</v>
      </c>
      <c r="Q3548" s="15" t="s">
        <v>3</v>
      </c>
    </row>
    <row r="3549" spans="1:17" s="36" customFormat="1" ht="14.5">
      <c r="A3549" s="3" t="s">
        <v>7123</v>
      </c>
      <c r="B3549" s="15" t="s">
        <v>1</v>
      </c>
      <c r="C3549" s="15" t="s">
        <v>8</v>
      </c>
      <c r="D3549" s="15" t="s">
        <v>3522</v>
      </c>
      <c r="E3549" s="15">
        <v>200</v>
      </c>
      <c r="F3549" s="15">
        <v>5</v>
      </c>
      <c r="G3549" s="15">
        <v>28.9</v>
      </c>
      <c r="H3549" s="15">
        <v>30.4</v>
      </c>
      <c r="I3549" s="15">
        <v>31.9</v>
      </c>
      <c r="J3549" s="15">
        <v>26</v>
      </c>
      <c r="K3549" s="15">
        <v>1</v>
      </c>
      <c r="L3549" s="15">
        <v>1</v>
      </c>
      <c r="M3549" s="15">
        <v>42.1</v>
      </c>
      <c r="N3549" s="15">
        <v>4.8</v>
      </c>
      <c r="O3549" s="15">
        <v>175</v>
      </c>
      <c r="P3549" s="15">
        <v>1</v>
      </c>
      <c r="Q3549" s="15" t="s">
        <v>910</v>
      </c>
    </row>
    <row r="3550" spans="1:17" s="36" customFormat="1" ht="14.5">
      <c r="A3550" s="3" t="s">
        <v>7124</v>
      </c>
      <c r="B3550" s="15" t="s">
        <v>1</v>
      </c>
      <c r="C3550" s="15" t="s">
        <v>8</v>
      </c>
      <c r="D3550" s="15" t="s">
        <v>3522</v>
      </c>
      <c r="E3550" s="15">
        <v>200</v>
      </c>
      <c r="F3550" s="15">
        <v>5</v>
      </c>
      <c r="G3550" s="15">
        <v>28.9</v>
      </c>
      <c r="H3550" s="15">
        <v>30.4</v>
      </c>
      <c r="I3550" s="15">
        <v>31.9</v>
      </c>
      <c r="J3550" s="15">
        <v>26</v>
      </c>
      <c r="K3550" s="15">
        <v>1</v>
      </c>
      <c r="L3550" s="15">
        <v>1</v>
      </c>
      <c r="M3550" s="15">
        <v>42.1</v>
      </c>
      <c r="N3550" s="15">
        <v>4.8</v>
      </c>
      <c r="O3550" s="15">
        <v>175</v>
      </c>
      <c r="P3550" s="15">
        <v>1</v>
      </c>
      <c r="Q3550" s="15" t="s">
        <v>3</v>
      </c>
    </row>
    <row r="3551" spans="1:17" s="36" customFormat="1" ht="14.5">
      <c r="A3551" s="3" t="s">
        <v>7125</v>
      </c>
      <c r="B3551" s="15" t="s">
        <v>1</v>
      </c>
      <c r="C3551" s="15" t="s">
        <v>8</v>
      </c>
      <c r="D3551" s="15" t="s">
        <v>3522</v>
      </c>
      <c r="E3551" s="15">
        <v>200</v>
      </c>
      <c r="F3551" s="15">
        <v>5</v>
      </c>
      <c r="G3551" s="15">
        <v>31.1</v>
      </c>
      <c r="H3551" s="15">
        <v>32.799999999999997</v>
      </c>
      <c r="I3551" s="15">
        <v>34.4</v>
      </c>
      <c r="J3551" s="15">
        <v>28</v>
      </c>
      <c r="K3551" s="15">
        <v>1</v>
      </c>
      <c r="L3551" s="15">
        <v>1</v>
      </c>
      <c r="M3551" s="15">
        <v>45.4</v>
      </c>
      <c r="N3551" s="15">
        <v>4.4000000000000004</v>
      </c>
      <c r="O3551" s="15">
        <v>175</v>
      </c>
      <c r="P3551" s="15">
        <v>1</v>
      </c>
      <c r="Q3551" s="15" t="s">
        <v>910</v>
      </c>
    </row>
    <row r="3552" spans="1:17" s="36" customFormat="1" ht="14.5">
      <c r="A3552" s="3" t="s">
        <v>7126</v>
      </c>
      <c r="B3552" s="15" t="s">
        <v>1</v>
      </c>
      <c r="C3552" s="15" t="s">
        <v>8</v>
      </c>
      <c r="D3552" s="15" t="s">
        <v>3522</v>
      </c>
      <c r="E3552" s="15">
        <v>200</v>
      </c>
      <c r="F3552" s="15">
        <v>5</v>
      </c>
      <c r="G3552" s="15">
        <v>31.1</v>
      </c>
      <c r="H3552" s="15">
        <v>32.799999999999997</v>
      </c>
      <c r="I3552" s="15">
        <v>34.4</v>
      </c>
      <c r="J3552" s="15">
        <v>28</v>
      </c>
      <c r="K3552" s="15">
        <v>1</v>
      </c>
      <c r="L3552" s="15">
        <v>1</v>
      </c>
      <c r="M3552" s="15">
        <v>45.4</v>
      </c>
      <c r="N3552" s="15">
        <v>4.4000000000000004</v>
      </c>
      <c r="O3552" s="15">
        <v>175</v>
      </c>
      <c r="P3552" s="15">
        <v>1</v>
      </c>
      <c r="Q3552" s="15" t="s">
        <v>3</v>
      </c>
    </row>
    <row r="3553" spans="1:17" s="36" customFormat="1" ht="14.5">
      <c r="A3553" s="3" t="s">
        <v>7127</v>
      </c>
      <c r="B3553" s="15" t="s">
        <v>1</v>
      </c>
      <c r="C3553" s="15" t="s">
        <v>8</v>
      </c>
      <c r="D3553" s="15" t="s">
        <v>3522</v>
      </c>
      <c r="E3553" s="15">
        <v>200</v>
      </c>
      <c r="F3553" s="15">
        <v>5</v>
      </c>
      <c r="G3553" s="15">
        <v>33.299999999999997</v>
      </c>
      <c r="H3553" s="15">
        <v>35.1</v>
      </c>
      <c r="I3553" s="15">
        <v>36.799999999999997</v>
      </c>
      <c r="J3553" s="15">
        <v>30</v>
      </c>
      <c r="K3553" s="15">
        <v>1</v>
      </c>
      <c r="L3553" s="15">
        <v>1</v>
      </c>
      <c r="M3553" s="15">
        <v>48.4</v>
      </c>
      <c r="N3553" s="15">
        <v>4.0999999999999996</v>
      </c>
      <c r="O3553" s="15">
        <v>175</v>
      </c>
      <c r="P3553" s="15">
        <v>1</v>
      </c>
      <c r="Q3553" s="15" t="s">
        <v>910</v>
      </c>
    </row>
    <row r="3554" spans="1:17" s="36" customFormat="1" ht="14.5">
      <c r="A3554" s="3" t="s">
        <v>7128</v>
      </c>
      <c r="B3554" s="15" t="s">
        <v>1</v>
      </c>
      <c r="C3554" s="15" t="s">
        <v>8</v>
      </c>
      <c r="D3554" s="15" t="s">
        <v>3522</v>
      </c>
      <c r="E3554" s="15">
        <v>200</v>
      </c>
      <c r="F3554" s="15">
        <v>5</v>
      </c>
      <c r="G3554" s="15">
        <v>33.299999999999997</v>
      </c>
      <c r="H3554" s="15">
        <v>35.1</v>
      </c>
      <c r="I3554" s="15">
        <v>36.799999999999997</v>
      </c>
      <c r="J3554" s="15">
        <v>30</v>
      </c>
      <c r="K3554" s="15">
        <v>1</v>
      </c>
      <c r="L3554" s="15">
        <v>1</v>
      </c>
      <c r="M3554" s="15">
        <v>48.4</v>
      </c>
      <c r="N3554" s="15">
        <v>4.0999999999999996</v>
      </c>
      <c r="O3554" s="15">
        <v>175</v>
      </c>
      <c r="P3554" s="15">
        <v>1</v>
      </c>
      <c r="Q3554" s="15" t="s">
        <v>3</v>
      </c>
    </row>
    <row r="3555" spans="1:17" s="36" customFormat="1" ht="14.5">
      <c r="A3555" s="3" t="s">
        <v>7129</v>
      </c>
      <c r="B3555" s="15" t="s">
        <v>1</v>
      </c>
      <c r="C3555" s="15" t="s">
        <v>8</v>
      </c>
      <c r="D3555" s="15" t="s">
        <v>3522</v>
      </c>
      <c r="E3555" s="15">
        <v>200</v>
      </c>
      <c r="F3555" s="15">
        <v>5</v>
      </c>
      <c r="G3555" s="15">
        <v>36.700000000000003</v>
      </c>
      <c r="H3555" s="15">
        <v>38.700000000000003</v>
      </c>
      <c r="I3555" s="15">
        <v>40.6</v>
      </c>
      <c r="J3555" s="15">
        <v>33</v>
      </c>
      <c r="K3555" s="15">
        <v>1</v>
      </c>
      <c r="L3555" s="15">
        <v>1</v>
      </c>
      <c r="M3555" s="15">
        <v>53.3</v>
      </c>
      <c r="N3555" s="15">
        <v>3.8</v>
      </c>
      <c r="O3555" s="15">
        <v>175</v>
      </c>
      <c r="P3555" s="15">
        <v>1</v>
      </c>
      <c r="Q3555" s="15" t="s">
        <v>910</v>
      </c>
    </row>
    <row r="3556" spans="1:17" s="36" customFormat="1" ht="14.5">
      <c r="A3556" s="3" t="s">
        <v>7130</v>
      </c>
      <c r="B3556" s="15" t="s">
        <v>1</v>
      </c>
      <c r="C3556" s="15" t="s">
        <v>8</v>
      </c>
      <c r="D3556" s="15" t="s">
        <v>3522</v>
      </c>
      <c r="E3556" s="15">
        <v>200</v>
      </c>
      <c r="F3556" s="15">
        <v>5</v>
      </c>
      <c r="G3556" s="15">
        <v>36.700000000000003</v>
      </c>
      <c r="H3556" s="15">
        <v>38.700000000000003</v>
      </c>
      <c r="I3556" s="15">
        <v>40.6</v>
      </c>
      <c r="J3556" s="15">
        <v>33</v>
      </c>
      <c r="K3556" s="15">
        <v>1</v>
      </c>
      <c r="L3556" s="15">
        <v>1</v>
      </c>
      <c r="M3556" s="15">
        <v>53.3</v>
      </c>
      <c r="N3556" s="15">
        <v>3.8</v>
      </c>
      <c r="O3556" s="15">
        <v>175</v>
      </c>
      <c r="P3556" s="15">
        <v>1</v>
      </c>
      <c r="Q3556" s="15" t="s">
        <v>3</v>
      </c>
    </row>
    <row r="3557" spans="1:17" s="36" customFormat="1" ht="14.5">
      <c r="A3557" s="3" t="s">
        <v>7131</v>
      </c>
      <c r="B3557" s="15" t="s">
        <v>1</v>
      </c>
      <c r="C3557" s="15" t="s">
        <v>8</v>
      </c>
      <c r="D3557" s="15" t="s">
        <v>3522</v>
      </c>
      <c r="E3557" s="15">
        <v>200</v>
      </c>
      <c r="F3557" s="15">
        <v>5</v>
      </c>
      <c r="G3557" s="15">
        <v>40</v>
      </c>
      <c r="H3557" s="15">
        <v>42.1</v>
      </c>
      <c r="I3557" s="15">
        <v>44.2</v>
      </c>
      <c r="J3557" s="15">
        <v>36</v>
      </c>
      <c r="K3557" s="15">
        <v>1</v>
      </c>
      <c r="L3557" s="15">
        <v>1</v>
      </c>
      <c r="M3557" s="15">
        <v>58.1</v>
      </c>
      <c r="N3557" s="15">
        <v>3.4</v>
      </c>
      <c r="O3557" s="15">
        <v>175</v>
      </c>
      <c r="P3557" s="15">
        <v>1</v>
      </c>
      <c r="Q3557" s="15" t="s">
        <v>910</v>
      </c>
    </row>
    <row r="3558" spans="1:17" s="36" customFormat="1" ht="14.5">
      <c r="A3558" s="3" t="s">
        <v>7132</v>
      </c>
      <c r="B3558" s="15" t="s">
        <v>1</v>
      </c>
      <c r="C3558" s="15" t="s">
        <v>8</v>
      </c>
      <c r="D3558" s="15" t="s">
        <v>3522</v>
      </c>
      <c r="E3558" s="15">
        <v>200</v>
      </c>
      <c r="F3558" s="15">
        <v>5</v>
      </c>
      <c r="G3558" s="15">
        <v>40</v>
      </c>
      <c r="H3558" s="15">
        <v>42.1</v>
      </c>
      <c r="I3558" s="15">
        <v>44.2</v>
      </c>
      <c r="J3558" s="15">
        <v>36</v>
      </c>
      <c r="K3558" s="15">
        <v>1</v>
      </c>
      <c r="L3558" s="15">
        <v>1</v>
      </c>
      <c r="M3558" s="15">
        <v>58.1</v>
      </c>
      <c r="N3558" s="15">
        <v>3.4</v>
      </c>
      <c r="O3558" s="15">
        <v>175</v>
      </c>
      <c r="P3558" s="15">
        <v>1</v>
      </c>
      <c r="Q3558" s="15" t="s">
        <v>3</v>
      </c>
    </row>
    <row r="3559" spans="1:17" s="36" customFormat="1" ht="14.5">
      <c r="A3559" s="3" t="s">
        <v>7133</v>
      </c>
      <c r="B3559" s="15" t="s">
        <v>1</v>
      </c>
      <c r="C3559" s="15" t="s">
        <v>8</v>
      </c>
      <c r="D3559" s="15" t="s">
        <v>3522</v>
      </c>
      <c r="E3559" s="15">
        <v>200</v>
      </c>
      <c r="F3559" s="15">
        <v>5</v>
      </c>
      <c r="G3559" s="15">
        <v>44.4</v>
      </c>
      <c r="H3559" s="15">
        <v>46.8</v>
      </c>
      <c r="I3559" s="15">
        <v>49.1</v>
      </c>
      <c r="J3559" s="15">
        <v>40</v>
      </c>
      <c r="K3559" s="15">
        <v>1</v>
      </c>
      <c r="L3559" s="15">
        <v>1</v>
      </c>
      <c r="M3559" s="15">
        <v>64.5</v>
      </c>
      <c r="N3559" s="15">
        <v>3.1</v>
      </c>
      <c r="O3559" s="15">
        <v>175</v>
      </c>
      <c r="P3559" s="15">
        <v>1</v>
      </c>
      <c r="Q3559" s="15" t="s">
        <v>910</v>
      </c>
    </row>
    <row r="3560" spans="1:17" s="36" customFormat="1" ht="14.5">
      <c r="A3560" s="3" t="s">
        <v>7134</v>
      </c>
      <c r="B3560" s="15" t="s">
        <v>1</v>
      </c>
      <c r="C3560" s="15" t="s">
        <v>8</v>
      </c>
      <c r="D3560" s="15" t="s">
        <v>3522</v>
      </c>
      <c r="E3560" s="15">
        <v>200</v>
      </c>
      <c r="F3560" s="15">
        <v>5</v>
      </c>
      <c r="G3560" s="15">
        <v>44.4</v>
      </c>
      <c r="H3560" s="15">
        <v>46.8</v>
      </c>
      <c r="I3560" s="15">
        <v>49.1</v>
      </c>
      <c r="J3560" s="15">
        <v>40</v>
      </c>
      <c r="K3560" s="15">
        <v>1</v>
      </c>
      <c r="L3560" s="15">
        <v>1</v>
      </c>
      <c r="M3560" s="15">
        <v>64.5</v>
      </c>
      <c r="N3560" s="15">
        <v>3.1</v>
      </c>
      <c r="O3560" s="15">
        <v>175</v>
      </c>
      <c r="P3560" s="15">
        <v>1</v>
      </c>
      <c r="Q3560" s="15" t="s">
        <v>3</v>
      </c>
    </row>
    <row r="3561" spans="1:17" s="36" customFormat="1" ht="14.5">
      <c r="A3561" s="3" t="s">
        <v>7135</v>
      </c>
      <c r="B3561" s="15" t="s">
        <v>1</v>
      </c>
      <c r="C3561" s="15" t="s">
        <v>8</v>
      </c>
      <c r="D3561" s="15" t="s">
        <v>3522</v>
      </c>
      <c r="E3561" s="15">
        <v>200</v>
      </c>
      <c r="F3561" s="15">
        <v>5</v>
      </c>
      <c r="G3561" s="15">
        <v>47.8</v>
      </c>
      <c r="H3561" s="15">
        <v>50.3</v>
      </c>
      <c r="I3561" s="15">
        <v>52.8</v>
      </c>
      <c r="J3561" s="15">
        <v>43</v>
      </c>
      <c r="K3561" s="15">
        <v>1</v>
      </c>
      <c r="L3561" s="15">
        <v>1</v>
      </c>
      <c r="M3561" s="15">
        <v>69.400000000000006</v>
      </c>
      <c r="N3561" s="15">
        <v>2.9</v>
      </c>
      <c r="O3561" s="15">
        <v>175</v>
      </c>
      <c r="P3561" s="15">
        <v>1</v>
      </c>
      <c r="Q3561" s="15" t="s">
        <v>910</v>
      </c>
    </row>
    <row r="3562" spans="1:17" s="36" customFormat="1" ht="14.5">
      <c r="A3562" s="3" t="s">
        <v>7136</v>
      </c>
      <c r="B3562" s="15" t="s">
        <v>1</v>
      </c>
      <c r="C3562" s="15" t="s">
        <v>8</v>
      </c>
      <c r="D3562" s="15" t="s">
        <v>3522</v>
      </c>
      <c r="E3562" s="15">
        <v>200</v>
      </c>
      <c r="F3562" s="15">
        <v>5</v>
      </c>
      <c r="G3562" s="15">
        <v>47.8</v>
      </c>
      <c r="H3562" s="15">
        <v>50.3</v>
      </c>
      <c r="I3562" s="15">
        <v>52.8</v>
      </c>
      <c r="J3562" s="15">
        <v>43</v>
      </c>
      <c r="K3562" s="15">
        <v>1</v>
      </c>
      <c r="L3562" s="15">
        <v>1</v>
      </c>
      <c r="M3562" s="15">
        <v>69.400000000000006</v>
      </c>
      <c r="N3562" s="15">
        <v>2.9</v>
      </c>
      <c r="O3562" s="15">
        <v>175</v>
      </c>
      <c r="P3562" s="15">
        <v>1</v>
      </c>
      <c r="Q3562" s="15" t="s">
        <v>3</v>
      </c>
    </row>
    <row r="3563" spans="1:17" s="36" customFormat="1" ht="14.5">
      <c r="A3563" s="3" t="s">
        <v>7137</v>
      </c>
      <c r="B3563" s="15" t="s">
        <v>1</v>
      </c>
      <c r="C3563" s="15" t="s">
        <v>8</v>
      </c>
      <c r="D3563" s="15" t="s">
        <v>3522</v>
      </c>
      <c r="E3563" s="15">
        <v>200</v>
      </c>
      <c r="F3563" s="15">
        <v>5</v>
      </c>
      <c r="G3563" s="15">
        <v>50</v>
      </c>
      <c r="H3563" s="15">
        <v>52.7</v>
      </c>
      <c r="I3563" s="15">
        <v>55.3</v>
      </c>
      <c r="J3563" s="15">
        <v>45</v>
      </c>
      <c r="K3563" s="15">
        <v>1</v>
      </c>
      <c r="L3563" s="15">
        <v>1</v>
      </c>
      <c r="M3563" s="15">
        <v>72.7</v>
      </c>
      <c r="N3563" s="15">
        <v>2.8</v>
      </c>
      <c r="O3563" s="15">
        <v>175</v>
      </c>
      <c r="P3563" s="15">
        <v>1</v>
      </c>
      <c r="Q3563" s="15" t="s">
        <v>910</v>
      </c>
    </row>
    <row r="3564" spans="1:17" s="36" customFormat="1" ht="14.5">
      <c r="A3564" s="3" t="s">
        <v>7138</v>
      </c>
      <c r="B3564" s="15" t="s">
        <v>1</v>
      </c>
      <c r="C3564" s="15" t="s">
        <v>8</v>
      </c>
      <c r="D3564" s="15" t="s">
        <v>3522</v>
      </c>
      <c r="E3564" s="15">
        <v>200</v>
      </c>
      <c r="F3564" s="15">
        <v>5</v>
      </c>
      <c r="G3564" s="15">
        <v>50</v>
      </c>
      <c r="H3564" s="15">
        <v>52.7</v>
      </c>
      <c r="I3564" s="15">
        <v>55.3</v>
      </c>
      <c r="J3564" s="15">
        <v>45</v>
      </c>
      <c r="K3564" s="15">
        <v>1</v>
      </c>
      <c r="L3564" s="15">
        <v>1</v>
      </c>
      <c r="M3564" s="15">
        <v>72.7</v>
      </c>
      <c r="N3564" s="15">
        <v>2.8</v>
      </c>
      <c r="O3564" s="15">
        <v>175</v>
      </c>
      <c r="P3564" s="15">
        <v>1</v>
      </c>
      <c r="Q3564" s="15" t="s">
        <v>3</v>
      </c>
    </row>
    <row r="3565" spans="1:17" s="36" customFormat="1" ht="14.5">
      <c r="A3565" s="3" t="s">
        <v>7139</v>
      </c>
      <c r="B3565" s="15" t="s">
        <v>1</v>
      </c>
      <c r="C3565" s="15" t="s">
        <v>8</v>
      </c>
      <c r="D3565" s="15" t="s">
        <v>3522</v>
      </c>
      <c r="E3565" s="15">
        <v>200</v>
      </c>
      <c r="F3565" s="15">
        <v>5</v>
      </c>
      <c r="G3565" s="15">
        <v>53.3</v>
      </c>
      <c r="H3565" s="15">
        <v>56.099999999999994</v>
      </c>
      <c r="I3565" s="15">
        <v>58.9</v>
      </c>
      <c r="J3565" s="15">
        <v>48</v>
      </c>
      <c r="K3565" s="15">
        <v>1</v>
      </c>
      <c r="L3565" s="15">
        <v>1</v>
      </c>
      <c r="M3565" s="15">
        <v>77.400000000000006</v>
      </c>
      <c r="N3565" s="15">
        <v>2.6</v>
      </c>
      <c r="O3565" s="15">
        <v>175</v>
      </c>
      <c r="P3565" s="15">
        <v>1</v>
      </c>
      <c r="Q3565" s="15" t="s">
        <v>910</v>
      </c>
    </row>
    <row r="3566" spans="1:17" s="36" customFormat="1" ht="14.5">
      <c r="A3566" s="3" t="s">
        <v>7140</v>
      </c>
      <c r="B3566" s="15" t="s">
        <v>1</v>
      </c>
      <c r="C3566" s="15" t="s">
        <v>8</v>
      </c>
      <c r="D3566" s="15" t="s">
        <v>3522</v>
      </c>
      <c r="E3566" s="15">
        <v>200</v>
      </c>
      <c r="F3566" s="15">
        <v>5</v>
      </c>
      <c r="G3566" s="15">
        <v>53.3</v>
      </c>
      <c r="H3566" s="15">
        <v>56.099999999999994</v>
      </c>
      <c r="I3566" s="15">
        <v>58.9</v>
      </c>
      <c r="J3566" s="15">
        <v>48</v>
      </c>
      <c r="K3566" s="15">
        <v>1</v>
      </c>
      <c r="L3566" s="15">
        <v>1</v>
      </c>
      <c r="M3566" s="15">
        <v>77.400000000000006</v>
      </c>
      <c r="N3566" s="15">
        <v>2.6</v>
      </c>
      <c r="O3566" s="15">
        <v>175</v>
      </c>
      <c r="P3566" s="15">
        <v>1</v>
      </c>
      <c r="Q3566" s="15" t="s">
        <v>3</v>
      </c>
    </row>
    <row r="3567" spans="1:17" s="36" customFormat="1" ht="14.5">
      <c r="A3567" s="3" t="s">
        <v>9081</v>
      </c>
      <c r="B3567" s="15" t="s">
        <v>1</v>
      </c>
      <c r="C3567" s="19" t="s">
        <v>1066</v>
      </c>
      <c r="D3567" s="19" t="s">
        <v>9073</v>
      </c>
      <c r="E3567" s="37">
        <v>400</v>
      </c>
      <c r="F3567" s="29"/>
      <c r="G3567" s="19">
        <v>11.1</v>
      </c>
      <c r="H3567" s="38">
        <v>11.7</v>
      </c>
      <c r="I3567" s="19">
        <v>12.3</v>
      </c>
      <c r="J3567" s="26">
        <v>10</v>
      </c>
      <c r="K3567" s="15">
        <v>7.9</v>
      </c>
      <c r="L3567" s="26">
        <v>5</v>
      </c>
      <c r="M3567" s="19">
        <v>17</v>
      </c>
      <c r="N3567" s="19">
        <v>23.5</v>
      </c>
      <c r="O3567" s="19">
        <v>175</v>
      </c>
      <c r="P3567" s="15">
        <v>1</v>
      </c>
      <c r="Q3567" s="19" t="s">
        <v>1029</v>
      </c>
    </row>
    <row r="3568" spans="1:17" s="36" customFormat="1" ht="14.5">
      <c r="A3568" s="3" t="s">
        <v>9117</v>
      </c>
      <c r="B3568" s="15" t="s">
        <v>1</v>
      </c>
      <c r="C3568" s="19" t="s">
        <v>1066</v>
      </c>
      <c r="D3568" s="19" t="s">
        <v>9073</v>
      </c>
      <c r="E3568" s="37">
        <v>400</v>
      </c>
      <c r="F3568" s="29"/>
      <c r="G3568" s="19">
        <v>11.1</v>
      </c>
      <c r="H3568" s="38">
        <v>11.7</v>
      </c>
      <c r="I3568" s="19">
        <v>12.3</v>
      </c>
      <c r="J3568" s="26">
        <v>10</v>
      </c>
      <c r="K3568" s="15">
        <v>7.9</v>
      </c>
      <c r="L3568" s="26">
        <v>5</v>
      </c>
      <c r="M3568" s="19">
        <v>17</v>
      </c>
      <c r="N3568" s="19">
        <v>23.5</v>
      </c>
      <c r="O3568" s="19">
        <v>175</v>
      </c>
      <c r="P3568" s="15">
        <v>1</v>
      </c>
      <c r="Q3568" s="19" t="s">
        <v>1027</v>
      </c>
    </row>
    <row r="3569" spans="1:17" s="36" customFormat="1" ht="14.5">
      <c r="A3569" s="3" t="s">
        <v>9082</v>
      </c>
      <c r="B3569" s="15" t="s">
        <v>1</v>
      </c>
      <c r="C3569" s="19" t="s">
        <v>1066</v>
      </c>
      <c r="D3569" s="19" t="s">
        <v>9073</v>
      </c>
      <c r="E3569" s="37">
        <v>400</v>
      </c>
      <c r="F3569" s="29"/>
      <c r="G3569" s="19">
        <v>12.2</v>
      </c>
      <c r="H3569" s="20">
        <v>12.85</v>
      </c>
      <c r="I3569" s="19">
        <v>13.5</v>
      </c>
      <c r="J3569" s="26">
        <v>11</v>
      </c>
      <c r="K3569" s="15">
        <v>7.9</v>
      </c>
      <c r="L3569" s="26">
        <v>1</v>
      </c>
      <c r="M3569" s="19">
        <v>18.2</v>
      </c>
      <c r="N3569" s="19">
        <v>22</v>
      </c>
      <c r="O3569" s="19">
        <v>175</v>
      </c>
      <c r="P3569" s="15">
        <v>1</v>
      </c>
      <c r="Q3569" s="19" t="s">
        <v>1029</v>
      </c>
    </row>
    <row r="3570" spans="1:17" s="36" customFormat="1" ht="14.5">
      <c r="A3570" s="3" t="s">
        <v>9118</v>
      </c>
      <c r="B3570" s="15" t="s">
        <v>1</v>
      </c>
      <c r="C3570" s="19" t="s">
        <v>1066</v>
      </c>
      <c r="D3570" s="19" t="s">
        <v>9073</v>
      </c>
      <c r="E3570" s="37">
        <v>400</v>
      </c>
      <c r="F3570" s="29"/>
      <c r="G3570" s="19">
        <v>12.2</v>
      </c>
      <c r="H3570" s="20">
        <v>12.85</v>
      </c>
      <c r="I3570" s="19">
        <v>13.5</v>
      </c>
      <c r="J3570" s="26">
        <v>11</v>
      </c>
      <c r="K3570" s="15">
        <v>7.9</v>
      </c>
      <c r="L3570" s="26">
        <v>1</v>
      </c>
      <c r="M3570" s="19">
        <v>18.2</v>
      </c>
      <c r="N3570" s="19">
        <v>22</v>
      </c>
      <c r="O3570" s="19">
        <v>175</v>
      </c>
      <c r="P3570" s="15">
        <v>1</v>
      </c>
      <c r="Q3570" s="19" t="s">
        <v>1027</v>
      </c>
    </row>
    <row r="3571" spans="1:17" s="36" customFormat="1" ht="14.5">
      <c r="A3571" s="3" t="s">
        <v>9083</v>
      </c>
      <c r="B3571" s="15" t="s">
        <v>1</v>
      </c>
      <c r="C3571" s="19" t="s">
        <v>1066</v>
      </c>
      <c r="D3571" s="19" t="s">
        <v>9073</v>
      </c>
      <c r="E3571" s="37">
        <v>400</v>
      </c>
      <c r="F3571" s="29"/>
      <c r="G3571" s="19">
        <v>13.3</v>
      </c>
      <c r="H3571" s="38">
        <v>14</v>
      </c>
      <c r="I3571" s="19">
        <v>14.7</v>
      </c>
      <c r="J3571" s="26">
        <v>12</v>
      </c>
      <c r="K3571" s="15">
        <v>7.9</v>
      </c>
      <c r="L3571" s="26">
        <v>1</v>
      </c>
      <c r="M3571" s="19">
        <v>19.899999999999999</v>
      </c>
      <c r="N3571" s="19">
        <v>20.100000000000001</v>
      </c>
      <c r="O3571" s="19">
        <v>175</v>
      </c>
      <c r="P3571" s="15">
        <v>1</v>
      </c>
      <c r="Q3571" s="19" t="s">
        <v>1029</v>
      </c>
    </row>
    <row r="3572" spans="1:17" s="36" customFormat="1" ht="14.5">
      <c r="A3572" s="3" t="s">
        <v>9119</v>
      </c>
      <c r="B3572" s="15" t="s">
        <v>1</v>
      </c>
      <c r="C3572" s="19" t="s">
        <v>1066</v>
      </c>
      <c r="D3572" s="19" t="s">
        <v>9073</v>
      </c>
      <c r="E3572" s="37">
        <v>400</v>
      </c>
      <c r="F3572" s="29"/>
      <c r="G3572" s="19">
        <v>13.3</v>
      </c>
      <c r="H3572" s="38">
        <v>14</v>
      </c>
      <c r="I3572" s="19">
        <v>14.7</v>
      </c>
      <c r="J3572" s="26">
        <v>12</v>
      </c>
      <c r="K3572" s="15">
        <v>7.9</v>
      </c>
      <c r="L3572" s="26">
        <v>1</v>
      </c>
      <c r="M3572" s="19">
        <v>19.899999999999999</v>
      </c>
      <c r="N3572" s="19">
        <v>20.100000000000001</v>
      </c>
      <c r="O3572" s="19">
        <v>175</v>
      </c>
      <c r="P3572" s="15">
        <v>1</v>
      </c>
      <c r="Q3572" s="19" t="s">
        <v>1027</v>
      </c>
    </row>
    <row r="3573" spans="1:17" s="36" customFormat="1" ht="14.5">
      <c r="A3573" s="3" t="s">
        <v>9084</v>
      </c>
      <c r="B3573" s="15" t="s">
        <v>1</v>
      </c>
      <c r="C3573" s="19" t="s">
        <v>1066</v>
      </c>
      <c r="D3573" s="19" t="s">
        <v>9073</v>
      </c>
      <c r="E3573" s="37">
        <v>400</v>
      </c>
      <c r="F3573" s="29"/>
      <c r="G3573" s="19">
        <v>14.4</v>
      </c>
      <c r="H3573" s="20">
        <v>15.15</v>
      </c>
      <c r="I3573" s="19">
        <v>15.9</v>
      </c>
      <c r="J3573" s="26">
        <v>13</v>
      </c>
      <c r="K3573" s="15">
        <v>7.9</v>
      </c>
      <c r="L3573" s="26">
        <v>1</v>
      </c>
      <c r="M3573" s="19">
        <v>21.5</v>
      </c>
      <c r="N3573" s="19">
        <v>18.600000000000001</v>
      </c>
      <c r="O3573" s="19">
        <v>175</v>
      </c>
      <c r="P3573" s="15">
        <v>1</v>
      </c>
      <c r="Q3573" s="19" t="s">
        <v>1029</v>
      </c>
    </row>
    <row r="3574" spans="1:17" s="36" customFormat="1" ht="14.5">
      <c r="A3574" s="3" t="s">
        <v>9120</v>
      </c>
      <c r="B3574" s="15" t="s">
        <v>1</v>
      </c>
      <c r="C3574" s="19" t="s">
        <v>1066</v>
      </c>
      <c r="D3574" s="19" t="s">
        <v>9073</v>
      </c>
      <c r="E3574" s="37">
        <v>400</v>
      </c>
      <c r="F3574" s="29"/>
      <c r="G3574" s="19">
        <v>14.4</v>
      </c>
      <c r="H3574" s="20">
        <v>15.15</v>
      </c>
      <c r="I3574" s="19">
        <v>15.9</v>
      </c>
      <c r="J3574" s="26">
        <v>13</v>
      </c>
      <c r="K3574" s="15">
        <v>7.9</v>
      </c>
      <c r="L3574" s="26">
        <v>1</v>
      </c>
      <c r="M3574" s="19">
        <v>21.5</v>
      </c>
      <c r="N3574" s="19">
        <v>18.600000000000001</v>
      </c>
      <c r="O3574" s="19">
        <v>175</v>
      </c>
      <c r="P3574" s="15">
        <v>1</v>
      </c>
      <c r="Q3574" s="19" t="s">
        <v>1027</v>
      </c>
    </row>
    <row r="3575" spans="1:17" s="36" customFormat="1" ht="14.5">
      <c r="A3575" s="3" t="s">
        <v>9085</v>
      </c>
      <c r="B3575" s="15" t="s">
        <v>1</v>
      </c>
      <c r="C3575" s="19" t="s">
        <v>1066</v>
      </c>
      <c r="D3575" s="19" t="s">
        <v>9073</v>
      </c>
      <c r="E3575" s="37">
        <v>400</v>
      </c>
      <c r="F3575" s="29"/>
      <c r="G3575" s="19">
        <v>15.6</v>
      </c>
      <c r="H3575" s="38">
        <v>16.399999999999999</v>
      </c>
      <c r="I3575" s="19">
        <v>17.2</v>
      </c>
      <c r="J3575" s="26">
        <v>14</v>
      </c>
      <c r="K3575" s="15">
        <v>7.9</v>
      </c>
      <c r="L3575" s="26">
        <v>1</v>
      </c>
      <c r="M3575" s="19">
        <v>23.2</v>
      </c>
      <c r="N3575" s="19">
        <v>17.2</v>
      </c>
      <c r="O3575" s="19">
        <v>175</v>
      </c>
      <c r="P3575" s="15">
        <v>1</v>
      </c>
      <c r="Q3575" s="19" t="s">
        <v>1029</v>
      </c>
    </row>
    <row r="3576" spans="1:17" s="36" customFormat="1" ht="14.5">
      <c r="A3576" s="3" t="s">
        <v>9121</v>
      </c>
      <c r="B3576" s="15" t="s">
        <v>1</v>
      </c>
      <c r="C3576" s="19" t="s">
        <v>1066</v>
      </c>
      <c r="D3576" s="19" t="s">
        <v>9073</v>
      </c>
      <c r="E3576" s="37">
        <v>400</v>
      </c>
      <c r="F3576" s="29"/>
      <c r="G3576" s="19">
        <v>15.6</v>
      </c>
      <c r="H3576" s="38">
        <v>16.399999999999999</v>
      </c>
      <c r="I3576" s="19">
        <v>17.2</v>
      </c>
      <c r="J3576" s="26">
        <v>14</v>
      </c>
      <c r="K3576" s="15">
        <v>7.9</v>
      </c>
      <c r="L3576" s="26">
        <v>1</v>
      </c>
      <c r="M3576" s="19">
        <v>23.2</v>
      </c>
      <c r="N3576" s="19">
        <v>17.2</v>
      </c>
      <c r="O3576" s="19">
        <v>175</v>
      </c>
      <c r="P3576" s="15">
        <v>1</v>
      </c>
      <c r="Q3576" s="19" t="s">
        <v>1027</v>
      </c>
    </row>
    <row r="3577" spans="1:17" s="36" customFormat="1" ht="14.5">
      <c r="A3577" s="3" t="s">
        <v>9086</v>
      </c>
      <c r="B3577" s="15" t="s">
        <v>1</v>
      </c>
      <c r="C3577" s="19" t="s">
        <v>1066</v>
      </c>
      <c r="D3577" s="19" t="s">
        <v>9073</v>
      </c>
      <c r="E3577" s="37">
        <v>400</v>
      </c>
      <c r="F3577" s="29"/>
      <c r="G3577" s="19">
        <v>16.7</v>
      </c>
      <c r="H3577" s="38">
        <v>17.600000000000001</v>
      </c>
      <c r="I3577" s="19">
        <v>18.5</v>
      </c>
      <c r="J3577" s="26">
        <v>15</v>
      </c>
      <c r="K3577" s="15">
        <v>7.9</v>
      </c>
      <c r="L3577" s="26">
        <v>1</v>
      </c>
      <c r="M3577" s="19">
        <v>24.4</v>
      </c>
      <c r="N3577" s="19">
        <v>16.399999999999999</v>
      </c>
      <c r="O3577" s="19">
        <v>175</v>
      </c>
      <c r="P3577" s="15">
        <v>1</v>
      </c>
      <c r="Q3577" s="19" t="s">
        <v>1029</v>
      </c>
    </row>
    <row r="3578" spans="1:17" s="36" customFormat="1" ht="14.5">
      <c r="A3578" s="3" t="s">
        <v>9122</v>
      </c>
      <c r="B3578" s="15" t="s">
        <v>1</v>
      </c>
      <c r="C3578" s="19" t="s">
        <v>1066</v>
      </c>
      <c r="D3578" s="19" t="s">
        <v>9073</v>
      </c>
      <c r="E3578" s="37">
        <v>400</v>
      </c>
      <c r="F3578" s="29"/>
      <c r="G3578" s="19">
        <v>16.7</v>
      </c>
      <c r="H3578" s="38">
        <v>17.600000000000001</v>
      </c>
      <c r="I3578" s="19">
        <v>18.5</v>
      </c>
      <c r="J3578" s="26">
        <v>15</v>
      </c>
      <c r="K3578" s="15">
        <v>7.9</v>
      </c>
      <c r="L3578" s="26">
        <v>1</v>
      </c>
      <c r="M3578" s="19">
        <v>24.4</v>
      </c>
      <c r="N3578" s="19">
        <v>16.399999999999999</v>
      </c>
      <c r="O3578" s="19">
        <v>175</v>
      </c>
      <c r="P3578" s="15">
        <v>1</v>
      </c>
      <c r="Q3578" s="19" t="s">
        <v>1027</v>
      </c>
    </row>
    <row r="3579" spans="1:17" s="36" customFormat="1" ht="14.5">
      <c r="A3579" s="3" t="s">
        <v>9087</v>
      </c>
      <c r="B3579" s="15" t="s">
        <v>1</v>
      </c>
      <c r="C3579" s="19" t="s">
        <v>1066</v>
      </c>
      <c r="D3579" s="19" t="s">
        <v>9073</v>
      </c>
      <c r="E3579" s="37">
        <v>400</v>
      </c>
      <c r="F3579" s="29"/>
      <c r="G3579" s="19">
        <v>17.8</v>
      </c>
      <c r="H3579" s="20">
        <v>18.75</v>
      </c>
      <c r="I3579" s="19">
        <v>19.7</v>
      </c>
      <c r="J3579" s="26">
        <v>16</v>
      </c>
      <c r="K3579" s="15">
        <v>7.9</v>
      </c>
      <c r="L3579" s="26">
        <v>1</v>
      </c>
      <c r="M3579" s="19">
        <v>26</v>
      </c>
      <c r="N3579" s="19">
        <v>15.4</v>
      </c>
      <c r="O3579" s="19">
        <v>175</v>
      </c>
      <c r="P3579" s="15">
        <v>1</v>
      </c>
      <c r="Q3579" s="19" t="s">
        <v>1029</v>
      </c>
    </row>
    <row r="3580" spans="1:17" s="36" customFormat="1" ht="14.5">
      <c r="A3580" s="3" t="s">
        <v>9123</v>
      </c>
      <c r="B3580" s="15" t="s">
        <v>1</v>
      </c>
      <c r="C3580" s="19" t="s">
        <v>1066</v>
      </c>
      <c r="D3580" s="19" t="s">
        <v>9073</v>
      </c>
      <c r="E3580" s="37">
        <v>400</v>
      </c>
      <c r="F3580" s="29"/>
      <c r="G3580" s="19">
        <v>17.8</v>
      </c>
      <c r="H3580" s="20">
        <v>18.75</v>
      </c>
      <c r="I3580" s="19">
        <v>19.7</v>
      </c>
      <c r="J3580" s="26">
        <v>16</v>
      </c>
      <c r="K3580" s="15">
        <v>7.9</v>
      </c>
      <c r="L3580" s="26">
        <v>1</v>
      </c>
      <c r="M3580" s="19">
        <v>26</v>
      </c>
      <c r="N3580" s="19">
        <v>15.4</v>
      </c>
      <c r="O3580" s="19">
        <v>175</v>
      </c>
      <c r="P3580" s="15">
        <v>1</v>
      </c>
      <c r="Q3580" s="19" t="s">
        <v>1027</v>
      </c>
    </row>
    <row r="3581" spans="1:17" s="36" customFormat="1" ht="14.5">
      <c r="A3581" s="3" t="s">
        <v>9088</v>
      </c>
      <c r="B3581" s="15" t="s">
        <v>1</v>
      </c>
      <c r="C3581" s="19" t="s">
        <v>1066</v>
      </c>
      <c r="D3581" s="19" t="s">
        <v>9073</v>
      </c>
      <c r="E3581" s="37">
        <v>400</v>
      </c>
      <c r="F3581" s="29"/>
      <c r="G3581" s="19">
        <v>18.899999999999999</v>
      </c>
      <c r="H3581" s="38">
        <v>19.899999999999999</v>
      </c>
      <c r="I3581" s="19">
        <v>20.9</v>
      </c>
      <c r="J3581" s="26">
        <v>17</v>
      </c>
      <c r="K3581" s="15">
        <v>7.9</v>
      </c>
      <c r="L3581" s="26">
        <v>1</v>
      </c>
      <c r="M3581" s="19">
        <v>27.6</v>
      </c>
      <c r="N3581" s="19">
        <v>14.5</v>
      </c>
      <c r="O3581" s="19">
        <v>175</v>
      </c>
      <c r="P3581" s="15">
        <v>1</v>
      </c>
      <c r="Q3581" s="19" t="s">
        <v>1029</v>
      </c>
    </row>
    <row r="3582" spans="1:17" s="36" customFormat="1" ht="14.5">
      <c r="A3582" s="3" t="s">
        <v>9124</v>
      </c>
      <c r="B3582" s="15" t="s">
        <v>1</v>
      </c>
      <c r="C3582" s="19" t="s">
        <v>1066</v>
      </c>
      <c r="D3582" s="19" t="s">
        <v>9073</v>
      </c>
      <c r="E3582" s="37">
        <v>400</v>
      </c>
      <c r="F3582" s="29"/>
      <c r="G3582" s="19">
        <v>18.899999999999999</v>
      </c>
      <c r="H3582" s="38">
        <v>19.899999999999999</v>
      </c>
      <c r="I3582" s="19">
        <v>20.9</v>
      </c>
      <c r="J3582" s="26">
        <v>17</v>
      </c>
      <c r="K3582" s="15">
        <v>7.9</v>
      </c>
      <c r="L3582" s="26">
        <v>1</v>
      </c>
      <c r="M3582" s="19">
        <v>27.6</v>
      </c>
      <c r="N3582" s="19">
        <v>14.5</v>
      </c>
      <c r="O3582" s="19">
        <v>175</v>
      </c>
      <c r="P3582" s="15">
        <v>1</v>
      </c>
      <c r="Q3582" s="19" t="s">
        <v>1027</v>
      </c>
    </row>
    <row r="3583" spans="1:17" s="36" customFormat="1" ht="14.5">
      <c r="A3583" s="3" t="s">
        <v>9089</v>
      </c>
      <c r="B3583" s="15" t="s">
        <v>1</v>
      </c>
      <c r="C3583" s="19" t="s">
        <v>1066</v>
      </c>
      <c r="D3583" s="19" t="s">
        <v>9073</v>
      </c>
      <c r="E3583" s="37">
        <v>400</v>
      </c>
      <c r="F3583" s="29"/>
      <c r="G3583" s="19">
        <v>20</v>
      </c>
      <c r="H3583" s="20">
        <v>21.05</v>
      </c>
      <c r="I3583" s="19">
        <v>22.1</v>
      </c>
      <c r="J3583" s="26">
        <v>18</v>
      </c>
      <c r="K3583" s="15">
        <v>7.9</v>
      </c>
      <c r="L3583" s="26">
        <v>1</v>
      </c>
      <c r="M3583" s="19">
        <v>29.2</v>
      </c>
      <c r="N3583" s="19">
        <v>13.7</v>
      </c>
      <c r="O3583" s="19">
        <v>175</v>
      </c>
      <c r="P3583" s="15">
        <v>1</v>
      </c>
      <c r="Q3583" s="19" t="s">
        <v>1029</v>
      </c>
    </row>
    <row r="3584" spans="1:17" s="36" customFormat="1" ht="14.5">
      <c r="A3584" s="3" t="s">
        <v>9125</v>
      </c>
      <c r="B3584" s="15" t="s">
        <v>1</v>
      </c>
      <c r="C3584" s="19" t="s">
        <v>1066</v>
      </c>
      <c r="D3584" s="19" t="s">
        <v>9073</v>
      </c>
      <c r="E3584" s="37">
        <v>400</v>
      </c>
      <c r="F3584" s="29"/>
      <c r="G3584" s="19">
        <v>20</v>
      </c>
      <c r="H3584" s="20">
        <v>21.05</v>
      </c>
      <c r="I3584" s="19">
        <v>22.1</v>
      </c>
      <c r="J3584" s="26">
        <v>18</v>
      </c>
      <c r="K3584" s="15">
        <v>7.9</v>
      </c>
      <c r="L3584" s="26">
        <v>1</v>
      </c>
      <c r="M3584" s="19">
        <v>29.2</v>
      </c>
      <c r="N3584" s="19">
        <v>13.7</v>
      </c>
      <c r="O3584" s="19">
        <v>175</v>
      </c>
      <c r="P3584" s="15">
        <v>1</v>
      </c>
      <c r="Q3584" s="19" t="s">
        <v>1027</v>
      </c>
    </row>
    <row r="3585" spans="1:17" s="36" customFormat="1" ht="14.5">
      <c r="A3585" s="3" t="s">
        <v>9090</v>
      </c>
      <c r="B3585" s="15" t="s">
        <v>1</v>
      </c>
      <c r="C3585" s="19" t="s">
        <v>1066</v>
      </c>
      <c r="D3585" s="19" t="s">
        <v>9073</v>
      </c>
      <c r="E3585" s="37">
        <v>400</v>
      </c>
      <c r="F3585" s="29"/>
      <c r="G3585" s="19">
        <v>22.2</v>
      </c>
      <c r="H3585" s="20">
        <v>23.35</v>
      </c>
      <c r="I3585" s="19">
        <v>24.5</v>
      </c>
      <c r="J3585" s="26">
        <v>20</v>
      </c>
      <c r="K3585" s="15">
        <v>7.9</v>
      </c>
      <c r="L3585" s="26">
        <v>1</v>
      </c>
      <c r="M3585" s="19">
        <v>32.4</v>
      </c>
      <c r="N3585" s="19">
        <v>12.3</v>
      </c>
      <c r="O3585" s="19">
        <v>175</v>
      </c>
      <c r="P3585" s="15">
        <v>1</v>
      </c>
      <c r="Q3585" s="19" t="s">
        <v>1029</v>
      </c>
    </row>
    <row r="3586" spans="1:17" s="36" customFormat="1" ht="14.5">
      <c r="A3586" s="3" t="s">
        <v>9126</v>
      </c>
      <c r="B3586" s="15" t="s">
        <v>1</v>
      </c>
      <c r="C3586" s="19" t="s">
        <v>1066</v>
      </c>
      <c r="D3586" s="19" t="s">
        <v>9073</v>
      </c>
      <c r="E3586" s="37">
        <v>400</v>
      </c>
      <c r="F3586" s="29"/>
      <c r="G3586" s="19">
        <v>22.2</v>
      </c>
      <c r="H3586" s="20">
        <v>23.35</v>
      </c>
      <c r="I3586" s="19">
        <v>24.5</v>
      </c>
      <c r="J3586" s="26">
        <v>20</v>
      </c>
      <c r="K3586" s="15">
        <v>7.9</v>
      </c>
      <c r="L3586" s="26">
        <v>1</v>
      </c>
      <c r="M3586" s="19">
        <v>32.4</v>
      </c>
      <c r="N3586" s="19">
        <v>12.3</v>
      </c>
      <c r="O3586" s="19">
        <v>175</v>
      </c>
      <c r="P3586" s="15">
        <v>1</v>
      </c>
      <c r="Q3586" s="19" t="s">
        <v>1027</v>
      </c>
    </row>
    <row r="3587" spans="1:17" s="36" customFormat="1" ht="14.5">
      <c r="A3587" s="3" t="s">
        <v>9091</v>
      </c>
      <c r="B3587" s="15" t="s">
        <v>1</v>
      </c>
      <c r="C3587" s="19" t="s">
        <v>1066</v>
      </c>
      <c r="D3587" s="19" t="s">
        <v>9073</v>
      </c>
      <c r="E3587" s="37">
        <v>400</v>
      </c>
      <c r="F3587" s="29"/>
      <c r="G3587" s="19">
        <v>24.4</v>
      </c>
      <c r="H3587" s="20">
        <v>25.65</v>
      </c>
      <c r="I3587" s="19">
        <v>26.9</v>
      </c>
      <c r="J3587" s="26">
        <v>22</v>
      </c>
      <c r="K3587" s="15">
        <v>7.9</v>
      </c>
      <c r="L3587" s="26">
        <v>1</v>
      </c>
      <c r="M3587" s="19">
        <v>35.5</v>
      </c>
      <c r="N3587" s="19">
        <v>11.3</v>
      </c>
      <c r="O3587" s="19">
        <v>175</v>
      </c>
      <c r="P3587" s="15">
        <v>1</v>
      </c>
      <c r="Q3587" s="19" t="s">
        <v>1029</v>
      </c>
    </row>
    <row r="3588" spans="1:17" s="36" customFormat="1" ht="14.5">
      <c r="A3588" s="3" t="s">
        <v>9127</v>
      </c>
      <c r="B3588" s="15" t="s">
        <v>1</v>
      </c>
      <c r="C3588" s="19" t="s">
        <v>1066</v>
      </c>
      <c r="D3588" s="19" t="s">
        <v>9073</v>
      </c>
      <c r="E3588" s="37">
        <v>400</v>
      </c>
      <c r="F3588" s="29"/>
      <c r="G3588" s="19">
        <v>24.4</v>
      </c>
      <c r="H3588" s="20">
        <v>25.65</v>
      </c>
      <c r="I3588" s="19">
        <v>26.9</v>
      </c>
      <c r="J3588" s="26">
        <v>22</v>
      </c>
      <c r="K3588" s="15">
        <v>7.9</v>
      </c>
      <c r="L3588" s="26">
        <v>1</v>
      </c>
      <c r="M3588" s="19">
        <v>35.5</v>
      </c>
      <c r="N3588" s="19">
        <v>11.3</v>
      </c>
      <c r="O3588" s="19">
        <v>175</v>
      </c>
      <c r="P3588" s="15">
        <v>1</v>
      </c>
      <c r="Q3588" s="19" t="s">
        <v>1027</v>
      </c>
    </row>
    <row r="3589" spans="1:17" s="36" customFormat="1" ht="14.5">
      <c r="A3589" s="3" t="s">
        <v>9092</v>
      </c>
      <c r="B3589" s="15" t="s">
        <v>1</v>
      </c>
      <c r="C3589" s="19" t="s">
        <v>1066</v>
      </c>
      <c r="D3589" s="19" t="s">
        <v>9073</v>
      </c>
      <c r="E3589" s="37">
        <v>400</v>
      </c>
      <c r="F3589" s="29"/>
      <c r="G3589" s="19">
        <v>26.7</v>
      </c>
      <c r="H3589" s="38">
        <v>28.1</v>
      </c>
      <c r="I3589" s="19">
        <v>29.5</v>
      </c>
      <c r="J3589" s="26">
        <v>24</v>
      </c>
      <c r="K3589" s="15">
        <v>7.9</v>
      </c>
      <c r="L3589" s="26">
        <v>1</v>
      </c>
      <c r="M3589" s="19">
        <v>38.9</v>
      </c>
      <c r="N3589" s="19">
        <v>10.3</v>
      </c>
      <c r="O3589" s="19">
        <v>175</v>
      </c>
      <c r="P3589" s="15">
        <v>1</v>
      </c>
      <c r="Q3589" s="19" t="s">
        <v>1029</v>
      </c>
    </row>
    <row r="3590" spans="1:17" s="36" customFormat="1" ht="14.5">
      <c r="A3590" s="3" t="s">
        <v>9128</v>
      </c>
      <c r="B3590" s="15" t="s">
        <v>1</v>
      </c>
      <c r="C3590" s="19" t="s">
        <v>1066</v>
      </c>
      <c r="D3590" s="19" t="s">
        <v>9073</v>
      </c>
      <c r="E3590" s="37">
        <v>400</v>
      </c>
      <c r="F3590" s="29"/>
      <c r="G3590" s="19">
        <v>26.7</v>
      </c>
      <c r="H3590" s="38">
        <v>28.1</v>
      </c>
      <c r="I3590" s="19">
        <v>29.5</v>
      </c>
      <c r="J3590" s="26">
        <v>24</v>
      </c>
      <c r="K3590" s="15">
        <v>7.9</v>
      </c>
      <c r="L3590" s="26">
        <v>1</v>
      </c>
      <c r="M3590" s="19">
        <v>38.9</v>
      </c>
      <c r="N3590" s="19">
        <v>10.3</v>
      </c>
      <c r="O3590" s="19">
        <v>175</v>
      </c>
      <c r="P3590" s="15">
        <v>1</v>
      </c>
      <c r="Q3590" s="19" t="s">
        <v>1027</v>
      </c>
    </row>
    <row r="3591" spans="1:17" s="36" customFormat="1" ht="14.5">
      <c r="A3591" s="3" t="s">
        <v>9093</v>
      </c>
      <c r="B3591" s="15" t="s">
        <v>1</v>
      </c>
      <c r="C3591" s="19" t="s">
        <v>1066</v>
      </c>
      <c r="D3591" s="19" t="s">
        <v>9073</v>
      </c>
      <c r="E3591" s="37">
        <v>400</v>
      </c>
      <c r="F3591" s="29"/>
      <c r="G3591" s="19">
        <v>28.9</v>
      </c>
      <c r="H3591" s="38">
        <v>30.4</v>
      </c>
      <c r="I3591" s="19">
        <v>31.9</v>
      </c>
      <c r="J3591" s="26">
        <v>26</v>
      </c>
      <c r="K3591" s="15">
        <v>7.9</v>
      </c>
      <c r="L3591" s="26">
        <v>1</v>
      </c>
      <c r="M3591" s="19">
        <v>42.1</v>
      </c>
      <c r="N3591" s="19">
        <v>9.5</v>
      </c>
      <c r="O3591" s="19">
        <v>175</v>
      </c>
      <c r="P3591" s="15">
        <v>1</v>
      </c>
      <c r="Q3591" s="19" t="s">
        <v>1029</v>
      </c>
    </row>
    <row r="3592" spans="1:17" s="36" customFormat="1" ht="14.5">
      <c r="A3592" s="3" t="s">
        <v>9129</v>
      </c>
      <c r="B3592" s="15" t="s">
        <v>1</v>
      </c>
      <c r="C3592" s="19" t="s">
        <v>1066</v>
      </c>
      <c r="D3592" s="19" t="s">
        <v>9073</v>
      </c>
      <c r="E3592" s="37">
        <v>400</v>
      </c>
      <c r="F3592" s="29"/>
      <c r="G3592" s="19">
        <v>28.9</v>
      </c>
      <c r="H3592" s="38">
        <v>30.4</v>
      </c>
      <c r="I3592" s="19">
        <v>31.9</v>
      </c>
      <c r="J3592" s="26">
        <v>26</v>
      </c>
      <c r="K3592" s="15">
        <v>7.9</v>
      </c>
      <c r="L3592" s="26">
        <v>1</v>
      </c>
      <c r="M3592" s="19">
        <v>42.1</v>
      </c>
      <c r="N3592" s="19">
        <v>9.5</v>
      </c>
      <c r="O3592" s="19">
        <v>175</v>
      </c>
      <c r="P3592" s="15">
        <v>1</v>
      </c>
      <c r="Q3592" s="19" t="s">
        <v>1027</v>
      </c>
    </row>
    <row r="3593" spans="1:17" s="36" customFormat="1" ht="14.5">
      <c r="A3593" s="3" t="s">
        <v>9094</v>
      </c>
      <c r="B3593" s="15" t="s">
        <v>1</v>
      </c>
      <c r="C3593" s="19" t="s">
        <v>1066</v>
      </c>
      <c r="D3593" s="19" t="s">
        <v>9073</v>
      </c>
      <c r="E3593" s="37">
        <v>400</v>
      </c>
      <c r="F3593" s="29"/>
      <c r="G3593" s="19">
        <v>31.1</v>
      </c>
      <c r="H3593" s="20">
        <v>32.75</v>
      </c>
      <c r="I3593" s="19">
        <v>34.4</v>
      </c>
      <c r="J3593" s="26">
        <v>28</v>
      </c>
      <c r="K3593" s="15">
        <v>7.9</v>
      </c>
      <c r="L3593" s="26">
        <v>1</v>
      </c>
      <c r="M3593" s="19">
        <v>45.4</v>
      </c>
      <c r="N3593" s="19">
        <v>8.8000000000000007</v>
      </c>
      <c r="O3593" s="19">
        <v>175</v>
      </c>
      <c r="P3593" s="15">
        <v>1</v>
      </c>
      <c r="Q3593" s="19" t="s">
        <v>1029</v>
      </c>
    </row>
    <row r="3594" spans="1:17" s="36" customFormat="1" ht="14.5">
      <c r="A3594" s="3" t="s">
        <v>9130</v>
      </c>
      <c r="B3594" s="15" t="s">
        <v>1</v>
      </c>
      <c r="C3594" s="19" t="s">
        <v>1066</v>
      </c>
      <c r="D3594" s="19" t="s">
        <v>9073</v>
      </c>
      <c r="E3594" s="37">
        <v>400</v>
      </c>
      <c r="F3594" s="29"/>
      <c r="G3594" s="19">
        <v>31.1</v>
      </c>
      <c r="H3594" s="20">
        <v>32.75</v>
      </c>
      <c r="I3594" s="19">
        <v>34.4</v>
      </c>
      <c r="J3594" s="26">
        <v>28</v>
      </c>
      <c r="K3594" s="15">
        <v>7.9</v>
      </c>
      <c r="L3594" s="26">
        <v>1</v>
      </c>
      <c r="M3594" s="19">
        <v>45.4</v>
      </c>
      <c r="N3594" s="19">
        <v>8.8000000000000007</v>
      </c>
      <c r="O3594" s="19">
        <v>175</v>
      </c>
      <c r="P3594" s="15">
        <v>1</v>
      </c>
      <c r="Q3594" s="19" t="s">
        <v>1027</v>
      </c>
    </row>
    <row r="3595" spans="1:17" s="36" customFormat="1" ht="14.5">
      <c r="A3595" s="3" t="s">
        <v>9095</v>
      </c>
      <c r="B3595" s="15" t="s">
        <v>1</v>
      </c>
      <c r="C3595" s="19" t="s">
        <v>1066</v>
      </c>
      <c r="D3595" s="19" t="s">
        <v>9073</v>
      </c>
      <c r="E3595" s="37">
        <v>400</v>
      </c>
      <c r="F3595" s="29"/>
      <c r="G3595" s="19">
        <v>33.299999999999997</v>
      </c>
      <c r="H3595" s="20">
        <v>35.049999999999997</v>
      </c>
      <c r="I3595" s="19">
        <v>36.799999999999997</v>
      </c>
      <c r="J3595" s="26">
        <v>30</v>
      </c>
      <c r="K3595" s="15">
        <v>7.9</v>
      </c>
      <c r="L3595" s="26">
        <v>1</v>
      </c>
      <c r="M3595" s="19">
        <v>48.4</v>
      </c>
      <c r="N3595" s="19">
        <v>8.3000000000000007</v>
      </c>
      <c r="O3595" s="19">
        <v>175</v>
      </c>
      <c r="P3595" s="15">
        <v>1</v>
      </c>
      <c r="Q3595" s="19" t="s">
        <v>1029</v>
      </c>
    </row>
    <row r="3596" spans="1:17" s="36" customFormat="1" ht="14.5">
      <c r="A3596" s="3" t="s">
        <v>9131</v>
      </c>
      <c r="B3596" s="15" t="s">
        <v>1</v>
      </c>
      <c r="C3596" s="19" t="s">
        <v>1066</v>
      </c>
      <c r="D3596" s="19" t="s">
        <v>9073</v>
      </c>
      <c r="E3596" s="37">
        <v>400</v>
      </c>
      <c r="F3596" s="29"/>
      <c r="G3596" s="19">
        <v>33.299999999999997</v>
      </c>
      <c r="H3596" s="20">
        <v>35.049999999999997</v>
      </c>
      <c r="I3596" s="19">
        <v>36.799999999999997</v>
      </c>
      <c r="J3596" s="26">
        <v>30</v>
      </c>
      <c r="K3596" s="15">
        <v>7.9</v>
      </c>
      <c r="L3596" s="26">
        <v>1</v>
      </c>
      <c r="M3596" s="19">
        <v>48.4</v>
      </c>
      <c r="N3596" s="19">
        <v>8.3000000000000007</v>
      </c>
      <c r="O3596" s="19">
        <v>175</v>
      </c>
      <c r="P3596" s="15">
        <v>1</v>
      </c>
      <c r="Q3596" s="19" t="s">
        <v>1027</v>
      </c>
    </row>
    <row r="3597" spans="1:17" s="36" customFormat="1" ht="14.5">
      <c r="A3597" s="3" t="s">
        <v>9096</v>
      </c>
      <c r="B3597" s="15" t="s">
        <v>1</v>
      </c>
      <c r="C3597" s="19" t="s">
        <v>1066</v>
      </c>
      <c r="D3597" s="19" t="s">
        <v>9073</v>
      </c>
      <c r="E3597" s="37">
        <v>400</v>
      </c>
      <c r="F3597" s="29"/>
      <c r="G3597" s="19">
        <v>36.700000000000003</v>
      </c>
      <c r="H3597" s="20">
        <v>38.650000000000006</v>
      </c>
      <c r="I3597" s="19">
        <v>40.6</v>
      </c>
      <c r="J3597" s="26">
        <v>33</v>
      </c>
      <c r="K3597" s="15">
        <v>7.9</v>
      </c>
      <c r="L3597" s="26">
        <v>1</v>
      </c>
      <c r="M3597" s="19">
        <v>53.3</v>
      </c>
      <c r="N3597" s="19">
        <v>7.5</v>
      </c>
      <c r="O3597" s="19">
        <v>175</v>
      </c>
      <c r="P3597" s="15">
        <v>1</v>
      </c>
      <c r="Q3597" s="19" t="s">
        <v>1029</v>
      </c>
    </row>
    <row r="3598" spans="1:17" s="36" customFormat="1" ht="14.5">
      <c r="A3598" s="3" t="s">
        <v>9132</v>
      </c>
      <c r="B3598" s="15" t="s">
        <v>1</v>
      </c>
      <c r="C3598" s="19" t="s">
        <v>1066</v>
      </c>
      <c r="D3598" s="19" t="s">
        <v>9073</v>
      </c>
      <c r="E3598" s="37">
        <v>400</v>
      </c>
      <c r="F3598" s="29"/>
      <c r="G3598" s="19">
        <v>36.700000000000003</v>
      </c>
      <c r="H3598" s="20">
        <v>38.650000000000006</v>
      </c>
      <c r="I3598" s="19">
        <v>40.6</v>
      </c>
      <c r="J3598" s="26">
        <v>33</v>
      </c>
      <c r="K3598" s="15">
        <v>7.9</v>
      </c>
      <c r="L3598" s="26">
        <v>1</v>
      </c>
      <c r="M3598" s="19">
        <v>53.3</v>
      </c>
      <c r="N3598" s="19">
        <v>7.5</v>
      </c>
      <c r="O3598" s="19">
        <v>175</v>
      </c>
      <c r="P3598" s="15">
        <v>1</v>
      </c>
      <c r="Q3598" s="19" t="s">
        <v>1027</v>
      </c>
    </row>
    <row r="3599" spans="1:17" s="36" customFormat="1" ht="14.5">
      <c r="A3599" s="3" t="s">
        <v>9097</v>
      </c>
      <c r="B3599" s="15" t="s">
        <v>1</v>
      </c>
      <c r="C3599" s="19" t="s">
        <v>1066</v>
      </c>
      <c r="D3599" s="19" t="s">
        <v>9073</v>
      </c>
      <c r="E3599" s="37">
        <v>400</v>
      </c>
      <c r="F3599" s="29"/>
      <c r="G3599" s="19">
        <v>40</v>
      </c>
      <c r="H3599" s="38">
        <v>42.1</v>
      </c>
      <c r="I3599" s="19">
        <v>44.2</v>
      </c>
      <c r="J3599" s="26">
        <v>36</v>
      </c>
      <c r="K3599" s="15">
        <v>7.9</v>
      </c>
      <c r="L3599" s="26">
        <v>1</v>
      </c>
      <c r="M3599" s="19">
        <v>58.1</v>
      </c>
      <c r="N3599" s="19">
        <v>6.9</v>
      </c>
      <c r="O3599" s="19">
        <v>175</v>
      </c>
      <c r="P3599" s="15">
        <v>1</v>
      </c>
      <c r="Q3599" s="19" t="s">
        <v>1029</v>
      </c>
    </row>
    <row r="3600" spans="1:17" s="36" customFormat="1" ht="14.5">
      <c r="A3600" s="3" t="s">
        <v>9133</v>
      </c>
      <c r="B3600" s="15" t="s">
        <v>1</v>
      </c>
      <c r="C3600" s="19" t="s">
        <v>1066</v>
      </c>
      <c r="D3600" s="19" t="s">
        <v>9073</v>
      </c>
      <c r="E3600" s="37">
        <v>400</v>
      </c>
      <c r="F3600" s="29"/>
      <c r="G3600" s="19">
        <v>40</v>
      </c>
      <c r="H3600" s="38">
        <v>42.1</v>
      </c>
      <c r="I3600" s="19">
        <v>44.2</v>
      </c>
      <c r="J3600" s="26">
        <v>36</v>
      </c>
      <c r="K3600" s="15">
        <v>7.9</v>
      </c>
      <c r="L3600" s="26">
        <v>1</v>
      </c>
      <c r="M3600" s="19">
        <v>58.1</v>
      </c>
      <c r="N3600" s="19">
        <v>6.9</v>
      </c>
      <c r="O3600" s="19">
        <v>175</v>
      </c>
      <c r="P3600" s="15">
        <v>1</v>
      </c>
      <c r="Q3600" s="19" t="s">
        <v>1027</v>
      </c>
    </row>
    <row r="3601" spans="1:17" s="36" customFormat="1" ht="14.5">
      <c r="A3601" s="3" t="s">
        <v>9098</v>
      </c>
      <c r="B3601" s="15" t="s">
        <v>1</v>
      </c>
      <c r="C3601" s="19" t="s">
        <v>1066</v>
      </c>
      <c r="D3601" s="19" t="s">
        <v>9073</v>
      </c>
      <c r="E3601" s="37">
        <v>400</v>
      </c>
      <c r="F3601" s="29"/>
      <c r="G3601" s="19">
        <v>44.4</v>
      </c>
      <c r="H3601" s="20">
        <v>46.75</v>
      </c>
      <c r="I3601" s="19">
        <v>49.1</v>
      </c>
      <c r="J3601" s="26">
        <v>40</v>
      </c>
      <c r="K3601" s="15">
        <v>7.9</v>
      </c>
      <c r="L3601" s="26">
        <v>1</v>
      </c>
      <c r="M3601" s="19">
        <v>64.5</v>
      </c>
      <c r="N3601" s="19">
        <v>6.2</v>
      </c>
      <c r="O3601" s="19">
        <v>175</v>
      </c>
      <c r="P3601" s="15">
        <v>1</v>
      </c>
      <c r="Q3601" s="19" t="s">
        <v>1029</v>
      </c>
    </row>
    <row r="3602" spans="1:17" s="36" customFormat="1" ht="14.5">
      <c r="A3602" s="3" t="s">
        <v>9134</v>
      </c>
      <c r="B3602" s="15" t="s">
        <v>1</v>
      </c>
      <c r="C3602" s="19" t="s">
        <v>1066</v>
      </c>
      <c r="D3602" s="19" t="s">
        <v>9073</v>
      </c>
      <c r="E3602" s="37">
        <v>400</v>
      </c>
      <c r="F3602" s="29"/>
      <c r="G3602" s="19">
        <v>44.4</v>
      </c>
      <c r="H3602" s="20">
        <v>46.75</v>
      </c>
      <c r="I3602" s="19">
        <v>49.1</v>
      </c>
      <c r="J3602" s="26">
        <v>40</v>
      </c>
      <c r="K3602" s="15">
        <v>7.9</v>
      </c>
      <c r="L3602" s="26">
        <v>1</v>
      </c>
      <c r="M3602" s="19">
        <v>64.5</v>
      </c>
      <c r="N3602" s="19">
        <v>6.2</v>
      </c>
      <c r="O3602" s="19">
        <v>175</v>
      </c>
      <c r="P3602" s="15">
        <v>1</v>
      </c>
      <c r="Q3602" s="19" t="s">
        <v>1027</v>
      </c>
    </row>
    <row r="3603" spans="1:17" s="36" customFormat="1" ht="14.5">
      <c r="A3603" s="3" t="s">
        <v>9099</v>
      </c>
      <c r="B3603" s="15" t="s">
        <v>1</v>
      </c>
      <c r="C3603" s="19" t="s">
        <v>1066</v>
      </c>
      <c r="D3603" s="19" t="s">
        <v>9073</v>
      </c>
      <c r="E3603" s="37">
        <v>400</v>
      </c>
      <c r="F3603" s="29"/>
      <c r="G3603" s="19">
        <v>47.8</v>
      </c>
      <c r="H3603" s="38">
        <v>50.3</v>
      </c>
      <c r="I3603" s="19">
        <v>52.8</v>
      </c>
      <c r="J3603" s="26">
        <v>43</v>
      </c>
      <c r="K3603" s="15">
        <v>7.9</v>
      </c>
      <c r="L3603" s="26">
        <v>1</v>
      </c>
      <c r="M3603" s="19">
        <v>69.400000000000006</v>
      </c>
      <c r="N3603" s="19">
        <v>5.8</v>
      </c>
      <c r="O3603" s="19">
        <v>175</v>
      </c>
      <c r="P3603" s="15">
        <v>1</v>
      </c>
      <c r="Q3603" s="19" t="s">
        <v>1029</v>
      </c>
    </row>
    <row r="3604" spans="1:17" s="36" customFormat="1" ht="14.5">
      <c r="A3604" s="3" t="s">
        <v>9135</v>
      </c>
      <c r="B3604" s="15" t="s">
        <v>1</v>
      </c>
      <c r="C3604" s="19" t="s">
        <v>1066</v>
      </c>
      <c r="D3604" s="19" t="s">
        <v>9073</v>
      </c>
      <c r="E3604" s="37">
        <v>400</v>
      </c>
      <c r="F3604" s="29"/>
      <c r="G3604" s="19">
        <v>47.8</v>
      </c>
      <c r="H3604" s="38">
        <v>50.3</v>
      </c>
      <c r="I3604" s="19">
        <v>52.8</v>
      </c>
      <c r="J3604" s="26">
        <v>43</v>
      </c>
      <c r="K3604" s="15">
        <v>7.9</v>
      </c>
      <c r="L3604" s="26">
        <v>1</v>
      </c>
      <c r="M3604" s="19">
        <v>69.400000000000006</v>
      </c>
      <c r="N3604" s="19">
        <v>5.8</v>
      </c>
      <c r="O3604" s="19">
        <v>175</v>
      </c>
      <c r="P3604" s="15">
        <v>1</v>
      </c>
      <c r="Q3604" s="19" t="s">
        <v>1027</v>
      </c>
    </row>
    <row r="3605" spans="1:17" s="36" customFormat="1" ht="14.5">
      <c r="A3605" s="3" t="s">
        <v>9100</v>
      </c>
      <c r="B3605" s="15" t="s">
        <v>1</v>
      </c>
      <c r="C3605" s="19" t="s">
        <v>1066</v>
      </c>
      <c r="D3605" s="19" t="s">
        <v>9073</v>
      </c>
      <c r="E3605" s="37">
        <v>400</v>
      </c>
      <c r="F3605" s="29"/>
      <c r="G3605" s="19">
        <v>50</v>
      </c>
      <c r="H3605" s="20">
        <v>52.65</v>
      </c>
      <c r="I3605" s="19">
        <v>55.3</v>
      </c>
      <c r="J3605" s="26">
        <v>45</v>
      </c>
      <c r="K3605" s="15">
        <v>7.9</v>
      </c>
      <c r="L3605" s="26">
        <v>1</v>
      </c>
      <c r="M3605" s="19">
        <v>72.7</v>
      </c>
      <c r="N3605" s="19">
        <v>5.5</v>
      </c>
      <c r="O3605" s="19">
        <v>175</v>
      </c>
      <c r="P3605" s="15">
        <v>1</v>
      </c>
      <c r="Q3605" s="19" t="s">
        <v>1029</v>
      </c>
    </row>
    <row r="3606" spans="1:17" s="36" customFormat="1" ht="14.5">
      <c r="A3606" s="3" t="s">
        <v>9136</v>
      </c>
      <c r="B3606" s="15" t="s">
        <v>1</v>
      </c>
      <c r="C3606" s="19" t="s">
        <v>1066</v>
      </c>
      <c r="D3606" s="19" t="s">
        <v>9073</v>
      </c>
      <c r="E3606" s="37">
        <v>400</v>
      </c>
      <c r="F3606" s="29"/>
      <c r="G3606" s="19">
        <v>50</v>
      </c>
      <c r="H3606" s="20">
        <v>52.65</v>
      </c>
      <c r="I3606" s="19">
        <v>55.3</v>
      </c>
      <c r="J3606" s="26">
        <v>45</v>
      </c>
      <c r="K3606" s="15">
        <v>7.9</v>
      </c>
      <c r="L3606" s="26">
        <v>1</v>
      </c>
      <c r="M3606" s="19">
        <v>72.7</v>
      </c>
      <c r="N3606" s="19">
        <v>5.5</v>
      </c>
      <c r="O3606" s="19">
        <v>175</v>
      </c>
      <c r="P3606" s="15">
        <v>1</v>
      </c>
      <c r="Q3606" s="19" t="s">
        <v>1027</v>
      </c>
    </row>
    <row r="3607" spans="1:17" s="36" customFormat="1" ht="14.5">
      <c r="A3607" s="3" t="s">
        <v>9101</v>
      </c>
      <c r="B3607" s="15" t="s">
        <v>1</v>
      </c>
      <c r="C3607" s="19" t="s">
        <v>1066</v>
      </c>
      <c r="D3607" s="19" t="s">
        <v>9073</v>
      </c>
      <c r="E3607" s="37">
        <v>400</v>
      </c>
      <c r="F3607" s="29"/>
      <c r="G3607" s="19">
        <v>53.3</v>
      </c>
      <c r="H3607" s="38">
        <v>56.099999999999994</v>
      </c>
      <c r="I3607" s="19">
        <v>58.9</v>
      </c>
      <c r="J3607" s="26">
        <v>48</v>
      </c>
      <c r="K3607" s="15">
        <v>7.9</v>
      </c>
      <c r="L3607" s="26">
        <v>1</v>
      </c>
      <c r="M3607" s="19">
        <v>77.400000000000006</v>
      </c>
      <c r="N3607" s="19">
        <v>5.2</v>
      </c>
      <c r="O3607" s="19">
        <v>175</v>
      </c>
      <c r="P3607" s="15">
        <v>1</v>
      </c>
      <c r="Q3607" s="19" t="s">
        <v>1029</v>
      </c>
    </row>
    <row r="3608" spans="1:17" s="36" customFormat="1" ht="14.5">
      <c r="A3608" s="3" t="s">
        <v>9137</v>
      </c>
      <c r="B3608" s="15" t="s">
        <v>1</v>
      </c>
      <c r="C3608" s="19" t="s">
        <v>1066</v>
      </c>
      <c r="D3608" s="19" t="s">
        <v>9073</v>
      </c>
      <c r="E3608" s="37">
        <v>400</v>
      </c>
      <c r="F3608" s="29"/>
      <c r="G3608" s="19">
        <v>53.3</v>
      </c>
      <c r="H3608" s="38">
        <v>56.099999999999994</v>
      </c>
      <c r="I3608" s="19">
        <v>58.9</v>
      </c>
      <c r="J3608" s="26">
        <v>48</v>
      </c>
      <c r="K3608" s="15">
        <v>7.9</v>
      </c>
      <c r="L3608" s="26">
        <v>1</v>
      </c>
      <c r="M3608" s="19">
        <v>77.400000000000006</v>
      </c>
      <c r="N3608" s="19">
        <v>5.2</v>
      </c>
      <c r="O3608" s="19">
        <v>175</v>
      </c>
      <c r="P3608" s="15">
        <v>1</v>
      </c>
      <c r="Q3608" s="19" t="s">
        <v>1027</v>
      </c>
    </row>
    <row r="3609" spans="1:17" s="36" customFormat="1" ht="14.5">
      <c r="A3609" s="3" t="s">
        <v>9145</v>
      </c>
      <c r="B3609" s="15" t="s">
        <v>1</v>
      </c>
      <c r="C3609" s="19" t="s">
        <v>1066</v>
      </c>
      <c r="D3609" s="19" t="s">
        <v>9073</v>
      </c>
      <c r="E3609" s="37">
        <v>400</v>
      </c>
      <c r="F3609" s="29"/>
      <c r="G3609" s="19">
        <v>6.4</v>
      </c>
      <c r="H3609" s="38">
        <v>6.7</v>
      </c>
      <c r="I3609" s="19">
        <v>7</v>
      </c>
      <c r="J3609" s="26">
        <v>5</v>
      </c>
      <c r="K3609" s="15">
        <v>7.9</v>
      </c>
      <c r="L3609" s="26">
        <v>800</v>
      </c>
      <c r="M3609" s="19">
        <v>9.1999999999999993</v>
      </c>
      <c r="N3609" s="19">
        <v>40.1</v>
      </c>
      <c r="O3609" s="19">
        <v>175</v>
      </c>
      <c r="P3609" s="15">
        <v>1</v>
      </c>
      <c r="Q3609" s="19" t="s">
        <v>1029</v>
      </c>
    </row>
    <row r="3610" spans="1:17" s="36" customFormat="1" ht="14.5">
      <c r="A3610" s="3" t="s">
        <v>9109</v>
      </c>
      <c r="B3610" s="15" t="s">
        <v>1</v>
      </c>
      <c r="C3610" s="19" t="s">
        <v>1066</v>
      </c>
      <c r="D3610" s="19" t="s">
        <v>9073</v>
      </c>
      <c r="E3610" s="37">
        <v>400</v>
      </c>
      <c r="F3610" s="29"/>
      <c r="G3610" s="19">
        <v>6.4</v>
      </c>
      <c r="H3610" s="38">
        <v>6.7</v>
      </c>
      <c r="I3610" s="19">
        <v>7</v>
      </c>
      <c r="J3610" s="26">
        <v>5</v>
      </c>
      <c r="K3610" s="15">
        <v>7.9</v>
      </c>
      <c r="L3610" s="26">
        <v>800</v>
      </c>
      <c r="M3610" s="19">
        <v>9.1999999999999993</v>
      </c>
      <c r="N3610" s="19">
        <v>40.1</v>
      </c>
      <c r="O3610" s="19">
        <v>175</v>
      </c>
      <c r="P3610" s="15">
        <v>1</v>
      </c>
      <c r="Q3610" s="19" t="s">
        <v>1027</v>
      </c>
    </row>
    <row r="3611" spans="1:17" s="36" customFormat="1" ht="14.5">
      <c r="A3611" s="3" t="s">
        <v>9102</v>
      </c>
      <c r="B3611" s="15" t="s">
        <v>1</v>
      </c>
      <c r="C3611" s="19" t="s">
        <v>1066</v>
      </c>
      <c r="D3611" s="19" t="s">
        <v>9073</v>
      </c>
      <c r="E3611" s="37">
        <v>400</v>
      </c>
      <c r="F3611" s="29"/>
      <c r="G3611" s="19">
        <v>56.7</v>
      </c>
      <c r="H3611" s="38">
        <v>59.7</v>
      </c>
      <c r="I3611" s="19">
        <v>62.7</v>
      </c>
      <c r="J3611" s="26">
        <v>51</v>
      </c>
      <c r="K3611" s="15">
        <v>7.9</v>
      </c>
      <c r="L3611" s="26">
        <v>1</v>
      </c>
      <c r="M3611" s="19">
        <v>82.4</v>
      </c>
      <c r="N3611" s="19">
        <v>4.9000000000000004</v>
      </c>
      <c r="O3611" s="19">
        <v>175</v>
      </c>
      <c r="P3611" s="15">
        <v>1</v>
      </c>
      <c r="Q3611" s="19" t="s">
        <v>1029</v>
      </c>
    </row>
    <row r="3612" spans="1:17" s="36" customFormat="1" ht="14.5">
      <c r="A3612" s="3" t="s">
        <v>9138</v>
      </c>
      <c r="B3612" s="15" t="s">
        <v>1</v>
      </c>
      <c r="C3612" s="19" t="s">
        <v>1066</v>
      </c>
      <c r="D3612" s="19" t="s">
        <v>9073</v>
      </c>
      <c r="E3612" s="37">
        <v>400</v>
      </c>
      <c r="F3612" s="29"/>
      <c r="G3612" s="19">
        <v>56.7</v>
      </c>
      <c r="H3612" s="38">
        <v>59.7</v>
      </c>
      <c r="I3612" s="19">
        <v>62.7</v>
      </c>
      <c r="J3612" s="26">
        <v>51</v>
      </c>
      <c r="K3612" s="15">
        <v>7.9</v>
      </c>
      <c r="L3612" s="26">
        <v>1</v>
      </c>
      <c r="M3612" s="19">
        <v>82.4</v>
      </c>
      <c r="N3612" s="19">
        <v>4.9000000000000004</v>
      </c>
      <c r="O3612" s="19">
        <v>175</v>
      </c>
      <c r="P3612" s="15">
        <v>1</v>
      </c>
      <c r="Q3612" s="19" t="s">
        <v>1027</v>
      </c>
    </row>
    <row r="3613" spans="1:17" s="36" customFormat="1" ht="14.5">
      <c r="A3613" s="3" t="s">
        <v>9103</v>
      </c>
      <c r="B3613" s="15" t="s">
        <v>1</v>
      </c>
      <c r="C3613" s="19" t="s">
        <v>1066</v>
      </c>
      <c r="D3613" s="19" t="s">
        <v>9073</v>
      </c>
      <c r="E3613" s="37">
        <v>400</v>
      </c>
      <c r="F3613" s="29"/>
      <c r="G3613" s="19">
        <v>60</v>
      </c>
      <c r="H3613" s="20">
        <v>63.15</v>
      </c>
      <c r="I3613" s="19">
        <v>66.3</v>
      </c>
      <c r="J3613" s="26">
        <v>54</v>
      </c>
      <c r="K3613" s="15">
        <v>7.9</v>
      </c>
      <c r="L3613" s="26">
        <v>1</v>
      </c>
      <c r="M3613" s="19">
        <v>87.1</v>
      </c>
      <c r="N3613" s="19">
        <v>4.5999999999999996</v>
      </c>
      <c r="O3613" s="19">
        <v>175</v>
      </c>
      <c r="P3613" s="15">
        <v>1</v>
      </c>
      <c r="Q3613" s="19" t="s">
        <v>1029</v>
      </c>
    </row>
    <row r="3614" spans="1:17" s="36" customFormat="1" ht="14.5">
      <c r="A3614" s="3" t="s">
        <v>9139</v>
      </c>
      <c r="B3614" s="15" t="s">
        <v>1</v>
      </c>
      <c r="C3614" s="19" t="s">
        <v>1066</v>
      </c>
      <c r="D3614" s="19" t="s">
        <v>9073</v>
      </c>
      <c r="E3614" s="37">
        <v>400</v>
      </c>
      <c r="F3614" s="29"/>
      <c r="G3614" s="19">
        <v>60</v>
      </c>
      <c r="H3614" s="20">
        <v>63.15</v>
      </c>
      <c r="I3614" s="19">
        <v>66.3</v>
      </c>
      <c r="J3614" s="26">
        <v>54</v>
      </c>
      <c r="K3614" s="15">
        <v>7.9</v>
      </c>
      <c r="L3614" s="26">
        <v>1</v>
      </c>
      <c r="M3614" s="19">
        <v>87.1</v>
      </c>
      <c r="N3614" s="19">
        <v>4.5999999999999996</v>
      </c>
      <c r="O3614" s="19">
        <v>175</v>
      </c>
      <c r="P3614" s="15">
        <v>1</v>
      </c>
      <c r="Q3614" s="19" t="s">
        <v>1027</v>
      </c>
    </row>
    <row r="3615" spans="1:17" s="36" customFormat="1" ht="14.5">
      <c r="A3615" s="3" t="s">
        <v>9104</v>
      </c>
      <c r="B3615" s="15" t="s">
        <v>1</v>
      </c>
      <c r="C3615" s="19" t="s">
        <v>1066</v>
      </c>
      <c r="D3615" s="19" t="s">
        <v>9073</v>
      </c>
      <c r="E3615" s="37">
        <v>400</v>
      </c>
      <c r="F3615" s="29"/>
      <c r="G3615" s="19">
        <v>64.400000000000006</v>
      </c>
      <c r="H3615" s="38">
        <v>67.800000000000011</v>
      </c>
      <c r="I3615" s="19">
        <v>71.2</v>
      </c>
      <c r="J3615" s="26">
        <v>58</v>
      </c>
      <c r="K3615" s="15">
        <v>7.9</v>
      </c>
      <c r="L3615" s="26">
        <v>1</v>
      </c>
      <c r="M3615" s="19">
        <v>93.6</v>
      </c>
      <c r="N3615" s="19">
        <v>4.3</v>
      </c>
      <c r="O3615" s="19">
        <v>175</v>
      </c>
      <c r="P3615" s="15">
        <v>1</v>
      </c>
      <c r="Q3615" s="19" t="s">
        <v>1029</v>
      </c>
    </row>
    <row r="3616" spans="1:17" s="36" customFormat="1" ht="14.5">
      <c r="A3616" s="3" t="s">
        <v>9140</v>
      </c>
      <c r="B3616" s="15" t="s">
        <v>1</v>
      </c>
      <c r="C3616" s="19" t="s">
        <v>1066</v>
      </c>
      <c r="D3616" s="19" t="s">
        <v>9073</v>
      </c>
      <c r="E3616" s="37">
        <v>400</v>
      </c>
      <c r="F3616" s="29"/>
      <c r="G3616" s="19">
        <v>64.400000000000006</v>
      </c>
      <c r="H3616" s="38">
        <v>67.800000000000011</v>
      </c>
      <c r="I3616" s="19">
        <v>71.2</v>
      </c>
      <c r="J3616" s="26">
        <v>58</v>
      </c>
      <c r="K3616" s="15">
        <v>7.9</v>
      </c>
      <c r="L3616" s="26">
        <v>1</v>
      </c>
      <c r="M3616" s="19">
        <v>93.6</v>
      </c>
      <c r="N3616" s="19">
        <v>4.3</v>
      </c>
      <c r="O3616" s="19">
        <v>175</v>
      </c>
      <c r="P3616" s="15">
        <v>1</v>
      </c>
      <c r="Q3616" s="19" t="s">
        <v>1027</v>
      </c>
    </row>
    <row r="3617" spans="1:17" s="36" customFormat="1" ht="14.5">
      <c r="A3617" s="3" t="s">
        <v>9074</v>
      </c>
      <c r="B3617" s="15" t="s">
        <v>1</v>
      </c>
      <c r="C3617" s="19" t="s">
        <v>1066</v>
      </c>
      <c r="D3617" s="19" t="s">
        <v>9073</v>
      </c>
      <c r="E3617" s="37">
        <v>400</v>
      </c>
      <c r="F3617" s="29"/>
      <c r="G3617" s="19">
        <v>6.67</v>
      </c>
      <c r="H3617" s="38">
        <v>7.02</v>
      </c>
      <c r="I3617" s="19">
        <v>7.37</v>
      </c>
      <c r="J3617" s="26">
        <v>6</v>
      </c>
      <c r="K3617" s="15">
        <v>7.9</v>
      </c>
      <c r="L3617" s="26">
        <v>800</v>
      </c>
      <c r="M3617" s="19">
        <v>10.3</v>
      </c>
      <c r="N3617" s="19">
        <v>35.9</v>
      </c>
      <c r="O3617" s="19">
        <v>175</v>
      </c>
      <c r="P3617" s="15">
        <v>1</v>
      </c>
      <c r="Q3617" s="19" t="s">
        <v>1029</v>
      </c>
    </row>
    <row r="3618" spans="1:17" s="36" customFormat="1" ht="14.5">
      <c r="A3618" s="3" t="s">
        <v>9110</v>
      </c>
      <c r="B3618" s="15" t="s">
        <v>1</v>
      </c>
      <c r="C3618" s="19" t="s">
        <v>1066</v>
      </c>
      <c r="D3618" s="19" t="s">
        <v>9073</v>
      </c>
      <c r="E3618" s="37">
        <v>400</v>
      </c>
      <c r="F3618" s="29"/>
      <c r="G3618" s="19">
        <v>6.67</v>
      </c>
      <c r="H3618" s="38">
        <v>7.02</v>
      </c>
      <c r="I3618" s="19">
        <v>7.37</v>
      </c>
      <c r="J3618" s="26">
        <v>6</v>
      </c>
      <c r="K3618" s="15">
        <v>7.9</v>
      </c>
      <c r="L3618" s="26">
        <v>800</v>
      </c>
      <c r="M3618" s="19">
        <v>10.3</v>
      </c>
      <c r="N3618" s="19">
        <v>35.9</v>
      </c>
      <c r="O3618" s="19">
        <v>175</v>
      </c>
      <c r="P3618" s="15">
        <v>1</v>
      </c>
      <c r="Q3618" s="19" t="s">
        <v>1027</v>
      </c>
    </row>
    <row r="3619" spans="1:17" s="36" customFormat="1" ht="14.5">
      <c r="A3619" s="3" t="s">
        <v>9075</v>
      </c>
      <c r="B3619" s="15" t="s">
        <v>1</v>
      </c>
      <c r="C3619" s="19" t="s">
        <v>1066</v>
      </c>
      <c r="D3619" s="19" t="s">
        <v>9073</v>
      </c>
      <c r="E3619" s="37">
        <v>400</v>
      </c>
      <c r="F3619" s="29"/>
      <c r="G3619" s="19">
        <v>7.22</v>
      </c>
      <c r="H3619" s="38">
        <v>7.6</v>
      </c>
      <c r="I3619" s="19">
        <v>7.98</v>
      </c>
      <c r="J3619" s="26">
        <v>6.5</v>
      </c>
      <c r="K3619" s="15">
        <v>7.9</v>
      </c>
      <c r="L3619" s="26">
        <v>500</v>
      </c>
      <c r="M3619" s="19">
        <v>11.2</v>
      </c>
      <c r="N3619" s="19">
        <v>33.1</v>
      </c>
      <c r="O3619" s="19">
        <v>175</v>
      </c>
      <c r="P3619" s="15">
        <v>1</v>
      </c>
      <c r="Q3619" s="19" t="s">
        <v>1029</v>
      </c>
    </row>
    <row r="3620" spans="1:17" s="36" customFormat="1" ht="14.5">
      <c r="A3620" s="3" t="s">
        <v>9111</v>
      </c>
      <c r="B3620" s="15" t="s">
        <v>1</v>
      </c>
      <c r="C3620" s="19" t="s">
        <v>1066</v>
      </c>
      <c r="D3620" s="19" t="s">
        <v>9073</v>
      </c>
      <c r="E3620" s="37">
        <v>400</v>
      </c>
      <c r="F3620" s="29"/>
      <c r="G3620" s="19">
        <v>7.22</v>
      </c>
      <c r="H3620" s="38">
        <v>7.6</v>
      </c>
      <c r="I3620" s="19">
        <v>7.98</v>
      </c>
      <c r="J3620" s="26">
        <v>6.5</v>
      </c>
      <c r="K3620" s="15">
        <v>7.9</v>
      </c>
      <c r="L3620" s="26">
        <v>500</v>
      </c>
      <c r="M3620" s="19">
        <v>11.2</v>
      </c>
      <c r="N3620" s="19">
        <v>33.1</v>
      </c>
      <c r="O3620" s="19">
        <v>175</v>
      </c>
      <c r="P3620" s="15">
        <v>1</v>
      </c>
      <c r="Q3620" s="19" t="s">
        <v>1027</v>
      </c>
    </row>
    <row r="3621" spans="1:17" s="36" customFormat="1" ht="14.5">
      <c r="A3621" s="3" t="s">
        <v>9105</v>
      </c>
      <c r="B3621" s="15" t="s">
        <v>1</v>
      </c>
      <c r="C3621" s="19" t="s">
        <v>1066</v>
      </c>
      <c r="D3621" s="19" t="s">
        <v>9073</v>
      </c>
      <c r="E3621" s="37">
        <v>400</v>
      </c>
      <c r="F3621" s="29"/>
      <c r="G3621" s="19">
        <v>66.7</v>
      </c>
      <c r="H3621" s="38">
        <v>70.2</v>
      </c>
      <c r="I3621" s="19">
        <v>73.7</v>
      </c>
      <c r="J3621" s="26">
        <v>60</v>
      </c>
      <c r="K3621" s="15">
        <v>7.9</v>
      </c>
      <c r="L3621" s="26">
        <v>1</v>
      </c>
      <c r="M3621" s="19">
        <v>96.8</v>
      </c>
      <c r="N3621" s="19">
        <v>4.0999999999999996</v>
      </c>
      <c r="O3621" s="19">
        <v>175</v>
      </c>
      <c r="P3621" s="15">
        <v>1</v>
      </c>
      <c r="Q3621" s="19" t="s">
        <v>1029</v>
      </c>
    </row>
    <row r="3622" spans="1:17" s="36" customFormat="1" ht="14.5">
      <c r="A3622" s="3" t="s">
        <v>9141</v>
      </c>
      <c r="B3622" s="15" t="s">
        <v>1</v>
      </c>
      <c r="C3622" s="19" t="s">
        <v>1066</v>
      </c>
      <c r="D3622" s="19" t="s">
        <v>9073</v>
      </c>
      <c r="E3622" s="37">
        <v>400</v>
      </c>
      <c r="F3622" s="29"/>
      <c r="G3622" s="19">
        <v>66.7</v>
      </c>
      <c r="H3622" s="38">
        <v>70.2</v>
      </c>
      <c r="I3622" s="19">
        <v>73.7</v>
      </c>
      <c r="J3622" s="26">
        <v>60</v>
      </c>
      <c r="K3622" s="15">
        <v>7.9</v>
      </c>
      <c r="L3622" s="26">
        <v>1</v>
      </c>
      <c r="M3622" s="19">
        <v>96.8</v>
      </c>
      <c r="N3622" s="19">
        <v>4.0999999999999996</v>
      </c>
      <c r="O3622" s="19">
        <v>175</v>
      </c>
      <c r="P3622" s="15">
        <v>1</v>
      </c>
      <c r="Q3622" s="19" t="s">
        <v>1027</v>
      </c>
    </row>
    <row r="3623" spans="1:17" s="36" customFormat="1" ht="14.5">
      <c r="A3623" s="3" t="s">
        <v>9106</v>
      </c>
      <c r="B3623" s="15" t="s">
        <v>1</v>
      </c>
      <c r="C3623" s="19" t="s">
        <v>1066</v>
      </c>
      <c r="D3623" s="19" t="s">
        <v>9073</v>
      </c>
      <c r="E3623" s="37">
        <v>400</v>
      </c>
      <c r="F3623" s="29"/>
      <c r="G3623" s="19">
        <v>71.099999999999994</v>
      </c>
      <c r="H3623" s="20">
        <v>74.849999999999994</v>
      </c>
      <c r="I3623" s="19">
        <v>78.599999999999994</v>
      </c>
      <c r="J3623" s="26">
        <v>64</v>
      </c>
      <c r="K3623" s="15">
        <v>7.9</v>
      </c>
      <c r="L3623" s="26">
        <v>1</v>
      </c>
      <c r="M3623" s="19">
        <v>103</v>
      </c>
      <c r="N3623" s="19">
        <v>3.9</v>
      </c>
      <c r="O3623" s="19">
        <v>175</v>
      </c>
      <c r="P3623" s="15">
        <v>1</v>
      </c>
      <c r="Q3623" s="19" t="s">
        <v>1029</v>
      </c>
    </row>
    <row r="3624" spans="1:17" s="36" customFormat="1" ht="14.5">
      <c r="A3624" s="3" t="s">
        <v>9142</v>
      </c>
      <c r="B3624" s="15" t="s">
        <v>1</v>
      </c>
      <c r="C3624" s="19" t="s">
        <v>1066</v>
      </c>
      <c r="D3624" s="19" t="s">
        <v>9073</v>
      </c>
      <c r="E3624" s="37">
        <v>400</v>
      </c>
      <c r="F3624" s="29"/>
      <c r="G3624" s="19">
        <v>71.099999999999994</v>
      </c>
      <c r="H3624" s="20">
        <v>74.849999999999994</v>
      </c>
      <c r="I3624" s="19">
        <v>78.599999999999994</v>
      </c>
      <c r="J3624" s="26">
        <v>64</v>
      </c>
      <c r="K3624" s="15">
        <v>7.9</v>
      </c>
      <c r="L3624" s="26">
        <v>1</v>
      </c>
      <c r="M3624" s="19">
        <v>103</v>
      </c>
      <c r="N3624" s="19">
        <v>3.9</v>
      </c>
      <c r="O3624" s="19">
        <v>175</v>
      </c>
      <c r="P3624" s="15">
        <v>1</v>
      </c>
      <c r="Q3624" s="19" t="s">
        <v>1027</v>
      </c>
    </row>
    <row r="3625" spans="1:17" s="36" customFormat="1" ht="14.5">
      <c r="A3625" s="3" t="s">
        <v>9076</v>
      </c>
      <c r="B3625" s="15" t="s">
        <v>1</v>
      </c>
      <c r="C3625" s="19" t="s">
        <v>1066</v>
      </c>
      <c r="D3625" s="19" t="s">
        <v>9073</v>
      </c>
      <c r="E3625" s="37">
        <v>400</v>
      </c>
      <c r="F3625" s="29"/>
      <c r="G3625" s="19">
        <v>7.78</v>
      </c>
      <c r="H3625" s="20">
        <v>8.19</v>
      </c>
      <c r="I3625" s="19">
        <v>8.6</v>
      </c>
      <c r="J3625" s="26">
        <v>7</v>
      </c>
      <c r="K3625" s="15">
        <v>7.9</v>
      </c>
      <c r="L3625" s="26">
        <v>200</v>
      </c>
      <c r="M3625" s="19">
        <v>12</v>
      </c>
      <c r="N3625" s="19">
        <v>30.9</v>
      </c>
      <c r="O3625" s="19">
        <v>175</v>
      </c>
      <c r="P3625" s="15">
        <v>1</v>
      </c>
      <c r="Q3625" s="19" t="s">
        <v>1029</v>
      </c>
    </row>
    <row r="3626" spans="1:17" s="36" customFormat="1" ht="14.5">
      <c r="A3626" s="3" t="s">
        <v>9112</v>
      </c>
      <c r="B3626" s="15" t="s">
        <v>1</v>
      </c>
      <c r="C3626" s="19" t="s">
        <v>1066</v>
      </c>
      <c r="D3626" s="19" t="s">
        <v>9073</v>
      </c>
      <c r="E3626" s="37">
        <v>400</v>
      </c>
      <c r="F3626" s="29"/>
      <c r="G3626" s="19">
        <v>7.78</v>
      </c>
      <c r="H3626" s="20">
        <v>8.19</v>
      </c>
      <c r="I3626" s="19">
        <v>8.6</v>
      </c>
      <c r="J3626" s="26">
        <v>7</v>
      </c>
      <c r="K3626" s="15">
        <v>7.9</v>
      </c>
      <c r="L3626" s="26">
        <v>200</v>
      </c>
      <c r="M3626" s="19">
        <v>12</v>
      </c>
      <c r="N3626" s="19">
        <v>30.9</v>
      </c>
      <c r="O3626" s="19">
        <v>175</v>
      </c>
      <c r="P3626" s="15">
        <v>1</v>
      </c>
      <c r="Q3626" s="19" t="s">
        <v>1027</v>
      </c>
    </row>
    <row r="3627" spans="1:17" s="36" customFormat="1" ht="14.5">
      <c r="A3627" s="3" t="s">
        <v>9077</v>
      </c>
      <c r="B3627" s="15" t="s">
        <v>1</v>
      </c>
      <c r="C3627" s="19" t="s">
        <v>1066</v>
      </c>
      <c r="D3627" s="19" t="s">
        <v>9073</v>
      </c>
      <c r="E3627" s="37">
        <v>400</v>
      </c>
      <c r="F3627" s="29"/>
      <c r="G3627" s="19">
        <v>8.33</v>
      </c>
      <c r="H3627" s="20">
        <v>8.77</v>
      </c>
      <c r="I3627" s="19">
        <v>9.2100000000000009</v>
      </c>
      <c r="J3627" s="26">
        <v>7.5</v>
      </c>
      <c r="K3627" s="15">
        <v>7.9</v>
      </c>
      <c r="L3627" s="26">
        <v>100</v>
      </c>
      <c r="M3627" s="19">
        <v>12.9</v>
      </c>
      <c r="N3627" s="19">
        <v>28.7</v>
      </c>
      <c r="O3627" s="19">
        <v>175</v>
      </c>
      <c r="P3627" s="15">
        <v>1</v>
      </c>
      <c r="Q3627" s="19" t="s">
        <v>1029</v>
      </c>
    </row>
    <row r="3628" spans="1:17" s="36" customFormat="1" ht="14.5">
      <c r="A3628" s="3" t="s">
        <v>9113</v>
      </c>
      <c r="B3628" s="15" t="s">
        <v>1</v>
      </c>
      <c r="C3628" s="19" t="s">
        <v>1066</v>
      </c>
      <c r="D3628" s="19" t="s">
        <v>9073</v>
      </c>
      <c r="E3628" s="37">
        <v>400</v>
      </c>
      <c r="F3628" s="29"/>
      <c r="G3628" s="19">
        <v>8.33</v>
      </c>
      <c r="H3628" s="20">
        <v>8.77</v>
      </c>
      <c r="I3628" s="19">
        <v>9.2100000000000009</v>
      </c>
      <c r="J3628" s="26">
        <v>7.5</v>
      </c>
      <c r="K3628" s="15">
        <v>7.9</v>
      </c>
      <c r="L3628" s="26">
        <v>100</v>
      </c>
      <c r="M3628" s="19">
        <v>12.9</v>
      </c>
      <c r="N3628" s="19">
        <v>28.7</v>
      </c>
      <c r="O3628" s="19">
        <v>175</v>
      </c>
      <c r="P3628" s="15">
        <v>1</v>
      </c>
      <c r="Q3628" s="19" t="s">
        <v>1027</v>
      </c>
    </row>
    <row r="3629" spans="1:17" s="36" customFormat="1" ht="14.5">
      <c r="A3629" s="3" t="s">
        <v>9107</v>
      </c>
      <c r="B3629" s="15" t="s">
        <v>1</v>
      </c>
      <c r="C3629" s="19" t="s">
        <v>1066</v>
      </c>
      <c r="D3629" s="19" t="s">
        <v>9073</v>
      </c>
      <c r="E3629" s="37">
        <v>400</v>
      </c>
      <c r="F3629" s="29"/>
      <c r="G3629" s="19">
        <v>77.8</v>
      </c>
      <c r="H3629" s="38">
        <v>81.900000000000006</v>
      </c>
      <c r="I3629" s="19">
        <v>86</v>
      </c>
      <c r="J3629" s="26">
        <v>70</v>
      </c>
      <c r="K3629" s="15">
        <v>7.9</v>
      </c>
      <c r="L3629" s="26">
        <v>1</v>
      </c>
      <c r="M3629" s="19">
        <v>113</v>
      </c>
      <c r="N3629" s="19">
        <v>3.5</v>
      </c>
      <c r="O3629" s="19">
        <v>175</v>
      </c>
      <c r="P3629" s="15">
        <v>1</v>
      </c>
      <c r="Q3629" s="19" t="s">
        <v>1029</v>
      </c>
    </row>
    <row r="3630" spans="1:17" s="36" customFormat="1" ht="14.5">
      <c r="A3630" s="3" t="s">
        <v>9143</v>
      </c>
      <c r="B3630" s="15" t="s">
        <v>1</v>
      </c>
      <c r="C3630" s="19" t="s">
        <v>1066</v>
      </c>
      <c r="D3630" s="19" t="s">
        <v>9073</v>
      </c>
      <c r="E3630" s="37">
        <v>400</v>
      </c>
      <c r="F3630" s="29"/>
      <c r="G3630" s="19">
        <v>77.8</v>
      </c>
      <c r="H3630" s="38">
        <v>81.900000000000006</v>
      </c>
      <c r="I3630" s="19">
        <v>86</v>
      </c>
      <c r="J3630" s="26">
        <v>70</v>
      </c>
      <c r="K3630" s="15">
        <v>7.9</v>
      </c>
      <c r="L3630" s="26">
        <v>1</v>
      </c>
      <c r="M3630" s="19">
        <v>113</v>
      </c>
      <c r="N3630" s="19">
        <v>3.5</v>
      </c>
      <c r="O3630" s="19">
        <v>175</v>
      </c>
      <c r="P3630" s="15">
        <v>1</v>
      </c>
      <c r="Q3630" s="19" t="s">
        <v>1027</v>
      </c>
    </row>
    <row r="3631" spans="1:17" s="36" customFormat="1" ht="14.5">
      <c r="A3631" s="3" t="s">
        <v>9108</v>
      </c>
      <c r="B3631" s="15" t="s">
        <v>1</v>
      </c>
      <c r="C3631" s="19" t="s">
        <v>1066</v>
      </c>
      <c r="D3631" s="19" t="s">
        <v>9073</v>
      </c>
      <c r="E3631" s="37">
        <v>400</v>
      </c>
      <c r="F3631" s="29"/>
      <c r="G3631" s="19">
        <v>83.3</v>
      </c>
      <c r="H3631" s="38">
        <v>87.699999999999989</v>
      </c>
      <c r="I3631" s="19">
        <v>92.1</v>
      </c>
      <c r="J3631" s="26">
        <v>75</v>
      </c>
      <c r="K3631" s="15">
        <v>7.9</v>
      </c>
      <c r="L3631" s="26">
        <v>1</v>
      </c>
      <c r="M3631" s="19">
        <v>121</v>
      </c>
      <c r="N3631" s="19">
        <v>3.3</v>
      </c>
      <c r="O3631" s="19">
        <v>175</v>
      </c>
      <c r="P3631" s="15">
        <v>1</v>
      </c>
      <c r="Q3631" s="19" t="s">
        <v>1029</v>
      </c>
    </row>
    <row r="3632" spans="1:17" s="36" customFormat="1" ht="14.5">
      <c r="A3632" s="3" t="s">
        <v>9144</v>
      </c>
      <c r="B3632" s="15" t="s">
        <v>1</v>
      </c>
      <c r="C3632" s="19" t="s">
        <v>1066</v>
      </c>
      <c r="D3632" s="19" t="s">
        <v>9073</v>
      </c>
      <c r="E3632" s="37">
        <v>400</v>
      </c>
      <c r="F3632" s="29"/>
      <c r="G3632" s="19">
        <v>83.3</v>
      </c>
      <c r="H3632" s="38">
        <v>87.699999999999989</v>
      </c>
      <c r="I3632" s="19">
        <v>92.1</v>
      </c>
      <c r="J3632" s="26">
        <v>75</v>
      </c>
      <c r="K3632" s="15">
        <v>7.9</v>
      </c>
      <c r="L3632" s="26">
        <v>1</v>
      </c>
      <c r="M3632" s="19">
        <v>121</v>
      </c>
      <c r="N3632" s="19">
        <v>3.3</v>
      </c>
      <c r="O3632" s="19">
        <v>175</v>
      </c>
      <c r="P3632" s="15">
        <v>1</v>
      </c>
      <c r="Q3632" s="19" t="s">
        <v>1027</v>
      </c>
    </row>
    <row r="3633" spans="1:17" s="36" customFormat="1" ht="14.5">
      <c r="A3633" s="3" t="s">
        <v>9078</v>
      </c>
      <c r="B3633" s="15" t="s">
        <v>1</v>
      </c>
      <c r="C3633" s="19" t="s">
        <v>1066</v>
      </c>
      <c r="D3633" s="19" t="s">
        <v>9073</v>
      </c>
      <c r="E3633" s="37">
        <v>400</v>
      </c>
      <c r="F3633" s="29"/>
      <c r="G3633" s="19">
        <v>8.89</v>
      </c>
      <c r="H3633" s="20">
        <v>9.36</v>
      </c>
      <c r="I3633" s="19">
        <v>9.83</v>
      </c>
      <c r="J3633" s="26">
        <v>8</v>
      </c>
      <c r="K3633" s="15">
        <v>7.9</v>
      </c>
      <c r="L3633" s="26">
        <v>50</v>
      </c>
      <c r="M3633" s="19">
        <v>13.6</v>
      </c>
      <c r="N3633" s="19">
        <v>27.2</v>
      </c>
      <c r="O3633" s="19">
        <v>175</v>
      </c>
      <c r="P3633" s="15">
        <v>1</v>
      </c>
      <c r="Q3633" s="19" t="s">
        <v>1029</v>
      </c>
    </row>
    <row r="3634" spans="1:17" s="36" customFormat="1" ht="14.5">
      <c r="A3634" s="3" t="s">
        <v>9114</v>
      </c>
      <c r="B3634" s="15" t="s">
        <v>1</v>
      </c>
      <c r="C3634" s="19" t="s">
        <v>1066</v>
      </c>
      <c r="D3634" s="19" t="s">
        <v>9073</v>
      </c>
      <c r="E3634" s="37">
        <v>400</v>
      </c>
      <c r="F3634" s="29"/>
      <c r="G3634" s="19">
        <v>8.89</v>
      </c>
      <c r="H3634" s="20">
        <v>9.36</v>
      </c>
      <c r="I3634" s="19">
        <v>9.83</v>
      </c>
      <c r="J3634" s="26">
        <v>8</v>
      </c>
      <c r="K3634" s="15">
        <v>7.9</v>
      </c>
      <c r="L3634" s="26">
        <v>50</v>
      </c>
      <c r="M3634" s="19">
        <v>13.6</v>
      </c>
      <c r="N3634" s="19">
        <v>27.2</v>
      </c>
      <c r="O3634" s="19">
        <v>175</v>
      </c>
      <c r="P3634" s="15">
        <v>1</v>
      </c>
      <c r="Q3634" s="19" t="s">
        <v>1027</v>
      </c>
    </row>
    <row r="3635" spans="1:17" s="36" customFormat="1" ht="14.5">
      <c r="A3635" s="3" t="s">
        <v>9079</v>
      </c>
      <c r="B3635" s="15" t="s">
        <v>1</v>
      </c>
      <c r="C3635" s="19" t="s">
        <v>1066</v>
      </c>
      <c r="D3635" s="19" t="s">
        <v>9073</v>
      </c>
      <c r="E3635" s="37">
        <v>400</v>
      </c>
      <c r="F3635" s="29"/>
      <c r="G3635" s="19">
        <v>9.44</v>
      </c>
      <c r="H3635" s="20">
        <v>9.92</v>
      </c>
      <c r="I3635" s="19">
        <v>10.4</v>
      </c>
      <c r="J3635" s="26">
        <v>8.5</v>
      </c>
      <c r="K3635" s="15">
        <v>7.9</v>
      </c>
      <c r="L3635" s="26">
        <v>20</v>
      </c>
      <c r="M3635" s="19">
        <v>14.4</v>
      </c>
      <c r="N3635" s="19">
        <v>25.7</v>
      </c>
      <c r="O3635" s="19">
        <v>175</v>
      </c>
      <c r="P3635" s="15">
        <v>1</v>
      </c>
      <c r="Q3635" s="19" t="s">
        <v>1029</v>
      </c>
    </row>
    <row r="3636" spans="1:17" s="36" customFormat="1" ht="14.5">
      <c r="A3636" s="3" t="s">
        <v>9115</v>
      </c>
      <c r="B3636" s="15" t="s">
        <v>1</v>
      </c>
      <c r="C3636" s="19" t="s">
        <v>1066</v>
      </c>
      <c r="D3636" s="19" t="s">
        <v>9073</v>
      </c>
      <c r="E3636" s="37">
        <v>400</v>
      </c>
      <c r="F3636" s="29"/>
      <c r="G3636" s="19">
        <v>9.44</v>
      </c>
      <c r="H3636" s="20">
        <v>9.92</v>
      </c>
      <c r="I3636" s="19">
        <v>10.4</v>
      </c>
      <c r="J3636" s="26">
        <v>8.5</v>
      </c>
      <c r="K3636" s="15">
        <v>7.9</v>
      </c>
      <c r="L3636" s="26">
        <v>20</v>
      </c>
      <c r="M3636" s="19">
        <v>14.4</v>
      </c>
      <c r="N3636" s="19">
        <v>25.7</v>
      </c>
      <c r="O3636" s="19">
        <v>175</v>
      </c>
      <c r="P3636" s="15">
        <v>1</v>
      </c>
      <c r="Q3636" s="19" t="s">
        <v>1027</v>
      </c>
    </row>
    <row r="3637" spans="1:17" s="36" customFormat="1" ht="14.5">
      <c r="A3637" s="3" t="s">
        <v>9080</v>
      </c>
      <c r="B3637" s="15" t="s">
        <v>1</v>
      </c>
      <c r="C3637" s="19" t="s">
        <v>1066</v>
      </c>
      <c r="D3637" s="19" t="s">
        <v>9073</v>
      </c>
      <c r="E3637" s="37">
        <v>400</v>
      </c>
      <c r="F3637" s="29"/>
      <c r="G3637" s="19">
        <v>10</v>
      </c>
      <c r="H3637" s="20">
        <v>10.55</v>
      </c>
      <c r="I3637" s="19">
        <v>11.1</v>
      </c>
      <c r="J3637" s="26">
        <v>9</v>
      </c>
      <c r="K3637" s="15">
        <v>7.9</v>
      </c>
      <c r="L3637" s="26">
        <v>5</v>
      </c>
      <c r="M3637" s="19">
        <v>15.4</v>
      </c>
      <c r="N3637" s="19">
        <v>26.4</v>
      </c>
      <c r="O3637" s="19">
        <v>175</v>
      </c>
      <c r="P3637" s="15">
        <v>1</v>
      </c>
      <c r="Q3637" s="19" t="s">
        <v>1029</v>
      </c>
    </row>
    <row r="3638" spans="1:17" s="36" customFormat="1" ht="14.5">
      <c r="A3638" s="3" t="s">
        <v>9116</v>
      </c>
      <c r="B3638" s="15" t="s">
        <v>1</v>
      </c>
      <c r="C3638" s="19" t="s">
        <v>1066</v>
      </c>
      <c r="D3638" s="19" t="s">
        <v>9073</v>
      </c>
      <c r="E3638" s="37">
        <v>400</v>
      </c>
      <c r="F3638" s="29"/>
      <c r="G3638" s="19">
        <v>10</v>
      </c>
      <c r="H3638" s="20">
        <v>10.55</v>
      </c>
      <c r="I3638" s="19">
        <v>11.1</v>
      </c>
      <c r="J3638" s="26">
        <v>9</v>
      </c>
      <c r="K3638" s="15">
        <v>7.9</v>
      </c>
      <c r="L3638" s="26">
        <v>5</v>
      </c>
      <c r="M3638" s="19">
        <v>15.4</v>
      </c>
      <c r="N3638" s="19">
        <v>26.4</v>
      </c>
      <c r="O3638" s="19">
        <v>175</v>
      </c>
      <c r="P3638" s="15">
        <v>1</v>
      </c>
      <c r="Q3638" s="19" t="s">
        <v>1027</v>
      </c>
    </row>
    <row r="3639" spans="1:17" s="36" customFormat="1" ht="14.5">
      <c r="A3639" s="3" t="s">
        <v>7254</v>
      </c>
      <c r="B3639" s="15" t="s">
        <v>1</v>
      </c>
      <c r="C3639" s="15" t="s">
        <v>8</v>
      </c>
      <c r="D3639" s="15" t="s">
        <v>3522</v>
      </c>
      <c r="E3639" s="15">
        <v>200</v>
      </c>
      <c r="F3639" s="15">
        <v>5</v>
      </c>
      <c r="G3639" s="15">
        <v>6.4</v>
      </c>
      <c r="H3639" s="15">
        <v>6.7</v>
      </c>
      <c r="I3639" s="15">
        <v>7</v>
      </c>
      <c r="J3639" s="15">
        <v>5</v>
      </c>
      <c r="K3639" s="15">
        <v>1</v>
      </c>
      <c r="L3639" s="15">
        <v>800</v>
      </c>
      <c r="M3639" s="15">
        <v>9.1999999999999993</v>
      </c>
      <c r="N3639" s="15">
        <v>21.7</v>
      </c>
      <c r="O3639" s="15">
        <v>175</v>
      </c>
      <c r="P3639" s="15">
        <v>1</v>
      </c>
      <c r="Q3639" s="15" t="s">
        <v>910</v>
      </c>
    </row>
    <row r="3640" spans="1:17" s="36" customFormat="1" ht="14.5">
      <c r="A3640" s="3" t="s">
        <v>7141</v>
      </c>
      <c r="B3640" s="15" t="s">
        <v>1</v>
      </c>
      <c r="C3640" s="15" t="s">
        <v>8</v>
      </c>
      <c r="D3640" s="15" t="s">
        <v>3522</v>
      </c>
      <c r="E3640" s="15">
        <v>200</v>
      </c>
      <c r="F3640" s="15">
        <v>5</v>
      </c>
      <c r="G3640" s="15">
        <v>6.4</v>
      </c>
      <c r="H3640" s="15">
        <v>6.7</v>
      </c>
      <c r="I3640" s="15">
        <v>7</v>
      </c>
      <c r="J3640" s="15">
        <v>5</v>
      </c>
      <c r="K3640" s="15">
        <v>1</v>
      </c>
      <c r="L3640" s="15">
        <v>800</v>
      </c>
      <c r="M3640" s="15">
        <v>9.1999999999999993</v>
      </c>
      <c r="N3640" s="15">
        <v>21.4</v>
      </c>
      <c r="O3640" s="15">
        <v>175</v>
      </c>
      <c r="P3640" s="15">
        <v>1</v>
      </c>
      <c r="Q3640" s="15" t="s">
        <v>3</v>
      </c>
    </row>
    <row r="3641" spans="1:17" s="36" customFormat="1" ht="14.5">
      <c r="A3641" s="3" t="s">
        <v>7142</v>
      </c>
      <c r="B3641" s="15" t="s">
        <v>1</v>
      </c>
      <c r="C3641" s="15" t="s">
        <v>8</v>
      </c>
      <c r="D3641" s="15" t="s">
        <v>3522</v>
      </c>
      <c r="E3641" s="15">
        <v>200</v>
      </c>
      <c r="F3641" s="15">
        <v>5</v>
      </c>
      <c r="G3641" s="15">
        <v>56.7</v>
      </c>
      <c r="H3641" s="15">
        <v>59.7</v>
      </c>
      <c r="I3641" s="15">
        <v>62.7</v>
      </c>
      <c r="J3641" s="15">
        <v>51</v>
      </c>
      <c r="K3641" s="15">
        <v>1</v>
      </c>
      <c r="L3641" s="15">
        <v>1</v>
      </c>
      <c r="M3641" s="15">
        <v>82.4</v>
      </c>
      <c r="N3641" s="15">
        <v>2.4</v>
      </c>
      <c r="O3641" s="15">
        <v>175</v>
      </c>
      <c r="P3641" s="15">
        <v>1</v>
      </c>
      <c r="Q3641" s="15" t="s">
        <v>910</v>
      </c>
    </row>
    <row r="3642" spans="1:17" s="36" customFormat="1" ht="14.5">
      <c r="A3642" s="3" t="s">
        <v>7143</v>
      </c>
      <c r="B3642" s="15" t="s">
        <v>1</v>
      </c>
      <c r="C3642" s="15" t="s">
        <v>8</v>
      </c>
      <c r="D3642" s="15" t="s">
        <v>3522</v>
      </c>
      <c r="E3642" s="15">
        <v>200</v>
      </c>
      <c r="F3642" s="15">
        <v>5</v>
      </c>
      <c r="G3642" s="15">
        <v>56.7</v>
      </c>
      <c r="H3642" s="15">
        <v>59.7</v>
      </c>
      <c r="I3642" s="15">
        <v>62.7</v>
      </c>
      <c r="J3642" s="15">
        <v>51</v>
      </c>
      <c r="K3642" s="15">
        <v>1</v>
      </c>
      <c r="L3642" s="15">
        <v>1</v>
      </c>
      <c r="M3642" s="15">
        <v>82.4</v>
      </c>
      <c r="N3642" s="15">
        <v>2.4</v>
      </c>
      <c r="O3642" s="15">
        <v>175</v>
      </c>
      <c r="P3642" s="15">
        <v>1</v>
      </c>
      <c r="Q3642" s="15" t="s">
        <v>3</v>
      </c>
    </row>
    <row r="3643" spans="1:17" s="36" customFormat="1" ht="14.5">
      <c r="A3643" s="3" t="s">
        <v>7144</v>
      </c>
      <c r="B3643" s="15" t="s">
        <v>1</v>
      </c>
      <c r="C3643" s="15" t="s">
        <v>8</v>
      </c>
      <c r="D3643" s="15" t="s">
        <v>3522</v>
      </c>
      <c r="E3643" s="15">
        <v>200</v>
      </c>
      <c r="F3643" s="15">
        <v>5</v>
      </c>
      <c r="G3643" s="15">
        <v>60</v>
      </c>
      <c r="H3643" s="15">
        <v>63.2</v>
      </c>
      <c r="I3643" s="15">
        <v>66.3</v>
      </c>
      <c r="J3643" s="15">
        <v>54</v>
      </c>
      <c r="K3643" s="15">
        <v>1</v>
      </c>
      <c r="L3643" s="15">
        <v>1</v>
      </c>
      <c r="M3643" s="15">
        <v>87.1</v>
      </c>
      <c r="N3643" s="15">
        <v>2.2999999999999998</v>
      </c>
      <c r="O3643" s="15">
        <v>175</v>
      </c>
      <c r="P3643" s="15">
        <v>1</v>
      </c>
      <c r="Q3643" s="15" t="s">
        <v>910</v>
      </c>
    </row>
    <row r="3644" spans="1:17" s="36" customFormat="1" ht="14.5">
      <c r="A3644" s="3" t="s">
        <v>7145</v>
      </c>
      <c r="B3644" s="15" t="s">
        <v>1</v>
      </c>
      <c r="C3644" s="15" t="s">
        <v>8</v>
      </c>
      <c r="D3644" s="15" t="s">
        <v>3522</v>
      </c>
      <c r="E3644" s="15">
        <v>200</v>
      </c>
      <c r="F3644" s="15">
        <v>5</v>
      </c>
      <c r="G3644" s="15">
        <v>60</v>
      </c>
      <c r="H3644" s="15">
        <v>63.2</v>
      </c>
      <c r="I3644" s="15">
        <v>66.3</v>
      </c>
      <c r="J3644" s="15">
        <v>54</v>
      </c>
      <c r="K3644" s="15">
        <v>1</v>
      </c>
      <c r="L3644" s="15">
        <v>1</v>
      </c>
      <c r="M3644" s="15">
        <v>87.1</v>
      </c>
      <c r="N3644" s="15">
        <v>2.2999999999999998</v>
      </c>
      <c r="O3644" s="15">
        <v>175</v>
      </c>
      <c r="P3644" s="15">
        <v>1</v>
      </c>
      <c r="Q3644" s="15" t="s">
        <v>3</v>
      </c>
    </row>
    <row r="3645" spans="1:17" s="36" customFormat="1" ht="14.5">
      <c r="A3645" s="3" t="s">
        <v>7146</v>
      </c>
      <c r="B3645" s="15" t="s">
        <v>1</v>
      </c>
      <c r="C3645" s="15" t="s">
        <v>8</v>
      </c>
      <c r="D3645" s="15" t="s">
        <v>3522</v>
      </c>
      <c r="E3645" s="15">
        <v>200</v>
      </c>
      <c r="F3645" s="15">
        <v>5</v>
      </c>
      <c r="G3645" s="15">
        <v>64.400000000000006</v>
      </c>
      <c r="H3645" s="15">
        <v>67.800000000000011</v>
      </c>
      <c r="I3645" s="15">
        <v>71.2</v>
      </c>
      <c r="J3645" s="15">
        <v>58</v>
      </c>
      <c r="K3645" s="15">
        <v>1</v>
      </c>
      <c r="L3645" s="15">
        <v>1</v>
      </c>
      <c r="M3645" s="15">
        <v>95</v>
      </c>
      <c r="N3645" s="15">
        <v>2.1</v>
      </c>
      <c r="O3645" s="15">
        <v>175</v>
      </c>
      <c r="P3645" s="15">
        <v>1</v>
      </c>
      <c r="Q3645" s="15" t="s">
        <v>910</v>
      </c>
    </row>
    <row r="3646" spans="1:17" s="36" customFormat="1" ht="14.5">
      <c r="A3646" s="3" t="s">
        <v>7147</v>
      </c>
      <c r="B3646" s="15" t="s">
        <v>1</v>
      </c>
      <c r="C3646" s="15" t="s">
        <v>8</v>
      </c>
      <c r="D3646" s="15" t="s">
        <v>3522</v>
      </c>
      <c r="E3646" s="15">
        <v>200</v>
      </c>
      <c r="F3646" s="15">
        <v>5</v>
      </c>
      <c r="G3646" s="15">
        <v>64.400000000000006</v>
      </c>
      <c r="H3646" s="15">
        <v>67.800000000000011</v>
      </c>
      <c r="I3646" s="15">
        <v>71.2</v>
      </c>
      <c r="J3646" s="15">
        <v>58</v>
      </c>
      <c r="K3646" s="15">
        <v>1</v>
      </c>
      <c r="L3646" s="15">
        <v>1</v>
      </c>
      <c r="M3646" s="15">
        <v>95</v>
      </c>
      <c r="N3646" s="15">
        <v>2.1</v>
      </c>
      <c r="O3646" s="15">
        <v>175</v>
      </c>
      <c r="P3646" s="15">
        <v>1</v>
      </c>
      <c r="Q3646" s="15" t="s">
        <v>3</v>
      </c>
    </row>
    <row r="3647" spans="1:17" s="36" customFormat="1" ht="14.5">
      <c r="A3647" s="3" t="s">
        <v>7148</v>
      </c>
      <c r="B3647" s="15" t="s">
        <v>1</v>
      </c>
      <c r="C3647" s="15" t="s">
        <v>8</v>
      </c>
      <c r="D3647" s="15" t="s">
        <v>3522</v>
      </c>
      <c r="E3647" s="15">
        <v>200</v>
      </c>
      <c r="F3647" s="15">
        <v>5</v>
      </c>
      <c r="G3647" s="15">
        <v>6.67</v>
      </c>
      <c r="H3647" s="15">
        <v>7</v>
      </c>
      <c r="I3647" s="15">
        <v>7.4</v>
      </c>
      <c r="J3647" s="15">
        <v>6</v>
      </c>
      <c r="K3647" s="15">
        <v>1</v>
      </c>
      <c r="L3647" s="15">
        <v>800</v>
      </c>
      <c r="M3647" s="15">
        <v>10.3</v>
      </c>
      <c r="N3647" s="15">
        <v>19.399999999999999</v>
      </c>
      <c r="O3647" s="15">
        <v>175</v>
      </c>
      <c r="P3647" s="15">
        <v>1</v>
      </c>
      <c r="Q3647" s="15" t="s">
        <v>910</v>
      </c>
    </row>
    <row r="3648" spans="1:17" s="36" customFormat="1" ht="14.5">
      <c r="A3648" s="3" t="s">
        <v>7149</v>
      </c>
      <c r="B3648" s="15" t="s">
        <v>1</v>
      </c>
      <c r="C3648" s="15" t="s">
        <v>8</v>
      </c>
      <c r="D3648" s="15" t="s">
        <v>3522</v>
      </c>
      <c r="E3648" s="15">
        <v>200</v>
      </c>
      <c r="F3648" s="15">
        <v>5</v>
      </c>
      <c r="G3648" s="15">
        <v>6.67</v>
      </c>
      <c r="H3648" s="15">
        <v>7</v>
      </c>
      <c r="I3648" s="15">
        <v>7.37</v>
      </c>
      <c r="J3648" s="15">
        <v>6</v>
      </c>
      <c r="K3648" s="15">
        <v>1</v>
      </c>
      <c r="L3648" s="15">
        <v>800</v>
      </c>
      <c r="M3648" s="15">
        <v>10.3</v>
      </c>
      <c r="N3648" s="15">
        <v>19.399999999999999</v>
      </c>
      <c r="O3648" s="15">
        <v>175</v>
      </c>
      <c r="P3648" s="15">
        <v>1</v>
      </c>
      <c r="Q3648" s="15" t="s">
        <v>3</v>
      </c>
    </row>
    <row r="3649" spans="1:17" s="36" customFormat="1" ht="14.5">
      <c r="A3649" s="3" t="s">
        <v>7150</v>
      </c>
      <c r="B3649" s="15" t="s">
        <v>1</v>
      </c>
      <c r="C3649" s="15" t="s">
        <v>8</v>
      </c>
      <c r="D3649" s="15" t="s">
        <v>3522</v>
      </c>
      <c r="E3649" s="15">
        <v>200</v>
      </c>
      <c r="F3649" s="15">
        <v>5</v>
      </c>
      <c r="G3649" s="15">
        <v>7.22</v>
      </c>
      <c r="H3649" s="15">
        <v>7.6</v>
      </c>
      <c r="I3649" s="15">
        <v>8</v>
      </c>
      <c r="J3649" s="15">
        <v>6.5</v>
      </c>
      <c r="K3649" s="15">
        <v>1</v>
      </c>
      <c r="L3649" s="15">
        <v>500</v>
      </c>
      <c r="M3649" s="15">
        <v>11.2</v>
      </c>
      <c r="N3649" s="15">
        <v>17.899999999999999</v>
      </c>
      <c r="O3649" s="15">
        <v>175</v>
      </c>
      <c r="P3649" s="15">
        <v>1</v>
      </c>
      <c r="Q3649" s="15" t="s">
        <v>910</v>
      </c>
    </row>
    <row r="3650" spans="1:17" s="36" customFormat="1" ht="14.5">
      <c r="A3650" s="3" t="s">
        <v>7151</v>
      </c>
      <c r="B3650" s="15" t="s">
        <v>1</v>
      </c>
      <c r="C3650" s="15" t="s">
        <v>8</v>
      </c>
      <c r="D3650" s="15" t="s">
        <v>3522</v>
      </c>
      <c r="E3650" s="15">
        <v>200</v>
      </c>
      <c r="F3650" s="15">
        <v>5</v>
      </c>
      <c r="G3650" s="15">
        <v>7.22</v>
      </c>
      <c r="H3650" s="15">
        <v>7.6</v>
      </c>
      <c r="I3650" s="15">
        <v>7.98</v>
      </c>
      <c r="J3650" s="15">
        <v>6.5</v>
      </c>
      <c r="K3650" s="15">
        <v>1</v>
      </c>
      <c r="L3650" s="15">
        <v>500</v>
      </c>
      <c r="M3650" s="15">
        <v>11.2</v>
      </c>
      <c r="N3650" s="15">
        <v>17.899999999999999</v>
      </c>
      <c r="O3650" s="15">
        <v>175</v>
      </c>
      <c r="P3650" s="15">
        <v>1</v>
      </c>
      <c r="Q3650" s="15" t="s">
        <v>3</v>
      </c>
    </row>
    <row r="3651" spans="1:17" s="36" customFormat="1" ht="14.5">
      <c r="A3651" s="3" t="s">
        <v>7152</v>
      </c>
      <c r="B3651" s="15" t="s">
        <v>1</v>
      </c>
      <c r="C3651" s="15" t="s">
        <v>8</v>
      </c>
      <c r="D3651" s="15" t="s">
        <v>3522</v>
      </c>
      <c r="E3651" s="15">
        <v>200</v>
      </c>
      <c r="F3651" s="15">
        <v>5</v>
      </c>
      <c r="G3651" s="15">
        <v>66.7</v>
      </c>
      <c r="H3651" s="15">
        <v>70.2</v>
      </c>
      <c r="I3651" s="15">
        <v>73.7</v>
      </c>
      <c r="J3651" s="15">
        <v>60</v>
      </c>
      <c r="K3651" s="15">
        <v>1</v>
      </c>
      <c r="L3651" s="15">
        <v>1</v>
      </c>
      <c r="M3651" s="15">
        <v>96.8</v>
      </c>
      <c r="N3651" s="15">
        <v>1.8</v>
      </c>
      <c r="O3651" s="15">
        <v>175</v>
      </c>
      <c r="P3651" s="15">
        <v>1</v>
      </c>
      <c r="Q3651" s="15" t="s">
        <v>910</v>
      </c>
    </row>
    <row r="3652" spans="1:17" s="36" customFormat="1" ht="14.5">
      <c r="A3652" s="3" t="s">
        <v>7153</v>
      </c>
      <c r="B3652" s="15" t="s">
        <v>1</v>
      </c>
      <c r="C3652" s="15" t="s">
        <v>8</v>
      </c>
      <c r="D3652" s="15" t="s">
        <v>3522</v>
      </c>
      <c r="E3652" s="15">
        <v>200</v>
      </c>
      <c r="F3652" s="15">
        <v>5</v>
      </c>
      <c r="G3652" s="15">
        <v>66.7</v>
      </c>
      <c r="H3652" s="15">
        <v>70.2</v>
      </c>
      <c r="I3652" s="15">
        <v>73.7</v>
      </c>
      <c r="J3652" s="15">
        <v>60</v>
      </c>
      <c r="K3652" s="15">
        <v>1</v>
      </c>
      <c r="L3652" s="15">
        <v>1</v>
      </c>
      <c r="M3652" s="15">
        <v>96.8</v>
      </c>
      <c r="N3652" s="15">
        <v>1.8</v>
      </c>
      <c r="O3652" s="15">
        <v>175</v>
      </c>
      <c r="P3652" s="15">
        <v>1</v>
      </c>
      <c r="Q3652" s="15" t="s">
        <v>3</v>
      </c>
    </row>
    <row r="3653" spans="1:17" s="36" customFormat="1" ht="14.5">
      <c r="A3653" s="3" t="s">
        <v>7154</v>
      </c>
      <c r="B3653" s="15" t="s">
        <v>1</v>
      </c>
      <c r="C3653" s="15" t="s">
        <v>8</v>
      </c>
      <c r="D3653" s="15" t="s">
        <v>3522</v>
      </c>
      <c r="E3653" s="15">
        <v>200</v>
      </c>
      <c r="F3653" s="15">
        <v>5</v>
      </c>
      <c r="G3653" s="15">
        <v>71.099999999999994</v>
      </c>
      <c r="H3653" s="15">
        <v>74.900000000000006</v>
      </c>
      <c r="I3653" s="15">
        <v>78.599999999999994</v>
      </c>
      <c r="J3653" s="15">
        <v>64</v>
      </c>
      <c r="K3653" s="15">
        <v>1</v>
      </c>
      <c r="L3653" s="15">
        <v>1</v>
      </c>
      <c r="M3653" s="15">
        <v>103</v>
      </c>
      <c r="N3653" s="15">
        <v>1.7</v>
      </c>
      <c r="O3653" s="15">
        <v>175</v>
      </c>
      <c r="P3653" s="15">
        <v>1</v>
      </c>
      <c r="Q3653" s="15" t="s">
        <v>910</v>
      </c>
    </row>
    <row r="3654" spans="1:17" s="36" customFormat="1" ht="14.5">
      <c r="A3654" s="3" t="s">
        <v>7155</v>
      </c>
      <c r="B3654" s="15" t="s">
        <v>1</v>
      </c>
      <c r="C3654" s="15" t="s">
        <v>8</v>
      </c>
      <c r="D3654" s="15" t="s">
        <v>3522</v>
      </c>
      <c r="E3654" s="15">
        <v>200</v>
      </c>
      <c r="F3654" s="15">
        <v>5</v>
      </c>
      <c r="G3654" s="15">
        <v>71.099999999999994</v>
      </c>
      <c r="H3654" s="15">
        <v>74.900000000000006</v>
      </c>
      <c r="I3654" s="15">
        <v>78.599999999999994</v>
      </c>
      <c r="J3654" s="15">
        <v>64</v>
      </c>
      <c r="K3654" s="15">
        <v>1</v>
      </c>
      <c r="L3654" s="15">
        <v>1</v>
      </c>
      <c r="M3654" s="15">
        <v>103</v>
      </c>
      <c r="N3654" s="15">
        <v>1.7</v>
      </c>
      <c r="O3654" s="15">
        <v>175</v>
      </c>
      <c r="P3654" s="15">
        <v>1</v>
      </c>
      <c r="Q3654" s="15" t="s">
        <v>3</v>
      </c>
    </row>
    <row r="3655" spans="1:17" s="36" customFormat="1" ht="14.5">
      <c r="A3655" s="3" t="s">
        <v>7156</v>
      </c>
      <c r="B3655" s="15" t="s">
        <v>1</v>
      </c>
      <c r="C3655" s="15" t="s">
        <v>8</v>
      </c>
      <c r="D3655" s="15" t="s">
        <v>3522</v>
      </c>
      <c r="E3655" s="15">
        <v>200</v>
      </c>
      <c r="F3655" s="15">
        <v>5</v>
      </c>
      <c r="G3655" s="15">
        <v>7.78</v>
      </c>
      <c r="H3655" s="15">
        <v>8.1999999999999993</v>
      </c>
      <c r="I3655" s="15">
        <v>8.6</v>
      </c>
      <c r="J3655" s="15">
        <v>7</v>
      </c>
      <c r="K3655" s="15">
        <v>1</v>
      </c>
      <c r="L3655" s="15">
        <v>200</v>
      </c>
      <c r="M3655" s="15">
        <v>12</v>
      </c>
      <c r="N3655" s="15">
        <v>16.7</v>
      </c>
      <c r="O3655" s="15">
        <v>175</v>
      </c>
      <c r="P3655" s="15">
        <v>1</v>
      </c>
      <c r="Q3655" s="15" t="s">
        <v>910</v>
      </c>
    </row>
    <row r="3656" spans="1:17" s="36" customFormat="1" ht="14.5">
      <c r="A3656" s="3" t="s">
        <v>7157</v>
      </c>
      <c r="B3656" s="15" t="s">
        <v>1</v>
      </c>
      <c r="C3656" s="15" t="s">
        <v>8</v>
      </c>
      <c r="D3656" s="15" t="s">
        <v>3522</v>
      </c>
      <c r="E3656" s="15">
        <v>200</v>
      </c>
      <c r="F3656" s="15">
        <v>5</v>
      </c>
      <c r="G3656" s="15">
        <v>7.78</v>
      </c>
      <c r="H3656" s="15">
        <v>8.1999999999999993</v>
      </c>
      <c r="I3656" s="15">
        <v>8.6</v>
      </c>
      <c r="J3656" s="15">
        <v>7</v>
      </c>
      <c r="K3656" s="15">
        <v>1</v>
      </c>
      <c r="L3656" s="15">
        <v>200</v>
      </c>
      <c r="M3656" s="15">
        <v>12</v>
      </c>
      <c r="N3656" s="15">
        <v>16.7</v>
      </c>
      <c r="O3656" s="15">
        <v>175</v>
      </c>
      <c r="P3656" s="15">
        <v>1</v>
      </c>
      <c r="Q3656" s="15" t="s">
        <v>3</v>
      </c>
    </row>
    <row r="3657" spans="1:17" s="36" customFormat="1" ht="14.5">
      <c r="A3657" s="3" t="s">
        <v>7158</v>
      </c>
      <c r="B3657" s="15" t="s">
        <v>1</v>
      </c>
      <c r="C3657" s="15" t="s">
        <v>8</v>
      </c>
      <c r="D3657" s="15" t="s">
        <v>3522</v>
      </c>
      <c r="E3657" s="15">
        <v>200</v>
      </c>
      <c r="F3657" s="15">
        <v>5</v>
      </c>
      <c r="G3657" s="15">
        <v>8.33</v>
      </c>
      <c r="H3657" s="15">
        <v>8.8000000000000007</v>
      </c>
      <c r="I3657" s="15">
        <v>9.1999999999999993</v>
      </c>
      <c r="J3657" s="15">
        <v>7.5</v>
      </c>
      <c r="K3657" s="15">
        <v>1</v>
      </c>
      <c r="L3657" s="15">
        <v>100</v>
      </c>
      <c r="M3657" s="15">
        <v>12.9</v>
      </c>
      <c r="N3657" s="15">
        <v>15.5</v>
      </c>
      <c r="O3657" s="15">
        <v>175</v>
      </c>
      <c r="P3657" s="15">
        <v>1</v>
      </c>
      <c r="Q3657" s="15" t="s">
        <v>910</v>
      </c>
    </row>
    <row r="3658" spans="1:17" s="36" customFormat="1" ht="14.5">
      <c r="A3658" s="3" t="s">
        <v>7159</v>
      </c>
      <c r="B3658" s="15" t="s">
        <v>1</v>
      </c>
      <c r="C3658" s="15" t="s">
        <v>8</v>
      </c>
      <c r="D3658" s="15" t="s">
        <v>3522</v>
      </c>
      <c r="E3658" s="15">
        <v>200</v>
      </c>
      <c r="F3658" s="15">
        <v>5</v>
      </c>
      <c r="G3658" s="15">
        <v>8.33</v>
      </c>
      <c r="H3658" s="15">
        <v>8.8000000000000007</v>
      </c>
      <c r="I3658" s="15">
        <v>9.2100000000000009</v>
      </c>
      <c r="J3658" s="15">
        <v>7.5</v>
      </c>
      <c r="K3658" s="15">
        <v>1</v>
      </c>
      <c r="L3658" s="15">
        <v>100</v>
      </c>
      <c r="M3658" s="15">
        <v>12.9</v>
      </c>
      <c r="N3658" s="15">
        <v>15.5</v>
      </c>
      <c r="O3658" s="15">
        <v>175</v>
      </c>
      <c r="P3658" s="15">
        <v>1</v>
      </c>
      <c r="Q3658" s="15" t="s">
        <v>3</v>
      </c>
    </row>
    <row r="3659" spans="1:17" s="36" customFormat="1" ht="14.5">
      <c r="A3659" s="3" t="s">
        <v>7160</v>
      </c>
      <c r="B3659" s="15" t="s">
        <v>1</v>
      </c>
      <c r="C3659" s="15" t="s">
        <v>8</v>
      </c>
      <c r="D3659" s="15" t="s">
        <v>3522</v>
      </c>
      <c r="E3659" s="15">
        <v>200</v>
      </c>
      <c r="F3659" s="15">
        <v>5</v>
      </c>
      <c r="G3659" s="15">
        <v>77.8</v>
      </c>
      <c r="H3659" s="15">
        <v>81.900000000000006</v>
      </c>
      <c r="I3659" s="15">
        <v>86</v>
      </c>
      <c r="J3659" s="15">
        <v>70</v>
      </c>
      <c r="K3659" s="15">
        <v>1</v>
      </c>
      <c r="L3659" s="15">
        <v>1</v>
      </c>
      <c r="M3659" s="15">
        <v>113</v>
      </c>
      <c r="N3659" s="15">
        <v>1.55</v>
      </c>
      <c r="O3659" s="15">
        <v>175</v>
      </c>
      <c r="P3659" s="15">
        <v>1</v>
      </c>
      <c r="Q3659" s="15" t="s">
        <v>910</v>
      </c>
    </row>
    <row r="3660" spans="1:17" s="36" customFormat="1" ht="14.5">
      <c r="A3660" s="3" t="s">
        <v>7161</v>
      </c>
      <c r="B3660" s="15" t="s">
        <v>1</v>
      </c>
      <c r="C3660" s="15" t="s">
        <v>8</v>
      </c>
      <c r="D3660" s="15" t="s">
        <v>3522</v>
      </c>
      <c r="E3660" s="15">
        <v>200</v>
      </c>
      <c r="F3660" s="15">
        <v>5</v>
      </c>
      <c r="G3660" s="15">
        <v>77.8</v>
      </c>
      <c r="H3660" s="15">
        <v>81.900000000000006</v>
      </c>
      <c r="I3660" s="15">
        <v>86</v>
      </c>
      <c r="J3660" s="15">
        <v>70</v>
      </c>
      <c r="K3660" s="15">
        <v>1</v>
      </c>
      <c r="L3660" s="15">
        <v>1</v>
      </c>
      <c r="M3660" s="15">
        <v>113</v>
      </c>
      <c r="N3660" s="15">
        <v>1.55</v>
      </c>
      <c r="O3660" s="15">
        <v>175</v>
      </c>
      <c r="P3660" s="15">
        <v>1</v>
      </c>
      <c r="Q3660" s="15" t="s">
        <v>3</v>
      </c>
    </row>
    <row r="3661" spans="1:17" s="36" customFormat="1" ht="14.5">
      <c r="A3661" s="3" t="s">
        <v>7162</v>
      </c>
      <c r="B3661" s="15" t="s">
        <v>1</v>
      </c>
      <c r="C3661" s="15" t="s">
        <v>8</v>
      </c>
      <c r="D3661" s="15" t="s">
        <v>3522</v>
      </c>
      <c r="E3661" s="15">
        <v>200</v>
      </c>
      <c r="F3661" s="15">
        <v>5</v>
      </c>
      <c r="G3661" s="15">
        <v>83.3</v>
      </c>
      <c r="H3661" s="15">
        <v>87.699999999999989</v>
      </c>
      <c r="I3661" s="15">
        <v>92.1</v>
      </c>
      <c r="J3661" s="15">
        <v>75</v>
      </c>
      <c r="K3661" s="15">
        <v>1</v>
      </c>
      <c r="L3661" s="15">
        <v>1</v>
      </c>
      <c r="M3661" s="15">
        <v>121</v>
      </c>
      <c r="N3661" s="15">
        <v>1.45</v>
      </c>
      <c r="O3661" s="15">
        <v>175</v>
      </c>
      <c r="P3661" s="15">
        <v>1</v>
      </c>
      <c r="Q3661" s="15" t="s">
        <v>910</v>
      </c>
    </row>
    <row r="3662" spans="1:17" s="36" customFormat="1" ht="14.5">
      <c r="A3662" s="3" t="s">
        <v>7163</v>
      </c>
      <c r="B3662" s="15" t="s">
        <v>1</v>
      </c>
      <c r="C3662" s="15" t="s">
        <v>8</v>
      </c>
      <c r="D3662" s="15" t="s">
        <v>3522</v>
      </c>
      <c r="E3662" s="15">
        <v>200</v>
      </c>
      <c r="F3662" s="15">
        <v>5</v>
      </c>
      <c r="G3662" s="15">
        <v>83.3</v>
      </c>
      <c r="H3662" s="15">
        <v>87.699999999999989</v>
      </c>
      <c r="I3662" s="15">
        <v>92.1</v>
      </c>
      <c r="J3662" s="15">
        <v>75</v>
      </c>
      <c r="K3662" s="15">
        <v>1</v>
      </c>
      <c r="L3662" s="15">
        <v>1</v>
      </c>
      <c r="M3662" s="15">
        <v>121</v>
      </c>
      <c r="N3662" s="15">
        <v>1.45</v>
      </c>
      <c r="O3662" s="15">
        <v>175</v>
      </c>
      <c r="P3662" s="15">
        <v>1</v>
      </c>
      <c r="Q3662" s="15" t="s">
        <v>3</v>
      </c>
    </row>
    <row r="3663" spans="1:17" s="36" customFormat="1" ht="14.5">
      <c r="A3663" s="3" t="s">
        <v>7164</v>
      </c>
      <c r="B3663" s="15" t="s">
        <v>1</v>
      </c>
      <c r="C3663" s="15" t="s">
        <v>8</v>
      </c>
      <c r="D3663" s="15" t="s">
        <v>3522</v>
      </c>
      <c r="E3663" s="15">
        <v>200</v>
      </c>
      <c r="F3663" s="15">
        <v>5</v>
      </c>
      <c r="G3663" s="15">
        <v>86.7</v>
      </c>
      <c r="H3663" s="15">
        <v>91.3</v>
      </c>
      <c r="I3663" s="15">
        <v>95.8</v>
      </c>
      <c r="J3663" s="15">
        <v>78</v>
      </c>
      <c r="K3663" s="15">
        <v>1</v>
      </c>
      <c r="L3663" s="15">
        <v>1</v>
      </c>
      <c r="M3663" s="15">
        <v>126</v>
      </c>
      <c r="N3663" s="15">
        <v>1.4</v>
      </c>
      <c r="O3663" s="15">
        <v>175</v>
      </c>
      <c r="P3663" s="15">
        <v>1</v>
      </c>
      <c r="Q3663" s="15" t="s">
        <v>910</v>
      </c>
    </row>
    <row r="3664" spans="1:17" s="36" customFormat="1" ht="14.5">
      <c r="A3664" s="3" t="s">
        <v>7165</v>
      </c>
      <c r="B3664" s="15" t="s">
        <v>1</v>
      </c>
      <c r="C3664" s="15" t="s">
        <v>8</v>
      </c>
      <c r="D3664" s="15" t="s">
        <v>3522</v>
      </c>
      <c r="E3664" s="15">
        <v>200</v>
      </c>
      <c r="F3664" s="15">
        <v>5</v>
      </c>
      <c r="G3664" s="15">
        <v>86.7</v>
      </c>
      <c r="H3664" s="15">
        <v>91.3</v>
      </c>
      <c r="I3664" s="15">
        <v>95.8</v>
      </c>
      <c r="J3664" s="15">
        <v>78</v>
      </c>
      <c r="K3664" s="15">
        <v>1</v>
      </c>
      <c r="L3664" s="15">
        <v>1</v>
      </c>
      <c r="M3664" s="15">
        <v>126</v>
      </c>
      <c r="N3664" s="15">
        <v>1.4</v>
      </c>
      <c r="O3664" s="15">
        <v>175</v>
      </c>
      <c r="P3664" s="15">
        <v>1</v>
      </c>
      <c r="Q3664" s="15" t="s">
        <v>3</v>
      </c>
    </row>
    <row r="3665" spans="1:17" s="36" customFormat="1" ht="14.5">
      <c r="A3665" s="3" t="s">
        <v>7166</v>
      </c>
      <c r="B3665" s="15" t="s">
        <v>1</v>
      </c>
      <c r="C3665" s="15" t="s">
        <v>8</v>
      </c>
      <c r="D3665" s="15" t="s">
        <v>3522</v>
      </c>
      <c r="E3665" s="15">
        <v>200</v>
      </c>
      <c r="F3665" s="15">
        <v>5</v>
      </c>
      <c r="G3665" s="15">
        <v>8.89</v>
      </c>
      <c r="H3665" s="15">
        <v>9.3000000000000007</v>
      </c>
      <c r="I3665" s="15">
        <v>9.8000000000000007</v>
      </c>
      <c r="J3665" s="15">
        <v>8</v>
      </c>
      <c r="K3665" s="15">
        <v>1</v>
      </c>
      <c r="L3665" s="15">
        <v>50</v>
      </c>
      <c r="M3665" s="15">
        <v>13.6</v>
      </c>
      <c r="N3665" s="15">
        <v>14.7</v>
      </c>
      <c r="O3665" s="15">
        <v>175</v>
      </c>
      <c r="P3665" s="15">
        <v>1</v>
      </c>
      <c r="Q3665" s="15" t="s">
        <v>910</v>
      </c>
    </row>
    <row r="3666" spans="1:17" s="36" customFormat="1" ht="14.5">
      <c r="A3666" s="3" t="s">
        <v>7167</v>
      </c>
      <c r="B3666" s="15" t="s">
        <v>1</v>
      </c>
      <c r="C3666" s="15" t="s">
        <v>8</v>
      </c>
      <c r="D3666" s="15" t="s">
        <v>3522</v>
      </c>
      <c r="E3666" s="15">
        <v>200</v>
      </c>
      <c r="F3666" s="15">
        <v>5</v>
      </c>
      <c r="G3666" s="15">
        <v>8.89</v>
      </c>
      <c r="H3666" s="15">
        <v>9.4</v>
      </c>
      <c r="I3666" s="15">
        <v>9.83</v>
      </c>
      <c r="J3666" s="15">
        <v>8</v>
      </c>
      <c r="K3666" s="15">
        <v>1</v>
      </c>
      <c r="L3666" s="15">
        <v>50</v>
      </c>
      <c r="M3666" s="15">
        <v>13.6</v>
      </c>
      <c r="N3666" s="15">
        <v>14.7</v>
      </c>
      <c r="O3666" s="15">
        <v>175</v>
      </c>
      <c r="P3666" s="15">
        <v>1</v>
      </c>
      <c r="Q3666" s="15" t="s">
        <v>3</v>
      </c>
    </row>
    <row r="3667" spans="1:17" s="36" customFormat="1" ht="14.5">
      <c r="A3667" s="3" t="s">
        <v>7168</v>
      </c>
      <c r="B3667" s="15" t="s">
        <v>1</v>
      </c>
      <c r="C3667" s="15" t="s">
        <v>8</v>
      </c>
      <c r="D3667" s="15" t="s">
        <v>3522</v>
      </c>
      <c r="E3667" s="15">
        <v>200</v>
      </c>
      <c r="F3667" s="15">
        <v>5</v>
      </c>
      <c r="G3667" s="15">
        <v>9.44</v>
      </c>
      <c r="H3667" s="15">
        <v>10</v>
      </c>
      <c r="I3667" s="15">
        <v>10.5</v>
      </c>
      <c r="J3667" s="15">
        <v>8.5</v>
      </c>
      <c r="K3667" s="15">
        <v>1</v>
      </c>
      <c r="L3667" s="15">
        <v>10</v>
      </c>
      <c r="M3667" s="15">
        <v>14.4</v>
      </c>
      <c r="N3667" s="15">
        <v>13.9</v>
      </c>
      <c r="O3667" s="15">
        <v>175</v>
      </c>
      <c r="P3667" s="15">
        <v>1</v>
      </c>
      <c r="Q3667" s="15" t="s">
        <v>910</v>
      </c>
    </row>
    <row r="3668" spans="1:17" s="36" customFormat="1" ht="14.5">
      <c r="A3668" s="3" t="s">
        <v>7169</v>
      </c>
      <c r="B3668" s="15" t="s">
        <v>1</v>
      </c>
      <c r="C3668" s="15" t="s">
        <v>8</v>
      </c>
      <c r="D3668" s="15" t="s">
        <v>3522</v>
      </c>
      <c r="E3668" s="15">
        <v>200</v>
      </c>
      <c r="F3668" s="15">
        <v>5</v>
      </c>
      <c r="G3668" s="15">
        <v>9.44</v>
      </c>
      <c r="H3668" s="15">
        <v>10</v>
      </c>
      <c r="I3668" s="15">
        <v>10.5</v>
      </c>
      <c r="J3668" s="15">
        <v>8.5</v>
      </c>
      <c r="K3668" s="15">
        <v>1</v>
      </c>
      <c r="L3668" s="15">
        <v>10</v>
      </c>
      <c r="M3668" s="15">
        <v>14.4</v>
      </c>
      <c r="N3668" s="15">
        <v>13.9</v>
      </c>
      <c r="O3668" s="15">
        <v>175</v>
      </c>
      <c r="P3668" s="15">
        <v>1</v>
      </c>
      <c r="Q3668" s="15" t="s">
        <v>3</v>
      </c>
    </row>
    <row r="3669" spans="1:17" s="36" customFormat="1" ht="14.5">
      <c r="A3669" s="3" t="s">
        <v>7170</v>
      </c>
      <c r="B3669" s="15" t="s">
        <v>1</v>
      </c>
      <c r="C3669" s="15" t="s">
        <v>8</v>
      </c>
      <c r="D3669" s="15" t="s">
        <v>3522</v>
      </c>
      <c r="E3669" s="15">
        <v>200</v>
      </c>
      <c r="F3669" s="15">
        <v>5</v>
      </c>
      <c r="G3669" s="15">
        <v>94.4</v>
      </c>
      <c r="H3669" s="15">
        <v>99.2</v>
      </c>
      <c r="I3669" s="15">
        <v>104</v>
      </c>
      <c r="J3669" s="15">
        <v>85</v>
      </c>
      <c r="K3669" s="15">
        <v>1</v>
      </c>
      <c r="L3669" s="15">
        <v>1</v>
      </c>
      <c r="M3669" s="15">
        <v>137</v>
      </c>
      <c r="N3669" s="15">
        <v>1.3</v>
      </c>
      <c r="O3669" s="15">
        <v>175</v>
      </c>
      <c r="P3669" s="15">
        <v>1</v>
      </c>
      <c r="Q3669" s="15" t="s">
        <v>910</v>
      </c>
    </row>
    <row r="3670" spans="1:17" s="36" customFormat="1" ht="14.5">
      <c r="A3670" s="3" t="s">
        <v>7171</v>
      </c>
      <c r="B3670" s="15" t="s">
        <v>1</v>
      </c>
      <c r="C3670" s="15" t="s">
        <v>8</v>
      </c>
      <c r="D3670" s="15" t="s">
        <v>3522</v>
      </c>
      <c r="E3670" s="15">
        <v>200</v>
      </c>
      <c r="F3670" s="15">
        <v>5</v>
      </c>
      <c r="G3670" s="15">
        <v>94.4</v>
      </c>
      <c r="H3670" s="15">
        <v>99.2</v>
      </c>
      <c r="I3670" s="15">
        <v>104</v>
      </c>
      <c r="J3670" s="15">
        <v>85</v>
      </c>
      <c r="K3670" s="15">
        <v>1</v>
      </c>
      <c r="L3670" s="15">
        <v>1</v>
      </c>
      <c r="M3670" s="15">
        <v>137</v>
      </c>
      <c r="N3670" s="15">
        <v>1.3</v>
      </c>
      <c r="O3670" s="15">
        <v>175</v>
      </c>
      <c r="P3670" s="15">
        <v>1</v>
      </c>
      <c r="Q3670" s="15" t="s">
        <v>3</v>
      </c>
    </row>
    <row r="3671" spans="1:17" s="36" customFormat="1" ht="14.5">
      <c r="A3671" s="3" t="s">
        <v>7172</v>
      </c>
      <c r="B3671" s="15" t="s">
        <v>1</v>
      </c>
      <c r="C3671" s="15" t="s">
        <v>8</v>
      </c>
      <c r="D3671" s="15" t="s">
        <v>3522</v>
      </c>
      <c r="E3671" s="15">
        <v>200</v>
      </c>
      <c r="F3671" s="15">
        <v>5</v>
      </c>
      <c r="G3671" s="15">
        <v>10</v>
      </c>
      <c r="H3671" s="15">
        <v>10.6</v>
      </c>
      <c r="I3671" s="15">
        <v>11.1</v>
      </c>
      <c r="J3671" s="15">
        <v>9</v>
      </c>
      <c r="K3671" s="15">
        <v>1</v>
      </c>
      <c r="L3671" s="15">
        <v>5</v>
      </c>
      <c r="M3671" s="15">
        <v>15.4</v>
      </c>
      <c r="N3671" s="15">
        <v>13</v>
      </c>
      <c r="O3671" s="15">
        <v>175</v>
      </c>
      <c r="P3671" s="15">
        <v>1</v>
      </c>
      <c r="Q3671" s="15" t="s">
        <v>910</v>
      </c>
    </row>
    <row r="3672" spans="1:17" s="36" customFormat="1" ht="14.5">
      <c r="A3672" s="3" t="s">
        <v>7255</v>
      </c>
      <c r="B3672" s="15" t="s">
        <v>1</v>
      </c>
      <c r="C3672" s="15" t="s">
        <v>8</v>
      </c>
      <c r="D3672" s="15" t="s">
        <v>3522</v>
      </c>
      <c r="E3672" s="15">
        <v>200</v>
      </c>
      <c r="F3672" s="15">
        <v>5</v>
      </c>
      <c r="G3672" s="15">
        <v>10</v>
      </c>
      <c r="H3672" s="15">
        <v>10.6</v>
      </c>
      <c r="I3672" s="15">
        <v>11.1</v>
      </c>
      <c r="J3672" s="15">
        <v>9</v>
      </c>
      <c r="K3672" s="15">
        <v>1</v>
      </c>
      <c r="L3672" s="15">
        <v>5</v>
      </c>
      <c r="M3672" s="15">
        <v>15.4</v>
      </c>
      <c r="N3672" s="15">
        <v>13</v>
      </c>
      <c r="O3672" s="15">
        <v>175</v>
      </c>
      <c r="P3672" s="15">
        <v>1</v>
      </c>
      <c r="Q3672" s="15" t="s">
        <v>3</v>
      </c>
    </row>
    <row r="3673" spans="1:17" s="36" customFormat="1" ht="14.5">
      <c r="A3673" s="3" t="s">
        <v>7173</v>
      </c>
      <c r="B3673" s="15" t="s">
        <v>1</v>
      </c>
      <c r="C3673" s="15" t="s">
        <v>8</v>
      </c>
      <c r="D3673" s="15" t="s">
        <v>3522</v>
      </c>
      <c r="E3673" s="15">
        <v>200</v>
      </c>
      <c r="F3673" s="15">
        <v>5</v>
      </c>
      <c r="G3673" s="15">
        <v>100</v>
      </c>
      <c r="H3673" s="15">
        <v>105.5</v>
      </c>
      <c r="I3673" s="15">
        <v>111</v>
      </c>
      <c r="J3673" s="15">
        <v>90</v>
      </c>
      <c r="K3673" s="15">
        <v>1</v>
      </c>
      <c r="L3673" s="15">
        <v>1</v>
      </c>
      <c r="M3673" s="15">
        <v>146</v>
      </c>
      <c r="N3673" s="15">
        <v>1.2</v>
      </c>
      <c r="O3673" s="15">
        <v>175</v>
      </c>
      <c r="P3673" s="15">
        <v>1</v>
      </c>
      <c r="Q3673" s="15" t="s">
        <v>910</v>
      </c>
    </row>
    <row r="3674" spans="1:17" s="36" customFormat="1" ht="14.5">
      <c r="A3674" s="3" t="s">
        <v>7174</v>
      </c>
      <c r="B3674" s="15" t="s">
        <v>1</v>
      </c>
      <c r="C3674" s="15" t="s">
        <v>8</v>
      </c>
      <c r="D3674" s="15" t="s">
        <v>3522</v>
      </c>
      <c r="E3674" s="15">
        <v>200</v>
      </c>
      <c r="F3674" s="15">
        <v>5</v>
      </c>
      <c r="G3674" s="15">
        <v>100</v>
      </c>
      <c r="H3674" s="15">
        <v>105.5</v>
      </c>
      <c r="I3674" s="15">
        <v>111</v>
      </c>
      <c r="J3674" s="15">
        <v>90</v>
      </c>
      <c r="K3674" s="15">
        <v>1</v>
      </c>
      <c r="L3674" s="15">
        <v>1</v>
      </c>
      <c r="M3674" s="15">
        <v>146</v>
      </c>
      <c r="N3674" s="15">
        <v>1.2</v>
      </c>
      <c r="O3674" s="15">
        <v>175</v>
      </c>
      <c r="P3674" s="15">
        <v>1</v>
      </c>
      <c r="Q3674" s="15" t="s">
        <v>3</v>
      </c>
    </row>
    <row r="3675" spans="1:17" s="36" customFormat="1" ht="14.5">
      <c r="A3675" s="3" t="s">
        <v>7175</v>
      </c>
      <c r="B3675" s="15" t="s">
        <v>1</v>
      </c>
      <c r="C3675" s="15" t="s">
        <v>7256</v>
      </c>
      <c r="D3675" s="15" t="s">
        <v>3522</v>
      </c>
      <c r="E3675" s="15">
        <v>3600</v>
      </c>
      <c r="F3675" s="15">
        <v>5</v>
      </c>
      <c r="G3675" s="15">
        <v>11.1</v>
      </c>
      <c r="H3675" s="15">
        <v>11.7</v>
      </c>
      <c r="I3675" s="15">
        <v>12.3</v>
      </c>
      <c r="J3675" s="15">
        <v>10</v>
      </c>
      <c r="K3675" s="15">
        <v>5</v>
      </c>
      <c r="L3675" s="15">
        <v>15</v>
      </c>
      <c r="M3675" s="15">
        <v>17</v>
      </c>
      <c r="N3675" s="15">
        <v>212</v>
      </c>
      <c r="O3675" s="15">
        <v>175</v>
      </c>
      <c r="P3675" s="15">
        <v>1</v>
      </c>
      <c r="Q3675" s="15" t="s">
        <v>3</v>
      </c>
    </row>
    <row r="3676" spans="1:17" s="36" customFormat="1" ht="14.5">
      <c r="A3676" s="3" t="s">
        <v>7176</v>
      </c>
      <c r="B3676" s="15" t="s">
        <v>1</v>
      </c>
      <c r="C3676" s="15" t="s">
        <v>7256</v>
      </c>
      <c r="D3676" s="15" t="s">
        <v>3522</v>
      </c>
      <c r="E3676" s="15">
        <v>3600</v>
      </c>
      <c r="F3676" s="15">
        <v>5</v>
      </c>
      <c r="G3676" s="15">
        <v>12.2</v>
      </c>
      <c r="H3676" s="15">
        <v>12.9</v>
      </c>
      <c r="I3676" s="15">
        <v>13.5</v>
      </c>
      <c r="J3676" s="15">
        <v>11</v>
      </c>
      <c r="K3676" s="15">
        <v>5</v>
      </c>
      <c r="L3676" s="15">
        <v>10</v>
      </c>
      <c r="M3676" s="15">
        <v>18.2</v>
      </c>
      <c r="N3676" s="15">
        <v>198</v>
      </c>
      <c r="O3676" s="15">
        <v>175</v>
      </c>
      <c r="P3676" s="15">
        <v>1</v>
      </c>
      <c r="Q3676" s="15" t="s">
        <v>3</v>
      </c>
    </row>
    <row r="3677" spans="1:17" s="36" customFormat="1" ht="14.5">
      <c r="A3677" s="3" t="s">
        <v>7177</v>
      </c>
      <c r="B3677" s="15" t="s">
        <v>1</v>
      </c>
      <c r="C3677" s="15" t="s">
        <v>7256</v>
      </c>
      <c r="D3677" s="15" t="s">
        <v>3522</v>
      </c>
      <c r="E3677" s="15">
        <v>3600</v>
      </c>
      <c r="F3677" s="15">
        <v>5</v>
      </c>
      <c r="G3677" s="15">
        <v>13.3</v>
      </c>
      <c r="H3677" s="15">
        <v>14</v>
      </c>
      <c r="I3677" s="15">
        <v>14.7</v>
      </c>
      <c r="J3677" s="15">
        <v>12</v>
      </c>
      <c r="K3677" s="15">
        <v>5</v>
      </c>
      <c r="L3677" s="15">
        <v>10</v>
      </c>
      <c r="M3677" s="15">
        <v>19.899999999999999</v>
      </c>
      <c r="N3677" s="15">
        <v>181</v>
      </c>
      <c r="O3677" s="15">
        <v>175</v>
      </c>
      <c r="P3677" s="15">
        <v>1</v>
      </c>
      <c r="Q3677" s="15" t="s">
        <v>3</v>
      </c>
    </row>
    <row r="3678" spans="1:17" s="36" customFormat="1" ht="14.5">
      <c r="A3678" s="3" t="s">
        <v>7178</v>
      </c>
      <c r="B3678" s="15" t="s">
        <v>1</v>
      </c>
      <c r="C3678" s="15" t="s">
        <v>7256</v>
      </c>
      <c r="D3678" s="15" t="s">
        <v>3522</v>
      </c>
      <c r="E3678" s="15">
        <v>3600</v>
      </c>
      <c r="F3678" s="15">
        <v>5</v>
      </c>
      <c r="G3678" s="15">
        <v>14.4</v>
      </c>
      <c r="H3678" s="15">
        <v>15.2</v>
      </c>
      <c r="I3678" s="15">
        <v>15.9</v>
      </c>
      <c r="J3678" s="15">
        <v>13</v>
      </c>
      <c r="K3678" s="15">
        <v>5</v>
      </c>
      <c r="L3678" s="15">
        <v>10</v>
      </c>
      <c r="M3678" s="15">
        <v>21.5</v>
      </c>
      <c r="N3678" s="15">
        <v>167</v>
      </c>
      <c r="O3678" s="15">
        <v>175</v>
      </c>
      <c r="P3678" s="15">
        <v>1</v>
      </c>
      <c r="Q3678" s="15" t="s">
        <v>3</v>
      </c>
    </row>
    <row r="3679" spans="1:17" s="36" customFormat="1" ht="14.5">
      <c r="A3679" s="3" t="s">
        <v>7179</v>
      </c>
      <c r="B3679" s="15" t="s">
        <v>1</v>
      </c>
      <c r="C3679" s="15" t="s">
        <v>7256</v>
      </c>
      <c r="D3679" s="15" t="s">
        <v>3522</v>
      </c>
      <c r="E3679" s="15">
        <v>3600</v>
      </c>
      <c r="F3679" s="15">
        <v>5</v>
      </c>
      <c r="G3679" s="15">
        <v>15.6</v>
      </c>
      <c r="H3679" s="15">
        <v>16.399999999999999</v>
      </c>
      <c r="I3679" s="15">
        <v>17.2</v>
      </c>
      <c r="J3679" s="15">
        <v>14</v>
      </c>
      <c r="K3679" s="15">
        <v>5</v>
      </c>
      <c r="L3679" s="15">
        <v>10</v>
      </c>
      <c r="M3679" s="15">
        <v>23.2</v>
      </c>
      <c r="N3679" s="15">
        <v>155</v>
      </c>
      <c r="O3679" s="15">
        <v>175</v>
      </c>
      <c r="P3679" s="15">
        <v>1</v>
      </c>
      <c r="Q3679" s="15" t="s">
        <v>3</v>
      </c>
    </row>
    <row r="3680" spans="1:17" s="36" customFormat="1" ht="14.5">
      <c r="A3680" s="3" t="s">
        <v>7180</v>
      </c>
      <c r="B3680" s="15" t="s">
        <v>1</v>
      </c>
      <c r="C3680" s="15" t="s">
        <v>7256</v>
      </c>
      <c r="D3680" s="15" t="s">
        <v>3522</v>
      </c>
      <c r="E3680" s="15">
        <v>3600</v>
      </c>
      <c r="F3680" s="15">
        <v>5</v>
      </c>
      <c r="G3680" s="15">
        <v>16.7</v>
      </c>
      <c r="H3680" s="15">
        <v>17.600000000000001</v>
      </c>
      <c r="I3680" s="15">
        <v>18.5</v>
      </c>
      <c r="J3680" s="15">
        <v>15</v>
      </c>
      <c r="K3680" s="15">
        <v>5</v>
      </c>
      <c r="L3680" s="15">
        <v>10</v>
      </c>
      <c r="M3680" s="15">
        <v>24.4</v>
      </c>
      <c r="N3680" s="15">
        <v>148</v>
      </c>
      <c r="O3680" s="15">
        <v>175</v>
      </c>
      <c r="P3680" s="15">
        <v>1</v>
      </c>
      <c r="Q3680" s="15" t="s">
        <v>3</v>
      </c>
    </row>
    <row r="3681" spans="1:17" s="36" customFormat="1" ht="14.5">
      <c r="A3681" s="3" t="s">
        <v>7181</v>
      </c>
      <c r="B3681" s="15" t="s">
        <v>1</v>
      </c>
      <c r="C3681" s="15" t="s">
        <v>7256</v>
      </c>
      <c r="D3681" s="15" t="s">
        <v>3522</v>
      </c>
      <c r="E3681" s="15">
        <v>3600</v>
      </c>
      <c r="F3681" s="15">
        <v>5</v>
      </c>
      <c r="G3681" s="15">
        <v>17.8</v>
      </c>
      <c r="H3681" s="15">
        <v>18.8</v>
      </c>
      <c r="I3681" s="15">
        <v>19.7</v>
      </c>
      <c r="J3681" s="15">
        <v>16</v>
      </c>
      <c r="K3681" s="15">
        <v>5</v>
      </c>
      <c r="L3681" s="15">
        <v>10</v>
      </c>
      <c r="M3681" s="15">
        <v>26</v>
      </c>
      <c r="N3681" s="15">
        <v>138</v>
      </c>
      <c r="O3681" s="15">
        <v>175</v>
      </c>
      <c r="P3681" s="15">
        <v>1</v>
      </c>
      <c r="Q3681" s="15" t="s">
        <v>3</v>
      </c>
    </row>
    <row r="3682" spans="1:17" s="36" customFormat="1" ht="14.5">
      <c r="A3682" s="3" t="s">
        <v>7182</v>
      </c>
      <c r="B3682" s="15" t="s">
        <v>1</v>
      </c>
      <c r="C3682" s="15" t="s">
        <v>7256</v>
      </c>
      <c r="D3682" s="15" t="s">
        <v>3522</v>
      </c>
      <c r="E3682" s="15">
        <v>3600</v>
      </c>
      <c r="F3682" s="15">
        <v>5</v>
      </c>
      <c r="G3682" s="15">
        <v>18.899999999999999</v>
      </c>
      <c r="H3682" s="15">
        <v>19.899999999999999</v>
      </c>
      <c r="I3682" s="15">
        <v>20.9</v>
      </c>
      <c r="J3682" s="15">
        <v>17</v>
      </c>
      <c r="K3682" s="15">
        <v>5</v>
      </c>
      <c r="L3682" s="15">
        <v>10</v>
      </c>
      <c r="M3682" s="15">
        <v>27.6</v>
      </c>
      <c r="N3682" s="15">
        <v>130</v>
      </c>
      <c r="O3682" s="15">
        <v>175</v>
      </c>
      <c r="P3682" s="15">
        <v>1</v>
      </c>
      <c r="Q3682" s="15" t="s">
        <v>3</v>
      </c>
    </row>
    <row r="3683" spans="1:17" s="36" customFormat="1" ht="14.5">
      <c r="A3683" s="3" t="s">
        <v>9482</v>
      </c>
      <c r="B3683" s="15" t="s">
        <v>1</v>
      </c>
      <c r="C3683" s="15" t="s">
        <v>7256</v>
      </c>
      <c r="D3683" s="15" t="s">
        <v>3522</v>
      </c>
      <c r="E3683" s="15">
        <v>3600</v>
      </c>
      <c r="F3683" s="15">
        <v>5</v>
      </c>
      <c r="G3683" s="15">
        <v>22</v>
      </c>
      <c r="H3683" s="15">
        <v>22.1</v>
      </c>
      <c r="I3683" s="15">
        <v>22.1</v>
      </c>
      <c r="J3683" s="15">
        <v>18</v>
      </c>
      <c r="K3683" s="15">
        <v>5</v>
      </c>
      <c r="L3683" s="15">
        <v>10</v>
      </c>
      <c r="M3683" s="15">
        <v>29.2</v>
      </c>
      <c r="N3683" s="15">
        <v>123</v>
      </c>
      <c r="O3683" s="15">
        <v>175</v>
      </c>
      <c r="P3683" s="15">
        <v>1</v>
      </c>
      <c r="Q3683" s="15" t="s">
        <v>3</v>
      </c>
    </row>
    <row r="3684" spans="1:17" s="36" customFormat="1" ht="14.5">
      <c r="A3684" s="3" t="s">
        <v>7257</v>
      </c>
      <c r="B3684" s="15" t="s">
        <v>1</v>
      </c>
      <c r="C3684" s="15" t="s">
        <v>7256</v>
      </c>
      <c r="D3684" s="15" t="s">
        <v>3522</v>
      </c>
      <c r="E3684" s="15">
        <v>3600</v>
      </c>
      <c r="F3684" s="15">
        <v>5</v>
      </c>
      <c r="G3684" s="15">
        <v>22.2</v>
      </c>
      <c r="H3684" s="15">
        <v>23.4</v>
      </c>
      <c r="I3684" s="15">
        <v>24.5</v>
      </c>
      <c r="J3684" s="15">
        <v>20</v>
      </c>
      <c r="K3684" s="15">
        <v>5</v>
      </c>
      <c r="L3684" s="15">
        <v>10</v>
      </c>
      <c r="M3684" s="15">
        <v>32.4</v>
      </c>
      <c r="N3684" s="15">
        <v>111</v>
      </c>
      <c r="O3684" s="15">
        <v>175</v>
      </c>
      <c r="P3684" s="15">
        <v>1</v>
      </c>
      <c r="Q3684" s="15" t="s">
        <v>3</v>
      </c>
    </row>
    <row r="3685" spans="1:17" s="36" customFormat="1" ht="14.5">
      <c r="A3685" s="3" t="s">
        <v>7258</v>
      </c>
      <c r="B3685" s="15" t="s">
        <v>1</v>
      </c>
      <c r="C3685" s="15" t="s">
        <v>7256</v>
      </c>
      <c r="D3685" s="15" t="s">
        <v>3522</v>
      </c>
      <c r="E3685" s="15">
        <v>3600</v>
      </c>
      <c r="F3685" s="15">
        <v>5</v>
      </c>
      <c r="G3685" s="15">
        <v>24.4</v>
      </c>
      <c r="H3685" s="15">
        <v>25.7</v>
      </c>
      <c r="I3685" s="15">
        <v>26.9</v>
      </c>
      <c r="J3685" s="15">
        <v>22</v>
      </c>
      <c r="K3685" s="15">
        <v>5</v>
      </c>
      <c r="L3685" s="15">
        <v>10</v>
      </c>
      <c r="M3685" s="15">
        <v>35.5</v>
      </c>
      <c r="N3685" s="15">
        <v>101</v>
      </c>
      <c r="O3685" s="15">
        <v>175</v>
      </c>
      <c r="P3685" s="15">
        <v>1</v>
      </c>
      <c r="Q3685" s="15" t="s">
        <v>3</v>
      </c>
    </row>
    <row r="3686" spans="1:17" s="36" customFormat="1" ht="14.5">
      <c r="A3686" s="3" t="s">
        <v>7183</v>
      </c>
      <c r="B3686" s="15" t="s">
        <v>1</v>
      </c>
      <c r="C3686" s="15" t="s">
        <v>7256</v>
      </c>
      <c r="D3686" s="15" t="s">
        <v>3522</v>
      </c>
      <c r="E3686" s="15">
        <v>3600</v>
      </c>
      <c r="F3686" s="15">
        <v>5</v>
      </c>
      <c r="G3686" s="15">
        <v>26.7</v>
      </c>
      <c r="H3686" s="15">
        <v>28.1</v>
      </c>
      <c r="I3686" s="15">
        <v>29.5</v>
      </c>
      <c r="J3686" s="15">
        <v>24</v>
      </c>
      <c r="K3686" s="15">
        <v>5</v>
      </c>
      <c r="L3686" s="15">
        <v>10</v>
      </c>
      <c r="M3686" s="15">
        <v>38.9</v>
      </c>
      <c r="N3686" s="15">
        <v>93</v>
      </c>
      <c r="O3686" s="15">
        <v>175</v>
      </c>
      <c r="P3686" s="15">
        <v>1</v>
      </c>
      <c r="Q3686" s="15" t="s">
        <v>3</v>
      </c>
    </row>
    <row r="3687" spans="1:17" s="36" customFormat="1" ht="14.5">
      <c r="A3687" s="3" t="s">
        <v>7184</v>
      </c>
      <c r="B3687" s="15" t="s">
        <v>1</v>
      </c>
      <c r="C3687" s="15" t="s">
        <v>7256</v>
      </c>
      <c r="D3687" s="15" t="s">
        <v>3522</v>
      </c>
      <c r="E3687" s="15">
        <v>3600</v>
      </c>
      <c r="F3687" s="15">
        <v>5</v>
      </c>
      <c r="G3687" s="15">
        <v>28.9</v>
      </c>
      <c r="H3687" s="15">
        <v>30.4</v>
      </c>
      <c r="I3687" s="15">
        <v>31.9</v>
      </c>
      <c r="J3687" s="15">
        <v>26</v>
      </c>
      <c r="K3687" s="15">
        <v>5</v>
      </c>
      <c r="L3687" s="15">
        <v>10</v>
      </c>
      <c r="M3687" s="15">
        <v>42.1</v>
      </c>
      <c r="N3687" s="15">
        <v>86</v>
      </c>
      <c r="O3687" s="15">
        <v>175</v>
      </c>
      <c r="P3687" s="15">
        <v>1</v>
      </c>
      <c r="Q3687" s="15" t="s">
        <v>3</v>
      </c>
    </row>
    <row r="3688" spans="1:17" s="36" customFormat="1" ht="14.5">
      <c r="A3688" s="3" t="s">
        <v>7185</v>
      </c>
      <c r="B3688" s="15" t="s">
        <v>1</v>
      </c>
      <c r="C3688" s="15" t="s">
        <v>7256</v>
      </c>
      <c r="D3688" s="15" t="s">
        <v>3522</v>
      </c>
      <c r="E3688" s="15">
        <v>3600</v>
      </c>
      <c r="F3688" s="15">
        <v>5</v>
      </c>
      <c r="G3688" s="15">
        <v>31.1</v>
      </c>
      <c r="H3688" s="15">
        <v>32.799999999999997</v>
      </c>
      <c r="I3688" s="15">
        <v>34.4</v>
      </c>
      <c r="J3688" s="15">
        <v>28</v>
      </c>
      <c r="K3688" s="15">
        <v>5</v>
      </c>
      <c r="L3688" s="15">
        <v>10</v>
      </c>
      <c r="M3688" s="15">
        <v>45.4</v>
      </c>
      <c r="N3688" s="15">
        <v>79</v>
      </c>
      <c r="O3688" s="15">
        <v>175</v>
      </c>
      <c r="P3688" s="15">
        <v>1</v>
      </c>
      <c r="Q3688" s="15" t="s">
        <v>3</v>
      </c>
    </row>
    <row r="3689" spans="1:17" s="36" customFormat="1" ht="14.5">
      <c r="A3689" s="3" t="s">
        <v>7186</v>
      </c>
      <c r="B3689" s="15" t="s">
        <v>1</v>
      </c>
      <c r="C3689" s="15" t="s">
        <v>7256</v>
      </c>
      <c r="D3689" s="15" t="s">
        <v>3522</v>
      </c>
      <c r="E3689" s="15">
        <v>3600</v>
      </c>
      <c r="F3689" s="15">
        <v>5</v>
      </c>
      <c r="G3689" s="15">
        <v>33.299999999999997</v>
      </c>
      <c r="H3689" s="15">
        <v>35.1</v>
      </c>
      <c r="I3689" s="15">
        <v>36.799999999999997</v>
      </c>
      <c r="J3689" s="15">
        <v>30</v>
      </c>
      <c r="K3689" s="15">
        <v>5</v>
      </c>
      <c r="L3689" s="15">
        <v>10</v>
      </c>
      <c r="M3689" s="15">
        <v>48.4</v>
      </c>
      <c r="N3689" s="15">
        <v>74</v>
      </c>
      <c r="O3689" s="15">
        <v>175</v>
      </c>
      <c r="P3689" s="15">
        <v>1</v>
      </c>
      <c r="Q3689" s="15" t="s">
        <v>3</v>
      </c>
    </row>
    <row r="3690" spans="1:17" s="36" customFormat="1" ht="14.5">
      <c r="A3690" s="3" t="s">
        <v>7187</v>
      </c>
      <c r="B3690" s="15" t="s">
        <v>1</v>
      </c>
      <c r="C3690" s="15" t="s">
        <v>7256</v>
      </c>
      <c r="D3690" s="15" t="s">
        <v>3522</v>
      </c>
      <c r="E3690" s="15">
        <v>3600</v>
      </c>
      <c r="F3690" s="15">
        <v>5</v>
      </c>
      <c r="G3690" s="15">
        <v>36.700000000000003</v>
      </c>
      <c r="H3690" s="15">
        <v>38.700000000000003</v>
      </c>
      <c r="I3690" s="15">
        <v>40.6</v>
      </c>
      <c r="J3690" s="15">
        <v>33</v>
      </c>
      <c r="K3690" s="15">
        <v>5</v>
      </c>
      <c r="L3690" s="15">
        <v>10</v>
      </c>
      <c r="M3690" s="15">
        <v>53.3</v>
      </c>
      <c r="N3690" s="15">
        <v>68</v>
      </c>
      <c r="O3690" s="15">
        <v>175</v>
      </c>
      <c r="P3690" s="15">
        <v>1</v>
      </c>
      <c r="Q3690" s="15" t="s">
        <v>3</v>
      </c>
    </row>
    <row r="3691" spans="1:17" s="36" customFormat="1" ht="14.5">
      <c r="A3691" s="3" t="s">
        <v>7188</v>
      </c>
      <c r="B3691" s="15" t="s">
        <v>1</v>
      </c>
      <c r="C3691" s="15" t="s">
        <v>7256</v>
      </c>
      <c r="D3691" s="15" t="s">
        <v>3522</v>
      </c>
      <c r="E3691" s="15">
        <v>3600</v>
      </c>
      <c r="F3691" s="15">
        <v>5</v>
      </c>
      <c r="G3691" s="15">
        <v>44</v>
      </c>
      <c r="H3691" s="15">
        <v>44.1</v>
      </c>
      <c r="I3691" s="15">
        <v>44.2</v>
      </c>
      <c r="J3691" s="15">
        <v>36</v>
      </c>
      <c r="K3691" s="15">
        <v>5</v>
      </c>
      <c r="L3691" s="15">
        <v>10</v>
      </c>
      <c r="M3691" s="15">
        <v>58.1</v>
      </c>
      <c r="N3691" s="15">
        <v>62</v>
      </c>
      <c r="O3691" s="15">
        <v>175</v>
      </c>
      <c r="P3691" s="15">
        <v>1</v>
      </c>
      <c r="Q3691" s="15" t="s">
        <v>3</v>
      </c>
    </row>
    <row r="3692" spans="1:17" s="36" customFormat="1" ht="14.5">
      <c r="A3692" s="3" t="s">
        <v>7189</v>
      </c>
      <c r="B3692" s="15" t="s">
        <v>1</v>
      </c>
      <c r="C3692" s="15" t="s">
        <v>7256</v>
      </c>
      <c r="D3692" s="15" t="s">
        <v>3522</v>
      </c>
      <c r="E3692" s="15">
        <v>3600</v>
      </c>
      <c r="F3692" s="15">
        <v>5</v>
      </c>
      <c r="G3692" s="15">
        <v>44.4</v>
      </c>
      <c r="H3692" s="15">
        <v>46.8</v>
      </c>
      <c r="I3692" s="15">
        <v>49.1</v>
      </c>
      <c r="J3692" s="15">
        <v>40</v>
      </c>
      <c r="K3692" s="15">
        <v>5</v>
      </c>
      <c r="L3692" s="15">
        <v>10</v>
      </c>
      <c r="M3692" s="15">
        <v>64.5</v>
      </c>
      <c r="N3692" s="15">
        <v>56</v>
      </c>
      <c r="O3692" s="15">
        <v>175</v>
      </c>
      <c r="P3692" s="15">
        <v>1</v>
      </c>
      <c r="Q3692" s="15" t="s">
        <v>3</v>
      </c>
    </row>
    <row r="3693" spans="1:17" s="36" customFormat="1" ht="14.5">
      <c r="A3693" s="3" t="s">
        <v>7190</v>
      </c>
      <c r="B3693" s="15" t="s">
        <v>1</v>
      </c>
      <c r="C3693" s="15" t="s">
        <v>7256</v>
      </c>
      <c r="D3693" s="15" t="s">
        <v>3522</v>
      </c>
      <c r="E3693" s="15">
        <v>3600</v>
      </c>
      <c r="F3693" s="15">
        <v>5</v>
      </c>
      <c r="G3693" s="15">
        <v>47.8</v>
      </c>
      <c r="H3693" s="15">
        <v>50.3</v>
      </c>
      <c r="I3693" s="15">
        <v>52.8</v>
      </c>
      <c r="J3693" s="15">
        <v>43</v>
      </c>
      <c r="K3693" s="15">
        <v>5</v>
      </c>
      <c r="L3693" s="15">
        <v>10</v>
      </c>
      <c r="M3693" s="15">
        <v>69.400000000000006</v>
      </c>
      <c r="N3693" s="15">
        <v>52</v>
      </c>
      <c r="O3693" s="15">
        <v>175</v>
      </c>
      <c r="P3693" s="15">
        <v>1</v>
      </c>
      <c r="Q3693" s="15" t="s">
        <v>3</v>
      </c>
    </row>
    <row r="3694" spans="1:17" s="36" customFormat="1" ht="14.5">
      <c r="A3694" s="3" t="s">
        <v>7191</v>
      </c>
      <c r="B3694" s="15" t="s">
        <v>1</v>
      </c>
      <c r="C3694" s="15" t="s">
        <v>7256</v>
      </c>
      <c r="D3694" s="15" t="s">
        <v>3522</v>
      </c>
      <c r="E3694" s="15">
        <v>4600</v>
      </c>
      <c r="F3694" s="15">
        <v>5</v>
      </c>
      <c r="G3694" s="15">
        <v>11.1</v>
      </c>
      <c r="H3694" s="15">
        <v>11.7</v>
      </c>
      <c r="I3694" s="15">
        <v>12.3</v>
      </c>
      <c r="J3694" s="15">
        <v>10</v>
      </c>
      <c r="K3694" s="15">
        <v>6</v>
      </c>
      <c r="L3694" s="15">
        <v>15</v>
      </c>
      <c r="M3694" s="15">
        <v>17</v>
      </c>
      <c r="N3694" s="15">
        <v>271</v>
      </c>
      <c r="O3694" s="15">
        <v>175</v>
      </c>
      <c r="P3694" s="15">
        <v>1</v>
      </c>
      <c r="Q3694" s="15" t="s">
        <v>3</v>
      </c>
    </row>
    <row r="3695" spans="1:17" s="36" customFormat="1" ht="14.5">
      <c r="A3695" s="3" t="s">
        <v>7192</v>
      </c>
      <c r="B3695" s="15" t="s">
        <v>1</v>
      </c>
      <c r="C3695" s="15" t="s">
        <v>7256</v>
      </c>
      <c r="D3695" s="15" t="s">
        <v>3522</v>
      </c>
      <c r="E3695" s="15">
        <v>4600</v>
      </c>
      <c r="F3695" s="15">
        <v>5</v>
      </c>
      <c r="G3695" s="15">
        <v>12.2</v>
      </c>
      <c r="H3695" s="15">
        <v>12.9</v>
      </c>
      <c r="I3695" s="15">
        <v>13.5</v>
      </c>
      <c r="J3695" s="15">
        <v>11</v>
      </c>
      <c r="K3695" s="15">
        <v>6</v>
      </c>
      <c r="L3695" s="15">
        <v>10</v>
      </c>
      <c r="M3695" s="15">
        <v>18.2</v>
      </c>
      <c r="N3695" s="15">
        <v>253</v>
      </c>
      <c r="O3695" s="15">
        <v>175</v>
      </c>
      <c r="P3695" s="15">
        <v>1</v>
      </c>
      <c r="Q3695" s="15" t="s">
        <v>3</v>
      </c>
    </row>
    <row r="3696" spans="1:17" s="36" customFormat="1" ht="14.5">
      <c r="A3696" s="3" t="s">
        <v>7193</v>
      </c>
      <c r="B3696" s="15" t="s">
        <v>1</v>
      </c>
      <c r="C3696" s="15" t="s">
        <v>7256</v>
      </c>
      <c r="D3696" s="15" t="s">
        <v>3522</v>
      </c>
      <c r="E3696" s="15">
        <v>4600</v>
      </c>
      <c r="F3696" s="15">
        <v>5</v>
      </c>
      <c r="G3696" s="15">
        <v>13.3</v>
      </c>
      <c r="H3696" s="15">
        <v>14</v>
      </c>
      <c r="I3696" s="15">
        <v>14.7</v>
      </c>
      <c r="J3696" s="15">
        <v>12</v>
      </c>
      <c r="K3696" s="15">
        <v>6</v>
      </c>
      <c r="L3696" s="15">
        <v>10</v>
      </c>
      <c r="M3696" s="15">
        <v>19.899999999999999</v>
      </c>
      <c r="N3696" s="15">
        <v>231</v>
      </c>
      <c r="O3696" s="15">
        <v>175</v>
      </c>
      <c r="P3696" s="15">
        <v>1</v>
      </c>
      <c r="Q3696" s="15" t="s">
        <v>3</v>
      </c>
    </row>
    <row r="3697" spans="1:17" s="36" customFormat="1" ht="14.5">
      <c r="A3697" s="3" t="s">
        <v>7194</v>
      </c>
      <c r="B3697" s="15" t="s">
        <v>1</v>
      </c>
      <c r="C3697" s="15" t="s">
        <v>7256</v>
      </c>
      <c r="D3697" s="15" t="s">
        <v>3522</v>
      </c>
      <c r="E3697" s="15">
        <v>4600</v>
      </c>
      <c r="F3697" s="15">
        <v>5</v>
      </c>
      <c r="G3697" s="15">
        <v>14.4</v>
      </c>
      <c r="H3697" s="15">
        <v>15.15</v>
      </c>
      <c r="I3697" s="15">
        <v>15.9</v>
      </c>
      <c r="J3697" s="15">
        <v>13</v>
      </c>
      <c r="K3697" s="15">
        <v>6</v>
      </c>
      <c r="L3697" s="15">
        <v>10</v>
      </c>
      <c r="M3697" s="15">
        <v>21.5</v>
      </c>
      <c r="N3697" s="15">
        <v>214</v>
      </c>
      <c r="O3697" s="15">
        <v>175</v>
      </c>
      <c r="P3697" s="15">
        <v>1</v>
      </c>
      <c r="Q3697" s="15" t="s">
        <v>3</v>
      </c>
    </row>
    <row r="3698" spans="1:17" s="36" customFormat="1" ht="14.5">
      <c r="A3698" s="3" t="s">
        <v>7195</v>
      </c>
      <c r="B3698" s="15" t="s">
        <v>1</v>
      </c>
      <c r="C3698" s="15" t="s">
        <v>7256</v>
      </c>
      <c r="D3698" s="15" t="s">
        <v>3522</v>
      </c>
      <c r="E3698" s="15">
        <v>4600</v>
      </c>
      <c r="F3698" s="15">
        <v>5</v>
      </c>
      <c r="G3698" s="15">
        <v>15.6</v>
      </c>
      <c r="H3698" s="15">
        <v>16.399999999999999</v>
      </c>
      <c r="I3698" s="15">
        <v>17.2</v>
      </c>
      <c r="J3698" s="15">
        <v>14</v>
      </c>
      <c r="K3698" s="15">
        <v>6</v>
      </c>
      <c r="L3698" s="15">
        <v>10</v>
      </c>
      <c r="M3698" s="15">
        <v>23.2</v>
      </c>
      <c r="N3698" s="15">
        <v>198</v>
      </c>
      <c r="O3698" s="15">
        <v>175</v>
      </c>
      <c r="P3698" s="15">
        <v>1</v>
      </c>
      <c r="Q3698" s="15" t="s">
        <v>3</v>
      </c>
    </row>
    <row r="3699" spans="1:17" s="36" customFormat="1" ht="14.5">
      <c r="A3699" s="3" t="s">
        <v>7196</v>
      </c>
      <c r="B3699" s="15" t="s">
        <v>1</v>
      </c>
      <c r="C3699" s="15" t="s">
        <v>7256</v>
      </c>
      <c r="D3699" s="15" t="s">
        <v>3522</v>
      </c>
      <c r="E3699" s="15">
        <v>4600</v>
      </c>
      <c r="F3699" s="15">
        <v>5</v>
      </c>
      <c r="G3699" s="15">
        <v>16.7</v>
      </c>
      <c r="H3699" s="15">
        <v>17.600000000000001</v>
      </c>
      <c r="I3699" s="15">
        <v>18.5</v>
      </c>
      <c r="J3699" s="15">
        <v>15</v>
      </c>
      <c r="K3699" s="15">
        <v>6</v>
      </c>
      <c r="L3699" s="15">
        <v>10</v>
      </c>
      <c r="M3699" s="15">
        <v>24.4</v>
      </c>
      <c r="N3699" s="15">
        <v>189</v>
      </c>
      <c r="O3699" s="15">
        <v>175</v>
      </c>
      <c r="P3699" s="15">
        <v>1</v>
      </c>
      <c r="Q3699" s="15" t="s">
        <v>3</v>
      </c>
    </row>
    <row r="3700" spans="1:17" s="36" customFormat="1" ht="14.5">
      <c r="A3700" s="3" t="s">
        <v>7197</v>
      </c>
      <c r="B3700" s="15" t="s">
        <v>1</v>
      </c>
      <c r="C3700" s="15" t="s">
        <v>7256</v>
      </c>
      <c r="D3700" s="15" t="s">
        <v>3522</v>
      </c>
      <c r="E3700" s="15">
        <v>4600</v>
      </c>
      <c r="F3700" s="15">
        <v>5</v>
      </c>
      <c r="G3700" s="15">
        <v>17.8</v>
      </c>
      <c r="H3700" s="15">
        <v>18.8</v>
      </c>
      <c r="I3700" s="15">
        <v>19.7</v>
      </c>
      <c r="J3700" s="15">
        <v>16</v>
      </c>
      <c r="K3700" s="15">
        <v>6</v>
      </c>
      <c r="L3700" s="15">
        <v>10</v>
      </c>
      <c r="M3700" s="15">
        <v>26</v>
      </c>
      <c r="N3700" s="15">
        <v>177</v>
      </c>
      <c r="O3700" s="15">
        <v>175</v>
      </c>
      <c r="P3700" s="15">
        <v>1</v>
      </c>
      <c r="Q3700" s="15" t="s">
        <v>3</v>
      </c>
    </row>
    <row r="3701" spans="1:17" s="36" customFormat="1" ht="14.5">
      <c r="A3701" s="3" t="s">
        <v>7198</v>
      </c>
      <c r="B3701" s="15" t="s">
        <v>1</v>
      </c>
      <c r="C3701" s="15" t="s">
        <v>7256</v>
      </c>
      <c r="D3701" s="15" t="s">
        <v>3522</v>
      </c>
      <c r="E3701" s="15">
        <v>4600</v>
      </c>
      <c r="F3701" s="15">
        <v>5</v>
      </c>
      <c r="G3701" s="15">
        <v>18.899999999999999</v>
      </c>
      <c r="H3701" s="15">
        <v>19.899999999999999</v>
      </c>
      <c r="I3701" s="15">
        <v>20.9</v>
      </c>
      <c r="J3701" s="15">
        <v>17</v>
      </c>
      <c r="K3701" s="15">
        <v>6</v>
      </c>
      <c r="L3701" s="15">
        <v>10</v>
      </c>
      <c r="M3701" s="15">
        <v>27.6</v>
      </c>
      <c r="N3701" s="15">
        <v>167</v>
      </c>
      <c r="O3701" s="15">
        <v>175</v>
      </c>
      <c r="P3701" s="15">
        <v>1</v>
      </c>
      <c r="Q3701" s="15" t="s">
        <v>3</v>
      </c>
    </row>
    <row r="3702" spans="1:17" s="36" customFormat="1" ht="14.5">
      <c r="A3702" s="3" t="s">
        <v>7199</v>
      </c>
      <c r="B3702" s="15" t="s">
        <v>1</v>
      </c>
      <c r="C3702" s="15" t="s">
        <v>7256</v>
      </c>
      <c r="D3702" s="15" t="s">
        <v>3522</v>
      </c>
      <c r="E3702" s="15">
        <v>4600</v>
      </c>
      <c r="F3702" s="15">
        <v>5</v>
      </c>
      <c r="G3702" s="15">
        <v>20</v>
      </c>
      <c r="H3702" s="15">
        <v>21.1</v>
      </c>
      <c r="I3702" s="15">
        <v>22.1</v>
      </c>
      <c r="J3702" s="15">
        <v>18</v>
      </c>
      <c r="K3702" s="15">
        <v>6</v>
      </c>
      <c r="L3702" s="15">
        <v>10</v>
      </c>
      <c r="M3702" s="15">
        <v>29.2</v>
      </c>
      <c r="N3702" s="15">
        <v>158</v>
      </c>
      <c r="O3702" s="15">
        <v>175</v>
      </c>
      <c r="P3702" s="15">
        <v>1</v>
      </c>
      <c r="Q3702" s="15" t="s">
        <v>3</v>
      </c>
    </row>
    <row r="3703" spans="1:17" s="36" customFormat="1" ht="14.5">
      <c r="A3703" s="3" t="s">
        <v>7200</v>
      </c>
      <c r="B3703" s="15" t="s">
        <v>1</v>
      </c>
      <c r="C3703" s="15" t="s">
        <v>7256</v>
      </c>
      <c r="D3703" s="15" t="s">
        <v>3522</v>
      </c>
      <c r="E3703" s="15">
        <v>4600</v>
      </c>
      <c r="F3703" s="15">
        <v>5</v>
      </c>
      <c r="G3703" s="15">
        <v>22.2</v>
      </c>
      <c r="H3703" s="15">
        <v>23.4</v>
      </c>
      <c r="I3703" s="15">
        <v>24.5</v>
      </c>
      <c r="J3703" s="15">
        <v>20</v>
      </c>
      <c r="K3703" s="15">
        <v>6</v>
      </c>
      <c r="L3703" s="15">
        <v>10</v>
      </c>
      <c r="M3703" s="15">
        <v>32.4</v>
      </c>
      <c r="N3703" s="15">
        <v>142</v>
      </c>
      <c r="O3703" s="15">
        <v>175</v>
      </c>
      <c r="P3703" s="15">
        <v>1</v>
      </c>
      <c r="Q3703" s="15" t="s">
        <v>3</v>
      </c>
    </row>
    <row r="3704" spans="1:17" s="36" customFormat="1" ht="14.5">
      <c r="A3704" s="3" t="s">
        <v>7201</v>
      </c>
      <c r="B3704" s="15" t="s">
        <v>1</v>
      </c>
      <c r="C3704" s="15" t="s">
        <v>7256</v>
      </c>
      <c r="D3704" s="15" t="s">
        <v>3522</v>
      </c>
      <c r="E3704" s="15">
        <v>4600</v>
      </c>
      <c r="F3704" s="15">
        <v>5</v>
      </c>
      <c r="G3704" s="15">
        <v>24.4</v>
      </c>
      <c r="H3704" s="15">
        <v>25.7</v>
      </c>
      <c r="I3704" s="15">
        <v>26.9</v>
      </c>
      <c r="J3704" s="15">
        <v>22</v>
      </c>
      <c r="K3704" s="15">
        <v>6</v>
      </c>
      <c r="L3704" s="15">
        <v>10</v>
      </c>
      <c r="M3704" s="15">
        <v>35.5</v>
      </c>
      <c r="N3704" s="15">
        <v>130</v>
      </c>
      <c r="O3704" s="15">
        <v>175</v>
      </c>
      <c r="P3704" s="15">
        <v>1</v>
      </c>
      <c r="Q3704" s="15" t="s">
        <v>3</v>
      </c>
    </row>
    <row r="3705" spans="1:17" s="36" customFormat="1" ht="14.5">
      <c r="A3705" s="3" t="s">
        <v>7202</v>
      </c>
      <c r="B3705" s="15" t="s">
        <v>1</v>
      </c>
      <c r="C3705" s="15" t="s">
        <v>7256</v>
      </c>
      <c r="D3705" s="15" t="s">
        <v>3522</v>
      </c>
      <c r="E3705" s="15">
        <v>4600</v>
      </c>
      <c r="F3705" s="15">
        <v>5</v>
      </c>
      <c r="G3705" s="15">
        <v>26.7</v>
      </c>
      <c r="H3705" s="15">
        <v>28.1</v>
      </c>
      <c r="I3705" s="15">
        <v>29.5</v>
      </c>
      <c r="J3705" s="15">
        <v>24</v>
      </c>
      <c r="K3705" s="15">
        <v>6</v>
      </c>
      <c r="L3705" s="15">
        <v>10</v>
      </c>
      <c r="M3705" s="15">
        <v>38.9</v>
      </c>
      <c r="N3705" s="15">
        <v>118</v>
      </c>
      <c r="O3705" s="15">
        <v>175</v>
      </c>
      <c r="P3705" s="15">
        <v>1</v>
      </c>
      <c r="Q3705" s="15" t="s">
        <v>3</v>
      </c>
    </row>
    <row r="3706" spans="1:17" s="36" customFormat="1" ht="14.5">
      <c r="A3706" s="3" t="s">
        <v>7203</v>
      </c>
      <c r="B3706" s="15" t="s">
        <v>1</v>
      </c>
      <c r="C3706" s="15" t="s">
        <v>7256</v>
      </c>
      <c r="D3706" s="15" t="s">
        <v>3522</v>
      </c>
      <c r="E3706" s="15">
        <v>4600</v>
      </c>
      <c r="F3706" s="15">
        <v>5</v>
      </c>
      <c r="G3706" s="15">
        <v>28.9</v>
      </c>
      <c r="H3706" s="15">
        <v>30.4</v>
      </c>
      <c r="I3706" s="15">
        <v>31.9</v>
      </c>
      <c r="J3706" s="15">
        <v>26</v>
      </c>
      <c r="K3706" s="15">
        <v>6</v>
      </c>
      <c r="L3706" s="15">
        <v>10</v>
      </c>
      <c r="M3706" s="15">
        <v>42.1</v>
      </c>
      <c r="N3706" s="15">
        <v>106</v>
      </c>
      <c r="O3706" s="15">
        <v>175</v>
      </c>
      <c r="P3706" s="15">
        <v>1</v>
      </c>
      <c r="Q3706" s="15" t="s">
        <v>3</v>
      </c>
    </row>
    <row r="3707" spans="1:17" s="36" customFormat="1" ht="14.5">
      <c r="A3707" s="3" t="s">
        <v>7204</v>
      </c>
      <c r="B3707" s="15" t="s">
        <v>1</v>
      </c>
      <c r="C3707" s="15" t="s">
        <v>7256</v>
      </c>
      <c r="D3707" s="15" t="s">
        <v>3522</v>
      </c>
      <c r="E3707" s="15">
        <v>4600</v>
      </c>
      <c r="F3707" s="15">
        <v>5</v>
      </c>
      <c r="G3707" s="15">
        <v>31.1</v>
      </c>
      <c r="H3707" s="15">
        <v>32.799999999999997</v>
      </c>
      <c r="I3707" s="15">
        <v>34.4</v>
      </c>
      <c r="J3707" s="15">
        <v>28</v>
      </c>
      <c r="K3707" s="15">
        <v>6</v>
      </c>
      <c r="L3707" s="15">
        <v>10</v>
      </c>
      <c r="M3707" s="15">
        <v>45.4</v>
      </c>
      <c r="N3707" s="15">
        <v>101</v>
      </c>
      <c r="O3707" s="15">
        <v>175</v>
      </c>
      <c r="P3707" s="15">
        <v>1</v>
      </c>
      <c r="Q3707" s="15" t="s">
        <v>3</v>
      </c>
    </row>
    <row r="3708" spans="1:17" s="36" customFormat="1" ht="14.5">
      <c r="A3708" s="3" t="s">
        <v>7205</v>
      </c>
      <c r="B3708" s="15" t="s">
        <v>1</v>
      </c>
      <c r="C3708" s="15" t="s">
        <v>7256</v>
      </c>
      <c r="D3708" s="15" t="s">
        <v>3522</v>
      </c>
      <c r="E3708" s="15">
        <v>4600</v>
      </c>
      <c r="F3708" s="15">
        <v>5</v>
      </c>
      <c r="G3708" s="15">
        <v>33.299999999999997</v>
      </c>
      <c r="H3708" s="15">
        <v>35.1</v>
      </c>
      <c r="I3708" s="15">
        <v>36.799999999999997</v>
      </c>
      <c r="J3708" s="15">
        <v>30</v>
      </c>
      <c r="K3708" s="15">
        <v>6</v>
      </c>
      <c r="L3708" s="15">
        <v>10</v>
      </c>
      <c r="M3708" s="15">
        <v>48.4</v>
      </c>
      <c r="N3708" s="15">
        <v>95</v>
      </c>
      <c r="O3708" s="15">
        <v>175</v>
      </c>
      <c r="P3708" s="15">
        <v>1</v>
      </c>
      <c r="Q3708" s="15" t="s">
        <v>3</v>
      </c>
    </row>
    <row r="3709" spans="1:17" s="36" customFormat="1" ht="14.5">
      <c r="A3709" s="3" t="s">
        <v>7206</v>
      </c>
      <c r="B3709" s="15" t="s">
        <v>1</v>
      </c>
      <c r="C3709" s="15" t="s">
        <v>7256</v>
      </c>
      <c r="D3709" s="15" t="s">
        <v>3522</v>
      </c>
      <c r="E3709" s="15">
        <v>4600</v>
      </c>
      <c r="F3709" s="15">
        <v>5</v>
      </c>
      <c r="G3709" s="15">
        <v>36.700000000000003</v>
      </c>
      <c r="H3709" s="15">
        <v>38.700000000000003</v>
      </c>
      <c r="I3709" s="15">
        <v>40.6</v>
      </c>
      <c r="J3709" s="15">
        <v>33</v>
      </c>
      <c r="K3709" s="15">
        <v>6</v>
      </c>
      <c r="L3709" s="15">
        <v>10</v>
      </c>
      <c r="M3709" s="15">
        <v>53.3</v>
      </c>
      <c r="N3709" s="15">
        <v>86</v>
      </c>
      <c r="O3709" s="15">
        <v>175</v>
      </c>
      <c r="P3709" s="15">
        <v>1</v>
      </c>
      <c r="Q3709" s="15" t="s">
        <v>3</v>
      </c>
    </row>
    <row r="3710" spans="1:17" s="36" customFormat="1" ht="14.5">
      <c r="A3710" s="3" t="s">
        <v>7207</v>
      </c>
      <c r="B3710" s="15" t="s">
        <v>1</v>
      </c>
      <c r="C3710" s="15" t="s">
        <v>7256</v>
      </c>
      <c r="D3710" s="15" t="s">
        <v>3522</v>
      </c>
      <c r="E3710" s="15">
        <v>4600</v>
      </c>
      <c r="F3710" s="15">
        <v>5</v>
      </c>
      <c r="G3710" s="15">
        <v>40</v>
      </c>
      <c r="H3710" s="15">
        <v>42.1</v>
      </c>
      <c r="I3710" s="15">
        <v>44.2</v>
      </c>
      <c r="J3710" s="15">
        <v>36</v>
      </c>
      <c r="K3710" s="15">
        <v>6</v>
      </c>
      <c r="L3710" s="15">
        <v>10</v>
      </c>
      <c r="M3710" s="15">
        <v>58.1</v>
      </c>
      <c r="N3710" s="15">
        <v>79</v>
      </c>
      <c r="O3710" s="15">
        <v>175</v>
      </c>
      <c r="P3710" s="15">
        <v>1</v>
      </c>
      <c r="Q3710" s="15" t="s">
        <v>3</v>
      </c>
    </row>
    <row r="3711" spans="1:17" s="36" customFormat="1" ht="14.5">
      <c r="A3711" s="3" t="s">
        <v>7208</v>
      </c>
      <c r="B3711" s="15" t="s">
        <v>1</v>
      </c>
      <c r="C3711" s="15" t="s">
        <v>7256</v>
      </c>
      <c r="D3711" s="15" t="s">
        <v>3522</v>
      </c>
      <c r="E3711" s="15">
        <v>4600</v>
      </c>
      <c r="F3711" s="15">
        <v>5</v>
      </c>
      <c r="G3711" s="15">
        <v>44.4</v>
      </c>
      <c r="H3711" s="15">
        <v>46.8</v>
      </c>
      <c r="I3711" s="15">
        <v>49.1</v>
      </c>
      <c r="J3711" s="15">
        <v>40</v>
      </c>
      <c r="K3711" s="15">
        <v>6</v>
      </c>
      <c r="L3711" s="15">
        <v>10</v>
      </c>
      <c r="M3711" s="15">
        <v>64.5</v>
      </c>
      <c r="N3711" s="15">
        <v>71</v>
      </c>
      <c r="O3711" s="15">
        <v>175</v>
      </c>
      <c r="P3711" s="15">
        <v>1</v>
      </c>
      <c r="Q3711" s="15" t="s">
        <v>3</v>
      </c>
    </row>
    <row r="3712" spans="1:17" s="36" customFormat="1" ht="14.5">
      <c r="A3712" s="3" t="s">
        <v>7209</v>
      </c>
      <c r="B3712" s="15" t="s">
        <v>1</v>
      </c>
      <c r="C3712" s="15" t="s">
        <v>7256</v>
      </c>
      <c r="D3712" s="15" t="s">
        <v>3522</v>
      </c>
      <c r="E3712" s="15">
        <v>4600</v>
      </c>
      <c r="F3712" s="15">
        <v>5</v>
      </c>
      <c r="G3712" s="15">
        <v>47.8</v>
      </c>
      <c r="H3712" s="15">
        <v>50.3</v>
      </c>
      <c r="I3712" s="15">
        <v>52.8</v>
      </c>
      <c r="J3712" s="15">
        <v>43</v>
      </c>
      <c r="K3712" s="15">
        <v>6</v>
      </c>
      <c r="L3712" s="15">
        <v>10</v>
      </c>
      <c r="M3712" s="15">
        <v>69.400000000000006</v>
      </c>
      <c r="N3712" s="15">
        <v>66</v>
      </c>
      <c r="O3712" s="15">
        <v>175</v>
      </c>
      <c r="P3712" s="15">
        <v>1</v>
      </c>
      <c r="Q3712" s="15" t="s">
        <v>3</v>
      </c>
    </row>
    <row r="3713" spans="1:17" s="36" customFormat="1" ht="14.5">
      <c r="A3713" s="3" t="s">
        <v>7210</v>
      </c>
      <c r="B3713" s="15" t="s">
        <v>1</v>
      </c>
      <c r="C3713" s="15" t="s">
        <v>7256</v>
      </c>
      <c r="D3713" s="15" t="s">
        <v>3522</v>
      </c>
      <c r="E3713" s="15">
        <v>6600</v>
      </c>
      <c r="F3713" s="15">
        <v>5</v>
      </c>
      <c r="G3713" s="15">
        <v>11.1</v>
      </c>
      <c r="H3713" s="15">
        <v>11.7</v>
      </c>
      <c r="I3713" s="15">
        <v>12.3</v>
      </c>
      <c r="J3713" s="15">
        <v>10</v>
      </c>
      <c r="K3713" s="15">
        <v>8</v>
      </c>
      <c r="L3713" s="15">
        <v>15</v>
      </c>
      <c r="M3713" s="15">
        <v>17</v>
      </c>
      <c r="N3713" s="15">
        <v>388</v>
      </c>
      <c r="O3713" s="15">
        <v>175</v>
      </c>
      <c r="P3713" s="15">
        <v>1</v>
      </c>
      <c r="Q3713" s="15" t="s">
        <v>3</v>
      </c>
    </row>
    <row r="3714" spans="1:17" s="36" customFormat="1" ht="14.5">
      <c r="A3714" s="3" t="s">
        <v>7211</v>
      </c>
      <c r="B3714" s="15" t="s">
        <v>1</v>
      </c>
      <c r="C3714" s="15" t="s">
        <v>7256</v>
      </c>
      <c r="D3714" s="15" t="s">
        <v>3522</v>
      </c>
      <c r="E3714" s="15">
        <v>6600</v>
      </c>
      <c r="F3714" s="15">
        <v>5</v>
      </c>
      <c r="G3714" s="15">
        <v>12.2</v>
      </c>
      <c r="H3714" s="15">
        <v>12.9</v>
      </c>
      <c r="I3714" s="15">
        <v>13.5</v>
      </c>
      <c r="J3714" s="15">
        <v>11</v>
      </c>
      <c r="K3714" s="15">
        <v>8</v>
      </c>
      <c r="L3714" s="15">
        <v>10</v>
      </c>
      <c r="M3714" s="15">
        <v>18.2</v>
      </c>
      <c r="N3714" s="15">
        <v>363</v>
      </c>
      <c r="O3714" s="15">
        <v>175</v>
      </c>
      <c r="P3714" s="15">
        <v>1</v>
      </c>
      <c r="Q3714" s="15" t="s">
        <v>3</v>
      </c>
    </row>
    <row r="3715" spans="1:17" s="36" customFormat="1" ht="14.5">
      <c r="A3715" s="3" t="s">
        <v>7212</v>
      </c>
      <c r="B3715" s="15" t="s">
        <v>1</v>
      </c>
      <c r="C3715" s="15" t="s">
        <v>7256</v>
      </c>
      <c r="D3715" s="15" t="s">
        <v>3522</v>
      </c>
      <c r="E3715" s="15">
        <v>6600</v>
      </c>
      <c r="F3715" s="15">
        <v>5</v>
      </c>
      <c r="G3715" s="15">
        <v>13.3</v>
      </c>
      <c r="H3715" s="15">
        <v>14</v>
      </c>
      <c r="I3715" s="15">
        <v>14.7</v>
      </c>
      <c r="J3715" s="15">
        <v>12</v>
      </c>
      <c r="K3715" s="15">
        <v>8</v>
      </c>
      <c r="L3715" s="15">
        <v>10</v>
      </c>
      <c r="M3715" s="15">
        <v>19.899999999999999</v>
      </c>
      <c r="N3715" s="15">
        <v>332</v>
      </c>
      <c r="O3715" s="15">
        <v>175</v>
      </c>
      <c r="P3715" s="15">
        <v>1</v>
      </c>
      <c r="Q3715" s="15" t="s">
        <v>3</v>
      </c>
    </row>
    <row r="3716" spans="1:17" s="36" customFormat="1" ht="14.5">
      <c r="A3716" s="3" t="s">
        <v>7213</v>
      </c>
      <c r="B3716" s="15" t="s">
        <v>1</v>
      </c>
      <c r="C3716" s="15" t="s">
        <v>7256</v>
      </c>
      <c r="D3716" s="15" t="s">
        <v>3522</v>
      </c>
      <c r="E3716" s="15">
        <v>6600</v>
      </c>
      <c r="F3716" s="15">
        <v>5</v>
      </c>
      <c r="G3716" s="15">
        <v>14.4</v>
      </c>
      <c r="H3716" s="15">
        <v>15.2</v>
      </c>
      <c r="I3716" s="15">
        <v>15.9</v>
      </c>
      <c r="J3716" s="15">
        <v>13</v>
      </c>
      <c r="K3716" s="15">
        <v>8</v>
      </c>
      <c r="L3716" s="15">
        <v>10</v>
      </c>
      <c r="M3716" s="15">
        <v>21.5</v>
      </c>
      <c r="N3716" s="15">
        <v>307</v>
      </c>
      <c r="O3716" s="15">
        <v>175</v>
      </c>
      <c r="P3716" s="15">
        <v>1</v>
      </c>
      <c r="Q3716" s="15" t="s">
        <v>3</v>
      </c>
    </row>
    <row r="3717" spans="1:17" s="36" customFormat="1" ht="14.5">
      <c r="A3717" s="3" t="s">
        <v>7214</v>
      </c>
      <c r="B3717" s="15" t="s">
        <v>1</v>
      </c>
      <c r="C3717" s="15" t="s">
        <v>7256</v>
      </c>
      <c r="D3717" s="15" t="s">
        <v>3522</v>
      </c>
      <c r="E3717" s="15">
        <v>6600</v>
      </c>
      <c r="F3717" s="15">
        <v>5</v>
      </c>
      <c r="G3717" s="15">
        <v>15.6</v>
      </c>
      <c r="H3717" s="15">
        <v>16.399999999999999</v>
      </c>
      <c r="I3717" s="15">
        <v>17.2</v>
      </c>
      <c r="J3717" s="15">
        <v>14</v>
      </c>
      <c r="K3717" s="15">
        <v>8</v>
      </c>
      <c r="L3717" s="15">
        <v>10</v>
      </c>
      <c r="M3717" s="15">
        <v>23.2</v>
      </c>
      <c r="N3717" s="15">
        <v>284</v>
      </c>
      <c r="O3717" s="15">
        <v>175</v>
      </c>
      <c r="P3717" s="15">
        <v>1</v>
      </c>
      <c r="Q3717" s="15" t="s">
        <v>3</v>
      </c>
    </row>
    <row r="3718" spans="1:17" s="36" customFormat="1" ht="14.5">
      <c r="A3718" s="3" t="s">
        <v>7215</v>
      </c>
      <c r="B3718" s="15" t="s">
        <v>1</v>
      </c>
      <c r="C3718" s="15" t="s">
        <v>7256</v>
      </c>
      <c r="D3718" s="15" t="s">
        <v>3522</v>
      </c>
      <c r="E3718" s="15">
        <v>6600</v>
      </c>
      <c r="F3718" s="15">
        <v>5</v>
      </c>
      <c r="G3718" s="15">
        <v>16.7</v>
      </c>
      <c r="H3718" s="15">
        <v>17.600000000000001</v>
      </c>
      <c r="I3718" s="15">
        <v>18.5</v>
      </c>
      <c r="J3718" s="15">
        <v>15</v>
      </c>
      <c r="K3718" s="15">
        <v>8</v>
      </c>
      <c r="L3718" s="15">
        <v>10</v>
      </c>
      <c r="M3718" s="15">
        <v>24.4</v>
      </c>
      <c r="N3718" s="15">
        <v>270</v>
      </c>
      <c r="O3718" s="15">
        <v>175</v>
      </c>
      <c r="P3718" s="15">
        <v>1</v>
      </c>
      <c r="Q3718" s="15" t="s">
        <v>3</v>
      </c>
    </row>
    <row r="3719" spans="1:17" s="36" customFormat="1" ht="14.5">
      <c r="A3719" s="3" t="s">
        <v>7216</v>
      </c>
      <c r="B3719" s="15" t="s">
        <v>1</v>
      </c>
      <c r="C3719" s="15" t="s">
        <v>7256</v>
      </c>
      <c r="D3719" s="15" t="s">
        <v>3522</v>
      </c>
      <c r="E3719" s="15">
        <v>6600</v>
      </c>
      <c r="F3719" s="15">
        <v>5</v>
      </c>
      <c r="G3719" s="15">
        <v>17.8</v>
      </c>
      <c r="H3719" s="15">
        <v>18.8</v>
      </c>
      <c r="I3719" s="15">
        <v>19.7</v>
      </c>
      <c r="J3719" s="15">
        <v>16</v>
      </c>
      <c r="K3719" s="15">
        <v>8</v>
      </c>
      <c r="L3719" s="15">
        <v>10</v>
      </c>
      <c r="M3719" s="15">
        <v>26</v>
      </c>
      <c r="N3719" s="15">
        <v>254</v>
      </c>
      <c r="O3719" s="15">
        <v>175</v>
      </c>
      <c r="P3719" s="15">
        <v>1</v>
      </c>
      <c r="Q3719" s="15" t="s">
        <v>3</v>
      </c>
    </row>
    <row r="3720" spans="1:17" s="36" customFormat="1" ht="14.5">
      <c r="A3720" s="3" t="s">
        <v>7217</v>
      </c>
      <c r="B3720" s="15" t="s">
        <v>1</v>
      </c>
      <c r="C3720" s="15" t="s">
        <v>7256</v>
      </c>
      <c r="D3720" s="15" t="s">
        <v>3522</v>
      </c>
      <c r="E3720" s="15">
        <v>6600</v>
      </c>
      <c r="F3720" s="15">
        <v>5</v>
      </c>
      <c r="G3720" s="15">
        <v>18.899999999999999</v>
      </c>
      <c r="H3720" s="15">
        <v>19.899999999999999</v>
      </c>
      <c r="I3720" s="15">
        <v>20.9</v>
      </c>
      <c r="J3720" s="15">
        <v>17</v>
      </c>
      <c r="K3720" s="15">
        <v>8</v>
      </c>
      <c r="L3720" s="15">
        <v>10</v>
      </c>
      <c r="M3720" s="15">
        <v>27.6</v>
      </c>
      <c r="N3720" s="15">
        <v>239</v>
      </c>
      <c r="O3720" s="15">
        <v>175</v>
      </c>
      <c r="P3720" s="15">
        <v>1</v>
      </c>
      <c r="Q3720" s="15" t="s">
        <v>3</v>
      </c>
    </row>
    <row r="3721" spans="1:17" s="36" customFormat="1" ht="14.5">
      <c r="A3721" s="3" t="s">
        <v>7218</v>
      </c>
      <c r="B3721" s="15" t="s">
        <v>1</v>
      </c>
      <c r="C3721" s="15" t="s">
        <v>7256</v>
      </c>
      <c r="D3721" s="15" t="s">
        <v>3522</v>
      </c>
      <c r="E3721" s="15">
        <v>6600</v>
      </c>
      <c r="F3721" s="15">
        <v>5</v>
      </c>
      <c r="G3721" s="15">
        <v>20</v>
      </c>
      <c r="H3721" s="15">
        <v>21.1</v>
      </c>
      <c r="I3721" s="15">
        <v>22.1</v>
      </c>
      <c r="J3721" s="15">
        <v>18</v>
      </c>
      <c r="K3721" s="15">
        <v>8</v>
      </c>
      <c r="L3721" s="15">
        <v>10</v>
      </c>
      <c r="M3721" s="15">
        <v>29.2</v>
      </c>
      <c r="N3721" s="15">
        <v>226</v>
      </c>
      <c r="O3721" s="15">
        <v>175</v>
      </c>
      <c r="P3721" s="15">
        <v>1</v>
      </c>
      <c r="Q3721" s="15" t="s">
        <v>3</v>
      </c>
    </row>
    <row r="3722" spans="1:17" s="36" customFormat="1" ht="14.5">
      <c r="A3722" s="3" t="s">
        <v>7259</v>
      </c>
      <c r="B3722" s="15" t="s">
        <v>1</v>
      </c>
      <c r="C3722" s="15" t="s">
        <v>7256</v>
      </c>
      <c r="D3722" s="15" t="s">
        <v>3522</v>
      </c>
      <c r="E3722" s="15">
        <v>6600</v>
      </c>
      <c r="F3722" s="15">
        <v>5</v>
      </c>
      <c r="G3722" s="15">
        <v>22.2</v>
      </c>
      <c r="H3722" s="15">
        <v>23.4</v>
      </c>
      <c r="I3722" s="15">
        <v>24.5</v>
      </c>
      <c r="J3722" s="15">
        <v>20</v>
      </c>
      <c r="K3722" s="15">
        <v>8</v>
      </c>
      <c r="L3722" s="15">
        <v>10</v>
      </c>
      <c r="M3722" s="15">
        <v>32.4</v>
      </c>
      <c r="N3722" s="15">
        <v>204</v>
      </c>
      <c r="O3722" s="15">
        <v>175</v>
      </c>
      <c r="P3722" s="15">
        <v>1</v>
      </c>
      <c r="Q3722" s="15" t="s">
        <v>3</v>
      </c>
    </row>
    <row r="3723" spans="1:17" s="36" customFormat="1" ht="14.5">
      <c r="A3723" s="3" t="s">
        <v>7219</v>
      </c>
      <c r="B3723" s="15" t="s">
        <v>1</v>
      </c>
      <c r="C3723" s="15" t="s">
        <v>7256</v>
      </c>
      <c r="D3723" s="15" t="s">
        <v>3522</v>
      </c>
      <c r="E3723" s="15">
        <v>6600</v>
      </c>
      <c r="F3723" s="15">
        <v>5</v>
      </c>
      <c r="G3723" s="15">
        <v>24.4</v>
      </c>
      <c r="H3723" s="15">
        <v>25.7</v>
      </c>
      <c r="I3723" s="15">
        <v>26.9</v>
      </c>
      <c r="J3723" s="15">
        <v>22</v>
      </c>
      <c r="K3723" s="15">
        <v>8</v>
      </c>
      <c r="L3723" s="15">
        <v>10</v>
      </c>
      <c r="M3723" s="15">
        <v>35.5</v>
      </c>
      <c r="N3723" s="15">
        <v>186</v>
      </c>
      <c r="O3723" s="15">
        <v>175</v>
      </c>
      <c r="P3723" s="15">
        <v>1</v>
      </c>
      <c r="Q3723" s="15" t="s">
        <v>3</v>
      </c>
    </row>
    <row r="3724" spans="1:17" s="36" customFormat="1" ht="14.5">
      <c r="A3724" s="3" t="s">
        <v>7220</v>
      </c>
      <c r="B3724" s="15" t="s">
        <v>1</v>
      </c>
      <c r="C3724" s="15" t="s">
        <v>7256</v>
      </c>
      <c r="D3724" s="15" t="s">
        <v>3522</v>
      </c>
      <c r="E3724" s="15">
        <v>6600</v>
      </c>
      <c r="F3724" s="15">
        <v>5</v>
      </c>
      <c r="G3724" s="15">
        <v>26.7</v>
      </c>
      <c r="H3724" s="15">
        <v>28.1</v>
      </c>
      <c r="I3724" s="15">
        <v>29.5</v>
      </c>
      <c r="J3724" s="15">
        <v>24</v>
      </c>
      <c r="K3724" s="15">
        <v>8</v>
      </c>
      <c r="L3724" s="15">
        <v>10</v>
      </c>
      <c r="M3724" s="15">
        <v>38.9</v>
      </c>
      <c r="N3724" s="15">
        <v>170</v>
      </c>
      <c r="O3724" s="15">
        <v>175</v>
      </c>
      <c r="P3724" s="15">
        <v>1</v>
      </c>
      <c r="Q3724" s="15" t="s">
        <v>3</v>
      </c>
    </row>
    <row r="3725" spans="1:17" s="36" customFormat="1" ht="14.5">
      <c r="A3725" s="3" t="s">
        <v>7221</v>
      </c>
      <c r="B3725" s="15" t="s">
        <v>1</v>
      </c>
      <c r="C3725" s="15" t="s">
        <v>7256</v>
      </c>
      <c r="D3725" s="15" t="s">
        <v>3522</v>
      </c>
      <c r="E3725" s="15">
        <v>6600</v>
      </c>
      <c r="F3725" s="15">
        <v>5</v>
      </c>
      <c r="G3725" s="15">
        <v>28.9</v>
      </c>
      <c r="H3725" s="15">
        <v>30.4</v>
      </c>
      <c r="I3725" s="15">
        <v>31.9</v>
      </c>
      <c r="J3725" s="15">
        <v>26</v>
      </c>
      <c r="K3725" s="15">
        <v>8</v>
      </c>
      <c r="L3725" s="15">
        <v>10</v>
      </c>
      <c r="M3725" s="15">
        <v>42.1</v>
      </c>
      <c r="N3725" s="15">
        <v>157</v>
      </c>
      <c r="O3725" s="15">
        <v>175</v>
      </c>
      <c r="P3725" s="15">
        <v>1</v>
      </c>
      <c r="Q3725" s="15" t="s">
        <v>3</v>
      </c>
    </row>
    <row r="3726" spans="1:17" s="36" customFormat="1" ht="14.5">
      <c r="A3726" s="3" t="s">
        <v>7222</v>
      </c>
      <c r="B3726" s="15" t="s">
        <v>1</v>
      </c>
      <c r="C3726" s="15" t="s">
        <v>7256</v>
      </c>
      <c r="D3726" s="15" t="s">
        <v>3522</v>
      </c>
      <c r="E3726" s="15">
        <v>6600</v>
      </c>
      <c r="F3726" s="15">
        <v>5</v>
      </c>
      <c r="G3726" s="15">
        <v>31.1</v>
      </c>
      <c r="H3726" s="15">
        <v>32.799999999999997</v>
      </c>
      <c r="I3726" s="15">
        <v>34.4</v>
      </c>
      <c r="J3726" s="15">
        <v>28</v>
      </c>
      <c r="K3726" s="15">
        <v>8</v>
      </c>
      <c r="L3726" s="15">
        <v>10</v>
      </c>
      <c r="M3726" s="15">
        <v>45.4</v>
      </c>
      <c r="N3726" s="15">
        <v>145</v>
      </c>
      <c r="O3726" s="15">
        <v>175</v>
      </c>
      <c r="P3726" s="15">
        <v>1</v>
      </c>
      <c r="Q3726" s="15" t="s">
        <v>3</v>
      </c>
    </row>
    <row r="3727" spans="1:17" s="36" customFormat="1" ht="14.5">
      <c r="A3727" s="3" t="s">
        <v>7223</v>
      </c>
      <c r="B3727" s="15" t="s">
        <v>1</v>
      </c>
      <c r="C3727" s="15" t="s">
        <v>7256</v>
      </c>
      <c r="D3727" s="15" t="s">
        <v>3522</v>
      </c>
      <c r="E3727" s="15">
        <v>6600</v>
      </c>
      <c r="F3727" s="15">
        <v>5</v>
      </c>
      <c r="G3727" s="15">
        <v>33.299999999999997</v>
      </c>
      <c r="H3727" s="15">
        <v>35.1</v>
      </c>
      <c r="I3727" s="15">
        <v>36.799999999999997</v>
      </c>
      <c r="J3727" s="15">
        <v>30</v>
      </c>
      <c r="K3727" s="15">
        <v>8</v>
      </c>
      <c r="L3727" s="15">
        <v>10</v>
      </c>
      <c r="M3727" s="15">
        <v>48.4</v>
      </c>
      <c r="N3727" s="15">
        <v>136</v>
      </c>
      <c r="O3727" s="15">
        <v>175</v>
      </c>
      <c r="P3727" s="15">
        <v>1</v>
      </c>
      <c r="Q3727" s="15" t="s">
        <v>3</v>
      </c>
    </row>
    <row r="3728" spans="1:17" s="36" customFormat="1" ht="14.5">
      <c r="A3728" s="3" t="s">
        <v>7224</v>
      </c>
      <c r="B3728" s="15" t="s">
        <v>1</v>
      </c>
      <c r="C3728" s="15" t="s">
        <v>7256</v>
      </c>
      <c r="D3728" s="15" t="s">
        <v>3522</v>
      </c>
      <c r="E3728" s="15">
        <v>6600</v>
      </c>
      <c r="F3728" s="15">
        <v>5</v>
      </c>
      <c r="G3728" s="15">
        <v>36.700000000000003</v>
      </c>
      <c r="H3728" s="15">
        <v>38.700000000000003</v>
      </c>
      <c r="I3728" s="15">
        <v>40.6</v>
      </c>
      <c r="J3728" s="15">
        <v>33</v>
      </c>
      <c r="K3728" s="15">
        <v>8</v>
      </c>
      <c r="L3728" s="15">
        <v>10</v>
      </c>
      <c r="M3728" s="15">
        <v>53.3</v>
      </c>
      <c r="N3728" s="15">
        <v>124</v>
      </c>
      <c r="O3728" s="15">
        <v>175</v>
      </c>
      <c r="P3728" s="15">
        <v>1</v>
      </c>
      <c r="Q3728" s="15" t="s">
        <v>3</v>
      </c>
    </row>
    <row r="3729" spans="1:17" s="36" customFormat="1" ht="14.5">
      <c r="A3729" s="3" t="s">
        <v>7225</v>
      </c>
      <c r="B3729" s="15" t="s">
        <v>1</v>
      </c>
      <c r="C3729" s="15" t="s">
        <v>7256</v>
      </c>
      <c r="D3729" s="15" t="s">
        <v>3522</v>
      </c>
      <c r="E3729" s="15">
        <v>6600</v>
      </c>
      <c r="F3729" s="15">
        <v>5</v>
      </c>
      <c r="G3729" s="15">
        <v>40</v>
      </c>
      <c r="H3729" s="15">
        <v>42.1</v>
      </c>
      <c r="I3729" s="15">
        <v>44.2</v>
      </c>
      <c r="J3729" s="15">
        <v>36</v>
      </c>
      <c r="K3729" s="15">
        <v>8</v>
      </c>
      <c r="L3729" s="15">
        <v>10</v>
      </c>
      <c r="M3729" s="15">
        <v>58.1</v>
      </c>
      <c r="N3729" s="15">
        <v>114</v>
      </c>
      <c r="O3729" s="15">
        <v>175</v>
      </c>
      <c r="P3729" s="15">
        <v>1</v>
      </c>
      <c r="Q3729" s="15" t="s">
        <v>3</v>
      </c>
    </row>
    <row r="3730" spans="1:17" s="36" customFormat="1" ht="14.5">
      <c r="A3730" s="3" t="s">
        <v>7226</v>
      </c>
      <c r="B3730" s="15" t="s">
        <v>1</v>
      </c>
      <c r="C3730" s="15" t="s">
        <v>7256</v>
      </c>
      <c r="D3730" s="15" t="s">
        <v>3522</v>
      </c>
      <c r="E3730" s="15">
        <v>6600</v>
      </c>
      <c r="F3730" s="15">
        <v>5</v>
      </c>
      <c r="G3730" s="15">
        <v>44.4</v>
      </c>
      <c r="H3730" s="15">
        <v>46.7</v>
      </c>
      <c r="I3730" s="15">
        <v>49.1</v>
      </c>
      <c r="J3730" s="15">
        <v>40</v>
      </c>
      <c r="K3730" s="15">
        <v>8</v>
      </c>
      <c r="L3730" s="15">
        <v>10</v>
      </c>
      <c r="M3730" s="15">
        <v>64.5</v>
      </c>
      <c r="N3730" s="15">
        <v>102</v>
      </c>
      <c r="O3730" s="15">
        <v>175</v>
      </c>
      <c r="P3730" s="15">
        <v>1</v>
      </c>
      <c r="Q3730" s="15" t="s">
        <v>3</v>
      </c>
    </row>
    <row r="3731" spans="1:17" s="36" customFormat="1" ht="14.5">
      <c r="A3731" s="3" t="s">
        <v>7227</v>
      </c>
      <c r="B3731" s="15" t="s">
        <v>1</v>
      </c>
      <c r="C3731" s="15" t="s">
        <v>7256</v>
      </c>
      <c r="D3731" s="15" t="s">
        <v>3522</v>
      </c>
      <c r="E3731" s="15">
        <v>6600</v>
      </c>
      <c r="F3731" s="15">
        <v>5</v>
      </c>
      <c r="G3731" s="15">
        <v>47.8</v>
      </c>
      <c r="H3731" s="15">
        <v>50.3</v>
      </c>
      <c r="I3731" s="15">
        <v>52.8</v>
      </c>
      <c r="J3731" s="15">
        <v>43</v>
      </c>
      <c r="K3731" s="15">
        <v>8</v>
      </c>
      <c r="L3731" s="15">
        <v>10</v>
      </c>
      <c r="M3731" s="15">
        <v>69.400000000000006</v>
      </c>
      <c r="N3731" s="15">
        <v>95.1</v>
      </c>
      <c r="O3731" s="15">
        <v>175</v>
      </c>
      <c r="P3731" s="15">
        <v>1</v>
      </c>
      <c r="Q3731" s="15" t="s">
        <v>3</v>
      </c>
    </row>
    <row r="3732" spans="1:17" s="36" customFormat="1" ht="14.5">
      <c r="A3732" s="3" t="s">
        <v>9166</v>
      </c>
      <c r="B3732" s="15" t="s">
        <v>1</v>
      </c>
      <c r="C3732" s="15" t="s">
        <v>7256</v>
      </c>
      <c r="D3732" s="15" t="s">
        <v>3525</v>
      </c>
      <c r="E3732" s="15">
        <v>6600</v>
      </c>
      <c r="F3732" s="15">
        <v>5</v>
      </c>
      <c r="G3732" s="15">
        <v>11.1</v>
      </c>
      <c r="H3732" s="15">
        <v>11.7</v>
      </c>
      <c r="I3732" s="15">
        <v>12.3</v>
      </c>
      <c r="J3732" s="15">
        <v>10</v>
      </c>
      <c r="K3732" s="15">
        <v>8</v>
      </c>
      <c r="L3732" s="15">
        <v>15</v>
      </c>
      <c r="M3732" s="15">
        <v>17</v>
      </c>
      <c r="N3732" s="15">
        <v>388</v>
      </c>
      <c r="O3732" s="15">
        <v>175</v>
      </c>
      <c r="P3732" s="15">
        <v>1</v>
      </c>
      <c r="Q3732" s="15" t="s">
        <v>3</v>
      </c>
    </row>
    <row r="3733" spans="1:17" s="36" customFormat="1" ht="14.5">
      <c r="A3733" s="3" t="s">
        <v>9167</v>
      </c>
      <c r="B3733" s="15" t="s">
        <v>1</v>
      </c>
      <c r="C3733" s="15" t="s">
        <v>7256</v>
      </c>
      <c r="D3733" s="15" t="s">
        <v>3525</v>
      </c>
      <c r="E3733" s="15">
        <v>6600</v>
      </c>
      <c r="F3733" s="15">
        <v>5</v>
      </c>
      <c r="G3733" s="15">
        <v>12.2</v>
      </c>
      <c r="H3733" s="15">
        <v>12.85</v>
      </c>
      <c r="I3733" s="15">
        <v>13.5</v>
      </c>
      <c r="J3733" s="15">
        <v>11</v>
      </c>
      <c r="K3733" s="15">
        <v>8</v>
      </c>
      <c r="L3733" s="15">
        <v>10</v>
      </c>
      <c r="M3733" s="15">
        <v>18.2</v>
      </c>
      <c r="N3733" s="15">
        <v>363</v>
      </c>
      <c r="O3733" s="15">
        <v>175</v>
      </c>
      <c r="P3733" s="15">
        <v>1</v>
      </c>
      <c r="Q3733" s="15" t="s">
        <v>3</v>
      </c>
    </row>
    <row r="3734" spans="1:17" s="36" customFormat="1" ht="14.5">
      <c r="A3734" s="3" t="s">
        <v>9168</v>
      </c>
      <c r="B3734" s="15" t="s">
        <v>1</v>
      </c>
      <c r="C3734" s="15" t="s">
        <v>7256</v>
      </c>
      <c r="D3734" s="15" t="s">
        <v>3525</v>
      </c>
      <c r="E3734" s="15">
        <v>6600</v>
      </c>
      <c r="F3734" s="15">
        <v>5</v>
      </c>
      <c r="G3734" s="15">
        <v>13.3</v>
      </c>
      <c r="H3734" s="15">
        <v>14</v>
      </c>
      <c r="I3734" s="15">
        <v>14.7</v>
      </c>
      <c r="J3734" s="15">
        <v>12</v>
      </c>
      <c r="K3734" s="15">
        <v>8</v>
      </c>
      <c r="L3734" s="15">
        <v>10</v>
      </c>
      <c r="M3734" s="15">
        <v>19.899999999999999</v>
      </c>
      <c r="N3734" s="15">
        <v>332</v>
      </c>
      <c r="O3734" s="15">
        <v>175</v>
      </c>
      <c r="P3734" s="15">
        <v>1</v>
      </c>
      <c r="Q3734" s="15" t="s">
        <v>3</v>
      </c>
    </row>
    <row r="3735" spans="1:17" s="36" customFormat="1" ht="14.5">
      <c r="A3735" s="3" t="s">
        <v>9169</v>
      </c>
      <c r="B3735" s="15" t="s">
        <v>1</v>
      </c>
      <c r="C3735" s="15" t="s">
        <v>7256</v>
      </c>
      <c r="D3735" s="15" t="s">
        <v>3525</v>
      </c>
      <c r="E3735" s="15">
        <v>6600</v>
      </c>
      <c r="F3735" s="15">
        <v>5</v>
      </c>
      <c r="G3735" s="15">
        <v>14.4</v>
      </c>
      <c r="H3735" s="15">
        <v>15.15</v>
      </c>
      <c r="I3735" s="15">
        <v>15.9</v>
      </c>
      <c r="J3735" s="15">
        <v>13</v>
      </c>
      <c r="K3735" s="15">
        <v>8</v>
      </c>
      <c r="L3735" s="15">
        <v>10</v>
      </c>
      <c r="M3735" s="15">
        <v>21.5</v>
      </c>
      <c r="N3735" s="15">
        <v>307</v>
      </c>
      <c r="O3735" s="15">
        <v>175</v>
      </c>
      <c r="P3735" s="15">
        <v>1</v>
      </c>
      <c r="Q3735" s="15" t="s">
        <v>3</v>
      </c>
    </row>
    <row r="3736" spans="1:17" s="36" customFormat="1" ht="14.5">
      <c r="A3736" s="3" t="s">
        <v>9170</v>
      </c>
      <c r="B3736" s="15" t="s">
        <v>1</v>
      </c>
      <c r="C3736" s="15" t="s">
        <v>7256</v>
      </c>
      <c r="D3736" s="15" t="s">
        <v>3525</v>
      </c>
      <c r="E3736" s="15">
        <v>6600</v>
      </c>
      <c r="F3736" s="15">
        <v>5</v>
      </c>
      <c r="G3736" s="15">
        <v>15.6</v>
      </c>
      <c r="H3736" s="15">
        <v>16.399999999999999</v>
      </c>
      <c r="I3736" s="15">
        <v>17.2</v>
      </c>
      <c r="J3736" s="15">
        <v>14</v>
      </c>
      <c r="K3736" s="15">
        <v>8</v>
      </c>
      <c r="L3736" s="15">
        <v>10</v>
      </c>
      <c r="M3736" s="15">
        <v>23.2</v>
      </c>
      <c r="N3736" s="15">
        <v>284</v>
      </c>
      <c r="O3736" s="15">
        <v>175</v>
      </c>
      <c r="P3736" s="15">
        <v>1</v>
      </c>
      <c r="Q3736" s="15" t="s">
        <v>3</v>
      </c>
    </row>
    <row r="3737" spans="1:17" s="36" customFormat="1" ht="14.5">
      <c r="A3737" s="3" t="s">
        <v>9171</v>
      </c>
      <c r="B3737" s="15" t="s">
        <v>1</v>
      </c>
      <c r="C3737" s="15" t="s">
        <v>7256</v>
      </c>
      <c r="D3737" s="15" t="s">
        <v>3525</v>
      </c>
      <c r="E3737" s="15">
        <v>6600</v>
      </c>
      <c r="F3737" s="15">
        <v>5</v>
      </c>
      <c r="G3737" s="15">
        <v>16.7</v>
      </c>
      <c r="H3737" s="15">
        <v>17.600000000000001</v>
      </c>
      <c r="I3737" s="15">
        <v>18.5</v>
      </c>
      <c r="J3737" s="15">
        <v>15</v>
      </c>
      <c r="K3737" s="15">
        <v>8</v>
      </c>
      <c r="L3737" s="15">
        <v>10</v>
      </c>
      <c r="M3737" s="15">
        <v>24.4</v>
      </c>
      <c r="N3737" s="15">
        <v>270</v>
      </c>
      <c r="O3737" s="15">
        <v>175</v>
      </c>
      <c r="P3737" s="15">
        <v>1</v>
      </c>
      <c r="Q3737" s="15" t="s">
        <v>3</v>
      </c>
    </row>
    <row r="3738" spans="1:17" s="36" customFormat="1" ht="14.5">
      <c r="A3738" s="3" t="s">
        <v>9172</v>
      </c>
      <c r="B3738" s="15" t="s">
        <v>1</v>
      </c>
      <c r="C3738" s="15" t="s">
        <v>7256</v>
      </c>
      <c r="D3738" s="15" t="s">
        <v>3525</v>
      </c>
      <c r="E3738" s="15">
        <v>6600</v>
      </c>
      <c r="F3738" s="15">
        <v>5</v>
      </c>
      <c r="G3738" s="15">
        <v>17.8</v>
      </c>
      <c r="H3738" s="15">
        <v>18.75</v>
      </c>
      <c r="I3738" s="15">
        <v>19.7</v>
      </c>
      <c r="J3738" s="15">
        <v>16</v>
      </c>
      <c r="K3738" s="15">
        <v>8</v>
      </c>
      <c r="L3738" s="15">
        <v>10</v>
      </c>
      <c r="M3738" s="15">
        <v>26</v>
      </c>
      <c r="N3738" s="15">
        <v>254</v>
      </c>
      <c r="O3738" s="15">
        <v>175</v>
      </c>
      <c r="P3738" s="15">
        <v>1</v>
      </c>
      <c r="Q3738" s="15" t="s">
        <v>3</v>
      </c>
    </row>
    <row r="3739" spans="1:17" s="36" customFormat="1" ht="14.5">
      <c r="A3739" s="3" t="s">
        <v>9173</v>
      </c>
      <c r="B3739" s="15" t="s">
        <v>1</v>
      </c>
      <c r="C3739" s="15" t="s">
        <v>7256</v>
      </c>
      <c r="D3739" s="15" t="s">
        <v>3525</v>
      </c>
      <c r="E3739" s="15">
        <v>6600</v>
      </c>
      <c r="F3739" s="15">
        <v>5</v>
      </c>
      <c r="G3739" s="15">
        <v>18.899999999999999</v>
      </c>
      <c r="H3739" s="15">
        <v>19.899999999999999</v>
      </c>
      <c r="I3739" s="15">
        <v>20.9</v>
      </c>
      <c r="J3739" s="15">
        <v>17</v>
      </c>
      <c r="K3739" s="15">
        <v>8</v>
      </c>
      <c r="L3739" s="15">
        <v>10</v>
      </c>
      <c r="M3739" s="15">
        <v>27.6</v>
      </c>
      <c r="N3739" s="15">
        <v>239</v>
      </c>
      <c r="O3739" s="15">
        <v>175</v>
      </c>
      <c r="P3739" s="15">
        <v>1</v>
      </c>
      <c r="Q3739" s="15" t="s">
        <v>3</v>
      </c>
    </row>
    <row r="3740" spans="1:17" s="36" customFormat="1" ht="14.5">
      <c r="A3740" s="3" t="s">
        <v>9174</v>
      </c>
      <c r="B3740" s="15" t="s">
        <v>1</v>
      </c>
      <c r="C3740" s="15" t="s">
        <v>7256</v>
      </c>
      <c r="D3740" s="15" t="s">
        <v>3525</v>
      </c>
      <c r="E3740" s="15">
        <v>6600</v>
      </c>
      <c r="F3740" s="15">
        <v>5</v>
      </c>
      <c r="G3740" s="15">
        <v>20</v>
      </c>
      <c r="H3740" s="15">
        <v>21.05</v>
      </c>
      <c r="I3740" s="15">
        <v>22.1</v>
      </c>
      <c r="J3740" s="15">
        <v>18</v>
      </c>
      <c r="K3740" s="15">
        <v>8</v>
      </c>
      <c r="L3740" s="15">
        <v>10</v>
      </c>
      <c r="M3740" s="15">
        <v>29.2</v>
      </c>
      <c r="N3740" s="15">
        <v>226</v>
      </c>
      <c r="O3740" s="15">
        <v>175</v>
      </c>
      <c r="P3740" s="15">
        <v>1</v>
      </c>
      <c r="Q3740" s="15" t="s">
        <v>3</v>
      </c>
    </row>
    <row r="3741" spans="1:17" s="36" customFormat="1" ht="14.5">
      <c r="A3741" s="3" t="s">
        <v>9175</v>
      </c>
      <c r="B3741" s="15" t="s">
        <v>1</v>
      </c>
      <c r="C3741" s="15" t="s">
        <v>7256</v>
      </c>
      <c r="D3741" s="15" t="s">
        <v>3525</v>
      </c>
      <c r="E3741" s="15">
        <v>6600</v>
      </c>
      <c r="F3741" s="15">
        <v>5</v>
      </c>
      <c r="G3741" s="15">
        <v>22.2</v>
      </c>
      <c r="H3741" s="15">
        <v>23.35</v>
      </c>
      <c r="I3741" s="15">
        <v>24.5</v>
      </c>
      <c r="J3741" s="15">
        <v>20</v>
      </c>
      <c r="K3741" s="15">
        <v>8</v>
      </c>
      <c r="L3741" s="15">
        <v>10</v>
      </c>
      <c r="M3741" s="15">
        <v>32.4</v>
      </c>
      <c r="N3741" s="15">
        <v>204</v>
      </c>
      <c r="O3741" s="15">
        <v>175</v>
      </c>
      <c r="P3741" s="15">
        <v>1</v>
      </c>
      <c r="Q3741" s="15" t="s">
        <v>3</v>
      </c>
    </row>
    <row r="3742" spans="1:17" s="36" customFormat="1" ht="14.5">
      <c r="A3742" s="3" t="s">
        <v>9176</v>
      </c>
      <c r="B3742" s="15" t="s">
        <v>1</v>
      </c>
      <c r="C3742" s="15" t="s">
        <v>7256</v>
      </c>
      <c r="D3742" s="15" t="s">
        <v>3525</v>
      </c>
      <c r="E3742" s="15">
        <v>6600</v>
      </c>
      <c r="F3742" s="15">
        <v>5</v>
      </c>
      <c r="G3742" s="15">
        <v>24.4</v>
      </c>
      <c r="H3742" s="15">
        <v>25.65</v>
      </c>
      <c r="I3742" s="15">
        <v>26.9</v>
      </c>
      <c r="J3742" s="15">
        <v>22</v>
      </c>
      <c r="K3742" s="15">
        <v>8</v>
      </c>
      <c r="L3742" s="15">
        <v>10</v>
      </c>
      <c r="M3742" s="15">
        <v>35.5</v>
      </c>
      <c r="N3742" s="15">
        <v>186</v>
      </c>
      <c r="O3742" s="15">
        <v>175</v>
      </c>
      <c r="P3742" s="15">
        <v>1</v>
      </c>
      <c r="Q3742" s="15" t="s">
        <v>3</v>
      </c>
    </row>
    <row r="3743" spans="1:17" s="36" customFormat="1" ht="14.5">
      <c r="A3743" s="3" t="s">
        <v>9177</v>
      </c>
      <c r="B3743" s="15" t="s">
        <v>1</v>
      </c>
      <c r="C3743" s="15" t="s">
        <v>7256</v>
      </c>
      <c r="D3743" s="15" t="s">
        <v>3525</v>
      </c>
      <c r="E3743" s="15">
        <v>6600</v>
      </c>
      <c r="F3743" s="15">
        <v>5</v>
      </c>
      <c r="G3743" s="15">
        <v>26.7</v>
      </c>
      <c r="H3743" s="15">
        <v>28.1</v>
      </c>
      <c r="I3743" s="15">
        <v>29.5</v>
      </c>
      <c r="J3743" s="15">
        <v>24</v>
      </c>
      <c r="K3743" s="15">
        <v>8</v>
      </c>
      <c r="L3743" s="15">
        <v>10</v>
      </c>
      <c r="M3743" s="15">
        <v>38.9</v>
      </c>
      <c r="N3743" s="15">
        <v>170</v>
      </c>
      <c r="O3743" s="15">
        <v>175</v>
      </c>
      <c r="P3743" s="15">
        <v>1</v>
      </c>
      <c r="Q3743" s="15" t="s">
        <v>3</v>
      </c>
    </row>
    <row r="3744" spans="1:17" s="36" customFormat="1" ht="14.5">
      <c r="A3744" s="3" t="s">
        <v>9178</v>
      </c>
      <c r="B3744" s="15" t="s">
        <v>1</v>
      </c>
      <c r="C3744" s="15" t="s">
        <v>7256</v>
      </c>
      <c r="D3744" s="15" t="s">
        <v>3525</v>
      </c>
      <c r="E3744" s="15">
        <v>6600</v>
      </c>
      <c r="F3744" s="15">
        <v>5</v>
      </c>
      <c r="G3744" s="15">
        <v>28.9</v>
      </c>
      <c r="H3744" s="15">
        <v>30.4</v>
      </c>
      <c r="I3744" s="15">
        <v>31.9</v>
      </c>
      <c r="J3744" s="15">
        <v>26</v>
      </c>
      <c r="K3744" s="15">
        <v>8</v>
      </c>
      <c r="L3744" s="15">
        <v>10</v>
      </c>
      <c r="M3744" s="15">
        <v>42.1</v>
      </c>
      <c r="N3744" s="15">
        <v>157</v>
      </c>
      <c r="O3744" s="15">
        <v>175</v>
      </c>
      <c r="P3744" s="15">
        <v>1</v>
      </c>
      <c r="Q3744" s="15" t="s">
        <v>3</v>
      </c>
    </row>
    <row r="3745" spans="1:17" s="36" customFormat="1" ht="14.5">
      <c r="A3745" s="3" t="s">
        <v>9179</v>
      </c>
      <c r="B3745" s="15" t="s">
        <v>1</v>
      </c>
      <c r="C3745" s="15" t="s">
        <v>7256</v>
      </c>
      <c r="D3745" s="15" t="s">
        <v>3525</v>
      </c>
      <c r="E3745" s="15">
        <v>6600</v>
      </c>
      <c r="F3745" s="15">
        <v>5</v>
      </c>
      <c r="G3745" s="15">
        <v>31.1</v>
      </c>
      <c r="H3745" s="15">
        <v>32.75</v>
      </c>
      <c r="I3745" s="15">
        <v>34.4</v>
      </c>
      <c r="J3745" s="15">
        <v>28</v>
      </c>
      <c r="K3745" s="15">
        <v>8</v>
      </c>
      <c r="L3745" s="15">
        <v>10</v>
      </c>
      <c r="M3745" s="15">
        <v>45.4</v>
      </c>
      <c r="N3745" s="15">
        <v>145</v>
      </c>
      <c r="O3745" s="15">
        <v>175</v>
      </c>
      <c r="P3745" s="15">
        <v>1</v>
      </c>
      <c r="Q3745" s="15" t="s">
        <v>3</v>
      </c>
    </row>
    <row r="3746" spans="1:17" s="36" customFormat="1" ht="14.5">
      <c r="A3746" s="3" t="s">
        <v>9180</v>
      </c>
      <c r="B3746" s="15" t="s">
        <v>1</v>
      </c>
      <c r="C3746" s="15" t="s">
        <v>7256</v>
      </c>
      <c r="D3746" s="15" t="s">
        <v>3525</v>
      </c>
      <c r="E3746" s="15">
        <v>6600</v>
      </c>
      <c r="F3746" s="15">
        <v>5</v>
      </c>
      <c r="G3746" s="15">
        <v>33.299999999999997</v>
      </c>
      <c r="H3746" s="15">
        <v>35.049999999999997</v>
      </c>
      <c r="I3746" s="15">
        <v>36.799999999999997</v>
      </c>
      <c r="J3746" s="15">
        <v>30</v>
      </c>
      <c r="K3746" s="15">
        <v>8</v>
      </c>
      <c r="L3746" s="15">
        <v>10</v>
      </c>
      <c r="M3746" s="15">
        <v>48.4</v>
      </c>
      <c r="N3746" s="15">
        <v>136</v>
      </c>
      <c r="O3746" s="15">
        <v>175</v>
      </c>
      <c r="P3746" s="15">
        <v>1</v>
      </c>
      <c r="Q3746" s="15" t="s">
        <v>3</v>
      </c>
    </row>
    <row r="3747" spans="1:17" s="36" customFormat="1" ht="14.5">
      <c r="A3747" s="3" t="s">
        <v>9181</v>
      </c>
      <c r="B3747" s="15" t="s">
        <v>1</v>
      </c>
      <c r="C3747" s="15" t="s">
        <v>7256</v>
      </c>
      <c r="D3747" s="15" t="s">
        <v>3525</v>
      </c>
      <c r="E3747" s="15">
        <v>6600</v>
      </c>
      <c r="F3747" s="15">
        <v>5</v>
      </c>
      <c r="G3747" s="15">
        <v>36.700000000000003</v>
      </c>
      <c r="H3747" s="15">
        <v>38.650000000000006</v>
      </c>
      <c r="I3747" s="15">
        <v>40.6</v>
      </c>
      <c r="J3747" s="15">
        <v>33</v>
      </c>
      <c r="K3747" s="15">
        <v>8</v>
      </c>
      <c r="L3747" s="15">
        <v>10</v>
      </c>
      <c r="M3747" s="15">
        <v>53.3</v>
      </c>
      <c r="N3747" s="15">
        <v>124</v>
      </c>
      <c r="O3747" s="15">
        <v>175</v>
      </c>
      <c r="P3747" s="15">
        <v>1</v>
      </c>
      <c r="Q3747" s="15" t="s">
        <v>3</v>
      </c>
    </row>
    <row r="3748" spans="1:17" s="36" customFormat="1" ht="14.5">
      <c r="A3748" s="3" t="s">
        <v>9182</v>
      </c>
      <c r="B3748" s="15" t="s">
        <v>1</v>
      </c>
      <c r="C3748" s="15" t="s">
        <v>7256</v>
      </c>
      <c r="D3748" s="15" t="s">
        <v>3525</v>
      </c>
      <c r="E3748" s="15">
        <v>6600</v>
      </c>
      <c r="F3748" s="15">
        <v>5</v>
      </c>
      <c r="G3748" s="15">
        <v>40</v>
      </c>
      <c r="H3748" s="15">
        <v>42.1</v>
      </c>
      <c r="I3748" s="15">
        <v>44.2</v>
      </c>
      <c r="J3748" s="15">
        <v>36</v>
      </c>
      <c r="K3748" s="15">
        <v>8</v>
      </c>
      <c r="L3748" s="15">
        <v>10</v>
      </c>
      <c r="M3748" s="15">
        <v>58.1</v>
      </c>
      <c r="N3748" s="15">
        <v>114</v>
      </c>
      <c r="O3748" s="15">
        <v>175</v>
      </c>
      <c r="P3748" s="15">
        <v>1</v>
      </c>
      <c r="Q3748" s="15" t="s">
        <v>3</v>
      </c>
    </row>
    <row r="3749" spans="1:17" s="36" customFormat="1" ht="14.5">
      <c r="A3749" s="3" t="s">
        <v>9183</v>
      </c>
      <c r="B3749" s="15" t="s">
        <v>1</v>
      </c>
      <c r="C3749" s="15" t="s">
        <v>7256</v>
      </c>
      <c r="D3749" s="15" t="s">
        <v>3525</v>
      </c>
      <c r="E3749" s="15">
        <v>6600</v>
      </c>
      <c r="F3749" s="15">
        <v>5</v>
      </c>
      <c r="G3749" s="15">
        <v>44.4</v>
      </c>
      <c r="H3749" s="15">
        <v>46.75</v>
      </c>
      <c r="I3749" s="15">
        <v>49.1</v>
      </c>
      <c r="J3749" s="15">
        <v>40</v>
      </c>
      <c r="K3749" s="15">
        <v>8</v>
      </c>
      <c r="L3749" s="15">
        <v>10</v>
      </c>
      <c r="M3749" s="15">
        <v>64.5</v>
      </c>
      <c r="N3749" s="15">
        <v>102</v>
      </c>
      <c r="O3749" s="15">
        <v>175</v>
      </c>
      <c r="P3749" s="15">
        <v>1</v>
      </c>
      <c r="Q3749" s="15" t="s">
        <v>3</v>
      </c>
    </row>
    <row r="3750" spans="1:17" s="36" customFormat="1" ht="14.5">
      <c r="A3750" s="3" t="s">
        <v>9184</v>
      </c>
      <c r="B3750" s="15" t="s">
        <v>1</v>
      </c>
      <c r="C3750" s="15" t="s">
        <v>7256</v>
      </c>
      <c r="D3750" s="15" t="s">
        <v>3525</v>
      </c>
      <c r="E3750" s="15">
        <v>6600</v>
      </c>
      <c r="F3750" s="15">
        <v>5</v>
      </c>
      <c r="G3750" s="15">
        <v>47.8</v>
      </c>
      <c r="H3750" s="15">
        <v>50.3</v>
      </c>
      <c r="I3750" s="15">
        <v>52.8</v>
      </c>
      <c r="J3750" s="15">
        <v>43</v>
      </c>
      <c r="K3750" s="15">
        <v>8</v>
      </c>
      <c r="L3750" s="15">
        <v>10</v>
      </c>
      <c r="M3750" s="15">
        <v>69.400000000000006</v>
      </c>
      <c r="N3750" s="15">
        <v>95.1</v>
      </c>
      <c r="O3750" s="15">
        <v>175</v>
      </c>
      <c r="P3750" s="15">
        <v>1</v>
      </c>
      <c r="Q3750" s="15" t="s">
        <v>3</v>
      </c>
    </row>
    <row r="3751" spans="1:17" s="36" customFormat="1" ht="14.5">
      <c r="A3751" s="3" t="s">
        <v>9412</v>
      </c>
      <c r="B3751" s="15" t="s">
        <v>9372</v>
      </c>
      <c r="C3751" s="15" t="s">
        <v>7256</v>
      </c>
      <c r="D3751" s="15" t="s">
        <v>3525</v>
      </c>
      <c r="E3751" s="15">
        <v>7700</v>
      </c>
      <c r="F3751" s="15"/>
      <c r="G3751" s="15">
        <v>26.7</v>
      </c>
      <c r="H3751" s="15"/>
      <c r="I3751" s="15">
        <v>29.5</v>
      </c>
      <c r="J3751" s="15">
        <v>24</v>
      </c>
      <c r="K3751" s="15"/>
      <c r="L3751" s="15">
        <v>1</v>
      </c>
      <c r="M3751" s="15">
        <v>24</v>
      </c>
      <c r="N3751" s="15">
        <v>300</v>
      </c>
      <c r="O3751" s="15">
        <v>175</v>
      </c>
      <c r="P3751" s="15">
        <v>1</v>
      </c>
      <c r="Q3751" s="15" t="s">
        <v>9402</v>
      </c>
    </row>
    <row r="3752" spans="1:17" s="36" customFormat="1" ht="14.5">
      <c r="A3752" s="3" t="s">
        <v>9462</v>
      </c>
      <c r="B3752" s="15" t="s">
        <v>9372</v>
      </c>
      <c r="C3752" s="15" t="s">
        <v>297</v>
      </c>
      <c r="D3752" s="15" t="s">
        <v>3522</v>
      </c>
      <c r="E3752" s="15"/>
      <c r="F3752" s="15">
        <v>5</v>
      </c>
      <c r="G3752" s="15">
        <v>24.4</v>
      </c>
      <c r="H3752" s="15">
        <v>26</v>
      </c>
      <c r="I3752" s="15">
        <v>27</v>
      </c>
      <c r="J3752" s="15">
        <v>22</v>
      </c>
      <c r="K3752" s="15"/>
      <c r="L3752" s="15">
        <v>1</v>
      </c>
      <c r="M3752" s="15">
        <v>36</v>
      </c>
      <c r="N3752" s="15">
        <v>140</v>
      </c>
      <c r="O3752" s="15">
        <v>175</v>
      </c>
      <c r="P3752" s="15" t="s">
        <v>9480</v>
      </c>
      <c r="Q3752" s="15" t="s">
        <v>9402</v>
      </c>
    </row>
    <row r="3753" spans="1:17" s="36" customFormat="1" ht="14.5">
      <c r="A3753" s="3" t="s">
        <v>9463</v>
      </c>
      <c r="B3753" s="15" t="s">
        <v>9372</v>
      </c>
      <c r="C3753" s="15" t="s">
        <v>297</v>
      </c>
      <c r="D3753" s="15" t="s">
        <v>3522</v>
      </c>
      <c r="E3753" s="15"/>
      <c r="F3753" s="15">
        <v>5</v>
      </c>
      <c r="G3753" s="15">
        <v>26.7</v>
      </c>
      <c r="H3753" s="15">
        <v>28</v>
      </c>
      <c r="I3753" s="15">
        <v>29.5</v>
      </c>
      <c r="J3753" s="15">
        <v>24</v>
      </c>
      <c r="K3753" s="15"/>
      <c r="L3753" s="15">
        <v>1</v>
      </c>
      <c r="M3753" s="15">
        <v>40</v>
      </c>
      <c r="N3753" s="15">
        <v>120</v>
      </c>
      <c r="O3753" s="15">
        <v>175</v>
      </c>
      <c r="P3753" s="15" t="s">
        <v>9480</v>
      </c>
      <c r="Q3753" s="15" t="s">
        <v>9402</v>
      </c>
    </row>
    <row r="3754" spans="1:17" s="36" customFormat="1" ht="14.5">
      <c r="A3754" s="3" t="s">
        <v>9464</v>
      </c>
      <c r="B3754" s="15" t="s">
        <v>9372</v>
      </c>
      <c r="C3754" s="15" t="s">
        <v>297</v>
      </c>
      <c r="D3754" s="15" t="s">
        <v>3522</v>
      </c>
      <c r="E3754" s="15"/>
      <c r="F3754" s="15">
        <v>5</v>
      </c>
      <c r="G3754" s="15">
        <v>28.9</v>
      </c>
      <c r="H3754" s="15">
        <v>30</v>
      </c>
      <c r="I3754" s="15">
        <v>31.9</v>
      </c>
      <c r="J3754" s="15">
        <v>27</v>
      </c>
      <c r="K3754" s="15"/>
      <c r="L3754" s="15">
        <v>1</v>
      </c>
      <c r="M3754" s="15">
        <v>40</v>
      </c>
      <c r="N3754" s="15">
        <v>125</v>
      </c>
      <c r="O3754" s="15">
        <v>175</v>
      </c>
      <c r="P3754" s="15" t="s">
        <v>9480</v>
      </c>
      <c r="Q3754" s="15" t="s">
        <v>9402</v>
      </c>
    </row>
    <row r="3755" spans="1:17" s="36" customFormat="1" ht="14.5">
      <c r="A3755" s="3" t="s">
        <v>9465</v>
      </c>
      <c r="B3755" s="15" t="s">
        <v>9372</v>
      </c>
      <c r="C3755" s="15" t="s">
        <v>297</v>
      </c>
      <c r="D3755" s="15" t="s">
        <v>3522</v>
      </c>
      <c r="E3755" s="15"/>
      <c r="F3755" s="15">
        <v>5</v>
      </c>
      <c r="G3755" s="15">
        <v>31.1</v>
      </c>
      <c r="H3755" s="15">
        <v>33</v>
      </c>
      <c r="I3755" s="15">
        <v>34.299999999999997</v>
      </c>
      <c r="J3755" s="15">
        <v>28</v>
      </c>
      <c r="K3755" s="15"/>
      <c r="L3755" s="15">
        <v>1</v>
      </c>
      <c r="M3755" s="15">
        <v>43.5</v>
      </c>
      <c r="N3755" s="15">
        <v>110</v>
      </c>
      <c r="O3755" s="15">
        <v>175</v>
      </c>
      <c r="P3755" s="15" t="s">
        <v>9480</v>
      </c>
      <c r="Q3755" s="15" t="s">
        <v>9402</v>
      </c>
    </row>
    <row r="3756" spans="1:17" s="36" customFormat="1" ht="14.5">
      <c r="A3756" s="3" t="s">
        <v>9466</v>
      </c>
      <c r="B3756" s="15" t="s">
        <v>9372</v>
      </c>
      <c r="C3756" s="15" t="s">
        <v>297</v>
      </c>
      <c r="D3756" s="15" t="s">
        <v>3522</v>
      </c>
      <c r="E3756" s="15"/>
      <c r="F3756" s="15">
        <v>5</v>
      </c>
      <c r="G3756" s="15">
        <v>33.299999999999997</v>
      </c>
      <c r="H3756" s="15">
        <v>35</v>
      </c>
      <c r="I3756" s="15">
        <v>36.9</v>
      </c>
      <c r="J3756" s="15">
        <v>30</v>
      </c>
      <c r="K3756" s="15"/>
      <c r="L3756" s="15">
        <v>1</v>
      </c>
      <c r="M3756" s="15">
        <v>45.5</v>
      </c>
      <c r="N3756" s="15">
        <v>95</v>
      </c>
      <c r="O3756" s="15">
        <v>175</v>
      </c>
      <c r="P3756" s="15" t="s">
        <v>9480</v>
      </c>
      <c r="Q3756" s="15" t="s">
        <v>9402</v>
      </c>
    </row>
    <row r="3757" spans="1:17" s="36" customFormat="1" ht="14.5">
      <c r="A3757" s="3" t="s">
        <v>9467</v>
      </c>
      <c r="B3757" s="15" t="s">
        <v>9372</v>
      </c>
      <c r="C3757" s="15" t="s">
        <v>297</v>
      </c>
      <c r="D3757" s="15" t="s">
        <v>3522</v>
      </c>
      <c r="E3757" s="15"/>
      <c r="F3757" s="15">
        <v>5</v>
      </c>
      <c r="G3757" s="15">
        <v>36.700000000000003</v>
      </c>
      <c r="H3757" s="15">
        <v>39</v>
      </c>
      <c r="I3757" s="15">
        <v>40.5</v>
      </c>
      <c r="J3757" s="15">
        <v>33</v>
      </c>
      <c r="K3757" s="15"/>
      <c r="L3757" s="15">
        <v>1</v>
      </c>
      <c r="M3757" s="15">
        <v>51.5</v>
      </c>
      <c r="N3757" s="15">
        <v>85</v>
      </c>
      <c r="O3757" s="15">
        <v>175</v>
      </c>
      <c r="P3757" s="15" t="s">
        <v>9480</v>
      </c>
      <c r="Q3757" s="15" t="s">
        <v>9402</v>
      </c>
    </row>
    <row r="3758" spans="1:17" s="36" customFormat="1" ht="14.5">
      <c r="A3758" s="3" t="s">
        <v>9468</v>
      </c>
      <c r="B3758" s="15" t="s">
        <v>9372</v>
      </c>
      <c r="C3758" s="15" t="s">
        <v>297</v>
      </c>
      <c r="D3758" s="15" t="s">
        <v>3522</v>
      </c>
      <c r="E3758" s="15"/>
      <c r="F3758" s="15">
        <v>5</v>
      </c>
      <c r="G3758" s="15">
        <v>40</v>
      </c>
      <c r="H3758" s="15">
        <v>42</v>
      </c>
      <c r="I3758" s="15">
        <v>44.2</v>
      </c>
      <c r="J3758" s="15">
        <v>36</v>
      </c>
      <c r="K3758" s="15"/>
      <c r="L3758" s="15">
        <v>1</v>
      </c>
      <c r="M3758" s="15">
        <v>57</v>
      </c>
      <c r="N3758" s="15">
        <v>77</v>
      </c>
      <c r="O3758" s="15">
        <v>175</v>
      </c>
      <c r="P3758" s="15" t="s">
        <v>9480</v>
      </c>
      <c r="Q3758" s="15" t="s">
        <v>9402</v>
      </c>
    </row>
    <row r="3759" spans="1:17" s="36" customFormat="1" ht="14.5">
      <c r="A3759" s="3" t="s">
        <v>9469</v>
      </c>
      <c r="B3759" s="15" t="s">
        <v>9372</v>
      </c>
      <c r="C3759" s="15" t="s">
        <v>297</v>
      </c>
      <c r="D3759" s="15" t="s">
        <v>3522</v>
      </c>
      <c r="E3759" s="15"/>
      <c r="F3759" s="15">
        <v>5</v>
      </c>
      <c r="G3759" s="15">
        <v>44.4</v>
      </c>
      <c r="H3759" s="15">
        <v>47</v>
      </c>
      <c r="I3759" s="15">
        <v>49</v>
      </c>
      <c r="J3759" s="15">
        <v>40</v>
      </c>
      <c r="K3759" s="15"/>
      <c r="L3759" s="15">
        <v>1</v>
      </c>
      <c r="M3759" s="15">
        <v>63</v>
      </c>
      <c r="N3759" s="15">
        <v>65</v>
      </c>
      <c r="O3759" s="15">
        <v>175</v>
      </c>
      <c r="P3759" s="15" t="s">
        <v>9480</v>
      </c>
      <c r="Q3759" s="15" t="s">
        <v>9402</v>
      </c>
    </row>
    <row r="3760" spans="1:17" s="36" customFormat="1" ht="14.5">
      <c r="A3760" s="3" t="s">
        <v>9470</v>
      </c>
      <c r="B3760" s="15" t="s">
        <v>9372</v>
      </c>
      <c r="C3760" s="15" t="s">
        <v>297</v>
      </c>
      <c r="D3760" s="15" t="s">
        <v>3522</v>
      </c>
      <c r="E3760" s="15"/>
      <c r="F3760" s="15">
        <v>5</v>
      </c>
      <c r="G3760" s="15">
        <v>47.8</v>
      </c>
      <c r="H3760" s="15">
        <v>50</v>
      </c>
      <c r="I3760" s="15">
        <v>52.8</v>
      </c>
      <c r="J3760" s="15">
        <v>43</v>
      </c>
      <c r="K3760" s="15"/>
      <c r="L3760" s="15">
        <v>1</v>
      </c>
      <c r="M3760" s="15">
        <v>68</v>
      </c>
      <c r="N3760" s="15">
        <v>55</v>
      </c>
      <c r="O3760" s="15">
        <v>175</v>
      </c>
      <c r="P3760" s="15" t="s">
        <v>9480</v>
      </c>
      <c r="Q3760" s="15" t="s">
        <v>9402</v>
      </c>
    </row>
    <row r="3761" spans="1:17" s="36" customFormat="1" ht="14.5">
      <c r="A3761" s="3" t="s">
        <v>9471</v>
      </c>
      <c r="B3761" s="15" t="s">
        <v>9372</v>
      </c>
      <c r="C3761" s="15" t="s">
        <v>297</v>
      </c>
      <c r="D3761" s="15" t="s">
        <v>3522</v>
      </c>
      <c r="E3761" s="15"/>
      <c r="F3761" s="15">
        <v>5</v>
      </c>
      <c r="G3761" s="15">
        <v>53.3</v>
      </c>
      <c r="H3761" s="15">
        <v>56</v>
      </c>
      <c r="I3761" s="15">
        <v>58.9</v>
      </c>
      <c r="J3761" s="15">
        <v>48</v>
      </c>
      <c r="K3761" s="15"/>
      <c r="L3761" s="15">
        <v>1</v>
      </c>
      <c r="M3761" s="15">
        <v>76</v>
      </c>
      <c r="N3761" s="15">
        <v>48</v>
      </c>
      <c r="O3761" s="15">
        <v>175</v>
      </c>
      <c r="P3761" s="15" t="s">
        <v>9480</v>
      </c>
      <c r="Q3761" s="15" t="s">
        <v>9402</v>
      </c>
    </row>
    <row r="3762" spans="1:17" s="36" customFormat="1" ht="14.5">
      <c r="A3762" s="3" t="s">
        <v>9472</v>
      </c>
      <c r="B3762" s="15" t="s">
        <v>9372</v>
      </c>
      <c r="C3762" s="15" t="s">
        <v>297</v>
      </c>
      <c r="D3762" s="15" t="s">
        <v>3522</v>
      </c>
      <c r="E3762" s="15"/>
      <c r="F3762" s="15">
        <v>5</v>
      </c>
      <c r="G3762" s="15">
        <v>64.400000000000006</v>
      </c>
      <c r="H3762" s="15">
        <v>68</v>
      </c>
      <c r="I3762" s="15">
        <v>71.2</v>
      </c>
      <c r="J3762" s="15">
        <v>58</v>
      </c>
      <c r="K3762" s="15"/>
      <c r="L3762" s="15">
        <v>1</v>
      </c>
      <c r="M3762" s="15">
        <v>92</v>
      </c>
      <c r="N3762" s="15">
        <v>42</v>
      </c>
      <c r="O3762" s="15">
        <v>175</v>
      </c>
      <c r="P3762" s="15" t="s">
        <v>9480</v>
      </c>
      <c r="Q3762" s="15" t="s">
        <v>9402</v>
      </c>
    </row>
    <row r="3763" spans="1:17" s="36" customFormat="1" ht="14.5">
      <c r="A3763" s="3" t="s">
        <v>9937</v>
      </c>
      <c r="B3763" s="15" t="s">
        <v>9372</v>
      </c>
      <c r="C3763" s="15" t="s">
        <v>297</v>
      </c>
      <c r="D3763" s="15" t="s">
        <v>3522</v>
      </c>
      <c r="E3763" s="15"/>
      <c r="F3763" s="15">
        <v>5</v>
      </c>
      <c r="G3763" s="15">
        <v>77.8</v>
      </c>
      <c r="H3763" s="15">
        <v>82</v>
      </c>
      <c r="I3763" s="15">
        <v>86</v>
      </c>
      <c r="J3763" s="15">
        <v>70</v>
      </c>
      <c r="K3763" s="15"/>
      <c r="L3763" s="15">
        <v>1</v>
      </c>
      <c r="M3763" s="15">
        <v>113</v>
      </c>
      <c r="N3763" s="15">
        <v>35</v>
      </c>
      <c r="O3763" s="15">
        <v>175</v>
      </c>
      <c r="P3763" s="15" t="s">
        <v>9480</v>
      </c>
      <c r="Q3763" s="15" t="s">
        <v>9402</v>
      </c>
    </row>
    <row r="3764" spans="1:17" s="36" customFormat="1" ht="14.5">
      <c r="A3764" s="3" t="s">
        <v>9936</v>
      </c>
      <c r="B3764" s="15" t="s">
        <v>9372</v>
      </c>
      <c r="C3764" s="15" t="s">
        <v>5</v>
      </c>
      <c r="D3764" s="15" t="s">
        <v>9239</v>
      </c>
      <c r="E3764" s="15"/>
      <c r="F3764" s="15"/>
      <c r="G3764" s="15">
        <v>31</v>
      </c>
      <c r="H3764" s="15"/>
      <c r="I3764" s="15">
        <v>35</v>
      </c>
      <c r="J3764" s="15">
        <v>24</v>
      </c>
      <c r="K3764" s="15"/>
      <c r="L3764" s="15">
        <v>1</v>
      </c>
      <c r="M3764" s="15">
        <v>24</v>
      </c>
      <c r="N3764" s="15">
        <v>45</v>
      </c>
      <c r="O3764" s="15">
        <v>175</v>
      </c>
      <c r="P3764" s="15">
        <v>1</v>
      </c>
      <c r="Q3764" s="15" t="s">
        <v>9402</v>
      </c>
    </row>
    <row r="3765" spans="1:17" s="36" customFormat="1" ht="14.5">
      <c r="A3765" s="3" t="s">
        <v>10022</v>
      </c>
      <c r="B3765" s="15" t="s">
        <v>9372</v>
      </c>
      <c r="C3765" s="15" t="s">
        <v>10017</v>
      </c>
      <c r="D3765" s="15" t="s">
        <v>9239</v>
      </c>
      <c r="E3765" s="15"/>
      <c r="F3765" s="15"/>
      <c r="G3765" s="15">
        <v>29.5</v>
      </c>
      <c r="H3765" s="15"/>
      <c r="I3765" s="15">
        <v>32.5</v>
      </c>
      <c r="J3765" s="15">
        <v>24</v>
      </c>
      <c r="K3765" s="15"/>
      <c r="L3765" s="15">
        <v>1</v>
      </c>
      <c r="M3765" s="15">
        <v>24</v>
      </c>
      <c r="N3765" s="15">
        <v>170</v>
      </c>
      <c r="O3765" s="15">
        <v>175</v>
      </c>
      <c r="P3765" s="15">
        <v>1</v>
      </c>
      <c r="Q3765" s="15" t="s">
        <v>9402</v>
      </c>
    </row>
  </sheetData>
  <sheetProtection algorithmName="SHA-512" hashValue="+xDmDyw/DNW4hYdkCSw06HJkqJvM248QSOJAuuDnM17vOi9Uu0edv2LBBUssmQjFa7PCegv92A0uDh4zPI0nOA==" saltValue="NVf1RolqnncVh8d/iCJS1A==" spinCount="100000" sheet="1" objects="1" scenarios="1" sort="0" autoFilter="0"/>
  <autoFilter ref="A2:Q2" xr:uid="{5E633AE8-3774-4B5F-9F27-A29CE4B91AAF}"/>
  <phoneticPr fontId="5" type="noConversion"/>
  <hyperlinks>
    <hyperlink ref="A3" r:id="rId1" xr:uid="{D66AAD4A-0B98-4B5B-BD63-F1714AF93507}"/>
    <hyperlink ref="A4" r:id="rId2" xr:uid="{7A23E053-F634-42D7-8725-8648113195D4}"/>
    <hyperlink ref="A5" r:id="rId3" xr:uid="{869E5570-8B43-4D40-BD84-14E5025C0BFD}"/>
    <hyperlink ref="A6" r:id="rId4" xr:uid="{8A27776B-36D0-43D2-A06B-29A296EF2D1A}"/>
    <hyperlink ref="A7" r:id="rId5" xr:uid="{F9F75EA0-867E-4E61-B972-1263C4233D62}"/>
    <hyperlink ref="A8" r:id="rId6" xr:uid="{AD933BC8-45BF-4EE7-ADD9-83FC653DBE0B}"/>
    <hyperlink ref="A9" r:id="rId7" xr:uid="{4B832F65-D915-443F-9B55-96F0CD1E7EB8}"/>
    <hyperlink ref="A10" r:id="rId8" xr:uid="{2EE92A4F-B856-449B-A531-3073C91C9AA2}"/>
    <hyperlink ref="A11" r:id="rId9" xr:uid="{04CE1B34-8D95-403B-B6B0-1C63BF053453}"/>
    <hyperlink ref="A12" r:id="rId10" xr:uid="{612853A7-5A7E-4385-B0B3-76123691D787}"/>
    <hyperlink ref="A13" r:id="rId11" xr:uid="{C784E536-4D0F-4664-B093-687F569B5E9F}"/>
    <hyperlink ref="A14" r:id="rId12" xr:uid="{9EE2CC78-1FC0-41AF-A70C-73347E614354}"/>
    <hyperlink ref="A15" r:id="rId13" xr:uid="{14DD3751-A9AD-4243-B722-4114B37F9BBE}"/>
    <hyperlink ref="A16" r:id="rId14" xr:uid="{83EF812D-B491-4E52-8BBE-7FC0960E832F}"/>
    <hyperlink ref="A17" r:id="rId15" xr:uid="{819A07EF-7544-417B-BF30-B965FE1E53F1}"/>
    <hyperlink ref="A18" r:id="rId16" xr:uid="{692E9F93-03D4-41DD-8210-3F90BA5FE87D}"/>
    <hyperlink ref="A19" r:id="rId17" xr:uid="{E780F2E6-A5E8-40AD-92D0-27E253FD9B58}"/>
    <hyperlink ref="A20" r:id="rId18" xr:uid="{04398D7B-24A0-42DA-B66C-EDCB8B985D6B}"/>
    <hyperlink ref="A21" r:id="rId19" xr:uid="{082E19F8-7983-40C7-9D6C-C8551EEAFB81}"/>
    <hyperlink ref="A22" r:id="rId20" xr:uid="{181F34CD-8D09-4756-AC70-DC7221A4C2D0}"/>
    <hyperlink ref="A23" r:id="rId21" xr:uid="{839CF2D6-3CE9-455F-9AC5-6A439BF92E28}"/>
    <hyperlink ref="A24" r:id="rId22" xr:uid="{D14F383F-E96C-4AB3-92EC-51AE6B1843F0}"/>
    <hyperlink ref="A25" r:id="rId23" xr:uid="{59A97A64-2571-48BB-A0E9-97D4D170C499}"/>
    <hyperlink ref="A26" r:id="rId24" xr:uid="{37CF87F7-342C-4A24-886C-07D20607A794}"/>
    <hyperlink ref="A27" r:id="rId25" xr:uid="{114F87E6-EA5B-4037-884B-6FFFCD97B95C}"/>
    <hyperlink ref="A28" r:id="rId26" xr:uid="{A54D2C04-AFBF-409C-B4BC-2AFF7A8268A6}"/>
    <hyperlink ref="A29" r:id="rId27" xr:uid="{62297752-D47E-40DC-806F-D40394E4FEA6}"/>
    <hyperlink ref="A30" r:id="rId28" xr:uid="{1BDD4BBE-0CF2-48BF-B8FB-00B5104A4F67}"/>
    <hyperlink ref="A31" r:id="rId29" xr:uid="{1F0E0032-8839-4401-8DCD-EF95B5C9D064}"/>
    <hyperlink ref="A32" r:id="rId30" xr:uid="{7A68E915-A0C2-4CF7-B29D-60EE1FFD9E82}"/>
    <hyperlink ref="A33" r:id="rId31" xr:uid="{16AE9BDB-70B5-466A-8CA1-8D41C9F4082D}"/>
    <hyperlink ref="A34" r:id="rId32" xr:uid="{0914B55B-A593-474E-8118-EBBDA3EAFF9F}"/>
    <hyperlink ref="A35" r:id="rId33" xr:uid="{EB927158-6DDC-4083-A38B-C84A72581CF1}"/>
    <hyperlink ref="A36" r:id="rId34" xr:uid="{B91825F5-B4CE-4216-B48B-F20C1169511F}"/>
    <hyperlink ref="A37" r:id="rId35" xr:uid="{89149A9C-F31A-4C7B-8A0C-E6AF0B2B20E4}"/>
    <hyperlink ref="A38" r:id="rId36" xr:uid="{4F6C90A6-D381-4B84-BCF5-2A48C27035EA}"/>
    <hyperlink ref="A39" r:id="rId37" xr:uid="{4832878D-D537-4D9F-9E85-34968FA9C43F}"/>
    <hyperlink ref="A40" r:id="rId38" xr:uid="{85D0D335-2E94-4897-9D9B-CBBB3216805F}"/>
    <hyperlink ref="A41" r:id="rId39" xr:uid="{6468D332-E974-4AC8-A1E8-5A5730260B75}"/>
    <hyperlink ref="A42" r:id="rId40" xr:uid="{644DEA82-AA4A-4AD2-9329-2FB755CCBAD4}"/>
    <hyperlink ref="A43" r:id="rId41" xr:uid="{63456F35-2944-4F8E-B149-FF26FCF11AA1}"/>
    <hyperlink ref="A44" r:id="rId42" xr:uid="{2DB915F9-E810-4CEE-9ACE-838A129FA36F}"/>
    <hyperlink ref="A45" r:id="rId43" xr:uid="{8BD7E559-77F8-4CE2-BA89-763EDDF8F37B}"/>
    <hyperlink ref="A46" r:id="rId44" xr:uid="{29CA292F-B131-4E37-95F9-B2EB3018F023}"/>
    <hyperlink ref="A47" r:id="rId45" xr:uid="{C6706356-D1C1-4858-B944-5B450F83CE93}"/>
    <hyperlink ref="A48" r:id="rId46" xr:uid="{2B08E464-6129-4F58-A909-DEF2C329E825}"/>
    <hyperlink ref="A49" r:id="rId47" xr:uid="{8D2C3780-8B05-4429-930E-5C08316CD5C5}"/>
    <hyperlink ref="A50" r:id="rId48" xr:uid="{FDE0DF88-43B4-44AA-865E-60B6FD28CE76}"/>
    <hyperlink ref="A51" r:id="rId49" xr:uid="{ADFA4780-1ECF-45AF-BD15-8A75A6D6984F}"/>
    <hyperlink ref="A52" r:id="rId50" xr:uid="{58B88853-8737-494E-A207-B27AD608A482}"/>
    <hyperlink ref="A53" r:id="rId51" xr:uid="{DB0D02FA-E8F8-4528-B6B4-602844F26337}"/>
    <hyperlink ref="A54" r:id="rId52" xr:uid="{2C654D8C-34DC-4AAE-A4B3-9ED08AE7644B}"/>
    <hyperlink ref="A55" r:id="rId53" xr:uid="{54EB0BF8-D705-4B48-B43E-4412A51E3FF5}"/>
    <hyperlink ref="A56" r:id="rId54" xr:uid="{E80E92E2-5E2A-40D5-A061-7EFD00368156}"/>
    <hyperlink ref="A57" r:id="rId55" xr:uid="{2993CA8B-684F-4206-BBE4-C9A8BD1BAC2D}"/>
    <hyperlink ref="A58" r:id="rId56" xr:uid="{01CBE2DB-E50C-48AB-B38D-0650E8FEB431}"/>
    <hyperlink ref="A59" r:id="rId57" xr:uid="{A946A0E6-BF14-4A41-B42A-45E02BE50B18}"/>
    <hyperlink ref="A60" r:id="rId58" xr:uid="{CEDA7B9E-5286-4D94-AE6C-0A9EADD1AEDE}"/>
    <hyperlink ref="A61" r:id="rId59" xr:uid="{2A99520C-3EE0-433A-8DC5-E03D88AF7EBF}"/>
    <hyperlink ref="A62" r:id="rId60" xr:uid="{7CBB921F-AC9E-4575-B650-6495CBF1F044}"/>
    <hyperlink ref="A63" r:id="rId61" xr:uid="{4F2F0BD2-62F1-4448-A1DF-EE4BCCB44352}"/>
    <hyperlink ref="A64" r:id="rId62" xr:uid="{E2A20BBE-6C71-4057-8889-FD9C9351E446}"/>
    <hyperlink ref="A65" r:id="rId63" xr:uid="{0C6DCF07-A196-4311-8851-2F2CC0B55586}"/>
    <hyperlink ref="A66" r:id="rId64" xr:uid="{F02CCB8E-5A2E-452A-8D32-60B725B73796}"/>
    <hyperlink ref="A67" r:id="rId65" xr:uid="{A74343D1-FD7B-4E3E-AD64-E85C4E46BBC0}"/>
    <hyperlink ref="A68" r:id="rId66" xr:uid="{D402AED5-AC97-4968-90BF-11E7D46834B1}"/>
    <hyperlink ref="A69" r:id="rId67" xr:uid="{636F1E91-7893-4174-B3CC-D83E4171CF7C}"/>
    <hyperlink ref="A70" r:id="rId68" xr:uid="{074052A5-3926-4230-BC2C-BF32E0DA1ECC}"/>
    <hyperlink ref="A71" r:id="rId69" xr:uid="{64853D39-DE25-4DA2-8232-7CB149F74487}"/>
    <hyperlink ref="A72" r:id="rId70" xr:uid="{05A00160-0E83-4070-85D6-4C39DB0AD6F7}"/>
    <hyperlink ref="A73" r:id="rId71" xr:uid="{5F8234BC-0DD3-48FB-8103-CDF34C023802}"/>
    <hyperlink ref="A74" r:id="rId72" xr:uid="{75D74AA5-959D-4B8B-99E6-6805510C4199}"/>
    <hyperlink ref="A75" r:id="rId73" xr:uid="{19D77B97-D8EA-423B-8644-6287262BF434}"/>
    <hyperlink ref="A76" r:id="rId74" xr:uid="{D63072E8-91CF-483F-B75B-64EE8B6DAA66}"/>
    <hyperlink ref="A77" r:id="rId75" xr:uid="{FB5E59FC-0B17-4E26-89A9-43317B0D4EC3}"/>
    <hyperlink ref="A78" r:id="rId76" xr:uid="{0E89447B-2383-4D70-95A9-6A997349CE40}"/>
    <hyperlink ref="A79" r:id="rId77" xr:uid="{9D123ED8-773E-4D61-BCDB-67E1FC3AD7BF}"/>
    <hyperlink ref="A80" r:id="rId78" xr:uid="{8917CDC2-F2CB-4EAA-95CF-B56C3E5C9714}"/>
    <hyperlink ref="A81" r:id="rId79" xr:uid="{7E2925F8-025E-4B80-9BA1-47F4BF148E44}"/>
    <hyperlink ref="A82" r:id="rId80" xr:uid="{72A2DAA6-199A-4B25-AE59-11284080E25B}"/>
    <hyperlink ref="A83" r:id="rId81" xr:uid="{BE2F57D6-B470-40C7-A195-B733F77A4319}"/>
    <hyperlink ref="A84" r:id="rId82" xr:uid="{A445AF53-8743-4E14-8EF8-BD6B1CB699FC}"/>
    <hyperlink ref="A85" r:id="rId83" xr:uid="{4DAA3F59-68E0-4A78-B625-0196BB705E08}"/>
    <hyperlink ref="A86" r:id="rId84" xr:uid="{595577E0-A509-4902-9DF6-F08A5B628928}"/>
    <hyperlink ref="A87" r:id="rId85" xr:uid="{B0DEF01E-6C5D-49C6-85F6-B57A23C50EE0}"/>
    <hyperlink ref="A88" r:id="rId86" xr:uid="{8A7A166E-8156-4280-89F9-07261C919AA7}"/>
    <hyperlink ref="A89" r:id="rId87" xr:uid="{BA37577A-B3D2-47BB-A4EE-3DA2383DADC1}"/>
    <hyperlink ref="A90" r:id="rId88" xr:uid="{F540CFAE-4C93-471D-8B6B-0637179FB95E}"/>
    <hyperlink ref="A91" r:id="rId89" xr:uid="{8C29B1E6-C786-451F-8042-AF585B21FEF3}"/>
    <hyperlink ref="A92" r:id="rId90" xr:uid="{071766CF-D640-4E4A-8D73-2D4042B874A8}"/>
    <hyperlink ref="A93" r:id="rId91" xr:uid="{008A8EAF-E63D-4327-BAFE-BB194C3DDF3E}"/>
    <hyperlink ref="A94" r:id="rId92" xr:uid="{028689CA-B54C-4B33-A428-192119B3E0FA}"/>
    <hyperlink ref="A95" r:id="rId93" xr:uid="{489A276D-A961-45DB-8FD3-8D59207DA4B7}"/>
    <hyperlink ref="A96" r:id="rId94" xr:uid="{AE481882-91E2-49F3-81B3-A94203FF32C5}"/>
    <hyperlink ref="A97" r:id="rId95" xr:uid="{9A40C613-E96F-4B80-B2D0-ED45CC3F10DF}"/>
    <hyperlink ref="A98" r:id="rId96" xr:uid="{CC1454D2-69C0-40A7-B2CE-9C578966BD70}"/>
    <hyperlink ref="A99" r:id="rId97" xr:uid="{1680F1E7-D5B8-4895-83D8-E13CFB4C83BB}"/>
    <hyperlink ref="A100" r:id="rId98" xr:uid="{D82CD537-C070-4BE3-BD74-D413F9E0D790}"/>
    <hyperlink ref="A101" r:id="rId99" xr:uid="{F4CB3AAB-6E64-4320-A414-24090ACB87FA}"/>
    <hyperlink ref="A102" r:id="rId100" xr:uid="{5CFDFEBB-9149-47D4-ADA4-5D155E2659C7}"/>
    <hyperlink ref="A103" r:id="rId101" xr:uid="{91F3E1F4-D5A8-4ED2-99FF-0CFF22715A96}"/>
    <hyperlink ref="A104" r:id="rId102" xr:uid="{0BED6E01-70FE-4097-9794-D1C0C51A8531}"/>
    <hyperlink ref="A105" r:id="rId103" xr:uid="{C09A8906-6997-480E-87FB-31CAB316544A}"/>
    <hyperlink ref="A106" r:id="rId104" xr:uid="{18B2C3F1-284D-4D34-B4A3-A515C0FBAB3F}"/>
    <hyperlink ref="A107" r:id="rId105" xr:uid="{B1129156-98CF-4DAD-9308-7F5216228ADF}"/>
    <hyperlink ref="A108" r:id="rId106" xr:uid="{51266F64-0E66-4397-9410-B1E5901C3D19}"/>
    <hyperlink ref="A109" r:id="rId107" xr:uid="{0EDB8A05-373C-405F-BC86-E604BB742CC6}"/>
    <hyperlink ref="A110" r:id="rId108" xr:uid="{C924ABF0-3B4E-43F5-B6EB-25B106AB4336}"/>
    <hyperlink ref="A111" r:id="rId109" xr:uid="{365A0019-CE81-4263-BA73-236A6F9AECF4}"/>
    <hyperlink ref="A112" r:id="rId110" xr:uid="{FC2F6E68-B47D-4668-BF58-A32CAA168027}"/>
    <hyperlink ref="A113" r:id="rId111" xr:uid="{07F02098-BF90-4C5F-9696-66F8B58664A9}"/>
    <hyperlink ref="A114" r:id="rId112" xr:uid="{F8D245C3-285B-4A6F-9DDA-2390F7864F15}"/>
    <hyperlink ref="A115" r:id="rId113" xr:uid="{1B3C7DA0-E156-47F5-BC0F-4CB2876543AF}"/>
    <hyperlink ref="A116" r:id="rId114" xr:uid="{346E6102-3006-4C51-8E83-4E6D3AF7425B}"/>
    <hyperlink ref="A117" r:id="rId115" xr:uid="{6917664D-5AC1-409C-B2B6-9CC5342FD850}"/>
    <hyperlink ref="A118" r:id="rId116" xr:uid="{A4252662-FC7C-484F-9FF4-84F5030CDB0E}"/>
    <hyperlink ref="A119" r:id="rId117" xr:uid="{D4F0A8D6-DA89-4B88-A3C4-CB3502F05DAF}"/>
    <hyperlink ref="A120" r:id="rId118" xr:uid="{5F360400-400B-405F-8120-1C6659C0B547}"/>
    <hyperlink ref="A121" r:id="rId119" xr:uid="{223E613F-F486-4A82-AFAC-F4D413ABB4D5}"/>
    <hyperlink ref="A122" r:id="rId120" xr:uid="{B4A7113A-4E3F-4B25-88F9-54B4136CE58E}"/>
    <hyperlink ref="A123" r:id="rId121" xr:uid="{4F9DFB08-0CAA-4F19-91EC-FDFB7C5EA2C4}"/>
    <hyperlink ref="A124" r:id="rId122" xr:uid="{C257C846-7482-4AC3-8514-D5E7666B0FB9}"/>
    <hyperlink ref="A125" r:id="rId123" xr:uid="{5B2B5797-2B2F-46DA-936B-50BA5A11F232}"/>
    <hyperlink ref="A126" r:id="rId124" xr:uid="{B29C51DE-0AAF-4B45-8A20-46FBD4C715AA}"/>
    <hyperlink ref="A127" r:id="rId125" xr:uid="{540A0B24-3FC2-4F4D-8D5A-9E91C94161DA}"/>
    <hyperlink ref="A128" r:id="rId126" xr:uid="{F196CEFE-48F2-40CA-9F60-59140D73F02E}"/>
    <hyperlink ref="A129" r:id="rId127" xr:uid="{D93DE937-94D7-472D-A334-688132D430BB}"/>
    <hyperlink ref="A130" r:id="rId128" xr:uid="{9B803C85-C4C1-4F89-8B6C-BC232C14720F}"/>
    <hyperlink ref="A131" r:id="rId129" xr:uid="{16EC7828-A29F-4940-8A20-79E38AD31C01}"/>
    <hyperlink ref="A132" r:id="rId130" xr:uid="{553F22DC-976E-487F-B0C9-3ADB3EA74B62}"/>
    <hyperlink ref="A133" r:id="rId131" xr:uid="{088572E5-4965-43AF-B363-7EB6F7A1A158}"/>
    <hyperlink ref="A134" r:id="rId132" xr:uid="{28F99DCB-F271-4E7B-8375-0C65249FDAE3}"/>
    <hyperlink ref="A135" r:id="rId133" xr:uid="{8622DB74-0AEE-4636-8610-C45909D72B6E}"/>
    <hyperlink ref="A136" r:id="rId134" xr:uid="{FBACDF43-0022-4B8D-ACD2-FC57428C6F23}"/>
    <hyperlink ref="A137" r:id="rId135" xr:uid="{B1A1BF60-D391-4F94-AA5D-4777E684F8C0}"/>
    <hyperlink ref="A138" r:id="rId136" xr:uid="{CE130664-59DD-4DE7-8B4F-1B9D5FDA31D2}"/>
    <hyperlink ref="A139" r:id="rId137" xr:uid="{B46FE10F-63D3-46A1-9A24-4AE9FA0BC662}"/>
    <hyperlink ref="A140" r:id="rId138" xr:uid="{AEEB6C6C-9AD6-42F0-8B73-9246FE4FE44D}"/>
    <hyperlink ref="A141" r:id="rId139" xr:uid="{ECD40BB4-1860-48A3-8BF4-9C897F7101AD}"/>
    <hyperlink ref="A142" r:id="rId140" xr:uid="{5C187F0D-B687-4231-A3A5-8D76D178F6F7}"/>
    <hyperlink ref="A143" r:id="rId141" xr:uid="{4778A5DC-701F-404B-AF47-19C8DBEA2EA1}"/>
    <hyperlink ref="A144" r:id="rId142" xr:uid="{0067C370-5BD3-4462-AF85-D11E32DDC531}"/>
    <hyperlink ref="A145" r:id="rId143" xr:uid="{61325F3D-15D1-468C-848D-43D28AEA4946}"/>
    <hyperlink ref="A146" r:id="rId144" xr:uid="{A4FC73C7-ED79-4FBF-819B-70F684D4B140}"/>
    <hyperlink ref="A147" r:id="rId145" xr:uid="{1135E3E3-682F-4A19-9432-9FFB5F59A781}"/>
    <hyperlink ref="A148" r:id="rId146" xr:uid="{2B416964-E359-41CF-8FA1-92ABD5CC2794}"/>
    <hyperlink ref="A149" r:id="rId147" xr:uid="{6B8B74C4-F0C5-4973-AB79-532F04C6FAFD}"/>
    <hyperlink ref="A150" r:id="rId148" xr:uid="{C03D0650-5F5E-4BDA-9D29-AD7668F57BF4}"/>
    <hyperlink ref="A151" r:id="rId149" xr:uid="{16C3B83F-B292-4039-AE8C-6C14F7665311}"/>
    <hyperlink ref="A152" r:id="rId150" xr:uid="{A017F1D5-EA1F-4D98-9A04-F2CD451351D7}"/>
    <hyperlink ref="A153" r:id="rId151" xr:uid="{07E79880-4701-4A85-B83E-35916A6FDC36}"/>
    <hyperlink ref="A154" r:id="rId152" xr:uid="{37F35C28-3D4F-4167-ACDD-EE3E6D28C76C}"/>
    <hyperlink ref="A155" r:id="rId153" xr:uid="{852D2BF2-252E-4741-8D72-45CA321F0CE9}"/>
    <hyperlink ref="A156" r:id="rId154" xr:uid="{C8E0200D-5EBD-4C9D-A755-70AFE2F0EC82}"/>
    <hyperlink ref="A157" r:id="rId155" xr:uid="{AECF0417-53B6-46DF-BF7E-CF2E2C008AC7}"/>
    <hyperlink ref="A158" r:id="rId156" xr:uid="{D6AC91D9-20BA-45A6-B182-0FA253077DC8}"/>
    <hyperlink ref="A159" r:id="rId157" xr:uid="{CD15AA35-ED05-4E63-9B01-E17332B190B7}"/>
    <hyperlink ref="A160" r:id="rId158" xr:uid="{69F714E8-DF6A-42D4-B603-D05D1114493F}"/>
    <hyperlink ref="A161" r:id="rId159" xr:uid="{A49BFE58-1971-4680-A440-277B5E6E8E96}"/>
    <hyperlink ref="A162" r:id="rId160" xr:uid="{45C3AB4B-E9FA-480A-A650-32665004DFA7}"/>
    <hyperlink ref="A163" r:id="rId161" xr:uid="{ACA349A7-41DE-4DF5-8226-DF68E6296C78}"/>
    <hyperlink ref="A164" r:id="rId162" xr:uid="{97F0943A-59A2-4F35-BE55-5760C547E6F0}"/>
    <hyperlink ref="A165" r:id="rId163" xr:uid="{5187C075-5CD8-4117-BC67-954ABA3165BB}"/>
    <hyperlink ref="A166" r:id="rId164" xr:uid="{6342E511-26DC-44F7-9650-4FAAAA4190F3}"/>
    <hyperlink ref="A167" r:id="rId165" xr:uid="{242CE9FE-D8BE-46AB-9553-C7C168007454}"/>
    <hyperlink ref="A168" r:id="rId166" xr:uid="{46093D80-E230-4156-B7D3-C867947F52C6}"/>
    <hyperlink ref="A169" r:id="rId167" xr:uid="{5CECA287-0D21-481F-8840-BD6149C39B4F}"/>
    <hyperlink ref="A170" r:id="rId168" xr:uid="{44A1679D-4699-42EF-8D28-58FDC8954C11}"/>
    <hyperlink ref="A171" r:id="rId169" xr:uid="{AF073310-809B-4FE6-8189-5C0C2EA3880F}"/>
    <hyperlink ref="A172" r:id="rId170" xr:uid="{C80E2FD3-D750-42EB-A1D2-799C6649E387}"/>
    <hyperlink ref="A173" r:id="rId171" xr:uid="{926889B9-26C3-4D60-AF8F-B3DE76728B24}"/>
    <hyperlink ref="A174" r:id="rId172" xr:uid="{3338D411-823C-4300-8318-2C18FD54C406}"/>
    <hyperlink ref="A175" r:id="rId173" xr:uid="{79870711-75D9-42FC-A139-E248F50C3CB0}"/>
    <hyperlink ref="A176" r:id="rId174" xr:uid="{55F728F9-3C41-450A-83EE-CE5A736B67C6}"/>
    <hyperlink ref="A177" r:id="rId175" xr:uid="{9C16E7BA-A163-4DF6-8BEA-444D7ECF47E7}"/>
    <hyperlink ref="A178" r:id="rId176" xr:uid="{F60E2610-4563-4577-8CF6-CF7A071D4BE0}"/>
    <hyperlink ref="A179" r:id="rId177" xr:uid="{DB36E3C5-EB2C-4B46-99EF-7E6E80C64A0A}"/>
    <hyperlink ref="A180" r:id="rId178" xr:uid="{2B5AABBD-D527-4BD8-A766-D17B9B72855F}"/>
    <hyperlink ref="A181" r:id="rId179" xr:uid="{A67A84DC-5F2D-4762-8C63-33EF4B46A180}"/>
    <hyperlink ref="A182" r:id="rId180" xr:uid="{616B783D-4C2B-47F6-BEFC-8B6AE46F9B87}"/>
    <hyperlink ref="A183" r:id="rId181" xr:uid="{CB1DC792-3113-4C8B-B091-A930ED1CF242}"/>
    <hyperlink ref="A184" r:id="rId182" xr:uid="{6B4EE1C5-9B8E-4290-963F-8F5C0295E023}"/>
    <hyperlink ref="A185" r:id="rId183" xr:uid="{519E4A35-BFB3-4AA1-8023-969C67860A32}"/>
    <hyperlink ref="A186" r:id="rId184" xr:uid="{47376A4A-2ADF-4BA9-A6E6-6A6FA51BF0ED}"/>
    <hyperlink ref="A187" r:id="rId185" xr:uid="{1FA7AC3C-B35B-4AE0-805B-87D7859FB22E}"/>
    <hyperlink ref="A188" r:id="rId186" xr:uid="{2B339212-F179-4B84-B40A-BE2EEF0B19F9}"/>
    <hyperlink ref="A189" r:id="rId187" xr:uid="{4E271058-BC99-4A5C-BC7F-83DC437F6CB1}"/>
    <hyperlink ref="A190" r:id="rId188" xr:uid="{0AA7A85E-BC7E-4BDF-A8CE-0BAC241341AE}"/>
    <hyperlink ref="A191" r:id="rId189" xr:uid="{A18F38BE-E42C-4059-AF82-2E3320A300DB}"/>
    <hyperlink ref="A192" r:id="rId190" xr:uid="{C0C9FDBE-7F79-4A01-AABC-4287A541160F}"/>
    <hyperlink ref="A193" r:id="rId191" xr:uid="{F354CA68-6207-43B3-9A3B-F5FD62F66ABD}"/>
    <hyperlink ref="A194" r:id="rId192" xr:uid="{438DAF39-1CD9-4C2D-BBCF-B543520A4776}"/>
    <hyperlink ref="A195" r:id="rId193" xr:uid="{118F17D3-9BF0-45EE-ABBB-EAA1522017C1}"/>
    <hyperlink ref="A196" r:id="rId194" xr:uid="{AF5E27D4-D344-465F-BB3F-578CB1B98D2A}"/>
    <hyperlink ref="A197" r:id="rId195" xr:uid="{5FB5E71A-D94A-49BF-8DE0-793B28DA34AB}"/>
    <hyperlink ref="A198" r:id="rId196" xr:uid="{B176E4EE-B3B8-456B-8921-310F93A36CEB}"/>
    <hyperlink ref="A199" r:id="rId197" xr:uid="{CBF6A035-10F2-436E-BCFA-482C1B72AC49}"/>
    <hyperlink ref="A200" r:id="rId198" xr:uid="{AEC987EB-2ED0-4796-8C82-2319C96F9CB3}"/>
    <hyperlink ref="A201" r:id="rId199" xr:uid="{01FCB5B1-34A6-4345-8C07-7BEE46C6AEC1}"/>
    <hyperlink ref="A202" r:id="rId200" xr:uid="{A24D1970-2CDA-4781-95AD-7CC57E0103EB}"/>
    <hyperlink ref="A203" r:id="rId201" xr:uid="{CC70E479-732F-4754-A370-166B7CF69D9D}"/>
    <hyperlink ref="A204" r:id="rId202" xr:uid="{395F6BEC-EFFC-442F-8BA0-A5613FE66140}"/>
    <hyperlink ref="A205" r:id="rId203" xr:uid="{F7222AB1-0653-4E91-B4EB-0D155F2E349E}"/>
    <hyperlink ref="A206" r:id="rId204" xr:uid="{EB703EDD-D9B3-40CD-BC95-664B8EF9897B}"/>
    <hyperlink ref="A207" r:id="rId205" xr:uid="{56FFC871-2E7B-4B00-A495-E38BA4068AAE}"/>
    <hyperlink ref="A208" r:id="rId206" xr:uid="{F7416AAD-E8C2-43CF-AFE1-A00C360C6120}"/>
    <hyperlink ref="A209" r:id="rId207" xr:uid="{1FE3F4F4-9993-4D8E-9DAA-34ED661397B9}"/>
    <hyperlink ref="A210" r:id="rId208" xr:uid="{E179887B-327C-41AD-A0A8-1DF678B6B288}"/>
    <hyperlink ref="A211" r:id="rId209" xr:uid="{B5710A18-E4A0-4876-9C56-DFCA1B85D646}"/>
    <hyperlink ref="A212" r:id="rId210" xr:uid="{020EDC2D-0911-4030-8983-612D6B29D930}"/>
    <hyperlink ref="A213" r:id="rId211" xr:uid="{EDDADD0D-5590-42AE-9B72-E0426E76768F}"/>
    <hyperlink ref="A214" r:id="rId212" xr:uid="{B00D970E-C05F-48EB-B14B-9D8DDAAA881F}"/>
    <hyperlink ref="A215" r:id="rId213" xr:uid="{D9874FA9-B787-4A59-A77C-F32635FB6A9D}"/>
    <hyperlink ref="A216" r:id="rId214" xr:uid="{024CFD5C-8FFE-4531-992C-393E4F887F71}"/>
    <hyperlink ref="A217" r:id="rId215" xr:uid="{3166BCE5-4AC8-43FB-BB5C-619D178E8F86}"/>
    <hyperlink ref="A218" r:id="rId216" xr:uid="{4EA133DD-593C-4E60-ADC0-9CC74B5FAF09}"/>
    <hyperlink ref="A219" r:id="rId217" xr:uid="{34381A83-303B-43ED-BD0F-5F38A8C8BCF3}"/>
    <hyperlink ref="A220" r:id="rId218" xr:uid="{A1057AF9-1663-4C7B-ACCD-F32E1DC59197}"/>
    <hyperlink ref="A221" r:id="rId219" xr:uid="{A0239BF6-8321-4428-9A27-9343863D9924}"/>
    <hyperlink ref="A222" r:id="rId220" xr:uid="{C3D0E911-0C25-40C5-8D6C-5478E23B7AFC}"/>
    <hyperlink ref="A223" r:id="rId221" xr:uid="{A3EB51BE-9427-4E51-BE8E-224F0BE41665}"/>
    <hyperlink ref="A224" r:id="rId222" xr:uid="{BFBE4EE8-8CE1-4311-8B32-8C82121298D3}"/>
    <hyperlink ref="A225" r:id="rId223" xr:uid="{8D602B00-DEB7-4773-B0CE-A8DBACC02894}"/>
    <hyperlink ref="A226" r:id="rId224" xr:uid="{1BD79EA7-244B-4351-ABAD-09A4906A46E9}"/>
    <hyperlink ref="A227" r:id="rId225" xr:uid="{E5CA6821-2F59-4D7E-B318-9A0DA90F195F}"/>
    <hyperlink ref="A228" r:id="rId226" xr:uid="{A8A69C53-A031-46A7-BD8D-A4B4AFACE874}"/>
    <hyperlink ref="A229" r:id="rId227" xr:uid="{9F0C3CCC-ED19-4B64-8A04-CDA0A3440156}"/>
    <hyperlink ref="A230" r:id="rId228" xr:uid="{04310591-5183-4FF9-8D39-F097EF279A31}"/>
    <hyperlink ref="A231" r:id="rId229" xr:uid="{BC06C35D-3D38-457B-ACFB-E83BB420F2DB}"/>
    <hyperlink ref="A232" r:id="rId230" xr:uid="{53B75518-6E9C-4C4A-B49C-97F2166A5E66}"/>
    <hyperlink ref="A233" r:id="rId231" xr:uid="{BCFA9C8B-8F02-4670-B99F-214FBDE6B862}"/>
    <hyperlink ref="A234" r:id="rId232" xr:uid="{D011159A-958D-4535-9012-0BB3FCDD6393}"/>
    <hyperlink ref="A235" r:id="rId233" xr:uid="{F290544B-B588-41B5-895B-4C5183107845}"/>
    <hyperlink ref="A236" r:id="rId234" xr:uid="{6BD586F3-3C56-455A-A4F3-F4CF89013920}"/>
    <hyperlink ref="A237" r:id="rId235" xr:uid="{84047C10-1678-4CFD-A676-120AE52D9843}"/>
    <hyperlink ref="A238" r:id="rId236" xr:uid="{A85A6F20-FFB8-4530-8A21-DAC9E9ECF251}"/>
    <hyperlink ref="A239" r:id="rId237" xr:uid="{F58A9193-F45C-4DC6-B95E-58F50329CD46}"/>
    <hyperlink ref="A240" r:id="rId238" xr:uid="{EA5AE875-01D7-4F44-A474-0DAD425E71A8}"/>
    <hyperlink ref="A241" r:id="rId239" xr:uid="{1D3FBA1E-398E-4794-8342-09AD563550FE}"/>
    <hyperlink ref="A242" r:id="rId240" xr:uid="{8463F82E-A971-40C3-97AB-71EAA36C2051}"/>
    <hyperlink ref="A243" r:id="rId241" xr:uid="{4C570561-3C8C-45F0-9D66-5A2BAD9AE405}"/>
    <hyperlink ref="A244" r:id="rId242" xr:uid="{A02ED3E1-BA4A-450A-8140-2757A54701B9}"/>
    <hyperlink ref="A245" r:id="rId243" xr:uid="{3431DB0E-DAB4-4090-A7F7-75082083A87A}"/>
    <hyperlink ref="A246" r:id="rId244" xr:uid="{4DF9F9D2-28C6-4487-A6E6-4BA4A6275015}"/>
    <hyperlink ref="A247" r:id="rId245" xr:uid="{CE69B290-DA42-4F44-84FB-9AAC6A420949}"/>
    <hyperlink ref="A248" r:id="rId246" xr:uid="{E2F7B8F1-AB76-4052-92BE-F06CE60A2694}"/>
    <hyperlink ref="A249" r:id="rId247" xr:uid="{32ED3362-97B0-471A-8943-E254C6A50099}"/>
    <hyperlink ref="A250" r:id="rId248" xr:uid="{E13C47B5-391B-4390-B5F1-C9BC22CB7F95}"/>
    <hyperlink ref="A251" r:id="rId249" xr:uid="{7785CA3B-2F20-4DCC-88E0-2DEFC60910D0}"/>
    <hyperlink ref="A252" r:id="rId250" xr:uid="{178F0A04-2FE8-4110-979C-8082FB09F3A7}"/>
    <hyperlink ref="A253" r:id="rId251" xr:uid="{C5D3A66C-A4A2-41CE-B91F-F74BB2D50F09}"/>
    <hyperlink ref="A254" r:id="rId252" xr:uid="{23B55875-126B-49DA-A4D7-B2253348726C}"/>
    <hyperlink ref="A255" r:id="rId253" xr:uid="{C20C8D95-4E6C-4DB3-B1B7-A8AF663130E7}"/>
    <hyperlink ref="A256" r:id="rId254" xr:uid="{6424B79D-031F-4686-831E-FF3BB05AA27B}"/>
    <hyperlink ref="A257" r:id="rId255" xr:uid="{CCDF24A6-B744-421F-9116-C1C0D5F22FD4}"/>
    <hyperlink ref="A258" r:id="rId256" xr:uid="{4A440E14-2D84-4B9B-BF12-3BB7708CC051}"/>
    <hyperlink ref="A259" r:id="rId257" xr:uid="{8AB56A8C-491B-4980-9288-1F3428E2EE5A}"/>
    <hyperlink ref="A260" r:id="rId258" xr:uid="{C1B02549-50D6-410D-A297-95DB6AE60B1C}"/>
    <hyperlink ref="A261" r:id="rId259" xr:uid="{AE531113-DFCE-48B8-A0DF-3C64C507F630}"/>
    <hyperlink ref="A262" r:id="rId260" xr:uid="{5C01B61D-A38D-410F-850C-586888741DAB}"/>
    <hyperlink ref="A263" r:id="rId261" xr:uid="{84F906C4-48D6-476B-9FB7-C26474AF7F0E}"/>
    <hyperlink ref="A264" r:id="rId262" xr:uid="{6FBE302A-C8CF-4F3A-BC35-F5A9A7071BB4}"/>
    <hyperlink ref="A265" r:id="rId263" xr:uid="{DEA78DE8-CC6C-4EF5-9C06-F2E66B4E35EF}"/>
    <hyperlink ref="A266" r:id="rId264" xr:uid="{FFF12FFD-8464-4232-B5AB-4C4EC62555AB}"/>
    <hyperlink ref="A267" r:id="rId265" xr:uid="{36B27CA3-68D4-4899-8A2E-43309161FB99}"/>
    <hyperlink ref="A268" r:id="rId266" xr:uid="{510329EC-A96B-4945-AFC1-3ED7B9F5737E}"/>
    <hyperlink ref="A269" r:id="rId267" xr:uid="{9936139A-927D-4B9A-8FBA-F0E11FC0F69C}"/>
    <hyperlink ref="A270" r:id="rId268" xr:uid="{5D4AB273-063A-4DE9-87BD-B20C1C159F6E}"/>
    <hyperlink ref="A271" r:id="rId269" xr:uid="{A34362F3-EEF6-4125-98D6-0E9B17DAB557}"/>
    <hyperlink ref="A272" r:id="rId270" xr:uid="{5703D51F-5581-47F7-8DFA-7538C0F40837}"/>
    <hyperlink ref="A273" r:id="rId271" xr:uid="{5D5FAD96-9F18-4744-A137-A918B99A9FAA}"/>
    <hyperlink ref="A274" r:id="rId272" xr:uid="{68F6C241-375A-4C19-AE15-9E5DBF8627BE}"/>
    <hyperlink ref="A275" r:id="rId273" xr:uid="{3230F114-537F-49BF-91E0-D82B3EA63FFC}"/>
    <hyperlink ref="A276" r:id="rId274" xr:uid="{545E9604-C163-4DA9-836A-3B66B005C9DE}"/>
    <hyperlink ref="A277" r:id="rId275" xr:uid="{D7425141-9F8D-4A58-954A-D71B8CE97F88}"/>
    <hyperlink ref="A278" r:id="rId276" xr:uid="{3ACB416D-947A-465D-BE86-01195F75E651}"/>
    <hyperlink ref="A279" r:id="rId277" xr:uid="{15152296-6DC4-4479-9B95-FEA1DA78FF27}"/>
    <hyperlink ref="A280" r:id="rId278" xr:uid="{591E9E96-E76D-4731-B3AC-7FB05473E68D}"/>
    <hyperlink ref="A281" r:id="rId279" xr:uid="{6204F862-4B2E-4B89-95FC-586AEAB5E2F0}"/>
    <hyperlink ref="A282" r:id="rId280" xr:uid="{E4763B6E-4B53-4A50-99A2-6D7A5B31810C}"/>
    <hyperlink ref="A283" r:id="rId281" xr:uid="{7D132C6C-A445-4068-8A9A-54F059A5C359}"/>
    <hyperlink ref="A284" r:id="rId282" xr:uid="{EDB5B6BA-E68B-4D77-A9B1-2A7C16A2D21F}"/>
    <hyperlink ref="A285" r:id="rId283" xr:uid="{CA31F582-2BF5-4661-8C73-ECD830F94745}"/>
    <hyperlink ref="A286" r:id="rId284" xr:uid="{804AE48B-70FC-4849-A5DC-BFA8AD4F4A76}"/>
    <hyperlink ref="A287" r:id="rId285" xr:uid="{D9B747FA-7128-413B-9343-81F56EF51477}"/>
    <hyperlink ref="A288" r:id="rId286" xr:uid="{6D3D3C08-688E-4CAC-9EEC-52CC6901F404}"/>
    <hyperlink ref="A289" r:id="rId287" xr:uid="{FC9D4184-AF76-4322-A612-CDA304DCF716}"/>
    <hyperlink ref="A290" r:id="rId288" xr:uid="{0B8E7170-E8F5-4A06-ABDB-43DAE4F5944B}"/>
    <hyperlink ref="A291" r:id="rId289" xr:uid="{0BB217E9-984A-4C63-9EE4-BD356DE4AAC2}"/>
    <hyperlink ref="A292" r:id="rId290" xr:uid="{B1109A6B-0515-4C29-9616-A7835C50EAB5}"/>
    <hyperlink ref="A293" r:id="rId291" xr:uid="{2A44DE49-87E8-481B-84D4-B726B3C54F87}"/>
    <hyperlink ref="A294" r:id="rId292" xr:uid="{E3BF8A70-E96B-427A-AEAB-BFDDDE7C0206}"/>
    <hyperlink ref="A295" r:id="rId293" xr:uid="{69950FB9-6FB8-4340-8869-853E90DF8717}"/>
    <hyperlink ref="A296" r:id="rId294" xr:uid="{8191D13F-9D88-4D93-BA07-E714FDBDDABB}"/>
    <hyperlink ref="A297" r:id="rId295" xr:uid="{A866DF2C-8EA8-46CB-B4E2-45967C9F5498}"/>
    <hyperlink ref="A298" r:id="rId296" xr:uid="{2709971F-1FEF-453C-B65C-8214E75B776B}"/>
    <hyperlink ref="A299" r:id="rId297" xr:uid="{5744DB23-B675-437B-92E6-07962AF6F5B5}"/>
    <hyperlink ref="A300" r:id="rId298" xr:uid="{63DE6EAF-DA90-4CBB-86CC-9B8DC7E93187}"/>
    <hyperlink ref="A301" r:id="rId299" xr:uid="{AB3E78F5-CBED-4C3A-A3F6-139724B3C81C}"/>
    <hyperlink ref="A302" r:id="rId300" xr:uid="{CC822106-D30D-42DE-B19B-7C563EEE074D}"/>
    <hyperlink ref="A303" r:id="rId301" xr:uid="{B2AB53E3-DF5D-440C-90F3-50AD2120DD4C}"/>
    <hyperlink ref="A304" r:id="rId302" xr:uid="{8A8EFDE8-932D-4434-8B6A-068DF2F7FD37}"/>
    <hyperlink ref="A305" r:id="rId303" xr:uid="{F4B77107-13D8-412B-A7D8-0E2DC8719217}"/>
    <hyperlink ref="A306" r:id="rId304" xr:uid="{34563341-9DEB-4682-9926-B70B2CC9740F}"/>
    <hyperlink ref="A307" r:id="rId305" xr:uid="{4D616DD1-D210-4246-B78B-B789F6E70133}"/>
    <hyperlink ref="A308" r:id="rId306" xr:uid="{A905327C-A1ED-41BA-B113-23287DF79647}"/>
    <hyperlink ref="A309" r:id="rId307" xr:uid="{6BB7D8FB-4EB4-4299-B4E4-576210194518}"/>
    <hyperlink ref="A310" r:id="rId308" xr:uid="{13E21820-5938-4A17-8789-0506465EA7DB}"/>
    <hyperlink ref="A311" r:id="rId309" xr:uid="{E7E57191-0AB8-4D28-8637-7DA5790E4C58}"/>
    <hyperlink ref="A312" r:id="rId310" xr:uid="{64391AF7-90A4-4A6C-97B3-6EAFA07CABCB}"/>
    <hyperlink ref="A313" r:id="rId311" xr:uid="{43E7E678-B8A3-4EF3-A6F7-F7CE22BA4DC5}"/>
    <hyperlink ref="A314" r:id="rId312" xr:uid="{54CCD753-67E0-4CFF-9AE3-61ADA0E1EB2F}"/>
    <hyperlink ref="A315" r:id="rId313" xr:uid="{736DD9F8-4A0E-4451-AA1F-92A06148065F}"/>
    <hyperlink ref="A316" r:id="rId314" xr:uid="{FE7BC6FA-CEB3-4524-AE89-424CDD98E2F6}"/>
    <hyperlink ref="A317" r:id="rId315" xr:uid="{B8800725-52BB-42B4-8198-0A9A6325802E}"/>
    <hyperlink ref="A318" r:id="rId316" xr:uid="{575F830A-F0EC-4894-9AF8-BC7D4E2BD574}"/>
    <hyperlink ref="A319" r:id="rId317" xr:uid="{D440FFE4-FC76-46A1-8F28-143120F9A835}"/>
    <hyperlink ref="A320" r:id="rId318" xr:uid="{4ABF98A7-EF68-4EED-8343-2E3CAC116343}"/>
    <hyperlink ref="A321" r:id="rId319" xr:uid="{115C3694-8792-4207-BC54-F58426C12FD7}"/>
    <hyperlink ref="A322" r:id="rId320" xr:uid="{435EC7FB-1679-45C4-8C05-F362904995C9}"/>
    <hyperlink ref="A323" r:id="rId321" xr:uid="{9097F4DC-B201-43B5-B31F-5B693AFC1191}"/>
    <hyperlink ref="A324" r:id="rId322" xr:uid="{ED4178D9-679A-4D2E-A8BE-2A3D623E2D2A}"/>
    <hyperlink ref="A325" r:id="rId323" xr:uid="{4DCBDA4D-B46C-43DB-8DCE-F28439AF20AD}"/>
    <hyperlink ref="A326" r:id="rId324" xr:uid="{DCBF44C9-8ED0-47D1-A267-1249BD467770}"/>
    <hyperlink ref="A327" r:id="rId325" xr:uid="{CEA3A6B1-D849-4897-9B30-B591A845C731}"/>
    <hyperlink ref="A328" r:id="rId326" xr:uid="{3B43151D-6F27-44BE-AA4B-A013C8F25F2E}"/>
    <hyperlink ref="A329" r:id="rId327" xr:uid="{4BCA51B9-85DD-4BA3-90A4-F1845185DF8F}"/>
    <hyperlink ref="A330" r:id="rId328" xr:uid="{E41FBD69-3A5D-4044-9FB9-F3DBA553A98D}"/>
    <hyperlink ref="A331" r:id="rId329" xr:uid="{59B233F5-6EC0-4078-A17D-7BBDB85B7029}"/>
    <hyperlink ref="A332" r:id="rId330" xr:uid="{848B4C77-5580-4D68-B0FB-304E60A9062F}"/>
    <hyperlink ref="A333" r:id="rId331" xr:uid="{77D08090-CF20-49A1-9D69-534E292E51CD}"/>
    <hyperlink ref="A334" r:id="rId332" xr:uid="{6A45221D-41C7-4102-895B-07A9FBC9AE33}"/>
    <hyperlink ref="A335" r:id="rId333" xr:uid="{452B0383-0204-494C-9781-88043BF55AB8}"/>
    <hyperlink ref="A336" r:id="rId334" xr:uid="{48062389-2EBB-41EB-86C5-E995DA930972}"/>
    <hyperlink ref="A337" r:id="rId335" xr:uid="{295C6ABA-4175-4674-B312-F140CD44569C}"/>
    <hyperlink ref="A338" r:id="rId336" xr:uid="{9B8E2A7D-63A5-44B1-9F94-53671500F571}"/>
    <hyperlink ref="A339" r:id="rId337" xr:uid="{6EEA446A-6029-46EF-8A30-9C9591C18160}"/>
    <hyperlink ref="A340" r:id="rId338" xr:uid="{E6F1070E-2523-477D-984D-8BD89B7782F6}"/>
    <hyperlink ref="A341" r:id="rId339" xr:uid="{DB0DF573-3878-44E7-B6CB-5975750FB081}"/>
    <hyperlink ref="A342" r:id="rId340" xr:uid="{BB89B66E-B30C-4D4D-BB4D-491AA9ECFA66}"/>
    <hyperlink ref="A343" r:id="rId341" xr:uid="{32BCD68C-2931-41A0-A19F-056C3E791645}"/>
    <hyperlink ref="A344" r:id="rId342" xr:uid="{E7BE34BC-C9B0-4E72-8621-8B1FEFD9B825}"/>
    <hyperlink ref="A345" r:id="rId343" xr:uid="{A7CC551F-201A-4CAD-BC48-74502587B270}"/>
    <hyperlink ref="A346" r:id="rId344" xr:uid="{B48CAC74-43C0-4985-812F-B706EB13EAA0}"/>
    <hyperlink ref="A347" r:id="rId345" xr:uid="{4B670FA6-2CA7-440A-B141-CAE28385836D}"/>
    <hyperlink ref="A348" r:id="rId346" xr:uid="{BF1F586F-C15A-460E-949D-1BD7146600D1}"/>
    <hyperlink ref="A349" r:id="rId347" xr:uid="{5999DF96-27BF-4413-8B46-FC2B1435E0A4}"/>
    <hyperlink ref="A350" r:id="rId348" xr:uid="{977655E6-5D57-483E-B639-1BE476C4E1A2}"/>
    <hyperlink ref="A351" r:id="rId349" xr:uid="{E5EC5525-23D8-452A-8F39-BA857F3D176F}"/>
    <hyperlink ref="A352" r:id="rId350" xr:uid="{3CC32FB9-CA1B-462C-B2EF-D0BEA8EE4F38}"/>
    <hyperlink ref="A353" r:id="rId351" xr:uid="{83599CDB-817A-4199-86A5-EF47D285A401}"/>
    <hyperlink ref="A354" r:id="rId352" xr:uid="{2917F12E-CCA1-4FAA-9E93-A6562FC5790E}"/>
    <hyperlink ref="A355" r:id="rId353" xr:uid="{E46D8FEA-9999-455B-A017-DB6A4037F6F0}"/>
    <hyperlink ref="A356" r:id="rId354" xr:uid="{6F3D071D-A1D1-4401-A291-76FC4F8FD8C1}"/>
    <hyperlink ref="A357" r:id="rId355" xr:uid="{832FAD87-19F9-4C90-9A24-4C1FCDC7ECD8}"/>
    <hyperlink ref="A358" r:id="rId356" xr:uid="{4D39C018-5B0C-46C5-8F71-7964DD149793}"/>
    <hyperlink ref="A359" r:id="rId357" xr:uid="{0FC2A2BF-E338-4760-8123-6ABE56FCF586}"/>
    <hyperlink ref="A360" r:id="rId358" xr:uid="{9223883A-9E14-405B-B6FF-05D3409B93BE}"/>
    <hyperlink ref="A361" r:id="rId359" xr:uid="{4CCA428D-E745-4CE7-B5DD-547082DEAA10}"/>
    <hyperlink ref="A362" r:id="rId360" xr:uid="{B23612FB-14EA-4E9B-933E-77C5F016E7CA}"/>
    <hyperlink ref="A363" r:id="rId361" xr:uid="{AEFE89D9-28C9-4184-B605-014B8C891359}"/>
    <hyperlink ref="A364" r:id="rId362" xr:uid="{144329AD-FFE7-46C3-9245-F70BCBCBAEB7}"/>
    <hyperlink ref="A365" r:id="rId363" xr:uid="{B907916F-4333-47A8-8EC8-AAC541127621}"/>
    <hyperlink ref="A366" r:id="rId364" xr:uid="{E8B8A4C2-5452-479E-9A16-D037CB1C0A4A}"/>
    <hyperlink ref="A367" r:id="rId365" xr:uid="{CC2BB47D-5F3E-42EE-94F1-E1E68890C71B}"/>
    <hyperlink ref="A368" r:id="rId366" xr:uid="{639694B9-D861-4AD7-BF3E-ADB77204FA59}"/>
    <hyperlink ref="A369" r:id="rId367" xr:uid="{3EBF4CB4-E140-4159-91D4-BD3826BCBD7A}"/>
    <hyperlink ref="A370" r:id="rId368" xr:uid="{92E3DBD7-2006-42A4-B891-E36E48276794}"/>
    <hyperlink ref="A371" r:id="rId369" xr:uid="{C5103D81-2C50-42E4-B6D1-122E9710F20F}"/>
    <hyperlink ref="A372" r:id="rId370" xr:uid="{4C0391C6-8EBC-4993-8C80-1594EDDEC756}"/>
    <hyperlink ref="A373" r:id="rId371" xr:uid="{85299FE2-39EC-41AE-99A4-3F1569819A08}"/>
    <hyperlink ref="A374" r:id="rId372" xr:uid="{7989E7F2-CAAB-405D-843D-DAF1B073F1E5}"/>
    <hyperlink ref="A375" r:id="rId373" xr:uid="{D78EA010-AF09-4B5F-BBF5-1C1282EAD404}"/>
    <hyperlink ref="A376" r:id="rId374" xr:uid="{24211B2D-C7B6-4EF1-9E69-03D088B64A13}"/>
    <hyperlink ref="A377" r:id="rId375" xr:uid="{DCEABC1E-4AE2-4C1B-B3A5-21CB7FF054F4}"/>
    <hyperlink ref="A378" r:id="rId376" xr:uid="{F623D4E5-90E3-4EFF-8828-690CD0AA9187}"/>
    <hyperlink ref="A379" r:id="rId377" xr:uid="{F40A036D-ABF1-40D2-967F-058340E19F8F}"/>
    <hyperlink ref="A380" r:id="rId378" xr:uid="{DC2C9D69-D349-40C4-BCED-B79FD2DEE760}"/>
    <hyperlink ref="A381" r:id="rId379" xr:uid="{4F88E6B1-71A2-42DC-A5EA-3C55CB35C598}"/>
    <hyperlink ref="A382" r:id="rId380" xr:uid="{9A85449F-F37F-4AC0-B4CD-CCF449295231}"/>
    <hyperlink ref="A383" r:id="rId381" xr:uid="{07FBF8D8-272C-495D-9D2A-CC77DC854FC4}"/>
    <hyperlink ref="A384" r:id="rId382" xr:uid="{3CF80E15-7208-4671-A88D-1E6F1FAF6EF3}"/>
    <hyperlink ref="A385" r:id="rId383" xr:uid="{59979E88-25E8-4D47-94B3-1CAEA7F27A9C}"/>
    <hyperlink ref="A386" r:id="rId384" xr:uid="{D72C09F9-2E00-4ED4-B513-33E0ECD41CFC}"/>
    <hyperlink ref="A387" r:id="rId385" xr:uid="{656369A7-F01B-492C-8C55-F5E20A892CFC}"/>
    <hyperlink ref="A388" r:id="rId386" xr:uid="{CFD02704-2C6F-4464-8B3D-AE1843608584}"/>
    <hyperlink ref="A389" r:id="rId387" xr:uid="{F61DB0B3-2B44-4F4F-AD83-C82B1DAC6313}"/>
    <hyperlink ref="A390" r:id="rId388" xr:uid="{7B381492-2EB0-448D-8494-00BB8127D301}"/>
    <hyperlink ref="A391" r:id="rId389" xr:uid="{13599CE3-6DFD-4CFF-9A63-F0DDAC396A4F}"/>
    <hyperlink ref="A392" r:id="rId390" xr:uid="{533A7D8A-FCF9-4914-9D22-6759371B206A}"/>
    <hyperlink ref="A393" r:id="rId391" xr:uid="{EC504F2E-422B-4E04-98D6-961C4D9B3442}"/>
    <hyperlink ref="A394" r:id="rId392" xr:uid="{687C2FBA-E4AC-48EC-B84B-4139ADF3043F}"/>
    <hyperlink ref="A395" r:id="rId393" xr:uid="{4B8F7F95-83FD-47F9-B9F7-186D706F0B9D}"/>
    <hyperlink ref="A396" r:id="rId394" xr:uid="{7D80A89A-D22D-4F1A-BD35-C7595FAFD8C8}"/>
    <hyperlink ref="A397" r:id="rId395" xr:uid="{13B76E13-A0B8-4DCB-BE9F-81731C9517AD}"/>
    <hyperlink ref="A398" r:id="rId396" xr:uid="{740E49ED-F968-42AE-8961-524D3DDF9802}"/>
    <hyperlink ref="A399" r:id="rId397" xr:uid="{15BFA107-AD2C-48A6-9FDD-5CF09C8EC4D4}"/>
    <hyperlink ref="A400" r:id="rId398" xr:uid="{F1A51CB9-630A-4EEA-B657-03AC4BE13B24}"/>
    <hyperlink ref="A401" r:id="rId399" xr:uid="{9235899E-A7E3-447B-80F5-AECE9AAB8EA2}"/>
    <hyperlink ref="A402" r:id="rId400" xr:uid="{A658E955-A4A7-45E5-8C9A-F2BD26BDC857}"/>
    <hyperlink ref="A403" r:id="rId401" xr:uid="{C8C5BA97-F327-4B76-842B-05D5C4C29891}"/>
    <hyperlink ref="A404" r:id="rId402" xr:uid="{CC677803-4AE7-4B49-A1A0-DDC6990E65C5}"/>
    <hyperlink ref="A405" r:id="rId403" xr:uid="{F43C1827-A520-4695-A693-1F57C86B76E4}"/>
    <hyperlink ref="A406" r:id="rId404" xr:uid="{37967B3B-4F00-4372-B0AF-1B21D032AB28}"/>
    <hyperlink ref="A407" r:id="rId405" xr:uid="{6A859047-F8D9-48C1-8BAB-74496F593C9B}"/>
    <hyperlink ref="A408" r:id="rId406" xr:uid="{6BD8EE85-4D49-48DD-97E4-CA3214B631A6}"/>
    <hyperlink ref="A409" r:id="rId407" xr:uid="{46C5987E-132C-49A2-B550-DD2E8E7B744F}"/>
    <hyperlink ref="A410" r:id="rId408" xr:uid="{2AB37BEE-0C47-4DD5-97A0-53195076FCC1}"/>
    <hyperlink ref="A411" r:id="rId409" xr:uid="{6A238591-DF76-4833-AA34-33795D81F544}"/>
    <hyperlink ref="A412" r:id="rId410" xr:uid="{A79D4CC7-400C-40A8-91B3-CB2F0AE40904}"/>
    <hyperlink ref="A413" r:id="rId411" xr:uid="{91BAF35D-D69A-4129-B96F-8F44E2C92FB6}"/>
    <hyperlink ref="A414" r:id="rId412" xr:uid="{0ADA8E68-E0D5-4FD6-A056-57FE2E7D7166}"/>
    <hyperlink ref="A415" r:id="rId413" xr:uid="{6E077BFD-6DE1-4FF1-ADC9-BECF5604B3C8}"/>
    <hyperlink ref="A416" r:id="rId414" xr:uid="{70D03613-CBB7-4D7C-B460-B2548DAD4961}"/>
    <hyperlink ref="A417" r:id="rId415" xr:uid="{7BA65C63-07AB-4686-987F-CEFEFB35B795}"/>
    <hyperlink ref="A418" r:id="rId416" xr:uid="{467E1FE1-7502-4C60-99AD-214C66EF3938}"/>
    <hyperlink ref="A419" r:id="rId417" xr:uid="{9C376759-8606-4BC9-BC88-1E5DAA417145}"/>
    <hyperlink ref="A420" r:id="rId418" xr:uid="{ADB10810-74D5-4CB4-A147-44712E790225}"/>
    <hyperlink ref="A421" r:id="rId419" xr:uid="{87F98E08-31DF-46EA-8C39-CFA5D89F5478}"/>
    <hyperlink ref="A422" r:id="rId420" xr:uid="{10EF0ABB-109B-43D1-9547-A9E11DCF3F72}"/>
    <hyperlink ref="A423" r:id="rId421" xr:uid="{D84C541F-4AFF-47E0-84D5-18D4E11346AE}"/>
    <hyperlink ref="A424" r:id="rId422" xr:uid="{F13BF2E2-5A66-4D24-829D-E6ABC2744180}"/>
    <hyperlink ref="A425" r:id="rId423" xr:uid="{3E5A671A-0082-4774-8B4A-86AC2B309A90}"/>
    <hyperlink ref="A426" r:id="rId424" xr:uid="{22434C45-DCF6-4A24-8E8D-8F5CF6046AA5}"/>
    <hyperlink ref="A427" r:id="rId425" xr:uid="{BF40CB8C-977C-46C9-B1D0-DEAB49D1BC04}"/>
    <hyperlink ref="A428" r:id="rId426" xr:uid="{61CCE9E8-EC47-4B9E-8851-27A6E71C0197}"/>
    <hyperlink ref="A429" r:id="rId427" xr:uid="{E61A6D0D-4BCB-405A-A724-389CD1F22B9E}"/>
    <hyperlink ref="A430" r:id="rId428" xr:uid="{DDF20FC9-AB98-4F6D-8727-681E6785D292}"/>
    <hyperlink ref="A431" r:id="rId429" xr:uid="{1A66710E-97EF-48F5-8517-0AFC8C0A5349}"/>
    <hyperlink ref="A432" r:id="rId430" xr:uid="{B9280F4B-173C-4479-BC60-9B6D61364F7A}"/>
    <hyperlink ref="A433" r:id="rId431" xr:uid="{277CEDE0-CC01-456B-8246-7E29AB44A801}"/>
    <hyperlink ref="A434" r:id="rId432" xr:uid="{E0A39A8D-8588-42C5-8FEC-7A6A5222AF31}"/>
    <hyperlink ref="A435" r:id="rId433" xr:uid="{9A4AA545-D553-429F-8161-8DD0FF0E1BAC}"/>
    <hyperlink ref="A436" r:id="rId434" xr:uid="{7A250CCA-EA81-417F-B89F-FE595E881799}"/>
    <hyperlink ref="A437" r:id="rId435" xr:uid="{69D51D84-BE6D-44A0-B2D3-5DA077577DEA}"/>
    <hyperlink ref="A438" r:id="rId436" xr:uid="{8C5CCF0A-4CEF-404A-BD5E-2A0F840FAB78}"/>
    <hyperlink ref="A439" r:id="rId437" xr:uid="{3691CB42-1617-4FA6-AEB1-2451AD582BEB}"/>
    <hyperlink ref="A440" r:id="rId438" xr:uid="{7B3861C4-EBF1-4CFA-9374-2F86614EC285}"/>
    <hyperlink ref="A441" r:id="rId439" xr:uid="{13A02513-7457-4B3D-8982-45CBB7066CEC}"/>
    <hyperlink ref="A442" r:id="rId440" xr:uid="{3E5BE15F-F0EA-4DCE-BD2A-B0685E7BAA22}"/>
    <hyperlink ref="A443" r:id="rId441" xr:uid="{521C6DDE-1897-4394-8F0F-2C212F65B813}"/>
    <hyperlink ref="A444" r:id="rId442" xr:uid="{814DCE05-2DDE-4CB8-9161-92DD14FECA78}"/>
    <hyperlink ref="A445" r:id="rId443" xr:uid="{31E8B9E4-A5A0-4C9A-BB2A-2D36C8DFFACC}"/>
    <hyperlink ref="A446" r:id="rId444" xr:uid="{FDA1599D-262E-4E6E-B523-412521104D58}"/>
    <hyperlink ref="A447" r:id="rId445" xr:uid="{9E9B374E-3EEA-45FA-B2E1-3224F2959C6D}"/>
    <hyperlink ref="A448" r:id="rId446" xr:uid="{CDE68069-8ECD-4938-A188-7F911B25B8AB}"/>
    <hyperlink ref="A449" r:id="rId447" xr:uid="{3272C5EF-9F38-4AA0-8BB1-928E36E933D9}"/>
    <hyperlink ref="A450" r:id="rId448" xr:uid="{0078CDCB-91E9-439D-A87E-905B4A11849F}"/>
    <hyperlink ref="A451" r:id="rId449" xr:uid="{A4550CFE-9370-4932-B02D-3A126670E2AD}"/>
    <hyperlink ref="A452" r:id="rId450" xr:uid="{653E4537-6814-4111-BFFB-0DD10EBC7376}"/>
    <hyperlink ref="A453" r:id="rId451" xr:uid="{B94BEC37-EB2C-4DCA-8C0A-752A15EF7CD0}"/>
    <hyperlink ref="A454" r:id="rId452" xr:uid="{A428F97F-EC82-45D8-B2B8-DC2D7BBF4EAC}"/>
    <hyperlink ref="A455" r:id="rId453" xr:uid="{754B5664-02A5-4B7A-B92F-6D40584406CA}"/>
    <hyperlink ref="A456" r:id="rId454" xr:uid="{7055F673-C534-479F-8861-346C7BB64653}"/>
    <hyperlink ref="A457" r:id="rId455" xr:uid="{2D025FCB-0BB8-4573-8974-9196C39E7DAC}"/>
    <hyperlink ref="A458" r:id="rId456" xr:uid="{5FA2AEA5-545A-48B7-B6F2-4DF080830F73}"/>
    <hyperlink ref="A459" r:id="rId457" xr:uid="{57FE877F-06DF-4996-9E46-D226299AA722}"/>
    <hyperlink ref="A460" r:id="rId458" xr:uid="{31695767-5A5C-493B-9C9D-E840F60BDBF1}"/>
    <hyperlink ref="A461" r:id="rId459" xr:uid="{BAF2B742-7E0B-4525-A2AA-FA5659045463}"/>
    <hyperlink ref="A462" r:id="rId460" xr:uid="{1902723B-F4F3-491D-8AAF-A2FBE46DA0C9}"/>
    <hyperlink ref="A463" r:id="rId461" xr:uid="{F55B9843-051C-46A4-8BE4-31DD73DD5507}"/>
    <hyperlink ref="A464" r:id="rId462" xr:uid="{5D5A61A8-18F0-433A-8BBC-F4539C44F346}"/>
    <hyperlink ref="A465" r:id="rId463" xr:uid="{37D65722-7613-497C-866E-D0E23B5B5DE6}"/>
    <hyperlink ref="A466" r:id="rId464" xr:uid="{B7CF01DB-B1C5-4420-A220-127995C271A1}"/>
    <hyperlink ref="A467" r:id="rId465" xr:uid="{34FB5375-14C7-443A-8BAF-611D9946F919}"/>
    <hyperlink ref="A468" r:id="rId466" xr:uid="{EB1E0C9B-1CCC-48BA-96E0-4C691F595779}"/>
    <hyperlink ref="A469" r:id="rId467" xr:uid="{D12080B7-2722-44C0-AEAC-7F706FAB5410}"/>
    <hyperlink ref="A470" r:id="rId468" xr:uid="{DE6252DC-C096-4BA6-9135-0786B2914478}"/>
    <hyperlink ref="A471" r:id="rId469" xr:uid="{871BED6C-A738-4A57-8F73-B81E75FE0896}"/>
    <hyperlink ref="A472" r:id="rId470" xr:uid="{BAAA43CD-1413-4ED9-93AD-2210053B0E62}"/>
    <hyperlink ref="A473" r:id="rId471" xr:uid="{38A4C88E-4FE0-40F4-9EF9-8345BC648DB0}"/>
    <hyperlink ref="A474" r:id="rId472" xr:uid="{9B42D32B-726E-45CF-A801-4DC148172310}"/>
    <hyperlink ref="A475" r:id="rId473" xr:uid="{8B5EE286-D706-482F-9ECD-BA875737F3DB}"/>
    <hyperlink ref="A476" r:id="rId474" xr:uid="{774ABE6B-5E3D-4209-8EF6-E9AF8080A252}"/>
    <hyperlink ref="A477" r:id="rId475" xr:uid="{F5623642-FBC0-4293-8849-A1BDD0FDEC10}"/>
    <hyperlink ref="A478" r:id="rId476" xr:uid="{79FD517F-6DF0-420B-B876-780EC12CDF87}"/>
    <hyperlink ref="A479" r:id="rId477" xr:uid="{EEE2E4DD-0890-4810-B291-01105C7032DE}"/>
    <hyperlink ref="A480" r:id="rId478" xr:uid="{C12722B5-CACD-46AF-92C0-5B7AB3F56C52}"/>
    <hyperlink ref="A481" r:id="rId479" xr:uid="{297C47EE-871C-45EF-8B00-0B6C74347F53}"/>
    <hyperlink ref="A482" r:id="rId480" xr:uid="{BED0272D-D215-4405-A8C6-E8A3BDA6EF96}"/>
    <hyperlink ref="A483" r:id="rId481" xr:uid="{790ECABD-D947-45E2-83E8-A2252C460C4D}"/>
    <hyperlink ref="A484" r:id="rId482" xr:uid="{80779D62-0B4C-48AB-A37A-F9E48FDB1430}"/>
    <hyperlink ref="A485" r:id="rId483" xr:uid="{120EE2CA-9F84-4E71-A9A1-9D7C57728034}"/>
    <hyperlink ref="A486" r:id="rId484" xr:uid="{3C496DDB-12E7-4DB2-9CCF-0CF5E772FEC0}"/>
    <hyperlink ref="A487" r:id="rId485" xr:uid="{7FB6E4E7-1C42-4E82-9832-CC825C557BE1}"/>
    <hyperlink ref="A488" r:id="rId486" xr:uid="{9C580D0A-E435-4611-9D41-9BF074A82A8D}"/>
    <hyperlink ref="A489" r:id="rId487" xr:uid="{B5975D43-157A-4764-A39C-42B18321DB21}"/>
    <hyperlink ref="A490" r:id="rId488" xr:uid="{365BB7B2-9CB8-48D9-A44B-A46C688BD9C6}"/>
    <hyperlink ref="A491" r:id="rId489" xr:uid="{E241CFD2-7729-45CB-9EB3-CB9D3BF38DFA}"/>
    <hyperlink ref="A492" r:id="rId490" xr:uid="{F94931B8-45F5-4166-B247-17009DAFFABC}"/>
    <hyperlink ref="A493" r:id="rId491" xr:uid="{EAD3D191-E8CD-4C35-8CD9-80ECDCCD86DD}"/>
    <hyperlink ref="A494" r:id="rId492" xr:uid="{7F576E2C-E65C-4FC2-871F-0C774CDFDBD1}"/>
    <hyperlink ref="A495" r:id="rId493" xr:uid="{CAF95B1C-3CBE-4E77-AED7-206BAD038C77}"/>
    <hyperlink ref="A496" r:id="rId494" xr:uid="{D20DA613-6312-435E-A1E5-37E7D361F058}"/>
    <hyperlink ref="A497" r:id="rId495" xr:uid="{36B980D4-80AF-4DAA-BC0C-752BF72DF238}"/>
    <hyperlink ref="A498" r:id="rId496" xr:uid="{1E94E12F-ED4D-44A4-99F4-0E42E0A07A94}"/>
    <hyperlink ref="A499" r:id="rId497" xr:uid="{E8473C7E-82CE-4EE5-860F-BCF525B224EB}"/>
    <hyperlink ref="A500" r:id="rId498" xr:uid="{C35BCCD9-D92E-4988-98B8-E1D83BFABDEB}"/>
    <hyperlink ref="A501" r:id="rId499" xr:uid="{125A6415-5462-4F40-B631-0DB537F8ECAF}"/>
    <hyperlink ref="A502" r:id="rId500" xr:uid="{FD4E83FC-A48B-4D76-AFE2-7BABA95989B5}"/>
    <hyperlink ref="A503" r:id="rId501" xr:uid="{FC59E6AF-50C4-4706-8005-22FA396F7423}"/>
    <hyperlink ref="A504" r:id="rId502" xr:uid="{18511692-76CC-4322-A331-7299E72C4B18}"/>
    <hyperlink ref="A505" r:id="rId503" xr:uid="{484383F1-C144-4B77-8921-B6EF4FF3E706}"/>
    <hyperlink ref="A506" r:id="rId504" xr:uid="{22CEA095-EFD8-419B-9FF9-E3D1A8DB7D59}"/>
    <hyperlink ref="A507" r:id="rId505" xr:uid="{2E2AEC11-15EB-40CA-9B93-8805344E3DE3}"/>
    <hyperlink ref="A508" r:id="rId506" xr:uid="{200B819F-A290-4E49-8A9A-D372D1DE798B}"/>
    <hyperlink ref="A509" r:id="rId507" xr:uid="{4704AD71-AF27-4D28-866B-A9A57BD0BDE3}"/>
    <hyperlink ref="A510" r:id="rId508" xr:uid="{67F9AB64-83C1-4BFF-BEFD-E888D48A13C0}"/>
    <hyperlink ref="A511" r:id="rId509" xr:uid="{1A383517-6012-4F40-8EE5-AB57A1588B63}"/>
    <hyperlink ref="A512" r:id="rId510" xr:uid="{C359DB46-926E-4DCA-A8BF-A671550746B5}"/>
    <hyperlink ref="A513" r:id="rId511" xr:uid="{93ACD8E5-3B38-4224-A0DF-74572A752061}"/>
    <hyperlink ref="A514" r:id="rId512" xr:uid="{7D349E8B-0235-4350-8EBA-673CE5C39051}"/>
    <hyperlink ref="A515" r:id="rId513" xr:uid="{AD5C0836-3F90-4583-935B-9D4C6C66E486}"/>
    <hyperlink ref="A516" r:id="rId514" xr:uid="{D74B178A-5D48-477E-8540-F58F38484EEA}"/>
    <hyperlink ref="A517" r:id="rId515" xr:uid="{D7AF3988-4A9F-4D4E-A978-9018F5DBFE5D}"/>
    <hyperlink ref="A518" r:id="rId516" xr:uid="{20D78B5D-672C-4DF2-BF38-97DD9DC58329}"/>
    <hyperlink ref="A519" r:id="rId517" xr:uid="{83AEE575-9188-477E-AE64-D3DECAA0A5AE}"/>
    <hyperlink ref="A520" r:id="rId518" xr:uid="{0DD203CE-A30B-45FE-A05F-A14B54652841}"/>
    <hyperlink ref="A521" r:id="rId519" xr:uid="{E0335517-B86F-4DB6-89F9-8ABBE085D915}"/>
    <hyperlink ref="A522" r:id="rId520" xr:uid="{FFE1E1C8-5773-4223-AE63-926F090FB592}"/>
    <hyperlink ref="A523" r:id="rId521" xr:uid="{7E84B6CB-9892-422C-AF02-F97297B5095C}"/>
    <hyperlink ref="A524" r:id="rId522" xr:uid="{33C9BDEC-61A3-444A-873E-1046395364BA}"/>
    <hyperlink ref="A525" r:id="rId523" xr:uid="{2DC8B0B2-B990-4D79-A1FF-EED72351D158}"/>
    <hyperlink ref="A526" r:id="rId524" xr:uid="{D7AE01CF-79FA-4216-AC6B-E2E26AA8CDD0}"/>
    <hyperlink ref="A527" r:id="rId525" xr:uid="{C6D809C0-6D7F-4E5F-BCA4-5AF689F75C73}"/>
    <hyperlink ref="A528" r:id="rId526" xr:uid="{A49A8E82-0F6C-494B-891F-DC936444B0FE}"/>
    <hyperlink ref="A529" r:id="rId527" xr:uid="{E5F4C187-17CD-4079-9764-06E52CD98683}"/>
    <hyperlink ref="A530" r:id="rId528" xr:uid="{89FF4531-52B2-414A-B3FA-EAAC77D49757}"/>
    <hyperlink ref="A531" r:id="rId529" xr:uid="{99314CF5-7699-446E-A361-8F9228B96E5D}"/>
    <hyperlink ref="A532" r:id="rId530" xr:uid="{1A239790-4D35-4665-93F3-42F39799CFEB}"/>
    <hyperlink ref="A533" r:id="rId531" xr:uid="{62321143-F183-4BDB-8028-0BFBEB515C32}"/>
    <hyperlink ref="A534" r:id="rId532" xr:uid="{84D48BEE-B80F-413D-A8BD-B9ACC907ED8A}"/>
    <hyperlink ref="A535" r:id="rId533" xr:uid="{54D60FE4-DD39-4025-8D14-A04C357ED137}"/>
    <hyperlink ref="A536" r:id="rId534" xr:uid="{08325FF5-3F00-4C58-8623-1C344EB5AD18}"/>
    <hyperlink ref="A537" r:id="rId535" xr:uid="{032EDA59-641D-47E0-BABD-AA6905A36C1D}"/>
    <hyperlink ref="A538" r:id="rId536" xr:uid="{EFC85B52-4023-4506-938C-F80592AD15A9}"/>
    <hyperlink ref="A539" r:id="rId537" xr:uid="{66E0B8D1-01DC-4FD3-B41E-A2B8588B6914}"/>
    <hyperlink ref="A540" r:id="rId538" xr:uid="{6F4E1DDF-7F59-4450-8431-0DBF85E9E0C2}"/>
    <hyperlink ref="A541" r:id="rId539" xr:uid="{033A12E9-ED74-4B44-8ACA-2C05B92775F1}"/>
    <hyperlink ref="A542" r:id="rId540" xr:uid="{958F199E-6811-4A2A-A72B-37484B358545}"/>
    <hyperlink ref="A543" r:id="rId541" xr:uid="{B26028D0-66AC-478A-9FA2-4ADE3429CCD3}"/>
    <hyperlink ref="A544" r:id="rId542" xr:uid="{43B23801-0C91-41BB-9F67-CA78E01B1EEF}"/>
    <hyperlink ref="A545" r:id="rId543" xr:uid="{4C95EB36-7E42-4206-8BA8-465543F8AA37}"/>
    <hyperlink ref="A546" r:id="rId544" xr:uid="{6267C852-8CB2-4358-8786-F4E439FD59EF}"/>
    <hyperlink ref="A547" r:id="rId545" xr:uid="{4081178C-AEB6-47E3-AAB8-54C867B604FE}"/>
    <hyperlink ref="A548" r:id="rId546" xr:uid="{969D94BF-86F4-46C6-913C-7338349D97D5}"/>
    <hyperlink ref="A549" r:id="rId547" xr:uid="{F74BEEDF-3E57-4178-8457-EB51D0B591CF}"/>
    <hyperlink ref="A550" r:id="rId548" xr:uid="{9BB321E6-777B-410E-8A7E-C67B4377A248}"/>
    <hyperlink ref="A551" r:id="rId549" xr:uid="{BCFFB60D-13F4-44BF-B353-0903B3A6CC19}"/>
    <hyperlink ref="A552" r:id="rId550" xr:uid="{10B65185-3D73-4E3E-A434-3192D35D5005}"/>
    <hyperlink ref="A553" r:id="rId551" xr:uid="{06FF7F50-7ED9-47D5-BE34-77FF8558C53C}"/>
    <hyperlink ref="A554" r:id="rId552" xr:uid="{672B6E13-B640-4264-9E6E-B722D3A5BB19}"/>
    <hyperlink ref="A555" r:id="rId553" xr:uid="{655B09E8-F34A-4E7C-8805-554A899B04AD}"/>
    <hyperlink ref="A556" r:id="rId554" xr:uid="{BFA08A49-3D00-4DDC-9A3C-CB7DEB0F8920}"/>
    <hyperlink ref="A557" r:id="rId555" xr:uid="{0A0FCFC3-A4E4-46F5-A593-BDB77534130C}"/>
    <hyperlink ref="A558" r:id="rId556" xr:uid="{DD88FE96-3D4B-47DF-A0E8-AE0DAF361145}"/>
    <hyperlink ref="A559" r:id="rId557" xr:uid="{20B30D0B-C9AA-4B2B-BE5F-1F7F9C306BFC}"/>
    <hyperlink ref="A560" r:id="rId558" xr:uid="{68843D59-FF8B-4AD7-9B7B-E24A1DCE7C69}"/>
    <hyperlink ref="A561" r:id="rId559" xr:uid="{866DC9F0-5B48-4327-9FF5-A9BC384A5232}"/>
    <hyperlink ref="A562" r:id="rId560" xr:uid="{DE0DF95C-9EBD-48B4-9DB5-DC275DB4A801}"/>
    <hyperlink ref="A563" r:id="rId561" xr:uid="{A28074A6-DBD2-4104-8EB2-FE5631FA9B3A}"/>
    <hyperlink ref="A564" r:id="rId562" xr:uid="{938F8C50-6A19-4FFD-9F21-029313C8395E}"/>
    <hyperlink ref="A565" r:id="rId563" xr:uid="{1000B598-FB28-4E42-BDBB-488CEF422D5B}"/>
    <hyperlink ref="A566" r:id="rId564" xr:uid="{12533AFD-4C79-4912-B898-EC347F48D4A0}"/>
    <hyperlink ref="A567" r:id="rId565" xr:uid="{8141F05C-E8DB-4DA2-8812-3273C88189E0}"/>
    <hyperlink ref="A568" r:id="rId566" xr:uid="{D655AFB4-093A-4330-8895-FFEA7A90F4B2}"/>
    <hyperlink ref="A569" r:id="rId567" xr:uid="{75FC8BDF-2C17-45A4-BBBD-E31752AC97D8}"/>
    <hyperlink ref="A570" r:id="rId568" xr:uid="{E7FC2A04-D388-4D19-91EA-9862A1A571D0}"/>
    <hyperlink ref="A571" r:id="rId569" xr:uid="{8D13295C-7941-4306-807F-6838BEFBE065}"/>
    <hyperlink ref="A572" r:id="rId570" xr:uid="{E4FAA75C-CC07-45B3-9282-6A582FF4D30F}"/>
    <hyperlink ref="A573" r:id="rId571" xr:uid="{14E47F31-82B4-48F3-A620-0FBC2DC67B7E}"/>
    <hyperlink ref="A574" r:id="rId572" xr:uid="{830F248F-E985-452A-96B4-C17E86A24B20}"/>
    <hyperlink ref="A575" r:id="rId573" xr:uid="{4151F0D2-6630-4D85-AA61-1ED1AB43AAC8}"/>
    <hyperlink ref="A576" r:id="rId574" xr:uid="{D63AF952-07C0-44AD-B496-35BDB41A9727}"/>
    <hyperlink ref="A577" r:id="rId575" xr:uid="{6192DACA-9D42-4FC4-90BB-1DBAA715D580}"/>
    <hyperlink ref="A578" r:id="rId576" xr:uid="{F38C2950-1BC9-44D6-8108-8ECEF8F67C29}"/>
    <hyperlink ref="A579" r:id="rId577" xr:uid="{C8D28D87-72EC-41DD-85D6-F07F25D11D24}"/>
    <hyperlink ref="A580" r:id="rId578" xr:uid="{58E08E80-90F6-41AE-BD7D-4B4F1429E8F6}"/>
    <hyperlink ref="A581" r:id="rId579" xr:uid="{21047BAC-78D3-4BA2-A187-F3B7C7B6FC8D}"/>
    <hyperlink ref="A582" r:id="rId580" xr:uid="{9C989EB5-E4E0-4039-9C5F-47AA4C6BB41A}"/>
    <hyperlink ref="A583" r:id="rId581" xr:uid="{9E782876-06C4-4CE1-9A0D-0CE4DB823D0A}"/>
    <hyperlink ref="A584" r:id="rId582" xr:uid="{C11539EC-7821-40BD-9A8B-222A5B8BA85D}"/>
    <hyperlink ref="A585" r:id="rId583" xr:uid="{9FE960FA-CC55-4DD0-9800-49F5B01109D2}"/>
    <hyperlink ref="A586" r:id="rId584" xr:uid="{FDBABBF2-707C-497E-B441-0AE1A43321B2}"/>
    <hyperlink ref="A587" r:id="rId585" xr:uid="{78E8C41A-19A9-4DEA-A0F0-6D9F2E8C88FB}"/>
    <hyperlink ref="A588" r:id="rId586" xr:uid="{EC454B0B-4A9F-4C2D-86A2-046C1B00ABF9}"/>
    <hyperlink ref="A589" r:id="rId587" xr:uid="{F166F25C-E416-4FF4-B650-15153E0B39DF}"/>
    <hyperlink ref="A590" r:id="rId588" xr:uid="{31B9C786-C2E3-42C9-A767-1396D2E6CF83}"/>
    <hyperlink ref="A591" r:id="rId589" xr:uid="{1FE2F5AD-5AC7-4088-983F-76271BFABF7A}"/>
    <hyperlink ref="A592" r:id="rId590" xr:uid="{3A34D689-ABA6-4AE7-A940-D56C9B1A8BD9}"/>
    <hyperlink ref="A593" r:id="rId591" xr:uid="{5B1A657E-3172-4D2A-B029-91D27EDDFD38}"/>
    <hyperlink ref="A594" r:id="rId592" xr:uid="{5FD4A3AD-97AC-4E31-85ED-62A4FC01A8FA}"/>
    <hyperlink ref="A595" r:id="rId593" xr:uid="{D553B5E1-3EEB-4620-AB8A-EBF1FED14FCB}"/>
    <hyperlink ref="A596" r:id="rId594" xr:uid="{546682D6-96E1-483C-A229-6F6D3AB4B44E}"/>
    <hyperlink ref="A597" r:id="rId595" xr:uid="{EE393B2E-D625-4F51-9287-34F9BBD048BE}"/>
    <hyperlink ref="A598" r:id="rId596" xr:uid="{54B7DD14-2E9A-4171-A422-5E66F567F723}"/>
    <hyperlink ref="A599" r:id="rId597" xr:uid="{B247BC9A-2379-44F1-BC52-1EAD4B054D60}"/>
    <hyperlink ref="A600" r:id="rId598" xr:uid="{9B4B914F-D09B-4F38-9C0C-EA7D295E5FDA}"/>
    <hyperlink ref="A601" r:id="rId599" xr:uid="{506F2401-DFF2-461A-A923-6E3328B1F385}"/>
    <hyperlink ref="A602" r:id="rId600" xr:uid="{F203F804-31F0-4C48-A00F-C0E0AA0819C8}"/>
    <hyperlink ref="A603" r:id="rId601" xr:uid="{CE613182-FB31-4602-88FE-4A5E4279823E}"/>
    <hyperlink ref="A604" r:id="rId602" xr:uid="{4516F3F3-951F-442C-A8A4-5A02F8CCA694}"/>
    <hyperlink ref="A605" r:id="rId603" xr:uid="{C3F51C5D-9C79-4922-B7A8-6CD3A4C97046}"/>
    <hyperlink ref="A606" r:id="rId604" xr:uid="{524B3B27-0007-4E3F-A5F3-8DF630F0D730}"/>
    <hyperlink ref="A607" r:id="rId605" xr:uid="{F6B0182D-5DF1-47FE-BE03-D0BA87518B59}"/>
    <hyperlink ref="A608" r:id="rId606" xr:uid="{3E3F4579-11CC-4116-8E94-7F7EB14FFA4C}"/>
    <hyperlink ref="A609" r:id="rId607" xr:uid="{830CE08A-8DD5-4E65-9B6F-A44DBDF00BEE}"/>
    <hyperlink ref="A610" r:id="rId608" xr:uid="{0B626327-1E47-4F22-AAAD-C52F2029F6C6}"/>
    <hyperlink ref="A611" r:id="rId609" xr:uid="{2A6B78B6-E55B-4125-A4D9-3AF731780E95}"/>
    <hyperlink ref="A612" r:id="rId610" xr:uid="{C78E3FC5-AF18-4EF1-A8CD-E888525F3F68}"/>
    <hyperlink ref="A613" r:id="rId611" xr:uid="{4DD45681-D884-4A2D-8F27-7EF89169CCB8}"/>
    <hyperlink ref="A614" r:id="rId612" xr:uid="{995B0A21-9411-40D6-A433-C56E6609C5E7}"/>
    <hyperlink ref="A615" r:id="rId613" xr:uid="{49F89CB6-F757-4B9F-9EB7-FE2529205CFF}"/>
    <hyperlink ref="A616" r:id="rId614" xr:uid="{863B3617-3DDB-44BC-BDDF-164BAF807454}"/>
    <hyperlink ref="A617" r:id="rId615" xr:uid="{23584389-C105-475E-8E85-81F10F5E0523}"/>
    <hyperlink ref="A618" r:id="rId616" xr:uid="{9F255499-A889-4B53-A0CB-DCC92F8D2445}"/>
    <hyperlink ref="A619" r:id="rId617" xr:uid="{0E6F3C1B-6FCB-41B6-AC39-DC2D5B5CAC28}"/>
    <hyperlink ref="A620" r:id="rId618" xr:uid="{8DE23546-BEDA-4A7E-9CBE-3060DD5CEDA9}"/>
    <hyperlink ref="A621" r:id="rId619" xr:uid="{FFCCF3BB-7FBD-43A6-8942-7B1D0F1CE7C2}"/>
    <hyperlink ref="A622" r:id="rId620" xr:uid="{3DAD0102-5D5F-4EAA-A989-0A6863184800}"/>
    <hyperlink ref="A623" r:id="rId621" xr:uid="{1CCE201B-1A6A-42AA-9DED-238B1804D8F0}"/>
    <hyperlink ref="A624" r:id="rId622" xr:uid="{A2141938-5FA6-411C-A926-75A0AE05B488}"/>
    <hyperlink ref="A625" r:id="rId623" xr:uid="{36111CBA-D8C4-4416-BCA3-208F3572CE2C}"/>
    <hyperlink ref="A626" r:id="rId624" xr:uid="{4C925CDC-FD75-4D23-9C50-6240D58045F7}"/>
    <hyperlink ref="A627" r:id="rId625" xr:uid="{7A847BB2-3F25-454C-B194-90CE8E6E85E9}"/>
    <hyperlink ref="A628" r:id="rId626" xr:uid="{529C0CBB-65EA-491A-BA77-3B73A633274A}"/>
    <hyperlink ref="A629" r:id="rId627" xr:uid="{4BA0CDAD-544E-42A9-B452-7F93EA09F76B}"/>
    <hyperlink ref="A630" r:id="rId628" xr:uid="{E6CE2779-C5F6-46B8-940C-010008AD2697}"/>
    <hyperlink ref="A631" r:id="rId629" xr:uid="{A61CC6C1-73F4-4A52-8CBD-A5E18BE3D22E}"/>
    <hyperlink ref="A632" r:id="rId630" xr:uid="{F52133AC-721C-44E4-8D3C-D756A05FA6CB}"/>
    <hyperlink ref="A633" r:id="rId631" xr:uid="{503037D0-0393-4A96-97F5-30D9D45BAA44}"/>
    <hyperlink ref="A634" r:id="rId632" xr:uid="{0BDAE174-E2D2-478E-A7D6-5F9C6DB3F318}"/>
    <hyperlink ref="A635" r:id="rId633" xr:uid="{D6814E8A-CDBC-4F68-A385-3A78FF760116}"/>
    <hyperlink ref="A636" r:id="rId634" xr:uid="{542F03C0-3285-4031-BB6B-96AE8EC34179}"/>
    <hyperlink ref="A637" r:id="rId635" xr:uid="{7F53FED4-C970-4280-9530-AF7D219662EB}"/>
    <hyperlink ref="A638" r:id="rId636" xr:uid="{BB3CF1A4-01AE-474E-BDBF-733BDB57AD87}"/>
    <hyperlink ref="A639" r:id="rId637" xr:uid="{893A59A5-08AA-463D-92B8-9B077FF108CF}"/>
    <hyperlink ref="A640" r:id="rId638" xr:uid="{0E228128-191D-4F87-93EC-673B1429834E}"/>
    <hyperlink ref="A641" r:id="rId639" xr:uid="{0C119120-AE28-4CAB-95C9-854FBC9A48CF}"/>
    <hyperlink ref="A642" r:id="rId640" xr:uid="{4195C9E1-4D36-4B71-BD56-631A95B91CE1}"/>
    <hyperlink ref="A643" r:id="rId641" xr:uid="{A1DE3264-F9F1-4884-BC51-4AB047A7D46E}"/>
    <hyperlink ref="A644" r:id="rId642" xr:uid="{B034097E-8403-494A-86AF-D1BF684752CF}"/>
    <hyperlink ref="A645" r:id="rId643" xr:uid="{7EE77733-CBD6-420A-803D-5450EC89821D}"/>
    <hyperlink ref="A646" r:id="rId644" xr:uid="{9C786B2B-7BC9-4060-9BDA-48AE61EC02D8}"/>
    <hyperlink ref="A647" r:id="rId645" xr:uid="{2FE8DCE7-9F39-4D9A-9488-1B62E62D47FF}"/>
    <hyperlink ref="A648" r:id="rId646" xr:uid="{32A831A5-2D5C-4DBF-B864-946E86DEAE39}"/>
    <hyperlink ref="A649" r:id="rId647" xr:uid="{D862A740-964A-4056-AE2A-29EEA120E196}"/>
    <hyperlink ref="A650" r:id="rId648" xr:uid="{7CAAB816-B5AF-4D11-A6C2-36F0683C5501}"/>
    <hyperlink ref="A651" r:id="rId649" xr:uid="{114464A4-B16E-45F6-A99F-6A3FAFC7267E}"/>
    <hyperlink ref="A652" r:id="rId650" xr:uid="{E4EED3A9-65B9-478A-AC6D-32E19BC96668}"/>
    <hyperlink ref="A653" r:id="rId651" xr:uid="{BC5779DC-48FB-4BE0-86DF-02B49FE008C9}"/>
    <hyperlink ref="A654" r:id="rId652" xr:uid="{C3C1F093-3C2D-47B9-9317-7918298D03FD}"/>
    <hyperlink ref="A655" r:id="rId653" xr:uid="{680B5534-CDE3-4436-8603-560084355B20}"/>
    <hyperlink ref="A656" r:id="rId654" xr:uid="{2E69E12F-A875-48D1-BB83-95B5992CA2DA}"/>
    <hyperlink ref="A657" r:id="rId655" xr:uid="{BD3ECF11-215D-4AA7-BBC8-B77F4476AFA8}"/>
    <hyperlink ref="A658" r:id="rId656" xr:uid="{C3856744-487F-419A-AA91-C120A2EA9C15}"/>
    <hyperlink ref="A659" r:id="rId657" xr:uid="{ED176E1F-3CCA-4E5E-8F3A-D12FD06E9100}"/>
    <hyperlink ref="A660" r:id="rId658" xr:uid="{B451741D-C742-42AA-8C45-8F9B6E7E31E9}"/>
    <hyperlink ref="A661" r:id="rId659" xr:uid="{B29A165B-039E-46CB-8054-4513F8A33580}"/>
    <hyperlink ref="A662" r:id="rId660" xr:uid="{8B3EA25E-94B9-4C0B-9595-7A17B5E4AA5A}"/>
    <hyperlink ref="A663" r:id="rId661" xr:uid="{0917781C-74CB-4B0D-93E8-5F79551C92B6}"/>
    <hyperlink ref="A664" r:id="rId662" xr:uid="{83C30640-864F-4AD1-8C66-D2B5A2D0A9A1}"/>
    <hyperlink ref="A665" r:id="rId663" xr:uid="{5C0F89EC-88D2-4A6E-84A5-21F4626067FE}"/>
    <hyperlink ref="A666" r:id="rId664" xr:uid="{3D386F30-387E-47BE-B12B-F676C559371E}"/>
    <hyperlink ref="A667" r:id="rId665" xr:uid="{C73E9940-A044-4448-B12D-323DF8CEA3CD}"/>
    <hyperlink ref="A668" r:id="rId666" xr:uid="{6069439C-E8C4-4DAF-B0AB-52217D2AFA06}"/>
    <hyperlink ref="A669" r:id="rId667" xr:uid="{BDEC9EB1-65A9-489F-8ECA-10F62849DA34}"/>
    <hyperlink ref="A670" r:id="rId668" xr:uid="{1092D549-7FC1-4F40-A422-5E6033BEECFD}"/>
    <hyperlink ref="A671" r:id="rId669" xr:uid="{B7BB41E3-965A-4C08-BA80-AE8A83B123B2}"/>
    <hyperlink ref="A672" r:id="rId670" xr:uid="{09F6723C-48E4-46A4-B943-3DEE1A28EFC9}"/>
    <hyperlink ref="A673" r:id="rId671" xr:uid="{7140E332-5C57-4FAD-9720-1F331DE924FA}"/>
    <hyperlink ref="A674" r:id="rId672" xr:uid="{DB63449D-B3F4-4734-96CF-DB0F49CDE259}"/>
    <hyperlink ref="A675" r:id="rId673" xr:uid="{C0079A2B-4BE5-4CD5-A99C-3A3DA9709637}"/>
    <hyperlink ref="A676" r:id="rId674" xr:uid="{C877228F-832B-4C53-95DF-ACB99B6FAA6F}"/>
    <hyperlink ref="A677" r:id="rId675" xr:uid="{9B27CD02-3E75-4CEE-BCE3-8B6698558955}"/>
    <hyperlink ref="A678" r:id="rId676" xr:uid="{7E9111C7-9AAE-46AE-BF6A-260E1ED3BC53}"/>
    <hyperlink ref="A679" r:id="rId677" xr:uid="{14699352-6528-4471-A0F5-30BFA8A64BB7}"/>
    <hyperlink ref="A680" r:id="rId678" xr:uid="{FD281654-8AE6-4AFC-8BED-66E1F8ECB341}"/>
    <hyperlink ref="A681" r:id="rId679" xr:uid="{649D3E6E-5D03-48B6-8145-FD9E41D1B5C4}"/>
    <hyperlink ref="A682" r:id="rId680" xr:uid="{2B19E7AD-56AF-43B1-A565-7B1024560054}"/>
    <hyperlink ref="A683" r:id="rId681" xr:uid="{D4D0900C-D5B8-4F0A-9DAD-722317328418}"/>
    <hyperlink ref="A684" r:id="rId682" xr:uid="{49A3C184-44D2-43C8-8AB1-42ACFB4F373F}"/>
    <hyperlink ref="A685" r:id="rId683" xr:uid="{B8A31BC3-536F-4006-907A-161E8BF02235}"/>
    <hyperlink ref="A686" r:id="rId684" xr:uid="{9BB93A07-D84C-4A14-89EB-037E340FBA91}"/>
    <hyperlink ref="A687" r:id="rId685" xr:uid="{D5CB91B0-48DD-4264-97FA-C93D7182F0AD}"/>
    <hyperlink ref="A688" r:id="rId686" xr:uid="{0D8FB663-FE1E-4397-A09C-8C70F1BF1B43}"/>
    <hyperlink ref="A689" r:id="rId687" xr:uid="{696E58ED-6140-4297-9E74-590941BA4A1D}"/>
    <hyperlink ref="A690" r:id="rId688" xr:uid="{C11CFD68-D19C-4B0C-A915-E5AB4217BBA6}"/>
    <hyperlink ref="A691" r:id="rId689" xr:uid="{0F213EFD-C957-4507-B869-7A9233B1E03C}"/>
    <hyperlink ref="A692" r:id="rId690" xr:uid="{15ACFF51-31D1-46C3-9BFC-C98A82DAC22D}"/>
    <hyperlink ref="A693" r:id="rId691" xr:uid="{4713B55F-0D15-463B-88F9-FF2B456FB8E2}"/>
    <hyperlink ref="A694" r:id="rId692" xr:uid="{7CE377EE-90BA-45D4-8E73-9E5BBFF6318E}"/>
    <hyperlink ref="A695" r:id="rId693" xr:uid="{9224F37F-7E2B-4649-9979-B66662532AA7}"/>
    <hyperlink ref="A696" r:id="rId694" xr:uid="{DCA46A61-97AB-4940-83C2-60E7F7E88508}"/>
    <hyperlink ref="A697" r:id="rId695" xr:uid="{D2417997-B625-4545-A092-A8111A0A3911}"/>
    <hyperlink ref="A698" r:id="rId696" xr:uid="{A2AD5BC1-A398-4939-BABA-B0BCAFD8FA7F}"/>
    <hyperlink ref="A699" r:id="rId697" xr:uid="{7508A29E-302D-4A7D-A5FE-1B92E7F64D40}"/>
    <hyperlink ref="A700" r:id="rId698" xr:uid="{E7CECBE1-B458-4F49-BFFD-7DD4890E5DC1}"/>
    <hyperlink ref="A701" r:id="rId699" xr:uid="{DD9C7AAE-41E0-4179-AA93-6D505CC192F3}"/>
    <hyperlink ref="A702" r:id="rId700" xr:uid="{FBBDD5E3-FBA5-465D-A28F-FB5FDD5EE8CD}"/>
    <hyperlink ref="A703" r:id="rId701" xr:uid="{87A6F031-D1EE-44AF-86B9-77ABE741BA43}"/>
    <hyperlink ref="A704" r:id="rId702" xr:uid="{373A9B92-C2D3-4289-A17C-BA37C242D708}"/>
    <hyperlink ref="A705" r:id="rId703" xr:uid="{BEF53231-4928-4002-ADED-136E545DA58A}"/>
    <hyperlink ref="A706" r:id="rId704" xr:uid="{41B88C94-3067-4809-8E82-B0EC1B3E3818}"/>
    <hyperlink ref="A707" r:id="rId705" xr:uid="{E707FE74-1D6B-4244-B375-EF1F71118A8E}"/>
    <hyperlink ref="A708" r:id="rId706" xr:uid="{8A4DCED2-A142-4B13-B27F-3B03D9AF9041}"/>
    <hyperlink ref="A709" r:id="rId707" xr:uid="{DC02BC0B-B357-4627-99EC-2173E418B32A}"/>
    <hyperlink ref="A710" r:id="rId708" xr:uid="{CD16D4D6-96EF-4CDC-9C61-570DE473F10A}"/>
    <hyperlink ref="A711" r:id="rId709" xr:uid="{0D479292-C823-42CB-9603-BDFBD54FB087}"/>
    <hyperlink ref="A712" r:id="rId710" xr:uid="{F84FCA12-9615-4CE1-A5B3-B182E147D639}"/>
    <hyperlink ref="A713" r:id="rId711" xr:uid="{8AFA2814-C285-42A7-AF00-190487BAC6C1}"/>
    <hyperlink ref="A714" r:id="rId712" xr:uid="{0EB4F5B1-CD34-40DD-9A1C-A8C278B825F7}"/>
    <hyperlink ref="A715" r:id="rId713" xr:uid="{807B0E39-1153-44EE-B942-4EE68C37AB41}"/>
    <hyperlink ref="A716" r:id="rId714" xr:uid="{174A6B40-4C66-4054-99E1-18CB579C843D}"/>
    <hyperlink ref="A717" r:id="rId715" xr:uid="{B96B842B-9C63-4677-81AD-50EE395F7342}"/>
    <hyperlink ref="A718" r:id="rId716" xr:uid="{847550E0-43E2-4127-BB78-AAFBB26B556B}"/>
    <hyperlink ref="A719" r:id="rId717" xr:uid="{D69B4988-29B8-473B-BD10-BEE2DB7D57C2}"/>
    <hyperlink ref="A720" r:id="rId718" xr:uid="{542DC2B2-E335-4C16-8766-2FF2A4E9D759}"/>
    <hyperlink ref="A721" r:id="rId719" xr:uid="{EA5286CE-F274-40DB-9DC8-C9CE70EFA642}"/>
    <hyperlink ref="A722" r:id="rId720" xr:uid="{F04F2AA3-12EA-43F6-B1A0-9B22DF71A8C6}"/>
    <hyperlink ref="A723" r:id="rId721" xr:uid="{C0943104-9487-4438-A676-CCDEFEFA7D01}"/>
    <hyperlink ref="A724" r:id="rId722" xr:uid="{0F655BE4-0BFA-443F-8BE4-E8BF9FCE95F7}"/>
    <hyperlink ref="A725" r:id="rId723" xr:uid="{A200BB20-ACD4-43AA-B7C5-B61C0D0AA121}"/>
    <hyperlink ref="A726" r:id="rId724" xr:uid="{FB29B262-7223-4B77-BE9A-510484150AEC}"/>
    <hyperlink ref="A727" r:id="rId725" xr:uid="{CDD1A8F3-5C2A-4FC4-8592-3B74C98C91D6}"/>
    <hyperlink ref="A728" r:id="rId726" xr:uid="{520ED650-505F-4C54-BF23-1BFB4C301C48}"/>
    <hyperlink ref="A729" r:id="rId727" xr:uid="{BA6DBD60-6342-46B2-BAEF-8BDB9BB0A6F0}"/>
    <hyperlink ref="A730" r:id="rId728" xr:uid="{D0E6C06C-EE1E-4FAF-A612-DF7FB87A4246}"/>
    <hyperlink ref="A731" r:id="rId729" xr:uid="{94B7E03F-A1FF-4657-9B2B-256F8D4A8C45}"/>
    <hyperlink ref="A732" r:id="rId730" xr:uid="{B658EC9E-3277-4272-8BC0-06093CC0F416}"/>
    <hyperlink ref="A733" r:id="rId731" xr:uid="{C2BFCDDF-C8F1-442D-B2DA-88795B1F1460}"/>
    <hyperlink ref="A734" r:id="rId732" xr:uid="{4D852A47-701C-4517-B178-48970F87F731}"/>
    <hyperlink ref="A735" r:id="rId733" xr:uid="{9E709955-E9F8-4E17-BEA1-44FC46FF5EA3}"/>
    <hyperlink ref="A736" r:id="rId734" xr:uid="{FCD96C61-21A2-419D-8013-1E3DE313605C}"/>
    <hyperlink ref="A737" r:id="rId735" xr:uid="{9CA4A72F-0414-491D-82FC-CC11529DBF7F}"/>
    <hyperlink ref="A738" r:id="rId736" xr:uid="{9535DBDF-F647-4C78-8E45-076A7DDBD2EC}"/>
    <hyperlink ref="A739" r:id="rId737" xr:uid="{22BECABC-25EF-446F-B3B5-E8A473C8FBC2}"/>
    <hyperlink ref="A740" r:id="rId738" xr:uid="{2A419AE4-23AA-4D72-9AB8-5CFDD22BD3F4}"/>
    <hyperlink ref="A741" r:id="rId739" xr:uid="{FC9D16F4-F326-4481-8F55-40F1503C0BD3}"/>
    <hyperlink ref="A742" r:id="rId740" xr:uid="{AE830631-8E2A-42EB-8A78-7D103E09658F}"/>
    <hyperlink ref="A743" r:id="rId741" xr:uid="{34E6833E-A9AC-4C23-AB97-484BFDF6479F}"/>
    <hyperlink ref="A744" r:id="rId742" xr:uid="{A9948C59-CA63-444B-A02D-2163580DD799}"/>
    <hyperlink ref="A745" r:id="rId743" xr:uid="{C9395208-5FAE-4AE0-863E-9343AE95AE8D}"/>
    <hyperlink ref="A746" r:id="rId744" xr:uid="{06438FBF-03D3-4092-9221-095B1AB5CC2E}"/>
    <hyperlink ref="A747" r:id="rId745" xr:uid="{BDADCA6C-B718-4197-93DB-4C0C71B949CD}"/>
    <hyperlink ref="A748" r:id="rId746" xr:uid="{BCFC6890-1336-4B44-A2E6-372B27A3C36A}"/>
    <hyperlink ref="A749" r:id="rId747" xr:uid="{AF8713E5-6309-4607-B1DA-D5B294FEDC65}"/>
    <hyperlink ref="A750" r:id="rId748" xr:uid="{972D9F4C-C139-4E80-8278-57227EF6276A}"/>
    <hyperlink ref="A751" r:id="rId749" xr:uid="{06BBC86B-71E7-4C5B-AF58-D29E2042B551}"/>
    <hyperlink ref="A752" r:id="rId750" xr:uid="{5DFBFC6E-CD83-4968-921D-6C6E9DC93283}"/>
    <hyperlink ref="A753" r:id="rId751" xr:uid="{46968976-E5F2-4B1C-8896-76433841CA47}"/>
    <hyperlink ref="A754" r:id="rId752" xr:uid="{42C18A42-BB60-4AC1-8307-116223C41F84}"/>
    <hyperlink ref="A755" r:id="rId753" xr:uid="{88EC4885-7F7E-42D9-820F-9648D9C8D633}"/>
    <hyperlink ref="A756" r:id="rId754" xr:uid="{784963A8-CB4C-454A-857A-88A0B2BC9161}"/>
    <hyperlink ref="A757" r:id="rId755" xr:uid="{39616BF2-FC75-4C7E-913D-A84F3E956439}"/>
    <hyperlink ref="A758" r:id="rId756" xr:uid="{8E9B6A91-55C8-4177-9A70-CD4A8C0BB243}"/>
    <hyperlink ref="A759" r:id="rId757" xr:uid="{F494F750-26F5-436E-AD30-846943F4D6FC}"/>
    <hyperlink ref="A760" r:id="rId758" xr:uid="{C38CC7B0-34C9-4930-B633-77D840FB218B}"/>
    <hyperlink ref="A761" r:id="rId759" xr:uid="{D0127EC3-0FF0-4A3F-807C-02C890DF2026}"/>
    <hyperlink ref="A762" r:id="rId760" xr:uid="{20A1438C-F788-49BC-BA56-B27EF84C0EAB}"/>
    <hyperlink ref="A763" r:id="rId761" xr:uid="{D667F280-6BEE-4535-89BB-3775AEDBB3C5}"/>
    <hyperlink ref="A764" r:id="rId762" xr:uid="{11FAE213-6C06-4A46-837E-EEE14EC96509}"/>
    <hyperlink ref="A765" r:id="rId763" xr:uid="{A0EECF40-11C0-4EB0-BEC5-EE11FCE4E500}"/>
    <hyperlink ref="A766" r:id="rId764" xr:uid="{3963421C-9C6C-42DB-B3BC-A3434AB6CB7D}"/>
    <hyperlink ref="A767" r:id="rId765" xr:uid="{C254417C-06F7-4396-BFD0-1A1544465732}"/>
    <hyperlink ref="A768" r:id="rId766" xr:uid="{820D92A1-BEBF-4E0B-A5CA-A3DB1E7EBE89}"/>
    <hyperlink ref="A769" r:id="rId767" xr:uid="{338F06E6-08FD-4B4C-8224-DC85C08F3359}"/>
    <hyperlink ref="A770" r:id="rId768" xr:uid="{7D53A79F-65F7-413A-9A8C-1FEDCD4F0E1A}"/>
    <hyperlink ref="A771" r:id="rId769" xr:uid="{0BDC6875-2364-4D16-AFB1-AA344B63D3E4}"/>
    <hyperlink ref="A772" r:id="rId770" xr:uid="{A4BAB9A5-B574-4BDB-B61D-39BAA7A475E6}"/>
    <hyperlink ref="A773" r:id="rId771" xr:uid="{A624962F-27E3-42CF-A69E-1CCE2E92B368}"/>
    <hyperlink ref="A774" r:id="rId772" xr:uid="{88F40909-2F48-486E-B899-E7570A086B36}"/>
    <hyperlink ref="A775" r:id="rId773" xr:uid="{8D9E5B22-1322-4FDE-A6B9-42CE5BF94F84}"/>
    <hyperlink ref="A776" r:id="rId774" xr:uid="{CE7D0AE5-CA37-43FC-98BA-4A11ADAC0126}"/>
    <hyperlink ref="A777" r:id="rId775" xr:uid="{CFA2A35E-703B-48EF-9737-3638F1E8A662}"/>
    <hyperlink ref="A778" r:id="rId776" xr:uid="{B9F40A1C-5E7C-438C-B67B-0C1E77EE409D}"/>
    <hyperlink ref="A779" r:id="rId777" xr:uid="{B4EDDA4C-3C8A-45B9-AA99-2C0E575833EF}"/>
    <hyperlink ref="A780" r:id="rId778" xr:uid="{65CDE282-3B0D-4741-9881-18DEF0D3BB07}"/>
    <hyperlink ref="A781" r:id="rId779" xr:uid="{C8F0B002-732E-45ED-8294-4E9EE713582D}"/>
    <hyperlink ref="A782" r:id="rId780" xr:uid="{6FB04C54-B5E3-4AE3-9939-9EE9BD3A9E40}"/>
    <hyperlink ref="A783" r:id="rId781" xr:uid="{E66DA3CE-03B7-4B21-9EAD-AD426F39C0DB}"/>
    <hyperlink ref="A784" r:id="rId782" xr:uid="{1207DA77-4DE7-437B-8B32-399F25E45B18}"/>
    <hyperlink ref="A785" r:id="rId783" xr:uid="{4DDD5A7B-8CF4-43BE-9216-00B4A21C35FA}"/>
    <hyperlink ref="A786" r:id="rId784" xr:uid="{12E1DD27-593C-4D3A-A805-975D1D6F592F}"/>
    <hyperlink ref="A787" r:id="rId785" xr:uid="{213F0CE9-9365-48CA-95B0-4540DAE57B19}"/>
    <hyperlink ref="A788" r:id="rId786" xr:uid="{D9BE4C9E-033B-4411-A59B-3565E7B10A8A}"/>
    <hyperlink ref="A789" r:id="rId787" xr:uid="{AA3CE4D9-5890-4898-95F1-F66D18518A8E}"/>
    <hyperlink ref="A790" r:id="rId788" xr:uid="{616972B2-744E-4CA1-94BC-E52A39AD90FB}"/>
    <hyperlink ref="A791" r:id="rId789" xr:uid="{75961553-40B8-4781-949E-93FAF4C7D57B}"/>
    <hyperlink ref="A792" r:id="rId790" xr:uid="{3D71258D-FA53-48EB-8362-29D74CEE0EB3}"/>
    <hyperlink ref="A793" r:id="rId791" xr:uid="{36D1C3B0-082C-432F-BE6C-91F29E257707}"/>
    <hyperlink ref="A794" r:id="rId792" xr:uid="{4EE148BB-5226-48CD-BBA0-2F8CBF0E27E7}"/>
    <hyperlink ref="A795" r:id="rId793" xr:uid="{B2001F71-9C49-47BE-8692-F3AB8F81FD97}"/>
    <hyperlink ref="A796" r:id="rId794" xr:uid="{A9EC1E5F-C37E-4FF0-9FB9-A9C08ADA526B}"/>
    <hyperlink ref="A797" r:id="rId795" xr:uid="{AEAF4B0E-1FF7-4CD6-8CDD-BE428A482A7E}"/>
    <hyperlink ref="A798" r:id="rId796" xr:uid="{CA95AD1D-303A-4D09-8376-08EAEE00C8A4}"/>
    <hyperlink ref="A799" r:id="rId797" xr:uid="{318CCBB0-6205-4A11-82E6-CCBCF74E1759}"/>
    <hyperlink ref="A800" r:id="rId798" xr:uid="{D457170C-0794-4CDC-AF3A-1C0482947018}"/>
    <hyperlink ref="A801" r:id="rId799" xr:uid="{8FF560F2-A9D0-4DF9-8F62-FE4D76503863}"/>
    <hyperlink ref="A802" r:id="rId800" xr:uid="{D5A9ABC4-92AD-4C3F-A27E-7E7D096449AB}"/>
    <hyperlink ref="A803" r:id="rId801" xr:uid="{A3A5F921-AE27-47A2-86C7-9372DBE43C5D}"/>
    <hyperlink ref="A804" r:id="rId802" xr:uid="{2DE9A623-430F-4BF7-8006-1381E29D1896}"/>
    <hyperlink ref="A805" r:id="rId803" xr:uid="{8D2AD0D5-8ECF-4B76-8E6E-90A742527850}"/>
    <hyperlink ref="A806" r:id="rId804" xr:uid="{0A3A2D2C-40CC-490D-94E3-2ADEEE51703D}"/>
    <hyperlink ref="A807" r:id="rId805" xr:uid="{B24C2157-ED96-4C8A-AE66-828E0D4FAC12}"/>
    <hyperlink ref="A808" r:id="rId806" xr:uid="{0D97A3F5-2BA9-48A4-A7FC-18BD3D213AA9}"/>
    <hyperlink ref="A809" r:id="rId807" xr:uid="{D5611074-6F88-404C-A619-77E2E6D72C23}"/>
    <hyperlink ref="A810" r:id="rId808" xr:uid="{A57E55C8-BC03-48CD-868B-A3703A21D972}"/>
    <hyperlink ref="A811" r:id="rId809" xr:uid="{66EF5C5D-3CF8-46C0-82B4-51690FA82417}"/>
    <hyperlink ref="A812" r:id="rId810" xr:uid="{F975AC80-100C-402E-9B1A-5CAF1A0DE981}"/>
    <hyperlink ref="A813" r:id="rId811" xr:uid="{C479E823-3A6B-450B-A8E7-FE484C4FEE7E}"/>
    <hyperlink ref="A814" r:id="rId812" xr:uid="{89E0D702-FECB-4A07-914A-2C3A3D122770}"/>
    <hyperlink ref="A815" r:id="rId813" xr:uid="{C6822510-D472-4AA6-97E7-E0BC4713D261}"/>
    <hyperlink ref="A816" r:id="rId814" xr:uid="{D0B5B06A-C165-40D4-803F-EEA0843E2DF1}"/>
    <hyperlink ref="A817" r:id="rId815" xr:uid="{1EEF429C-5050-4DB4-B7D3-4423DBD2C2CB}"/>
    <hyperlink ref="A818" r:id="rId816" xr:uid="{8FCB2EEA-015D-4BBB-9B98-B1810C2C38AC}"/>
    <hyperlink ref="A819" r:id="rId817" xr:uid="{6706F1E8-5F26-45DF-9BB3-6A40EBFED484}"/>
    <hyperlink ref="A820" r:id="rId818" xr:uid="{CD974068-3C19-4D32-8F06-5388C00C0844}"/>
    <hyperlink ref="A821" r:id="rId819" xr:uid="{8B003FB1-F272-46A2-B2E0-39ECA39B4F33}"/>
    <hyperlink ref="A822" r:id="rId820" xr:uid="{ADA3687D-050A-459D-A163-3035A40B6D50}"/>
    <hyperlink ref="A823" r:id="rId821" xr:uid="{30C1BB8D-D3EC-4C09-9981-C6223D9EA922}"/>
    <hyperlink ref="A824" r:id="rId822" xr:uid="{FA4FB0B2-8BD2-4BE2-921E-2122FFCAC846}"/>
    <hyperlink ref="A825" r:id="rId823" xr:uid="{93B950EB-A565-4BB6-A4CC-2DB192394BBA}"/>
    <hyperlink ref="A826" r:id="rId824" xr:uid="{F13D96DE-B0D0-4351-9B83-6EE708C713AF}"/>
    <hyperlink ref="A827" r:id="rId825" xr:uid="{FA8BD176-F9E5-4C97-B170-8FC597B4F33E}"/>
    <hyperlink ref="A828" r:id="rId826" xr:uid="{74CAB262-5926-4624-BEF3-7F8616A2356B}"/>
    <hyperlink ref="A829" r:id="rId827" xr:uid="{2D13CBFB-01C0-4B70-B58F-9A5E5C935DB3}"/>
    <hyperlink ref="A830" r:id="rId828" xr:uid="{55823F5B-AC67-483A-9C94-5B2B4232A249}"/>
    <hyperlink ref="A831" r:id="rId829" xr:uid="{6FECC86E-D695-4357-8546-6E0FC8A5AA80}"/>
    <hyperlink ref="A832" r:id="rId830" xr:uid="{1AA6D8DE-F48A-4784-995B-AF3E60FB6148}"/>
    <hyperlink ref="A833" r:id="rId831" xr:uid="{2EDD8731-C719-4164-B716-03F8E8AF211B}"/>
    <hyperlink ref="A834" r:id="rId832" xr:uid="{65726578-3D4E-4F94-80AB-09FCA709AD78}"/>
    <hyperlink ref="A835" r:id="rId833" xr:uid="{FDCC2E84-A291-4821-86E9-D81C2CE75DBE}"/>
    <hyperlink ref="A836" r:id="rId834" xr:uid="{5795BB57-0839-443F-8665-682084BE0E7F}"/>
    <hyperlink ref="A837" r:id="rId835" xr:uid="{22D5A24D-64B2-4AB0-BD91-EA38D7A95B6F}"/>
    <hyperlink ref="A838" r:id="rId836" xr:uid="{873D5FDC-F6F4-49EA-AF68-D9ACFB542D54}"/>
    <hyperlink ref="A839" r:id="rId837" xr:uid="{3A957903-F3A9-4A16-9022-63CBDED8EABA}"/>
    <hyperlink ref="A840" r:id="rId838" xr:uid="{66A2A0F0-B7C8-43FC-8642-C7809280F1C0}"/>
    <hyperlink ref="A841" r:id="rId839" xr:uid="{7A693BBD-954A-4753-9A24-7370292794F8}"/>
    <hyperlink ref="A842" r:id="rId840" xr:uid="{509FF063-9C78-46CB-A1F5-CC4112393110}"/>
    <hyperlink ref="A843" r:id="rId841" xr:uid="{49F4BC07-7C24-4603-9964-2C58B8067D4A}"/>
    <hyperlink ref="A844" r:id="rId842" xr:uid="{5B1B3CEC-59C7-4514-A3FD-C745B926BC1A}"/>
    <hyperlink ref="A845" r:id="rId843" xr:uid="{12EF3FD1-69F6-40F2-928F-EA5A49C9CC35}"/>
    <hyperlink ref="A846" r:id="rId844" xr:uid="{0B73BDBF-EB35-4230-91D7-1DBD9F78E185}"/>
    <hyperlink ref="A847" r:id="rId845" xr:uid="{E0133741-5FC4-446F-A57B-871A97999048}"/>
    <hyperlink ref="A848" r:id="rId846" xr:uid="{8FB51CFB-E248-4397-86EC-AC3207F33644}"/>
    <hyperlink ref="A849" r:id="rId847" xr:uid="{256F2C84-DD0B-4A6E-998A-9EC0EB2E1137}"/>
    <hyperlink ref="A850" r:id="rId848" xr:uid="{72A09EE5-6D4A-4EEB-A697-225674FD01EE}"/>
    <hyperlink ref="A851" r:id="rId849" xr:uid="{1BFD8790-E9C1-4236-BD52-16CC063EC7AD}"/>
    <hyperlink ref="A852" r:id="rId850" xr:uid="{406BA2A0-C667-40BA-911D-48FB1B199AD6}"/>
    <hyperlink ref="A853" r:id="rId851" xr:uid="{6FE4DF02-ADF6-4DAF-91FC-3F0478864D0A}"/>
    <hyperlink ref="A854" r:id="rId852" xr:uid="{FD2F6D4C-56FD-4602-A6AD-E19D2DAC2EA1}"/>
    <hyperlink ref="A855" r:id="rId853" xr:uid="{95DA28FC-788C-4EEE-9E10-570FF4E20928}"/>
    <hyperlink ref="A856" r:id="rId854" xr:uid="{0E8AC0D5-E387-4FDE-B3CE-65E36182FD80}"/>
    <hyperlink ref="A857" r:id="rId855" xr:uid="{BD20AAF7-09A0-434C-99FD-3251E0DFF693}"/>
    <hyperlink ref="A858" r:id="rId856" xr:uid="{1CC2624C-6206-47EC-99CC-7305A106B491}"/>
    <hyperlink ref="A859" r:id="rId857" xr:uid="{C9A8BD21-0F32-4B93-B38F-D6883BF040C0}"/>
    <hyperlink ref="A860" r:id="rId858" xr:uid="{5BC4FF19-B8C8-49C3-8AF6-B349C54AF6F1}"/>
    <hyperlink ref="A861" r:id="rId859" xr:uid="{E587E05F-7D10-48DA-B100-18B4B3615828}"/>
    <hyperlink ref="A862" r:id="rId860" xr:uid="{C5E3FC4E-F4F1-4C88-BE5C-4A9ECA34D26A}"/>
    <hyperlink ref="A863" r:id="rId861" xr:uid="{B8DA7D84-46D0-4DFC-A073-21A8BDA1D5F1}"/>
    <hyperlink ref="A864" r:id="rId862" xr:uid="{EAD8A194-B1C5-4B0E-9527-4357B8443678}"/>
    <hyperlink ref="A865" r:id="rId863" xr:uid="{C252679F-1169-4E4B-B0A3-59F61AB808DE}"/>
    <hyperlink ref="A866" r:id="rId864" xr:uid="{D45A8538-77AF-4423-B42F-9B57801A83CB}"/>
    <hyperlink ref="A867" r:id="rId865" xr:uid="{3D73F02F-140A-4258-AA9D-6651BB0D1BE0}"/>
    <hyperlink ref="A868" r:id="rId866" xr:uid="{59DFEF82-0A7A-4C89-94A8-69960C0B467C}"/>
    <hyperlink ref="A869" r:id="rId867" xr:uid="{30193787-A65B-4AD6-8B18-B25425D81091}"/>
    <hyperlink ref="A870" r:id="rId868" xr:uid="{8A25A8AD-BF96-43E3-9B2A-3B6E0FC1FF24}"/>
    <hyperlink ref="A871" r:id="rId869" xr:uid="{BF9443FD-F2B5-4A91-9090-446A4575EA52}"/>
    <hyperlink ref="A872" r:id="rId870" xr:uid="{94519444-CF31-44C0-AE78-1C2FBA500584}"/>
    <hyperlink ref="A873" r:id="rId871" xr:uid="{48D14D39-0301-4E3A-9C64-3C2F5F10F92A}"/>
    <hyperlink ref="A874" r:id="rId872" xr:uid="{23ED7B98-AC33-4459-AF40-A5C8415BE4E4}"/>
    <hyperlink ref="A875" r:id="rId873" xr:uid="{518B0A5D-B96F-491C-84CF-3314760BE4D9}"/>
    <hyperlink ref="A876" r:id="rId874" xr:uid="{29CAA93C-73B8-43B5-98C3-3D780ABBDBAE}"/>
    <hyperlink ref="A877" r:id="rId875" xr:uid="{E6C067B9-8BE6-4F8D-B868-6FBA0CE41EFF}"/>
    <hyperlink ref="A878" r:id="rId876" xr:uid="{4C8999AA-1A8A-4D1A-9138-0066811C4BD5}"/>
    <hyperlink ref="A879" r:id="rId877" xr:uid="{E71C841B-098C-445B-911C-1EE593CB2006}"/>
    <hyperlink ref="A880" r:id="rId878" xr:uid="{20D3AA41-41EB-41A6-A0E1-CCD491F45474}"/>
    <hyperlink ref="A881" r:id="rId879" xr:uid="{2CE50356-E209-4D4A-AF86-B4922D7EF8F3}"/>
    <hyperlink ref="A882" r:id="rId880" xr:uid="{09BBC723-E549-4DEA-A851-FB68805418AC}"/>
    <hyperlink ref="A883" r:id="rId881" xr:uid="{263B0A50-EC55-4F0E-AA26-B26CECF61293}"/>
    <hyperlink ref="A884" r:id="rId882" xr:uid="{11ACB0DE-F408-4E4C-A28D-F7E0FBFAA6D2}"/>
    <hyperlink ref="A885" r:id="rId883" xr:uid="{167ADE38-4F26-422F-813F-A3332D5E44ED}"/>
    <hyperlink ref="A886" r:id="rId884" xr:uid="{FD9AAE64-1112-4303-9CED-33158F48DB7E}"/>
    <hyperlink ref="A887" r:id="rId885" xr:uid="{FE0CDD91-0AD9-4EFB-A8F1-C605B185BAB2}"/>
    <hyperlink ref="A888" r:id="rId886" xr:uid="{EE96B9F3-85CB-49AF-943C-E1C6E9EE3657}"/>
    <hyperlink ref="A889" r:id="rId887" xr:uid="{D2403D28-52A1-4FAA-A69C-11A2E05DF586}"/>
    <hyperlink ref="A890" r:id="rId888" xr:uid="{6F2D558E-6779-4E1E-8367-CC2F31E2438B}"/>
    <hyperlink ref="A891" r:id="rId889" xr:uid="{F91B7295-F6E8-464F-93B6-50E7986B3059}"/>
    <hyperlink ref="A892" r:id="rId890" xr:uid="{0937CFC9-28DA-4673-B9B8-1EF7679634DD}"/>
    <hyperlink ref="A893" r:id="rId891" xr:uid="{1381C475-E46D-4F19-B582-E5F23713D053}"/>
    <hyperlink ref="A894" r:id="rId892" xr:uid="{194BB7BE-DCD8-4C1F-BAB2-D0181D8B74FC}"/>
    <hyperlink ref="A895" r:id="rId893" xr:uid="{59C66B7A-8F77-47EF-A311-570DE8B460E3}"/>
    <hyperlink ref="A896" r:id="rId894" xr:uid="{02AD4BFE-6FD4-4DF1-A9DD-566C1753429F}"/>
    <hyperlink ref="A897" r:id="rId895" xr:uid="{B8CF2B49-6B21-4402-8F95-AA72A21F5858}"/>
    <hyperlink ref="A898" r:id="rId896" xr:uid="{DCCA4023-83B4-48EE-B92C-E36984BCA3B4}"/>
    <hyperlink ref="A899" r:id="rId897" xr:uid="{6C5EB484-5629-46B0-A104-1B2C879E4728}"/>
    <hyperlink ref="A900" r:id="rId898" xr:uid="{4317EA01-0608-4E79-9AAE-E8C94B6B890E}"/>
    <hyperlink ref="A901" r:id="rId899" xr:uid="{6BC9CB3F-6B46-4A0A-ACE2-7148D86E5856}"/>
    <hyperlink ref="A902" r:id="rId900" xr:uid="{B3515446-0BB1-413C-BAA9-E88D76BCF2D4}"/>
    <hyperlink ref="A903" r:id="rId901" xr:uid="{7C96035A-D1FF-4688-B3A2-E3B25B2CF5F4}"/>
    <hyperlink ref="A904" r:id="rId902" xr:uid="{B47C3BF9-8431-4681-9A19-F3644F81BAA0}"/>
    <hyperlink ref="A905" r:id="rId903" xr:uid="{13C8AB59-C46A-4DDA-8A62-7CDBDE7DB864}"/>
    <hyperlink ref="A906" r:id="rId904" xr:uid="{F55C0967-C9A2-45A0-998A-C2267E091B9B}"/>
    <hyperlink ref="A907" r:id="rId905" xr:uid="{526EFA3C-A360-4303-8E52-C2CC22E7D818}"/>
    <hyperlink ref="A908" r:id="rId906" xr:uid="{3F4BC48A-582A-4C8F-8838-03706189D75D}"/>
    <hyperlink ref="A909" r:id="rId907" xr:uid="{5E233824-D033-4C1C-B5E0-3FBA1F82D30F}"/>
    <hyperlink ref="A910" r:id="rId908" xr:uid="{18EECA77-4E35-4A94-A635-E0C777D142D8}"/>
    <hyperlink ref="A911" r:id="rId909" xr:uid="{22E010C6-9A3A-4097-85F8-F47214D8129E}"/>
    <hyperlink ref="A912" r:id="rId910" xr:uid="{598504B3-36F1-49C2-B3A7-C0B60399A0DD}"/>
    <hyperlink ref="A913" r:id="rId911" xr:uid="{1CB0B8CA-0276-4730-9E91-A3BA787CFE1B}"/>
    <hyperlink ref="A914" r:id="rId912" xr:uid="{DC557578-896C-4828-BE6D-E8F257E3399D}"/>
    <hyperlink ref="A915" r:id="rId913" xr:uid="{7B417C30-D4D3-4CFF-8E76-8E8769F69599}"/>
    <hyperlink ref="A916" r:id="rId914" xr:uid="{F6AFDAE7-917F-4E50-A0E0-2BCE526B51B0}"/>
    <hyperlink ref="A917" r:id="rId915" xr:uid="{9EFFC624-02D8-4352-8D22-096484806357}"/>
    <hyperlink ref="A918" r:id="rId916" xr:uid="{28382793-88F9-49C9-A248-4882AEBC1ADD}"/>
    <hyperlink ref="A919" r:id="rId917" xr:uid="{C8B9F434-6154-4175-8E37-F83D10DDD190}"/>
    <hyperlink ref="A920" r:id="rId918" xr:uid="{74DE7B5A-DD6F-45CA-BFBB-7D47C951F338}"/>
    <hyperlink ref="A921" r:id="rId919" xr:uid="{511BB0BC-92AC-4DF8-B5E8-3E8E35B46583}"/>
    <hyperlink ref="A922" r:id="rId920" xr:uid="{6844E76A-D2AF-4274-98FD-C4737989C43F}"/>
    <hyperlink ref="A923" r:id="rId921" xr:uid="{A383AD4D-014F-4F5E-A143-D9F22A5A4C28}"/>
    <hyperlink ref="A924" r:id="rId922" xr:uid="{EFE87A36-B17C-41B9-A0B9-C5A07FB92101}"/>
    <hyperlink ref="A925" r:id="rId923" xr:uid="{BC56A4D7-4E2E-4E44-BE65-30799E030DBF}"/>
    <hyperlink ref="A926" r:id="rId924" xr:uid="{B18F0904-8253-4FA2-9E3E-2842D7EAB9D1}"/>
    <hyperlink ref="A927" r:id="rId925" xr:uid="{523EAF73-7A67-486B-886D-F58AA2C07038}"/>
    <hyperlink ref="A928" r:id="rId926" xr:uid="{71383988-3279-47FF-A8E5-B4FE29F1DC0E}"/>
    <hyperlink ref="A929" r:id="rId927" xr:uid="{9200356C-6C1C-48DC-B728-7E7FF8B191A6}"/>
    <hyperlink ref="A930" r:id="rId928" xr:uid="{2F5682A8-2960-4928-889C-005A90D32E55}"/>
    <hyperlink ref="A931" r:id="rId929" xr:uid="{8980A5C3-A1D5-4D8A-9074-9BA44FB85014}"/>
    <hyperlink ref="A932" r:id="rId930" xr:uid="{1F0A77A1-C8DB-46C5-8E20-805C947999D0}"/>
    <hyperlink ref="A933" r:id="rId931" xr:uid="{B61ECEF5-5B64-4BDD-8497-ADDF0CDCBAB6}"/>
    <hyperlink ref="A934" r:id="rId932" xr:uid="{97F0BF00-330A-4443-A1DC-BF9C219596B8}"/>
    <hyperlink ref="A935" r:id="rId933" xr:uid="{1E5104ED-E149-4226-BA09-413A25CD61C5}"/>
    <hyperlink ref="A936" r:id="rId934" xr:uid="{68D9210F-369B-4105-BA44-0E80281C9221}"/>
    <hyperlink ref="A937" r:id="rId935" xr:uid="{2A86C95C-4F64-40DB-905D-BF17A76DBE8B}"/>
    <hyperlink ref="A938" r:id="rId936" xr:uid="{4280A661-C833-4FA3-9FE1-45480961B060}"/>
    <hyperlink ref="A939" r:id="rId937" xr:uid="{27E5621F-A4B5-4CE0-919E-05A4B33D5E2A}"/>
    <hyperlink ref="A940" r:id="rId938" xr:uid="{09A1137C-E4E7-4AC1-AF35-CD1778CB09BD}"/>
    <hyperlink ref="A941" r:id="rId939" xr:uid="{782F053E-EEC9-43FC-9950-4A758EBF3B24}"/>
    <hyperlink ref="A942" r:id="rId940" xr:uid="{32D89C6B-3F01-4840-9BB8-39716BF55DE6}"/>
    <hyperlink ref="A943" r:id="rId941" xr:uid="{53C3EEFA-3583-4F76-AE7E-13E3CB5DD6AF}"/>
    <hyperlink ref="A944" r:id="rId942" xr:uid="{5AF93F86-14F8-40F7-A8ED-3E1988A18E95}"/>
    <hyperlink ref="A945" r:id="rId943" xr:uid="{10204965-9391-45D5-A98C-C592AB211A81}"/>
    <hyperlink ref="A946" r:id="rId944" xr:uid="{BA1B90AC-99CF-4E73-88D3-66A43526220E}"/>
    <hyperlink ref="A947" r:id="rId945" xr:uid="{26099AF6-065A-4A4D-B118-0D6447883697}"/>
    <hyperlink ref="A948" r:id="rId946" xr:uid="{A12BFB36-A7D7-4492-BE3C-FC1697F06672}"/>
    <hyperlink ref="A949" r:id="rId947" xr:uid="{5CB5781B-18E6-4A0C-A357-B473C3F7342D}"/>
    <hyperlink ref="A950" r:id="rId948" xr:uid="{91B35D7F-C2F5-47B5-94F9-10CEDE751AD0}"/>
    <hyperlink ref="A951" r:id="rId949" xr:uid="{1FEC5376-1287-47BB-B5E5-A14165DE7048}"/>
    <hyperlink ref="A952" r:id="rId950" xr:uid="{5B0C0467-8A15-47B4-8C7A-346CA237B58F}"/>
    <hyperlink ref="A953" r:id="rId951" xr:uid="{7BFD3C6A-6203-4D7A-AF5E-D7D81215636C}"/>
    <hyperlink ref="A954" r:id="rId952" xr:uid="{1B0EB646-ACE8-4EC7-91C6-4B8C9BE1F227}"/>
    <hyperlink ref="A955" r:id="rId953" xr:uid="{4647544D-839F-4DEA-844B-BA3017D37ABE}"/>
    <hyperlink ref="A956" r:id="rId954" xr:uid="{B30D2056-FC1B-4BD6-B1E5-2D7BA0A927B4}"/>
    <hyperlink ref="A957" r:id="rId955" xr:uid="{BFAA74DC-CD4A-43BC-890D-D467720FE605}"/>
    <hyperlink ref="A958" r:id="rId956" xr:uid="{1F8E7929-6FC6-461C-B7FD-172C48A85A74}"/>
    <hyperlink ref="A959" r:id="rId957" xr:uid="{6CFA0D30-7920-43CF-B8EF-E68DA22A6587}"/>
    <hyperlink ref="A960" r:id="rId958" xr:uid="{16FA53B9-338B-44E3-AC78-7EC932D613D5}"/>
    <hyperlink ref="A961" r:id="rId959" xr:uid="{257C35F4-18D1-48F0-A1D2-DD1D517CBB7A}"/>
    <hyperlink ref="A962" r:id="rId960" xr:uid="{631B79B6-DA34-4F5F-BFC8-C0FF3D2C3585}"/>
    <hyperlink ref="A963" r:id="rId961" xr:uid="{3E7E0B3B-BF9A-4860-A6F9-FA1F141E5B81}"/>
    <hyperlink ref="A964" r:id="rId962" xr:uid="{81FAC940-1AF6-45ED-BEBA-9D445DDCE13F}"/>
    <hyperlink ref="A965" r:id="rId963" xr:uid="{0B5BA6C9-70A6-496D-A4E4-C04EEC68A95D}"/>
    <hyperlink ref="A966" r:id="rId964" xr:uid="{993E5D3E-9F4C-4C37-A85F-B727A958278C}"/>
    <hyperlink ref="A967" r:id="rId965" xr:uid="{B0658DF9-4953-464A-B505-0667D652E676}"/>
    <hyperlink ref="A968" r:id="rId966" xr:uid="{6EC54716-E37E-4F88-B176-EFEDCD51C3E2}"/>
    <hyperlink ref="A969" r:id="rId967" xr:uid="{8533E3F3-5AC5-4CC7-A0F9-2C6D108101E4}"/>
    <hyperlink ref="A970" r:id="rId968" xr:uid="{2932F1A1-C569-42FF-95BB-64F30D086B5F}"/>
    <hyperlink ref="A971" r:id="rId969" xr:uid="{EC94F7FE-F810-4997-A877-1B8119FA4E8F}"/>
    <hyperlink ref="A972" r:id="rId970" xr:uid="{344D0D10-26B5-41E8-BF99-B99C5B4B4CF4}"/>
    <hyperlink ref="A973" r:id="rId971" xr:uid="{25B57ECE-6ECB-44D3-86AF-EEC28462310D}"/>
    <hyperlink ref="A974" r:id="rId972" xr:uid="{1987344F-93D5-404A-AC7E-AD34FA1A6275}"/>
    <hyperlink ref="A975" r:id="rId973" xr:uid="{C3EE71FC-04E5-4CA4-9A45-F0577F42C882}"/>
    <hyperlink ref="A976" r:id="rId974" xr:uid="{62720FB4-287D-4526-A54C-C754E2A71C56}"/>
    <hyperlink ref="A977" r:id="rId975" xr:uid="{68B6FA1A-7654-41EE-A80F-C60B03AEE5AD}"/>
    <hyperlink ref="A978" r:id="rId976" xr:uid="{EC8B4BAA-2DB9-4CD2-B2AD-1A98F49707F4}"/>
    <hyperlink ref="A979" r:id="rId977" xr:uid="{2DA288F8-EC37-426D-B79A-453AED0A27D9}"/>
    <hyperlink ref="A980" r:id="rId978" xr:uid="{9411C4F3-B2C5-47C6-A02E-F5B4F9C57B36}"/>
    <hyperlink ref="A981" r:id="rId979" xr:uid="{1CB3810B-938A-4349-8671-83DE8034CB85}"/>
    <hyperlink ref="A982" r:id="rId980" xr:uid="{F8EE45E8-240A-40CC-80CF-057CBC442C5D}"/>
    <hyperlink ref="A983" r:id="rId981" xr:uid="{EBF821BB-A247-43F8-8D7B-DDD40A52FB43}"/>
    <hyperlink ref="A984" r:id="rId982" xr:uid="{12655913-5414-4B99-BCDF-BFEE58B3D53F}"/>
    <hyperlink ref="A985" r:id="rId983" xr:uid="{341727F2-B9ED-4E2C-A618-E7FB71FA6876}"/>
    <hyperlink ref="A986" r:id="rId984" xr:uid="{B38763C0-EDF4-4F74-84E5-A0A3F6CCD000}"/>
    <hyperlink ref="A987" r:id="rId985" xr:uid="{CA41577D-C882-4309-9396-6C7CDEC3AA1B}"/>
    <hyperlink ref="A988" r:id="rId986" xr:uid="{F8889584-8D23-404C-8B79-51E874791066}"/>
    <hyperlink ref="A989" r:id="rId987" xr:uid="{092EFB2B-0942-4F65-96F6-33795CCC88F3}"/>
    <hyperlink ref="A990" r:id="rId988" xr:uid="{F7BCCD49-CEB8-469D-9EB7-1DAACAAA40FC}"/>
    <hyperlink ref="A991" r:id="rId989" xr:uid="{63482415-0F65-4956-8899-CB80C5340FBB}"/>
    <hyperlink ref="A992" r:id="rId990" xr:uid="{89C10B05-C98A-449E-8619-6E15D514DD60}"/>
    <hyperlink ref="A993" r:id="rId991" xr:uid="{77236250-5B40-457B-8744-60486D6309DA}"/>
    <hyperlink ref="A994" r:id="rId992" xr:uid="{14C54379-B97A-4FD9-AB48-84BA125E2FF0}"/>
    <hyperlink ref="A995" r:id="rId993" xr:uid="{0AF1BF64-6286-4F69-AB51-7348F1A7FA5E}"/>
    <hyperlink ref="A996" r:id="rId994" xr:uid="{751D949F-5A7F-4155-85CC-E8BF094D5B3F}"/>
    <hyperlink ref="A997" r:id="rId995" xr:uid="{22BE86E1-F2FD-4A7C-90C5-39A19E6060F4}"/>
    <hyperlink ref="A998" r:id="rId996" xr:uid="{68C1478E-57A9-4025-A849-3DCA5940B692}"/>
    <hyperlink ref="A999" r:id="rId997" xr:uid="{28AB2E07-FBDC-434F-B661-027822115CC2}"/>
    <hyperlink ref="A1000" r:id="rId998" xr:uid="{50535039-1BBA-4395-B09E-0E72781CB538}"/>
    <hyperlink ref="A1001" r:id="rId999" xr:uid="{ABB7B6E9-E80F-4C14-9B06-4C36F67EA906}"/>
    <hyperlink ref="A1002" r:id="rId1000" xr:uid="{90F24248-C269-4F19-AEC0-7778E115935A}"/>
    <hyperlink ref="A1003" r:id="rId1001" xr:uid="{E2FB9199-378E-4CA0-8681-0E7BD06CF048}"/>
    <hyperlink ref="A1004" r:id="rId1002" xr:uid="{15FABB9B-747C-4874-8921-B92860F42892}"/>
    <hyperlink ref="A1005" r:id="rId1003" xr:uid="{D62D841F-2BBB-4CE9-843F-E3D1BFEB6B65}"/>
    <hyperlink ref="A1006" r:id="rId1004" xr:uid="{8BE8AA94-39DB-4526-A5D2-E93828BD4958}"/>
    <hyperlink ref="A1007" r:id="rId1005" xr:uid="{EA8CF981-8D0F-405A-9358-2B6895C4C728}"/>
    <hyperlink ref="A1008" r:id="rId1006" xr:uid="{2FE61717-40DA-449F-9964-DA8564821120}"/>
    <hyperlink ref="A1009" r:id="rId1007" xr:uid="{22EE54FE-4C87-45E0-ACEA-D59ECA47C88A}"/>
    <hyperlink ref="A1010" r:id="rId1008" xr:uid="{ABF0F91D-05C8-4732-BA65-E1C50F39D9DB}"/>
    <hyperlink ref="A1011" r:id="rId1009" xr:uid="{BD927A1C-1D4B-48DC-A5F7-AB73BB60F0E6}"/>
    <hyperlink ref="A1012" r:id="rId1010" xr:uid="{BC586F4B-994E-4826-8DEF-68FEEFBCF01F}"/>
    <hyperlink ref="A1013" r:id="rId1011" xr:uid="{AB5DB37D-E96A-400E-92FD-B235A2EE3A93}"/>
    <hyperlink ref="A1014" r:id="rId1012" xr:uid="{E5DB532B-0C6D-49F2-9A35-16EE65A6B844}"/>
    <hyperlink ref="A1015" r:id="rId1013" xr:uid="{D820F6F8-EB98-4C45-99D1-875C36FB63F1}"/>
    <hyperlink ref="A1016" r:id="rId1014" xr:uid="{56353E98-CA7B-44A5-B15A-C621DBD35014}"/>
    <hyperlink ref="A1017" r:id="rId1015" xr:uid="{B738434C-504F-48C2-A75C-56A9949F142C}"/>
    <hyperlink ref="A1018" r:id="rId1016" xr:uid="{4BC8D44D-D88F-4FF7-88B5-46EA25A0A759}"/>
    <hyperlink ref="A1019" r:id="rId1017" xr:uid="{9666EF74-52FA-4CA2-B1B1-14D98858A397}"/>
    <hyperlink ref="A1020" r:id="rId1018" xr:uid="{2BD4C640-F1CF-4285-B2BC-5F960D377E33}"/>
    <hyperlink ref="A1021" r:id="rId1019" xr:uid="{04BBEC94-2AF6-4778-A4A4-A64093D44B3E}"/>
    <hyperlink ref="A1022" r:id="rId1020" xr:uid="{5286DFD7-26D0-4229-AD93-A304BF39933C}"/>
    <hyperlink ref="A1023" r:id="rId1021" xr:uid="{8FE7448A-2BDF-443B-8DFF-AD69616ABF64}"/>
    <hyperlink ref="A1024" r:id="rId1022" xr:uid="{9C3EBAC2-A609-49E1-A286-F11C3747EBA4}"/>
    <hyperlink ref="A1025" r:id="rId1023" xr:uid="{AF3AD5A8-742E-410C-84C1-C99D2D1AE09B}"/>
    <hyperlink ref="A1026" r:id="rId1024" xr:uid="{27337D90-9F97-486A-A163-89499EB9E741}"/>
    <hyperlink ref="A1027" r:id="rId1025" xr:uid="{93C3B92F-9EE0-4D31-8568-CC5E0E8EFF48}"/>
    <hyperlink ref="A1028" r:id="rId1026" xr:uid="{1861EE5D-CC8E-427D-9532-ED43099DF016}"/>
    <hyperlink ref="A1029" r:id="rId1027" xr:uid="{4EDE983D-0EFE-4D84-BB1D-EFB9F70467E0}"/>
    <hyperlink ref="A1030" r:id="rId1028" xr:uid="{79CC79F4-CFC4-4880-A32F-A5691B9B218F}"/>
    <hyperlink ref="A1031" r:id="rId1029" xr:uid="{B58B6A1F-1A21-4546-9D2A-2E649B53B21A}"/>
    <hyperlink ref="A1032" r:id="rId1030" xr:uid="{53916789-EF68-4ABD-995F-4EB2AC89433A}"/>
    <hyperlink ref="A1033" r:id="rId1031" xr:uid="{8857AA43-023A-43CE-97FF-33ABEAECBD02}"/>
    <hyperlink ref="A1034" r:id="rId1032" xr:uid="{F278473C-1115-4644-87F9-544EE700E315}"/>
    <hyperlink ref="A1035" r:id="rId1033" xr:uid="{80AE311B-116F-4489-A16A-70EF2023B9CE}"/>
    <hyperlink ref="A1036" r:id="rId1034" xr:uid="{4A19EC4F-5699-47DE-B381-915F2E756E37}"/>
    <hyperlink ref="A1037" r:id="rId1035" xr:uid="{6F56ABB6-7119-408B-8544-D2B64C403316}"/>
    <hyperlink ref="A1038" r:id="rId1036" xr:uid="{CB87E7FB-77D2-4F29-A088-21E5AF82C94C}"/>
    <hyperlink ref="A1039" r:id="rId1037" xr:uid="{A01D89FA-7664-46D2-B531-F94E74860ADA}"/>
    <hyperlink ref="A1040" r:id="rId1038" xr:uid="{05FD1950-E3A7-47C1-8E7F-9F5750443106}"/>
    <hyperlink ref="A1041" r:id="rId1039" xr:uid="{E89020E2-0713-4ABA-B652-2796DD322229}"/>
    <hyperlink ref="A1042" r:id="rId1040" xr:uid="{618335D1-02C9-4B47-88BB-57EC0C85038E}"/>
    <hyperlink ref="A1043" r:id="rId1041" xr:uid="{1B6AED34-17FA-4526-9BD1-257561F3563C}"/>
    <hyperlink ref="A1044" r:id="rId1042" xr:uid="{020C38C4-1596-443B-A66D-DD1E3C6A9354}"/>
    <hyperlink ref="A1045" r:id="rId1043" xr:uid="{DA0C2189-D060-4817-A2A6-45949AACF3BD}"/>
    <hyperlink ref="A1046" r:id="rId1044" xr:uid="{59DFD316-2C3A-4B01-92CC-44664C44FE81}"/>
    <hyperlink ref="A1047" r:id="rId1045" xr:uid="{6AB19405-2056-4BC9-AAE1-6985816B565D}"/>
    <hyperlink ref="A1048" r:id="rId1046" xr:uid="{88E591A1-B692-4AC6-A5EC-3EDCFEA30E18}"/>
    <hyperlink ref="A1049" r:id="rId1047" xr:uid="{121C39F8-D6AF-4FF0-9A25-30861A5FA1CD}"/>
    <hyperlink ref="A1050" r:id="rId1048" xr:uid="{779F67A6-090D-44A1-980D-38AF60EEC44D}"/>
    <hyperlink ref="A1051" r:id="rId1049" xr:uid="{F08B06AB-82B4-4C0F-966C-177D25560D24}"/>
    <hyperlink ref="A1052" r:id="rId1050" xr:uid="{AB4626D2-A917-4DB6-A407-EED621B2CAFE}"/>
    <hyperlink ref="A1053" r:id="rId1051" xr:uid="{07D3D042-56FB-4536-ABB1-4324B1414928}"/>
    <hyperlink ref="A1054" r:id="rId1052" xr:uid="{D85B435B-CD4A-4942-A527-BE8E4EEC2992}"/>
    <hyperlink ref="A1055" r:id="rId1053" xr:uid="{018AC0BF-6691-4B7C-90F6-F0CA685AE165}"/>
    <hyperlink ref="A1056" r:id="rId1054" xr:uid="{8A3E7DEF-DA93-4FEB-AE23-E6B327552807}"/>
    <hyperlink ref="A1057" r:id="rId1055" xr:uid="{00BF3495-3AB7-4C76-B975-6FC087E85923}"/>
    <hyperlink ref="A1058" r:id="rId1056" xr:uid="{769DD238-3588-4D34-BB65-AB5B7611FC74}"/>
    <hyperlink ref="A1059" r:id="rId1057" xr:uid="{B4B1CFB0-C28F-4CA8-A448-D2772050F6ED}"/>
    <hyperlink ref="A1060" r:id="rId1058" xr:uid="{0E3D54A3-07AC-4C8B-AD22-E0192AF0391D}"/>
    <hyperlink ref="A1061" r:id="rId1059" xr:uid="{577C2EF0-E250-479D-A5FF-31510B654FBD}"/>
    <hyperlink ref="A1062" r:id="rId1060" xr:uid="{F529507A-91A5-41C4-8C43-CF9F9001F4AA}"/>
    <hyperlink ref="A1063" r:id="rId1061" xr:uid="{B8A305A5-3D5D-4686-99B0-141E2F1C9C42}"/>
    <hyperlink ref="A1064" r:id="rId1062" xr:uid="{EF240961-B057-41C8-8FB6-1862CFF46F0B}"/>
    <hyperlink ref="A1065" r:id="rId1063" xr:uid="{F5D2827E-AC77-4F0E-97E0-6B44014D8045}"/>
    <hyperlink ref="A1066" r:id="rId1064" xr:uid="{00B5B2C9-8B60-4FA0-B09C-B67F93F02796}"/>
    <hyperlink ref="A1067" r:id="rId1065" xr:uid="{3921715F-E0FB-4698-AE6F-F3209E820269}"/>
    <hyperlink ref="A1068" r:id="rId1066" xr:uid="{95518B80-3744-456D-AE82-E1891D8D8EC2}"/>
    <hyperlink ref="A1069" r:id="rId1067" xr:uid="{53D5F6EF-80F1-441D-8408-303696967FD4}"/>
    <hyperlink ref="A1070" r:id="rId1068" xr:uid="{F27B60F9-7A2E-4EA4-B8C1-8A884F2261AE}"/>
    <hyperlink ref="A1071" r:id="rId1069" xr:uid="{EDBC66A3-B4D1-47C3-9160-FA83B9391DE2}"/>
    <hyperlink ref="A1072" r:id="rId1070" xr:uid="{4ADD8905-6702-4821-B6D5-BB607DBD2BC3}"/>
    <hyperlink ref="A1073" r:id="rId1071" xr:uid="{E420F933-A337-469F-B759-4F0EFFF6DD32}"/>
    <hyperlink ref="A1074" r:id="rId1072" xr:uid="{3AD9E6D2-0BBA-46EB-86BE-FC9C14E5A51B}"/>
    <hyperlink ref="A1075" r:id="rId1073" xr:uid="{A3DE3542-3DAB-48B6-A999-2FA68576E2A1}"/>
    <hyperlink ref="A1076" r:id="rId1074" xr:uid="{1D883DC4-0E47-466E-A5BA-7FD75CE8D6D6}"/>
    <hyperlink ref="A1077" r:id="rId1075" xr:uid="{2373B5C5-7E05-455B-8B4A-5DF52961C15E}"/>
    <hyperlink ref="A1078" r:id="rId1076" xr:uid="{6C9FA023-7A42-4069-9D6C-79D64675DCC3}"/>
    <hyperlink ref="A1079" r:id="rId1077" xr:uid="{33C54975-3284-48CC-A43F-91B700E6E912}"/>
    <hyperlink ref="A1080" r:id="rId1078" xr:uid="{A7DBB566-D072-4C5A-99C9-1616A757439E}"/>
    <hyperlink ref="A1081" r:id="rId1079" xr:uid="{D51ACB74-A8D7-4A2A-B27B-9EAB31C28A63}"/>
    <hyperlink ref="A1082" r:id="rId1080" xr:uid="{8B83137A-D095-4AA9-9CAE-3ADA9BE1868E}"/>
    <hyperlink ref="A1083" r:id="rId1081" xr:uid="{F134C936-3FAD-462C-8B19-E639EB898662}"/>
    <hyperlink ref="A1084" r:id="rId1082" xr:uid="{AD2A466B-0401-4B4A-B59D-357633C73D21}"/>
    <hyperlink ref="A1085" r:id="rId1083" xr:uid="{63144747-B079-4257-8FF1-5E255725EE4E}"/>
    <hyperlink ref="A1086" r:id="rId1084" xr:uid="{8A25A175-8B6F-4623-8FC3-122C774B4C75}"/>
    <hyperlink ref="A1087" r:id="rId1085" xr:uid="{1F038EB6-24E0-4989-895B-30D1284D750A}"/>
    <hyperlink ref="A1088" r:id="rId1086" xr:uid="{84E832B2-894C-4087-8512-F073EFF019BB}"/>
    <hyperlink ref="A1089" r:id="rId1087" xr:uid="{2D57E07D-0D00-4BB0-B2BB-7E8D4DFDA8B8}"/>
    <hyperlink ref="A1090" r:id="rId1088" xr:uid="{AD389D93-DAD5-4B57-9B18-CB6E738910A0}"/>
    <hyperlink ref="A1091" r:id="rId1089" xr:uid="{CA9E61DF-C3B7-430E-95F7-8DDFBC0CFB06}"/>
    <hyperlink ref="A1092" r:id="rId1090" xr:uid="{D1A628E2-0C1B-4D6B-9BAF-DF5DE865588F}"/>
    <hyperlink ref="A1093" r:id="rId1091" xr:uid="{67AD4994-1834-408D-990D-8CDBB9910341}"/>
    <hyperlink ref="A1094" r:id="rId1092" xr:uid="{6B798468-0AEE-4278-B3CC-4E9DC3392DC5}"/>
    <hyperlink ref="A1095" r:id="rId1093" xr:uid="{C20553A8-080F-4126-88AB-FF8EEDE1ED54}"/>
    <hyperlink ref="A1096" r:id="rId1094" xr:uid="{5562CFBA-8EC6-4D81-9767-C7BC6995FED2}"/>
    <hyperlink ref="A1097" r:id="rId1095" xr:uid="{E8C34C8B-A01B-4CD4-8C66-FC2FE1B37337}"/>
    <hyperlink ref="A1098" r:id="rId1096" xr:uid="{AB844A0A-3E4C-451F-94DA-8550069696A5}"/>
    <hyperlink ref="A1099" r:id="rId1097" xr:uid="{CF4AB943-9627-4766-B823-C7EB4EBF2716}"/>
    <hyperlink ref="A1100" r:id="rId1098" xr:uid="{7713F61C-D442-45BD-9A91-AECC9AB8F8DE}"/>
    <hyperlink ref="A1101" r:id="rId1099" xr:uid="{3B46700A-3850-4067-B82F-B65524587A62}"/>
    <hyperlink ref="A1102" r:id="rId1100" xr:uid="{C10106CD-C88A-407B-A6CC-D01E4B7B4BEB}"/>
    <hyperlink ref="A1103" r:id="rId1101" xr:uid="{F0387081-7D50-457E-BB7B-A35C65D234E3}"/>
    <hyperlink ref="A1104" r:id="rId1102" xr:uid="{AC530004-02E6-4C23-B794-B8FCF7CB9F97}"/>
    <hyperlink ref="A1105" r:id="rId1103" xr:uid="{82621F25-B16B-4EB9-95CB-DBEA3597C267}"/>
    <hyperlink ref="A1106" r:id="rId1104" xr:uid="{7A8DDDBD-E035-4BC5-BA46-8AE16C6F4686}"/>
    <hyperlink ref="A1107" r:id="rId1105" xr:uid="{5F76AF91-AA47-4DD3-8705-36E0F39F8D13}"/>
    <hyperlink ref="A1108" r:id="rId1106" xr:uid="{C640D82A-86EF-4E09-9C3E-B5E73892EDBF}"/>
    <hyperlink ref="A1109" r:id="rId1107" xr:uid="{0473B597-7B82-411D-B1B9-170EB9442A2E}"/>
    <hyperlink ref="A1110" r:id="rId1108" xr:uid="{76BFCAF6-7861-4AE8-9CAF-346F79439103}"/>
    <hyperlink ref="A1111" r:id="rId1109" xr:uid="{B741A34E-6C99-4F6B-8D47-9D44D8EC282D}"/>
    <hyperlink ref="A1112" r:id="rId1110" xr:uid="{636F5CE4-B717-4DFC-9F34-BC2D0D5CB7D8}"/>
    <hyperlink ref="A1113" r:id="rId1111" xr:uid="{CC9F800C-750A-4419-8291-BCF229D88ED5}"/>
    <hyperlink ref="A1114" r:id="rId1112" xr:uid="{91EA3F16-7918-40DD-B7BD-280FD1779D1E}"/>
    <hyperlink ref="A1115" r:id="rId1113" xr:uid="{03391C0F-C1DE-41EC-A4F2-CDC2345C5A9B}"/>
    <hyperlink ref="A1116" r:id="rId1114" xr:uid="{48FB3991-19EF-4976-BBA6-851526E62944}"/>
    <hyperlink ref="A1117" r:id="rId1115" xr:uid="{8E8F09B2-CE73-4367-ABBD-38534D47A67E}"/>
    <hyperlink ref="A1118" r:id="rId1116" xr:uid="{EEC3C8B4-DFF8-4233-B23B-CC2F0DF2C480}"/>
    <hyperlink ref="A1119" r:id="rId1117" xr:uid="{84E566C5-75D7-4B5E-BD04-FAD4A551F311}"/>
    <hyperlink ref="A1120" r:id="rId1118" xr:uid="{0A5068E6-4B91-4A37-A81F-9216D7BE9A53}"/>
    <hyperlink ref="A1121" r:id="rId1119" xr:uid="{E4231F76-D12D-4F66-9DC7-DC41AAFBBD83}"/>
    <hyperlink ref="A1122" r:id="rId1120" xr:uid="{3850B6F6-6A4D-487E-98D7-D488F6F3C279}"/>
    <hyperlink ref="A1123" r:id="rId1121" xr:uid="{EC6A456C-D7AF-451D-88FA-4816292C2583}"/>
    <hyperlink ref="A1124" r:id="rId1122" xr:uid="{A2EB8CF4-0B96-4AEB-8A7E-E1E39202694D}"/>
    <hyperlink ref="A1125" r:id="rId1123" xr:uid="{1C913652-5DB7-4DCF-95FC-38E3518E1E6B}"/>
    <hyperlink ref="A1126" r:id="rId1124" xr:uid="{C5657846-BFA0-4FA8-B755-72B4AF55E578}"/>
    <hyperlink ref="A1127" r:id="rId1125" xr:uid="{330DF670-56FC-4E0F-857B-CF8B91596E24}"/>
    <hyperlink ref="A1128" r:id="rId1126" xr:uid="{57C61AD4-8968-4EE7-9529-DCEF9CEB1FF5}"/>
    <hyperlink ref="A1129" r:id="rId1127" xr:uid="{99E65BC1-040C-4AAB-88E2-4645D8B4936D}"/>
    <hyperlink ref="A1130" r:id="rId1128" xr:uid="{EF9349A7-9C08-4114-99A4-0C787AD1E1EE}"/>
    <hyperlink ref="A1131" r:id="rId1129" xr:uid="{D63DBF68-BCB1-4286-9FD3-F341168B9325}"/>
    <hyperlink ref="A1132" r:id="rId1130" xr:uid="{3F38DC22-83FA-433C-9AE4-91FCCB79131D}"/>
    <hyperlink ref="A1133" r:id="rId1131" xr:uid="{B700FB85-2940-48AE-9C83-9746DD209C2D}"/>
    <hyperlink ref="A1134" r:id="rId1132" xr:uid="{CE07A05F-5C67-4156-B7BD-7AC671CAE12A}"/>
    <hyperlink ref="A1135" r:id="rId1133" xr:uid="{002ABD99-D725-4B85-A2EA-918EEBB19555}"/>
    <hyperlink ref="A1136" r:id="rId1134" xr:uid="{5BFC90DF-5017-47B5-9A8B-E39E53A61082}"/>
    <hyperlink ref="A1137" r:id="rId1135" xr:uid="{80324695-7C53-4E54-B696-7CC425F9DDAF}"/>
    <hyperlink ref="A1138" r:id="rId1136" xr:uid="{ADA041AE-B8B8-430F-AF70-3E8276BF639F}"/>
    <hyperlink ref="A1139" r:id="rId1137" xr:uid="{DFF3BA28-A4DD-44E5-8E79-F2184F2FCC48}"/>
    <hyperlink ref="A1140" r:id="rId1138" xr:uid="{14F1567E-C379-4320-92C4-C88A4227917D}"/>
    <hyperlink ref="A1141" r:id="rId1139" xr:uid="{191B72C0-FA83-4212-BE1F-374D26845694}"/>
    <hyperlink ref="A1142" r:id="rId1140" xr:uid="{807D936D-3A15-4CFB-8E26-748D5ADEA003}"/>
    <hyperlink ref="A1143" r:id="rId1141" xr:uid="{4E3ECACC-5177-4CA3-9C38-9EB29031F681}"/>
    <hyperlink ref="A1144" r:id="rId1142" xr:uid="{99ED8C0D-50A0-40BC-AC1F-BCA60839F352}"/>
    <hyperlink ref="A1145" r:id="rId1143" xr:uid="{468530F4-C72A-4B6F-BADD-8A14CA0319F8}"/>
    <hyperlink ref="A1146" r:id="rId1144" xr:uid="{DE1C2FE7-44EE-44A1-8017-8691E415323A}"/>
    <hyperlink ref="A1147" r:id="rId1145" xr:uid="{4EE208FA-C2A0-409A-B87B-48D407F1324B}"/>
    <hyperlink ref="A1148" r:id="rId1146" xr:uid="{CC6FEECD-6446-47B9-A45D-09C2B1D5C3C3}"/>
    <hyperlink ref="A1149" r:id="rId1147" xr:uid="{A5347145-7260-4EF5-B3D3-772D9691F481}"/>
    <hyperlink ref="A1150" r:id="rId1148" xr:uid="{15E0D3B9-F05A-499E-9426-D093A1C82355}"/>
    <hyperlink ref="A1151" r:id="rId1149" xr:uid="{FE813567-EE2B-4EF3-8BC6-EC17AE6BB9D3}"/>
    <hyperlink ref="A1152" r:id="rId1150" xr:uid="{14675938-A467-40E9-8CE7-BA78151655CC}"/>
    <hyperlink ref="A1153" r:id="rId1151" xr:uid="{CB42B26D-CC5A-4B91-9E24-7C52AA1D2625}"/>
    <hyperlink ref="A1154" r:id="rId1152" xr:uid="{23F48FDA-2016-45D9-9363-8586B6CB7E4E}"/>
    <hyperlink ref="A1155" r:id="rId1153" xr:uid="{9BB8C439-6A29-4861-924D-330AFBC24104}"/>
    <hyperlink ref="A1156" r:id="rId1154" xr:uid="{CBDD35DC-E40B-4A1A-8C1B-0CC1DC10648F}"/>
    <hyperlink ref="A1157" r:id="rId1155" xr:uid="{6F5C1519-A45D-47A9-A58F-10944903A5C3}"/>
    <hyperlink ref="A1158" r:id="rId1156" xr:uid="{5A9086B7-5009-4A9E-8911-F54BC4392C29}"/>
    <hyperlink ref="A1159" r:id="rId1157" xr:uid="{F1D8A0C5-7372-42AD-B1A7-4BF66104BAF9}"/>
    <hyperlink ref="A1160" r:id="rId1158" xr:uid="{B38E8A16-C54D-4281-B755-CC98DD3EB07C}"/>
    <hyperlink ref="A1161" r:id="rId1159" xr:uid="{D7572823-F8DE-4707-8FDF-7EC1275B0ADA}"/>
    <hyperlink ref="A1162" r:id="rId1160" xr:uid="{ABF559FD-2F05-451E-B4E3-7DDC5530C282}"/>
    <hyperlink ref="A1163" r:id="rId1161" xr:uid="{0AB2A6E3-BC98-4927-A3FC-40D28595CAFD}"/>
    <hyperlink ref="A1164" r:id="rId1162" xr:uid="{7E5EB305-BBAF-46BB-9D3B-DDC02BFA51BA}"/>
    <hyperlink ref="A1165" r:id="rId1163" xr:uid="{7400005B-91F0-4A7A-873C-7CB098A21F1F}"/>
    <hyperlink ref="A1166" r:id="rId1164" xr:uid="{ABC5DE02-38FD-4213-853A-F7FEBA668566}"/>
    <hyperlink ref="A1167" r:id="rId1165" xr:uid="{542AFC84-E97F-4DB0-8C62-126C53893546}"/>
    <hyperlink ref="A1168" r:id="rId1166" xr:uid="{56DE4E31-3BA2-4701-9AD4-61C6C23703E0}"/>
    <hyperlink ref="A1169" r:id="rId1167" xr:uid="{78F358C4-C2A2-44A4-B1CE-AD0C3A2F5B6B}"/>
    <hyperlink ref="A1170" r:id="rId1168" xr:uid="{41DAE98B-D82B-42CA-9AED-EFB433D4C581}"/>
    <hyperlink ref="A1171" r:id="rId1169" xr:uid="{A7EDC55F-FD5A-4DBE-ADE7-4B77387EE400}"/>
    <hyperlink ref="A1172" r:id="rId1170" xr:uid="{61E63170-BF65-4271-8C5D-95B25190D777}"/>
    <hyperlink ref="A1173" r:id="rId1171" xr:uid="{45DAF3E7-4296-4310-AAED-ACF25F48B401}"/>
    <hyperlink ref="A1174" r:id="rId1172" xr:uid="{3E345408-65C5-45F9-B143-E762FC315DD0}"/>
    <hyperlink ref="A1175" r:id="rId1173" xr:uid="{E863559C-AA97-4F3C-874A-897658CC1BC1}"/>
    <hyperlink ref="A1176" r:id="rId1174" xr:uid="{930B32B4-6AEE-472A-9F2E-DDCFD1C8A81D}"/>
    <hyperlink ref="A1177" r:id="rId1175" xr:uid="{337DE52B-F856-48B5-8E2E-7EA7732BC4FC}"/>
    <hyperlink ref="A1178" r:id="rId1176" xr:uid="{3046DCC0-85A3-4751-A56D-6BF0B6718022}"/>
    <hyperlink ref="A1179" r:id="rId1177" xr:uid="{B66BCFB0-DF56-464A-AD2A-30BFAC62F6C6}"/>
    <hyperlink ref="A1180" r:id="rId1178" xr:uid="{0D794FC7-E9EF-4C98-9DD6-69CF92820940}"/>
    <hyperlink ref="A1181" r:id="rId1179" xr:uid="{487DD120-D1F9-4E37-AFF5-1EFE93C5449A}"/>
    <hyperlink ref="A1182" r:id="rId1180" xr:uid="{94BADB40-0F3D-44D8-BAC2-FE0D6C3B54E3}"/>
    <hyperlink ref="A1183" r:id="rId1181" xr:uid="{33FB22E9-2544-4CAB-AE8E-B5EAACBB3195}"/>
    <hyperlink ref="A1184" r:id="rId1182" xr:uid="{2E4B75CB-8841-4994-B135-7CE8C4A7DA8C}"/>
    <hyperlink ref="A1185" r:id="rId1183" xr:uid="{975BA24E-A181-446B-8301-2F8878E51BDE}"/>
    <hyperlink ref="A1186" r:id="rId1184" xr:uid="{29673139-8806-4BEB-8A8C-E2E9BEBCA136}"/>
    <hyperlink ref="A1187" r:id="rId1185" xr:uid="{6537F123-D876-4C84-B56E-4D38B27D0DD8}"/>
    <hyperlink ref="A1188" r:id="rId1186" xr:uid="{C11C85D3-F5A5-4421-B2F8-25C545A732EF}"/>
    <hyperlink ref="A1189" r:id="rId1187" xr:uid="{353E6AAB-5B9F-4FA0-8D3F-1840AE8D5C51}"/>
    <hyperlink ref="A1190" r:id="rId1188" xr:uid="{D4D30586-2262-44B7-9DB1-7F830A5662DB}"/>
    <hyperlink ref="A1191" r:id="rId1189" xr:uid="{5F62C69A-C89C-4635-92C0-2C811CEEAB3D}"/>
    <hyperlink ref="A1192" r:id="rId1190" xr:uid="{9F575022-C5EB-4A25-A83B-76207245E0FA}"/>
    <hyperlink ref="A1193" r:id="rId1191" xr:uid="{1441BDB3-9683-47B1-B85B-8895BF34AAAB}"/>
    <hyperlink ref="A1194" r:id="rId1192" xr:uid="{9476CEEF-8809-41F3-A17D-4DE76E21E047}"/>
    <hyperlink ref="A1195" r:id="rId1193" xr:uid="{77D4133E-6ACB-44A2-A761-10FDAE9D79D1}"/>
    <hyperlink ref="A1196" r:id="rId1194" xr:uid="{74885CBD-65B5-4196-BDAB-5FFB6E6A2838}"/>
    <hyperlink ref="A1197" r:id="rId1195" xr:uid="{50714AC3-8AAA-451B-84A2-437F55D85A15}"/>
    <hyperlink ref="A1198" r:id="rId1196" xr:uid="{D03325D3-FF47-48A2-A303-4C099011CA58}"/>
    <hyperlink ref="A1199" r:id="rId1197" xr:uid="{549DA72F-C82D-461C-A605-48E303EA619F}"/>
    <hyperlink ref="A1200" r:id="rId1198" xr:uid="{8B6427AB-623D-437F-AC7A-648FBFEBBE69}"/>
    <hyperlink ref="A1201" r:id="rId1199" xr:uid="{F4AB31FB-62D1-42C9-A51E-0521AAA94150}"/>
    <hyperlink ref="A1202" r:id="rId1200" xr:uid="{02F1A43C-E125-43FF-84B2-A235B4F99C15}"/>
    <hyperlink ref="A1203" r:id="rId1201" xr:uid="{9F8B52EF-F54F-42E1-97B7-5756F7A3F646}"/>
    <hyperlink ref="A1204" r:id="rId1202" xr:uid="{697AD3DA-018C-4328-9563-2C8997CA1F5F}"/>
    <hyperlink ref="A1205" r:id="rId1203" xr:uid="{517AAE30-AA12-4666-A01B-E2E6A338693B}"/>
    <hyperlink ref="A1206" r:id="rId1204" xr:uid="{20898D59-9AB5-489D-BB81-834EA59A16FC}"/>
    <hyperlink ref="A1207" r:id="rId1205" xr:uid="{14173C9B-6819-4818-BCE9-D047AA4F55EC}"/>
    <hyperlink ref="A1208" r:id="rId1206" xr:uid="{A6CF280F-484E-4095-9CFF-5B37EE3B1979}"/>
    <hyperlink ref="A1209" r:id="rId1207" xr:uid="{307ED124-4C28-44DF-B70E-100757006324}"/>
    <hyperlink ref="A1210" r:id="rId1208" xr:uid="{441379A5-B761-4632-B397-801054414E63}"/>
    <hyperlink ref="A1211" r:id="rId1209" xr:uid="{414FBFC6-804B-4B82-AB3E-27FA506EFCBE}"/>
    <hyperlink ref="A1212" r:id="rId1210" xr:uid="{B894C5C4-12D2-46AD-8034-376C604D1190}"/>
    <hyperlink ref="A1213" r:id="rId1211" xr:uid="{BEB67C79-CEDB-4EAF-A2D0-82607C6B1E2D}"/>
    <hyperlink ref="A1214" r:id="rId1212" xr:uid="{22E8FC62-4643-463C-8E1B-C507FC937F41}"/>
    <hyperlink ref="A1215" r:id="rId1213" xr:uid="{1349CEAC-DA75-47A7-B2A6-214929EC1139}"/>
    <hyperlink ref="A1216" r:id="rId1214" xr:uid="{B16A1546-E714-40D0-A236-B511D93D4968}"/>
    <hyperlink ref="A1217" r:id="rId1215" xr:uid="{88CDFAC4-B947-4308-B3C6-908186816109}"/>
    <hyperlink ref="A1218" r:id="rId1216" xr:uid="{1F3DD401-34FB-43D3-BB8F-8D803A055E9E}"/>
    <hyperlink ref="A1219" r:id="rId1217" xr:uid="{1AD261E5-F7B5-436E-849F-CD8E6CBDC946}"/>
    <hyperlink ref="A1220" r:id="rId1218" xr:uid="{EBC89D1E-A1DA-440B-8022-103B57DD2660}"/>
    <hyperlink ref="A1221" r:id="rId1219" xr:uid="{9F04D611-035C-4496-8887-9D71CD5C8C92}"/>
    <hyperlink ref="A1222" r:id="rId1220" xr:uid="{E9188BB7-0774-48F8-99E0-8E5E529A6EAD}"/>
    <hyperlink ref="A1223" r:id="rId1221" xr:uid="{66263341-475F-4BCE-88B3-4D0A42B189C8}"/>
    <hyperlink ref="A1224" r:id="rId1222" xr:uid="{2573529C-4425-44E9-85DE-714D482C6E06}"/>
    <hyperlink ref="A1225" r:id="rId1223" xr:uid="{CA54112A-2793-4B81-AA3B-F5E9D8843396}"/>
    <hyperlink ref="A1226" r:id="rId1224" xr:uid="{8972D0CC-4697-4ED0-B210-7C639DA020F8}"/>
    <hyperlink ref="A1227" r:id="rId1225" xr:uid="{1BDB4694-EFA9-4C20-B812-5227AC867D40}"/>
    <hyperlink ref="A1228" r:id="rId1226" xr:uid="{4EF55F54-0ABA-4E17-8D8E-82CF2C81C549}"/>
    <hyperlink ref="A1229" r:id="rId1227" xr:uid="{0953BE20-9CFC-43E4-80C0-73A908B688A1}"/>
    <hyperlink ref="A1230" r:id="rId1228" xr:uid="{4B521E45-FC83-4E65-B528-0CDC75DD4743}"/>
    <hyperlink ref="A1231" r:id="rId1229" xr:uid="{CF1A68A9-B593-4354-945B-32A49E619F83}"/>
    <hyperlink ref="A1232" r:id="rId1230" xr:uid="{7C53DB8F-2EC5-4910-B81F-9585182E2977}"/>
    <hyperlink ref="A1233" r:id="rId1231" xr:uid="{4F1A06EE-52FA-461B-B614-F6B7521972BA}"/>
    <hyperlink ref="A1234" r:id="rId1232" xr:uid="{A767A111-518E-4433-B6DE-4FA2200F8095}"/>
    <hyperlink ref="A1235" r:id="rId1233" xr:uid="{18FD87C5-556E-4C2D-9E38-F1CCA67BB62D}"/>
    <hyperlink ref="A1236" r:id="rId1234" xr:uid="{0031EA03-7677-436E-86BE-FAF1409C11AF}"/>
    <hyperlink ref="A1237" r:id="rId1235" xr:uid="{82494C35-A24A-4BE4-875F-A6ECB4F88C3A}"/>
    <hyperlink ref="A1238" r:id="rId1236" xr:uid="{08C2B9DF-9094-4AE6-B2D2-A555421854EE}"/>
    <hyperlink ref="A1239" r:id="rId1237" xr:uid="{AD39DA88-40F0-4E85-8E77-15DF71C13353}"/>
    <hyperlink ref="A1240" r:id="rId1238" xr:uid="{8527D3D2-EFDE-4FFF-BBD5-A156EB548A7E}"/>
    <hyperlink ref="A1241" r:id="rId1239" xr:uid="{8EFFE91C-77CF-4DE8-9022-74156C41809E}"/>
    <hyperlink ref="A1242" r:id="rId1240" xr:uid="{0F30CBA8-4EB0-4F15-ACA4-C3CE8659FFD8}"/>
    <hyperlink ref="A1243" r:id="rId1241" xr:uid="{A541DB41-71E2-41CC-BA9F-6EE34FDF20CA}"/>
    <hyperlink ref="A1244" r:id="rId1242" xr:uid="{90B95C08-33A9-419E-AB94-00D79F6ADA6A}"/>
    <hyperlink ref="A1245" r:id="rId1243" xr:uid="{68CE8B73-9BC5-4EEE-9262-38B6A75169E3}"/>
    <hyperlink ref="A1246" r:id="rId1244" xr:uid="{7A32DB21-48A9-4F37-A42A-E7E8B5BF79B1}"/>
    <hyperlink ref="A1247" r:id="rId1245" xr:uid="{DDF6C0FC-CC2D-45F2-A573-33FEACFFBF66}"/>
    <hyperlink ref="A1248" r:id="rId1246" xr:uid="{21B2F4D5-26C8-4235-BC11-30CAFEACC30D}"/>
    <hyperlink ref="A1249" r:id="rId1247" xr:uid="{D35E0A4C-E5D3-47DA-AA6D-4B1FE4BE3553}"/>
    <hyperlink ref="A1250" r:id="rId1248" xr:uid="{AC1EDEE5-F341-469D-BA02-63DDA61B6FB3}"/>
    <hyperlink ref="A1251" r:id="rId1249" xr:uid="{3094F0AC-FF6E-46C1-8AFE-88060E2ED0D0}"/>
    <hyperlink ref="A1252" r:id="rId1250" xr:uid="{2CCF7CAD-6788-41F8-85EE-03CA2FB3F9E2}"/>
    <hyperlink ref="A1253" r:id="rId1251" xr:uid="{49C5EBAC-1B93-4507-BB9C-6C35596C640F}"/>
    <hyperlink ref="A1254" r:id="rId1252" xr:uid="{0EB19FF8-8E93-40F7-86FB-70DEBAF5C78D}"/>
    <hyperlink ref="A1255" r:id="rId1253" xr:uid="{BD262089-4A97-4664-A86F-2BEAB0210099}"/>
    <hyperlink ref="A1256" r:id="rId1254" xr:uid="{29C3AA31-9147-49BA-AAD8-A8F01E56A84A}"/>
    <hyperlink ref="A1257" r:id="rId1255" xr:uid="{4928D7DB-4EF1-427D-BFDF-0C57C50BD692}"/>
    <hyperlink ref="A1258" r:id="rId1256" xr:uid="{FC0A7974-9010-4860-A0A8-BC6E3CBD9E4B}"/>
    <hyperlink ref="A1259" r:id="rId1257" xr:uid="{2632583A-6994-4A32-9218-56E94E225BE7}"/>
    <hyperlink ref="A1260" r:id="rId1258" xr:uid="{669E8BD2-2768-456E-8018-E7FE6EAD7E7B}"/>
    <hyperlink ref="A1261" r:id="rId1259" xr:uid="{8ACB8A6F-0AD4-4343-80E5-4AE704D628F4}"/>
    <hyperlink ref="A1262" r:id="rId1260" xr:uid="{A7DB9EEB-C714-4587-9C64-3D58A50ACFD1}"/>
    <hyperlink ref="A1263" r:id="rId1261" xr:uid="{2D227D25-6DF7-4A27-9449-97195CDF0459}"/>
    <hyperlink ref="A1264" r:id="rId1262" xr:uid="{235CFC12-A79B-4CAA-BCF8-E759A8DD12B3}"/>
    <hyperlink ref="A1265" r:id="rId1263" xr:uid="{70862156-80C6-43EA-A777-4F24FFDB80B8}"/>
    <hyperlink ref="A1266" r:id="rId1264" xr:uid="{5A8A2DDA-BDFD-4153-8377-64AF2B8AC751}"/>
    <hyperlink ref="A1267" r:id="rId1265" xr:uid="{B2208C94-A249-43DE-A3AE-0C5AFA4EC7B7}"/>
    <hyperlink ref="A1268" r:id="rId1266" xr:uid="{AD1F9C51-5DA1-496B-9670-18B73A69C616}"/>
    <hyperlink ref="A1269" r:id="rId1267" xr:uid="{74A24094-8DED-46C5-BAA3-37B239FA947D}"/>
    <hyperlink ref="A1270" r:id="rId1268" xr:uid="{310604F5-8EFC-464F-82FC-1DBC5FBB775C}"/>
    <hyperlink ref="A1271" r:id="rId1269" xr:uid="{4F24AA03-2362-4306-9875-A71087728731}"/>
    <hyperlink ref="A1272" r:id="rId1270" xr:uid="{56DB62C0-E13F-4A98-958C-4EB2CDB037E5}"/>
    <hyperlink ref="A1273" r:id="rId1271" xr:uid="{7D25CD61-ECAA-4C24-B9DF-BB9831330552}"/>
    <hyperlink ref="A1274" r:id="rId1272" xr:uid="{093C20B7-6E33-406E-87FF-C74561239954}"/>
    <hyperlink ref="A1275" r:id="rId1273" xr:uid="{6F6C06CB-7C54-4268-8CAB-913FE73E244A}"/>
    <hyperlink ref="A1276" r:id="rId1274" xr:uid="{4ADF123C-1F83-4DD4-BA1A-F0BF2F068CA8}"/>
    <hyperlink ref="A1277" r:id="rId1275" xr:uid="{D680499D-5A91-4881-B29F-D237DEDD6310}"/>
    <hyperlink ref="A1278" r:id="rId1276" xr:uid="{63B57D18-B921-450B-B3CA-E79E21666DCD}"/>
    <hyperlink ref="A1279" r:id="rId1277" xr:uid="{7335EDA6-1AE3-438D-BD35-E5A1DC583011}"/>
    <hyperlink ref="A1280" r:id="rId1278" xr:uid="{FD27CAB4-1FF5-4284-89BD-63F6AFF23A42}"/>
    <hyperlink ref="A1281" r:id="rId1279" xr:uid="{1BF38E84-C5EB-43A9-8C02-C18239C54176}"/>
    <hyperlink ref="A1282" r:id="rId1280" xr:uid="{67F814E8-CEDE-4014-B5D7-B4E69ADD3123}"/>
    <hyperlink ref="A1283" r:id="rId1281" xr:uid="{89215FB4-FC0E-48D1-8DFA-B0AFA530551C}"/>
    <hyperlink ref="A1284" r:id="rId1282" xr:uid="{00EBEAF1-E86A-4A83-BFC7-A8BB2B3A4D15}"/>
    <hyperlink ref="A1285" r:id="rId1283" xr:uid="{3EF10AD4-73F6-4429-BCF5-76402332D471}"/>
    <hyperlink ref="A1286" r:id="rId1284" xr:uid="{87BB1936-9C91-4383-8B34-E07FA92AA958}"/>
    <hyperlink ref="A1287" r:id="rId1285" xr:uid="{904FA0CF-F86B-4FA0-A818-A0834916C1BB}"/>
    <hyperlink ref="A1288" r:id="rId1286" xr:uid="{C18C9164-5479-48E7-87EC-885A4E9B1DD0}"/>
    <hyperlink ref="A1289" r:id="rId1287" xr:uid="{52648FE6-127F-4F25-9CBC-485DF1ADC0C1}"/>
    <hyperlink ref="A1290" r:id="rId1288" xr:uid="{D80D847C-5187-4946-B37C-B1E107EDE553}"/>
    <hyperlink ref="A1291" r:id="rId1289" xr:uid="{88D2444F-F6E2-48C2-AB02-4F12A8536CC2}"/>
    <hyperlink ref="A1292" r:id="rId1290" xr:uid="{FE31A93B-54DD-4134-AFB3-B117DB200DAD}"/>
    <hyperlink ref="A1293" r:id="rId1291" xr:uid="{395E46B5-6027-467D-93A2-43F249A62F8C}"/>
    <hyperlink ref="A1294" r:id="rId1292" xr:uid="{9C4F145C-9D9E-417C-B715-3EB891CFB806}"/>
    <hyperlink ref="A1295" r:id="rId1293" xr:uid="{33668403-63D3-4590-B712-6D7783EBFC6C}"/>
    <hyperlink ref="A1296" r:id="rId1294" xr:uid="{6CFB9EF8-4AF9-4A7C-8C03-E1BD16C9AC4F}"/>
    <hyperlink ref="A1297" r:id="rId1295" xr:uid="{84004A0F-8B2B-4574-BE48-B799B981CD84}"/>
    <hyperlink ref="A1298" r:id="rId1296" xr:uid="{99345DD5-5675-40D3-A967-53DC314A210D}"/>
    <hyperlink ref="A1299" r:id="rId1297" xr:uid="{5E10678F-A139-4986-840D-E1FD5E97D87F}"/>
    <hyperlink ref="A1300" r:id="rId1298" xr:uid="{4FE5276B-D3AD-4335-82B6-BACAF948AF1B}"/>
    <hyperlink ref="A1301" r:id="rId1299" xr:uid="{847A74F9-78D5-4047-B494-3DF08F713844}"/>
    <hyperlink ref="A1302" r:id="rId1300" xr:uid="{33F49FE4-C4C1-45D1-8498-B23060C7F1D5}"/>
    <hyperlink ref="A1303" r:id="rId1301" xr:uid="{6D2D4125-E6B5-4759-BD49-4DC96C298C0D}"/>
    <hyperlink ref="A1304" r:id="rId1302" xr:uid="{F7BB0A06-5620-4B0C-B2CD-E78DF4138764}"/>
    <hyperlink ref="A1305" r:id="rId1303" xr:uid="{6AEF6A48-902E-4D4D-A05F-C3E4522DA085}"/>
    <hyperlink ref="A1306" r:id="rId1304" xr:uid="{D556DA99-3ADC-4390-9C5A-7249A8B1E315}"/>
    <hyperlink ref="A1307" r:id="rId1305" xr:uid="{79D665C2-8C14-4D3B-A440-9BC9A6CF4F01}"/>
    <hyperlink ref="A1308" r:id="rId1306" xr:uid="{F2295741-C62D-4BD5-B24A-7663759B9483}"/>
    <hyperlink ref="A1309" r:id="rId1307" xr:uid="{F568955C-1FD0-4417-A6A6-049CEAB6DB15}"/>
    <hyperlink ref="A1310" r:id="rId1308" xr:uid="{00518CEF-43E2-45B3-B06B-1A765086F38E}"/>
    <hyperlink ref="A1311" r:id="rId1309" xr:uid="{C29CBFC8-0810-4DB7-9CAA-3D80865E74CC}"/>
    <hyperlink ref="A1312" r:id="rId1310" xr:uid="{891C6807-6E92-4B46-AE41-F41D12548045}"/>
    <hyperlink ref="A1313" r:id="rId1311" xr:uid="{C390EFEC-AAD0-4D68-B592-0850B2354349}"/>
    <hyperlink ref="A1314" r:id="rId1312" xr:uid="{3E3B0541-A651-4829-BB8A-0787E12D152A}"/>
    <hyperlink ref="A1315" r:id="rId1313" xr:uid="{5DAF431E-9000-49E9-9C92-0B80DCA2E4A4}"/>
    <hyperlink ref="A1316" r:id="rId1314" xr:uid="{C549EBCA-D2AB-4228-8FDD-D9A368D2C1C9}"/>
    <hyperlink ref="A1317" r:id="rId1315" xr:uid="{9E275FB2-9DEE-4BC3-BC35-05EE819E3F85}"/>
    <hyperlink ref="A1318" r:id="rId1316" xr:uid="{6932DC5C-D7A5-4419-AF34-74381ED930F1}"/>
    <hyperlink ref="A1319" r:id="rId1317" xr:uid="{A8D35C97-A0DF-49F3-BEEE-8D6CA5854657}"/>
    <hyperlink ref="A1320" r:id="rId1318" xr:uid="{C88135FB-FA9E-4274-B6DF-60552570FEBB}"/>
    <hyperlink ref="A1321" r:id="rId1319" xr:uid="{1C1AB61F-B55E-4557-B3CF-642905384DBC}"/>
    <hyperlink ref="A1322" r:id="rId1320" xr:uid="{D63F3D2C-B6CF-41FC-A72B-C9E9FCE855D0}"/>
    <hyperlink ref="A1323" r:id="rId1321" xr:uid="{4CA52690-200C-4EA2-9465-6F533892F29A}"/>
    <hyperlink ref="A1324" r:id="rId1322" xr:uid="{F3D5E18F-A694-4D2D-94A4-DEB7CA9C199A}"/>
    <hyperlink ref="A1325" r:id="rId1323" xr:uid="{87727FE8-152D-4510-959E-4941B742F823}"/>
    <hyperlink ref="A1326" r:id="rId1324" xr:uid="{8FDB4CB8-4130-4151-A887-06DC6A06FF29}"/>
    <hyperlink ref="A1327" r:id="rId1325" xr:uid="{6F0D4BEB-C596-4259-91B3-CF11CF42E64B}"/>
    <hyperlink ref="A1328" r:id="rId1326" xr:uid="{9C5BE0BD-80A8-4792-B0FF-0844F6FDB36E}"/>
    <hyperlink ref="A1329" r:id="rId1327" xr:uid="{A8A27294-3798-41D9-BC14-F6BE572522C2}"/>
    <hyperlink ref="A1330" r:id="rId1328" xr:uid="{1E3D1FA4-0619-4856-9EC2-9C50E435662F}"/>
    <hyperlink ref="A1331" r:id="rId1329" xr:uid="{1F14CD2A-D67E-4AC0-863F-34EB76CC7E94}"/>
    <hyperlink ref="A1332" r:id="rId1330" xr:uid="{50677155-1C92-4A4F-93E3-1E76A6A1505F}"/>
    <hyperlink ref="A1333" r:id="rId1331" xr:uid="{7796A141-B6CF-4C81-8A94-73E790C6CD57}"/>
    <hyperlink ref="A1334" r:id="rId1332" xr:uid="{2C094627-76AE-4E11-8C81-ED22900DC56E}"/>
    <hyperlink ref="A1335" r:id="rId1333" xr:uid="{0F8A0DE7-406C-4719-AB65-8E16B2213A63}"/>
    <hyperlink ref="A1336" r:id="rId1334" xr:uid="{3E5928F1-1E1C-42E3-846A-08A109DEFA8A}"/>
    <hyperlink ref="A1337" r:id="rId1335" xr:uid="{78D065E7-7B6E-439A-AC08-C30F0807F990}"/>
    <hyperlink ref="A1338" r:id="rId1336" xr:uid="{606D7674-2889-42AF-AFB3-3AE9795D1FB0}"/>
    <hyperlink ref="A1339" r:id="rId1337" xr:uid="{F343FA7A-4388-435F-BDD1-3684B8544A96}"/>
    <hyperlink ref="A1340" r:id="rId1338" xr:uid="{6CCFA34D-6199-405A-AE72-BFB63899800D}"/>
    <hyperlink ref="A1341" r:id="rId1339" xr:uid="{A38C2ACE-781A-4BCE-B1FE-59FB2EC0BB6E}"/>
    <hyperlink ref="A1342" r:id="rId1340" xr:uid="{18DF6543-8F38-4095-8133-B0657B28F732}"/>
    <hyperlink ref="A1343" r:id="rId1341" xr:uid="{37ABCE64-9962-4917-85BF-2A0FB5E32EEB}"/>
    <hyperlink ref="A1344" r:id="rId1342" xr:uid="{07EA992B-3340-4D20-BDA6-D16CB4616C07}"/>
    <hyperlink ref="A1345" r:id="rId1343" xr:uid="{FBDBC6A4-6159-4C17-BEAD-70FFF27F7094}"/>
    <hyperlink ref="A1346" r:id="rId1344" xr:uid="{58CA77E5-F8B4-48A8-9344-B2C009852945}"/>
    <hyperlink ref="A1347" r:id="rId1345" xr:uid="{9FE161E0-8B57-49FB-BBD6-563D9AD83CCD}"/>
    <hyperlink ref="A1348" r:id="rId1346" xr:uid="{F18F8824-FF22-4D1A-98D6-45D078C8613D}"/>
    <hyperlink ref="A1349" r:id="rId1347" xr:uid="{BE72CD9F-EF1A-44DD-8BDC-CF3AFC256715}"/>
    <hyperlink ref="A1350" r:id="rId1348" xr:uid="{FF883ADD-16DB-491A-990A-B13B49EC7E49}"/>
    <hyperlink ref="A1351" r:id="rId1349" xr:uid="{F91DB775-E9CF-4251-9212-A4B2A839E663}"/>
    <hyperlink ref="A1352" r:id="rId1350" xr:uid="{200ACF49-F08C-4FAD-ADAD-687D79A75DE6}"/>
    <hyperlink ref="A1353" r:id="rId1351" xr:uid="{B795C2A5-3F86-40FF-8FAA-5024392B19D7}"/>
    <hyperlink ref="A1354" r:id="rId1352" xr:uid="{2AB40FEC-F039-4A79-AD58-985366FFDF92}"/>
    <hyperlink ref="A1355" r:id="rId1353" xr:uid="{E14776EF-5032-4B87-A442-44717A39F40E}"/>
    <hyperlink ref="A1356" r:id="rId1354" xr:uid="{CC9B6763-9683-4B03-84F2-ED1F5A118468}"/>
    <hyperlink ref="A1357" r:id="rId1355" xr:uid="{E38907C9-7AF5-4627-8755-D7471C0190F4}"/>
    <hyperlink ref="A1358" r:id="rId1356" xr:uid="{1013B930-6E45-4CC8-BB44-4B990D6EE18D}"/>
    <hyperlink ref="A1359" r:id="rId1357" xr:uid="{E662CF16-8EAC-46B4-BBF5-F32A78FD2576}"/>
    <hyperlink ref="A1360" r:id="rId1358" xr:uid="{770AC35B-5B37-4471-BF4C-58C64E698CBE}"/>
    <hyperlink ref="A1361" r:id="rId1359" xr:uid="{4CAF77C0-FCD6-476B-8FDE-1E389229967B}"/>
    <hyperlink ref="A1362" r:id="rId1360" xr:uid="{3FBEF305-73E8-438A-A0FE-4F94218E1C23}"/>
    <hyperlink ref="A1363" r:id="rId1361" xr:uid="{FC8B8ECA-A9E3-4093-BEE4-D02EE3813501}"/>
    <hyperlink ref="A1364" r:id="rId1362" xr:uid="{108FBDBD-E9B8-4CFA-90F6-FC5F2EA92B72}"/>
    <hyperlink ref="A1365" r:id="rId1363" xr:uid="{CF0DB724-4BA7-4338-AAFD-5EC076907785}"/>
    <hyperlink ref="A1366" r:id="rId1364" xr:uid="{F13EBE81-B392-439F-975A-73F3482AE7C6}"/>
    <hyperlink ref="A1367" r:id="rId1365" xr:uid="{77B68CD0-0636-4186-A759-3E58538AE484}"/>
    <hyperlink ref="A1368" r:id="rId1366" xr:uid="{D5EB4135-015D-4B27-845C-5054645E3D2A}"/>
    <hyperlink ref="A1369" r:id="rId1367" xr:uid="{DD1ED998-FA71-4327-AB62-E9F4C59B3F51}"/>
    <hyperlink ref="A1370" r:id="rId1368" xr:uid="{9EC248F5-8385-4C6D-8452-C8BA3C0E40DC}"/>
    <hyperlink ref="A1371" r:id="rId1369" xr:uid="{50801F97-A731-47BC-AA41-C1EFC2E3A530}"/>
    <hyperlink ref="A1372" r:id="rId1370" xr:uid="{12A2419C-0EC7-47F0-BDAC-12195D3980FE}"/>
    <hyperlink ref="A1373" r:id="rId1371" xr:uid="{E122480D-EE06-4B2E-8F4C-6B8C5751B3A1}"/>
    <hyperlink ref="A1374" r:id="rId1372" xr:uid="{13BA7F2A-B647-42E2-B7EC-C05E4222416C}"/>
    <hyperlink ref="A1375" r:id="rId1373" xr:uid="{5DC8F67A-4327-41B0-8C3A-115DE7825177}"/>
    <hyperlink ref="A1376" r:id="rId1374" xr:uid="{DEA9F886-FCC0-4840-A515-FCA3022A1BBB}"/>
    <hyperlink ref="A1377" r:id="rId1375" xr:uid="{583CD485-6016-49A7-AFF2-5DAD203DFB07}"/>
    <hyperlink ref="A1378" r:id="rId1376" xr:uid="{1882ABB8-0120-4DEA-8057-6786B0B30D76}"/>
    <hyperlink ref="A1379" r:id="rId1377" xr:uid="{4078A73A-D77A-4E1B-874F-9E598F142D1B}"/>
    <hyperlink ref="A1380" r:id="rId1378" xr:uid="{50B7E085-33FD-4F76-A11C-DD0F1079C1EF}"/>
    <hyperlink ref="A1381" r:id="rId1379" xr:uid="{F3B765F0-201E-4B87-8E8B-00CB413828E1}"/>
    <hyperlink ref="A1382" r:id="rId1380" xr:uid="{7C7CA869-3858-458A-9514-5A4527F27E88}"/>
    <hyperlink ref="A1383" r:id="rId1381" xr:uid="{B1516652-D74D-4B90-85E6-83C4FC54A018}"/>
    <hyperlink ref="A1384" r:id="rId1382" xr:uid="{3BBDC386-17BD-4DE4-B738-A7E726C00CF8}"/>
    <hyperlink ref="A1385" r:id="rId1383" xr:uid="{88CBBC88-04FA-4B2A-BFC6-344414DBAEEF}"/>
    <hyperlink ref="A1386" r:id="rId1384" xr:uid="{F351E0B0-5C26-4D9E-B079-D322095B648A}"/>
    <hyperlink ref="A1387" r:id="rId1385" xr:uid="{C9668582-6F5E-4DBD-98F4-916CE2B556DF}"/>
    <hyperlink ref="A1388" r:id="rId1386" xr:uid="{8701D07E-B59E-43BA-9B96-4963490703F9}"/>
    <hyperlink ref="A1389" r:id="rId1387" xr:uid="{BEF97587-F56D-4169-AD04-1036C9A201A6}"/>
    <hyperlink ref="A1390" r:id="rId1388" xr:uid="{254C219A-B0DF-49F5-9A95-A366F972FED7}"/>
    <hyperlink ref="A1391" r:id="rId1389" xr:uid="{23CEA2A3-7593-496E-AD83-A0FB371BD150}"/>
    <hyperlink ref="A1392" r:id="rId1390" xr:uid="{EE295A6B-51A2-4954-9F2E-C6F71B9708AB}"/>
    <hyperlink ref="A1393" r:id="rId1391" xr:uid="{8E40BA58-A631-48C2-B957-6B43C266774D}"/>
    <hyperlink ref="A1394" r:id="rId1392" xr:uid="{B66F4676-65C6-43FB-8B05-096D910A37C8}"/>
    <hyperlink ref="A1395" r:id="rId1393" xr:uid="{54A8956D-0468-40EE-8790-A8D20B6CFF2A}"/>
    <hyperlink ref="A1396" r:id="rId1394" xr:uid="{71136E69-5FCB-49FC-A876-7D557E643343}"/>
    <hyperlink ref="A1397" r:id="rId1395" xr:uid="{14FEEA53-13E8-4B3F-9882-B762EEF5926E}"/>
    <hyperlink ref="A1398" r:id="rId1396" xr:uid="{2A8DF19F-6C5E-43BE-B14D-BE166D37C8D7}"/>
    <hyperlink ref="A1399" r:id="rId1397" xr:uid="{B77F36F7-18CE-472A-9DEA-00F1729FA1F3}"/>
    <hyperlink ref="A1400" r:id="rId1398" xr:uid="{CE1C4094-246C-45E8-889C-2E04987DF8BF}"/>
    <hyperlink ref="A1401" r:id="rId1399" xr:uid="{1DEE8726-E3DF-467E-9F32-5272C9F99B5A}"/>
    <hyperlink ref="A1402" r:id="rId1400" xr:uid="{BA194AE6-36DD-4BB0-97E3-76001440F220}"/>
    <hyperlink ref="A1403" r:id="rId1401" xr:uid="{4E3AA883-D9EE-4AD1-84D6-81EB4E021349}"/>
    <hyperlink ref="A1404" r:id="rId1402" xr:uid="{1DE292AC-CF48-4E37-8217-5FF9F89D49A5}"/>
    <hyperlink ref="A1405" r:id="rId1403" xr:uid="{E3EA86DE-1DAB-4EA5-8D38-5D30EA7C388A}"/>
    <hyperlink ref="A1406" r:id="rId1404" xr:uid="{BA2EBECD-216E-4D65-83FA-86910D01CF28}"/>
    <hyperlink ref="A1407" r:id="rId1405" xr:uid="{F6E843DB-57A9-48BB-850F-645F3EEC1846}"/>
    <hyperlink ref="A1408" r:id="rId1406" xr:uid="{12DA0912-ACE4-4351-978F-C5A10F4D39DE}"/>
    <hyperlink ref="A1409" r:id="rId1407" xr:uid="{B984DEB1-BEE4-43ED-8FB2-560D44B8B589}"/>
    <hyperlink ref="A1410" r:id="rId1408" xr:uid="{9D18A0F6-8B75-4200-AFB9-8A4FDD507AF3}"/>
    <hyperlink ref="A1411" r:id="rId1409" xr:uid="{C8BE36A1-86EB-418C-811E-177AF3B3C256}"/>
    <hyperlink ref="A1412" r:id="rId1410" xr:uid="{81B201F3-792C-4AA9-8613-68A521A08D72}"/>
    <hyperlink ref="A1413" r:id="rId1411" xr:uid="{BEE02043-13EF-46AB-A900-45D59D412D47}"/>
    <hyperlink ref="A1414" r:id="rId1412" xr:uid="{7576DC14-93BE-4406-8FD1-F1D44983C3C6}"/>
    <hyperlink ref="A1415" r:id="rId1413" xr:uid="{0758E78F-D6A4-47A2-A585-AB87594E40EC}"/>
    <hyperlink ref="A1416" r:id="rId1414" xr:uid="{BA90A698-12BD-451F-8FC4-363E26FBEF1F}"/>
    <hyperlink ref="A1417" r:id="rId1415" xr:uid="{3C51B4C2-E802-42A7-8F39-42C6ACDEF989}"/>
    <hyperlink ref="A1418" r:id="rId1416" xr:uid="{07017760-F7DA-4730-802B-29161C77837B}"/>
    <hyperlink ref="A1419" r:id="rId1417" xr:uid="{B1D247BB-80A4-4517-A15F-819627E34408}"/>
    <hyperlink ref="A1420" r:id="rId1418" xr:uid="{C9A87608-0C60-411E-9A0C-85F9B5D709BE}"/>
    <hyperlink ref="A1421" r:id="rId1419" xr:uid="{3D1CC33C-E287-4AE9-A23E-DC7C82982474}"/>
    <hyperlink ref="A1422" r:id="rId1420" xr:uid="{D9E57F1A-93B4-416C-92B8-3B8DD18B96F7}"/>
    <hyperlink ref="A1423" r:id="rId1421" xr:uid="{8B7BF6FC-A6C5-46D8-93F4-EF638495664D}"/>
    <hyperlink ref="A1424" r:id="rId1422" xr:uid="{81574F13-5470-4540-A782-29033FC6648C}"/>
    <hyperlink ref="A1425" r:id="rId1423" xr:uid="{BFF9C5AB-2709-4B34-B982-81CBB783659A}"/>
    <hyperlink ref="A1426" r:id="rId1424" xr:uid="{4999FFAE-E1C4-44D5-BD02-62AF5F7678DE}"/>
    <hyperlink ref="A1427" r:id="rId1425" xr:uid="{28FC4919-EA31-43CE-837C-A38ACC6E39DF}"/>
    <hyperlink ref="A1428" r:id="rId1426" xr:uid="{4B50FFB5-B99B-4C94-8B71-4651BFE7F1B2}"/>
    <hyperlink ref="A1429" r:id="rId1427" xr:uid="{FC5779BC-B122-490E-A75E-6269927EAE84}"/>
    <hyperlink ref="A1430" r:id="rId1428" xr:uid="{354A8F4D-7462-47B5-B529-07362668A7BD}"/>
    <hyperlink ref="A1431" r:id="rId1429" xr:uid="{3F58AB58-B6F8-43E1-A635-5DE5A8F5DB37}"/>
    <hyperlink ref="A1432" r:id="rId1430" xr:uid="{D7F5AD3A-6277-4950-A0DA-4570AD14AABF}"/>
    <hyperlink ref="A1433" r:id="rId1431" xr:uid="{146FF427-ACBB-4230-9874-FC09B988884E}"/>
    <hyperlink ref="A1434" r:id="rId1432" xr:uid="{6A2D9005-73BD-484F-A747-BE8805B52AEA}"/>
    <hyperlink ref="A1435" r:id="rId1433" xr:uid="{74E745DB-9803-4281-B661-B574223B9B72}"/>
    <hyperlink ref="A1436" r:id="rId1434" xr:uid="{18FB1766-5E31-42DC-98A5-AAC5EEE87EA7}"/>
    <hyperlink ref="A1437" r:id="rId1435" xr:uid="{9636848C-313E-41B3-8297-B212EF5B9DCC}"/>
    <hyperlink ref="A1438" r:id="rId1436" xr:uid="{A2B6A30F-5D17-49EA-8CA1-55537661A230}"/>
    <hyperlink ref="A1439" r:id="rId1437" xr:uid="{5D98C881-8C74-4F3C-9FC8-378BBA239088}"/>
    <hyperlink ref="A1440" r:id="rId1438" xr:uid="{C77DF35C-9AAE-4C12-8B05-A408BA9FBFD1}"/>
    <hyperlink ref="A1441" r:id="rId1439" xr:uid="{E60C2E39-6FB0-4A0D-AB0C-CF910EAB5A47}"/>
    <hyperlink ref="A1442" r:id="rId1440" xr:uid="{DC4BEBB3-2562-4293-BDD7-074F4E4D0DD1}"/>
    <hyperlink ref="A1443" r:id="rId1441" xr:uid="{CB991F5D-2516-4F4A-A80C-CAA07CCC4937}"/>
    <hyperlink ref="A1444" r:id="rId1442" xr:uid="{7DFB2CF2-1837-4A22-8C0F-C923DBC72A1C}"/>
    <hyperlink ref="A1445" r:id="rId1443" xr:uid="{ABF6EAEA-D3E7-4E33-A9CE-3DB8C1BD3FDF}"/>
    <hyperlink ref="A1446" r:id="rId1444" xr:uid="{ADBB8EBC-CEC2-49C7-AC93-BC56F171414D}"/>
    <hyperlink ref="A1447" r:id="rId1445" xr:uid="{11FE1DFC-02E3-4885-82BE-8A8CFCD3B526}"/>
    <hyperlink ref="A1448" r:id="rId1446" xr:uid="{D0832D95-7B6F-4AA7-8873-358985CD19CF}"/>
    <hyperlink ref="A1449" r:id="rId1447" xr:uid="{6DF61F3A-F72C-4CE4-A532-FFC4AC49199A}"/>
    <hyperlink ref="A1450" r:id="rId1448" xr:uid="{A675C94D-6C40-4A30-B7AD-B1E611344166}"/>
    <hyperlink ref="A1451" r:id="rId1449" xr:uid="{89DCB05F-54E0-4E8C-92A7-69EA3D4154A5}"/>
    <hyperlink ref="A1452" r:id="rId1450" xr:uid="{B76ED200-8FE0-44AC-88BB-DB203BF09D3E}"/>
    <hyperlink ref="A1453" r:id="rId1451" xr:uid="{BE446615-169A-4291-BC49-147A2AAD8820}"/>
    <hyperlink ref="A1454" r:id="rId1452" xr:uid="{0072D3F5-E204-4753-AD9C-1E40E1D9C580}"/>
    <hyperlink ref="A1455" r:id="rId1453" xr:uid="{D877A08C-2868-4882-990A-C4334D9E1D12}"/>
    <hyperlink ref="A1456" r:id="rId1454" xr:uid="{7B5E895B-8E44-44BE-867B-D55A7C58C46D}"/>
    <hyperlink ref="A1457" r:id="rId1455" xr:uid="{3721E6FB-072F-4F2B-9C74-7C87C52BE77F}"/>
    <hyperlink ref="A1458" r:id="rId1456" xr:uid="{2969A13E-F77B-4069-AC31-FF8EE1972EC3}"/>
    <hyperlink ref="A1459" r:id="rId1457" xr:uid="{725808C6-70CA-41FB-A002-A4985BBDA12C}"/>
    <hyperlink ref="A1460" r:id="rId1458" xr:uid="{49EAD113-90A6-4905-BD4C-E579CEA7C548}"/>
    <hyperlink ref="A1461" r:id="rId1459" xr:uid="{2C54F7C6-9493-4598-A7BF-6B5867B9B05F}"/>
    <hyperlink ref="A1462" r:id="rId1460" xr:uid="{51937CB7-9786-4A1F-88E3-DFFDFA125F8B}"/>
    <hyperlink ref="A1463" r:id="rId1461" xr:uid="{423085E9-926D-4E68-8601-9084437296ED}"/>
    <hyperlink ref="A1464" r:id="rId1462" xr:uid="{B6E4B53F-3483-4CEB-8AE8-287DD54CAF26}"/>
    <hyperlink ref="A1465" r:id="rId1463" xr:uid="{658D18A1-0123-4FAC-A58E-030AE0DFFE43}"/>
    <hyperlink ref="A1466" r:id="rId1464" xr:uid="{1D6C7E4C-070F-4E38-8A39-BBDDBB4E795C}"/>
    <hyperlink ref="A1467" r:id="rId1465" xr:uid="{69410378-8B57-4DEB-AE04-49E327585141}"/>
    <hyperlink ref="A1468" r:id="rId1466" xr:uid="{EB3E6667-C303-48D7-86E3-5EB426D83ECB}"/>
    <hyperlink ref="A1469" r:id="rId1467" xr:uid="{8A070D2E-1E4D-475D-AA54-2710E98431F0}"/>
    <hyperlink ref="A1470" r:id="rId1468" xr:uid="{FCE9512E-81AE-45BC-8169-9F709D24D4F9}"/>
    <hyperlink ref="A1471" r:id="rId1469" xr:uid="{DF525949-7E98-41B5-BFA6-98E089811DC4}"/>
    <hyperlink ref="A1472" r:id="rId1470" xr:uid="{9D826233-0744-4CCB-8046-E1783A19A7C5}"/>
    <hyperlink ref="A1473" r:id="rId1471" xr:uid="{47FDC89A-AA58-4A6B-9C20-D4EB9A0FDEC9}"/>
    <hyperlink ref="A1474" r:id="rId1472" xr:uid="{77C62212-0FF2-419B-AD36-F6F8F994B42A}"/>
    <hyperlink ref="A1475" r:id="rId1473" xr:uid="{CFD02650-9530-435B-891C-630D07BC573C}"/>
    <hyperlink ref="A1476" r:id="rId1474" xr:uid="{9E25780E-5C84-4B0D-952D-010091F284D7}"/>
    <hyperlink ref="A1477" r:id="rId1475" xr:uid="{16815AF8-2CFA-4E44-A4C9-CAD9A4A76BA5}"/>
    <hyperlink ref="A1478" r:id="rId1476" xr:uid="{EDC2DBA1-A3CA-4B2A-A34E-9B622D64C3C4}"/>
    <hyperlink ref="A1479" r:id="rId1477" xr:uid="{1F05939A-50D2-4DBF-9F71-72189BDC9646}"/>
    <hyperlink ref="A1480" r:id="rId1478" xr:uid="{2A6E8DB8-A8D9-4C8B-BC76-AE4DCFBFD23E}"/>
    <hyperlink ref="A1481" r:id="rId1479" xr:uid="{75555BB6-6C35-4B4A-9D34-2918DCBAB5AB}"/>
    <hyperlink ref="A1482" r:id="rId1480" xr:uid="{1B9F8131-DE07-4A69-8CAC-13188841A7A6}"/>
    <hyperlink ref="A1483" r:id="rId1481" xr:uid="{E9A177CA-EB69-4133-AF85-15E81A66E57A}"/>
    <hyperlink ref="A1484" r:id="rId1482" xr:uid="{B823FD18-8FE0-4AEC-BABF-C67BEA49E838}"/>
    <hyperlink ref="A1485" r:id="rId1483" xr:uid="{1DC42309-8689-408E-8EA3-8E2D97E3209C}"/>
    <hyperlink ref="A1486" r:id="rId1484" xr:uid="{81D10B71-F1BB-46FC-8BB4-9E1981CB25ED}"/>
    <hyperlink ref="A1487" r:id="rId1485" xr:uid="{DE8872A9-8C61-4914-BA3C-7F778DE60A60}"/>
    <hyperlink ref="A1488" r:id="rId1486" xr:uid="{5547DEF1-3D15-4EA5-A565-706FAE164B0F}"/>
    <hyperlink ref="A1489" r:id="rId1487" xr:uid="{AFB5E1BD-8818-45CA-93F9-AC284000B7FC}"/>
    <hyperlink ref="A1490" r:id="rId1488" xr:uid="{93C561D0-A0C5-447E-BEDF-C5BFF9D99CB9}"/>
    <hyperlink ref="A1491" r:id="rId1489" xr:uid="{9F5517D3-4551-4ABA-A491-1336D097A36A}"/>
    <hyperlink ref="A1492" r:id="rId1490" xr:uid="{0A5755FD-91F4-4774-8728-9C3DA6BDE6D6}"/>
    <hyperlink ref="A1493" r:id="rId1491" xr:uid="{7802F53A-063A-4EC9-A73A-27305440C79F}"/>
    <hyperlink ref="A1494" r:id="rId1492" xr:uid="{CF077213-487A-4E6E-B09B-E11483A332E8}"/>
    <hyperlink ref="A1495" r:id="rId1493" xr:uid="{EBF083A9-3002-41B1-B5EF-FAB069AF614A}"/>
    <hyperlink ref="A1496" r:id="rId1494" xr:uid="{2596830C-3F9C-4B68-90D6-E845DDE9749F}"/>
    <hyperlink ref="A1497" r:id="rId1495" xr:uid="{7A14C713-4CA9-49FF-8C2A-03FE47896B43}"/>
    <hyperlink ref="A1498" r:id="rId1496" xr:uid="{00399295-C33A-4EE7-9417-660C5799D62C}"/>
    <hyperlink ref="A1499" r:id="rId1497" xr:uid="{1A3E90DF-A9A3-48B5-8460-B77391B00C2F}"/>
    <hyperlink ref="A1500" r:id="rId1498" xr:uid="{3BDAFC54-A6DF-43C3-9585-7CBA8FD9608C}"/>
    <hyperlink ref="A1501" r:id="rId1499" xr:uid="{15218C9A-0266-45B1-A467-84FD1243DDA0}"/>
    <hyperlink ref="A1502" r:id="rId1500" xr:uid="{5CA5CFC7-C26E-4973-A43B-CFF3F124537F}"/>
    <hyperlink ref="A1503" r:id="rId1501" xr:uid="{B094AB0D-CF32-4867-9B4C-C7B84C60DD07}"/>
    <hyperlink ref="A1504" r:id="rId1502" xr:uid="{6A9255CF-A965-4F24-AB27-FC0091840D97}"/>
    <hyperlink ref="A1505" r:id="rId1503" xr:uid="{AB90D9DF-E11F-42A8-9D5B-E4446D8D13DA}"/>
    <hyperlink ref="A1506" r:id="rId1504" xr:uid="{FBB67A44-1DD3-4AA8-B37B-9ED502E6FE85}"/>
    <hyperlink ref="A1507" r:id="rId1505" xr:uid="{AD1ED19E-1B5A-4F18-AA13-C712EAE9F4E1}"/>
    <hyperlink ref="A1508" r:id="rId1506" xr:uid="{AD9CE524-AE34-4B46-8D3C-D953670CB3C9}"/>
    <hyperlink ref="A1509" r:id="rId1507" xr:uid="{9AAFDC66-7DFE-4FE6-A182-02E8FA8CC873}"/>
    <hyperlink ref="A1510" r:id="rId1508" xr:uid="{21993F3D-6540-490B-B226-EB8F4ACCF0CB}"/>
    <hyperlink ref="A1511" r:id="rId1509" xr:uid="{D6D996AD-A7FB-4747-8255-59A6D5C918BA}"/>
    <hyperlink ref="A1512" r:id="rId1510" xr:uid="{803255EA-061B-43D0-A642-E48B663070BC}"/>
    <hyperlink ref="A1513" r:id="rId1511" xr:uid="{D7663CDD-C116-4FBE-9582-930121FBF960}"/>
    <hyperlink ref="A1514" r:id="rId1512" xr:uid="{1DA0E31B-7A61-4F38-A88D-B7BF6F0B9F70}"/>
    <hyperlink ref="A1515" r:id="rId1513" xr:uid="{2C669ADE-1C9A-4DD1-AF78-E2D99B06EE27}"/>
    <hyperlink ref="A1516" r:id="rId1514" xr:uid="{2DF52E9F-B130-4004-9C59-057CDC7DB0FE}"/>
    <hyperlink ref="A1517" r:id="rId1515" xr:uid="{73E9EC0C-CD8E-4E83-BF7D-F6961A1B52CF}"/>
    <hyperlink ref="A1518" r:id="rId1516" xr:uid="{6F4F3C4C-2450-43A0-9DF5-1CD4AE8E7F47}"/>
    <hyperlink ref="A1519" r:id="rId1517" xr:uid="{29EA37A3-1C16-42A3-A181-DB3A919B67B8}"/>
    <hyperlink ref="A1520" r:id="rId1518" xr:uid="{20E7244C-9E37-44AC-9C26-02CC0737A608}"/>
    <hyperlink ref="A1521" r:id="rId1519" xr:uid="{879A96F2-4DC5-4769-A0BD-8B17B2B5A3AA}"/>
    <hyperlink ref="A1522" r:id="rId1520" xr:uid="{B45FECF1-389B-4248-BB90-4BCECD44E642}"/>
    <hyperlink ref="A1523" r:id="rId1521" xr:uid="{3F5983C8-5D54-479C-8622-C4D2B2F00EAD}"/>
    <hyperlink ref="A1524" r:id="rId1522" xr:uid="{A3DB2364-A90B-4B24-9AD6-AD166D16C6CF}"/>
    <hyperlink ref="A1525" r:id="rId1523" xr:uid="{ED52256E-6E76-49D0-88AF-990B3D47BD67}"/>
    <hyperlink ref="A1526" r:id="rId1524" xr:uid="{0E5B9622-9547-4F1D-9965-347A0DB8A832}"/>
    <hyperlink ref="A1527" r:id="rId1525" xr:uid="{244180F3-C087-4899-9C3F-34BD1E10ADE3}"/>
    <hyperlink ref="A1528" r:id="rId1526" xr:uid="{A9C4354E-3D6B-4CD6-A3A6-2B8F9A592B84}"/>
    <hyperlink ref="A1529" r:id="rId1527" xr:uid="{E71C3553-281E-46FE-A912-FACD1B080356}"/>
    <hyperlink ref="A1530" r:id="rId1528" xr:uid="{2FF8057A-A0C2-4102-A197-D4602A48198A}"/>
    <hyperlink ref="A1531" r:id="rId1529" xr:uid="{8B34127B-BAEB-4F09-80C8-D370A816D4EF}"/>
    <hyperlink ref="A1532" r:id="rId1530" xr:uid="{06DFB969-3386-46A7-B2A1-593E65093F8B}"/>
    <hyperlink ref="A1533" r:id="rId1531" xr:uid="{624066CF-F631-4870-BBA9-BE557B86D236}"/>
    <hyperlink ref="A1534" r:id="rId1532" xr:uid="{52AE3634-B356-4011-86EA-C73053995C92}"/>
    <hyperlink ref="A1535" r:id="rId1533" xr:uid="{A6D71FDD-4AB7-41C9-AA1A-D1DC4BE0C698}"/>
    <hyperlink ref="A1536" r:id="rId1534" xr:uid="{C024E4EC-0E2D-4A78-ACE4-C277203E1C5A}"/>
    <hyperlink ref="A1537" r:id="rId1535" xr:uid="{49BC2E5E-9306-47E8-81EE-DC2305559DA4}"/>
    <hyperlink ref="A1538" r:id="rId1536" xr:uid="{132AA955-3E58-4E7A-9DEC-F86112E4EABB}"/>
    <hyperlink ref="A1539" r:id="rId1537" xr:uid="{A2289E70-96AE-4854-B5B0-12E814369066}"/>
    <hyperlink ref="A1540" r:id="rId1538" xr:uid="{DF5FA091-DC8F-4C9A-B846-80FEECCE7966}"/>
    <hyperlink ref="A1541" r:id="rId1539" xr:uid="{5D4C39C9-5374-4FE7-A470-D8DAACEC661E}"/>
    <hyperlink ref="A1542" r:id="rId1540" xr:uid="{7B7D882E-03BF-4308-AB27-B113E57B7F7C}"/>
    <hyperlink ref="A1543" r:id="rId1541" xr:uid="{77B98318-4D4C-4403-B121-AA62F5D5621E}"/>
    <hyperlink ref="A1544" r:id="rId1542" xr:uid="{9C512872-AC16-4790-980E-9E989FBA0CAC}"/>
    <hyperlink ref="A1545" r:id="rId1543" xr:uid="{83245640-EB40-417F-A26A-4B0C8230D7A4}"/>
    <hyperlink ref="A1546" r:id="rId1544" xr:uid="{9BAF5AA0-9134-41FD-8706-999BC18C31E6}"/>
    <hyperlink ref="A1547" r:id="rId1545" xr:uid="{527A8C93-CBC0-443D-9035-3BCD359E9986}"/>
    <hyperlink ref="A1548" r:id="rId1546" xr:uid="{9FA97CC5-3FDF-4A32-818D-1A359E31E44A}"/>
    <hyperlink ref="A1549" r:id="rId1547" xr:uid="{2913B2EC-6329-42A3-BA29-53F82DF3D2C9}"/>
    <hyperlink ref="A1550" r:id="rId1548" xr:uid="{2C817E99-D5F4-4054-A19A-DFE733EC9715}"/>
    <hyperlink ref="A1551" r:id="rId1549" xr:uid="{32FECEBF-8CFB-47BF-8109-DFA0440F0FA3}"/>
    <hyperlink ref="A1552" r:id="rId1550" xr:uid="{C7D41D7F-43A6-4AE9-A3DD-607C86C71D6B}"/>
    <hyperlink ref="A1553" r:id="rId1551" xr:uid="{2B31BA93-9BA5-45C6-9266-B515FC2FABB4}"/>
    <hyperlink ref="A1554" r:id="rId1552" xr:uid="{0D1F7FF5-250F-4348-8982-56D737B04AE4}"/>
    <hyperlink ref="A1555" r:id="rId1553" xr:uid="{0E27C1E2-5A68-4160-ADC0-7C26BEF40908}"/>
    <hyperlink ref="A1556" r:id="rId1554" xr:uid="{7E4CAFC6-3D85-4F3C-ABF6-AE3C4097AB89}"/>
    <hyperlink ref="A1557" r:id="rId1555" xr:uid="{706DF7F7-2167-4DBD-8841-ABED5DB3536E}"/>
    <hyperlink ref="A1558" r:id="rId1556" xr:uid="{96BB35FF-A98C-41AC-94F8-4780804680BC}"/>
    <hyperlink ref="A1559" r:id="rId1557" xr:uid="{08D13C1B-AB7A-4EB7-89DF-6E355A52F849}"/>
    <hyperlink ref="A1560" r:id="rId1558" xr:uid="{D83418B0-35CD-4824-85A7-64BD7E86A9A3}"/>
    <hyperlink ref="A1561" r:id="rId1559" xr:uid="{16B97ACD-804F-45FB-A9EC-1FAD1CEEF15F}"/>
    <hyperlink ref="A1562" r:id="rId1560" xr:uid="{3EF5C75D-67E8-4B7A-81F4-5456D6804A16}"/>
    <hyperlink ref="A1563" r:id="rId1561" xr:uid="{9F912085-68F1-49C8-B9A0-229670FB3DF1}"/>
    <hyperlink ref="A1564" r:id="rId1562" xr:uid="{30D80AA0-C8B9-4FA8-B378-97CDBD51F65B}"/>
    <hyperlink ref="A1565" r:id="rId1563" xr:uid="{3C27D711-87B6-4DEB-940C-D2262AAB2271}"/>
    <hyperlink ref="A1566" r:id="rId1564" xr:uid="{E4860384-0C2D-45D0-91AC-029DB7350560}"/>
    <hyperlink ref="A1567" r:id="rId1565" xr:uid="{172BABF4-76DF-48A1-93DF-42D26EA53C29}"/>
    <hyperlink ref="A1568" r:id="rId1566" xr:uid="{2FCEFAB8-2C04-4798-991F-1BA46FB479E8}"/>
    <hyperlink ref="A1569" r:id="rId1567" xr:uid="{1FFED6D7-017C-41A8-AD2C-DDAD2CE5AE56}"/>
    <hyperlink ref="A1570" r:id="rId1568" xr:uid="{39915FE1-5996-48FA-82EB-5725DAA7790A}"/>
    <hyperlink ref="A1571" r:id="rId1569" xr:uid="{AA2490C5-7E41-4101-8623-BB83F5943FAE}"/>
    <hyperlink ref="A1572" r:id="rId1570" xr:uid="{AFE8D11E-2018-4860-BAAF-54338AD17880}"/>
    <hyperlink ref="A1573" r:id="rId1571" xr:uid="{60D28275-EE93-4B07-BF90-B40D8DF8AAD1}"/>
    <hyperlink ref="A1574" r:id="rId1572" xr:uid="{33983B05-8F0A-4749-A7CB-D60EE7C83BC3}"/>
    <hyperlink ref="A1575" r:id="rId1573" xr:uid="{14CCDB4A-6B32-4307-9D91-D1877B633477}"/>
    <hyperlink ref="A1576" r:id="rId1574" xr:uid="{FBE5203E-6F54-4002-960E-16F68C67B85B}"/>
    <hyperlink ref="A1577" r:id="rId1575" xr:uid="{D5CE396F-1145-457A-AB0C-8B5B6BA33CA9}"/>
    <hyperlink ref="A1578" r:id="rId1576" xr:uid="{D58A5228-B2C2-4947-A4D9-B050BB5CAC19}"/>
    <hyperlink ref="A1579" r:id="rId1577" xr:uid="{80064906-63C8-4BEC-9F32-174CE4A5ABA0}"/>
    <hyperlink ref="A1580" r:id="rId1578" xr:uid="{5458C51F-C940-4D55-9939-766653BD656F}"/>
    <hyperlink ref="A1581" r:id="rId1579" xr:uid="{2159A029-98D6-4D9C-9D94-4B64ED596C7E}"/>
    <hyperlink ref="A1582" r:id="rId1580" xr:uid="{179DC468-F8A6-4758-BFC3-E05A3CB2195B}"/>
    <hyperlink ref="A1583" r:id="rId1581" xr:uid="{1F1BE7C4-C32E-4FBD-A9CD-07F959672947}"/>
    <hyperlink ref="A1584" r:id="rId1582" xr:uid="{9D69D213-D0E0-4772-9DB4-31357CE44BDE}"/>
    <hyperlink ref="A1585" r:id="rId1583" xr:uid="{600958B8-5212-4D0A-AB90-D417CC0C48BE}"/>
    <hyperlink ref="A1586" r:id="rId1584" xr:uid="{77C89508-EABF-4A77-899A-69B3151EEB15}"/>
    <hyperlink ref="A1587" r:id="rId1585" xr:uid="{37C17618-7FF2-4E59-81F4-83D5A16F05E6}"/>
    <hyperlink ref="A1588" r:id="rId1586" xr:uid="{DDD94791-AA05-4329-915F-213C5CFACB12}"/>
    <hyperlink ref="A1589" r:id="rId1587" xr:uid="{130561CC-1098-48DB-8BA4-EC5FD1831067}"/>
    <hyperlink ref="A1590" r:id="rId1588" xr:uid="{61F5ED3C-0AF0-4E63-BB27-DF402D9D034C}"/>
    <hyperlink ref="A1591" r:id="rId1589" xr:uid="{3E870A98-AE1D-4824-BBDD-767AFB2E4B67}"/>
    <hyperlink ref="A1592" r:id="rId1590" xr:uid="{754C9080-811B-495A-8575-207E180AD31E}"/>
    <hyperlink ref="A1593" r:id="rId1591" xr:uid="{9C79EDBD-6219-40C3-A94F-96C5510F990E}"/>
    <hyperlink ref="A1594" r:id="rId1592" xr:uid="{30D674E9-7101-4FA5-8C78-65140259F89E}"/>
    <hyperlink ref="A1595" r:id="rId1593" xr:uid="{8CA88D03-9E86-4611-A1E0-14A5493FFB70}"/>
    <hyperlink ref="A1596" r:id="rId1594" xr:uid="{D06FA49F-D880-4F64-9D38-D5C645E4EE4B}"/>
    <hyperlink ref="A1597" r:id="rId1595" xr:uid="{712CA37C-198F-499C-BF37-8D2CE2DCAEAE}"/>
    <hyperlink ref="A1598" r:id="rId1596" xr:uid="{A6EBB468-70ED-482D-922B-DDB02C74A584}"/>
    <hyperlink ref="A1599" r:id="rId1597" xr:uid="{379B663A-5D4D-4A8D-A399-0A6FB92EEBE7}"/>
    <hyperlink ref="A1600" r:id="rId1598" xr:uid="{DCBC7E6C-4E8B-424F-B1ED-EBBF7FC126A5}"/>
    <hyperlink ref="A1601" r:id="rId1599" xr:uid="{C5DF71C3-645A-437B-BEB8-0F87550D69BB}"/>
    <hyperlink ref="A1602" r:id="rId1600" xr:uid="{FB43C221-063A-4A12-BAE6-1BB830338D11}"/>
    <hyperlink ref="A1603" r:id="rId1601" xr:uid="{00D4AEA2-9E55-4E14-B8E5-D49469B7330A}"/>
    <hyperlink ref="A1604" r:id="rId1602" xr:uid="{120CB2A5-A7EE-4E2D-B71E-2320FF60374A}"/>
    <hyperlink ref="A1605" r:id="rId1603" xr:uid="{5FF7CB4D-482E-4C31-98FF-DCEB3D55A68E}"/>
    <hyperlink ref="A1606" r:id="rId1604" xr:uid="{255399F0-CA6A-464D-AF2F-B8D4627A8AD2}"/>
    <hyperlink ref="A1607" r:id="rId1605" xr:uid="{2F22D0AC-5F27-439E-86CF-69A368F70109}"/>
    <hyperlink ref="A1608" r:id="rId1606" xr:uid="{BB6B8513-6B4E-4F62-8972-6DB0FE77E170}"/>
    <hyperlink ref="A1609" r:id="rId1607" xr:uid="{8D10A998-BB58-49EF-A34C-0C01C880CE03}"/>
    <hyperlink ref="A1610" r:id="rId1608" xr:uid="{9D660CDD-36C0-428A-9CE3-01D59FA0AA25}"/>
    <hyperlink ref="A1611" r:id="rId1609" xr:uid="{EA8B1400-2CB3-4CD2-9D4F-24FDA531C912}"/>
    <hyperlink ref="A1612" r:id="rId1610" xr:uid="{D15AF8D2-1AE9-4B81-ABE4-2FFF0B3B3418}"/>
    <hyperlink ref="A1613" r:id="rId1611" xr:uid="{C7B3E97C-2039-4926-B68C-7CCA7F7000B4}"/>
    <hyperlink ref="A1614" r:id="rId1612" xr:uid="{D69CBB54-ABEF-44BA-9E9C-43E85959AE6B}"/>
    <hyperlink ref="A1615" r:id="rId1613" xr:uid="{E763F62B-2F2D-4C0B-971D-0920559DCEC4}"/>
    <hyperlink ref="A1616" r:id="rId1614" xr:uid="{4EC5BA15-F66E-4E7E-B24A-1A6CAA2B816A}"/>
    <hyperlink ref="A1617" r:id="rId1615" xr:uid="{F700D854-4D26-452C-92CB-7D518A59A4E7}"/>
    <hyperlink ref="A1618" r:id="rId1616" xr:uid="{B48B84B7-5FEB-4FF3-83BD-DE57A98C2C73}"/>
    <hyperlink ref="A1619" r:id="rId1617" xr:uid="{CC5F504F-718D-48BF-9B2F-BCDFD440FE9C}"/>
    <hyperlink ref="A1620" r:id="rId1618" xr:uid="{4F15C574-B3C8-473B-91EC-2301E3FA883C}"/>
    <hyperlink ref="A1621" r:id="rId1619" xr:uid="{830B83FC-BD39-4A5E-A6EF-0647355C1147}"/>
    <hyperlink ref="A1622" r:id="rId1620" xr:uid="{4F617E93-F2F7-4FB9-8B9F-35ADE5557258}"/>
    <hyperlink ref="A1623" r:id="rId1621" xr:uid="{F7C8D496-B840-4EDD-94C2-2F095121B236}"/>
    <hyperlink ref="A1624" r:id="rId1622" xr:uid="{634107F0-95E8-4B3C-B382-3620CC7F059C}"/>
    <hyperlink ref="A1625" r:id="rId1623" xr:uid="{4A00BA2F-1D21-4B49-AA2F-B86038082495}"/>
    <hyperlink ref="A1626" r:id="rId1624" xr:uid="{1114C148-331D-44DE-A8F5-81428621E256}"/>
    <hyperlink ref="A1627" r:id="rId1625" xr:uid="{085D6D74-B80D-460D-9143-5123EE6B75A7}"/>
    <hyperlink ref="A1628" r:id="rId1626" xr:uid="{6F1A3CF9-FAA6-4FE1-9B35-033C03DB3FC2}"/>
    <hyperlink ref="A1629" r:id="rId1627" xr:uid="{F9A96E83-0C59-428E-9108-16E622333E06}"/>
    <hyperlink ref="A1630" r:id="rId1628" xr:uid="{B4B50815-FED5-410B-9779-6D7C4940FE78}"/>
    <hyperlink ref="A1631" r:id="rId1629" xr:uid="{38297F98-1DE0-4F89-BBB6-ED8AD4BB7DF3}"/>
    <hyperlink ref="A1632" r:id="rId1630" xr:uid="{2DAACDA7-42A5-4BC7-B7FB-4FD747950484}"/>
    <hyperlink ref="A1633" r:id="rId1631" xr:uid="{E88B26CF-BC2E-4E78-B953-BF17DC94C40C}"/>
    <hyperlink ref="A1634" r:id="rId1632" xr:uid="{D8424109-D81C-44F6-8342-5A2777E3616A}"/>
    <hyperlink ref="A1635" r:id="rId1633" xr:uid="{4D9C2077-68CE-4C4E-ABB2-CCDAA8A6594E}"/>
    <hyperlink ref="A1636" r:id="rId1634" xr:uid="{9E4C4A84-4B66-4DC2-9C3D-4A7F0F4C0900}"/>
    <hyperlink ref="A1637" r:id="rId1635" xr:uid="{CCEB90C4-4B0E-443A-8D72-2B1B573FC583}"/>
    <hyperlink ref="A1638" r:id="rId1636" xr:uid="{AA7E05B2-0348-40A7-B165-262A766B44BD}"/>
    <hyperlink ref="A1639" r:id="rId1637" xr:uid="{0305E0FF-B912-4154-A40F-3643C790AF5C}"/>
    <hyperlink ref="A1640" r:id="rId1638" xr:uid="{C304C88F-966F-44D9-BBB1-5606205CAE65}"/>
    <hyperlink ref="A1641" r:id="rId1639" xr:uid="{C113713C-A125-4F44-909B-5BCC33A8889A}"/>
    <hyperlink ref="A1642" r:id="rId1640" xr:uid="{4FB7B2DF-41BF-4F0F-B59C-52A51175679B}"/>
    <hyperlink ref="A1643" r:id="rId1641" xr:uid="{6C48D159-18C9-4CED-A27E-130E7FC0B327}"/>
    <hyperlink ref="A1644" r:id="rId1642" xr:uid="{AD1CF134-48B5-4B45-B508-78C8034092FF}"/>
    <hyperlink ref="A1645" r:id="rId1643" xr:uid="{06E02D4D-8F1E-45BD-BBD2-FC592B1B49C2}"/>
    <hyperlink ref="A1646" r:id="rId1644" xr:uid="{98F5F7DC-3770-4D6A-8587-4CC30FBCF2CC}"/>
    <hyperlink ref="A1647" r:id="rId1645" xr:uid="{55585AD7-F9CE-46AC-ABD1-B76130BA184C}"/>
    <hyperlink ref="A1648" r:id="rId1646" xr:uid="{30C7BC1D-7BD2-4813-BFE2-2C07DFABA610}"/>
    <hyperlink ref="A1649" r:id="rId1647" xr:uid="{61639E32-1656-456B-BB31-EE504FAE6E94}"/>
    <hyperlink ref="A1650" r:id="rId1648" xr:uid="{7BB8B34C-2D6C-4CFF-B728-82AA82F0053B}"/>
    <hyperlink ref="A1651" r:id="rId1649" xr:uid="{66250B58-35FC-47C4-85E6-E830D4426B6B}"/>
    <hyperlink ref="A1652" r:id="rId1650" xr:uid="{90B6E0AA-F2D9-414F-A2FF-EED2D686632A}"/>
    <hyperlink ref="A1653" r:id="rId1651" xr:uid="{7D68EEA6-C3CC-43A3-892F-9F20C0C4767D}"/>
    <hyperlink ref="A1654" r:id="rId1652" xr:uid="{DAD9FD8D-717B-4764-9E0D-C59659C99C87}"/>
    <hyperlink ref="A1655" r:id="rId1653" xr:uid="{ACDFA218-4DC7-4F81-A367-8390D26D70A0}"/>
    <hyperlink ref="A1656" r:id="rId1654" xr:uid="{2D1DF150-CD5C-4F72-A379-69F7DDD8C96E}"/>
    <hyperlink ref="A1657" r:id="rId1655" xr:uid="{28D80EAF-1951-42C6-B864-D78EC375E08B}"/>
    <hyperlink ref="A1658" r:id="rId1656" xr:uid="{CA7845F7-2974-4D3A-8F79-D9EBAE4C5E55}"/>
    <hyperlink ref="A1659" r:id="rId1657" xr:uid="{7A61492C-5640-42DA-8FC6-EB479D2AC9F4}"/>
    <hyperlink ref="A1660" r:id="rId1658" xr:uid="{D2638958-A9B0-4289-8173-DCE54A9C26DC}"/>
    <hyperlink ref="A1661" r:id="rId1659" xr:uid="{F4D2E460-36FF-40AC-9EA4-30376EDF1F7A}"/>
    <hyperlink ref="A1662" r:id="rId1660" xr:uid="{F592ABA6-43C5-421D-B891-4AF1EA575894}"/>
    <hyperlink ref="A1663" r:id="rId1661" xr:uid="{39103DCA-DB3B-477D-85D6-B1021C2D50EA}"/>
    <hyperlink ref="A1664" r:id="rId1662" xr:uid="{BFBA4A57-0CC9-438C-8503-316A5C0520D5}"/>
    <hyperlink ref="A1665" r:id="rId1663" xr:uid="{05917E5F-6994-4621-AB7D-04B8D7D76F72}"/>
    <hyperlink ref="A1666" r:id="rId1664" xr:uid="{37A05190-C1F6-4691-874F-F5DDB16F1E06}"/>
    <hyperlink ref="A1667" r:id="rId1665" xr:uid="{BFDAE097-83A1-4A70-B1D5-08EC3486AE30}"/>
    <hyperlink ref="A1668" r:id="rId1666" xr:uid="{0C0F56B1-91F9-42F6-AD6F-717BE54E6C5D}"/>
    <hyperlink ref="A1669" r:id="rId1667" xr:uid="{88A43D98-82FB-4993-8E22-64B3EE6654DF}"/>
    <hyperlink ref="A1670" r:id="rId1668" xr:uid="{A5C64D86-9DF4-4AF6-846E-CAA57CEB7DCC}"/>
    <hyperlink ref="A1671" r:id="rId1669" xr:uid="{B4B53771-AACF-47FA-A920-0DC17F3AAAB3}"/>
    <hyperlink ref="A1672" r:id="rId1670" xr:uid="{E68C2F54-4B83-418A-A0F4-741D3FB9A7ED}"/>
    <hyperlink ref="A1673" r:id="rId1671" xr:uid="{D621FDCD-31D9-4584-AF34-C7133ED6BA4F}"/>
    <hyperlink ref="A1674" r:id="rId1672" xr:uid="{0158AF1D-4ED7-4B2B-8889-0EE851741567}"/>
    <hyperlink ref="A1675" r:id="rId1673" xr:uid="{9A55FFC7-C178-45F4-A363-47527CF97BF6}"/>
    <hyperlink ref="A1676" r:id="rId1674" xr:uid="{D91082F1-D6EF-4EFA-8E22-B8424DA71D7F}"/>
    <hyperlink ref="A1677" r:id="rId1675" xr:uid="{E4F015F8-AAFA-4A7F-8C8B-D6A9CF5A1FB7}"/>
    <hyperlink ref="A1678" r:id="rId1676" xr:uid="{2F047AC8-43B0-4090-927B-093F8336C6C3}"/>
    <hyperlink ref="A1679" r:id="rId1677" xr:uid="{A7403715-D7D7-43B0-A923-0EBC21363A1B}"/>
    <hyperlink ref="A1680" r:id="rId1678" xr:uid="{0CD17A54-B39C-4936-A6B5-1F181F055BB3}"/>
    <hyperlink ref="A1681" r:id="rId1679" xr:uid="{A3BBABCD-0CC2-401A-AB35-6EDBD87B7A68}"/>
    <hyperlink ref="A1682" r:id="rId1680" xr:uid="{FA5B0A2B-2CDC-4135-968B-07E86B78AE82}"/>
    <hyperlink ref="A1683" r:id="rId1681" xr:uid="{5B7CE065-2ACE-4D07-89AB-659C7096F7FC}"/>
    <hyperlink ref="A1684" r:id="rId1682" xr:uid="{21CB837F-3E22-421E-B981-F26316AD41CB}"/>
    <hyperlink ref="A1685" r:id="rId1683" xr:uid="{DB165F57-5E43-4576-AEB8-16D342D797B8}"/>
    <hyperlink ref="A1686" r:id="rId1684" xr:uid="{AF68BB0D-4177-48ED-A13F-655F6FBD42CE}"/>
    <hyperlink ref="A1687" r:id="rId1685" xr:uid="{9468F576-CFA6-4BD8-A000-BCDF266FACFD}"/>
    <hyperlink ref="A1688" r:id="rId1686" xr:uid="{C63B3D0B-1533-4976-BEC3-4D06CC313CCC}"/>
    <hyperlink ref="A1689" r:id="rId1687" xr:uid="{C2E2026D-E368-4815-954F-B75D76451438}"/>
    <hyperlink ref="A1690" r:id="rId1688" xr:uid="{8B4E292D-7396-4000-B3F2-DAC7E274C6AB}"/>
    <hyperlink ref="A1691" r:id="rId1689" xr:uid="{373F7296-1801-4A59-8372-35664FAFF998}"/>
    <hyperlink ref="A1692" r:id="rId1690" xr:uid="{FE99665D-35BB-45A0-B751-4FE371F157D6}"/>
    <hyperlink ref="A1693" r:id="rId1691" xr:uid="{C29A9443-FE0D-4079-BE59-91996987B509}"/>
    <hyperlink ref="A1694" r:id="rId1692" xr:uid="{5B9637ED-0FEA-4F4D-A75E-D1925653AB82}"/>
    <hyperlink ref="A1695" r:id="rId1693" xr:uid="{DD5992DD-F8F2-4C7B-9284-157DC1078C79}"/>
    <hyperlink ref="A1696" r:id="rId1694" xr:uid="{C41249A1-B3F9-45F8-A5B4-007C5533F990}"/>
    <hyperlink ref="A1697" r:id="rId1695" xr:uid="{93C7E403-0CAC-4806-ADCC-9F14A5DC01FE}"/>
    <hyperlink ref="A1698" r:id="rId1696" xr:uid="{096A813C-0177-499A-8ED7-A99C404185DD}"/>
    <hyperlink ref="A1699" r:id="rId1697" xr:uid="{8E9F371F-2ED4-4855-8E62-859070ED788C}"/>
    <hyperlink ref="A1700" r:id="rId1698" xr:uid="{54028E77-A21E-4922-B8E7-099F95A9B132}"/>
    <hyperlink ref="A1701" r:id="rId1699" xr:uid="{62C4C784-7A6B-4DB1-BDA5-7C2BD5EB9C56}"/>
    <hyperlink ref="A1702" r:id="rId1700" xr:uid="{5B69B7C8-EEC3-49FA-B06A-CE735C3376F4}"/>
    <hyperlink ref="A1703" r:id="rId1701" xr:uid="{31BFE846-CC16-4D7D-B9DE-D0E5BA2A5E4E}"/>
    <hyperlink ref="A1704" r:id="rId1702" xr:uid="{23C588EF-4F65-493B-9A3D-764EBEA199E8}"/>
    <hyperlink ref="A1705" r:id="rId1703" xr:uid="{4A3B5FC8-A633-4184-9CBD-23CAE5F9BB22}"/>
    <hyperlink ref="A1706" r:id="rId1704" xr:uid="{EA3B35AF-E349-4837-BE71-54544D020F03}"/>
    <hyperlink ref="A1707" r:id="rId1705" xr:uid="{950CA580-8593-4341-A605-C9FDEDCD5C1D}"/>
    <hyperlink ref="A1708" r:id="rId1706" xr:uid="{C1BCC4AA-D2C8-4D15-B441-1DFF8836FEA9}"/>
    <hyperlink ref="A1709" r:id="rId1707" xr:uid="{A6641903-98A1-4850-A814-F54CCE734166}"/>
    <hyperlink ref="A1710" r:id="rId1708" xr:uid="{69CD3E81-F0EB-4045-8A0D-E0AD98C17E1A}"/>
    <hyperlink ref="A1711" r:id="rId1709" xr:uid="{5C815D31-8550-4AD6-94F3-5DF16AC3C398}"/>
    <hyperlink ref="A1712" r:id="rId1710" xr:uid="{21EA6BA0-72A9-4364-9C03-324727101836}"/>
    <hyperlink ref="A1713" r:id="rId1711" xr:uid="{72B7FA8C-30C9-4DA0-910D-08401BC2B6E5}"/>
    <hyperlink ref="A1714" r:id="rId1712" xr:uid="{C79D192D-2544-41E1-82D7-9D09971BB968}"/>
    <hyperlink ref="A1715" r:id="rId1713" xr:uid="{C31D1FDE-F233-41D0-84CF-EA5B121CDFAB}"/>
    <hyperlink ref="A1716" r:id="rId1714" xr:uid="{4B7422D8-FF06-4B9E-A9DB-C0C05A0D3596}"/>
    <hyperlink ref="A1717" r:id="rId1715" xr:uid="{5D134E01-64F4-4739-834B-E1C44EC0A480}"/>
    <hyperlink ref="A1718" r:id="rId1716" xr:uid="{AE449D07-41AF-42E7-9CDB-63823B1F3D77}"/>
    <hyperlink ref="A1719" r:id="rId1717" xr:uid="{4BB9CF8E-D6B4-4B0D-BFD1-17005C6AA028}"/>
    <hyperlink ref="A1720" r:id="rId1718" xr:uid="{A1142238-1ED6-4AFD-A24B-A991B7604938}"/>
    <hyperlink ref="A1721" r:id="rId1719" xr:uid="{8F977641-6EB9-4AD4-A132-C94923269827}"/>
    <hyperlink ref="A1722" r:id="rId1720" xr:uid="{B3664A43-954B-4FF0-BEB8-D7BC675E78BB}"/>
    <hyperlink ref="A1723" r:id="rId1721" xr:uid="{F82C4F23-66E0-41A1-8D33-DB8249CE2713}"/>
    <hyperlink ref="A1724" r:id="rId1722" xr:uid="{F7C1A7DB-7E00-4E8C-8135-5FF63B30EF4A}"/>
    <hyperlink ref="A1725" r:id="rId1723" xr:uid="{60158187-F21E-4019-8A1A-2B7AB35FBB0E}"/>
    <hyperlink ref="A1726" r:id="rId1724" xr:uid="{AE1B78D6-A9F0-4269-9CFA-7DE52BDCFA19}"/>
    <hyperlink ref="A1727" r:id="rId1725" xr:uid="{A6DE6BA3-915E-4ECE-94F9-AD6C222F9761}"/>
    <hyperlink ref="A1728" r:id="rId1726" xr:uid="{5D199E26-05B1-40FE-A71E-0F7E0F2C6F17}"/>
    <hyperlink ref="A1729" r:id="rId1727" xr:uid="{909DBD9D-C66F-4E45-B833-7535035E6621}"/>
    <hyperlink ref="A1730" r:id="rId1728" xr:uid="{1F702BEC-3522-4422-8324-84E222F096B1}"/>
    <hyperlink ref="A1731" r:id="rId1729" xr:uid="{597F6503-D1B2-4B0F-940C-DC2FA904C0D6}"/>
    <hyperlink ref="A1732" r:id="rId1730" xr:uid="{A449664D-1547-472D-964D-264BEA55D8ED}"/>
    <hyperlink ref="A1733" r:id="rId1731" xr:uid="{BAB96609-3D6E-4B00-9CA6-92ABCB8C3C29}"/>
    <hyperlink ref="A1734" r:id="rId1732" xr:uid="{02FBB46D-0D2E-44F8-A37C-616E7F5E76E9}"/>
    <hyperlink ref="A1735" r:id="rId1733" xr:uid="{1B46062C-D446-4923-9B47-740876F1987B}"/>
    <hyperlink ref="A1736" r:id="rId1734" xr:uid="{897A11D9-D964-422D-9CE2-9D07D62D7F1F}"/>
    <hyperlink ref="A1737" r:id="rId1735" xr:uid="{FB71C997-7D99-493F-BBA8-499C9454CB54}"/>
    <hyperlink ref="A1738" r:id="rId1736" xr:uid="{E64FB96C-6B23-41F9-AD0A-D45E5375B659}"/>
    <hyperlink ref="A1739" r:id="rId1737" xr:uid="{515AAF48-65CB-4DAC-9E2C-70DF32061598}"/>
    <hyperlink ref="A1740" r:id="rId1738" xr:uid="{FCBF713D-DC5C-4596-BBAB-B64775A6E115}"/>
    <hyperlink ref="A1741" r:id="rId1739" xr:uid="{093E5DAF-40D1-442F-8876-79D75BDA306E}"/>
    <hyperlink ref="A1742" r:id="rId1740" xr:uid="{60AC9BF3-AB43-4A3E-ABCC-A84C7A046198}"/>
    <hyperlink ref="A1743" r:id="rId1741" xr:uid="{7F58B80F-415C-434F-81A3-4CDBD10D7490}"/>
    <hyperlink ref="A1744" r:id="rId1742" xr:uid="{85A2DA09-B131-4768-BED7-68FF552C5C94}"/>
    <hyperlink ref="A1745" r:id="rId1743" xr:uid="{8CAC7914-96C2-4DDA-822B-B7E928E7D111}"/>
    <hyperlink ref="A1746" r:id="rId1744" xr:uid="{275ED21B-14EE-4119-BB8B-E5EB3F832EC4}"/>
    <hyperlink ref="A1747" r:id="rId1745" xr:uid="{7B2E7677-D3E5-4A9B-BB5B-D0D7BE26A0C8}"/>
    <hyperlink ref="A1748" r:id="rId1746" xr:uid="{1448F48C-B63D-4709-8ACB-078DD008BBB9}"/>
    <hyperlink ref="A1749" r:id="rId1747" xr:uid="{B882CC35-E192-49A5-B8A4-05CD1E875B0E}"/>
    <hyperlink ref="A1750" r:id="rId1748" xr:uid="{01310567-71B0-4E2E-9FC1-4F186C4FCE7C}"/>
    <hyperlink ref="A1751" r:id="rId1749" xr:uid="{1B9CBABF-2D2F-4CC1-88D9-7E47F6E441CE}"/>
    <hyperlink ref="A1752" r:id="rId1750" xr:uid="{445EA97D-B6CC-43D9-A368-A6CEC346271A}"/>
    <hyperlink ref="A1753" r:id="rId1751" xr:uid="{30ECA366-D6C9-40BE-A0D5-FAA553B488FC}"/>
    <hyperlink ref="A1754" r:id="rId1752" xr:uid="{A4A29FD8-7728-40AC-AC60-0061E0D5B1AE}"/>
    <hyperlink ref="A1755" r:id="rId1753" xr:uid="{88EEB6DE-7FEA-4845-BDBE-EBF598A5A216}"/>
    <hyperlink ref="A1756" r:id="rId1754" xr:uid="{9ED9ED04-A17B-4065-A3EA-DADCEF5A2E28}"/>
    <hyperlink ref="A1757" r:id="rId1755" xr:uid="{085B071A-3E2F-4AD5-8404-082BF2E8014F}"/>
    <hyperlink ref="A1758" r:id="rId1756" xr:uid="{EFC56DB4-7074-4218-BD00-AE8405F05B80}"/>
    <hyperlink ref="A1759" r:id="rId1757" xr:uid="{DC34E50D-993E-477F-87FA-FA7692EC1792}"/>
    <hyperlink ref="A1760" r:id="rId1758" xr:uid="{13134885-02D1-4FD9-865A-8DD6188EDE82}"/>
    <hyperlink ref="A1761" r:id="rId1759" xr:uid="{9372B45F-D2E7-4052-9D82-DF8CCB72FB78}"/>
    <hyperlink ref="A1762" r:id="rId1760" xr:uid="{3940029F-63BF-4015-AF7B-2AFE3B87CD72}"/>
    <hyperlink ref="A1763" r:id="rId1761" xr:uid="{BDD3AC8C-FBDC-4223-8A28-D1BFAC3AA42E}"/>
    <hyperlink ref="A1764" r:id="rId1762" xr:uid="{6C8A8360-9BB7-4F43-AE82-13657BD99CC8}"/>
    <hyperlink ref="A1765" r:id="rId1763" xr:uid="{EA30CB76-583C-4766-86FD-398815E92B76}"/>
    <hyperlink ref="A1766" r:id="rId1764" xr:uid="{07122F4F-CBF8-4256-BD68-19545851E023}"/>
    <hyperlink ref="A1767" r:id="rId1765" xr:uid="{87F32E76-C9F2-45F5-AB1D-5BAFC81FCE3A}"/>
    <hyperlink ref="A1768" r:id="rId1766" xr:uid="{B1BA7B3D-C6B9-4EBE-ABF7-35173F05DC4D}"/>
    <hyperlink ref="A1769" r:id="rId1767" xr:uid="{AF59E006-5266-4522-A608-483AB6D6C5CA}"/>
    <hyperlink ref="A1770" r:id="rId1768" xr:uid="{1A38C6AC-4C7E-41DD-BDAC-6878C0B6E227}"/>
    <hyperlink ref="A1771" r:id="rId1769" xr:uid="{BD9CA9C7-9AD5-4F6C-99AC-ECF4619F6653}"/>
    <hyperlink ref="A1772" r:id="rId1770" xr:uid="{902FA96A-C33A-42F4-8181-633781511E4E}"/>
    <hyperlink ref="A1773" r:id="rId1771" xr:uid="{27E1C149-A732-4615-908B-7ABF62170438}"/>
    <hyperlink ref="A1774" r:id="rId1772" xr:uid="{421535DD-E38E-450F-B8CF-E67A4DE77025}"/>
    <hyperlink ref="A1775" r:id="rId1773" xr:uid="{B9779883-C110-4AF4-92E5-68F16EB74488}"/>
    <hyperlink ref="A1776" r:id="rId1774" xr:uid="{4BE8C648-EE29-46AA-91A4-78F57C49869C}"/>
    <hyperlink ref="A1777" r:id="rId1775" xr:uid="{6B18919B-270B-4D89-87F3-A31DD3ED7531}"/>
    <hyperlink ref="A1778" r:id="rId1776" xr:uid="{0EBBA2C1-095F-41C3-9996-D6F9FE957200}"/>
    <hyperlink ref="A1779" r:id="rId1777" xr:uid="{760D0435-879B-46D0-BB0D-DED6B3D188FA}"/>
    <hyperlink ref="A1780" r:id="rId1778" xr:uid="{87347B36-49E8-40BC-815A-15283B7839F0}"/>
    <hyperlink ref="A1781" r:id="rId1779" xr:uid="{3B7C37DD-C10F-4472-B6BB-7A15BEAB7A42}"/>
    <hyperlink ref="A1782" r:id="rId1780" xr:uid="{FD1B813F-56C4-4645-9EEA-20C547E068D9}"/>
    <hyperlink ref="A1783" r:id="rId1781" xr:uid="{DB3857ED-EDA6-46A0-9DDB-D7F4D12ED3F2}"/>
    <hyperlink ref="A1784" r:id="rId1782" xr:uid="{FE445165-EEFC-4A8A-85A2-CC030CCE2793}"/>
    <hyperlink ref="A1785" r:id="rId1783" xr:uid="{25C76BCD-158A-45F1-9CBD-DA30290FD670}"/>
    <hyperlink ref="A1786" r:id="rId1784" xr:uid="{AAEE9D2B-5EFA-4CB1-BF56-AFD3209C7579}"/>
    <hyperlink ref="A1787" r:id="rId1785" xr:uid="{20F8A272-9C82-4B9C-99B6-4545DF3BAD99}"/>
    <hyperlink ref="A1788" r:id="rId1786" xr:uid="{1DA405AE-325C-4682-BA1F-B5C3DE5B9041}"/>
    <hyperlink ref="A1789" r:id="rId1787" xr:uid="{5B5C15A5-9941-4957-976E-61B884B83201}"/>
    <hyperlink ref="A1790" r:id="rId1788" xr:uid="{3053525D-B5BC-4B9E-863B-0387282F5719}"/>
    <hyperlink ref="A1791" r:id="rId1789" xr:uid="{29D3F0BB-F010-459F-8238-850E7A5F47D2}"/>
    <hyperlink ref="A1792" r:id="rId1790" xr:uid="{2EFBC5E8-1760-4256-88B5-48E5FAA3EC22}"/>
    <hyperlink ref="A1793" r:id="rId1791" xr:uid="{3C4FB9B5-47E9-445E-84F7-CF5E3B3D1343}"/>
    <hyperlink ref="A1794" r:id="rId1792" xr:uid="{A5FF210B-A696-4956-B256-FC9EA74DBC20}"/>
    <hyperlink ref="A1795" r:id="rId1793" xr:uid="{DAA6055C-6AD7-462E-801D-1DB1B8674850}"/>
    <hyperlink ref="A1796" r:id="rId1794" xr:uid="{F36C96C1-0BE5-46B4-AC0D-5C939E143619}"/>
    <hyperlink ref="A1797" r:id="rId1795" xr:uid="{4712B110-6B8A-45D6-AC55-4E737F9F46AF}"/>
    <hyperlink ref="A1798" r:id="rId1796" xr:uid="{4E5E481E-AA92-4E48-A4E4-309C33329D2D}"/>
    <hyperlink ref="A1799" r:id="rId1797" xr:uid="{5CE3D4D1-FFEE-414A-ACE4-C48530B4C3EF}"/>
    <hyperlink ref="A1800" r:id="rId1798" xr:uid="{C786431F-EF50-45A8-B1C8-889340B24AFC}"/>
    <hyperlink ref="A1801" r:id="rId1799" xr:uid="{F5ED9CC2-54C3-4FFD-B0FC-0383C860CECC}"/>
    <hyperlink ref="A1802" r:id="rId1800" xr:uid="{268A6C6D-50D6-4AF8-827B-6F15B1D5453A}"/>
    <hyperlink ref="A1803" r:id="rId1801" xr:uid="{F992612D-962A-4C53-97BD-FC5150E0C1BE}"/>
    <hyperlink ref="A1804" r:id="rId1802" xr:uid="{67F19932-8CC7-4774-853D-7B53D731240C}"/>
    <hyperlink ref="A1805" r:id="rId1803" xr:uid="{35F2FF03-A658-49BB-A206-A09B4520F8FA}"/>
    <hyperlink ref="A1806" r:id="rId1804" xr:uid="{FFE2E4BC-FAE4-4068-BC16-222E53256927}"/>
    <hyperlink ref="A1807" r:id="rId1805" xr:uid="{F4654F00-6A24-49AA-9A6D-F17AB6C13BBF}"/>
    <hyperlink ref="A1808" r:id="rId1806" xr:uid="{5648E46A-9B2C-4354-87FE-DB5A5757ED8A}"/>
    <hyperlink ref="A1809" r:id="rId1807" xr:uid="{B8294107-BCEF-492C-AFF3-115E12DC11C1}"/>
    <hyperlink ref="A1810" r:id="rId1808" xr:uid="{6756B9D1-CC8E-4682-B0D8-64F450DBBA4F}"/>
    <hyperlink ref="A1811" r:id="rId1809" xr:uid="{47696DCF-2050-47EF-A13F-CA6AA5CDEA52}"/>
    <hyperlink ref="A1812" r:id="rId1810" xr:uid="{4AF78FE2-1A53-427E-804C-F6B0E59C2430}"/>
    <hyperlink ref="A1813" r:id="rId1811" xr:uid="{45A7B346-EB5A-4300-A8F0-08E64AE5D900}"/>
    <hyperlink ref="A1814" r:id="rId1812" xr:uid="{2BBBBC36-298E-41F7-8B87-BF4DE37F4F4C}"/>
    <hyperlink ref="A1815" r:id="rId1813" xr:uid="{A59065C8-AB86-4C19-847B-2771276A5934}"/>
    <hyperlink ref="A1816" r:id="rId1814" xr:uid="{F57432B3-371E-4439-8A81-815A4C3CCFEE}"/>
    <hyperlink ref="A1817" r:id="rId1815" xr:uid="{CBE38B16-9C08-4029-83BF-124DFFAF57C6}"/>
    <hyperlink ref="A1818" r:id="rId1816" xr:uid="{704D0092-AF94-483E-919E-02CDE6879527}"/>
    <hyperlink ref="A1819" r:id="rId1817" xr:uid="{BD331645-535D-4FD1-81BB-72673927F9B4}"/>
    <hyperlink ref="A1820" r:id="rId1818" xr:uid="{FBC19E90-9F44-4CA0-8516-EDA4BE57A81D}"/>
    <hyperlink ref="A1821" r:id="rId1819" xr:uid="{DF9BA6C2-A9A8-4F18-AE88-4772EF455B2C}"/>
    <hyperlink ref="A1822" r:id="rId1820" xr:uid="{6452C99B-5481-43FB-A80F-E23128DD84D2}"/>
    <hyperlink ref="A1823" r:id="rId1821" xr:uid="{891D62CF-F2B1-4396-B79B-6143D67CD07B}"/>
    <hyperlink ref="A1824" r:id="rId1822" xr:uid="{33064825-0DCF-4BF2-B6F7-979BE490CB96}"/>
    <hyperlink ref="A1825" r:id="rId1823" xr:uid="{68888659-C106-44B2-BD99-166E123CEF41}"/>
    <hyperlink ref="A1826" r:id="rId1824" xr:uid="{5B6719CB-4606-4640-84A9-090E53B602A2}"/>
    <hyperlink ref="A1827" r:id="rId1825" xr:uid="{3E48F882-CD8D-492B-8CF1-2B1E85EBC2EB}"/>
    <hyperlink ref="A1828" r:id="rId1826" xr:uid="{D5254A38-6A39-4D6C-A6DD-2E85EC05E621}"/>
    <hyperlink ref="A1829" r:id="rId1827" xr:uid="{AD18FE0D-F036-4DE0-B47F-E4DB9D54AE74}"/>
    <hyperlink ref="A1830" r:id="rId1828" xr:uid="{E65671B3-6847-4509-BBD9-1B41ABB42262}"/>
    <hyperlink ref="A1831" r:id="rId1829" xr:uid="{60271921-04BF-419E-8326-C4841EDFBADD}"/>
    <hyperlink ref="A1832" r:id="rId1830" xr:uid="{E4C4B75D-615F-4D54-9960-4CD5650CCF45}"/>
    <hyperlink ref="A1833" r:id="rId1831" xr:uid="{E80B4F6A-4C28-49F0-88B7-88E7F7D43076}"/>
    <hyperlink ref="A1834" r:id="rId1832" xr:uid="{F39D68B4-CF9D-4DC4-A1C9-A5EB930664DB}"/>
    <hyperlink ref="A1835" r:id="rId1833" xr:uid="{3A28B0AF-A5D2-4EDE-AD45-D49CC6990FAC}"/>
    <hyperlink ref="A1836" r:id="rId1834" xr:uid="{FEF3124D-ACB9-40E4-9B76-BFF7CABB097B}"/>
    <hyperlink ref="A1837" r:id="rId1835" xr:uid="{806FF0DA-0C5C-4FE2-B04A-D7DC48ADE47D}"/>
    <hyperlink ref="A1838" r:id="rId1836" xr:uid="{93B247FB-AA8B-4F6E-B8C0-A012B6B8EF85}"/>
    <hyperlink ref="A1839" r:id="rId1837" xr:uid="{21A51252-9C5B-4C97-8A04-2E01BE776F6A}"/>
    <hyperlink ref="A1840" r:id="rId1838" xr:uid="{A0E2A562-AE68-46BF-ACE2-D99EBA3B3AE2}"/>
    <hyperlink ref="A1841" r:id="rId1839" xr:uid="{3C3DC8D8-12ED-40E5-A961-C1E1C175A32E}"/>
    <hyperlink ref="A1842" r:id="rId1840" xr:uid="{D758FCE1-1EB9-4F64-8724-C6FDE4328BD2}"/>
    <hyperlink ref="A1843" r:id="rId1841" xr:uid="{12075272-9E19-49C5-85E4-9D20D1685235}"/>
    <hyperlink ref="A1844" r:id="rId1842" xr:uid="{25155FEF-E4E8-4FAC-9F79-6ED892D68AD9}"/>
    <hyperlink ref="A1845" r:id="rId1843" xr:uid="{DA69E32E-E2D2-47EC-AE4F-4706327AF024}"/>
    <hyperlink ref="A1846" r:id="rId1844" xr:uid="{E215A51E-23EB-46C4-9D77-521A2F04790C}"/>
    <hyperlink ref="A1847" r:id="rId1845" xr:uid="{576486FF-1DDC-4915-B9C6-CF8BDD238406}"/>
    <hyperlink ref="A1848" r:id="rId1846" xr:uid="{936A6613-C5E1-40ED-BD31-EB911F9138F6}"/>
    <hyperlink ref="A1849" r:id="rId1847" xr:uid="{A8AAA069-C003-4FE7-A360-E608303E55CB}"/>
    <hyperlink ref="A1850" r:id="rId1848" xr:uid="{5D6B9693-FA14-4155-803B-9DBD02DE72DF}"/>
    <hyperlink ref="A1851" r:id="rId1849" xr:uid="{DFFEC4FB-DB25-414C-B707-BE306FA068B2}"/>
    <hyperlink ref="A1852" r:id="rId1850" xr:uid="{7258518D-B50B-42A1-9506-CF42C6CD20BD}"/>
    <hyperlink ref="A1853" r:id="rId1851" xr:uid="{883031B2-D506-4509-8723-13DD35A1FCB7}"/>
    <hyperlink ref="A1854" r:id="rId1852" xr:uid="{02691E74-9E22-4877-AB31-59386A3E07B9}"/>
    <hyperlink ref="A1855" r:id="rId1853" xr:uid="{2CBC15B7-42C3-4ADD-89A6-21F9A875A2D6}"/>
    <hyperlink ref="A1856" r:id="rId1854" xr:uid="{B748F218-5AB7-461E-82E2-2D6478154086}"/>
    <hyperlink ref="A1857" r:id="rId1855" xr:uid="{3ABBE7A6-772D-48EF-B3B4-48D0B6E32C94}"/>
    <hyperlink ref="A1858" r:id="rId1856" xr:uid="{55EBBEDA-316F-4147-869C-B23B47EF22CB}"/>
    <hyperlink ref="A1859" r:id="rId1857" xr:uid="{0D72F146-165E-4AE1-A463-26D069575294}"/>
    <hyperlink ref="A1860" r:id="rId1858" xr:uid="{71C60A76-49C7-48E3-9C2E-0F53F05EFE09}"/>
    <hyperlink ref="A1861" r:id="rId1859" xr:uid="{8D49D920-5CAA-47A1-B2AE-9CB5453F37D6}"/>
    <hyperlink ref="A1862" r:id="rId1860" xr:uid="{A8B3381C-B8EE-449E-94B0-57CFA5CD7024}"/>
    <hyperlink ref="A1863" r:id="rId1861" xr:uid="{4FC3235D-C56A-4F91-9654-0129966BCA85}"/>
    <hyperlink ref="A1864" r:id="rId1862" xr:uid="{BE149DC0-6258-4EF5-B14B-AA512B8C1E2F}"/>
    <hyperlink ref="A1865" r:id="rId1863" xr:uid="{F7392A75-4762-4DA1-A8B3-4616708B74EE}"/>
    <hyperlink ref="A1866" r:id="rId1864" xr:uid="{3F801B0B-A894-4BBC-88BB-9E4A7D3BDD93}"/>
    <hyperlink ref="A1867" r:id="rId1865" xr:uid="{61C34DAC-B7A0-4DBC-8F52-7EAFDCC29EBE}"/>
    <hyperlink ref="A1868" r:id="rId1866" xr:uid="{9D7F57B7-47C2-461A-A8DA-2CD82A6AE47F}"/>
    <hyperlink ref="A1869" r:id="rId1867" xr:uid="{84C313C0-B3EC-4D0F-A05C-F8C08FC680D9}"/>
    <hyperlink ref="A1870" r:id="rId1868" xr:uid="{8BDFDE2A-F95D-4A20-9B99-7D5CC90C5E7E}"/>
    <hyperlink ref="A1871" r:id="rId1869" xr:uid="{B4CE0FA8-F7F7-4CB1-A09D-6F9D7F7A8B29}"/>
    <hyperlink ref="A1872" r:id="rId1870" xr:uid="{C8EF1B9B-1A31-4221-87F6-6A458819F773}"/>
    <hyperlink ref="A1873" r:id="rId1871" xr:uid="{980746A1-E76B-4877-823E-55228E45EA1E}"/>
    <hyperlink ref="A1874" r:id="rId1872" xr:uid="{77A8E5D5-0E2B-4D67-93AD-9DBB1FB75D80}"/>
    <hyperlink ref="A1875" r:id="rId1873" xr:uid="{8F304E3A-6A1C-4C44-BEAC-84EBA1753859}"/>
    <hyperlink ref="A1876" r:id="rId1874" xr:uid="{73CF748B-7D12-4059-896E-E7A6BF6606D8}"/>
    <hyperlink ref="A1877" r:id="rId1875" xr:uid="{EEDE23D1-537A-43A0-A20A-42FCC5DC61FA}"/>
    <hyperlink ref="A1878" r:id="rId1876" xr:uid="{4B49B131-BC31-4D86-B3E5-E2CB9E95FDA7}"/>
    <hyperlink ref="A1879" r:id="rId1877" xr:uid="{6E53C0EC-3D49-4CE0-9DA6-187A9BD7485A}"/>
    <hyperlink ref="A1880" r:id="rId1878" xr:uid="{B31E3FA3-4845-4D97-8904-3AA6A45DB2E8}"/>
    <hyperlink ref="A1881" r:id="rId1879" xr:uid="{5F774CDC-8F5D-4668-9AD5-38DD7B31294C}"/>
    <hyperlink ref="A1882" r:id="rId1880" xr:uid="{0A3F97FE-B751-40F9-83A8-880DFEA33B0D}"/>
    <hyperlink ref="A1883" r:id="rId1881" xr:uid="{F7B9D1BE-52B4-4CAC-A207-AF5D96F0F28D}"/>
    <hyperlink ref="A1884" r:id="rId1882" xr:uid="{80FA68F9-A4FD-4877-AC49-0B804C5BDA7D}"/>
    <hyperlink ref="A1885" r:id="rId1883" xr:uid="{69561A05-E64D-445C-8AA5-A6D9F85B6591}"/>
    <hyperlink ref="A1886" r:id="rId1884" xr:uid="{FDDC5021-FAFE-4060-AFB1-09DA7D7043C1}"/>
    <hyperlink ref="A1887" r:id="rId1885" xr:uid="{291CEDED-3E5C-4A08-BD93-AD7A0FB6D3F3}"/>
    <hyperlink ref="A1888" r:id="rId1886" xr:uid="{D442C383-269E-4A0C-AAD3-C49150DBAB67}"/>
    <hyperlink ref="A1889" r:id="rId1887" xr:uid="{0494B566-20EE-47AD-B634-73B9008D18B7}"/>
    <hyperlink ref="A1890" r:id="rId1888" xr:uid="{86F71D10-3B00-4683-A2C6-082531B2F69E}"/>
    <hyperlink ref="A1891" r:id="rId1889" xr:uid="{35545C67-AB06-4991-919A-24178BDF163A}"/>
    <hyperlink ref="A1892" r:id="rId1890" xr:uid="{6CAAADD0-19DD-4508-9784-2562E69F589F}"/>
    <hyperlink ref="A1893" r:id="rId1891" xr:uid="{E808AE81-A32F-4E35-9BD5-A4B5EEAA8AF9}"/>
    <hyperlink ref="A1894" r:id="rId1892" xr:uid="{F8790593-6F0D-460B-A188-3CC8E9404105}"/>
    <hyperlink ref="A1895" r:id="rId1893" xr:uid="{7088F37B-2AEB-4B27-8B2A-1747F3B497A7}"/>
    <hyperlink ref="A1896" r:id="rId1894" xr:uid="{242BF6DC-7D49-4743-9E4A-7310A1DB8D74}"/>
    <hyperlink ref="A1897" r:id="rId1895" xr:uid="{4BB0E81E-0712-4161-8098-DA1C721A2B34}"/>
    <hyperlink ref="A1898" r:id="rId1896" xr:uid="{FBD09D6E-1E94-4FB5-B19E-DA1AA4144441}"/>
    <hyperlink ref="A1899" r:id="rId1897" xr:uid="{3BB71E30-8885-4CF7-82AF-FAED34FB2020}"/>
    <hyperlink ref="A1900" r:id="rId1898" xr:uid="{798B01C5-D41D-4A89-BF95-15518D42B88C}"/>
    <hyperlink ref="A1901" r:id="rId1899" xr:uid="{CFE1D7D9-D9FF-41F5-B2E2-A20BE2D8716A}"/>
    <hyperlink ref="A1902" r:id="rId1900" xr:uid="{724D5D80-D4D8-448D-AAEC-25DB486BE97C}"/>
    <hyperlink ref="A1903" r:id="rId1901" xr:uid="{B773C2D4-2380-4D3D-A921-9AB709DAAAF2}"/>
    <hyperlink ref="A1904" r:id="rId1902" xr:uid="{46AE8763-A92B-49C3-8598-3F4493BB7DCA}"/>
    <hyperlink ref="A1905" r:id="rId1903" xr:uid="{48EA8149-A83E-487F-9CA9-51D3E5E8E8B9}"/>
    <hyperlink ref="A1906" r:id="rId1904" xr:uid="{659D552D-2D33-4114-B084-10992B8C676B}"/>
    <hyperlink ref="A1907" r:id="rId1905" xr:uid="{4144E904-8678-482D-A33F-699E001D7C66}"/>
    <hyperlink ref="A1908" r:id="rId1906" xr:uid="{11DF5643-4A8E-43BF-961F-515702148DB4}"/>
    <hyperlink ref="A1909" r:id="rId1907" xr:uid="{FF81A078-58FB-4590-A357-BF22C524824E}"/>
    <hyperlink ref="A1910" r:id="rId1908" xr:uid="{3DC49EB9-0DAA-41FF-AAAD-13A659391D86}"/>
    <hyperlink ref="A1911" r:id="rId1909" xr:uid="{175E499A-51C1-49BA-A392-AFB0854A8C53}"/>
    <hyperlink ref="A1912" r:id="rId1910" xr:uid="{6AAD6FED-7E78-4A57-89AD-C1C3349E02A1}"/>
    <hyperlink ref="A1913" r:id="rId1911" xr:uid="{AE60EDC8-A3F8-431C-9AE2-2766F4479208}"/>
    <hyperlink ref="A1914" r:id="rId1912" xr:uid="{057634B0-BC79-4F3A-8185-334658F122BD}"/>
    <hyperlink ref="A1915" r:id="rId1913" xr:uid="{5F201FF7-50EB-49C7-BBF4-71FBF3FE1816}"/>
    <hyperlink ref="A1916" r:id="rId1914" xr:uid="{94760D23-1AB8-4330-A72C-B75F3FEDC78C}"/>
    <hyperlink ref="A1917" r:id="rId1915" xr:uid="{268D712E-828D-4DAB-9DC1-F3FB8BC65CA2}"/>
    <hyperlink ref="A1918" r:id="rId1916" xr:uid="{92A813A3-B5B7-4273-9950-00D710ED3F38}"/>
    <hyperlink ref="A1919" r:id="rId1917" xr:uid="{A80E506A-D51F-4E3B-981C-378C9ECFB708}"/>
    <hyperlink ref="A1920" r:id="rId1918" xr:uid="{205ECBC7-D29D-4A3C-A5EB-4970F9A708D3}"/>
    <hyperlink ref="A1921" r:id="rId1919" xr:uid="{E98A9F11-FD67-4B11-876D-475851C1A910}"/>
    <hyperlink ref="A1922" r:id="rId1920" xr:uid="{2BF87BE9-2A6F-4614-948F-F2800F12E18D}"/>
    <hyperlink ref="A1923" r:id="rId1921" xr:uid="{19E831A9-BB40-4DFE-9114-FFD0FB4AAC96}"/>
    <hyperlink ref="A1924" r:id="rId1922" xr:uid="{42B1446C-4FF3-4229-B8DA-3EFA1C0F011D}"/>
    <hyperlink ref="A1925" r:id="rId1923" xr:uid="{4EAC7DA6-4B1F-48FF-B0C7-8A985B9F68E2}"/>
    <hyperlink ref="A1926" r:id="rId1924" xr:uid="{19904D20-78BE-4BC7-9052-FA3770545F52}"/>
    <hyperlink ref="A1927" r:id="rId1925" xr:uid="{7D0C34F9-8076-4A1C-9A79-DE0476EFCCA9}"/>
    <hyperlink ref="A1928" r:id="rId1926" xr:uid="{2BA1840C-428F-41BA-8DB4-80563F4221C0}"/>
    <hyperlink ref="A1929" r:id="rId1927" xr:uid="{7EC29262-6E2F-4054-9675-8488D91E0557}"/>
    <hyperlink ref="A1930" r:id="rId1928" xr:uid="{40B9D61D-D3BB-4DEB-888D-ADF96A7C91ED}"/>
    <hyperlink ref="A1931" r:id="rId1929" xr:uid="{21B56BEF-C284-4B4C-8843-23F68F1131BD}"/>
    <hyperlink ref="A1932" r:id="rId1930" xr:uid="{5B1B8573-04DC-46FF-B13B-A78617953C93}"/>
    <hyperlink ref="A1933" r:id="rId1931" xr:uid="{D1FAA1AB-18FF-42BD-A272-0257C53BDB75}"/>
    <hyperlink ref="A1934" r:id="rId1932" xr:uid="{FA84EBA3-9EA4-419B-89AE-FF7D2ADCF9D1}"/>
    <hyperlink ref="A1935" r:id="rId1933" xr:uid="{8047DE28-FC9E-4087-9EF3-2D19D4D2A164}"/>
    <hyperlink ref="A1936" r:id="rId1934" xr:uid="{B199DC6B-2B02-4B70-8A67-5C6FBCB9BB42}"/>
    <hyperlink ref="A1937" r:id="rId1935" xr:uid="{4583283E-2664-49CE-87FF-7C6705362349}"/>
    <hyperlink ref="A1938" r:id="rId1936" xr:uid="{EA15D32B-6C7E-46FB-B1EB-004EB57DD70A}"/>
    <hyperlink ref="A1939" r:id="rId1937" xr:uid="{7250FFA7-37D2-4300-AF42-25D0CC0D2E1C}"/>
    <hyperlink ref="A1940" r:id="rId1938" xr:uid="{AE5AEE82-CF56-496D-A158-47AB0232722E}"/>
    <hyperlink ref="A1941" r:id="rId1939" xr:uid="{013C154F-0894-4FE1-BF68-0FBCDE64BAC2}"/>
    <hyperlink ref="A1942" r:id="rId1940" xr:uid="{CEC84FDC-2E7A-462C-9E6C-6465068CEAEC}"/>
    <hyperlink ref="A1943" r:id="rId1941" xr:uid="{527E9F62-D124-4869-AE71-6BBAB06A3B6B}"/>
    <hyperlink ref="A1944" r:id="rId1942" xr:uid="{A33E54C8-7CE1-49E9-8059-564BBF2EF2B3}"/>
    <hyperlink ref="A1945" r:id="rId1943" xr:uid="{17559CB7-640D-42E2-931A-F59D9CDD6530}"/>
    <hyperlink ref="A1946" r:id="rId1944" xr:uid="{FEDC16ED-E769-46D3-8E83-245756E67B49}"/>
    <hyperlink ref="A1947" r:id="rId1945" xr:uid="{EDD2225C-FE83-4B4C-8C80-7C4220730E6A}"/>
    <hyperlink ref="A1948" r:id="rId1946" xr:uid="{D7A944C5-5DF1-4498-8A4C-0BD6C9F64692}"/>
    <hyperlink ref="A1949" r:id="rId1947" xr:uid="{B60CD41D-4A9B-4166-8C9D-9D105E83A6C0}"/>
    <hyperlink ref="A1950" r:id="rId1948" xr:uid="{D1E713C5-B751-4F99-89F7-05E72AAA8EC6}"/>
    <hyperlink ref="A1951" r:id="rId1949" xr:uid="{E024CFFD-F664-4F83-9FC9-91C23AA6E314}"/>
    <hyperlink ref="A1952" r:id="rId1950" xr:uid="{E9289BFC-EB3E-440B-8D03-36739AE5A502}"/>
    <hyperlink ref="A1953" r:id="rId1951" xr:uid="{4E86659F-AF48-4B23-BFE3-A9CEDDB04415}"/>
    <hyperlink ref="A1954" r:id="rId1952" xr:uid="{6E47551C-CB73-48A6-9EF8-F8BE36A03E42}"/>
    <hyperlink ref="A1955" r:id="rId1953" xr:uid="{8875BB56-1E6F-4330-8E33-87B549CE2BE8}"/>
    <hyperlink ref="A1956" r:id="rId1954" xr:uid="{D0048BF5-8010-46C3-80F8-3F16E0A23489}"/>
    <hyperlink ref="A1957" r:id="rId1955" xr:uid="{064D3900-4D0F-4F53-879E-3549D5FB7992}"/>
    <hyperlink ref="A1958" r:id="rId1956" xr:uid="{27F1D30E-6A76-45AA-B0EB-77A65B3BDB78}"/>
    <hyperlink ref="A1959" r:id="rId1957" xr:uid="{08076DEA-3254-4B41-8EC2-3EFC3C5CF752}"/>
    <hyperlink ref="A1960" r:id="rId1958" xr:uid="{1EB971DC-4CA2-431E-8B42-38CDABCCF0D0}"/>
    <hyperlink ref="A1961" r:id="rId1959" xr:uid="{C45008EC-4B93-46A3-A7A0-DD479A9EDCCE}"/>
    <hyperlink ref="A1962" r:id="rId1960" xr:uid="{7B675891-EBD5-45E1-A1A3-12384809AE34}"/>
    <hyperlink ref="A1963" r:id="rId1961" xr:uid="{C25120B2-FB17-421F-B374-296B74BC3896}"/>
    <hyperlink ref="A1964" r:id="rId1962" xr:uid="{AB63A3DA-1EC8-409A-B80D-78490ECD2E82}"/>
    <hyperlink ref="A1965" r:id="rId1963" xr:uid="{921E926A-4DBC-4A1F-8F80-F8FD11929199}"/>
    <hyperlink ref="A1966" r:id="rId1964" xr:uid="{47E84E37-E33F-425B-A614-0589E0C69565}"/>
    <hyperlink ref="A1967" r:id="rId1965" xr:uid="{F908996A-7B15-4986-95A0-B2CC3ACEEB32}"/>
    <hyperlink ref="A1968" r:id="rId1966" xr:uid="{4F27D567-CD65-42C9-86A1-980B290B2916}"/>
    <hyperlink ref="A1969" r:id="rId1967" xr:uid="{6328E4CC-002C-4C58-8528-2B12B5742FE2}"/>
    <hyperlink ref="A1970" r:id="rId1968" xr:uid="{5E225336-00C4-4D64-A29A-FA43305C2DC6}"/>
    <hyperlink ref="A1971" r:id="rId1969" xr:uid="{A9D14DB0-46CA-451E-A21F-ADCA1A1D3291}"/>
    <hyperlink ref="A1972" r:id="rId1970" xr:uid="{A5A94817-0C69-49D6-97B1-D000CFA04CE6}"/>
    <hyperlink ref="A1973" r:id="rId1971" xr:uid="{ECB82FE4-043F-4962-A94D-AED48B05129C}"/>
    <hyperlink ref="A1974" r:id="rId1972" xr:uid="{1D5B1CE5-F333-4EA6-88B6-A292EA4044A0}"/>
    <hyperlink ref="A1975" r:id="rId1973" xr:uid="{2F8710FC-F20A-47C1-8132-5706DC5650D6}"/>
    <hyperlink ref="A1976" r:id="rId1974" xr:uid="{1DE5818F-CD0D-4C2F-B758-49F4187B16B9}"/>
    <hyperlink ref="A1977" r:id="rId1975" xr:uid="{0F721D95-86E5-44C8-A01A-4DC835E7070D}"/>
    <hyperlink ref="A1978" r:id="rId1976" xr:uid="{859AD836-1204-47D8-8D7A-4DD5C963156E}"/>
    <hyperlink ref="A1979" r:id="rId1977" xr:uid="{170EB199-5D03-4D37-A0A5-3E6AF617C950}"/>
    <hyperlink ref="A1980" r:id="rId1978" xr:uid="{30AA8B48-92EC-493A-80A0-5628FDFFC479}"/>
    <hyperlink ref="A1981" r:id="rId1979" xr:uid="{18C25E29-819C-435E-AD04-46C108D92157}"/>
    <hyperlink ref="A1982" r:id="rId1980" xr:uid="{00AC44C1-64E1-4277-B389-072277EF79E7}"/>
    <hyperlink ref="A1983" r:id="rId1981" xr:uid="{D23122D5-326A-4638-86CB-C63F09787BF3}"/>
    <hyperlink ref="A1984" r:id="rId1982" xr:uid="{59EC8F04-198B-4D03-B878-924D5643559B}"/>
    <hyperlink ref="A1985" r:id="rId1983" xr:uid="{AD05716D-F2CD-4A3D-B71C-585804ED00D2}"/>
    <hyperlink ref="A1986" r:id="rId1984" xr:uid="{51A89059-7F26-4E70-B3EF-60D9ACEEC90F}"/>
    <hyperlink ref="A1987" r:id="rId1985" xr:uid="{A3E42653-392E-4A0D-B0FF-934A7DBC08B9}"/>
    <hyperlink ref="A1988" r:id="rId1986" xr:uid="{ED61039A-72C4-497B-AC67-566A8CB82277}"/>
    <hyperlink ref="A1989" r:id="rId1987" xr:uid="{13CC8002-22E4-42E0-8E3F-BF1DDDC6C179}"/>
    <hyperlink ref="A1990" r:id="rId1988" xr:uid="{226D5007-0CE0-483B-A80D-CFFBD38F7DEA}"/>
    <hyperlink ref="A1991" r:id="rId1989" xr:uid="{EB7B2AC8-E6E9-4D47-AB6A-D3E3A29875A9}"/>
    <hyperlink ref="A1992" r:id="rId1990" xr:uid="{883607F2-9D1E-42E6-98F8-ADD19F942F79}"/>
    <hyperlink ref="A1993" r:id="rId1991" xr:uid="{88112892-EFD1-411A-8B43-8746C2B5553E}"/>
    <hyperlink ref="A1994" r:id="rId1992" xr:uid="{937D6FA0-6E5A-4884-ACD4-4D814120AA79}"/>
    <hyperlink ref="A1995" r:id="rId1993" xr:uid="{F6A91259-3350-4C35-9339-308182F73888}"/>
    <hyperlink ref="A1996" r:id="rId1994" xr:uid="{70E97AC3-2198-4BB9-B6F6-D8DA1777138E}"/>
    <hyperlink ref="A1997" r:id="rId1995" xr:uid="{0D5FC087-B539-4D27-B3E8-95AE50599C54}"/>
    <hyperlink ref="A1998" r:id="rId1996" xr:uid="{F6614898-CE0D-416D-AE7A-F4751F4C430D}"/>
    <hyperlink ref="A1999" r:id="rId1997" xr:uid="{2BC1E87B-D8B7-4A95-9C27-DC43E773AB73}"/>
    <hyperlink ref="A2000" r:id="rId1998" xr:uid="{20EC550E-318C-433A-9685-686981736EDF}"/>
    <hyperlink ref="A2001" r:id="rId1999" xr:uid="{F7480377-4DF1-4BBF-AD1B-1D9F9EC2EFA5}"/>
    <hyperlink ref="A2002" r:id="rId2000" xr:uid="{EDDFBE23-3A46-42C9-A933-371A02E31BAA}"/>
    <hyperlink ref="A2003" r:id="rId2001" xr:uid="{C0C5F60E-33D3-4F6E-B1EC-72EAD4E7CE72}"/>
    <hyperlink ref="A2004" r:id="rId2002" xr:uid="{DE1DE44D-6729-4D7E-9A85-0E1FCB8A346E}"/>
    <hyperlink ref="A2005" r:id="rId2003" xr:uid="{299875A0-6508-4564-ADFE-14FC5DEFED58}"/>
    <hyperlink ref="A2006" r:id="rId2004" xr:uid="{53C01813-7CC0-4DE1-A59F-A1D3CC70D11C}"/>
    <hyperlink ref="A2007" r:id="rId2005" xr:uid="{B1EF2A31-00A6-4B09-BAAD-DDFFD9AC834D}"/>
    <hyperlink ref="A2008" r:id="rId2006" xr:uid="{114DC658-CC38-4E63-9F47-2F016500FE12}"/>
    <hyperlink ref="A2009" r:id="rId2007" xr:uid="{65FF8F51-226F-4A82-B82D-84CD9081B8D4}"/>
    <hyperlink ref="A2010" r:id="rId2008" xr:uid="{D65D4A3F-1CF2-4301-BE1A-3D0ECF2E7AD5}"/>
    <hyperlink ref="A2011" r:id="rId2009" xr:uid="{8C2936CA-03FC-4AEE-949C-9C48A9947E7A}"/>
    <hyperlink ref="A2012" r:id="rId2010" xr:uid="{8AF089B4-ECFE-4482-B2CE-DB7815D9398C}"/>
    <hyperlink ref="A2013" r:id="rId2011" xr:uid="{EF93C317-BE3A-4963-A00C-3B1AAF07F5D8}"/>
    <hyperlink ref="A2014" r:id="rId2012" xr:uid="{98B54DC0-60A0-48C2-86D6-044DF7AF5E9C}"/>
    <hyperlink ref="A2015" r:id="rId2013" xr:uid="{475C8A8D-497F-406F-8DBE-1ED8F76A0E1B}"/>
    <hyperlink ref="A2016" r:id="rId2014" xr:uid="{B18D4DC4-FDBF-43D7-949F-1687DA104801}"/>
    <hyperlink ref="A2017" r:id="rId2015" xr:uid="{92B57B8A-ED22-418B-974D-7DFE8AAF8846}"/>
    <hyperlink ref="A2018" r:id="rId2016" xr:uid="{C14D04BF-B3E7-4DE8-94FA-DC9A527F4D8B}"/>
    <hyperlink ref="A2019" r:id="rId2017" xr:uid="{DC7E8DA7-F725-4C7F-B5B0-0A3786120597}"/>
    <hyperlink ref="A2020" r:id="rId2018" xr:uid="{6563C59C-37DE-4A66-85B9-BA5F86185796}"/>
    <hyperlink ref="A2021" r:id="rId2019" xr:uid="{5EA3D733-8E7F-43BA-8460-5ACDC66908A6}"/>
    <hyperlink ref="A2022" r:id="rId2020" xr:uid="{63AA2ADC-70DD-4A03-BCE1-1DCE8A0284DF}"/>
    <hyperlink ref="A2023" r:id="rId2021" xr:uid="{EF3B8DE3-9D0C-4047-895B-1372BC35C88C}"/>
    <hyperlink ref="A2024" r:id="rId2022" xr:uid="{ECD6F181-3C42-4881-B8AA-1A6F6CDC5B29}"/>
    <hyperlink ref="A2025" r:id="rId2023" xr:uid="{E09CDB83-0860-4029-93FB-C469CE71BF2F}"/>
    <hyperlink ref="A2026" r:id="rId2024" xr:uid="{4082DC7A-2263-4980-AD0A-F9784ACF2154}"/>
    <hyperlink ref="A2027" r:id="rId2025" xr:uid="{A6B13018-ACFA-419C-A933-43108F817774}"/>
    <hyperlink ref="A2028" r:id="rId2026" xr:uid="{962AC670-3C22-4C12-B37E-48B23EC0177E}"/>
    <hyperlink ref="A2029" r:id="rId2027" xr:uid="{FE2C828E-0E81-4D9B-8EE7-D072CC75E82E}"/>
    <hyperlink ref="A2030" r:id="rId2028" xr:uid="{D5890421-DA53-427A-8BAF-52A6EB1C0C73}"/>
    <hyperlink ref="A2031" r:id="rId2029" xr:uid="{CEA6221D-1DB1-4A17-ADBE-679B2CCAA137}"/>
    <hyperlink ref="A2032" r:id="rId2030" xr:uid="{A1C2D6A4-D5E4-413C-94F8-B2C5F9E9B197}"/>
    <hyperlink ref="A2033" r:id="rId2031" xr:uid="{3AC65912-FF73-40EB-882C-4174EF028208}"/>
    <hyperlink ref="A2034" r:id="rId2032" xr:uid="{839B007C-057C-41DA-AAF2-0505442E854F}"/>
    <hyperlink ref="A2035" r:id="rId2033" xr:uid="{0D25448B-5E94-4835-AFCE-A16FEEFCDF24}"/>
    <hyperlink ref="A2036" r:id="rId2034" xr:uid="{6DAA33E7-8B0F-4D69-8F2A-E72FCFC66820}"/>
    <hyperlink ref="A2037" r:id="rId2035" xr:uid="{A2B3A680-A2EC-4776-9D08-C9387A819547}"/>
    <hyperlink ref="A2038" r:id="rId2036" xr:uid="{9E01E951-98DD-4B71-BBDD-BA469CB672DA}"/>
    <hyperlink ref="A2039" r:id="rId2037" xr:uid="{261FE7D7-61E7-4290-B9B2-52A18727E300}"/>
    <hyperlink ref="A2040" r:id="rId2038" xr:uid="{FDF5CF17-EBC7-486D-84E6-F1DD4A98E905}"/>
    <hyperlink ref="A2041" r:id="rId2039" xr:uid="{013B4335-0752-4841-8B2E-2FFAC4715007}"/>
    <hyperlink ref="A2042" r:id="rId2040" xr:uid="{97674DB1-1044-4519-8077-6F3299F1F37D}"/>
    <hyperlink ref="A2043" r:id="rId2041" xr:uid="{0D25FD3D-B37A-4031-AA82-644EB660CA6D}"/>
    <hyperlink ref="A2044" r:id="rId2042" xr:uid="{09BE1E6D-5BB1-44A4-92D7-E01C4B507FEB}"/>
    <hyperlink ref="A2045" r:id="rId2043" xr:uid="{C0AA4F72-5D99-447B-8141-E140C816FFC0}"/>
    <hyperlink ref="A2046" r:id="rId2044" xr:uid="{074790E6-6CF6-4212-BAD8-ACC6D7ED0383}"/>
    <hyperlink ref="A2047" r:id="rId2045" xr:uid="{1B902CD5-EB01-43B7-864B-9BC27918CC26}"/>
    <hyperlink ref="A2048" r:id="rId2046" xr:uid="{748AF0DE-EF78-4E7C-87CA-88363279550A}"/>
    <hyperlink ref="A2049" r:id="rId2047" xr:uid="{7580287B-4C25-4937-9279-21F7DE9C9EB1}"/>
    <hyperlink ref="A2050" r:id="rId2048" xr:uid="{EF39BF09-8B1C-4BF6-81B5-A52220D77067}"/>
    <hyperlink ref="A2051" r:id="rId2049" xr:uid="{5D23244D-3676-4E0A-88D4-AB636941469D}"/>
    <hyperlink ref="A2052" r:id="rId2050" xr:uid="{41E1301B-C3B5-4CBB-8309-C52225E275AF}"/>
    <hyperlink ref="A2053" r:id="rId2051" xr:uid="{BB37FFA3-40A0-4183-8203-75436FBD1FCC}"/>
    <hyperlink ref="A2054" r:id="rId2052" xr:uid="{35123073-2C94-4A86-97A4-BF39A3AD5A61}"/>
    <hyperlink ref="A2055" r:id="rId2053" xr:uid="{E9AA7502-A309-41BD-B8A9-B0EF3FF65BC4}"/>
    <hyperlink ref="A2056" r:id="rId2054" xr:uid="{8BDA9A1D-2F61-4DFF-B2DC-E10F293BFC10}"/>
    <hyperlink ref="A2057" r:id="rId2055" xr:uid="{F08EB077-1ED5-4899-8929-3141F4EFD9C0}"/>
    <hyperlink ref="A2058" r:id="rId2056" xr:uid="{0489F61D-86A8-448D-B2EA-50028D26FFCB}"/>
    <hyperlink ref="A2059" r:id="rId2057" xr:uid="{E670A799-7F2D-488B-9F5C-634E96B93DC6}"/>
    <hyperlink ref="A2060" r:id="rId2058" xr:uid="{72085B03-008B-45EA-B458-620C2753B251}"/>
    <hyperlink ref="A2061" r:id="rId2059" xr:uid="{4167E7E4-DCEF-4440-8716-1D8BCBB65222}"/>
    <hyperlink ref="A2062" r:id="rId2060" xr:uid="{97B3AAB2-2A2F-410E-896C-267013CF195C}"/>
    <hyperlink ref="A2063" r:id="rId2061" xr:uid="{3243C61B-5B09-49CA-A6B5-CC3405952D5C}"/>
    <hyperlink ref="A2064" r:id="rId2062" xr:uid="{D02C0087-B649-4D34-B27C-85868EBF5F4D}"/>
    <hyperlink ref="A2065" r:id="rId2063" xr:uid="{64397DC9-183A-4CAD-B37B-579379A89FD0}"/>
    <hyperlink ref="A2066" r:id="rId2064" xr:uid="{7BAC7AAC-A629-46F1-B3D9-20D2D882D6D2}"/>
    <hyperlink ref="A2067" r:id="rId2065" xr:uid="{8227CD93-12F4-471D-AA08-07920425E2E9}"/>
    <hyperlink ref="A2068" r:id="rId2066" xr:uid="{D62C4582-3739-4201-B21E-84DCA6876994}"/>
    <hyperlink ref="A2069" r:id="rId2067" xr:uid="{A527D554-4490-4B5C-8695-6F5AC1A38D18}"/>
    <hyperlink ref="A2070" r:id="rId2068" xr:uid="{0A71EA80-D4A3-4C3C-AD53-CE6808B83542}"/>
    <hyperlink ref="A2071" r:id="rId2069" xr:uid="{D898243C-46B8-4842-9143-758E41924CC2}"/>
    <hyperlink ref="A2072" r:id="rId2070" xr:uid="{66A5EB52-CE62-4D3B-B6E9-389D02E40C95}"/>
    <hyperlink ref="A2073" r:id="rId2071" xr:uid="{301949AF-30FB-440F-BC05-D15AB13BCCB9}"/>
    <hyperlink ref="A2074" r:id="rId2072" xr:uid="{6FA08FCF-7EF5-4F2B-9FFD-D3F8152701DE}"/>
    <hyperlink ref="A2075" r:id="rId2073" xr:uid="{4BB45365-529A-4B4B-A21D-85E3184C5C14}"/>
    <hyperlink ref="A2076" r:id="rId2074" xr:uid="{2A25AED5-1C27-41B0-8A46-7EEA15C9E7DA}"/>
    <hyperlink ref="A2077" r:id="rId2075" xr:uid="{0C1F38B9-F940-417B-8B08-8A34FE0BEDE4}"/>
    <hyperlink ref="A2078" r:id="rId2076" xr:uid="{DE1C63B2-ABBA-4C94-B06D-2BCE9336B962}"/>
    <hyperlink ref="A2079" r:id="rId2077" xr:uid="{7DC76C57-B390-4AE6-ACBE-6FE4D70C813B}"/>
    <hyperlink ref="A2080" r:id="rId2078" xr:uid="{4A3A710B-AFDB-4578-8C3B-5C8602AE040C}"/>
    <hyperlink ref="A2081" r:id="rId2079" xr:uid="{F40A44EB-1871-40FD-B7AD-4E3839D0574E}"/>
    <hyperlink ref="A2082" r:id="rId2080" xr:uid="{68F950A4-6EF3-4E02-8570-57B25B35FAF4}"/>
    <hyperlink ref="A2083" r:id="rId2081" xr:uid="{B766BBD9-85D2-4A8E-B8D3-BEAAAFCDD779}"/>
    <hyperlink ref="A2084" r:id="rId2082" xr:uid="{3829147F-AE7F-44FC-AADB-BA5360922867}"/>
    <hyperlink ref="A2085" r:id="rId2083" xr:uid="{11006675-29DD-49F4-8418-FD5E1D3DC28A}"/>
    <hyperlink ref="A2086" r:id="rId2084" xr:uid="{02C7204C-1A09-491F-9F0B-DBFC3721CECE}"/>
    <hyperlink ref="A2087" r:id="rId2085" xr:uid="{D9D014D5-ECC3-4B38-B02A-AC96275F3EB7}"/>
    <hyperlink ref="A2088" r:id="rId2086" xr:uid="{333414B8-1391-479C-864F-119A5DF1F199}"/>
    <hyperlink ref="A2089" r:id="rId2087" xr:uid="{5E4CEBEB-39E7-46B6-A5C0-1633CDB873C3}"/>
    <hyperlink ref="A2090" r:id="rId2088" xr:uid="{339404F2-30C9-4D0C-9BDF-D0D7F7A5ECFA}"/>
    <hyperlink ref="A2091" r:id="rId2089" xr:uid="{114D6D6F-DDCB-469A-A81A-EF8361CC6EB4}"/>
    <hyperlink ref="A2092" r:id="rId2090" xr:uid="{F32C3EC3-6CFC-4386-89A5-EC7712B153D0}"/>
    <hyperlink ref="A2093" r:id="rId2091" xr:uid="{6CDA93B0-1739-48EE-ACCF-34DB1D182B9A}"/>
    <hyperlink ref="A2094" r:id="rId2092" xr:uid="{F3EC3808-EAB4-4E60-AC37-82EBD8ADEDC2}"/>
    <hyperlink ref="A2095" r:id="rId2093" xr:uid="{252240B2-4F55-41E0-ADB9-2BEA343DCD7D}"/>
    <hyperlink ref="A2096" r:id="rId2094" xr:uid="{581B20C4-D251-49CF-93B0-0C372DF38C1D}"/>
    <hyperlink ref="A2097" r:id="rId2095" xr:uid="{58386452-1EA0-46E9-A903-8F427E6AA439}"/>
    <hyperlink ref="A2098" r:id="rId2096" xr:uid="{23FE9A09-4942-400F-8A8F-273E04560789}"/>
    <hyperlink ref="A2099" r:id="rId2097" xr:uid="{6A8A5ACD-8E52-41E1-A414-4E92B071898B}"/>
    <hyperlink ref="A2100" r:id="rId2098" xr:uid="{A4BD2C17-6B50-4D4D-B5C6-4F289C5117C0}"/>
    <hyperlink ref="A2101" r:id="rId2099" xr:uid="{5931D828-624C-4CE8-B7C5-4A40AC8BD2E1}"/>
    <hyperlink ref="A2102" r:id="rId2100" xr:uid="{A3CDB70F-380B-460B-89E7-5F2FCB09825D}"/>
    <hyperlink ref="A2103" r:id="rId2101" xr:uid="{F7D0780E-55F0-4BF4-A13E-0F1FCB075BC8}"/>
    <hyperlink ref="A2104" r:id="rId2102" xr:uid="{7D0A8021-201F-46E6-932A-4CE22D3A4ED8}"/>
    <hyperlink ref="A2105" r:id="rId2103" xr:uid="{EB386680-1F35-4DA6-B9C6-75BEAC402DB0}"/>
    <hyperlink ref="A2106" r:id="rId2104" xr:uid="{60B3E4EF-5D66-43D9-B08F-9345DDEA686E}"/>
    <hyperlink ref="A2107" r:id="rId2105" xr:uid="{924A8B1C-37A7-412E-986A-E4874134ECEC}"/>
    <hyperlink ref="A2108" r:id="rId2106" xr:uid="{BE08049C-4E1E-4614-9FC8-9EBF45F36861}"/>
    <hyperlink ref="A2109" r:id="rId2107" xr:uid="{70B2997D-7D59-4C37-A039-8734A4976D70}"/>
    <hyperlink ref="A2110" r:id="rId2108" xr:uid="{3493393D-ECA9-4894-B623-7E88EFA1EB0E}"/>
    <hyperlink ref="A2111" r:id="rId2109" xr:uid="{D43175BE-E3E2-4A94-A8D7-DC1ACA1D6C81}"/>
    <hyperlink ref="A2112" r:id="rId2110" xr:uid="{4515C1C8-B01A-4288-8662-FEC84C65219E}"/>
    <hyperlink ref="A2113" r:id="rId2111" xr:uid="{19C7FB42-1C58-45B3-8180-B9FEEAAFB726}"/>
    <hyperlink ref="A2114" r:id="rId2112" xr:uid="{A4114128-143B-4AC2-916C-6784EBBB9A1A}"/>
    <hyperlink ref="A2115" r:id="rId2113" xr:uid="{84746B1C-BA7E-485E-9EFF-5FB76B18B0DE}"/>
    <hyperlink ref="A2116" r:id="rId2114" xr:uid="{567C9FAA-C4BE-4611-B9F1-39A486AEFABD}"/>
    <hyperlink ref="A2117" r:id="rId2115" xr:uid="{BD8BE5A0-32A5-44F8-9161-6C6D0BCBACC0}"/>
    <hyperlink ref="A2118" r:id="rId2116" xr:uid="{FF20EA7F-576C-4238-B264-35A0D266D0C5}"/>
    <hyperlink ref="A2119" r:id="rId2117" xr:uid="{7FB4CB40-7B3D-4D55-992A-4BE8F2A6A667}"/>
    <hyperlink ref="A2120" r:id="rId2118" xr:uid="{2EC6DB4B-1B2B-4E06-8B3B-182A72A8C525}"/>
    <hyperlink ref="A2121" r:id="rId2119" xr:uid="{CBDBA4CD-7BC7-4561-9061-BBF52C2F0EB5}"/>
    <hyperlink ref="A2122" r:id="rId2120" xr:uid="{0EC7EB6A-8678-439F-836B-89FE056A6746}"/>
    <hyperlink ref="A2123" r:id="rId2121" xr:uid="{A78A7720-DEFB-431C-A462-BCE253634120}"/>
    <hyperlink ref="A2124" r:id="rId2122" xr:uid="{6EA77644-E960-41FB-8363-6CE7ED011C9F}"/>
    <hyperlink ref="A2125" r:id="rId2123" xr:uid="{0BE97264-3E1F-4D10-8618-B1668A895239}"/>
    <hyperlink ref="A2126" r:id="rId2124" xr:uid="{D496BD11-CAEE-49A6-BF6E-50233565EA14}"/>
    <hyperlink ref="A2127" r:id="rId2125" xr:uid="{E2E65ADA-48C3-4FF4-95AF-DA752D749464}"/>
    <hyperlink ref="A2128" r:id="rId2126" xr:uid="{75A4F7E7-25C9-4E2F-8AA4-176BEECB150C}"/>
    <hyperlink ref="A2129" r:id="rId2127" xr:uid="{3C3CC0AA-9E47-457F-B9AE-516565066B7D}"/>
    <hyperlink ref="A2130" r:id="rId2128" xr:uid="{A65AC22C-E83E-4DFD-86AA-94927E789872}"/>
    <hyperlink ref="A2131" r:id="rId2129" xr:uid="{5E84A535-0136-4130-B684-9313C0E6DBB3}"/>
    <hyperlink ref="A2132" r:id="rId2130" xr:uid="{D13BFA5F-8F6C-47E7-B49B-074389AF320B}"/>
    <hyperlink ref="A2133" r:id="rId2131" xr:uid="{2CAE6BCB-7AF1-4701-9BF3-C0F80D5C806D}"/>
    <hyperlink ref="A2134" r:id="rId2132" xr:uid="{3107738F-B6A2-4D6E-9B00-C3F652D60330}"/>
    <hyperlink ref="A2135" r:id="rId2133" xr:uid="{7EE849BB-B672-42D4-B934-FDDB2720F5D0}"/>
    <hyperlink ref="A2136" r:id="rId2134" xr:uid="{F5002F4E-26C9-4D68-B703-2C0C0A14DCE5}"/>
    <hyperlink ref="A2137" r:id="rId2135" xr:uid="{1E73B070-A672-491A-B912-233EC07DA8BE}"/>
    <hyperlink ref="A2138" r:id="rId2136" xr:uid="{2F5918E4-360C-4154-A142-C9D58677CC43}"/>
    <hyperlink ref="A2139" r:id="rId2137" xr:uid="{B38123E0-BAD8-4640-BB1C-48C2DDD75A70}"/>
    <hyperlink ref="A2140" r:id="rId2138" xr:uid="{AB6D0560-60A2-450A-AB33-A5685C63F290}"/>
    <hyperlink ref="A2141" r:id="rId2139" xr:uid="{1ECEACC5-5A55-4B86-AA24-3944D50DA173}"/>
    <hyperlink ref="A2142" r:id="rId2140" xr:uid="{B04BCF13-39AC-484F-B615-CEDA3FB3CBC2}"/>
    <hyperlink ref="A2143" r:id="rId2141" xr:uid="{64E896BB-D8BC-45E0-BE71-6F35C84464F0}"/>
    <hyperlink ref="A2144" r:id="rId2142" xr:uid="{0463646B-5FB7-4C85-8A4E-673C158EFDBC}"/>
    <hyperlink ref="A2145" r:id="rId2143" xr:uid="{FD32640C-044E-406B-8113-5D2322D80D69}"/>
    <hyperlink ref="A2146" r:id="rId2144" xr:uid="{356EB4A8-BEB7-41E7-BF8F-59798E2B0725}"/>
    <hyperlink ref="A2147" r:id="rId2145" xr:uid="{DF11E5B8-7376-47EB-B25F-A2A6CE346021}"/>
    <hyperlink ref="A2148" r:id="rId2146" xr:uid="{96627F15-9960-46CE-8ED4-12C032F56EF9}"/>
    <hyperlink ref="A2149" r:id="rId2147" xr:uid="{98F90AE0-0E95-48CF-AAAF-E1A038053505}"/>
    <hyperlink ref="A2150" r:id="rId2148" xr:uid="{5580981C-B222-4ADF-AB4E-1D926947EF95}"/>
    <hyperlink ref="A2151" r:id="rId2149" xr:uid="{CD6DD8D8-A5AC-486C-8FA4-67D119B5757E}"/>
    <hyperlink ref="A2152" r:id="rId2150" xr:uid="{548C89B8-9658-4C99-A4F7-C25E5ABF5745}"/>
    <hyperlink ref="A2153" r:id="rId2151" xr:uid="{8DC36203-A0B9-4877-89C9-15D5E7D01A75}"/>
    <hyperlink ref="A2154" r:id="rId2152" xr:uid="{858C3EE1-A5B0-491A-A91B-20041099F70E}"/>
    <hyperlink ref="A2155" r:id="rId2153" xr:uid="{E84D7FF6-5597-4543-B268-6281ED2A7577}"/>
    <hyperlink ref="A2156" r:id="rId2154" xr:uid="{35A681C9-6352-4640-B942-A12A8A1797F1}"/>
    <hyperlink ref="A2157" r:id="rId2155" xr:uid="{56107EDD-8093-47DD-A20C-C118D17B8C0C}"/>
    <hyperlink ref="A2158" r:id="rId2156" xr:uid="{1E5C4FF6-7EEE-4E12-9E97-507D0FDDFAA7}"/>
    <hyperlink ref="A2159" r:id="rId2157" xr:uid="{CE65D99A-44F9-450B-B5CC-738A25911F38}"/>
    <hyperlink ref="A2160" r:id="rId2158" xr:uid="{7DA83602-F7E8-401F-8387-4D82B3AF97AE}"/>
    <hyperlink ref="A2161" r:id="rId2159" xr:uid="{5EC37405-8550-4D79-9FB0-204867790C28}"/>
    <hyperlink ref="A2162" r:id="rId2160" xr:uid="{404530D5-8523-4505-8D40-EE480E5C5963}"/>
    <hyperlink ref="A2163" r:id="rId2161" xr:uid="{4426653C-3E0E-4C1E-B72B-2E2B1F702590}"/>
    <hyperlink ref="A2164" r:id="rId2162" xr:uid="{46A69C1C-9835-4EE9-9940-2E7C6C0AB449}"/>
    <hyperlink ref="A2165" r:id="rId2163" xr:uid="{0881BBE0-66D3-4498-8FF0-50178AC83268}"/>
    <hyperlink ref="A2166" r:id="rId2164" xr:uid="{6C41CEC1-7D8F-47FE-B822-F333AD0BB488}"/>
    <hyperlink ref="A2167" r:id="rId2165" xr:uid="{C6DEB088-C8BE-4C77-8A7F-86FC46D040CC}"/>
    <hyperlink ref="A2168" r:id="rId2166" xr:uid="{32E36CE4-224D-459E-88B5-ACFBA81ED14D}"/>
    <hyperlink ref="A2169" r:id="rId2167" xr:uid="{00F203C5-36D1-4A36-8C1E-185CF2DA336B}"/>
    <hyperlink ref="A2170" r:id="rId2168" xr:uid="{FE53DCAD-CFCD-4E0D-A8A3-6A0E40DF3AF2}"/>
    <hyperlink ref="A2171" r:id="rId2169" xr:uid="{E7BB26DE-DFA1-4574-9591-D46C1DD58BB0}"/>
    <hyperlink ref="A2172" r:id="rId2170" xr:uid="{15B21EEF-668C-4F79-BF41-376B7DA6969A}"/>
    <hyperlink ref="A2173" r:id="rId2171" xr:uid="{8B8FAEC2-B31A-4675-9F59-9C64118C7C26}"/>
    <hyperlink ref="A2174" r:id="rId2172" xr:uid="{4B308417-98BF-4ED4-A70E-3A38746F1A58}"/>
    <hyperlink ref="A2175" r:id="rId2173" xr:uid="{D9AE6AC5-DDA6-42BE-AC09-B594A263316C}"/>
    <hyperlink ref="A2176" r:id="rId2174" xr:uid="{8C46668F-5B98-4A86-B77E-825E9D0B8016}"/>
    <hyperlink ref="A2177" r:id="rId2175" xr:uid="{5EA2FB4F-A82A-4619-864E-FDAB4FD076E9}"/>
    <hyperlink ref="A2178" r:id="rId2176" xr:uid="{E7F80566-A2D3-430B-9A23-1BCECB885495}"/>
    <hyperlink ref="A2179" r:id="rId2177" xr:uid="{57C54E00-1A08-4434-99CD-C6232A3543A2}"/>
    <hyperlink ref="A2180" r:id="rId2178" xr:uid="{0406BCDE-D0C2-4EFB-B620-56D6700F415C}"/>
    <hyperlink ref="A2181" r:id="rId2179" xr:uid="{D5900665-E1BD-4737-95D1-E19F16332F9A}"/>
    <hyperlink ref="A2182" r:id="rId2180" xr:uid="{5D20CFB9-6144-4239-A8D2-9CBA0485CAD7}"/>
    <hyperlink ref="A2183" r:id="rId2181" xr:uid="{B5BEFD0C-89CD-46A2-8F1A-0B27AEFB6858}"/>
    <hyperlink ref="A2184" r:id="rId2182" xr:uid="{82727AC4-4DB3-4CE0-86B3-B5DF81EF73BA}"/>
    <hyperlink ref="A2185" r:id="rId2183" xr:uid="{0E8530A1-690E-4FDF-82DD-882A994E89F3}"/>
    <hyperlink ref="A2186" r:id="rId2184" xr:uid="{287B8983-0E39-4C46-AD68-1BEC166E9CC6}"/>
    <hyperlink ref="A2187" r:id="rId2185" xr:uid="{E134FB35-30B4-49EB-B39D-C8F4EAA3CED2}"/>
    <hyperlink ref="A2188" r:id="rId2186" xr:uid="{8B6054E3-51CB-46C6-9E4D-D1E6C5F7EAAD}"/>
    <hyperlink ref="A2189" r:id="rId2187" xr:uid="{73D39D99-7449-4097-AD96-2FC86C30B2D0}"/>
    <hyperlink ref="A2190" r:id="rId2188" xr:uid="{E8668C79-C592-424A-A10D-BC4942C28C38}"/>
    <hyperlink ref="A2191" r:id="rId2189" xr:uid="{BFD46A57-DA28-4841-8004-4ED06063C358}"/>
    <hyperlink ref="A2192" r:id="rId2190" xr:uid="{7575819E-3E03-4085-B4FF-002C0A9C2F58}"/>
    <hyperlink ref="A2193" r:id="rId2191" xr:uid="{211FA892-4D51-45CD-90AC-71A37165D7BB}"/>
    <hyperlink ref="A2194" r:id="rId2192" xr:uid="{2B7F3651-957C-4DAF-B8DC-DA8F5BFC6081}"/>
    <hyperlink ref="A2195" r:id="rId2193" xr:uid="{6BAFFDF3-3E4A-482B-A5E1-69FF40E837BB}"/>
    <hyperlink ref="A2196" r:id="rId2194" xr:uid="{8686AE44-163A-45CB-9217-58A17CAB6019}"/>
    <hyperlink ref="A2197" r:id="rId2195" xr:uid="{2BA4891A-9B42-45CC-8B0D-4E3A4CCA4CD2}"/>
    <hyperlink ref="A2198" r:id="rId2196" xr:uid="{1CF6BC81-7836-4C51-A2D6-B75F892B4B0F}"/>
    <hyperlink ref="A2199" r:id="rId2197" xr:uid="{B14AC912-1924-4595-92D9-FF3DF15A8A21}"/>
    <hyperlink ref="A2200" r:id="rId2198" xr:uid="{0AAC7965-886E-41EE-AF4B-1DE6DB2150D4}"/>
    <hyperlink ref="A2201" r:id="rId2199" xr:uid="{898E2D5B-FC09-43EA-8883-1424690098A6}"/>
    <hyperlink ref="A2202" r:id="rId2200" xr:uid="{DC3EFEC0-4C71-4A7C-8522-1E3DF4C220B0}"/>
    <hyperlink ref="A2203" r:id="rId2201" xr:uid="{32F3D19D-E469-4714-B0C4-5F191B68B64F}"/>
    <hyperlink ref="A2204" r:id="rId2202" xr:uid="{E3BE1DDB-9287-4DB2-B27F-4155C0923983}"/>
    <hyperlink ref="A2205" r:id="rId2203" xr:uid="{7EC4556B-EFA8-4123-80E5-EB923C7F6BEA}"/>
    <hyperlink ref="A2206" r:id="rId2204" xr:uid="{60FC50F1-304C-433C-9AB9-BB0A1869C79D}"/>
    <hyperlink ref="A2207" r:id="rId2205" xr:uid="{1EDCCCAC-5748-4A0B-847C-96FD60AB5A08}"/>
    <hyperlink ref="A2208" r:id="rId2206" xr:uid="{A2B4EA92-FFB4-4132-9D37-98FA2C0ED523}"/>
    <hyperlink ref="A2209" r:id="rId2207" xr:uid="{3FBD3523-EA88-4DB8-A48E-3C9D44A054C3}"/>
    <hyperlink ref="A2210" r:id="rId2208" xr:uid="{4F4478C4-224A-46D3-8E2D-8533FD4C189C}"/>
    <hyperlink ref="A2211" r:id="rId2209" xr:uid="{2E29FE53-29E5-446B-A019-2FC52A430304}"/>
    <hyperlink ref="A2212" r:id="rId2210" xr:uid="{48538CD7-E56A-4E56-B3D0-AE59CF437231}"/>
    <hyperlink ref="A2213" r:id="rId2211" xr:uid="{5F084548-6F15-4D88-98A9-069F957AD4BB}"/>
    <hyperlink ref="A2214" r:id="rId2212" xr:uid="{52B50AE6-CBC0-4DA6-81AB-C9F1D06ECB20}"/>
    <hyperlink ref="A2215" r:id="rId2213" xr:uid="{AF70D8DD-06FE-453B-B1B8-8EBBE4CE9008}"/>
    <hyperlink ref="A2216" r:id="rId2214" xr:uid="{856102CB-2AA0-4E14-9715-0B08B32CB39C}"/>
    <hyperlink ref="A2217" r:id="rId2215" xr:uid="{0AB32D4D-CB0C-4DAD-B8DE-E3EA8061C210}"/>
    <hyperlink ref="A2218" r:id="rId2216" xr:uid="{54A0F605-64D2-445D-BECE-DEBB64722EDE}"/>
    <hyperlink ref="A2219" r:id="rId2217" xr:uid="{961FCC22-38A4-4BAC-A59B-DF91DAF9DB20}"/>
    <hyperlink ref="A2220" r:id="rId2218" xr:uid="{3D370308-E972-49EE-AB67-0A22F191B0D9}"/>
    <hyperlink ref="A2221" r:id="rId2219" xr:uid="{DCC54626-8A87-4A85-A465-AAD54AAA8986}"/>
    <hyperlink ref="A2222" r:id="rId2220" xr:uid="{68C4C2A8-16A6-4180-B513-868C20A8FAD9}"/>
    <hyperlink ref="A2223" r:id="rId2221" xr:uid="{0785AE39-1427-44B3-B450-7088A64E4830}"/>
    <hyperlink ref="A2224" r:id="rId2222" xr:uid="{62ED8C61-FA8A-40AB-AF40-1244444178D8}"/>
    <hyperlink ref="A2225" r:id="rId2223" xr:uid="{FAED1AB8-8FA1-4167-B788-0958884543CB}"/>
    <hyperlink ref="A2226" r:id="rId2224" xr:uid="{8EF8AF6D-836E-4A8A-AF27-630EEBF1ACCC}"/>
    <hyperlink ref="A2227" r:id="rId2225" xr:uid="{81A39368-F53D-46DD-93C5-2D09AEDFDD84}"/>
    <hyperlink ref="A2228" r:id="rId2226" xr:uid="{46A6B516-DF32-4617-82E1-382FC86AA7CA}"/>
    <hyperlink ref="A2229" r:id="rId2227" xr:uid="{A6E2DD72-6108-48BA-9F9E-3BD93C9B75A9}"/>
    <hyperlink ref="A2230" r:id="rId2228" xr:uid="{92DAF1AE-FF1F-4F03-9FA0-3D1CB16E7FA9}"/>
    <hyperlink ref="A2231" r:id="rId2229" xr:uid="{DD701A04-AABB-454C-9A95-EEA9884C2288}"/>
    <hyperlink ref="A2232" r:id="rId2230" xr:uid="{DAA932C2-8C85-459A-B15D-268AB336482F}"/>
    <hyperlink ref="A2233" r:id="rId2231" xr:uid="{8C90C322-4E37-4C59-8A60-2F3C66C9B30B}"/>
    <hyperlink ref="A2234" r:id="rId2232" xr:uid="{AEE7146D-80A9-470D-9AB6-0F65BB34CBEA}"/>
    <hyperlink ref="A2235" r:id="rId2233" xr:uid="{47372E01-BAD3-4CE7-9BA4-FBED8D6DA1E3}"/>
    <hyperlink ref="A2236" r:id="rId2234" xr:uid="{FE05EC96-731A-4755-B5DE-69F4700B1A8C}"/>
    <hyperlink ref="A2237" r:id="rId2235" xr:uid="{69FA20AB-AB83-4B50-8D38-ED36F7434022}"/>
    <hyperlink ref="A2238" r:id="rId2236" xr:uid="{1FCD05B2-42FD-449C-97C3-46A7747C0FCC}"/>
    <hyperlink ref="A2239" r:id="rId2237" xr:uid="{DE40220A-06CB-4870-AF7D-C75309124B05}"/>
    <hyperlink ref="A2240" r:id="rId2238" xr:uid="{144C48DA-5A21-4FE3-8106-EAD6F6080D6A}"/>
    <hyperlink ref="A2241" r:id="rId2239" xr:uid="{79648190-4BD8-40F3-AB18-6099641D2591}"/>
    <hyperlink ref="A2242" r:id="rId2240" xr:uid="{330BBD62-8F28-48CD-B8B5-E162AF5CB001}"/>
    <hyperlink ref="A2243" r:id="rId2241" xr:uid="{5B0BC09B-005D-4FBA-9C61-920B9DAB86BA}"/>
    <hyperlink ref="A2244" r:id="rId2242" xr:uid="{B7BE7248-2DD9-46EF-90DE-A27C74D8F3EA}"/>
    <hyperlink ref="A2245" r:id="rId2243" xr:uid="{F1878D66-6D1B-40F8-8C26-5F9EF8B00B49}"/>
    <hyperlink ref="A2246" r:id="rId2244" xr:uid="{62437B12-70EC-4AAC-94F8-2CCD779B689D}"/>
    <hyperlink ref="A2247" r:id="rId2245" xr:uid="{DA19A2E7-DADF-4E44-AD87-D5A0A2E48DC4}"/>
    <hyperlink ref="A2248" r:id="rId2246" xr:uid="{65A8E2D1-DB5A-4493-8D7E-6C98CBCCAA98}"/>
    <hyperlink ref="A2249" r:id="rId2247" xr:uid="{841D382F-1A03-473B-A4A7-6E8840E0B4AE}"/>
    <hyperlink ref="A2250" r:id="rId2248" xr:uid="{83768F03-311D-410D-A363-13F048094768}"/>
    <hyperlink ref="A2251" r:id="rId2249" xr:uid="{89C42E70-1A4C-4C3E-B0F9-3BD5BEB69853}"/>
    <hyperlink ref="A2252" r:id="rId2250" xr:uid="{497B9C58-5F55-4DF1-BEBA-8A81BB4F263A}"/>
    <hyperlink ref="A2253" r:id="rId2251" xr:uid="{F4F85489-0FFA-4419-B9AA-E9404AEF4B4E}"/>
    <hyperlink ref="A2254" r:id="rId2252" xr:uid="{3B49B38C-47D0-46E3-93EC-A38C234EF6EF}"/>
    <hyperlink ref="A2255" r:id="rId2253" xr:uid="{707D0FC7-0F59-420A-9D6B-268D8F8E40A5}"/>
    <hyperlink ref="A2256" r:id="rId2254" xr:uid="{90D2AF62-8FDC-4B9F-9674-AF0AB6FE5EB1}"/>
    <hyperlink ref="A2257" r:id="rId2255" xr:uid="{396F0DAD-AC5B-4DB7-BAD4-D7F17EC1362D}"/>
    <hyperlink ref="A2258" r:id="rId2256" xr:uid="{64AC3AAF-8092-4FE1-A8AD-86C6405B9011}"/>
    <hyperlink ref="A2259" r:id="rId2257" xr:uid="{89BAAE56-30A4-45E0-89DA-141B811F97EA}"/>
    <hyperlink ref="A2260" r:id="rId2258" xr:uid="{C4FACAF9-B326-4764-A47A-117D338593F6}"/>
    <hyperlink ref="A2261" r:id="rId2259" xr:uid="{38A0057D-C6E0-40EB-9727-5B9D32BD5BF2}"/>
    <hyperlink ref="A2262" r:id="rId2260" xr:uid="{4F59C768-5A8F-4059-92C1-33ED608C0257}"/>
    <hyperlink ref="A2263" r:id="rId2261" xr:uid="{9B7441D2-2A5C-4A7E-AF72-93DE2A3AE18C}"/>
    <hyperlink ref="A2264" r:id="rId2262" xr:uid="{FBF20BDE-5BC5-4A77-94B7-3E0BEA09AE7F}"/>
    <hyperlink ref="A2265" r:id="rId2263" xr:uid="{1BF9734B-DD9B-410B-9680-4E5AF0C98D1E}"/>
    <hyperlink ref="A2266" r:id="rId2264" xr:uid="{D72AA796-1761-4337-977E-19C41956A2CD}"/>
    <hyperlink ref="A2267" r:id="rId2265" xr:uid="{A9BCB508-C10F-4330-B87E-48903626E2AA}"/>
    <hyperlink ref="A2268" r:id="rId2266" xr:uid="{5BC3B5B9-73C0-4885-B569-EC9BA1DA1749}"/>
    <hyperlink ref="A2269" r:id="rId2267" xr:uid="{82D9862E-2D3B-4891-8F8F-C7BDF3E12518}"/>
    <hyperlink ref="A2270" r:id="rId2268" xr:uid="{13695FDB-ABAF-4E4C-8F70-0C4932CEDC66}"/>
    <hyperlink ref="A2271" r:id="rId2269" xr:uid="{6B6134F8-4DE0-46D0-8540-52C78CCC5D69}"/>
    <hyperlink ref="A2272" r:id="rId2270" xr:uid="{91460C35-E10B-4511-86A1-DBEF4AF0290E}"/>
    <hyperlink ref="A2273" r:id="rId2271" xr:uid="{CBF4EC18-01CA-43B7-9A53-D0F721B57E43}"/>
    <hyperlink ref="A2274" r:id="rId2272" xr:uid="{EF011615-66E6-443F-BB6C-29414D8F3CD5}"/>
    <hyperlink ref="A2275" r:id="rId2273" xr:uid="{A9642477-82D6-4599-B7CE-1B9EA6630E72}"/>
    <hyperlink ref="A2276" r:id="rId2274" xr:uid="{CBA01DD2-8F8E-4D8B-B8DB-88B08851995A}"/>
    <hyperlink ref="A2277" r:id="rId2275" xr:uid="{E97DA611-B432-499F-8DC5-131667DAECE1}"/>
    <hyperlink ref="A2278" r:id="rId2276" xr:uid="{BCFF72F4-7191-4A00-97E0-ACBC364FCF8A}"/>
    <hyperlink ref="A2279" r:id="rId2277" xr:uid="{4F6D3017-4FEB-4C1F-B76F-797DDA55DF53}"/>
    <hyperlink ref="A2280" r:id="rId2278" xr:uid="{71CABB52-1536-4D85-BD0E-6D5288F453D5}"/>
    <hyperlink ref="A2281" r:id="rId2279" xr:uid="{CC9E0D56-A4A0-41A7-85A3-C3B358770059}"/>
    <hyperlink ref="A2282" r:id="rId2280" xr:uid="{2645E2A0-3BF1-456C-8382-FE1CD6EBC4AF}"/>
    <hyperlink ref="A2283" r:id="rId2281" xr:uid="{DD2EBF29-22E3-43E6-8A2D-1F4FC2BEA213}"/>
    <hyperlink ref="A2284" r:id="rId2282" xr:uid="{5C7F2363-5757-4248-B3F8-6C94B2BCBF34}"/>
    <hyperlink ref="A2285" r:id="rId2283" xr:uid="{4DE2932E-261C-44BD-B7CD-33D93B6426D0}"/>
    <hyperlink ref="A2286" r:id="rId2284" xr:uid="{801ED3E8-3591-4242-8F96-B3A8F930E299}"/>
    <hyperlink ref="A2287" r:id="rId2285" xr:uid="{63552764-77DD-4B61-8D64-772AE21C77AE}"/>
    <hyperlink ref="A2288" r:id="rId2286" xr:uid="{1ABEA816-5364-4DEB-8981-A2E624EEC788}"/>
    <hyperlink ref="A2289" r:id="rId2287" xr:uid="{7E9AA012-40E1-41F3-9244-50814685B607}"/>
    <hyperlink ref="A2290" r:id="rId2288" xr:uid="{1294519C-EB60-4A5A-8EED-97147FA9FCE4}"/>
    <hyperlink ref="A2291" r:id="rId2289" xr:uid="{5D2ECC2B-9026-466D-8A3E-F80263E5C1C6}"/>
    <hyperlink ref="A2292" r:id="rId2290" xr:uid="{CAE9CF12-5553-495B-B131-8C64D18D73CD}"/>
    <hyperlink ref="A2293" r:id="rId2291" xr:uid="{93D3E91F-C6C1-47DF-B56E-D2AE2598C7D3}"/>
    <hyperlink ref="A2294" r:id="rId2292" xr:uid="{1F733D25-BBA2-4F37-944B-F7BA951BFD85}"/>
    <hyperlink ref="A2295" r:id="rId2293" xr:uid="{FFD922B5-D1D4-4EEA-A2B3-BC2A8CD8FDAE}"/>
    <hyperlink ref="A2296" r:id="rId2294" xr:uid="{3858DC0A-995D-4420-ABBE-76D064D4D680}"/>
    <hyperlink ref="A2297" r:id="rId2295" xr:uid="{C20764C7-40ED-4626-A3C4-187CAE261632}"/>
    <hyperlink ref="A2298" r:id="rId2296" xr:uid="{4BB7EE1E-05ED-4AC1-B520-622CACED0410}"/>
    <hyperlink ref="A2299" r:id="rId2297" xr:uid="{42C8AAB8-1DE0-45D8-AF58-147C66ED63F9}"/>
    <hyperlink ref="A2300" r:id="rId2298" xr:uid="{0F0995C5-6161-4F16-B51A-D2E249FBABAF}"/>
    <hyperlink ref="A2301" r:id="rId2299" xr:uid="{456C2E58-4E30-49EA-87F6-2040298C42E4}"/>
    <hyperlink ref="A2302" r:id="rId2300" xr:uid="{141C350B-B9F1-428F-9F5E-CA13180E05C6}"/>
    <hyperlink ref="A2303" r:id="rId2301" xr:uid="{5AA1E94F-3523-4888-B3CF-1B32DD506426}"/>
    <hyperlink ref="A2304" r:id="rId2302" xr:uid="{A2DEDA81-4BED-4122-93AF-8917CBFFE471}"/>
    <hyperlink ref="A2305" r:id="rId2303" xr:uid="{0D175242-DA46-471C-9B10-CA930A3BBBFE}"/>
    <hyperlink ref="A2306" r:id="rId2304" xr:uid="{81A5891C-55F5-4E82-B0FA-C1A6188D1561}"/>
    <hyperlink ref="A2307" r:id="rId2305" xr:uid="{12A71793-BD15-44E0-948F-1F11D76A7425}"/>
    <hyperlink ref="A2308" r:id="rId2306" xr:uid="{10316A74-4BA6-4F53-AB94-DDF3BAE5DCA5}"/>
    <hyperlink ref="A2309" r:id="rId2307" xr:uid="{892A47DF-E208-4A61-BC52-8D62281D261A}"/>
    <hyperlink ref="A2310" r:id="rId2308" xr:uid="{12DAE220-2EDE-499E-B628-192C9CDA7DBE}"/>
    <hyperlink ref="A2311" r:id="rId2309" xr:uid="{B26387B2-2CD4-4733-BD53-D78D88F3364D}"/>
    <hyperlink ref="A2312" r:id="rId2310" xr:uid="{18732E07-5FB4-4B61-8EAB-BFB98CF430BC}"/>
    <hyperlink ref="A2313" r:id="rId2311" xr:uid="{36CA0A7A-2215-4D31-8353-3D3BA3BD6B18}"/>
    <hyperlink ref="A2314" r:id="rId2312" xr:uid="{5B0FFE3E-926F-403A-98F7-E9F5798AF5BC}"/>
    <hyperlink ref="A2315" r:id="rId2313" xr:uid="{694107B8-E63B-471E-80F7-DC5BD2A8CD2A}"/>
    <hyperlink ref="A2316" r:id="rId2314" xr:uid="{34826D5D-903E-46D9-9033-25994658BE2A}"/>
    <hyperlink ref="A2317" r:id="rId2315" xr:uid="{CD304248-5EAA-4695-8DA7-A6AF2C6309B0}"/>
    <hyperlink ref="A2318" r:id="rId2316" xr:uid="{2FBF0947-A6A4-419D-8140-8EBB50494C24}"/>
    <hyperlink ref="A2319" r:id="rId2317" xr:uid="{5D499718-25E9-444B-AB8F-B7CDFD28E4D9}"/>
    <hyperlink ref="A2320" r:id="rId2318" xr:uid="{D9BD0852-FC15-43A9-B51B-3D0F253B2317}"/>
    <hyperlink ref="A2321" r:id="rId2319" xr:uid="{65615700-F8DF-46A8-A263-D18AFE57E4A1}"/>
    <hyperlink ref="A2322" r:id="rId2320" xr:uid="{D1AAE3B6-E050-45E6-98BE-1D8E01BD8436}"/>
    <hyperlink ref="A2323" r:id="rId2321" xr:uid="{CAF8E4B9-E6C6-429A-A977-548A2257B205}"/>
    <hyperlink ref="A2324" r:id="rId2322" xr:uid="{578D0F7B-F59B-49FF-9B92-FE9582104A0F}"/>
    <hyperlink ref="A2325" r:id="rId2323" xr:uid="{C3AA47B9-D1A6-4B36-82EF-F47306CA69D6}"/>
    <hyperlink ref="A2326" r:id="rId2324" xr:uid="{B377B71C-79FB-4837-8D64-E7DF7427F6C8}"/>
    <hyperlink ref="A2327" r:id="rId2325" xr:uid="{A056BE0D-F821-4E8E-AAA7-0DF30FE7DC17}"/>
    <hyperlink ref="A2328" r:id="rId2326" xr:uid="{81FEA7A3-8A2E-4968-9CD1-0707E2A1A76B}"/>
    <hyperlink ref="A2329" r:id="rId2327" xr:uid="{23C6C1D4-5EEA-4AB7-BB6F-5A044C1921B7}"/>
    <hyperlink ref="A2330" r:id="rId2328" xr:uid="{3B283A5E-81D1-4FD0-A29F-4342BA80BBF9}"/>
    <hyperlink ref="A2331" r:id="rId2329" xr:uid="{715D3822-00F5-485E-97B2-2BB964716ED2}"/>
    <hyperlink ref="A2332" r:id="rId2330" xr:uid="{9BA15C5C-23A3-4AB4-8B43-4BCDAD525A26}"/>
    <hyperlink ref="A2333" r:id="rId2331" xr:uid="{8F10AF13-B884-4E34-9006-20168C5E2B0E}"/>
    <hyperlink ref="A2334" r:id="rId2332" xr:uid="{EAECC5B5-8F3A-405C-8840-0C343691E1B7}"/>
    <hyperlink ref="A2335" r:id="rId2333" xr:uid="{95B3CFE9-41DD-4278-921D-85320B284915}"/>
    <hyperlink ref="A2336" r:id="rId2334" xr:uid="{D3A06EDC-0E47-4E50-A68C-FDF4653FBEB5}"/>
    <hyperlink ref="A2337" r:id="rId2335" xr:uid="{EE205CC1-50EC-467A-ABE6-37A109B3B1AE}"/>
    <hyperlink ref="A2338" r:id="rId2336" xr:uid="{BAF03428-994D-4A64-B5BE-66D45AE2FF85}"/>
    <hyperlink ref="A2339" r:id="rId2337" xr:uid="{DE103AFE-187A-481D-B73B-1BD4C14E8CE7}"/>
    <hyperlink ref="A2340" r:id="rId2338" xr:uid="{23C9F6A5-FF00-4CF0-9BD4-4B2772B8D6D1}"/>
    <hyperlink ref="A2341" r:id="rId2339" xr:uid="{C9FF1532-7D9D-4CFE-9C3A-7EC2494559A7}"/>
    <hyperlink ref="A2342" r:id="rId2340" xr:uid="{0DA56458-D51A-485E-A290-01A250F30338}"/>
    <hyperlink ref="A2343" r:id="rId2341" xr:uid="{BC885948-0B37-4C29-AD26-9E0CFCD23893}"/>
    <hyperlink ref="A2344" r:id="rId2342" xr:uid="{C0984CBE-24EA-46EC-BCF9-133C749602E9}"/>
    <hyperlink ref="A2345" r:id="rId2343" xr:uid="{5A364C94-64F5-4797-A1F4-7FC4F36BF15A}"/>
    <hyperlink ref="A2346" r:id="rId2344" xr:uid="{8A11388C-05CE-4B59-9672-B686FC4933EC}"/>
    <hyperlink ref="A2347" r:id="rId2345" xr:uid="{356221E8-D4EA-443D-9452-97007524EF4B}"/>
    <hyperlink ref="A2348" r:id="rId2346" xr:uid="{E45A4003-CAD0-47B3-A569-D1FD8A4C19FE}"/>
    <hyperlink ref="A2349" r:id="rId2347" xr:uid="{B2AEFCD2-F48D-46FF-9121-336C1E45B6A5}"/>
    <hyperlink ref="A2350" r:id="rId2348" xr:uid="{AC2DD75F-6422-4B4B-90C1-D77EBC8A165F}"/>
    <hyperlink ref="A2351" r:id="rId2349" xr:uid="{64F1BDB6-FB5F-4FC5-BEDE-ED0B9BB95AF6}"/>
    <hyperlink ref="A2352" r:id="rId2350" xr:uid="{5A2B0A59-A3A0-4144-A7A0-484F20012E00}"/>
    <hyperlink ref="A2353" r:id="rId2351" xr:uid="{179376BA-0396-4227-9D1F-99586119DFB3}"/>
    <hyperlink ref="A2354" r:id="rId2352" xr:uid="{68EAEBA2-EFAD-4D39-BC13-4039F70FB0D1}"/>
    <hyperlink ref="A2355" r:id="rId2353" xr:uid="{5F29460D-C186-4FD5-9405-D8F9111C35AA}"/>
    <hyperlink ref="A2356" r:id="rId2354" xr:uid="{7B7AC69B-93F1-4902-8BBA-6A8505EE4A51}"/>
    <hyperlink ref="A2357" r:id="rId2355" xr:uid="{1481D599-C618-44E4-B8D6-2D6F4A2F9080}"/>
    <hyperlink ref="A2358" r:id="rId2356" xr:uid="{F08AD89E-6E43-430B-BCC7-4C0CE28BEE4A}"/>
    <hyperlink ref="A2359" r:id="rId2357" xr:uid="{C1C6780D-0A67-476D-BFCC-933AAEB3FA83}"/>
    <hyperlink ref="A2360" r:id="rId2358" xr:uid="{89558BDB-823C-4A1C-AD30-F985FA3B8E6A}"/>
    <hyperlink ref="A2361" r:id="rId2359" xr:uid="{104FF662-BE22-4E3B-82DE-C022606E26B9}"/>
    <hyperlink ref="A2362" r:id="rId2360" xr:uid="{C15DBFC8-B820-4BB9-88F7-C68972C42032}"/>
    <hyperlink ref="A2363" r:id="rId2361" xr:uid="{D679B43D-9C23-478F-A357-91F508872E47}"/>
    <hyperlink ref="A2364" r:id="rId2362" xr:uid="{39B962B6-8BCF-4157-B821-9D6F4DCC7BC7}"/>
    <hyperlink ref="A2365" r:id="rId2363" xr:uid="{22263F9B-893D-4DCE-AC3B-C701F28B96A5}"/>
    <hyperlink ref="A2366" r:id="rId2364" xr:uid="{36D67E16-4147-4412-AE4E-755E8C006FF9}"/>
    <hyperlink ref="A2367" r:id="rId2365" xr:uid="{4F77DE0A-4269-4586-B444-2C4ECAB3923E}"/>
    <hyperlink ref="A2368" r:id="rId2366" xr:uid="{3591D100-1EDE-40D7-BC3D-1A6C0865BBC8}"/>
    <hyperlink ref="A2369" r:id="rId2367" xr:uid="{CF5AB2EA-D7DD-4565-A000-4FA4DC06C6F7}"/>
    <hyperlink ref="A2370" r:id="rId2368" xr:uid="{1F1A6AE0-C83E-4071-A274-5DDC311399AD}"/>
    <hyperlink ref="A2371" r:id="rId2369" xr:uid="{EE24FAD4-CB95-43A9-B4B0-30C50DA86A1B}"/>
    <hyperlink ref="A2372" r:id="rId2370" xr:uid="{3C38C7EF-37BA-4721-AE86-9807030845AD}"/>
    <hyperlink ref="A2373" r:id="rId2371" xr:uid="{6A40D51D-6BF6-4E9B-AF2E-2D306D7FAB5A}"/>
    <hyperlink ref="A2374" r:id="rId2372" xr:uid="{11276B24-CDD2-465B-ABB0-EDE941AB45E7}"/>
    <hyperlink ref="A2375" r:id="rId2373" xr:uid="{CE9DDE89-FB6D-4053-8DE6-04687310D32D}"/>
    <hyperlink ref="A2376" r:id="rId2374" xr:uid="{6CBB000C-F2E3-47D9-9807-0507170F1F98}"/>
    <hyperlink ref="A2377" r:id="rId2375" xr:uid="{31536132-13B8-43FF-9CD3-B5422A1A16FA}"/>
    <hyperlink ref="A2378" r:id="rId2376" xr:uid="{CB6C4F19-2041-47C1-B2BB-D98289AB8DBA}"/>
    <hyperlink ref="A2379" r:id="rId2377" xr:uid="{CC278E65-85E1-4F64-A588-33618FFFC5FC}"/>
    <hyperlink ref="A2380" r:id="rId2378" xr:uid="{EE667D7A-F644-4876-B7B9-EEE0061A2DD5}"/>
    <hyperlink ref="A2381" r:id="rId2379" xr:uid="{382DEB54-3A38-4B0D-B513-8D768F64A203}"/>
    <hyperlink ref="A2382" r:id="rId2380" xr:uid="{983DF6C5-9917-400E-A2A5-5A709D881AF4}"/>
    <hyperlink ref="A2383" r:id="rId2381" xr:uid="{E42E0139-1FCD-4134-9DED-55CCD2F18A65}"/>
    <hyperlink ref="A2384" r:id="rId2382" xr:uid="{83BA7A2B-0939-42F6-84C3-CC66E99070E2}"/>
    <hyperlink ref="A2385" r:id="rId2383" xr:uid="{52030F5D-CA6E-4A3C-85FD-5EE625F5A3AF}"/>
    <hyperlink ref="A2386" r:id="rId2384" xr:uid="{AA2CA5D2-BF4F-492F-B7D2-FEC8BD4D6F49}"/>
    <hyperlink ref="A2387" r:id="rId2385" xr:uid="{204946F7-7DB4-429D-BDB5-593379731D00}"/>
    <hyperlink ref="A2388" r:id="rId2386" xr:uid="{3606D4BC-04C9-406B-8370-1E086643259A}"/>
    <hyperlink ref="A2389" r:id="rId2387" xr:uid="{EFEB8351-3A53-4767-AFC0-F0996EC4E9B1}"/>
    <hyperlink ref="A2390" r:id="rId2388" xr:uid="{82F86EFF-181D-4F5A-94C6-94AF9A6CA926}"/>
    <hyperlink ref="A2391" r:id="rId2389" xr:uid="{6EA5C128-7E90-46E6-B06F-674A09E3A741}"/>
    <hyperlink ref="A2392" r:id="rId2390" xr:uid="{C6D36EAD-B045-46DA-A2BE-9F9E8BDFB44B}"/>
    <hyperlink ref="A2393" r:id="rId2391" xr:uid="{0B87BD16-871C-41DA-BECF-9AECC6F4344E}"/>
    <hyperlink ref="A2394" r:id="rId2392" xr:uid="{ECB3EF11-15D8-4937-BD82-0E550C6167C3}"/>
    <hyperlink ref="A2395" r:id="rId2393" xr:uid="{0D01FB95-4DC5-4BD2-9591-7D46BE5BF6E2}"/>
    <hyperlink ref="A2396" r:id="rId2394" xr:uid="{FB5C4CDC-3BFF-4177-B7E1-D99962CB0442}"/>
    <hyperlink ref="A2397" r:id="rId2395" xr:uid="{A2C7A27E-6943-47B6-B3CE-993E4BA0533D}"/>
    <hyperlink ref="A2398" r:id="rId2396" xr:uid="{5033EE0A-0C42-408A-A744-055421FCEF20}"/>
    <hyperlink ref="A2399" r:id="rId2397" xr:uid="{A0687B38-3430-4F78-805F-FF13A71BF8DC}"/>
    <hyperlink ref="A2400" r:id="rId2398" xr:uid="{0D675DF5-78FC-4634-929B-27CDC6205C5E}"/>
    <hyperlink ref="A2401" r:id="rId2399" xr:uid="{C2C37956-781E-4BF2-B4A8-04A050820284}"/>
    <hyperlink ref="A2402" r:id="rId2400" xr:uid="{D81E9838-9027-4E36-A094-09E56FB1E498}"/>
    <hyperlink ref="A2403" r:id="rId2401" xr:uid="{3A52B5D7-0841-4418-8081-5688AFC49BB5}"/>
    <hyperlink ref="A2404" r:id="rId2402" xr:uid="{101A6AF2-0F29-4255-90D4-192A264B760F}"/>
    <hyperlink ref="A2405" r:id="rId2403" xr:uid="{2D719740-0644-4FBE-8157-BC9F04EEB77B}"/>
    <hyperlink ref="A2406" r:id="rId2404" xr:uid="{2F27DF4D-C78A-48BE-A00E-6C7F379996C7}"/>
    <hyperlink ref="A2407" r:id="rId2405" xr:uid="{6C46E94E-C634-4E6C-B8C5-E5D24FF47821}"/>
    <hyperlink ref="A2408" r:id="rId2406" xr:uid="{8DB336E6-753B-4CEF-A12E-D8580F766455}"/>
    <hyperlink ref="A2409" r:id="rId2407" xr:uid="{C256ED8F-8F5C-4ABF-8650-CB2F8A1D1F8D}"/>
    <hyperlink ref="A2410" r:id="rId2408" xr:uid="{8A7ECE84-6899-4F2A-8FB2-56891CB92162}"/>
    <hyperlink ref="A2411" r:id="rId2409" xr:uid="{63A2BFEE-98A8-4D64-A1E5-1505321F7A39}"/>
    <hyperlink ref="A2412" r:id="rId2410" xr:uid="{765DDFEA-544F-483A-B798-A8DE53D2673D}"/>
    <hyperlink ref="A2413" r:id="rId2411" xr:uid="{ADFCC1D2-0837-49AE-B779-CBA2A056BCE3}"/>
    <hyperlink ref="A2414" r:id="rId2412" xr:uid="{3E497444-A92C-466C-A2E9-533363FBFEE8}"/>
    <hyperlink ref="A2415" r:id="rId2413" xr:uid="{F755C76F-5B63-4946-A57C-75EEC30E9F97}"/>
    <hyperlink ref="A2416" r:id="rId2414" xr:uid="{AF27B4E7-3A1C-41B0-88A2-592870B957BC}"/>
    <hyperlink ref="A2417" r:id="rId2415" xr:uid="{5EE871DB-0205-4720-9ABB-6CD41DDB0423}"/>
    <hyperlink ref="A2418" r:id="rId2416" xr:uid="{3F43FCD7-F7EB-4E74-97A2-0B686A58417A}"/>
    <hyperlink ref="A2419" r:id="rId2417" xr:uid="{468D6BD5-C37A-4DFD-A11C-46C26CB45515}"/>
    <hyperlink ref="A2420" r:id="rId2418" xr:uid="{7845FEC9-9031-4933-9281-1CBA9667A9FB}"/>
    <hyperlink ref="A2421" r:id="rId2419" xr:uid="{45A3944B-894D-40C1-B125-5FD391FA7DAB}"/>
    <hyperlink ref="A2422" r:id="rId2420" xr:uid="{66CDB621-4D0C-4B11-BEF4-9A72A3EA44ED}"/>
    <hyperlink ref="A2423" r:id="rId2421" xr:uid="{B9E11F01-1C4D-475F-A678-E06FA00BAD7C}"/>
    <hyperlink ref="A2424" r:id="rId2422" xr:uid="{8B2A1F88-7E27-4A22-A600-4AAC23DDD917}"/>
    <hyperlink ref="A2425" r:id="rId2423" xr:uid="{61668FA6-F45C-40C5-A1F9-2BC45BF641B6}"/>
    <hyperlink ref="A2426" r:id="rId2424" xr:uid="{9711C757-9230-4075-B348-BA77BF4C75A1}"/>
    <hyperlink ref="A2427" r:id="rId2425" xr:uid="{F9307C1A-4BB3-43C5-978F-F47E7B9A1260}"/>
    <hyperlink ref="A2428" r:id="rId2426" xr:uid="{3EF3BCF6-EDFD-4AD9-8F04-6A349A013109}"/>
    <hyperlink ref="A2429" r:id="rId2427" xr:uid="{747E881B-9B82-4A1F-96BF-DBF925D9265B}"/>
    <hyperlink ref="A2430" r:id="rId2428" xr:uid="{4AC8E17C-E3F3-44AD-A835-D14F306508A0}"/>
    <hyperlink ref="A2431" r:id="rId2429" xr:uid="{4A29678F-A8FB-4044-836A-52CA1232E15A}"/>
    <hyperlink ref="A2432" r:id="rId2430" xr:uid="{43380D28-E866-4CD4-9649-A425ADF81E91}"/>
    <hyperlink ref="A2433" r:id="rId2431" xr:uid="{3E9DC86E-57E6-40CC-BD28-E55C6A26B03B}"/>
    <hyperlink ref="A2434" r:id="rId2432" xr:uid="{F0539313-C19A-4C38-8B7C-FD82E31A8CF6}"/>
    <hyperlink ref="A2435" r:id="rId2433" xr:uid="{8491D2C9-59F7-4DE3-BC30-83F1D18EBAD3}"/>
    <hyperlink ref="A2436" r:id="rId2434" xr:uid="{66FCC43C-31C5-4F2A-8C11-3CE8A9DE8FBF}"/>
    <hyperlink ref="A2437" r:id="rId2435" xr:uid="{9E80DF79-344B-4BB8-8E46-9572BE147DC3}"/>
    <hyperlink ref="A2438" r:id="rId2436" xr:uid="{153945D0-FDA7-440F-A8AB-CECF90220600}"/>
    <hyperlink ref="A2439" r:id="rId2437" xr:uid="{02281BFF-D876-4FA1-ABA5-65438429A198}"/>
    <hyperlink ref="A2440" r:id="rId2438" xr:uid="{6CCC9962-9839-4F9D-8117-D6AD9E18DDAD}"/>
    <hyperlink ref="A2441" r:id="rId2439" xr:uid="{CC1C371E-32B1-4F68-B3F4-38C32B4C3B26}"/>
    <hyperlink ref="A2442" r:id="rId2440" xr:uid="{A575D35E-063F-4CEF-9C35-B1E00D618F0A}"/>
    <hyperlink ref="A2443" r:id="rId2441" xr:uid="{7D81A44D-E9A7-4F32-98A3-829200EBC177}"/>
    <hyperlink ref="A2444" r:id="rId2442" xr:uid="{8F4B5E57-D70A-4217-BF24-93BACA2645C7}"/>
    <hyperlink ref="A2445" r:id="rId2443" xr:uid="{49B088A3-2AF7-41EE-AF69-C75D78122A4A}"/>
    <hyperlink ref="A2446" r:id="rId2444" xr:uid="{8A8AAD27-1270-48B9-A913-BFFC33DF310B}"/>
    <hyperlink ref="A2447" r:id="rId2445" xr:uid="{42764B5C-EF85-4C0A-ADBD-5D2542B8220E}"/>
    <hyperlink ref="A2448" r:id="rId2446" xr:uid="{9A816A2E-E786-4D9C-86DA-702BE9BD3A6F}"/>
    <hyperlink ref="A2449" r:id="rId2447" xr:uid="{419B3BE2-1392-4B9E-B452-150F8B6EE80F}"/>
    <hyperlink ref="A2450" r:id="rId2448" xr:uid="{B4FA2594-AD8F-447F-AC98-8BE77BB0A4FA}"/>
    <hyperlink ref="A2451" r:id="rId2449" xr:uid="{144C2DAE-5C2C-4F94-8FA1-700C50FE6B08}"/>
    <hyperlink ref="A2452" r:id="rId2450" xr:uid="{475033BC-F807-4DA9-8874-DD3FC9DDD829}"/>
    <hyperlink ref="A2453" r:id="rId2451" xr:uid="{989332B3-1227-4CDD-874C-EF336B4259DE}"/>
    <hyperlink ref="A2454" r:id="rId2452" xr:uid="{730A32A1-5368-4A67-A9CE-A4E6AD32C33B}"/>
    <hyperlink ref="A2455" r:id="rId2453" xr:uid="{AB7661CA-EF04-4C2D-9814-3A6CA42013EB}"/>
    <hyperlink ref="A2456" r:id="rId2454" xr:uid="{D331B539-F08C-4B38-B034-B41A17861033}"/>
    <hyperlink ref="A2457" r:id="rId2455" xr:uid="{6D957907-51F4-4339-B4A0-4D4356BBC16B}"/>
    <hyperlink ref="A2458" r:id="rId2456" xr:uid="{0C7468F7-9547-4078-A372-4A503D7B323A}"/>
    <hyperlink ref="A2459" r:id="rId2457" xr:uid="{5282170B-666F-49BB-B1C9-D622D8B6BC8E}"/>
    <hyperlink ref="A2460" r:id="rId2458" xr:uid="{37EECED4-5799-474D-9D15-A3D36B133F13}"/>
    <hyperlink ref="A2461" r:id="rId2459" xr:uid="{2A8741B1-0E6A-4E2F-95B2-095151EB25DF}"/>
    <hyperlink ref="A2462" r:id="rId2460" xr:uid="{D381F20F-0B98-4443-8E29-BC5530E2250F}"/>
    <hyperlink ref="A2463" r:id="rId2461" xr:uid="{AB78D03D-EF5E-4C32-A230-006776E7D703}"/>
    <hyperlink ref="A2464" r:id="rId2462" xr:uid="{DC7A5D31-8821-4C86-BFD1-097EFF79ECA6}"/>
    <hyperlink ref="A2465" r:id="rId2463" xr:uid="{2832289D-696B-4143-87D8-0470A53C2105}"/>
    <hyperlink ref="A2466" r:id="rId2464" xr:uid="{6D4FCA88-3BED-4ABE-8076-32ED6E662C40}"/>
    <hyperlink ref="A2467" r:id="rId2465" xr:uid="{3030BA47-1946-4A27-ACD6-C53489EC12A8}"/>
    <hyperlink ref="A2468" r:id="rId2466" xr:uid="{E16E3395-B9F6-4F2C-9918-FA0D04FD04FB}"/>
    <hyperlink ref="A2469" r:id="rId2467" xr:uid="{64C2A87B-02F1-405A-9195-B61548BFD9E1}"/>
    <hyperlink ref="A2470" r:id="rId2468" xr:uid="{A21E51ED-B143-489C-8A7D-5E34D2647FEA}"/>
    <hyperlink ref="A2471" r:id="rId2469" xr:uid="{6724685D-4C5D-4B03-90FF-2F9CCD7C5D56}"/>
    <hyperlink ref="A2472" r:id="rId2470" xr:uid="{13D72AA4-2CFA-49E0-B5C6-FE03498167EF}"/>
    <hyperlink ref="A2473" r:id="rId2471" xr:uid="{98D2F105-1AA0-4501-8387-3E83EAAA9A98}"/>
    <hyperlink ref="A2474" r:id="rId2472" xr:uid="{0D79E83A-CA25-442A-B796-B789DF278315}"/>
    <hyperlink ref="A2475" r:id="rId2473" xr:uid="{13140402-B267-409B-B179-D18BBE6384E1}"/>
    <hyperlink ref="A2476" r:id="rId2474" xr:uid="{A678F573-32AE-466C-9295-BFA040D530F8}"/>
    <hyperlink ref="A2477" r:id="rId2475" xr:uid="{46A100F6-85BA-4864-8989-BAD67D8F6A7E}"/>
    <hyperlink ref="A2478" r:id="rId2476" xr:uid="{8B99EC8A-6A93-4ABB-90A3-BEDE71883902}"/>
    <hyperlink ref="A2479" r:id="rId2477" xr:uid="{F83E1834-BB8D-4095-9CFB-ABE701CE1822}"/>
    <hyperlink ref="A2480" r:id="rId2478" xr:uid="{FDBFA15F-19EC-4C99-ADEF-0FFF33A425DF}"/>
    <hyperlink ref="A2481" r:id="rId2479" xr:uid="{7DD31D0F-DE01-4FAA-976E-29BE890CAA14}"/>
    <hyperlink ref="A2482" r:id="rId2480" xr:uid="{4C766D77-864D-41BF-8FEB-286999D0A445}"/>
    <hyperlink ref="A2483" r:id="rId2481" xr:uid="{6D2B7E2C-8425-401C-A85F-558D794F61A2}"/>
    <hyperlink ref="A2484" r:id="rId2482" xr:uid="{DB678EF4-24E5-473B-9243-9DAAC83452D5}"/>
    <hyperlink ref="A2485" r:id="rId2483" xr:uid="{49DA1EE2-457E-41D9-A2CE-20484B582892}"/>
    <hyperlink ref="A2486" r:id="rId2484" xr:uid="{D587C854-D8DE-42A5-B749-15E551D062A6}"/>
    <hyperlink ref="A2487" r:id="rId2485" xr:uid="{6EF61F90-A638-4B9F-AAC1-1CE66DBD912C}"/>
    <hyperlink ref="A2488" r:id="rId2486" xr:uid="{5C66438D-D6DA-4D9F-A4AD-F2170EA40645}"/>
    <hyperlink ref="A2489" r:id="rId2487" xr:uid="{C1545480-2D91-4088-8538-D11D5B56F28E}"/>
    <hyperlink ref="A2490" r:id="rId2488" xr:uid="{245C23C6-28FF-4375-9442-BB5CC7E8BFBF}"/>
    <hyperlink ref="A2491" r:id="rId2489" xr:uid="{C521D092-CF7C-46F6-B479-77CB088AE4C4}"/>
    <hyperlink ref="A2492" r:id="rId2490" xr:uid="{D258BD28-AEBE-4055-B0F0-3A33900D29E0}"/>
    <hyperlink ref="A2493" r:id="rId2491" xr:uid="{511AEB21-4E27-4A13-AB3B-4DA60A040A86}"/>
    <hyperlink ref="A2494" r:id="rId2492" xr:uid="{2E0A6F2C-90F0-4595-A64E-8160881E23ED}"/>
    <hyperlink ref="A2495" r:id="rId2493" xr:uid="{6E8B08F8-C348-4E1E-B88B-7A8BDD03B698}"/>
    <hyperlink ref="A2496" r:id="rId2494" xr:uid="{11E43838-C12E-4947-860F-85FF28E5A1C7}"/>
    <hyperlink ref="A2497" r:id="rId2495" xr:uid="{F05E265C-A562-4C6B-A695-7F292FCFDBDB}"/>
    <hyperlink ref="A2498" r:id="rId2496" xr:uid="{4D12466C-7575-496C-9603-A738BD4C0CFE}"/>
    <hyperlink ref="A2499" r:id="rId2497" xr:uid="{F3A0B1AF-48A2-424B-A184-A094A6148A2D}"/>
    <hyperlink ref="A2500" r:id="rId2498" xr:uid="{A90AC54C-DF0E-48B8-8D37-0648270755D3}"/>
    <hyperlink ref="A2501" r:id="rId2499" xr:uid="{24912EFF-57BD-45E1-A330-E2C751B5E5DA}"/>
    <hyperlink ref="A2502" r:id="rId2500" xr:uid="{6D7B2071-8B8A-4716-A3D1-07D2B2CA42B8}"/>
    <hyperlink ref="A2503" r:id="rId2501" xr:uid="{ABA18C9C-8279-4FD9-93A1-A4C29793A439}"/>
    <hyperlink ref="A2504" r:id="rId2502" xr:uid="{1A7273A1-CFFE-468D-A107-F50969F0A65F}"/>
    <hyperlink ref="A2505" r:id="rId2503" xr:uid="{7F8A1281-2B28-4AE0-9D2E-A211184C83AF}"/>
    <hyperlink ref="A2506" r:id="rId2504" xr:uid="{0580939D-4FF6-452E-AEAF-B59B5CDCEBCD}"/>
    <hyperlink ref="A2507" r:id="rId2505" xr:uid="{95DB9B23-EE15-46BE-8250-4294161357AA}"/>
    <hyperlink ref="A2508" r:id="rId2506" xr:uid="{F0CBE0CA-E41E-4235-8E7B-93CDC1C72BF3}"/>
    <hyperlink ref="A2509" r:id="rId2507" xr:uid="{07645CFC-76A9-4596-92E1-A5FC70A42116}"/>
    <hyperlink ref="A2510" r:id="rId2508" xr:uid="{FE44FE51-26E0-4E23-A9FD-2218D91676D0}"/>
    <hyperlink ref="A2511" r:id="rId2509" xr:uid="{EF6B97A0-0265-4176-B0E6-9BD2B1B282B0}"/>
    <hyperlink ref="A2512" r:id="rId2510" xr:uid="{BF091C4E-ACD6-4A25-A5E8-B7D50858EA3C}"/>
    <hyperlink ref="A2513" r:id="rId2511" xr:uid="{D7892145-3E29-4929-9540-C8AEE3637FA7}"/>
    <hyperlink ref="A2514" r:id="rId2512" xr:uid="{91232178-F700-4AA3-92D3-825B278E521B}"/>
    <hyperlink ref="A2515" r:id="rId2513" xr:uid="{0C65B2F1-E399-4327-B8B3-8A84EFDA78AE}"/>
    <hyperlink ref="A2516" r:id="rId2514" xr:uid="{9A7CF998-7B67-4890-B9E2-8429B5B5EBEE}"/>
    <hyperlink ref="A2517" r:id="rId2515" xr:uid="{E40AE6C0-381E-4371-B9DA-D637D8C518DE}"/>
    <hyperlink ref="A2518" r:id="rId2516" xr:uid="{8B42E9D9-3374-4C51-B092-6229CEE7F76D}"/>
    <hyperlink ref="A2519" r:id="rId2517" xr:uid="{51F89589-105E-4581-8A97-E323395F9E83}"/>
    <hyperlink ref="A2520" r:id="rId2518" xr:uid="{607AD617-6715-4BF3-97AA-E53223FD0E96}"/>
    <hyperlink ref="A2521" r:id="rId2519" xr:uid="{235466FF-5511-44FB-A678-06D7022B3446}"/>
    <hyperlink ref="A2522" r:id="rId2520" xr:uid="{DB794EFE-9D82-4950-8382-4B286F46A44A}"/>
    <hyperlink ref="A2523" r:id="rId2521" xr:uid="{59306C74-8865-4C42-99AE-E23E11A74B0E}"/>
    <hyperlink ref="A2524" r:id="rId2522" xr:uid="{23C4C10A-0C76-44A7-B8C3-BFA23F79DCE9}"/>
    <hyperlink ref="A2525" r:id="rId2523" xr:uid="{212B50B8-5633-454C-AA0C-339058F5F4B2}"/>
    <hyperlink ref="A2526" r:id="rId2524" xr:uid="{D51C3318-C147-4E7F-B256-E1974ADBA5D9}"/>
    <hyperlink ref="A2527" r:id="rId2525" xr:uid="{4F6C23A3-E03B-4C34-A6D2-09092D51E559}"/>
    <hyperlink ref="A2528" r:id="rId2526" xr:uid="{AE27FFBA-1AA0-49D6-8FC2-748473A2232C}"/>
    <hyperlink ref="A2529" r:id="rId2527" xr:uid="{CE195587-8B51-4C15-91B5-40D834908EA2}"/>
    <hyperlink ref="A2530" r:id="rId2528" xr:uid="{DA14FCDB-FBC9-453C-8D9E-09672F781684}"/>
    <hyperlink ref="A2531" r:id="rId2529" xr:uid="{AA770FE6-3E05-4ECA-8141-39C45AF77448}"/>
    <hyperlink ref="A2532" r:id="rId2530" xr:uid="{1EEE8B1F-8E5B-436D-A293-2C18BD545460}"/>
    <hyperlink ref="A2533" r:id="rId2531" xr:uid="{551C3DD1-A082-4FE5-BF68-D68F19EE0696}"/>
    <hyperlink ref="A2534" r:id="rId2532" xr:uid="{74F317B0-4EB6-424C-B3EE-809DC5C9F4D8}"/>
    <hyperlink ref="A2535" r:id="rId2533" xr:uid="{EFEB344A-8001-4714-98C8-BE65EB662AA8}"/>
    <hyperlink ref="A2536" r:id="rId2534" xr:uid="{FF9EAA86-4AB6-42BD-BAF4-AECAE12EE522}"/>
    <hyperlink ref="A2537" r:id="rId2535" xr:uid="{7B167F31-9A06-443C-AE7E-7BE7C89B4444}"/>
    <hyperlink ref="A2538" r:id="rId2536" xr:uid="{B8A1D51B-1947-431E-AEB1-6027225A44E4}"/>
    <hyperlink ref="A2539" r:id="rId2537" xr:uid="{C8CE9B08-7E28-452D-A0E3-E9EA6B477E1C}"/>
    <hyperlink ref="A2540" r:id="rId2538" xr:uid="{2AD306AD-98B0-4511-96DE-0008F5950C67}"/>
    <hyperlink ref="A2541" r:id="rId2539" xr:uid="{8D6BC4E1-ABA6-4507-A60D-F223BB7B5F31}"/>
    <hyperlink ref="A2542" r:id="rId2540" xr:uid="{F3B0D42F-86B2-4FB4-925D-04FECE9EF566}"/>
    <hyperlink ref="A2543" r:id="rId2541" xr:uid="{B1D6F997-1F66-4308-8F08-D47DBD0492E5}"/>
    <hyperlink ref="A2544" r:id="rId2542" xr:uid="{FCEA001F-81A0-4527-A0DF-C454D130BC45}"/>
    <hyperlink ref="A2545" r:id="rId2543" xr:uid="{0786BE97-07E9-4F78-B2C4-CD518343CCE9}"/>
    <hyperlink ref="A2546" r:id="rId2544" xr:uid="{7370F18A-A610-4BF9-85C6-55C10094346E}"/>
    <hyperlink ref="A2547" r:id="rId2545" xr:uid="{04CE9017-3939-42D8-848B-0B9C214AF11F}"/>
    <hyperlink ref="A2548" r:id="rId2546" xr:uid="{201B106A-0FE1-45FA-9850-B8824DD5AAC1}"/>
    <hyperlink ref="A2549" r:id="rId2547" xr:uid="{DFFB9AB8-3303-403B-99B2-06C51B17EC91}"/>
    <hyperlink ref="A2550" r:id="rId2548" xr:uid="{D3E8BA57-A347-48D8-B3D0-DD1478DA1EB3}"/>
    <hyperlink ref="A2551" r:id="rId2549" xr:uid="{C2A322BB-1864-49C4-9C46-D175A5D19874}"/>
    <hyperlink ref="A2552" r:id="rId2550" xr:uid="{129D7FE0-9AA4-4E57-9783-E79EA53C9267}"/>
    <hyperlink ref="A2553" r:id="rId2551" xr:uid="{F175FBBE-8811-4671-A8C8-39AAF1DFC999}"/>
    <hyperlink ref="A2554" r:id="rId2552" xr:uid="{976ED7D5-9FA4-47B2-AB7F-A732683143FA}"/>
    <hyperlink ref="A2555" r:id="rId2553" xr:uid="{83EB971B-A9DF-4AB6-9651-220A1CCF3D90}"/>
    <hyperlink ref="A2556" r:id="rId2554" xr:uid="{0FCBE0DE-009D-4964-983F-F8896BFB521D}"/>
    <hyperlink ref="A2557" r:id="rId2555" xr:uid="{703F546B-E3F8-4129-85F0-5AD5CD2F8DF1}"/>
    <hyperlink ref="A2558" r:id="rId2556" xr:uid="{87A586CB-697F-4B5E-9493-83420B43B801}"/>
    <hyperlink ref="A2559" r:id="rId2557" xr:uid="{824935EF-8AFC-43DC-9661-F458745D9B38}"/>
    <hyperlink ref="A2560" r:id="rId2558" xr:uid="{9FBA6D3D-4194-4348-BAB9-0E6330667029}"/>
    <hyperlink ref="A2561" r:id="rId2559" xr:uid="{D44EDCE2-50A6-4A49-A19D-6DA7D7CFFEC2}"/>
    <hyperlink ref="A2562" r:id="rId2560" xr:uid="{B7279B1F-5E78-4890-9C18-382EC01FA8C6}"/>
    <hyperlink ref="A2563" r:id="rId2561" xr:uid="{61618C4F-C683-4DC6-9CD3-B5C1D9C4A59F}"/>
    <hyperlink ref="A2564" r:id="rId2562" xr:uid="{E7A0D7F2-D848-4915-94B9-4BD2CE1EDDB7}"/>
    <hyperlink ref="A2565" r:id="rId2563" xr:uid="{0BE1D793-2C8E-4D1A-9726-3D871CA01E1A}"/>
    <hyperlink ref="A2566" r:id="rId2564" xr:uid="{B66BBE8B-2C76-4834-AF52-240A9B1B780B}"/>
    <hyperlink ref="A2567" r:id="rId2565" xr:uid="{D539069F-6E81-48F5-8A36-52779344DDBF}"/>
    <hyperlink ref="A2568" r:id="rId2566" xr:uid="{27A5591D-AFD4-4095-A148-72CAD1D3AC44}"/>
    <hyperlink ref="A2569" r:id="rId2567" xr:uid="{1C8BCE7B-EA29-4503-B8A5-D43204C05D1A}"/>
    <hyperlink ref="A2570" r:id="rId2568" xr:uid="{41222970-1F52-498E-8276-DF51D131DF9F}"/>
    <hyperlink ref="A2571" r:id="rId2569" xr:uid="{3834C8D3-CAEC-4DA1-902E-125A39F12C90}"/>
    <hyperlink ref="A2572" r:id="rId2570" xr:uid="{B32CB38C-CF55-4A21-B561-AAABEC6268EE}"/>
    <hyperlink ref="A2573" r:id="rId2571" xr:uid="{6EE3CF97-2292-413E-A20F-BD9908BCE40E}"/>
    <hyperlink ref="A2574" r:id="rId2572" xr:uid="{D5E4D81E-9D69-446A-8E35-15E041B81922}"/>
    <hyperlink ref="A2575" r:id="rId2573" xr:uid="{3F49FA53-7218-4C3C-99A4-E4616E285562}"/>
    <hyperlink ref="A2576" r:id="rId2574" xr:uid="{805F0964-F5D6-4830-9515-7736E0A883FE}"/>
    <hyperlink ref="A2577" r:id="rId2575" xr:uid="{537F44ED-8D97-4463-B3FD-BF7B91754A09}"/>
    <hyperlink ref="A2578" r:id="rId2576" xr:uid="{B9721389-B318-4E75-99B0-E463CC7161EB}"/>
    <hyperlink ref="A2579" r:id="rId2577" xr:uid="{859C56C1-1F5E-4517-B831-E3F8E675A8CF}"/>
    <hyperlink ref="A2580" r:id="rId2578" xr:uid="{93EFE47F-8F08-4C5B-BB3F-9FD0EE146708}"/>
    <hyperlink ref="A2581" r:id="rId2579" xr:uid="{E949C60D-45CB-47BC-A0E0-BEB21FDD77B1}"/>
    <hyperlink ref="A2582" r:id="rId2580" xr:uid="{2A9B559C-0415-4BD1-90BF-1BC6ACD1D682}"/>
    <hyperlink ref="A2583" r:id="rId2581" xr:uid="{EEF91101-EB32-400E-879D-60246E098FB4}"/>
    <hyperlink ref="A2584" r:id="rId2582" xr:uid="{A475F91E-FF7C-4B35-9F5A-35BD1E52B062}"/>
    <hyperlink ref="A2585" r:id="rId2583" xr:uid="{3203A252-B599-433D-B88C-87535138FD1B}"/>
    <hyperlink ref="A2586" r:id="rId2584" xr:uid="{170009CC-1F3F-409C-AC5F-A7F7EAB94356}"/>
    <hyperlink ref="A2587" r:id="rId2585" xr:uid="{295F1C6F-0370-4167-B40F-61CC4ED80208}"/>
    <hyperlink ref="A2588" r:id="rId2586" xr:uid="{7B6581DE-DF7E-466A-9ADB-9DDCF5F2D00F}"/>
    <hyperlink ref="A2589" r:id="rId2587" xr:uid="{63EC373D-5796-49B7-8F4A-5C6B6D700AF5}"/>
    <hyperlink ref="A2590" r:id="rId2588" xr:uid="{1EC9D8A2-D56D-4FE8-AFF8-8984D7D9AB81}"/>
    <hyperlink ref="A2591" r:id="rId2589" xr:uid="{AD34064B-4364-4AC3-A485-64457949C0A7}"/>
    <hyperlink ref="A2592" r:id="rId2590" xr:uid="{26F3BF59-6A75-4BA7-8352-3B8969538204}"/>
    <hyperlink ref="A2593" r:id="rId2591" xr:uid="{D8555A58-ED38-4553-8315-89348E1BC920}"/>
    <hyperlink ref="A2594" r:id="rId2592" xr:uid="{DDFB83A5-0052-4D9D-8674-06335818787D}"/>
    <hyperlink ref="A2595" r:id="rId2593" xr:uid="{CF348CDF-2866-4D97-9608-731EB80BA293}"/>
    <hyperlink ref="A2596" r:id="rId2594" xr:uid="{ACAFF7FE-40CE-4F79-A0DE-275EA3B1DF2B}"/>
    <hyperlink ref="A2597" r:id="rId2595" xr:uid="{D3B89B6F-3E20-4FC1-BBB0-D381BBDE0E09}"/>
    <hyperlink ref="A2598" r:id="rId2596" xr:uid="{9535C03F-C70E-4E93-AA00-C54B81374E92}"/>
    <hyperlink ref="A2599" r:id="rId2597" xr:uid="{11A18CCC-B2F8-46A3-9336-E269B65ED469}"/>
    <hyperlink ref="A2600" r:id="rId2598" xr:uid="{B02D7866-0083-4932-916B-40F8BCAA85EA}"/>
    <hyperlink ref="A2601" r:id="rId2599" xr:uid="{F9A456F3-B60E-4E02-BEBD-F98B1C51AA63}"/>
    <hyperlink ref="A2602" r:id="rId2600" xr:uid="{ADC0FDC6-9817-4211-9DE7-6D6705852EDF}"/>
    <hyperlink ref="A2603" r:id="rId2601" xr:uid="{A27231E9-6DFD-475C-9138-DBA0C5F596EF}"/>
    <hyperlink ref="A2604" r:id="rId2602" xr:uid="{044C0C4C-C22B-4749-80FB-5036AB8038B0}"/>
    <hyperlink ref="A2605" r:id="rId2603" xr:uid="{D1BD8143-1562-40C3-A205-30E0C881A3A8}"/>
    <hyperlink ref="A2606" r:id="rId2604" xr:uid="{5283F3A3-2CAD-411C-B1C9-79C8B3CD3C86}"/>
    <hyperlink ref="A2607" r:id="rId2605" xr:uid="{D21FEA28-F127-4524-AC6E-9364D591C823}"/>
    <hyperlink ref="A2608" r:id="rId2606" xr:uid="{8B2B2505-D5EC-4D9D-A660-70F30183DE63}"/>
    <hyperlink ref="A2609" r:id="rId2607" xr:uid="{75B58E48-C582-4B38-A6D4-6427FDBD4F76}"/>
    <hyperlink ref="A2610" r:id="rId2608" xr:uid="{42901DE5-3E51-460E-95BE-9D72C8BCCFC5}"/>
    <hyperlink ref="A2611" r:id="rId2609" xr:uid="{F3FA6A94-6286-4AC0-99BC-EF48130D241D}"/>
    <hyperlink ref="A2612" r:id="rId2610" xr:uid="{E3BEB755-1A3D-487A-BC82-303AEC8DB9AC}"/>
    <hyperlink ref="A2613" r:id="rId2611" xr:uid="{7D9B1D3B-D3B7-4D4F-9EE9-4CE47F7B01B9}"/>
    <hyperlink ref="A2614" r:id="rId2612" xr:uid="{3663C92F-D3FD-43F6-8AD8-200924D09DB5}"/>
    <hyperlink ref="A2615" r:id="rId2613" xr:uid="{DEC8C9B7-62A0-4D13-B36D-CB5D9A279C34}"/>
    <hyperlink ref="A2616" r:id="rId2614" xr:uid="{4F8CAFE2-206C-4CFD-A08C-B4ACFAEBC837}"/>
    <hyperlink ref="A2617" r:id="rId2615" xr:uid="{9DC435AE-1CAC-45E1-B399-EAB9E0274A77}"/>
    <hyperlink ref="A2618" r:id="rId2616" xr:uid="{E78E234D-1B8D-4074-A27B-8AD50840EFD1}"/>
    <hyperlink ref="A2619" r:id="rId2617" xr:uid="{B0111BFB-D349-4B55-9741-F65914AFE202}"/>
    <hyperlink ref="A2620" r:id="rId2618" xr:uid="{AACE6E04-0C96-4EC1-A346-6381E36B7875}"/>
    <hyperlink ref="A2621" r:id="rId2619" xr:uid="{03A77664-7E68-4FD6-A4DC-38ACBF611E20}"/>
    <hyperlink ref="A2622" r:id="rId2620" xr:uid="{4A8CD21B-4D23-4ECE-A552-79E47DD34B74}"/>
    <hyperlink ref="A2623" r:id="rId2621" xr:uid="{325924C0-DB4C-4982-87CB-7B0D2AB74C4C}"/>
    <hyperlink ref="A2624" r:id="rId2622" xr:uid="{B43BE5D8-DCC0-4FC0-B3B5-CE1838BF0856}"/>
    <hyperlink ref="A2625" r:id="rId2623" xr:uid="{C84DBBF4-DA8B-4FC8-8448-2C9D20845E51}"/>
    <hyperlink ref="A2626" r:id="rId2624" xr:uid="{4F396FED-9AB9-46AF-8822-36F8107FB5B5}"/>
    <hyperlink ref="A2627" r:id="rId2625" xr:uid="{0D226638-DF77-4296-965B-F170536ABBA8}"/>
    <hyperlink ref="A2628" r:id="rId2626" xr:uid="{0D8FE2B8-2492-49CD-B0CD-E0C2A8CC7F94}"/>
    <hyperlink ref="A2629" r:id="rId2627" xr:uid="{5A82F9CA-8B2C-41D7-A7A2-7305AF042D9D}"/>
    <hyperlink ref="A2630" r:id="rId2628" xr:uid="{DA20C442-4309-40EA-9F3D-5ABE6AB0179D}"/>
    <hyperlink ref="A2631" r:id="rId2629" xr:uid="{4A305FAD-1D90-4B8C-AD8F-F20D99A2D322}"/>
    <hyperlink ref="A2632" r:id="rId2630" xr:uid="{3DA00D07-0468-410C-A1E3-33A11CE74E3A}"/>
    <hyperlink ref="A2633" r:id="rId2631" xr:uid="{5AE5DC04-C42E-4A83-A6A0-426DD558D631}"/>
    <hyperlink ref="A2634" r:id="rId2632" xr:uid="{D60C8EB9-F7B4-4260-9B89-3DF3E830F8CF}"/>
    <hyperlink ref="A2635" r:id="rId2633" xr:uid="{62309720-63CF-49FB-90EB-A565D25B6EE2}"/>
    <hyperlink ref="A2636" r:id="rId2634" xr:uid="{8FF9E079-BABC-4D19-85E0-001171C0C610}"/>
    <hyperlink ref="A2637" r:id="rId2635" xr:uid="{0D79CC0E-248F-475A-A39D-808691B16E0B}"/>
    <hyperlink ref="A2638" r:id="rId2636" xr:uid="{3EEA5EE0-39F9-4B5B-81CD-0B1AB7B4CDC6}"/>
    <hyperlink ref="A2639" r:id="rId2637" xr:uid="{5486EDC9-6F58-4E14-8457-70E99C1A8BE3}"/>
    <hyperlink ref="A2640" r:id="rId2638" xr:uid="{336D30A7-5257-42A7-B5B9-B38C1229376D}"/>
    <hyperlink ref="A2641" r:id="rId2639" xr:uid="{08BAB8F1-1618-4762-B244-80439BC25487}"/>
    <hyperlink ref="A2642" r:id="rId2640" xr:uid="{DA9ED141-3D9C-4E21-8367-03AC8ADA4EB8}"/>
    <hyperlink ref="A2643" r:id="rId2641" xr:uid="{A90A6C97-77F0-43BA-91FF-EFBD787A5B8D}"/>
    <hyperlink ref="A2644" r:id="rId2642" xr:uid="{D2A7D391-FF07-4D7F-88B3-EA8346E8CD40}"/>
    <hyperlink ref="A2645" r:id="rId2643" xr:uid="{34868F67-E57E-4447-8F8C-48A1FADDDDB6}"/>
    <hyperlink ref="A2646" r:id="rId2644" xr:uid="{B86A1DD6-F31E-48DE-ABA7-8AB4351E497A}"/>
    <hyperlink ref="A2647" r:id="rId2645" xr:uid="{A70BFD26-3B2B-46E8-AD1D-71BC48CF69B3}"/>
    <hyperlink ref="A2648" r:id="rId2646" xr:uid="{EA5BC5CF-9D6B-4F58-BC18-C73F73B31D2A}"/>
    <hyperlink ref="A2649" r:id="rId2647" xr:uid="{EA6924F1-BC53-46AA-B263-DDF64EB22E7E}"/>
    <hyperlink ref="A2650" r:id="rId2648" xr:uid="{B9C90D8B-77C0-4796-A37F-3E9876FC17AE}"/>
    <hyperlink ref="A2651" r:id="rId2649" xr:uid="{B4C2D1CF-4A05-4493-89F1-6D0A4D717135}"/>
    <hyperlink ref="A2652" r:id="rId2650" xr:uid="{B70E3EE9-2329-4D4F-B7DA-86DFBADCC1E6}"/>
    <hyperlink ref="A2653" r:id="rId2651" xr:uid="{75920A75-A0F9-47B6-A525-E9592A743552}"/>
    <hyperlink ref="A2654" r:id="rId2652" xr:uid="{1ECF4FF1-7624-4A01-91BC-AA3834C6AFAD}"/>
    <hyperlink ref="A2655" r:id="rId2653" xr:uid="{50399E40-6045-4F1D-BD04-17CD175BB7E8}"/>
    <hyperlink ref="A2656" r:id="rId2654" xr:uid="{20B5B550-76D4-443E-8A4F-1B94F453BD8C}"/>
    <hyperlink ref="A2657" r:id="rId2655" xr:uid="{19545A5E-130E-4A29-9152-FFA61F012AF9}"/>
    <hyperlink ref="A2658" r:id="rId2656" xr:uid="{2A917712-ADCB-42FF-9C28-E6299D3F39B2}"/>
    <hyperlink ref="A2659" r:id="rId2657" xr:uid="{E8D62407-B19A-4254-86CC-D8D639109CA6}"/>
    <hyperlink ref="A2660" r:id="rId2658" xr:uid="{C5785AF5-B4FA-4F8B-BAAE-22B2A87DA320}"/>
    <hyperlink ref="A2661" r:id="rId2659" xr:uid="{6E5E2DE7-5F19-46CE-AB50-E255D77258EC}"/>
    <hyperlink ref="A2662" r:id="rId2660" xr:uid="{798C1272-E25E-4E6A-8EDF-C3A5A5E9279F}"/>
    <hyperlink ref="A2663" r:id="rId2661" xr:uid="{B5F3936A-E280-4A86-8B74-1672F58EF545}"/>
    <hyperlink ref="A2664" r:id="rId2662" xr:uid="{DADC9ED0-BCCE-45C8-BB0D-9080EE888168}"/>
    <hyperlink ref="A2665" r:id="rId2663" xr:uid="{660DC1D6-11E7-43E9-B62E-F7E6C65C44DA}"/>
    <hyperlink ref="A2666" r:id="rId2664" xr:uid="{10CCF34E-4C7D-4212-893C-23C58B4DA584}"/>
    <hyperlink ref="A2667" r:id="rId2665" xr:uid="{FE1FF1E3-C157-45FB-81E0-039D5BF470C6}"/>
    <hyperlink ref="A2668" r:id="rId2666" xr:uid="{C691472A-AB58-4E7E-A8FD-678EBFB7E39D}"/>
    <hyperlink ref="A2669" r:id="rId2667" xr:uid="{98FA2C57-98A2-42C5-AAEA-DC99302B65E5}"/>
    <hyperlink ref="A2670" r:id="rId2668" xr:uid="{27CA1D44-9E44-43B1-B176-A9A05082CB2B}"/>
    <hyperlink ref="A2671" r:id="rId2669" xr:uid="{05F46357-860C-4DC2-9A60-976D0B878757}"/>
    <hyperlink ref="A2672" r:id="rId2670" xr:uid="{8061F6ED-F003-4A86-982F-A4D960D15B72}"/>
    <hyperlink ref="A2673" r:id="rId2671" xr:uid="{49940C9C-03D9-4686-A51F-E60CF284D2F7}"/>
    <hyperlink ref="A2674" r:id="rId2672" xr:uid="{45FDD897-D4A7-4DDC-B838-F726DBA302D1}"/>
    <hyperlink ref="A2675" r:id="rId2673" xr:uid="{D956F262-E81E-4166-AB18-3A6943DEA0F0}"/>
    <hyperlink ref="A2676" r:id="rId2674" xr:uid="{C825C142-D936-4008-ABCA-35007C59681C}"/>
    <hyperlink ref="A2677" r:id="rId2675" xr:uid="{F64B5FAC-CD49-43C9-9C38-B47125794F13}"/>
    <hyperlink ref="A2678" r:id="rId2676" xr:uid="{931A3F5E-F26D-4758-B035-0ADBB1485BF1}"/>
    <hyperlink ref="A2679" r:id="rId2677" xr:uid="{5C1C3408-CF3D-45F4-ABFB-97DD49D096A7}"/>
    <hyperlink ref="A2680" r:id="rId2678" xr:uid="{8F508196-6832-4A3E-AC8D-50C806673F35}"/>
    <hyperlink ref="A2681" r:id="rId2679" xr:uid="{030AB58E-3695-44C6-9A77-2675D7F05A4D}"/>
    <hyperlink ref="A2682" r:id="rId2680" xr:uid="{3E68EEFF-5D36-4ED7-88D2-5818D4D2B36D}"/>
    <hyperlink ref="A2683" r:id="rId2681" xr:uid="{FCF9092A-C4C2-465B-A630-BE01712AD937}"/>
    <hyperlink ref="A2684" r:id="rId2682" xr:uid="{C12D236A-831F-4E93-BBA6-89FC596FB7A3}"/>
    <hyperlink ref="A2685" r:id="rId2683" xr:uid="{4C89D443-AB09-47DA-9476-5B7E51723AF2}"/>
    <hyperlink ref="A2686" r:id="rId2684" xr:uid="{50721C79-6ECE-4930-915E-A03E49BAC2FC}"/>
    <hyperlink ref="A2687" r:id="rId2685" xr:uid="{A4133109-32A6-4E00-9E08-140C130811C9}"/>
    <hyperlink ref="A2688" r:id="rId2686" xr:uid="{C9606FEE-0F77-49EA-BB4B-9506122C1693}"/>
    <hyperlink ref="A2689" r:id="rId2687" xr:uid="{B18CF72B-A032-4A49-8D6E-66FD17ABC71F}"/>
    <hyperlink ref="A2690" r:id="rId2688" xr:uid="{9744BF70-4984-45AB-9900-05BD59486275}"/>
    <hyperlink ref="A2691" r:id="rId2689" xr:uid="{00363356-2BEC-49B2-9B30-032B9C884285}"/>
    <hyperlink ref="A2692" r:id="rId2690" xr:uid="{C51A442A-6AE5-4627-A4E9-176C9E32C633}"/>
    <hyperlink ref="A2693" r:id="rId2691" xr:uid="{79EE47A8-6FD6-4E61-B282-AB2F7ACC4FEF}"/>
    <hyperlink ref="A2694" r:id="rId2692" xr:uid="{AA5B5C7B-A3EF-4567-BB1F-AD2DE704B198}"/>
    <hyperlink ref="A2695" r:id="rId2693" xr:uid="{5703C135-A650-4E8D-9F05-4F1CB8BDA6B4}"/>
    <hyperlink ref="A2696" r:id="rId2694" xr:uid="{D14389A3-B2A6-4758-8EED-BB16B7D43098}"/>
    <hyperlink ref="A2697" r:id="rId2695" xr:uid="{D5AEE587-DB86-4AC5-9351-05ED8AD07368}"/>
    <hyperlink ref="A2698" r:id="rId2696" xr:uid="{28010EC2-B172-4E46-A414-BEC5807A4E86}"/>
    <hyperlink ref="A2699" r:id="rId2697" xr:uid="{D9FF507D-CAE3-4DEA-AA98-62586B6D8A99}"/>
    <hyperlink ref="A2700" r:id="rId2698" xr:uid="{D6CE86CF-3853-4D62-9409-5B6F3205398C}"/>
    <hyperlink ref="A2701" r:id="rId2699" xr:uid="{847507BF-0980-4C8E-B1B8-5DF8D3C323FC}"/>
    <hyperlink ref="A2702" r:id="rId2700" xr:uid="{F2C42CA0-EB78-48EF-941D-0A5B15C7DEA5}"/>
    <hyperlink ref="A2703" r:id="rId2701" xr:uid="{6A9118FC-6922-4E9E-9132-689E3108CDF7}"/>
    <hyperlink ref="A2704" r:id="rId2702" xr:uid="{F6543793-705E-4834-BD1D-1D22EA069A10}"/>
    <hyperlink ref="A2705" r:id="rId2703" xr:uid="{4448AC4C-E900-4470-8CE8-91B3111A8B63}"/>
    <hyperlink ref="A2706" r:id="rId2704" xr:uid="{4429C62A-444C-4B95-AB96-06BB94DD63D1}"/>
    <hyperlink ref="A2707" r:id="rId2705" xr:uid="{D66A8E1B-8FAF-4F1F-A5B3-C18A5064B543}"/>
    <hyperlink ref="A2708" r:id="rId2706" xr:uid="{BF3A8E1C-CFEE-4F6B-8B4C-EF174DA5C54A}"/>
    <hyperlink ref="A2709" r:id="rId2707" xr:uid="{5C2CB07B-A679-4AF8-8A0A-EBCA4A697A73}"/>
    <hyperlink ref="A2710" r:id="rId2708" xr:uid="{0B0BE9D9-C9F9-4A9D-AC0C-7E1DCC0E3889}"/>
    <hyperlink ref="A2711" r:id="rId2709" xr:uid="{0DC6CB4B-55C9-4292-A05D-CD553A54C472}"/>
    <hyperlink ref="A2712" r:id="rId2710" xr:uid="{5C8A35F3-858A-4243-BD76-A58D0F32DFFA}"/>
    <hyperlink ref="A2713" r:id="rId2711" xr:uid="{0D2D84D1-35AD-4A99-91E9-4DA4C8856AA9}"/>
    <hyperlink ref="A2714" r:id="rId2712" xr:uid="{C960FBA8-2BBB-4606-B0DE-C64175F3E1A4}"/>
    <hyperlink ref="A2715" r:id="rId2713" xr:uid="{14958E25-EA68-4930-8C3B-96DB8D8F72E1}"/>
    <hyperlink ref="A2716" r:id="rId2714" xr:uid="{E4EFA0C1-B8D5-4278-BC77-6F8F3AA0F1BF}"/>
    <hyperlink ref="A2717" r:id="rId2715" xr:uid="{D2C01778-D4BB-45BC-BC2E-BC29718AFDA9}"/>
    <hyperlink ref="A2718" r:id="rId2716" xr:uid="{0EE139F4-C76C-488D-91AA-685532EB8CBB}"/>
    <hyperlink ref="A2719" r:id="rId2717" xr:uid="{266EE141-C465-4AAB-ACC3-2A2D5192D64E}"/>
    <hyperlink ref="A2720" r:id="rId2718" xr:uid="{219E0CBA-9F11-4845-8072-5670725B2859}"/>
    <hyperlink ref="A2721" r:id="rId2719" xr:uid="{F2FE97CA-3548-4BB9-9317-4A189E67C5A5}"/>
    <hyperlink ref="A2722" r:id="rId2720" xr:uid="{38CB5601-B646-4C33-8C0F-D4A168710C94}"/>
    <hyperlink ref="A2723" r:id="rId2721" xr:uid="{50C17475-BFC1-4AB2-AB45-EDB1C3DE3823}"/>
    <hyperlink ref="A2724" r:id="rId2722" xr:uid="{9F19D597-7B03-4A89-B1DC-63CAA6076CB9}"/>
    <hyperlink ref="A2725" r:id="rId2723" xr:uid="{162129A5-27BD-431A-9F60-BA1D5E9B3AC1}"/>
    <hyperlink ref="A2726" r:id="rId2724" xr:uid="{BD0284A0-0823-4CC2-B639-2653AA814597}"/>
    <hyperlink ref="A2727" r:id="rId2725" xr:uid="{A8C3FD30-EB19-4714-9B5A-2BEBD51D95A5}"/>
    <hyperlink ref="A2728" r:id="rId2726" xr:uid="{87A4B746-AB52-4DBF-891A-8BC9AC860C42}"/>
    <hyperlink ref="A2729" r:id="rId2727" xr:uid="{3B8EC39E-8764-4620-9C98-037783226A2F}"/>
    <hyperlink ref="A2730" r:id="rId2728" xr:uid="{887361C6-D880-4F88-8D92-D466E2DD4F81}"/>
    <hyperlink ref="A2731" r:id="rId2729" xr:uid="{8DACE016-DEF8-46FE-912C-BCE3676D47C8}"/>
    <hyperlink ref="A2732" r:id="rId2730" xr:uid="{DCC58BF7-30BC-4FB8-B6F8-9D5DDED179B5}"/>
    <hyperlink ref="A2733" r:id="rId2731" xr:uid="{515908DE-A2BD-4A9D-BD90-118E33C06692}"/>
    <hyperlink ref="A2734" r:id="rId2732" xr:uid="{396EE111-7652-4FD6-8593-8166EC0BC6A1}"/>
    <hyperlink ref="A2735" r:id="rId2733" xr:uid="{46811284-1C7A-41FC-A41E-292DFBF0D4EF}"/>
    <hyperlink ref="A2736" r:id="rId2734" xr:uid="{5B245AB1-C2FF-4E57-A2BA-0F6799D79E00}"/>
    <hyperlink ref="A2737" r:id="rId2735" xr:uid="{9EB22D25-3034-4FFC-B9D3-8E6AC0AE40BC}"/>
    <hyperlink ref="A2738" r:id="rId2736" xr:uid="{2335E6B7-329C-4843-AE7A-5FF41880E43F}"/>
    <hyperlink ref="A2739" r:id="rId2737" xr:uid="{61E225A5-1903-40FA-BD90-7373BA3E5D44}"/>
    <hyperlink ref="A2740" r:id="rId2738" xr:uid="{57C1C71A-F15B-4D84-BCDD-D7B4E8806D7A}"/>
    <hyperlink ref="A2741" r:id="rId2739" xr:uid="{6CF054FE-B6C7-49E2-ACAA-8C378FBBE250}"/>
    <hyperlink ref="A2742" r:id="rId2740" xr:uid="{3250C699-1661-42BB-8410-A98FDA21A15B}"/>
    <hyperlink ref="A2743" r:id="rId2741" xr:uid="{4EC79AD5-2A47-4DD5-BCD7-1A03764ACC31}"/>
    <hyperlink ref="A2744" r:id="rId2742" xr:uid="{8463847C-559E-45A3-BF6B-83ECB48264AB}"/>
    <hyperlink ref="A2745" r:id="rId2743" xr:uid="{3632DF78-D21D-4DB2-AD05-962580EA0869}"/>
    <hyperlink ref="A2746" r:id="rId2744" xr:uid="{E7BF62E3-452D-479F-AC41-2FCC7E4D5260}"/>
    <hyperlink ref="A2747" r:id="rId2745" xr:uid="{22CB2E16-4B39-41F2-92E1-AF763DA45789}"/>
    <hyperlink ref="A2748" r:id="rId2746" xr:uid="{48728A3C-F674-4F8D-9D90-FC1618260E1A}"/>
    <hyperlink ref="A2749" r:id="rId2747" xr:uid="{6F392774-CCE4-4C9B-8150-594870B94037}"/>
    <hyperlink ref="A2750" r:id="rId2748" xr:uid="{53B229E9-C0CA-4AE4-8F2C-5FAB0FE35D7F}"/>
    <hyperlink ref="A2751" r:id="rId2749" xr:uid="{E24FB6FF-4035-4547-BC02-A7CC603C43BA}"/>
    <hyperlink ref="A2752" r:id="rId2750" xr:uid="{6A93DC42-2FF3-4A8B-A34A-9297A9A08246}"/>
    <hyperlink ref="A2753" r:id="rId2751" xr:uid="{396A52B6-968B-45A5-BB7C-323CB27308F4}"/>
    <hyperlink ref="A2754" r:id="rId2752" xr:uid="{3F7F003F-6F79-40D5-A2CC-6F246E9A881E}"/>
    <hyperlink ref="A2755" r:id="rId2753" xr:uid="{B69906BE-51E5-4EC2-A2EF-E0A2C6C112EF}"/>
    <hyperlink ref="A2756" r:id="rId2754" xr:uid="{DA205F4D-F452-40BF-A9BC-A1801ECAD38B}"/>
    <hyperlink ref="A2757" r:id="rId2755" xr:uid="{2A1BB372-85EB-432C-B9F8-6492B0908A48}"/>
    <hyperlink ref="A2758" r:id="rId2756" xr:uid="{321E31F9-3005-47CC-A10D-CC7ADAC58B10}"/>
    <hyperlink ref="A2759" r:id="rId2757" xr:uid="{19E0121A-5D54-4BB5-B5B3-C37DB8F4FA2D}"/>
    <hyperlink ref="A2760" r:id="rId2758" xr:uid="{D689031F-9CBE-459A-8AC3-8B65C52B5E4B}"/>
    <hyperlink ref="A2761" r:id="rId2759" xr:uid="{17BA2DFB-8B43-49C4-959D-E934BA66C2C4}"/>
    <hyperlink ref="A2762" r:id="rId2760" xr:uid="{2F9619B4-F570-4516-A0C7-08237B5DA1F2}"/>
    <hyperlink ref="A2763" r:id="rId2761" xr:uid="{D7DD6E9F-8DC6-4363-83F5-D9FE4AC04141}"/>
    <hyperlink ref="A2764" r:id="rId2762" xr:uid="{3F0D6B05-EB3F-4455-8CF9-3C57E1ADC111}"/>
    <hyperlink ref="A2765" r:id="rId2763" xr:uid="{F478D5B2-1227-4B9F-96A5-1F7163D119E5}"/>
    <hyperlink ref="A2766" r:id="rId2764" xr:uid="{7D8C6224-AFE8-4D2F-BE82-0C27CA29229B}"/>
    <hyperlink ref="A2767" r:id="rId2765" xr:uid="{47B7F9CF-E35A-4816-8279-6FFCE3B8E522}"/>
    <hyperlink ref="A2768" r:id="rId2766" xr:uid="{1510BFA8-AB29-4EEC-BF45-38E00C525C37}"/>
    <hyperlink ref="A2769" r:id="rId2767" xr:uid="{06F5CE68-C646-4C66-A918-434382C85980}"/>
    <hyperlink ref="A2770" r:id="rId2768" xr:uid="{07108972-C861-4D45-906C-C6174F567B02}"/>
    <hyperlink ref="A2771" r:id="rId2769" xr:uid="{6EAAFA8D-D30E-4EF7-A805-BAFC0A03F0EB}"/>
    <hyperlink ref="A2772" r:id="rId2770" xr:uid="{06CECF37-71C8-421C-9DA9-99A0F2D08750}"/>
    <hyperlink ref="A2773" r:id="rId2771" xr:uid="{0E099F2F-D56A-40B6-B217-493B09B4D16F}"/>
    <hyperlink ref="A2774" r:id="rId2772" xr:uid="{B349DE80-68B9-4AE7-9D9B-B1A71B62D267}"/>
    <hyperlink ref="A2775" r:id="rId2773" xr:uid="{2909B645-CE3A-40A6-A378-B89EAC5BB740}"/>
    <hyperlink ref="A2776" r:id="rId2774" xr:uid="{D2B2D6AA-6F5D-4384-B95B-8018FF35BDFA}"/>
    <hyperlink ref="A2777" r:id="rId2775" xr:uid="{63E08705-1358-49AD-A14F-868B38E91FF1}"/>
    <hyperlink ref="A2778" r:id="rId2776" xr:uid="{7AA99897-DE07-4592-985B-A3AA6D3BB3E0}"/>
    <hyperlink ref="A2779" r:id="rId2777" xr:uid="{8C697FD7-F897-40F5-9770-B0EF2E04DA78}"/>
    <hyperlink ref="A2780" r:id="rId2778" xr:uid="{4AD47931-FD85-497E-A0A9-1F2B02A9B270}"/>
    <hyperlink ref="A2781" r:id="rId2779" xr:uid="{C2AF902B-7CB3-49DA-91D3-4C032571924A}"/>
    <hyperlink ref="A2782" r:id="rId2780" xr:uid="{DDE6A9AB-1765-4184-B589-F9407E506E91}"/>
    <hyperlink ref="A2783" r:id="rId2781" xr:uid="{010B1E36-A4AE-43BF-89FE-779B6EA7DA53}"/>
    <hyperlink ref="A2784" r:id="rId2782" xr:uid="{638A9589-0013-42EA-A71A-927305A03CDE}"/>
    <hyperlink ref="A2785" r:id="rId2783" xr:uid="{C457703B-3AF5-44E4-B731-6D8E102B2D4D}"/>
    <hyperlink ref="A2786" r:id="rId2784" xr:uid="{A912DDD9-C6E5-4DDB-A1FF-337DB070F527}"/>
    <hyperlink ref="A2787" r:id="rId2785" xr:uid="{15E01D66-5CAC-4A5A-81CA-90334326D8B0}"/>
    <hyperlink ref="A2788" r:id="rId2786" xr:uid="{24B48A77-7315-48A4-AD38-8582F8C13A67}"/>
    <hyperlink ref="A2789" r:id="rId2787" xr:uid="{261834A6-1121-4617-9B26-C5B9ED053547}"/>
    <hyperlink ref="A2790" r:id="rId2788" xr:uid="{3344558F-82FA-462E-9AE7-FBC8A6A8E7BF}"/>
    <hyperlink ref="A2791" r:id="rId2789" xr:uid="{DD05B32B-4F98-4119-9C3B-47F0B0BF1271}"/>
    <hyperlink ref="A2792" r:id="rId2790" xr:uid="{1594CE7B-5ABE-4E56-8313-C7380265A32C}"/>
    <hyperlink ref="A2793" r:id="rId2791" xr:uid="{FC5A503F-D396-415F-B440-2CB2362F96EA}"/>
    <hyperlink ref="A2794" r:id="rId2792" xr:uid="{E1A54A93-F7D9-4A95-BB97-37A88F8D3BCE}"/>
    <hyperlink ref="A2795" r:id="rId2793" xr:uid="{483A7639-C2CF-4118-BBED-5D02E6710B72}"/>
    <hyperlink ref="A2796" r:id="rId2794" xr:uid="{B548E94A-35DC-4F0A-80BC-2E516E6855CB}"/>
    <hyperlink ref="A2797" r:id="rId2795" xr:uid="{4DCBD719-4876-47A7-B967-D8C4D1223DE9}"/>
    <hyperlink ref="A2798" r:id="rId2796" xr:uid="{283B92AF-387A-4BA6-BD63-0C341B340EFA}"/>
    <hyperlink ref="A2799" r:id="rId2797" xr:uid="{F0938FB9-0EF1-4251-A658-1106F7FA960D}"/>
    <hyperlink ref="A2800" r:id="rId2798" xr:uid="{805CA486-FF52-43EA-AAF7-FCC39A5440FA}"/>
    <hyperlink ref="A2801" r:id="rId2799" xr:uid="{C6F3959C-32E3-4D40-8994-9CF8C695328C}"/>
    <hyperlink ref="A2802" r:id="rId2800" xr:uid="{BC690976-DDAA-4DC2-9074-7FB33D257E02}"/>
    <hyperlink ref="A2803" r:id="rId2801" xr:uid="{5AA7DD3F-3E89-4C29-8779-113A90B47010}"/>
    <hyperlink ref="A2804" r:id="rId2802" xr:uid="{DE176C68-9267-426E-867E-D2D3D8C6C026}"/>
    <hyperlink ref="A2805" r:id="rId2803" xr:uid="{E9F01DF8-428D-46E2-AABA-605DF28C0429}"/>
    <hyperlink ref="A2806" r:id="rId2804" xr:uid="{706CFA63-BAEC-4465-951B-97B07387D775}"/>
    <hyperlink ref="A2807" r:id="rId2805" xr:uid="{F4309E06-B325-4451-9D24-2587FF3F5ED0}"/>
    <hyperlink ref="A2808" r:id="rId2806" xr:uid="{A2F0A9CB-3F0B-4631-8664-7C40A3DB46D6}"/>
    <hyperlink ref="A2809" r:id="rId2807" xr:uid="{4C3AC9B4-CE44-4C8A-A5F1-5CC6145D9D98}"/>
    <hyperlink ref="A2810" r:id="rId2808" xr:uid="{659008FE-C09F-47AA-B31A-D5B292FFE1F6}"/>
    <hyperlink ref="A2811" r:id="rId2809" xr:uid="{954EFAAF-1E85-4493-A710-1B3D059B594A}"/>
    <hyperlink ref="A2812" r:id="rId2810" xr:uid="{6D1FEE60-0EE4-4523-9516-2DDF53201266}"/>
    <hyperlink ref="A2813" r:id="rId2811" xr:uid="{71DD13BB-5CFE-4C16-822E-5756188C9A38}"/>
    <hyperlink ref="A2814" r:id="rId2812" xr:uid="{4BE1BDE5-E6B5-4424-98C2-FF868FDF1677}"/>
    <hyperlink ref="A2815" r:id="rId2813" xr:uid="{92A8D926-40EC-464C-ABAA-7E420391463E}"/>
    <hyperlink ref="A2816" r:id="rId2814" xr:uid="{482876D8-426C-4CD3-9BD2-A4A94A45EB38}"/>
    <hyperlink ref="A2817" r:id="rId2815" xr:uid="{85E094C3-8C90-4C69-927C-4DFCB07914F6}"/>
    <hyperlink ref="A2818" r:id="rId2816" xr:uid="{E5670B5C-6186-4E09-AC61-920B2C30695C}"/>
    <hyperlink ref="A2819" r:id="rId2817" xr:uid="{1F5BDC41-B26A-4391-A8EA-10C942AEEFA8}"/>
    <hyperlink ref="A2820" r:id="rId2818" xr:uid="{5ACEA939-B947-4FF7-9ECD-40531A6D41EF}"/>
    <hyperlink ref="A2821" r:id="rId2819" xr:uid="{3B8D983C-72E8-4693-A613-87929E981044}"/>
    <hyperlink ref="A2822" r:id="rId2820" xr:uid="{F2C87C7E-15A3-4783-8ABE-EB389132D03B}"/>
    <hyperlink ref="A2823" r:id="rId2821" xr:uid="{1F594BE4-4F20-4AFE-B217-F87FFB707EA2}"/>
    <hyperlink ref="A2824" r:id="rId2822" xr:uid="{8A7AA0FC-0186-46E5-A610-B54C07736490}"/>
    <hyperlink ref="A2825" r:id="rId2823" xr:uid="{4304EC98-250A-4BDE-B45C-104A9E2042AE}"/>
    <hyperlink ref="A2826" r:id="rId2824" xr:uid="{B4978749-3372-4F60-99B4-A48D08EEDAE2}"/>
    <hyperlink ref="A2827" r:id="rId2825" xr:uid="{57008D5F-EB08-4BCC-8D76-61D97ACC9892}"/>
    <hyperlink ref="A2828" r:id="rId2826" xr:uid="{8054CEB9-F0EA-4B74-ADAD-636DC071900F}"/>
    <hyperlink ref="A2829" r:id="rId2827" xr:uid="{6B7C4A5F-7075-4AB8-AEBD-DF6517490451}"/>
    <hyperlink ref="A2830" r:id="rId2828" xr:uid="{43A68CFB-EEFD-4F7D-AD5B-E9DE572AF3FA}"/>
    <hyperlink ref="A2831" r:id="rId2829" xr:uid="{3576E66D-B4C3-4DA7-8017-FDB98139EEA4}"/>
    <hyperlink ref="A2832" r:id="rId2830" xr:uid="{A4E04137-4E9D-47D6-AE1A-41E6EC930C46}"/>
    <hyperlink ref="A2833" r:id="rId2831" xr:uid="{1EBADA46-ABB3-4082-BBDA-0F1AB05977A8}"/>
    <hyperlink ref="A2834" r:id="rId2832" xr:uid="{9CE56BB4-BAB4-476B-93BD-B6B417E634BC}"/>
    <hyperlink ref="A2835" r:id="rId2833" xr:uid="{6353839C-118A-4952-B7BB-739E706323F3}"/>
    <hyperlink ref="A2836" r:id="rId2834" xr:uid="{6CA9309A-22EC-474A-B0EA-4142BA1413AB}"/>
    <hyperlink ref="A2837" r:id="rId2835" xr:uid="{6FA368A8-364F-43BA-8A7B-9BA2DC7E6346}"/>
    <hyperlink ref="A2838" r:id="rId2836" xr:uid="{F14D3828-BC05-465A-9C27-DA5EB060A2D1}"/>
    <hyperlink ref="A2839" r:id="rId2837" xr:uid="{0A3107CE-7F93-4F8A-BEAA-6D9E0D10170E}"/>
    <hyperlink ref="A2840" r:id="rId2838" xr:uid="{3B1E8CD2-7F28-446E-A689-F972C2C86F2F}"/>
    <hyperlink ref="A2841" r:id="rId2839" xr:uid="{2ACDE7E1-D526-4324-8E9A-239C62D54285}"/>
    <hyperlink ref="A2842" r:id="rId2840" xr:uid="{A3B1BB86-406F-4AC9-91C7-DBEE6CF4FB35}"/>
    <hyperlink ref="A2843" r:id="rId2841" xr:uid="{34A9BED7-F540-4DC6-AD02-34E1CC3EB2FD}"/>
    <hyperlink ref="A2844" r:id="rId2842" xr:uid="{AE7CC886-7811-4969-ABA7-B492070428C2}"/>
    <hyperlink ref="A2845" r:id="rId2843" xr:uid="{E4BC8778-A881-4783-B12A-B958C739411B}"/>
    <hyperlink ref="A2846" r:id="rId2844" xr:uid="{795E7180-F8BD-42CE-A25B-78BCD31A6801}"/>
    <hyperlink ref="A2847" r:id="rId2845" xr:uid="{BA6F66E1-E53B-4D52-A9E9-A709E90C4491}"/>
    <hyperlink ref="A2848" r:id="rId2846" xr:uid="{FC418CD3-ECC4-4AB6-A9B9-52F49EDFF4E7}"/>
    <hyperlink ref="A2849" r:id="rId2847" xr:uid="{22ACE5C3-0A85-40D2-AB68-AA52535618ED}"/>
    <hyperlink ref="A2850" r:id="rId2848" xr:uid="{A6A4D33E-E604-4505-84FC-EA88625AA2DB}"/>
    <hyperlink ref="A2851" r:id="rId2849" xr:uid="{D1821944-F353-42BD-856D-7141FBA89437}"/>
    <hyperlink ref="A2852" r:id="rId2850" xr:uid="{A4C8F27E-1ED0-41D6-8682-EA2592140EC0}"/>
    <hyperlink ref="A2853" r:id="rId2851" xr:uid="{CBAF743C-B8F1-4650-B42C-1CE03AB09561}"/>
    <hyperlink ref="A2854" r:id="rId2852" xr:uid="{2E91FC3F-EDC3-4530-AED5-F158872310DE}"/>
    <hyperlink ref="A2855" r:id="rId2853" xr:uid="{B5F68881-6D20-4946-ACEC-107543FBF8DC}"/>
    <hyperlink ref="A2856" r:id="rId2854" xr:uid="{45F528BD-6DBD-4C55-939D-2EBAB93E78D6}"/>
    <hyperlink ref="A2857" r:id="rId2855" xr:uid="{67A254D5-92F7-4C42-9DF3-B5914C8BDDD4}"/>
    <hyperlink ref="A2858" r:id="rId2856" xr:uid="{C69A457B-C100-4505-A70D-90E1E18C65A5}"/>
    <hyperlink ref="A2859" r:id="rId2857" xr:uid="{04761F62-A793-4FFC-8334-A4B08170A806}"/>
    <hyperlink ref="A2860" r:id="rId2858" xr:uid="{FFFB6184-324B-47DE-8C33-C2ED7606DF4E}"/>
    <hyperlink ref="A2861" r:id="rId2859" xr:uid="{90A76BB1-C469-4E05-A6F5-46E3106C308B}"/>
    <hyperlink ref="A2862" r:id="rId2860" xr:uid="{F0E8F68E-05FA-40BB-A021-C050D7F9E7D0}"/>
    <hyperlink ref="A2863" r:id="rId2861" xr:uid="{F3F0AE35-D101-4D3B-8952-8E910B6BE049}"/>
    <hyperlink ref="A2864" r:id="rId2862" xr:uid="{09629ECB-9310-4CFA-BAE5-1A77558A8A2D}"/>
    <hyperlink ref="A2865" r:id="rId2863" xr:uid="{B70C615C-F775-4292-8931-2E0C25C5A481}"/>
    <hyperlink ref="A2866" r:id="rId2864" xr:uid="{A6E703CC-BB3A-4599-9C4A-552848612732}"/>
    <hyperlink ref="A2867" r:id="rId2865" xr:uid="{A8AAE996-770C-4D6F-8A3A-88F1DD0B4D76}"/>
    <hyperlink ref="A2868" r:id="rId2866" xr:uid="{C2C3DE17-D026-4A10-92B0-525B28E8A14B}"/>
    <hyperlink ref="A2869" r:id="rId2867" xr:uid="{FBC03E0D-D851-4666-8A5C-AC9DCDF2CFEE}"/>
    <hyperlink ref="A2870" r:id="rId2868" xr:uid="{583C6EF0-0F8A-4C35-8205-26B21D78D255}"/>
    <hyperlink ref="A2871" r:id="rId2869" xr:uid="{720F1765-8BA2-44CE-8213-70FEC08595D8}"/>
    <hyperlink ref="A2872" r:id="rId2870" xr:uid="{73F6A781-749C-46D0-A1D1-CD5E0C50567A}"/>
    <hyperlink ref="A2873" r:id="rId2871" xr:uid="{1B94AC04-E419-4BD6-BB4D-971BD2C75075}"/>
    <hyperlink ref="A2874" r:id="rId2872" xr:uid="{E42755C1-B159-4B5E-A400-5CC2E27A6FD1}"/>
    <hyperlink ref="A2875" r:id="rId2873" xr:uid="{00CC375F-6E72-4D1F-B028-950CAB8B891A}"/>
    <hyperlink ref="A2876" r:id="rId2874" xr:uid="{EA0F6088-2A5E-4BB9-8396-D663D9D9FEA7}"/>
    <hyperlink ref="A2877" r:id="rId2875" xr:uid="{DFD6173D-6101-4157-9BC9-CDFBA55B9C96}"/>
    <hyperlink ref="A2878" r:id="rId2876" xr:uid="{96063379-5FC9-4044-B474-90EF0588ACA7}"/>
    <hyperlink ref="A2879" r:id="rId2877" xr:uid="{14676707-3B72-426F-94B6-7EBCD8064F5E}"/>
    <hyperlink ref="A2880" r:id="rId2878" xr:uid="{0C1EDEF7-5B3C-46CB-9C1E-B994631720E4}"/>
    <hyperlink ref="A2881" r:id="rId2879" xr:uid="{46FD851F-9E0A-410B-BFA0-91AE6C9097FD}"/>
    <hyperlink ref="A2882" r:id="rId2880" xr:uid="{35A6642A-6F3A-48A0-B4DA-D00E3BF07152}"/>
    <hyperlink ref="A2883" r:id="rId2881" xr:uid="{0B4A0633-84C2-478C-979E-BC0907EC6F29}"/>
    <hyperlink ref="A2884" r:id="rId2882" xr:uid="{B69D3AA7-6DE4-44C2-B90D-8AA645F00887}"/>
    <hyperlink ref="A2885" r:id="rId2883" xr:uid="{28ED331A-5314-4CDD-99A9-64F29F0B6CD3}"/>
    <hyperlink ref="A2886" r:id="rId2884" xr:uid="{50D8C241-0AD1-4EDE-B42B-C20E142FC786}"/>
    <hyperlink ref="A2887" r:id="rId2885" xr:uid="{66FADC63-CB14-4B07-98ED-9D2D524E4719}"/>
    <hyperlink ref="A2888" r:id="rId2886" xr:uid="{07968D69-562B-45BE-81D8-05B08D45968B}"/>
    <hyperlink ref="A2889" r:id="rId2887" xr:uid="{FAECD2F5-3A3E-4C2B-A9C9-BBC0D6AC9638}"/>
    <hyperlink ref="A2890" r:id="rId2888" xr:uid="{DEB3BFC8-CE60-4EC6-B391-DB0CFF7F37B3}"/>
    <hyperlink ref="A2891" r:id="rId2889" xr:uid="{C89F3283-2BF9-4F04-919D-49538B6792A9}"/>
    <hyperlink ref="A2892" r:id="rId2890" xr:uid="{052ACA51-FC19-4DF3-8558-793F1A3CEE93}"/>
    <hyperlink ref="A2893" r:id="rId2891" xr:uid="{07E1A90C-2102-4AF3-A295-2E843B6A4CA1}"/>
    <hyperlink ref="A2894" r:id="rId2892" xr:uid="{79E5B675-E7CC-49B5-A168-F163548DF795}"/>
    <hyperlink ref="A2895" r:id="rId2893" xr:uid="{521AE14B-1D55-4774-92D6-4BCC3EF4050B}"/>
    <hyperlink ref="A2896" r:id="rId2894" xr:uid="{77E59FF6-0303-45C2-A4B4-66B748C9AA29}"/>
    <hyperlink ref="A2897" r:id="rId2895" xr:uid="{D57D43F0-6489-49FD-99A9-156C1F8DFFCE}"/>
    <hyperlink ref="A2898" r:id="rId2896" xr:uid="{A16B4C5D-C22D-480F-B5BD-02B73EF955C9}"/>
    <hyperlink ref="A2899" r:id="rId2897" xr:uid="{D4905136-915B-4BF3-884F-1919B7F952B5}"/>
    <hyperlink ref="A2900" r:id="rId2898" xr:uid="{57F4E963-CB99-4509-BA58-D3B39D2E7A95}"/>
    <hyperlink ref="A2901" r:id="rId2899" xr:uid="{93FAEA42-06CF-4F4D-898D-32B9B3482B29}"/>
    <hyperlink ref="A2902" r:id="rId2900" xr:uid="{AF2F1F8E-D239-4E2D-81E7-DAEE04BAC97A}"/>
    <hyperlink ref="A2903" r:id="rId2901" xr:uid="{E698F657-BB1B-4ACD-A2C2-5F265E50E7DA}"/>
    <hyperlink ref="A2904" r:id="rId2902" xr:uid="{67F75021-3DF6-40AE-AE12-A49F2B76695F}"/>
    <hyperlink ref="A2905" r:id="rId2903" xr:uid="{EC25F9A4-8725-4A30-9820-2CE2515FC4C0}"/>
    <hyperlink ref="A2906" r:id="rId2904" xr:uid="{C38BA8C2-74E8-4322-B03C-B20AB3937DCC}"/>
    <hyperlink ref="A2907" r:id="rId2905" xr:uid="{DC3B5119-A68C-4141-A6A5-914CDA548C17}"/>
    <hyperlink ref="A2908" r:id="rId2906" xr:uid="{8979AA11-7F93-43D0-8D6C-D45D742C76B8}"/>
    <hyperlink ref="A2909" r:id="rId2907" xr:uid="{0C02101E-3CF8-460E-A70F-C888C8604CA0}"/>
    <hyperlink ref="A2910" r:id="rId2908" xr:uid="{4F2140CF-5D65-4C46-A71A-E25B4AA2E563}"/>
    <hyperlink ref="A2911" r:id="rId2909" xr:uid="{2C51699D-6D36-499C-80F6-5C4A4AE99D00}"/>
    <hyperlink ref="A2912" r:id="rId2910" xr:uid="{E7C0B74D-0280-409E-99A4-B649C59A432F}"/>
    <hyperlink ref="A2913" r:id="rId2911" xr:uid="{67600C7B-D2E7-4DF7-82D0-D96522EA182E}"/>
    <hyperlink ref="A2914" r:id="rId2912" xr:uid="{270CDDD4-3689-48E4-9EB3-3909FD254056}"/>
    <hyperlink ref="A2915" r:id="rId2913" xr:uid="{10A49F61-1BAA-46E6-B9F0-CA111EC5FCAA}"/>
    <hyperlink ref="A2916" r:id="rId2914" xr:uid="{DEEEEF3D-48A5-45E7-9A47-80FFBB67E970}"/>
    <hyperlink ref="A2917" r:id="rId2915" xr:uid="{12E176D9-4D62-4A8B-B660-1823CBEDF5C1}"/>
    <hyperlink ref="A2918" r:id="rId2916" xr:uid="{ECCB5CA4-42AB-4F6A-86C3-E9D589E0441E}"/>
    <hyperlink ref="A2919" r:id="rId2917" xr:uid="{6F7AA8F4-DB78-4B48-8239-75442C321898}"/>
    <hyperlink ref="A2920" r:id="rId2918" xr:uid="{F0563ED4-0ECC-490B-BB36-0218E2F165F4}"/>
    <hyperlink ref="A2921" r:id="rId2919" xr:uid="{EAC41E5D-BCDA-47DB-90C3-EDB55A3380E9}"/>
    <hyperlink ref="A2922" r:id="rId2920" xr:uid="{196AC6C2-9736-43FC-92DC-CF808B448B21}"/>
    <hyperlink ref="A2923" r:id="rId2921" xr:uid="{D473364D-2178-4377-AE6C-781B1A0D7E8E}"/>
    <hyperlink ref="A2924" r:id="rId2922" xr:uid="{55AAF147-DC4F-4572-B464-DA14AAA29025}"/>
    <hyperlink ref="A2925" r:id="rId2923" xr:uid="{08579C0D-3B63-4AFE-8FBE-5E4CF1463CF5}"/>
    <hyperlink ref="A2926" r:id="rId2924" xr:uid="{F3DAB288-71E5-4E89-9678-B8956BA4F9C1}"/>
    <hyperlink ref="A2927" r:id="rId2925" xr:uid="{C113331D-2820-4163-9CA8-436989C6D254}"/>
    <hyperlink ref="A2928" r:id="rId2926" xr:uid="{197663D5-EE39-4095-A1EF-A7E5BA934602}"/>
    <hyperlink ref="A2929" r:id="rId2927" xr:uid="{44F4052F-A0B1-4552-8D85-547797DC4566}"/>
    <hyperlink ref="A2930" r:id="rId2928" xr:uid="{64B70447-8D49-41C9-9389-939D8638AA2B}"/>
    <hyperlink ref="A2931" r:id="rId2929" xr:uid="{32CC51F1-6168-4D17-9E24-A6F9521D7A9B}"/>
    <hyperlink ref="A2932" r:id="rId2930" xr:uid="{8D0AF95C-90AA-4989-8FE7-75AEC0D2D253}"/>
    <hyperlink ref="A2933" r:id="rId2931" xr:uid="{230EB51D-C9AA-422C-BF08-4308AF3E9A28}"/>
    <hyperlink ref="A2934" r:id="rId2932" xr:uid="{C1847DFF-0C58-4553-B918-F926516465AB}"/>
    <hyperlink ref="A2935" r:id="rId2933" xr:uid="{8BE174B1-7B44-44BE-9E53-D7E5EF0D85B7}"/>
    <hyperlink ref="A2936" r:id="rId2934" xr:uid="{D8DCAC69-4319-4861-B894-B245CAD7C4A4}"/>
    <hyperlink ref="A2937" r:id="rId2935" xr:uid="{ABA00034-005D-401E-AD77-5247726F32DA}"/>
    <hyperlink ref="A2938" r:id="rId2936" xr:uid="{70DFF113-AD1D-4A7F-87DD-51C089342DE3}"/>
    <hyperlink ref="A2939" r:id="rId2937" xr:uid="{59F5CE0E-9319-48D7-884B-8AEE6DA84426}"/>
    <hyperlink ref="A2940" r:id="rId2938" xr:uid="{5FB51EA2-DB18-4E0C-88DB-3667E7CA277A}"/>
    <hyperlink ref="A2941" r:id="rId2939" xr:uid="{E6F374D3-481C-4AAB-9C12-7F76723E6404}"/>
    <hyperlink ref="A2942" r:id="rId2940" xr:uid="{D9BCCE23-36FC-4E9C-AF1E-6D70FF325D60}"/>
    <hyperlink ref="A2943" r:id="rId2941" xr:uid="{4806C6EE-87D8-42AD-A5FF-C61E1E0C8B50}"/>
    <hyperlink ref="A2944" r:id="rId2942" xr:uid="{7DF6BB71-6E0C-465A-A7DB-94BC0D471892}"/>
    <hyperlink ref="A2945" r:id="rId2943" xr:uid="{FF7C200D-BF7E-4177-A143-133963F544CA}"/>
    <hyperlink ref="A2946" r:id="rId2944" xr:uid="{F6ABF614-565A-48CA-95D7-EE260B99A497}"/>
    <hyperlink ref="A2947" r:id="rId2945" xr:uid="{284D2BE9-32CD-4019-B565-D3A3206AF4BB}"/>
    <hyperlink ref="A2948" r:id="rId2946" xr:uid="{B5844A6A-C2E3-4230-8848-4B83D16C87D4}"/>
    <hyperlink ref="A2949" r:id="rId2947" xr:uid="{AE8B12EA-C78B-4270-B02B-B4E817FEF83A}"/>
    <hyperlink ref="A2950" r:id="rId2948" xr:uid="{DCCE2EE9-0F4E-4045-823E-725CAB208856}"/>
    <hyperlink ref="A2951" r:id="rId2949" xr:uid="{C7686451-835E-41A7-87B7-42EE1153A329}"/>
    <hyperlink ref="A2952" r:id="rId2950" xr:uid="{81BBD0E4-FBAB-40E8-81A4-8E98B0CD1528}"/>
    <hyperlink ref="A2953" r:id="rId2951" xr:uid="{04840B5D-CEF3-475F-AD2F-3B02C025029A}"/>
    <hyperlink ref="A2954" r:id="rId2952" xr:uid="{9405B89A-01B2-476D-A41E-E8DF316A4A38}"/>
    <hyperlink ref="A2955" r:id="rId2953" xr:uid="{9ED33139-D2F4-44D4-B6A5-6A7ADE4C2C36}"/>
    <hyperlink ref="A2956" r:id="rId2954" xr:uid="{C6C897AC-DDCA-460A-BF6D-7B35457D2C79}"/>
    <hyperlink ref="A2957" r:id="rId2955" xr:uid="{F34646A0-70B5-42C4-A7B6-098B8AD17636}"/>
    <hyperlink ref="A2958" r:id="rId2956" xr:uid="{0D89F552-06D4-468C-8F05-324B71751BC6}"/>
    <hyperlink ref="A2959" r:id="rId2957" xr:uid="{30168597-5F9F-4D7E-9E2D-F67C425B79BD}"/>
    <hyperlink ref="A2960" r:id="rId2958" xr:uid="{404290E9-9653-4DB2-B145-F568F72E15C8}"/>
    <hyperlink ref="A2961" r:id="rId2959" xr:uid="{B27EB32D-D52E-4425-BDFC-28970647C993}"/>
    <hyperlink ref="A2962" r:id="rId2960" xr:uid="{6AE0EA8C-EC9B-458D-90BC-4CFFC0C1DF49}"/>
    <hyperlink ref="A2963" r:id="rId2961" xr:uid="{7A4F592F-84A9-48D3-8BDE-5E0D3A8FE66A}"/>
    <hyperlink ref="A2964" r:id="rId2962" xr:uid="{AD78888E-F0B6-4274-A3F0-A70DD8DD8AEB}"/>
    <hyperlink ref="A2965" r:id="rId2963" xr:uid="{E3B64EAF-1CEC-41D7-8B10-7BBFA189AFC7}"/>
    <hyperlink ref="A2966" r:id="rId2964" xr:uid="{F2078BD9-8942-4770-9562-9F3F66507F50}"/>
    <hyperlink ref="A2967" r:id="rId2965" xr:uid="{9EFD60B1-0D2F-4639-87D7-11DA70D1CACD}"/>
    <hyperlink ref="A2968" r:id="rId2966" xr:uid="{076E8E12-8958-45C7-9BB8-958B34DAF718}"/>
    <hyperlink ref="A2969" r:id="rId2967" xr:uid="{06665C69-1064-4A72-95A6-C81BB2731C5D}"/>
    <hyperlink ref="A2970" r:id="rId2968" xr:uid="{A6F75508-D8BE-4958-97E9-F85F58619EE5}"/>
    <hyperlink ref="A2971" r:id="rId2969" xr:uid="{400A5709-FC1A-4572-971B-16AD40F258C0}"/>
    <hyperlink ref="A2972" r:id="rId2970" xr:uid="{B37529A9-3472-475A-976A-B2DA7120CB5F}"/>
    <hyperlink ref="A2973" r:id="rId2971" xr:uid="{3782B15F-5485-44BC-B468-F267FF51C10D}"/>
    <hyperlink ref="A2974" r:id="rId2972" xr:uid="{BBD93976-C38F-468B-B815-B8BB69A8DE27}"/>
    <hyperlink ref="A2975" r:id="rId2973" xr:uid="{582EC615-2B4A-4BFB-A9E0-16FBC21F9348}"/>
    <hyperlink ref="A2976" r:id="rId2974" xr:uid="{87FAC39B-D4BD-4606-ACFE-BD4FD24F9281}"/>
    <hyperlink ref="A2977" r:id="rId2975" xr:uid="{41BEE052-FA90-484C-ACC0-565781C2E808}"/>
    <hyperlink ref="A2978" r:id="rId2976" xr:uid="{5BA540C9-A730-414E-AAA0-F1CEA0D1C39D}"/>
    <hyperlink ref="A2979" r:id="rId2977" xr:uid="{FAD1D99B-131F-4D97-B5A8-E070B1995878}"/>
    <hyperlink ref="A2980" r:id="rId2978" xr:uid="{4A3D6998-0647-497F-BB17-3202837E82B3}"/>
    <hyperlink ref="A2981" r:id="rId2979" xr:uid="{43469FE0-81B1-473A-A317-8568DBBE93C5}"/>
    <hyperlink ref="A2982" r:id="rId2980" xr:uid="{D0496E6F-DFC2-4A6E-A29B-7F488E7300DC}"/>
    <hyperlink ref="A2983" r:id="rId2981" xr:uid="{49BAB12F-FEB0-4B94-836B-F519B252A4CF}"/>
    <hyperlink ref="A2984" r:id="rId2982" xr:uid="{621FA8E7-782A-46CB-852A-0426CB3D101C}"/>
    <hyperlink ref="A2985" r:id="rId2983" xr:uid="{E7056F55-3FD1-4454-BDC7-CF27F5F23A5E}"/>
    <hyperlink ref="A2986" r:id="rId2984" xr:uid="{6DF30CC4-9B6A-4F33-B3FF-91A60517F89F}"/>
    <hyperlink ref="A2987" r:id="rId2985" xr:uid="{EA0CE260-9266-4F2B-AB7A-C89684590E50}"/>
    <hyperlink ref="A2988" r:id="rId2986" xr:uid="{CF20ED75-A7C9-4409-A1CA-DDA7F09BCFEC}"/>
    <hyperlink ref="A2989" r:id="rId2987" xr:uid="{219149CB-4AC9-4BF1-8C13-F45B38F56D51}"/>
    <hyperlink ref="A2990" r:id="rId2988" xr:uid="{F6AD04D5-8D2A-4FAD-9BD7-25CD478667F6}"/>
    <hyperlink ref="A2991" r:id="rId2989" xr:uid="{54294010-F2F6-4FDA-A1FC-08E8A8C61D9E}"/>
    <hyperlink ref="A2992" r:id="rId2990" xr:uid="{F7C5404A-5B30-4D41-960F-6709A73893DC}"/>
    <hyperlink ref="A2993" r:id="rId2991" xr:uid="{B881CAD5-CCF0-4CF5-9640-5A06C8BE5A53}"/>
    <hyperlink ref="A2994" r:id="rId2992" xr:uid="{649365AC-2578-4585-92F2-7E71452FB54E}"/>
    <hyperlink ref="A2995" r:id="rId2993" xr:uid="{3CCE3532-1B62-41FF-BF2E-3F1DC900657F}"/>
    <hyperlink ref="A2996" r:id="rId2994" xr:uid="{46CE3ECC-D0F6-475A-B661-1E76A384E4E9}"/>
    <hyperlink ref="A2997" r:id="rId2995" xr:uid="{1A3DC0D7-DE06-4F9B-9477-617FAFC537E9}"/>
    <hyperlink ref="A2998" r:id="rId2996" xr:uid="{970E22D0-388A-4E18-8955-DFB292F1A0D2}"/>
    <hyperlink ref="A2999" r:id="rId2997" xr:uid="{40BFAA26-A0FE-4A9F-BEE1-BCCAAF485FA6}"/>
    <hyperlink ref="A3000" r:id="rId2998" xr:uid="{150441F7-27AA-4F6C-A5E6-7CCDF623EF0B}"/>
    <hyperlink ref="A3001" r:id="rId2999" xr:uid="{91A86990-38ED-450E-9566-44E20D0E9A7E}"/>
    <hyperlink ref="A3002" r:id="rId3000" xr:uid="{AD6BEFD7-4E12-47E8-B14C-059DCAF6FF49}"/>
    <hyperlink ref="A3003" r:id="rId3001" xr:uid="{78B5B401-E02F-4821-A54F-43FC98536EAF}"/>
    <hyperlink ref="A3004" r:id="rId3002" xr:uid="{584A518C-5592-41DC-A762-6B5166114E57}"/>
    <hyperlink ref="A3005" r:id="rId3003" xr:uid="{357ABBE9-EC05-4D99-8746-29551CD0B4A7}"/>
    <hyperlink ref="A3006" r:id="rId3004" xr:uid="{E1257E91-EC83-4C28-8F71-768FD85DB152}"/>
    <hyperlink ref="A3007" r:id="rId3005" xr:uid="{BB84E773-AF83-4208-98C1-F49C5F4CD543}"/>
    <hyperlink ref="A3008" r:id="rId3006" xr:uid="{2BEFA148-7F96-476A-A2B3-9649F6FFCD58}"/>
    <hyperlink ref="A3009" r:id="rId3007" xr:uid="{F5BFD0C5-6D27-4069-9C89-D4BCE7F44938}"/>
    <hyperlink ref="A3010" r:id="rId3008" xr:uid="{A1ED0863-6A91-48E7-8162-C7E74173ECB6}"/>
    <hyperlink ref="A3011" r:id="rId3009" xr:uid="{8716EE44-3DD7-481A-AE03-877F43C2AF8C}"/>
    <hyperlink ref="A3012" r:id="rId3010" xr:uid="{0B1EAB6E-B7C2-4933-A1B6-D8A032A54C3D}"/>
    <hyperlink ref="A3013" r:id="rId3011" xr:uid="{85376CC8-B6C8-41B2-90CA-E9FEE738A458}"/>
    <hyperlink ref="A3014" r:id="rId3012" xr:uid="{8CE350C7-49FB-4FA0-9972-2C86C9944558}"/>
    <hyperlink ref="A3015" r:id="rId3013" xr:uid="{F5B77F20-C495-4A84-B7A6-66538B37266B}"/>
    <hyperlink ref="A3016" r:id="rId3014" xr:uid="{37477179-9A1A-4361-8A4C-13393E2A3DD5}"/>
    <hyperlink ref="A3017" r:id="rId3015" xr:uid="{86D31893-3199-4759-808F-3902CBE5F4D4}"/>
    <hyperlink ref="A3018" r:id="rId3016" xr:uid="{28E4916A-DCEB-4FE3-97C5-8A4EFA279EBD}"/>
    <hyperlink ref="A3019" r:id="rId3017" xr:uid="{CF8C73E8-0358-4AA8-A302-1AA74549D60A}"/>
    <hyperlink ref="A3020" r:id="rId3018" xr:uid="{96126D39-1C95-4E6F-A469-5AFFAB69DF02}"/>
    <hyperlink ref="A3021" r:id="rId3019" xr:uid="{6DBB89BD-71EA-478A-BE91-8F8854BBE8DA}"/>
    <hyperlink ref="A3022" r:id="rId3020" xr:uid="{494D1201-0F35-489B-8D41-C0FF6289BA5E}"/>
    <hyperlink ref="A3023" r:id="rId3021" xr:uid="{531714F3-7FBF-4525-956B-2D0840C9C291}"/>
    <hyperlink ref="A3024" r:id="rId3022" xr:uid="{82257E3A-FB95-44BF-B30E-444C1DAAD8E8}"/>
    <hyperlink ref="A3025" r:id="rId3023" xr:uid="{18FB0750-7895-4FB0-86AF-33B43975CB59}"/>
    <hyperlink ref="A3026" r:id="rId3024" xr:uid="{E77259AA-F79C-4B3D-8D5E-F50D9B0B525D}"/>
    <hyperlink ref="A3027" r:id="rId3025" xr:uid="{631AFFBD-B5E8-4647-AD15-7449F6CE4949}"/>
    <hyperlink ref="A3028" r:id="rId3026" xr:uid="{63713E7F-407C-4E2B-B919-C06B461E8F50}"/>
    <hyperlink ref="A3029" r:id="rId3027" xr:uid="{F859CB84-5937-4D92-9A5E-DCFB426FD685}"/>
    <hyperlink ref="A3030" r:id="rId3028" xr:uid="{C296274F-7D83-4BAA-9643-922ED1C8E0BE}"/>
    <hyperlink ref="A3031" r:id="rId3029" xr:uid="{8195FA0D-6901-4816-A5C4-96250C2A7F74}"/>
    <hyperlink ref="A3032" r:id="rId3030" xr:uid="{78CDF4BC-A333-41C0-9217-984DFAB814ED}"/>
    <hyperlink ref="A3033" r:id="rId3031" xr:uid="{F96DEAE5-63D3-478F-ADDC-FA755ECF8691}"/>
    <hyperlink ref="A3034" r:id="rId3032" xr:uid="{83932A6D-7860-4DB5-81E9-BAE1E2445E9F}"/>
    <hyperlink ref="A3035" r:id="rId3033" xr:uid="{16B3185E-2AD1-4F6C-84FB-67DC0C47E2AF}"/>
    <hyperlink ref="A3036" r:id="rId3034" xr:uid="{4E80E667-FA28-4412-95D2-9D3F4DDC454D}"/>
    <hyperlink ref="A3037" r:id="rId3035" xr:uid="{BDE8B900-38C2-4AE7-8B6C-42E776B4D0FE}"/>
    <hyperlink ref="A3038" r:id="rId3036" xr:uid="{17CE63B4-95F7-402F-BEC3-E4D2589FB9BB}"/>
    <hyperlink ref="A3039" r:id="rId3037" xr:uid="{70D879BA-01AA-4323-94F5-17492B76BFB8}"/>
    <hyperlink ref="A3040" r:id="rId3038" xr:uid="{AC879EC2-6082-4941-A4E3-A04907F99DD8}"/>
    <hyperlink ref="A3041" r:id="rId3039" xr:uid="{30695460-2E7B-48F9-A3F7-478482FBD712}"/>
    <hyperlink ref="A3042" r:id="rId3040" xr:uid="{64DF882B-1AD3-49C7-969E-4A2DF98AC502}"/>
    <hyperlink ref="A3043" r:id="rId3041" xr:uid="{F8BC5A1C-7195-436C-AF1F-81011FF5F3BA}"/>
    <hyperlink ref="A3044" r:id="rId3042" xr:uid="{01450161-7ABC-4097-AEE7-F5E0C242DF7D}"/>
    <hyperlink ref="A3045" r:id="rId3043" xr:uid="{3CB1EB5A-569A-4098-AEFB-668D5D689806}"/>
    <hyperlink ref="A3046" r:id="rId3044" xr:uid="{95C58212-DFB9-4CA7-8B0A-FD08BCCA3434}"/>
    <hyperlink ref="A3047" r:id="rId3045" xr:uid="{FF12E990-CCC4-4B38-919F-CD3C6425686D}"/>
    <hyperlink ref="A3048" r:id="rId3046" xr:uid="{5B90261F-EB5F-45A7-859E-BF5CA76D7E25}"/>
    <hyperlink ref="A3049" r:id="rId3047" xr:uid="{CF3F46F8-6B62-4698-9199-B20AFF5132E4}"/>
    <hyperlink ref="A3050" r:id="rId3048" xr:uid="{6872B5E0-E588-4317-A0EC-CF7F7B8BC5C7}"/>
    <hyperlink ref="A3051" r:id="rId3049" xr:uid="{C0456343-AD43-4C23-8B3F-A6EBD636D8FC}"/>
    <hyperlink ref="A3052" r:id="rId3050" xr:uid="{9AD94888-774E-4FFE-AFC0-E25DDBFF1F1B}"/>
    <hyperlink ref="A3053" r:id="rId3051" xr:uid="{87A1BC5C-D3E1-4967-A2EB-15BED8A76B8B}"/>
    <hyperlink ref="A3054" r:id="rId3052" xr:uid="{28229B2C-1DE9-4F6A-BBD2-71AFD7BE424C}"/>
    <hyperlink ref="A3055" r:id="rId3053" xr:uid="{E9E29DA2-FB7C-4E7F-88B9-D95A3896F0C5}"/>
    <hyperlink ref="A3056" r:id="rId3054" xr:uid="{9893C2BE-CF76-4819-821A-23FB3770BF3F}"/>
    <hyperlink ref="A3057" r:id="rId3055" xr:uid="{D5943E2D-36B5-4C54-BE39-F76BDDD142A4}"/>
    <hyperlink ref="A3058" r:id="rId3056" xr:uid="{620ED339-4F5A-4FC4-B65C-D205EAD2AE54}"/>
    <hyperlink ref="A3059" r:id="rId3057" xr:uid="{A165F658-F5D9-482C-9F14-889238F359D7}"/>
    <hyperlink ref="A3060" r:id="rId3058" xr:uid="{C3616292-2155-4C4E-B6CE-616BF3517ADC}"/>
    <hyperlink ref="A3061" r:id="rId3059" xr:uid="{898568C7-06B1-40B8-9508-00688D0F20A1}"/>
    <hyperlink ref="A3062" r:id="rId3060" xr:uid="{E1399798-700E-4609-B4E4-2775D2292C59}"/>
    <hyperlink ref="A3063" r:id="rId3061" xr:uid="{18D9244A-DF12-4D63-916C-7EAAA79679FD}"/>
    <hyperlink ref="A3064" r:id="rId3062" xr:uid="{7B85DEFD-820F-42FB-A323-CC648232A8B2}"/>
    <hyperlink ref="A3065" r:id="rId3063" xr:uid="{7C876FB8-28E9-46AF-9BD7-A5A978503E02}"/>
    <hyperlink ref="A3066" r:id="rId3064" xr:uid="{3154CB0B-3939-4B56-82DB-686923C0042E}"/>
    <hyperlink ref="A3067" r:id="rId3065" xr:uid="{A4EA3278-4911-4543-9A71-7D6E4C1A5775}"/>
    <hyperlink ref="A3068" r:id="rId3066" xr:uid="{A69B08A8-7540-48BA-81D6-5A46D7594B45}"/>
    <hyperlink ref="A3069" r:id="rId3067" xr:uid="{B190A57B-58BE-400D-844A-DE1EFA7EA58B}"/>
    <hyperlink ref="A3070" r:id="rId3068" xr:uid="{72439CD9-ACB9-4B5D-8FD0-347EC0C1193F}"/>
    <hyperlink ref="A3071" r:id="rId3069" xr:uid="{B9E285EC-75AA-4B85-9D3B-7EC4D43B6CE4}"/>
    <hyperlink ref="A3072" r:id="rId3070" xr:uid="{B32D81FD-BAB4-4116-AFAE-1BA195CEFBA4}"/>
    <hyperlink ref="A3073" r:id="rId3071" xr:uid="{88E1C604-B4CA-4276-865E-1AEA4E2C9F5F}"/>
    <hyperlink ref="A3074" r:id="rId3072" xr:uid="{776604CA-7CC1-4B99-8063-080E629F639A}"/>
    <hyperlink ref="A3075" r:id="rId3073" xr:uid="{2B35C768-6811-4A91-BB7B-55B3A423C339}"/>
    <hyperlink ref="A3076" r:id="rId3074" xr:uid="{39D9CF23-911C-4750-82D3-E17F2E42BD90}"/>
    <hyperlink ref="A3077" r:id="rId3075" xr:uid="{DC0C0F3E-FCCE-4841-B50A-007B0D3E5B3D}"/>
    <hyperlink ref="A3078" r:id="rId3076" xr:uid="{D1C3D0D0-A199-4165-BF92-2A621C5F8DD9}"/>
    <hyperlink ref="A3079" r:id="rId3077" xr:uid="{7F26ABC9-CA4B-4FD2-A71B-E053618E2057}"/>
    <hyperlink ref="A3080" r:id="rId3078" xr:uid="{4F92FDF6-3983-4EC8-B82E-C158975C4C73}"/>
    <hyperlink ref="A3081" r:id="rId3079" xr:uid="{BBCD0642-BD64-46D5-90C7-8B6DA564C30D}"/>
    <hyperlink ref="A3082" r:id="rId3080" xr:uid="{065A3A9A-F1D3-4F02-B613-90EB40B985BD}"/>
    <hyperlink ref="A3083" r:id="rId3081" xr:uid="{573DA4A4-763E-4F64-AD65-9A8FDB13459D}"/>
    <hyperlink ref="A3084" r:id="rId3082" xr:uid="{84936527-2142-45F6-A7F7-F196C8FEF726}"/>
    <hyperlink ref="A3085" r:id="rId3083" xr:uid="{662936C3-BF5F-4AB4-BB34-6A9E2538B07E}"/>
    <hyperlink ref="A3086" r:id="rId3084" xr:uid="{0CF55516-C6DF-4D47-AEF7-E909AC3B4FC3}"/>
    <hyperlink ref="A3087" r:id="rId3085" xr:uid="{31FDD2C6-645F-410C-9190-9F06D4E83C19}"/>
    <hyperlink ref="A3088" r:id="rId3086" xr:uid="{36686528-6F69-4855-85AC-F92FFCB48DE8}"/>
    <hyperlink ref="A3089" r:id="rId3087" xr:uid="{E9222BA3-4F24-471E-9DDA-2C287A2CAD5E}"/>
    <hyperlink ref="A3090" r:id="rId3088" xr:uid="{9A8DA460-AC22-4D54-843B-02F9ACF3ADEA}"/>
    <hyperlink ref="A3091" r:id="rId3089" xr:uid="{5FF94F62-1257-4EF6-A961-BBAE411B9384}"/>
    <hyperlink ref="A3092" r:id="rId3090" xr:uid="{46B798B9-E568-4478-B3B0-16AEC6AC6E4E}"/>
    <hyperlink ref="A3093" r:id="rId3091" xr:uid="{9DD9E72D-F6BA-4BBA-8398-64FFC98F3EA0}"/>
    <hyperlink ref="A3094" r:id="rId3092" xr:uid="{C09A11E6-DE5A-48DD-857F-E700F6D2EAF0}"/>
    <hyperlink ref="A3095" r:id="rId3093" xr:uid="{03422752-4C79-45CE-B043-D1291EF673B8}"/>
    <hyperlink ref="A3096" r:id="rId3094" xr:uid="{6EEED8B6-D7AD-4903-B388-15575651D59F}"/>
    <hyperlink ref="A3097" r:id="rId3095" xr:uid="{F8319128-2A0B-4329-8312-DECE31F49C07}"/>
    <hyperlink ref="A3098" r:id="rId3096" xr:uid="{7FAD6020-5603-41E9-A4DE-E4D8875D6843}"/>
    <hyperlink ref="A3099" r:id="rId3097" xr:uid="{FE8E1686-DD7E-4FD0-BF48-427EB05627B9}"/>
    <hyperlink ref="A3100" r:id="rId3098" xr:uid="{24A84070-4491-40AE-BD87-714A3E734EA2}"/>
    <hyperlink ref="A3101" r:id="rId3099" xr:uid="{9890AE11-3002-40F1-BEFE-D4C034565691}"/>
    <hyperlink ref="A3102" r:id="rId3100" xr:uid="{A9FBB0D3-A973-4A9B-A636-3C805FDF25BA}"/>
    <hyperlink ref="A3103" r:id="rId3101" xr:uid="{539DBE7D-9781-4A67-ACAA-E5C68FE0B9D7}"/>
    <hyperlink ref="A3104" r:id="rId3102" xr:uid="{80D938FF-28A9-40BC-9BFA-E0239AF73DEE}"/>
    <hyperlink ref="A3105" r:id="rId3103" xr:uid="{8F589A23-A7AA-4507-8CE0-942BB00AF07C}"/>
    <hyperlink ref="A3106" r:id="rId3104" xr:uid="{EE900FC9-64A0-42B0-B046-11814C9391D9}"/>
    <hyperlink ref="A3107" r:id="rId3105" xr:uid="{F28F9374-2F20-4029-A2E4-C0B5D9486D76}"/>
    <hyperlink ref="A3108" r:id="rId3106" xr:uid="{B22F3871-9EAF-491E-ACAD-40AAC914CFD6}"/>
    <hyperlink ref="A3109" r:id="rId3107" xr:uid="{1E302A48-53AF-4299-8DA5-C4281F90ACBA}"/>
    <hyperlink ref="A3110" r:id="rId3108" xr:uid="{47C4638F-FC92-4CA7-8DEF-C9C82C51397F}"/>
    <hyperlink ref="A3111" r:id="rId3109" xr:uid="{1E2D58D0-3256-4B24-B194-C95A67C99F43}"/>
    <hyperlink ref="A3112" r:id="rId3110" xr:uid="{330811B1-A41F-4877-B5D7-370A1CA83AF9}"/>
    <hyperlink ref="A3113" r:id="rId3111" xr:uid="{261B80DA-E796-4830-93FC-1808B1C727C9}"/>
    <hyperlink ref="A3114" r:id="rId3112" xr:uid="{DE7A9868-B2D2-4D8A-B1EC-1740367CA3D4}"/>
    <hyperlink ref="A3115" r:id="rId3113" xr:uid="{47380617-1EB2-4486-972D-5DF91A74C941}"/>
    <hyperlink ref="A3116" r:id="rId3114" xr:uid="{598393D9-B0DE-4068-9366-2279330819D8}"/>
    <hyperlink ref="A3117" r:id="rId3115" xr:uid="{3776C725-BE7A-4A4D-803C-18C0A886FFA8}"/>
    <hyperlink ref="A3118" r:id="rId3116" xr:uid="{E065EFC2-CBCA-4CB9-9A4F-C2FA58A911B6}"/>
    <hyperlink ref="A3119" r:id="rId3117" xr:uid="{391D69E4-6E1E-4351-ADB6-EC51AB156B50}"/>
    <hyperlink ref="A3120" r:id="rId3118" xr:uid="{6E5BE3BB-C721-4844-994E-8A2FFDE41C04}"/>
    <hyperlink ref="A3121" r:id="rId3119" xr:uid="{31C64F2B-AE9C-4A04-82AA-1264A2E4D348}"/>
    <hyperlink ref="A3122" r:id="rId3120" xr:uid="{F981449C-7E29-4DD1-B93E-9C8A47333CCE}"/>
    <hyperlink ref="A3123" r:id="rId3121" xr:uid="{F09A675E-B08D-4888-8A49-C7740E072380}"/>
    <hyperlink ref="A3124" r:id="rId3122" xr:uid="{D98D7280-C20C-423D-87F3-98877C6C3AAA}"/>
    <hyperlink ref="A3125" r:id="rId3123" xr:uid="{ECC97566-D72E-44BF-A81A-6B24A8082444}"/>
    <hyperlink ref="A3126" r:id="rId3124" xr:uid="{0FC3D31D-4088-4F2E-ACE6-A78CB88D1D94}"/>
    <hyperlink ref="A3127" r:id="rId3125" xr:uid="{B5233A27-D981-4B4A-84F5-8C55C8016A20}"/>
    <hyperlink ref="A3128" r:id="rId3126" xr:uid="{D08A5BCE-FBF1-4B15-9216-53648607F67F}"/>
    <hyperlink ref="A3129" r:id="rId3127" xr:uid="{D6E62CCF-8A6A-4831-95F0-FF0325126612}"/>
    <hyperlink ref="A3130" r:id="rId3128" xr:uid="{A840D298-0417-44C5-A385-209BA5911F90}"/>
    <hyperlink ref="A3131" r:id="rId3129" xr:uid="{1AFB5452-057C-4394-B80C-8962C66455BB}"/>
    <hyperlink ref="A3132" r:id="rId3130" xr:uid="{26D2F188-EC3A-4F87-9EF8-EBF5A9FD714F}"/>
    <hyperlink ref="A3133" r:id="rId3131" xr:uid="{8EAB4568-809B-4D9A-9B3B-91055E44470E}"/>
    <hyperlink ref="A3134" r:id="rId3132" xr:uid="{6776BE1E-0DA3-469F-9E91-69DAEFADA373}"/>
    <hyperlink ref="A3135" r:id="rId3133" xr:uid="{3DA9C795-0266-4D68-ABD4-2C3E45AED064}"/>
    <hyperlink ref="A3136" r:id="rId3134" xr:uid="{F08204C3-585B-489A-A991-BCAD358B516F}"/>
    <hyperlink ref="A3137" r:id="rId3135" xr:uid="{71B88611-15C2-4DBF-B928-8097A4FE0260}"/>
    <hyperlink ref="A3138" r:id="rId3136" xr:uid="{E2651F35-DC86-4041-A179-A9004962DB0A}"/>
    <hyperlink ref="A3139" r:id="rId3137" xr:uid="{4EBB6F27-02CE-458F-8230-A8B1BA17FDA6}"/>
    <hyperlink ref="A3140" r:id="rId3138" xr:uid="{94813841-DECE-4AA1-B238-C97A2F4DEB49}"/>
    <hyperlink ref="A3141" r:id="rId3139" xr:uid="{F6CEE5AC-EDA9-4CF7-BC21-89F417F44390}"/>
    <hyperlink ref="A3142" r:id="rId3140" xr:uid="{6E67F99B-776D-43E6-8A79-B058186D7E91}"/>
    <hyperlink ref="A3143" r:id="rId3141" xr:uid="{F52BA4CB-6EA6-4262-A278-25FEAE82ECF3}"/>
    <hyperlink ref="A3144" r:id="rId3142" xr:uid="{EA9A0286-EC90-4C3E-BA57-0D1D0CB724D4}"/>
    <hyperlink ref="A3145" r:id="rId3143" xr:uid="{604D40FF-430D-4371-8FDB-780548498FD7}"/>
    <hyperlink ref="A3146" r:id="rId3144" xr:uid="{46B19E36-BE94-4F43-8F5C-94B169D0ACCE}"/>
    <hyperlink ref="A3147" r:id="rId3145" xr:uid="{2219C8AD-D883-4A76-8904-C4374B86F0C1}"/>
    <hyperlink ref="A3148" r:id="rId3146" xr:uid="{021D9605-37BD-4F0F-B09B-48E05EEFADDE}"/>
    <hyperlink ref="A3149" r:id="rId3147" xr:uid="{2518DDC8-FFDA-43E8-B0C1-E2F37708D3F9}"/>
    <hyperlink ref="A3150" r:id="rId3148" xr:uid="{8419C945-C1AC-471D-AF3B-51F4EE79117E}"/>
    <hyperlink ref="A3151" r:id="rId3149" xr:uid="{7C74EF93-36BF-4028-9B9B-1402C00AE7F1}"/>
    <hyperlink ref="A3152" r:id="rId3150" xr:uid="{1A9FC1CC-8E86-407B-AA3C-BBA3771810F4}"/>
    <hyperlink ref="A3153" r:id="rId3151" xr:uid="{E968A9F6-D05A-4A92-8A10-C4F8AC854C3A}"/>
    <hyperlink ref="A3154" r:id="rId3152" xr:uid="{1C32961A-F0D6-4C1E-823D-EAC3C0C8B80A}"/>
    <hyperlink ref="A3155" r:id="rId3153" xr:uid="{769025E8-48CC-4F84-8D99-04D1133C62D0}"/>
    <hyperlink ref="A3156" r:id="rId3154" xr:uid="{B514687B-B272-40C2-BA40-5EA7D6F4DB37}"/>
    <hyperlink ref="A3157" r:id="rId3155" xr:uid="{E355B5C6-F8C6-41A5-9F5D-25871465AC82}"/>
    <hyperlink ref="A3158" r:id="rId3156" xr:uid="{9B34ADD7-A650-414E-AE0F-CBC45F45EE83}"/>
    <hyperlink ref="A3159" r:id="rId3157" xr:uid="{D4351DD3-B42A-4825-BA84-E77726B2FEA4}"/>
    <hyperlink ref="A3160" r:id="rId3158" xr:uid="{3D575D02-295F-43A3-A4BA-22C0B1B29E78}"/>
    <hyperlink ref="A3161" r:id="rId3159" xr:uid="{A0255FEB-F5A3-4F0B-91D6-22237AD74B2E}"/>
    <hyperlink ref="A3162" r:id="rId3160" xr:uid="{B2CE64F0-CDA5-4E37-9D4F-87FCD6E07ECB}"/>
    <hyperlink ref="A3163" r:id="rId3161" xr:uid="{8D2E46D4-C1B9-4B10-872D-E81BA61A5970}"/>
    <hyperlink ref="A3164" r:id="rId3162" xr:uid="{DF660F2E-BFAC-4CD6-A8F4-127FB29F8A93}"/>
    <hyperlink ref="A3165" r:id="rId3163" xr:uid="{B9EE5CA5-926F-445A-95DE-DB2D5D96CA35}"/>
    <hyperlink ref="A3166" r:id="rId3164" xr:uid="{19AD11F4-CBAE-4353-833E-4A9BA65BC370}"/>
    <hyperlink ref="A3167" r:id="rId3165" xr:uid="{3455D444-41E6-4AD7-B9CF-39C23EA3DD82}"/>
    <hyperlink ref="A3168" r:id="rId3166" xr:uid="{5E7DAF80-AB2D-4FAC-9E02-6A1580BEA569}"/>
    <hyperlink ref="A3169" r:id="rId3167" xr:uid="{D5407321-6E7F-4A21-A28B-896C4EFBF949}"/>
    <hyperlink ref="A3170" r:id="rId3168" xr:uid="{E3442D1C-C4F4-4A2B-BDF4-EA0131025F1E}"/>
    <hyperlink ref="A3171" r:id="rId3169" xr:uid="{70EBBD61-A8FA-4055-BB89-434B780A4964}"/>
    <hyperlink ref="A3172" r:id="rId3170" xr:uid="{280FFF90-4E51-4AAF-8304-7F309F9BEB04}"/>
    <hyperlink ref="A3173" r:id="rId3171" xr:uid="{CCC96092-0D0F-44A0-A047-F6617EC21C7B}"/>
    <hyperlink ref="A3174" r:id="rId3172" xr:uid="{C949FA47-6329-448A-A195-6F8387892223}"/>
    <hyperlink ref="A3175" r:id="rId3173" xr:uid="{41BFB82E-D67B-4A76-B58F-5A37692F2977}"/>
    <hyperlink ref="A3176" r:id="rId3174" xr:uid="{4EE9FBC1-41FE-477C-B50A-98DF7D282782}"/>
    <hyperlink ref="A3177" r:id="rId3175" xr:uid="{6F5C1E5E-2885-4405-952B-C21E449E53A5}"/>
    <hyperlink ref="A3178" r:id="rId3176" xr:uid="{83D030E4-BCF7-44BB-AEEF-8C1F445BBBDD}"/>
    <hyperlink ref="A3179" r:id="rId3177" xr:uid="{2F7FEDEB-F054-48AA-B44B-0758E7D6607F}"/>
    <hyperlink ref="A3180" r:id="rId3178" xr:uid="{E89F0E3D-8BBB-49DE-9620-B1B3A4F7FE4B}"/>
    <hyperlink ref="A3181" r:id="rId3179" xr:uid="{ACFDDC62-E3C0-43DA-A3BE-551D3C0F09AE}"/>
    <hyperlink ref="A3182" r:id="rId3180" xr:uid="{A0A84845-0FF7-4C56-81CD-6E123498E65A}"/>
    <hyperlink ref="A3183" r:id="rId3181" xr:uid="{E2D982CF-1BD5-490E-AD35-528CC1EA6523}"/>
    <hyperlink ref="A3184" r:id="rId3182" xr:uid="{DF0AE181-1645-4698-8DD3-BF6B58E00E8D}"/>
    <hyperlink ref="A3185" r:id="rId3183" xr:uid="{9F7812EA-11A9-4DBD-AC57-76F854A448AA}"/>
    <hyperlink ref="A3186" r:id="rId3184" xr:uid="{72884A6C-640E-4D42-8578-CE2930BB9F00}"/>
    <hyperlink ref="A3187" r:id="rId3185" xr:uid="{7E50EB15-9EBF-4BC0-B93C-C7E775CD61F8}"/>
    <hyperlink ref="A3188" r:id="rId3186" xr:uid="{8EF63350-F8F6-4CA0-BDE1-C8562A4A4A51}"/>
    <hyperlink ref="A3189" r:id="rId3187" xr:uid="{F79417A4-EBEA-453F-A791-D5EBD70F8A24}"/>
    <hyperlink ref="A3190" r:id="rId3188" xr:uid="{933B308E-FE6B-42A3-9450-E6C5D9E8EDF2}"/>
    <hyperlink ref="A3191" r:id="rId3189" xr:uid="{1E179565-CB75-4AD6-9DBD-AB253DD41A05}"/>
    <hyperlink ref="A3192" r:id="rId3190" xr:uid="{575D36AE-179C-4785-B8E1-06989F339BB6}"/>
    <hyperlink ref="A3193" r:id="rId3191" xr:uid="{074FD46C-69E4-4EEA-8882-0F3CD6C8ED45}"/>
    <hyperlink ref="A3194" r:id="rId3192" xr:uid="{24A03B64-EC90-4682-B0F1-1F810C17BBE2}"/>
    <hyperlink ref="A3195" r:id="rId3193" xr:uid="{B5CC6EDA-94D1-4445-92C4-62237C515C8C}"/>
    <hyperlink ref="A3196" r:id="rId3194" xr:uid="{192CA046-634B-429B-A9A8-4DD7227B2C02}"/>
    <hyperlink ref="A3197" r:id="rId3195" xr:uid="{64813087-D3C9-4A0F-8008-2A68CA5B1024}"/>
    <hyperlink ref="A3198" r:id="rId3196" xr:uid="{ADF316CF-EB0A-4130-8707-284DC1A4244C}"/>
    <hyperlink ref="A3199" r:id="rId3197" xr:uid="{BAA57750-A430-412F-9582-10A5AAA173FC}"/>
    <hyperlink ref="A3200" r:id="rId3198" xr:uid="{09B6D119-AA6E-433A-843E-14AABD830F6D}"/>
    <hyperlink ref="A3201" r:id="rId3199" xr:uid="{D137D43F-3803-4C56-BB9E-EA6AFBE8A9B0}"/>
    <hyperlink ref="A3202" r:id="rId3200" xr:uid="{833D215F-9428-49C9-91A3-42B514823A17}"/>
    <hyperlink ref="A3203" r:id="rId3201" xr:uid="{33DEC76D-8161-4C62-B477-58098471B604}"/>
    <hyperlink ref="A3204" r:id="rId3202" xr:uid="{E03BB420-C65E-46B7-A114-77FAE9DE9CCA}"/>
    <hyperlink ref="A3205" r:id="rId3203" xr:uid="{D46F1B6F-D013-4E17-AE3E-E2D58216D510}"/>
    <hyperlink ref="A3206" r:id="rId3204" xr:uid="{1D0B1841-DF68-466A-AC02-13B691EC140D}"/>
    <hyperlink ref="A3207" r:id="rId3205" xr:uid="{E48765F7-AA3F-42BC-9319-F4F76462DBC0}"/>
    <hyperlink ref="A3208" r:id="rId3206" xr:uid="{5DDEC183-8A40-4FEB-B2AE-D878B013DF6C}"/>
    <hyperlink ref="A3209" r:id="rId3207" xr:uid="{21ACE55E-5D81-4403-B1AE-D610C8BC5862}"/>
    <hyperlink ref="A3210" r:id="rId3208" xr:uid="{FD7FE510-551C-42D7-9189-3CE56824CAF6}"/>
    <hyperlink ref="A3211" r:id="rId3209" xr:uid="{BE82FD5E-C3B8-4115-B901-BB77F71BE2A0}"/>
    <hyperlink ref="A3212" r:id="rId3210" xr:uid="{EB2B0E5A-3D38-427F-90EF-34EA4C9FA43E}"/>
    <hyperlink ref="A3213" r:id="rId3211" xr:uid="{1F83041B-ED22-424D-9D8C-A457F79857DA}"/>
    <hyperlink ref="A3214" r:id="rId3212" xr:uid="{2E6BD4C1-E760-489D-8211-9B5D476A53F0}"/>
    <hyperlink ref="A3215" r:id="rId3213" xr:uid="{795887CC-D91E-487D-8220-8D6A15D86C5E}"/>
    <hyperlink ref="A3216" r:id="rId3214" xr:uid="{5D0C6FCE-CF4E-41C9-AB17-2FFCAAB3D50D}"/>
    <hyperlink ref="A3217" r:id="rId3215" xr:uid="{12F71539-536E-4CB1-AD8E-755CCEBD7A0D}"/>
    <hyperlink ref="A3218" r:id="rId3216" xr:uid="{858809D2-3C6D-4336-83BC-E69A3973C8AB}"/>
    <hyperlink ref="A3219" r:id="rId3217" xr:uid="{9221DB4F-D4DC-4736-B74A-72B9C4B64CA1}"/>
    <hyperlink ref="A3220" r:id="rId3218" xr:uid="{63FCFD51-3900-4112-8657-0464D2A3A8A9}"/>
    <hyperlink ref="A3221" r:id="rId3219" xr:uid="{37470FAC-D9C6-4599-91DF-E2A0B5786894}"/>
    <hyperlink ref="A3222" r:id="rId3220" xr:uid="{9E97D704-ABB0-4513-8CF8-C13773F1EBE8}"/>
    <hyperlink ref="A3223" r:id="rId3221" xr:uid="{D58C2EB7-2E7F-44E7-B29C-706558570402}"/>
    <hyperlink ref="A3224" r:id="rId3222" xr:uid="{592A7B13-D5C0-41DB-9592-632FD0E7F1E4}"/>
    <hyperlink ref="A3225" r:id="rId3223" xr:uid="{9A4E0560-B281-427D-AE06-6F3BE2C8B199}"/>
    <hyperlink ref="A3226" r:id="rId3224" xr:uid="{2F422DBD-320F-4209-9510-676BA4B4614A}"/>
    <hyperlink ref="A3227" r:id="rId3225" xr:uid="{BE5B2127-EA2C-4FD7-A9C2-8DA7B6044243}"/>
    <hyperlink ref="A3228" r:id="rId3226" xr:uid="{F5D16EF5-E52D-4D83-B10B-A8BEA01196FC}"/>
    <hyperlink ref="A3229" r:id="rId3227" xr:uid="{5F52A314-1750-4DA2-9746-FC5B079D090F}"/>
    <hyperlink ref="A3230" r:id="rId3228" xr:uid="{38D62B66-0DC9-4A44-B0FA-6C910215A4F5}"/>
    <hyperlink ref="A3231" r:id="rId3229" xr:uid="{78B72C7C-A54E-44AC-9E69-71DAE3F91736}"/>
    <hyperlink ref="A3232" r:id="rId3230" xr:uid="{576F621A-B3D2-42F7-A463-D05E91BDCC6D}"/>
    <hyperlink ref="A3233" r:id="rId3231" xr:uid="{495D70A9-0F0C-4B30-ACD5-3F4576FDF4BC}"/>
    <hyperlink ref="A3234" r:id="rId3232" xr:uid="{8CB4B8C6-1D16-4B76-BDB4-DD9B3D668303}"/>
    <hyperlink ref="A3235" r:id="rId3233" xr:uid="{5D7A1FD4-2B26-4A3E-84C7-FFB847307A4A}"/>
    <hyperlink ref="A3236" r:id="rId3234" xr:uid="{9945725B-3349-4270-AD93-941058D8EFB6}"/>
    <hyperlink ref="A3237" r:id="rId3235" xr:uid="{7604E0FC-38C0-4209-BCE1-AF173D521386}"/>
    <hyperlink ref="A3238" r:id="rId3236" xr:uid="{F45580E4-03F1-4173-86C5-4AD038D0FF16}"/>
    <hyperlink ref="A3239" r:id="rId3237" xr:uid="{E046D1DE-E84B-44EE-8AF8-CE8B0D62228D}"/>
    <hyperlink ref="A3240" r:id="rId3238" xr:uid="{EF5CEE1A-4E67-4781-92FA-404135420B42}"/>
    <hyperlink ref="A3241" r:id="rId3239" xr:uid="{384ED5BE-715F-4E82-9B26-0FE7B0CF51D2}"/>
    <hyperlink ref="A3242" r:id="rId3240" xr:uid="{B8F4673F-46C8-4307-902C-806078024669}"/>
    <hyperlink ref="A3243" r:id="rId3241" xr:uid="{41217388-DD2E-4034-9889-21D4359EBCA1}"/>
    <hyperlink ref="A3244" r:id="rId3242" xr:uid="{0FA34C5A-D093-4871-AEAF-849FD8304F32}"/>
    <hyperlink ref="A3245" r:id="rId3243" xr:uid="{68D58A93-3198-4E5D-9BC9-F3BC24B17576}"/>
    <hyperlink ref="A3246" r:id="rId3244" xr:uid="{8AD87289-C0D3-4841-B130-EC69DFF0A659}"/>
    <hyperlink ref="A3247" r:id="rId3245" xr:uid="{021264B9-34A0-44A4-910E-04A6A4F1FDEF}"/>
    <hyperlink ref="A3248" r:id="rId3246" xr:uid="{06BC833A-484D-4BF9-9F7F-F7F640F71448}"/>
    <hyperlink ref="A3249" r:id="rId3247" xr:uid="{684D3BA3-7247-44CB-B9C0-326485050A3E}"/>
    <hyperlink ref="A3250" r:id="rId3248" xr:uid="{73F268F5-5933-4F79-AB25-6028335560B3}"/>
    <hyperlink ref="A3251" r:id="rId3249" xr:uid="{4588D3C5-402F-4991-9DAD-78DF106A3CA8}"/>
    <hyperlink ref="A3252" r:id="rId3250" xr:uid="{C4C21653-A487-4153-843E-332B4BF73385}"/>
    <hyperlink ref="A3253" r:id="rId3251" xr:uid="{A5753058-7217-4CC5-B98A-EA813E3F6A1A}"/>
    <hyperlink ref="A3254" r:id="rId3252" xr:uid="{C3814CA4-CCAB-405B-A2FA-350F4C39F6EE}"/>
    <hyperlink ref="A3255" r:id="rId3253" xr:uid="{F8CDB589-2452-4BA0-A194-B6549EDE5F23}"/>
    <hyperlink ref="A3256" r:id="rId3254" xr:uid="{854FD7DF-1B08-41AC-9742-ED0B0A2DD745}"/>
    <hyperlink ref="A3257" r:id="rId3255" xr:uid="{848A0694-2C0D-4202-9C95-838C953E5980}"/>
    <hyperlink ref="A3258" r:id="rId3256" xr:uid="{D5313E1B-CC0D-4BC1-9B4E-C24B6ED2682C}"/>
    <hyperlink ref="A3259" r:id="rId3257" xr:uid="{B73269EB-271C-4727-907C-1390C13C31CE}"/>
    <hyperlink ref="A3260" r:id="rId3258" xr:uid="{04526FCB-D946-49E3-B807-117CCB1E0AB7}"/>
    <hyperlink ref="A3261" r:id="rId3259" xr:uid="{98C53623-CEB2-4077-929F-63405F1D8D3D}"/>
    <hyperlink ref="A3262" r:id="rId3260" xr:uid="{903FE6B2-E890-4A37-9503-AE58AD35DC79}"/>
    <hyperlink ref="A3263" r:id="rId3261" xr:uid="{C5F7EF9A-C5C8-40DC-A9E0-D5164E0FAC65}"/>
    <hyperlink ref="A3264" r:id="rId3262" xr:uid="{95579258-892E-4F56-9C54-F686770D795C}"/>
    <hyperlink ref="A3265" r:id="rId3263" xr:uid="{7594CF5A-5C4F-450B-9B2E-9F203D993547}"/>
    <hyperlink ref="A3266" r:id="rId3264" xr:uid="{26F036AA-3F57-4379-B2DA-07F4C15CFDAC}"/>
    <hyperlink ref="A3267" r:id="rId3265" xr:uid="{F9685872-2605-4DDB-9328-48D9CC0D132B}"/>
    <hyperlink ref="A3268" r:id="rId3266" xr:uid="{6669FB8B-F450-4821-9BD6-4F8C512EAC8A}"/>
    <hyperlink ref="A3269" r:id="rId3267" xr:uid="{47A358AA-3C3F-4BE2-9AC2-EBC8153966C2}"/>
    <hyperlink ref="A3270" r:id="rId3268" xr:uid="{70988C58-F189-4D26-9A56-EFCAB735E273}"/>
    <hyperlink ref="A3271" r:id="rId3269" xr:uid="{E9B4F19F-737A-4C59-AB81-348B5B18B1C4}"/>
    <hyperlink ref="A3272" r:id="rId3270" xr:uid="{44397FBF-77A6-432B-8D32-882D1CB6BF2A}"/>
    <hyperlink ref="A3273" r:id="rId3271" xr:uid="{79934183-06DD-40E9-B68B-7056606F0978}"/>
    <hyperlink ref="A3274" r:id="rId3272" xr:uid="{DE754DE0-E8BF-4BE1-8030-5137909BF03B}"/>
    <hyperlink ref="A3275" r:id="rId3273" xr:uid="{F592572E-F8DE-4C97-AE33-EFCC738CB836}"/>
    <hyperlink ref="A3276" r:id="rId3274" xr:uid="{4F47EA93-A82A-4173-BE6B-B5FE67F130D0}"/>
    <hyperlink ref="A3277" r:id="rId3275" xr:uid="{CFA831BF-214B-4C9C-BE08-6DA71D685BFB}"/>
    <hyperlink ref="A3278" r:id="rId3276" xr:uid="{0155FCAA-D8A6-492C-8616-5A30B00A9721}"/>
    <hyperlink ref="A3279" r:id="rId3277" xr:uid="{A7F17F33-881E-42E9-A86B-B999ACC2E7EF}"/>
    <hyperlink ref="A3280" r:id="rId3278" xr:uid="{2393E8D3-7AAA-4F31-9C30-FD0A7CEE81BF}"/>
    <hyperlink ref="A3281" r:id="rId3279" xr:uid="{9A312289-B13F-4805-98AE-87862F12F263}"/>
    <hyperlink ref="A3282" r:id="rId3280" xr:uid="{4766BC1C-F8CB-47CC-846E-7F5244ADA8DC}"/>
    <hyperlink ref="A3283" r:id="rId3281" xr:uid="{51135BA4-E13E-4CA5-AEE8-7E20367CA281}"/>
    <hyperlink ref="A3284" r:id="rId3282" xr:uid="{4CBD5842-629B-4805-83A2-8C13B5FC104E}"/>
    <hyperlink ref="A3285" r:id="rId3283" xr:uid="{977BE9D4-3D2D-402E-8636-A962D9E9AF86}"/>
    <hyperlink ref="A3286" r:id="rId3284" xr:uid="{F0095824-8002-45FC-8441-02B18E05A4D1}"/>
    <hyperlink ref="A3287" r:id="rId3285" xr:uid="{F8899E8A-662E-479E-A3D7-69193D669F8F}"/>
    <hyperlink ref="A3288" r:id="rId3286" xr:uid="{5668D373-FF5B-4669-852B-0B70D904FCA0}"/>
    <hyperlink ref="A3289" r:id="rId3287" xr:uid="{8E033435-F91A-449F-AB4F-469810CA8C42}"/>
    <hyperlink ref="A3290" r:id="rId3288" xr:uid="{C978B15E-E5C6-4254-B0D0-F16FB38D163C}"/>
    <hyperlink ref="A3291" r:id="rId3289" xr:uid="{91695C43-1C7D-49AA-9CA7-29B525C97785}"/>
    <hyperlink ref="A3292" r:id="rId3290" xr:uid="{95C66359-E17B-401D-8433-E3247D9B2BD9}"/>
    <hyperlink ref="A3293" r:id="rId3291" xr:uid="{C4057C3F-A0D7-424D-9B2A-3A1424D798D3}"/>
    <hyperlink ref="A3294" r:id="rId3292" xr:uid="{058C06FE-B111-4AAE-8075-00EEABE3B2E4}"/>
    <hyperlink ref="A3295" r:id="rId3293" xr:uid="{5C56BED8-AEA6-4B7B-B2E4-6E7BAC8863F0}"/>
    <hyperlink ref="A3296" r:id="rId3294" xr:uid="{A7FEB649-2AA1-4E08-8D34-744DB6DFCD52}"/>
    <hyperlink ref="A3297" r:id="rId3295" xr:uid="{DCEBD304-E446-40FB-B18E-55B41FDE4415}"/>
    <hyperlink ref="A3298" r:id="rId3296" xr:uid="{52BE6E26-6CB4-4D2E-A343-41C7D42A6DB4}"/>
    <hyperlink ref="A3299" r:id="rId3297" xr:uid="{2116171B-7B8E-4C48-AA36-371D3EC6AB82}"/>
    <hyperlink ref="A3300" r:id="rId3298" xr:uid="{C05AA80B-E2EF-4E5F-8C15-0F1A11B59F4C}"/>
    <hyperlink ref="A3301" r:id="rId3299" xr:uid="{B6F1CE13-F508-4ADC-A9B3-93FA9902F725}"/>
    <hyperlink ref="A3302" r:id="rId3300" xr:uid="{AA9EA094-5CF3-4583-847A-87422D34203C}"/>
    <hyperlink ref="A3303" r:id="rId3301" xr:uid="{1C455D6C-5946-449F-92DD-A133FB5FD884}"/>
    <hyperlink ref="A3304" r:id="rId3302" xr:uid="{9B478A03-1F34-4D60-AC27-1C14697E4950}"/>
    <hyperlink ref="A3305" r:id="rId3303" xr:uid="{DE0F63E9-AA59-4782-AEC4-99D14A5505A6}"/>
    <hyperlink ref="A3306" r:id="rId3304" xr:uid="{934C0CC7-77B7-4A14-9EF9-2433521DB71F}"/>
    <hyperlink ref="A3307" r:id="rId3305" xr:uid="{085C61ED-FF58-47C1-9778-5231A3393167}"/>
    <hyperlink ref="A3308" r:id="rId3306" xr:uid="{D727D431-186B-49CB-B6DC-51A2ADC6E895}"/>
    <hyperlink ref="A3309" r:id="rId3307" xr:uid="{1488FBCA-15CC-4A5B-8DCB-21061464DBCD}"/>
    <hyperlink ref="A3310" r:id="rId3308" xr:uid="{647EEFEE-5C5C-4E09-8717-28F746AD2748}"/>
    <hyperlink ref="A3311" r:id="rId3309" xr:uid="{1168F4CF-4641-4BB7-924A-A964801835F7}"/>
    <hyperlink ref="A3312" r:id="rId3310" xr:uid="{DE36A647-4B80-4DCE-8B0E-D30C1DBEA3F4}"/>
    <hyperlink ref="A3313" r:id="rId3311" xr:uid="{7D3AD7BF-913D-435D-BD21-E053C480CD41}"/>
    <hyperlink ref="A3314" r:id="rId3312" xr:uid="{1A125A1B-F792-490B-AE97-723A1EDCBE77}"/>
    <hyperlink ref="A3315" r:id="rId3313" xr:uid="{22EC288A-2784-4C1F-81DA-5E842145CDE4}"/>
    <hyperlink ref="A3316" r:id="rId3314" xr:uid="{B6518A89-DAE9-449D-A81D-03808D02FA89}"/>
    <hyperlink ref="A3317" r:id="rId3315" xr:uid="{4576A60D-79EB-4559-B780-9CAF96178F35}"/>
    <hyperlink ref="A3318" r:id="rId3316" xr:uid="{04D6AC54-1D78-4EB0-BC8F-B37FFCCC6866}"/>
    <hyperlink ref="A3319" r:id="rId3317" xr:uid="{A286027E-62C1-4F64-8C70-3398C6F11CEC}"/>
    <hyperlink ref="A3320" r:id="rId3318" xr:uid="{325A7DE6-DC78-4BF3-AF13-78380923A4F2}"/>
    <hyperlink ref="A3321" r:id="rId3319" xr:uid="{E037893E-C50B-4E7B-9C9F-E9EEA4AEA6C0}"/>
    <hyperlink ref="A3322" r:id="rId3320" xr:uid="{C89CDA9E-35E8-4856-B3A7-44F37CFCD10E}"/>
    <hyperlink ref="A3323" r:id="rId3321" xr:uid="{403CE553-3CD9-4F66-8319-F1F42FC4A1BC}"/>
    <hyperlink ref="A3324" r:id="rId3322" xr:uid="{012FDF5D-05D2-4D1B-993B-527FD24252F9}"/>
    <hyperlink ref="A3325" r:id="rId3323" xr:uid="{5B6FF935-B53B-4894-A2E2-53179E2A39DA}"/>
    <hyperlink ref="A3326" r:id="rId3324" xr:uid="{51A6AF2E-D41C-4602-B761-9EE3F66D31AA}"/>
    <hyperlink ref="A3327" r:id="rId3325" xr:uid="{AE7440F4-1537-4268-BC6A-2855F41CEB1A}"/>
    <hyperlink ref="A3328" r:id="rId3326" xr:uid="{69D1E72B-9129-4F0C-BCC8-DBF2258F1BCE}"/>
    <hyperlink ref="A3329" r:id="rId3327" xr:uid="{A5765338-7867-43B1-A26E-74F08A44AEBA}"/>
    <hyperlink ref="A3330" r:id="rId3328" xr:uid="{2B0C2930-6302-4ECE-B67C-E3806E6C69E5}"/>
    <hyperlink ref="A3331" r:id="rId3329" xr:uid="{614B8DE7-CA5E-49DE-946A-45ABAB60D0E5}"/>
    <hyperlink ref="A3332" r:id="rId3330" xr:uid="{ED44F346-F06F-40AC-8703-ED9C2192B5EB}"/>
    <hyperlink ref="A3333" r:id="rId3331" xr:uid="{A2BAB5FF-04A5-4927-817C-DF6347248327}"/>
    <hyperlink ref="A3334" r:id="rId3332" xr:uid="{A41909FD-D575-40AC-B82F-F0FC19CA41EE}"/>
    <hyperlink ref="A3335" r:id="rId3333" xr:uid="{B8D8C67F-9658-4511-86F2-1BF8703E6F6E}"/>
    <hyperlink ref="A3336" r:id="rId3334" xr:uid="{1A54F488-2827-459F-8DA2-452ECDBC171E}"/>
    <hyperlink ref="A3337" r:id="rId3335" xr:uid="{9176DF59-B4DF-4C0F-A19D-ADF46377F5C7}"/>
    <hyperlink ref="A3338" r:id="rId3336" xr:uid="{99D0A750-F73D-4C63-9577-2991A1789E41}"/>
    <hyperlink ref="A3339" r:id="rId3337" xr:uid="{DB04AA43-0BEF-4A77-92F7-589C5A5CE325}"/>
    <hyperlink ref="A3340" r:id="rId3338" xr:uid="{1EBD5D41-CC1B-461D-929D-4C8B2EAF6CD3}"/>
    <hyperlink ref="A3341" r:id="rId3339" xr:uid="{91A66253-8A55-4A8D-95F5-18A87CFBD61F}"/>
    <hyperlink ref="A3342" r:id="rId3340" xr:uid="{EA1DDA74-FE69-48AD-BAFC-9112CFDF5426}"/>
    <hyperlink ref="A3343" r:id="rId3341" xr:uid="{AEC3EEA1-F6D2-42F3-8388-50FE0F5916E3}"/>
    <hyperlink ref="A3344" r:id="rId3342" xr:uid="{7CF38F58-2D03-4932-A272-73FBA4ED4768}"/>
    <hyperlink ref="A3345" r:id="rId3343" xr:uid="{DFA55E9B-B181-4D69-8204-5D3557FDADBE}"/>
    <hyperlink ref="A3346" r:id="rId3344" xr:uid="{52A4334D-5470-48CC-B4C4-6020A5B8F9CD}"/>
    <hyperlink ref="A3347" r:id="rId3345" xr:uid="{3912E122-9484-4AA3-86EC-1462FA046736}"/>
    <hyperlink ref="A3348" r:id="rId3346" xr:uid="{62F53E87-D4DE-49AF-919C-8DA2B8F8E31A}"/>
    <hyperlink ref="A3349" r:id="rId3347" xr:uid="{8F7E2A60-D795-439C-9CFD-FC1DE77CFBA3}"/>
    <hyperlink ref="A3350" r:id="rId3348" xr:uid="{B4F1FC1A-45F3-4F63-8DFE-245CAAA9C85C}"/>
    <hyperlink ref="A3351" r:id="rId3349" xr:uid="{714B4D4B-5DF9-47FD-9D31-605F4C1031C6}"/>
    <hyperlink ref="A3352" r:id="rId3350" xr:uid="{A02B70B0-EF86-4B0B-B725-8766BA2CD72B}"/>
    <hyperlink ref="A3353" r:id="rId3351" xr:uid="{88BEA70E-3D3D-4F21-9DB0-3813D1F8C501}"/>
    <hyperlink ref="A3354" r:id="rId3352" xr:uid="{F04F1BD4-0E63-43A9-9D1F-39F1676BA6E6}"/>
    <hyperlink ref="A3355" r:id="rId3353" xr:uid="{C961FBDB-558F-44B5-B75B-B6C47A6B76D7}"/>
    <hyperlink ref="A3356" r:id="rId3354" xr:uid="{044C927F-C4E4-472E-9C90-82867C4DD7FA}"/>
    <hyperlink ref="A3357" r:id="rId3355" xr:uid="{DC309CFB-9AD1-4834-AA28-DF89E792AE4A}"/>
    <hyperlink ref="A3358" r:id="rId3356" xr:uid="{66DBC0C4-EC5F-40AE-A25D-10105D283539}"/>
    <hyperlink ref="A3359" r:id="rId3357" xr:uid="{AFED20B7-08BE-4890-817B-8DCD0DC5FCF2}"/>
    <hyperlink ref="A3360" r:id="rId3358" xr:uid="{5D933112-7F5A-448B-8821-5453CFB955C5}"/>
    <hyperlink ref="A3361" r:id="rId3359" xr:uid="{EF712293-E4E6-402A-B9BE-1755B7EFD08D}"/>
    <hyperlink ref="A3362" r:id="rId3360" xr:uid="{2787074B-2DB7-44C6-8A26-518DF0B12268}"/>
    <hyperlink ref="A3363" r:id="rId3361" xr:uid="{F6861157-59F9-440C-A8F2-292DFD9C5B0B}"/>
    <hyperlink ref="A3364" r:id="rId3362" xr:uid="{C801ED16-F743-4D26-97D1-14855E1FD5D2}"/>
    <hyperlink ref="A3365" r:id="rId3363" xr:uid="{B14954C8-B7D5-49E0-AE69-F20D38B81D8A}"/>
    <hyperlink ref="A3366" r:id="rId3364" xr:uid="{DE81B725-9C1E-43B6-972C-3FA64F0E40A1}"/>
    <hyperlink ref="A3367" r:id="rId3365" xr:uid="{E099119B-8884-4B96-B5CD-E62AE7C7D0F5}"/>
    <hyperlink ref="A3368" r:id="rId3366" xr:uid="{5E8D7D61-186E-4EA6-B1DC-C94C27185A55}"/>
    <hyperlink ref="A3369" r:id="rId3367" xr:uid="{69A425B8-79D9-4941-9858-7ECDA023B993}"/>
    <hyperlink ref="A3370" r:id="rId3368" xr:uid="{D1F3323F-3406-4923-BDCE-2F307B12D532}"/>
    <hyperlink ref="A3371" r:id="rId3369" xr:uid="{F1AF8D60-E46E-421C-8EAA-5A6912C1136D}"/>
    <hyperlink ref="A3372" r:id="rId3370" xr:uid="{25453597-FC68-4162-A573-3BAF97EE1358}"/>
    <hyperlink ref="A3373" r:id="rId3371" xr:uid="{6B1DEAFB-C8DE-47F9-A178-B560BD86AD6D}"/>
    <hyperlink ref="A3374" r:id="rId3372" xr:uid="{75C8034A-7793-40A4-8075-D8A6719F5168}"/>
    <hyperlink ref="A3375" r:id="rId3373" xr:uid="{88F07A0C-85E1-4AF2-BB1B-39A198DFBB4F}"/>
    <hyperlink ref="A3376" r:id="rId3374" xr:uid="{F02D38C6-F323-47C4-8BCB-8A5919151B7C}"/>
    <hyperlink ref="A3377" r:id="rId3375" xr:uid="{ADCF4439-87FC-4808-BA9B-B4D62092970A}"/>
    <hyperlink ref="A3378" r:id="rId3376" xr:uid="{5C8F2916-3C8C-4990-AC62-3C7F09579F77}"/>
    <hyperlink ref="A3379" r:id="rId3377" xr:uid="{BC6069D8-5F12-4556-BED5-FDD32A09F4CB}"/>
    <hyperlink ref="A3380" r:id="rId3378" xr:uid="{72CE95E5-0695-4988-9AA3-725A506B1F13}"/>
    <hyperlink ref="A3381" r:id="rId3379" xr:uid="{9E65B5C1-4C1D-4B1B-B6BD-8FD027BBE1C8}"/>
    <hyperlink ref="A3382" r:id="rId3380" xr:uid="{A6FE6D5C-6FA3-4531-B415-CEB73F04984D}"/>
    <hyperlink ref="A3383" r:id="rId3381" xr:uid="{BF858C3C-238F-4BF9-B6A5-8A300920FA3B}"/>
    <hyperlink ref="A3384" r:id="rId3382" xr:uid="{A2EBB815-0979-4FC6-8CAE-A039A7EBF974}"/>
    <hyperlink ref="A3385" r:id="rId3383" xr:uid="{60CCFA0A-C1BD-4110-8165-61052846B045}"/>
    <hyperlink ref="A3386" r:id="rId3384" xr:uid="{B18A000D-F85F-48B3-B829-CD7B1CC41CEA}"/>
    <hyperlink ref="A3387" r:id="rId3385" xr:uid="{049304EB-ECE0-46F6-B1DC-9FF3A4B20687}"/>
    <hyperlink ref="A3388" r:id="rId3386" xr:uid="{9875EC79-A0C0-4F73-A563-0F77E07E6E06}"/>
    <hyperlink ref="A3389" r:id="rId3387" xr:uid="{281595E0-D70F-4798-9D0E-6A7B3CE6BFEB}"/>
    <hyperlink ref="A3390" r:id="rId3388" xr:uid="{ED52471C-6051-4D30-B78B-792B30CCEAD3}"/>
    <hyperlink ref="A3391" r:id="rId3389" xr:uid="{2E557A63-0FBD-47F1-B5A8-8BD68C992173}"/>
    <hyperlink ref="A3392" r:id="rId3390" xr:uid="{4FEF7717-A798-44C3-8141-89FB8ED7B507}"/>
    <hyperlink ref="A3393" r:id="rId3391" xr:uid="{5221998A-6B56-4EAD-A794-3548D2B78E96}"/>
    <hyperlink ref="A3394" r:id="rId3392" xr:uid="{4C138C74-6B83-4D6A-B733-BF81282099BD}"/>
    <hyperlink ref="A3395" r:id="rId3393" xr:uid="{4B91A354-379D-4747-8926-8B33E8A1DB21}"/>
    <hyperlink ref="A3396" r:id="rId3394" xr:uid="{D6110C0A-F976-4A5F-A9A0-6C1D79797054}"/>
    <hyperlink ref="A3397" r:id="rId3395" xr:uid="{DA225195-1D50-45F2-86CD-1FF62C208621}"/>
    <hyperlink ref="A3398" r:id="rId3396" xr:uid="{E2569FCD-BF18-4355-9D0A-3F45D0B96505}"/>
    <hyperlink ref="A3399" r:id="rId3397" xr:uid="{9BED8B3E-C6EF-40D3-AFA2-C580DAE318F3}"/>
    <hyperlink ref="A3400" r:id="rId3398" xr:uid="{1DA7F6FE-12D2-4934-A229-1BECD028AA6E}"/>
    <hyperlink ref="A3401" r:id="rId3399" xr:uid="{D09C434F-22D7-4B8A-8719-722CFA0569FD}"/>
    <hyperlink ref="A3402" r:id="rId3400" xr:uid="{A06A3328-5C31-42CF-9266-6A99467E49CD}"/>
    <hyperlink ref="A3403" r:id="rId3401" xr:uid="{D5695F03-E219-4C54-AAB9-47046F2F70BA}"/>
    <hyperlink ref="A3404" r:id="rId3402" xr:uid="{11B00869-586D-4BD9-8269-D34206569899}"/>
    <hyperlink ref="A3405" r:id="rId3403" xr:uid="{2BB5A2A5-9BE6-4879-BCA5-2FD41EDB387E}"/>
    <hyperlink ref="A3406" r:id="rId3404" xr:uid="{F079D404-3195-4307-A7AC-B23EE3B70DE1}"/>
    <hyperlink ref="A3407" r:id="rId3405" xr:uid="{E973F5DE-F530-4B3D-B754-25127805EC3F}"/>
    <hyperlink ref="A3408" r:id="rId3406" xr:uid="{B15FA001-3334-4696-8996-5BB2FFE34ACF}"/>
    <hyperlink ref="A3409" r:id="rId3407" xr:uid="{EA1AFB7A-E120-47DF-BA5E-6E7B8BBE22F6}"/>
    <hyperlink ref="A3410" r:id="rId3408" xr:uid="{33C8AB73-2B8B-4DE9-A4E5-7E817E3845AE}"/>
    <hyperlink ref="A3411" r:id="rId3409" xr:uid="{26736BAF-353D-4332-B280-8BD50E37B147}"/>
    <hyperlink ref="A3412" r:id="rId3410" xr:uid="{BBC2ED57-EBB0-4DC7-B160-AE0A9FB20C3F}"/>
    <hyperlink ref="A3413" r:id="rId3411" xr:uid="{1D6E86B9-2044-4348-A0CF-3629A020E170}"/>
    <hyperlink ref="A3414" r:id="rId3412" xr:uid="{D4091A65-19F8-4DCC-B57B-CC9D20AFD958}"/>
    <hyperlink ref="A3415" r:id="rId3413" xr:uid="{0746306F-3EFE-4A22-8BFC-00B185114F02}"/>
    <hyperlink ref="A3416" r:id="rId3414" xr:uid="{99EFCB4B-1C52-4508-B77D-ABC3E8298B5B}"/>
    <hyperlink ref="A3417" r:id="rId3415" xr:uid="{9EA01E44-8AF2-4BA9-BC16-66C58A4A1EB8}"/>
    <hyperlink ref="A3418" r:id="rId3416" xr:uid="{A5783544-DE79-4350-8D3F-9B321F3DFEC7}"/>
    <hyperlink ref="A3419" r:id="rId3417" xr:uid="{4CDF14F4-AD64-4A56-B69C-45F3DAED8AFE}"/>
    <hyperlink ref="A3420" r:id="rId3418" xr:uid="{DDB0C478-9DD8-4D4F-860D-813A0A1227CE}"/>
    <hyperlink ref="A3421" r:id="rId3419" xr:uid="{3D808BFF-F734-4B2F-8FB6-A52A259769A1}"/>
    <hyperlink ref="A3422" r:id="rId3420" xr:uid="{6803C920-E03B-415F-886B-154B94DAE671}"/>
    <hyperlink ref="A3423" r:id="rId3421" xr:uid="{74B38EF2-0045-49B2-92D2-F0AEA1F403AF}"/>
    <hyperlink ref="A3424" r:id="rId3422" xr:uid="{0B743994-E5F1-4BC1-A02F-8B9283259640}"/>
    <hyperlink ref="A3425" r:id="rId3423" xr:uid="{F099A259-0564-4743-BF29-0D99CD970018}"/>
    <hyperlink ref="A3426" r:id="rId3424" xr:uid="{821ACBB3-9633-4EDB-9E49-DEF5F8DC7B92}"/>
    <hyperlink ref="A3427" r:id="rId3425" xr:uid="{5988D99A-7BDF-4CEC-8D32-3A9800F8AEE2}"/>
    <hyperlink ref="A3428" r:id="rId3426" xr:uid="{76F072C8-89B9-4AA3-94AB-08326D1520AA}"/>
    <hyperlink ref="A3429" r:id="rId3427" xr:uid="{C6806FDE-C7FC-42EA-B9CB-B8E946290C74}"/>
    <hyperlink ref="A3430" r:id="rId3428" xr:uid="{93869C54-7651-4B4C-A3C0-A953C0B160B3}"/>
    <hyperlink ref="A3431" r:id="rId3429" xr:uid="{465DDB9B-8C8C-4136-B631-EC63BDB0B7F8}"/>
    <hyperlink ref="A3432" r:id="rId3430" xr:uid="{A16DB894-9900-42BE-A315-8017370817FD}"/>
    <hyperlink ref="A3433" r:id="rId3431" xr:uid="{1E3B94D8-C0F4-4580-A53C-2E93989F3D22}"/>
    <hyperlink ref="A3434" r:id="rId3432" xr:uid="{8F3D0EBC-752E-4858-980B-6D556F2BC5EB}"/>
    <hyperlink ref="A3435" r:id="rId3433" xr:uid="{527ECAFB-A906-47D5-B6A6-82BE907C479C}"/>
    <hyperlink ref="A3436" r:id="rId3434" xr:uid="{3805C893-C95C-47C1-BF1E-C2ADB24F66C7}"/>
    <hyperlink ref="A3437" r:id="rId3435" xr:uid="{3D88A78C-A6FF-4F07-9C5E-102FE112B7C0}"/>
    <hyperlink ref="A3438" r:id="rId3436" xr:uid="{8795787D-D1EA-4989-974B-A1288A268F9F}"/>
    <hyperlink ref="A3439" r:id="rId3437" xr:uid="{F4311084-0C97-4FFF-91FD-3C285617F3B0}"/>
    <hyperlink ref="A3440" r:id="rId3438" xr:uid="{A926ECA5-4719-4E06-8B1F-5A3D2596BF29}"/>
    <hyperlink ref="A3441" r:id="rId3439" xr:uid="{BD0308FD-590D-45C4-854D-8531ECCCC24E}"/>
    <hyperlink ref="A3442" r:id="rId3440" xr:uid="{1ECE803D-32D8-41DD-B565-5ED43F333E22}"/>
    <hyperlink ref="A3443" r:id="rId3441" xr:uid="{5B90B8A4-4439-4FCD-BCC1-6FAACE3B6FE4}"/>
    <hyperlink ref="A3444" r:id="rId3442" xr:uid="{F4A61DF4-3B5B-4B77-A2AC-2AD8C85BDA06}"/>
    <hyperlink ref="A3445" r:id="rId3443" xr:uid="{E973E5CC-B556-45F7-B13B-DDA9BAA8403F}"/>
    <hyperlink ref="A3446" r:id="rId3444" xr:uid="{3A0BD688-E25F-481B-A928-48B341D70540}"/>
    <hyperlink ref="A3447" r:id="rId3445" xr:uid="{F7C9B055-6B1B-42FB-85B9-725C1E145CBB}"/>
    <hyperlink ref="A3448" r:id="rId3446" xr:uid="{3948F80E-E9F7-4369-83A6-CB65972A0B58}"/>
    <hyperlink ref="A3449" r:id="rId3447" xr:uid="{35CEE4D1-B44F-4AAE-9F46-7B4129D9C8A1}"/>
    <hyperlink ref="A3450" r:id="rId3448" xr:uid="{CEC48305-8785-468B-B225-72A2C88BECC7}"/>
    <hyperlink ref="A3451" r:id="rId3449" xr:uid="{ECF216C8-ADB8-4A4A-B238-174776041E15}"/>
    <hyperlink ref="A3452" r:id="rId3450" xr:uid="{4BFF25A7-1AFF-4709-80F4-D4E95AA60113}"/>
    <hyperlink ref="A3453" r:id="rId3451" xr:uid="{0A0E2A74-7765-44AA-A4FF-83FE22CF9600}"/>
    <hyperlink ref="A3454" r:id="rId3452" xr:uid="{82F272D6-CF3C-4323-9A53-A0686850A0CD}"/>
    <hyperlink ref="A3455" r:id="rId3453" xr:uid="{2203FF1C-1150-47CD-9FB4-A5AC7F73A8BB}"/>
    <hyperlink ref="A3456" r:id="rId3454" xr:uid="{0067A08E-924F-41DE-A140-8D27CAC31915}"/>
    <hyperlink ref="A3457" r:id="rId3455" xr:uid="{C4026DE2-6232-4C80-BBD3-3B88C27D105F}"/>
    <hyperlink ref="A3458" r:id="rId3456" xr:uid="{809CA85E-9E14-4F3C-AA88-257032988019}"/>
    <hyperlink ref="A3459" r:id="rId3457" xr:uid="{65273120-BEFA-4599-9DAD-26F15C268004}"/>
    <hyperlink ref="A3460" r:id="rId3458" xr:uid="{2F60A4C4-C2B5-43B2-A229-B8F62C753CA7}"/>
    <hyperlink ref="A3461" r:id="rId3459" xr:uid="{5E86E146-4F64-413A-8FD6-F0C67CEE0730}"/>
    <hyperlink ref="A3462" r:id="rId3460" xr:uid="{66F7E698-04A6-4124-ACC7-58E64305CC81}"/>
    <hyperlink ref="A3463" r:id="rId3461" xr:uid="{6EA616A6-872E-4F68-A36E-A40EED80465E}"/>
    <hyperlink ref="A3464" r:id="rId3462" xr:uid="{02065226-82D3-400C-9CEF-CE98C7C4F29D}"/>
    <hyperlink ref="A3465" r:id="rId3463" xr:uid="{3A515B8C-C9F0-417D-8BBA-C12ED5271FDB}"/>
    <hyperlink ref="A3466" r:id="rId3464" xr:uid="{AE51F88F-4559-42F8-8F3C-F6195EF9F34B}"/>
    <hyperlink ref="A3467" r:id="rId3465" xr:uid="{34A17AB1-92B0-430F-84F0-D1AEAAFD10F6}"/>
    <hyperlink ref="A3468" r:id="rId3466" xr:uid="{94118F1B-F6A0-4B14-9699-A0546CD5CFCF}"/>
    <hyperlink ref="A3469" r:id="rId3467" xr:uid="{DE9CE60C-E355-4712-A5B1-9A5D679B3A80}"/>
    <hyperlink ref="A3470" r:id="rId3468" xr:uid="{A51682CA-4487-47B1-8CF1-D96C389005B2}"/>
    <hyperlink ref="A3471" r:id="rId3469" xr:uid="{6267C649-9DEF-4551-8F97-2B3EA390A1BF}"/>
    <hyperlink ref="A3472" r:id="rId3470" xr:uid="{4F233328-384D-4ED4-AF11-54221072EE4F}"/>
    <hyperlink ref="A3473" r:id="rId3471" xr:uid="{6661DAD5-0AFC-4961-A0A6-63C1A2998E58}"/>
    <hyperlink ref="A3474" r:id="rId3472" xr:uid="{A1A3412E-1513-44F5-A168-BDFC7EA0EBBD}"/>
    <hyperlink ref="A3475" r:id="rId3473" xr:uid="{8F4055B2-01EC-4723-8C27-205D3FB3ECEB}"/>
    <hyperlink ref="A3476" r:id="rId3474" xr:uid="{4502AF78-59A2-4197-848B-A3C0A9056C85}"/>
    <hyperlink ref="A3477" r:id="rId3475" xr:uid="{117D3E29-DD59-46C1-895E-5B99DB3C93A1}"/>
    <hyperlink ref="A3478" r:id="rId3476" xr:uid="{8EFAF615-FE94-4587-8D6E-CA2D85660948}"/>
    <hyperlink ref="A3479" r:id="rId3477" xr:uid="{5A18A5E9-139D-4848-A39F-FCDA66D7A28D}"/>
    <hyperlink ref="A3480" r:id="rId3478" xr:uid="{9121336D-D84B-46D4-9D48-1D38800AFB12}"/>
    <hyperlink ref="A3481" r:id="rId3479" xr:uid="{1D059B09-6E8A-436F-A67F-43CFA1B94BFC}"/>
    <hyperlink ref="A3482" r:id="rId3480" xr:uid="{042CED93-4924-46EB-BCA6-AC094658F2BE}"/>
    <hyperlink ref="A3483" r:id="rId3481" xr:uid="{D32EA160-230E-49A8-A1A1-122EC310B8F3}"/>
    <hyperlink ref="A3484" r:id="rId3482" xr:uid="{8D7FE546-3E0E-4BEE-A53A-CD2F45E60D8A}"/>
    <hyperlink ref="A3485" r:id="rId3483" xr:uid="{C216A148-31AA-4B55-81C9-0C1D55E313F5}"/>
    <hyperlink ref="A3486" r:id="rId3484" xr:uid="{B162B184-AFFD-4D20-9AD4-02DDAE803FA4}"/>
    <hyperlink ref="A3487" r:id="rId3485" xr:uid="{C3DE41E9-B499-4A99-862C-C5960FECB408}"/>
    <hyperlink ref="A3488" r:id="rId3486" xr:uid="{F0D46452-DA28-4E30-B3AA-AA7844B7B7E9}"/>
    <hyperlink ref="A3489" r:id="rId3487" xr:uid="{676DA9D7-398D-4733-860F-535906C42D19}"/>
    <hyperlink ref="A3490" r:id="rId3488" xr:uid="{5628D949-54FD-46F9-8219-55A85F5C22F8}"/>
    <hyperlink ref="A3491" r:id="rId3489" xr:uid="{6DBB1267-4BC4-45DE-8B0F-67D1F78D6931}"/>
    <hyperlink ref="A3492" r:id="rId3490" xr:uid="{1C0819AF-303A-408F-8685-8FA73659C8EC}"/>
    <hyperlink ref="A3493" r:id="rId3491" xr:uid="{6D1B99A6-EB30-4F7F-B3B4-4E449DE58F5F}"/>
    <hyperlink ref="A3494" r:id="rId3492" xr:uid="{D9BB03C3-C240-4EAE-89C9-FC8312519A25}"/>
    <hyperlink ref="A3495" r:id="rId3493" xr:uid="{8B31BCF4-0BA3-446D-9ED3-8947444EF66B}"/>
    <hyperlink ref="A3496" r:id="rId3494" xr:uid="{2CFFD1D7-5399-44F1-BC76-976267CFE496}"/>
    <hyperlink ref="A3497" r:id="rId3495" xr:uid="{84B76864-F31B-481F-A8A0-ECFD5BC6B5A2}"/>
    <hyperlink ref="A3498" r:id="rId3496" xr:uid="{F946A612-9A51-4BD8-BBD8-58D76757EAFF}"/>
    <hyperlink ref="A3499" r:id="rId3497" xr:uid="{BAB799C4-5468-49A8-A9AA-F04028BF56D8}"/>
    <hyperlink ref="A3500" r:id="rId3498" xr:uid="{9F6E378F-537C-49B5-9807-0FC473C58CA7}"/>
    <hyperlink ref="A3501" r:id="rId3499" xr:uid="{7B645EC6-BE8F-4AD9-859F-FFEB4E1D1BE6}"/>
    <hyperlink ref="A3502" r:id="rId3500" xr:uid="{9984CC35-D2FA-43FA-8A5E-84CF7A646B99}"/>
    <hyperlink ref="A3503" r:id="rId3501" xr:uid="{113083B1-65FE-49FC-8A7D-2352B966C98B}"/>
    <hyperlink ref="A3504" r:id="rId3502" xr:uid="{01CBA385-3D06-48D6-903B-3596DCB55F59}"/>
    <hyperlink ref="A3505" r:id="rId3503" xr:uid="{B5DE2CAB-FCF3-4A93-B9FA-033B4CA2973A}"/>
    <hyperlink ref="A3506" r:id="rId3504" xr:uid="{0962DD38-5EEE-417B-A59B-4C7C4E12B2AC}"/>
    <hyperlink ref="A3507" r:id="rId3505" xr:uid="{8B78DBEA-A2C4-4942-800B-58C44FEFD207}"/>
    <hyperlink ref="A3508" r:id="rId3506" xr:uid="{01B4A73D-0F7A-481B-B471-DCB8C0B8CC7C}"/>
    <hyperlink ref="A3509" r:id="rId3507" xr:uid="{CD7280AA-9DC5-4777-AD4A-9539C79EBCE1}"/>
    <hyperlink ref="A3510" r:id="rId3508" xr:uid="{7DF1A0B8-3FD8-43C8-AF7C-FE4F8095BB81}"/>
    <hyperlink ref="A3511" r:id="rId3509" xr:uid="{5DA9FC3D-6A10-49CE-8F95-F0D6C0670D8F}"/>
    <hyperlink ref="A3512" r:id="rId3510" xr:uid="{1C5E71A8-6DFC-4A01-AF02-A15F0A5F8C5D}"/>
    <hyperlink ref="A3513" r:id="rId3511" xr:uid="{84C45387-EC0D-4F6C-A2D0-2BA4972BD646}"/>
    <hyperlink ref="A3514" r:id="rId3512" xr:uid="{DD07DD5C-C6A8-4F20-81D6-F0B5999D94B1}"/>
    <hyperlink ref="A3515" r:id="rId3513" xr:uid="{686DFEF4-2273-4F9E-8326-D50A9BFB856B}"/>
    <hyperlink ref="A3516" r:id="rId3514" xr:uid="{48FDDB56-B549-4DC4-8143-3CC204B4EA35}"/>
    <hyperlink ref="A3517" r:id="rId3515" xr:uid="{DE38CD0F-9431-4043-AE52-B0523CE9FDCA}"/>
    <hyperlink ref="A3518" r:id="rId3516" xr:uid="{A39EFB48-D9BD-4DE7-A3D9-CD0EA3321105}"/>
    <hyperlink ref="A3519" r:id="rId3517" xr:uid="{7B45AD9B-CCB9-4358-99B5-035682B110E3}"/>
    <hyperlink ref="A3520" r:id="rId3518" xr:uid="{B302013F-FE2F-42B1-BD80-5B6E55190E23}"/>
    <hyperlink ref="A3521" r:id="rId3519" xr:uid="{693C96A2-64E1-4810-A3CA-BAA5487F7B91}"/>
    <hyperlink ref="A3522" r:id="rId3520" xr:uid="{CA0F3CC5-18B6-4875-9B56-0FF53277750B}"/>
    <hyperlink ref="A3523" r:id="rId3521" xr:uid="{7007FBE5-05BE-4231-95CA-4A229EDD0BD0}"/>
    <hyperlink ref="A3524" r:id="rId3522" xr:uid="{8BF08734-1CEF-4BCD-9CF8-60D9AC0C72A9}"/>
    <hyperlink ref="A3525" r:id="rId3523" xr:uid="{3F73D4D7-608A-4A0B-AC46-C0EC4C007CB2}"/>
    <hyperlink ref="A3526" r:id="rId3524" xr:uid="{688DAC16-DE9B-4971-ACF8-6B535A64AC1E}"/>
    <hyperlink ref="A3527" r:id="rId3525" xr:uid="{D41748E1-5C02-4CAE-8A88-EFE69505C513}"/>
    <hyperlink ref="A3528" r:id="rId3526" xr:uid="{1D372065-9BFA-4C59-A5B7-4CAB2B2BD47F}"/>
    <hyperlink ref="A3529" r:id="rId3527" xr:uid="{88DD2EC4-8128-4992-A33A-5210438297DA}"/>
    <hyperlink ref="A3530" r:id="rId3528" xr:uid="{5A84C38D-5E50-4A0F-85B9-DE5F3C73B83A}"/>
    <hyperlink ref="A3531" r:id="rId3529" xr:uid="{933EB261-44A4-45B5-8C1C-C09787339FA1}"/>
    <hyperlink ref="A3532" r:id="rId3530" xr:uid="{C224027F-8992-40D0-999C-563114572601}"/>
    <hyperlink ref="A3533" r:id="rId3531" xr:uid="{8EA7C0F5-425F-4A16-9ADB-155906BD2B8A}"/>
    <hyperlink ref="A3534" r:id="rId3532" xr:uid="{91EE4E3A-7B1E-45BF-9BA6-852293EEB995}"/>
    <hyperlink ref="A3535" r:id="rId3533" xr:uid="{36C50387-FD89-46E4-8AEB-7AB95671470B}"/>
    <hyperlink ref="A3536" r:id="rId3534" xr:uid="{CFE280BA-9CBC-4B19-8E12-AB39AB1B5284}"/>
    <hyperlink ref="A3537" r:id="rId3535" xr:uid="{7BAEBE99-15DA-4362-A481-310A520EEC06}"/>
    <hyperlink ref="A3538" r:id="rId3536" xr:uid="{89D61B0F-5E2D-4B0F-91A8-4C61E87134B8}"/>
    <hyperlink ref="A3539" r:id="rId3537" xr:uid="{A734DA6E-16C1-428E-A53D-76C3E67DC40B}"/>
    <hyperlink ref="A3540" r:id="rId3538" xr:uid="{AABF4804-CFBB-48CA-A5F3-1E5B2BF0FDE2}"/>
    <hyperlink ref="A3541" r:id="rId3539" xr:uid="{F7A4BFD6-3893-4E93-98B8-82B2BB6E875F}"/>
    <hyperlink ref="A3542" r:id="rId3540" xr:uid="{CFCA81E2-4D8B-4539-BCEE-026AEA0E77C9}"/>
    <hyperlink ref="A3543" r:id="rId3541" xr:uid="{CCF50F1E-4944-4BCD-9D3B-95768CF2F92C}"/>
    <hyperlink ref="A3544" r:id="rId3542" xr:uid="{47D0E924-2ECF-456F-9B17-720ECE70BA9D}"/>
    <hyperlink ref="A3545" r:id="rId3543" xr:uid="{7F80EC1B-9884-4AD6-92B7-5B9A9EAFF999}"/>
    <hyperlink ref="A3546" r:id="rId3544" xr:uid="{B959E1A3-38EC-4FBC-A759-FB8158DC71CD}"/>
    <hyperlink ref="A3547" r:id="rId3545" xr:uid="{6BAC1159-B350-442B-AA7A-0C5D7120978F}"/>
    <hyperlink ref="A3548" r:id="rId3546" xr:uid="{B01BF463-A644-43EA-8995-4D0634C47BE4}"/>
    <hyperlink ref="A3549" r:id="rId3547" xr:uid="{AA76A1B9-C472-4D72-8D56-A85F98C1E850}"/>
    <hyperlink ref="A3550" r:id="rId3548" xr:uid="{54A2862B-7AAA-487F-9990-D3C138E75FD2}"/>
    <hyperlink ref="A3551" r:id="rId3549" xr:uid="{F7A1F9FD-A503-4163-AE79-7C2D08E51F3B}"/>
    <hyperlink ref="A3552" r:id="rId3550" xr:uid="{F832592B-04D2-4582-A5D3-BD3FB6916D44}"/>
    <hyperlink ref="A3553" r:id="rId3551" xr:uid="{EBD1A6D9-5CB5-465C-B830-0D77DEF1F7DD}"/>
    <hyperlink ref="A3554" r:id="rId3552" xr:uid="{8AAADD79-5121-4CF1-9780-8A8394106A34}"/>
    <hyperlink ref="A3555" r:id="rId3553" xr:uid="{C87086EF-2A15-43D4-A6BA-1BBE131A46FA}"/>
    <hyperlink ref="A3556" r:id="rId3554" xr:uid="{82CBE2EF-F7E5-457A-83FF-A0E3CB1D1CC2}"/>
    <hyperlink ref="A3557" r:id="rId3555" xr:uid="{12DC371C-9DDB-4B34-91E5-B1E909D398B1}"/>
    <hyperlink ref="A3558" r:id="rId3556" xr:uid="{BFBB42B9-C113-4CD7-B974-71F1E3CD57B6}"/>
    <hyperlink ref="A3559" r:id="rId3557" xr:uid="{1A28A1B1-BCA8-4A3B-91ED-B1696E4BEEEA}"/>
    <hyperlink ref="A3560" r:id="rId3558" xr:uid="{7AAEF40D-B378-4B0A-BDA5-151EF6EF750A}"/>
    <hyperlink ref="A3561" r:id="rId3559" xr:uid="{83630127-BF1F-4D1B-8F25-851687CE14D8}"/>
    <hyperlink ref="A3562" r:id="rId3560" xr:uid="{EDA2EB69-9FC9-42A6-BC3D-42D339639C1C}"/>
    <hyperlink ref="A3563" r:id="rId3561" xr:uid="{1F97D558-5A3B-4098-8090-0AF2153C36B6}"/>
    <hyperlink ref="A3564" r:id="rId3562" xr:uid="{EA58E88A-3378-4B40-8DB3-B89892D361BA}"/>
    <hyperlink ref="A3565" r:id="rId3563" xr:uid="{31F85D81-61A7-4F39-92C8-5E572E45C8CE}"/>
    <hyperlink ref="A3566" r:id="rId3564" xr:uid="{B035CDE4-F3FE-438A-9590-FCFE9D823356}"/>
    <hyperlink ref="A3567" r:id="rId3565" xr:uid="{1C02359F-1B56-4E3A-8E45-DF426E89F35D}"/>
    <hyperlink ref="A3568" r:id="rId3566" xr:uid="{A858A247-3E55-4F8F-A94F-04F707205B30}"/>
    <hyperlink ref="A3569" r:id="rId3567" xr:uid="{18AE52F2-1612-451D-ADEA-2EC852799BAF}"/>
    <hyperlink ref="A3570" r:id="rId3568" xr:uid="{D4EB2650-A2AE-4AF3-80E4-73B61BC268DE}"/>
    <hyperlink ref="A3571" r:id="rId3569" xr:uid="{61003573-AECA-47BC-9ADC-61FA386BA5BF}"/>
    <hyperlink ref="A3572" r:id="rId3570" xr:uid="{484A65B7-3698-451C-A962-EE17708D5015}"/>
    <hyperlink ref="A3573" r:id="rId3571" xr:uid="{84DFB209-E63D-496E-B6FD-06247212AAB4}"/>
    <hyperlink ref="A3574" r:id="rId3572" xr:uid="{17878030-CC01-423F-BA25-FD800A10C671}"/>
    <hyperlink ref="A3575" r:id="rId3573" xr:uid="{6130D7E5-7018-4371-A970-D4B42AE58A46}"/>
    <hyperlink ref="A3576" r:id="rId3574" xr:uid="{9E4F21AF-CA23-414D-83EB-F4AEE5398B08}"/>
    <hyperlink ref="A3577" r:id="rId3575" xr:uid="{939B4A2C-C65A-49FA-AC2F-8654BB0634B1}"/>
    <hyperlink ref="A3578" r:id="rId3576" xr:uid="{46473034-6E36-47DC-A8AB-E58E42D53D94}"/>
    <hyperlink ref="A3579" r:id="rId3577" xr:uid="{FB589745-EC78-4087-9D12-EAE96FFA13D8}"/>
    <hyperlink ref="A3580" r:id="rId3578" xr:uid="{33E0FA66-E582-45B7-9C4E-31B7AC917E67}"/>
    <hyperlink ref="A3581" r:id="rId3579" xr:uid="{0F5BCB07-3924-435D-BD65-35AA1B4974E1}"/>
    <hyperlink ref="A3582" r:id="rId3580" xr:uid="{DA7AADC6-96D5-4CAD-B46C-8631B1DC2508}"/>
    <hyperlink ref="A3583" r:id="rId3581" xr:uid="{F97EDC2B-9298-46D2-B614-913D3DAC2459}"/>
    <hyperlink ref="A3584" r:id="rId3582" xr:uid="{A30A937A-55F5-4382-9608-16C791C62181}"/>
    <hyperlink ref="A3585" r:id="rId3583" xr:uid="{84FDD265-4DBE-4D68-B4E8-150D021A6A34}"/>
    <hyperlink ref="A3586" r:id="rId3584" xr:uid="{709BE10C-D415-49D8-A337-411885ABC93F}"/>
    <hyperlink ref="A3587" r:id="rId3585" xr:uid="{1B64A2CA-68E6-4E76-8C6A-BEE321B08727}"/>
    <hyperlink ref="A3588" r:id="rId3586" xr:uid="{E3A6DC88-73DA-4B6B-8FB2-1118519F8DDF}"/>
    <hyperlink ref="A3589" r:id="rId3587" xr:uid="{61C4CDD3-E2C1-4D53-BD5F-95C9AE5D605E}"/>
    <hyperlink ref="A3590" r:id="rId3588" xr:uid="{BB616268-5DE7-4567-9D90-AFAEBD2E741D}"/>
    <hyperlink ref="A3591" r:id="rId3589" xr:uid="{E311BB31-771F-4E3F-B280-0051501789E2}"/>
    <hyperlink ref="A3592" r:id="rId3590" xr:uid="{01107B58-F068-4740-9E82-AFF8C62FAF63}"/>
    <hyperlink ref="A3593" r:id="rId3591" xr:uid="{B2E56DAD-7AE7-4F91-81B4-0FB668A6DB58}"/>
    <hyperlink ref="A3594" r:id="rId3592" xr:uid="{2E855B64-A8E9-46B3-85F1-918AC2DA1D25}"/>
    <hyperlink ref="A3595" r:id="rId3593" xr:uid="{BBEB2677-802A-479A-9C42-3C7EADE34638}"/>
    <hyperlink ref="A3596" r:id="rId3594" xr:uid="{D5575CD7-7391-4676-9088-4BD6CFF8E9EA}"/>
    <hyperlink ref="A3597" r:id="rId3595" xr:uid="{F8D6C430-1FBC-44FA-B667-3B6D7643D486}"/>
    <hyperlink ref="A3598" r:id="rId3596" xr:uid="{34B6603B-FACE-4B09-8C25-943FBDB418F0}"/>
    <hyperlink ref="A3599" r:id="rId3597" xr:uid="{703F283F-6340-4C88-B926-66AB45177B8F}"/>
    <hyperlink ref="A3600" r:id="rId3598" xr:uid="{9D3C8B6C-54BB-4261-81DA-7B6DC924EF01}"/>
    <hyperlink ref="A3601" r:id="rId3599" xr:uid="{2D81F31D-5A95-4DBF-9296-0A4F11502413}"/>
    <hyperlink ref="A3602" r:id="rId3600" xr:uid="{3BA50DA9-6938-4A20-9F5D-30D020EC82E5}"/>
    <hyperlink ref="A3603" r:id="rId3601" xr:uid="{724367F9-16F0-4F19-8776-CD65C731FC47}"/>
    <hyperlink ref="A3604" r:id="rId3602" xr:uid="{2FA4069A-CE87-4D32-99EE-46D47ABD1587}"/>
    <hyperlink ref="A3605" r:id="rId3603" xr:uid="{72AA3859-FE0E-4A53-88AC-8ECB473F73CA}"/>
    <hyperlink ref="A3606" r:id="rId3604" xr:uid="{9F22C5E4-C40E-4EC0-B01E-7760061E81F4}"/>
    <hyperlink ref="A3607" r:id="rId3605" xr:uid="{EF9B28A8-095B-445C-B1C7-8941463BFF14}"/>
    <hyperlink ref="A3608" r:id="rId3606" xr:uid="{0A8E1EA4-D96E-49BD-A535-9827B8354B9F}"/>
    <hyperlink ref="A3609" r:id="rId3607" xr:uid="{28434986-5E45-4EE4-959F-7C43517DA35E}"/>
    <hyperlink ref="A3610" r:id="rId3608" xr:uid="{F80D11E2-0D21-4499-853E-3DBFE3EA3F7A}"/>
    <hyperlink ref="A3611" r:id="rId3609" xr:uid="{45C46C7A-57B7-47CA-ABC7-9BFC467BD484}"/>
    <hyperlink ref="A3612" r:id="rId3610" xr:uid="{2936B100-AEA4-482F-947A-3BB74722137B}"/>
    <hyperlink ref="A3613" r:id="rId3611" xr:uid="{4F802748-DE61-4138-8782-BEE638465C4A}"/>
    <hyperlink ref="A3614" r:id="rId3612" xr:uid="{437C62FD-9FC4-4E55-853D-55F467D289ED}"/>
    <hyperlink ref="A3615" r:id="rId3613" xr:uid="{F42A50CC-7D7D-4C48-BF55-F3574320E013}"/>
    <hyperlink ref="A3616" r:id="rId3614" xr:uid="{EEFEEB6B-5072-41C8-853B-F16C5FCDCD98}"/>
    <hyperlink ref="A3617" r:id="rId3615" xr:uid="{04AB887D-4527-4D07-91D4-E497E0C4B138}"/>
    <hyperlink ref="A3618" r:id="rId3616" xr:uid="{05A230EA-25DB-4745-9DCD-1EC87EFAB2D1}"/>
    <hyperlink ref="A3619" r:id="rId3617" xr:uid="{0B102636-9903-4B0B-8CB8-1B8DFB677B22}"/>
    <hyperlink ref="A3620" r:id="rId3618" xr:uid="{90AFAB08-866D-40AC-B4F3-5967C3001E3B}"/>
    <hyperlink ref="A3621" r:id="rId3619" xr:uid="{38F76041-FFF4-4896-A73E-84CCBDD7004D}"/>
    <hyperlink ref="A3622" r:id="rId3620" xr:uid="{DC7B2FD6-46B0-4DC4-B847-CE6AA80E18C2}"/>
    <hyperlink ref="A3623" r:id="rId3621" xr:uid="{10E6958C-C007-4E7D-BCB0-AEB2210D9757}"/>
    <hyperlink ref="A3624" r:id="rId3622" xr:uid="{119C9ACA-990F-4C55-B62B-17300517867C}"/>
    <hyperlink ref="A3625" r:id="rId3623" xr:uid="{0E7AADA5-4D09-4533-BA89-7A0FBE20E00E}"/>
    <hyperlink ref="A3626" r:id="rId3624" xr:uid="{4F07E348-327F-4515-9BA4-3439070F50F8}"/>
    <hyperlink ref="A3627" r:id="rId3625" xr:uid="{1A1511F3-5BD5-4680-A5AB-1BCE802E6212}"/>
    <hyperlink ref="A3628" r:id="rId3626" xr:uid="{0D468333-9EFD-4E1B-83FF-47D57290C99C}"/>
    <hyperlink ref="A3629" r:id="rId3627" xr:uid="{AC234C86-448A-4815-B5F2-005B27D3B852}"/>
    <hyperlink ref="A3630" r:id="rId3628" xr:uid="{6F52CB82-C43E-4C62-864B-5AD075F6D087}"/>
    <hyperlink ref="A3631" r:id="rId3629" xr:uid="{3679D439-1FE4-41B6-8069-4D99302F2E36}"/>
    <hyperlink ref="A3632" r:id="rId3630" xr:uid="{DFC2C5CF-86AA-4CDC-903A-796D91F1F3FA}"/>
    <hyperlink ref="A3633" r:id="rId3631" xr:uid="{82A8EB24-51FE-4454-8730-6158EC1F9C76}"/>
    <hyperlink ref="A3634" r:id="rId3632" xr:uid="{E31AA71E-4CE0-43EF-9FD5-8DCF247E481D}"/>
    <hyperlink ref="A3635" r:id="rId3633" xr:uid="{33BBCE95-5B65-4F55-93B2-7B741B7978F8}"/>
    <hyperlink ref="A3636" r:id="rId3634" xr:uid="{C5BA1321-5922-4220-AB33-4D78D15F2DED}"/>
    <hyperlink ref="A3637" r:id="rId3635" xr:uid="{C2E51B6E-ED7C-4AFF-AE16-A0B8B2C83972}"/>
    <hyperlink ref="A3638" r:id="rId3636" xr:uid="{CDB50E27-5917-4930-8587-6FB9C1163FCF}"/>
    <hyperlink ref="A3639" r:id="rId3637" xr:uid="{E2F63718-DDBE-49C9-B44F-C6A727FA9043}"/>
    <hyperlink ref="A3640" r:id="rId3638" xr:uid="{940AB1F4-05BB-4BFF-A3B9-ABF309148D4C}"/>
    <hyperlink ref="A3641" r:id="rId3639" xr:uid="{87824F3A-76CC-451F-8CC2-B03CCAC583D4}"/>
    <hyperlink ref="A3642" r:id="rId3640" xr:uid="{587BA05C-6B8B-4E14-A767-DD9C01E1D7DB}"/>
    <hyperlink ref="A3643" r:id="rId3641" xr:uid="{56F68B57-9793-441A-B580-306D5DFD6DA4}"/>
    <hyperlink ref="A3644" r:id="rId3642" xr:uid="{7AAB4923-9729-4EE3-A5EC-7F9BA0ADA968}"/>
    <hyperlink ref="A3645" r:id="rId3643" xr:uid="{B876F8BF-3512-4527-8013-6DF053816213}"/>
    <hyperlink ref="A3646" r:id="rId3644" xr:uid="{1A899BE6-E997-4EE1-B35A-558EA79FAB6B}"/>
    <hyperlink ref="A3647" r:id="rId3645" xr:uid="{8D1A81F9-C169-4D30-A598-856BBF70D9A6}"/>
    <hyperlink ref="A3648" r:id="rId3646" xr:uid="{299109EE-C6A9-4B2F-B421-6CEC4BE2CDDF}"/>
    <hyperlink ref="A3649" r:id="rId3647" xr:uid="{4CE7D9B2-8D76-4125-95D3-14A10A2A0336}"/>
    <hyperlink ref="A3650" r:id="rId3648" xr:uid="{5AE64769-CF1D-4ECB-91E5-3A583FFDECDF}"/>
    <hyperlink ref="A3651" r:id="rId3649" xr:uid="{6A8EFF7C-2E70-4F6E-B2D8-4C459437BEA4}"/>
    <hyperlink ref="A3652" r:id="rId3650" xr:uid="{0E5C42DD-1E1E-435C-A4EA-48C296CDAA39}"/>
    <hyperlink ref="A3653" r:id="rId3651" xr:uid="{47E4FA95-638B-4166-A005-2A96D060DE9D}"/>
    <hyperlink ref="A3654" r:id="rId3652" xr:uid="{49618523-AF04-4468-B47D-FAE2E1A63FCA}"/>
    <hyperlink ref="A3655" r:id="rId3653" xr:uid="{61061093-E455-4456-8921-D1EA7A7FF9EF}"/>
    <hyperlink ref="A3656" r:id="rId3654" xr:uid="{32E760FC-A2F7-4645-8364-C41E63D3A71C}"/>
    <hyperlink ref="A3657" r:id="rId3655" xr:uid="{1AF2DFB6-58EA-4B90-B060-A6537567F0FD}"/>
    <hyperlink ref="A3658" r:id="rId3656" xr:uid="{168D7290-84D2-4D2B-975C-4472F04D9817}"/>
    <hyperlink ref="A3659" r:id="rId3657" xr:uid="{A23C37E3-7997-4407-8E4F-240101697229}"/>
    <hyperlink ref="A3660" r:id="rId3658" xr:uid="{97618036-0DF8-4D2B-ADCA-886F79894A0E}"/>
    <hyperlink ref="A3661" r:id="rId3659" xr:uid="{DDD78142-150B-4457-9674-7B72818E400C}"/>
    <hyperlink ref="A3662" r:id="rId3660" xr:uid="{B594D5E6-1D2B-4FD4-A039-644FACCD49C5}"/>
    <hyperlink ref="A3663" r:id="rId3661" xr:uid="{4720E879-F2EF-407B-9842-08C59FDC98E5}"/>
    <hyperlink ref="A3664" r:id="rId3662" xr:uid="{146CB9BB-4656-4C71-B77E-C1810E71E6C9}"/>
    <hyperlink ref="A3665" r:id="rId3663" xr:uid="{5035A296-D19C-45EE-9445-064930113174}"/>
    <hyperlink ref="A3666" r:id="rId3664" xr:uid="{B927210D-2DEC-4184-99BC-2D2C0451A1FB}"/>
    <hyperlink ref="A3667" r:id="rId3665" xr:uid="{382004A2-5212-4CFD-A787-5BAE31A2EE37}"/>
    <hyperlink ref="A3668" r:id="rId3666" xr:uid="{BCE61917-01F3-45F3-95C6-3BA407B442A1}"/>
    <hyperlink ref="A3669" r:id="rId3667" xr:uid="{E1555817-378C-4BC3-A2F3-22D6D7AC37FE}"/>
    <hyperlink ref="A3670" r:id="rId3668" xr:uid="{C5D94ED4-0562-4951-8ABA-65433EC69862}"/>
    <hyperlink ref="A3671" r:id="rId3669" xr:uid="{CBCA47F1-4331-4682-B2FE-3723F71BC9BD}"/>
    <hyperlink ref="A3672" r:id="rId3670" xr:uid="{8C5C9FB2-4515-4506-B555-391CF0901ECF}"/>
    <hyperlink ref="A3673" r:id="rId3671" xr:uid="{B3A0E46B-6880-4132-A692-5C8CE156652D}"/>
    <hyperlink ref="A3674" r:id="rId3672" xr:uid="{0D1EF4EF-66A3-407D-B691-A6DFC99AC2D5}"/>
    <hyperlink ref="A3675" r:id="rId3673" xr:uid="{388C4A5E-C9F0-438C-9A56-3820F7B3E51E}"/>
    <hyperlink ref="A3676" r:id="rId3674" xr:uid="{23C56FC9-5283-4FD8-8D07-95215E3FF421}"/>
    <hyperlink ref="A3677" r:id="rId3675" xr:uid="{FD53F1CD-3D03-4C97-B882-03C8CAD34F15}"/>
    <hyperlink ref="A3678" r:id="rId3676" xr:uid="{46DA1566-F6E7-4645-B29D-1A3C263D4DA4}"/>
    <hyperlink ref="A3679" r:id="rId3677" xr:uid="{157C7E2D-EBE8-46CB-8A52-C28182DD93DF}"/>
    <hyperlink ref="A3680" r:id="rId3678" xr:uid="{CEBB5D2A-3FD4-46D5-A86B-CA3BD4288299}"/>
    <hyperlink ref="A3681" r:id="rId3679" xr:uid="{DA109D54-BD38-491E-88B1-B995C6FB574E}"/>
    <hyperlink ref="A3682" r:id="rId3680" xr:uid="{F94047E5-9B21-4E45-9B68-544A940385C4}"/>
    <hyperlink ref="A3683" r:id="rId3681" xr:uid="{28E411E0-BF68-490D-A847-D765C73FB116}"/>
    <hyperlink ref="A3684" r:id="rId3682" xr:uid="{275EE6E5-67AF-4658-9E0D-3B9AA358AD07}"/>
    <hyperlink ref="A3685" r:id="rId3683" xr:uid="{2A282E69-F688-4314-9EA6-ABA5E941E83A}"/>
    <hyperlink ref="A3686" r:id="rId3684" xr:uid="{3D1D9FCE-9660-465F-9489-D7571E93F06C}"/>
    <hyperlink ref="A3687" r:id="rId3685" xr:uid="{4399480B-CE97-4572-BE18-508354256009}"/>
    <hyperlink ref="A3688" r:id="rId3686" xr:uid="{D46133FB-C238-4BFF-88A9-EF6E5050E8A0}"/>
    <hyperlink ref="A3689" r:id="rId3687" xr:uid="{5389FFDE-1503-4784-927C-B7BCB4DC4430}"/>
    <hyperlink ref="A3690" r:id="rId3688" xr:uid="{843D5712-7DA6-4E7B-BF6C-AFB5460FE637}"/>
    <hyperlink ref="A3691" r:id="rId3689" xr:uid="{6EE66BE1-0301-423E-ABF8-146CE6906B75}"/>
    <hyperlink ref="A3692" r:id="rId3690" xr:uid="{BE561967-E80A-480F-AB20-5B0F613857E9}"/>
    <hyperlink ref="A3693" r:id="rId3691" xr:uid="{A85032D2-2DE3-4B30-9DC3-3A8D22BCE2AD}"/>
    <hyperlink ref="A3694" r:id="rId3692" xr:uid="{E5FD3198-3202-4627-9B5D-3FB6E9AECCDD}"/>
    <hyperlink ref="A3695" r:id="rId3693" xr:uid="{A55AAA4B-C545-41BB-832A-E6E57209A3BE}"/>
    <hyperlink ref="A3696" r:id="rId3694" xr:uid="{4C25E886-7C71-4683-9F3D-9EAB7E2D94B7}"/>
    <hyperlink ref="A3697" r:id="rId3695" xr:uid="{ADD8673D-E450-4168-95B4-9E44B5878802}"/>
    <hyperlink ref="A3698" r:id="rId3696" xr:uid="{DA4BFACC-D94B-40B0-88C1-A088DD04C76E}"/>
    <hyperlink ref="A3699" r:id="rId3697" xr:uid="{83906BCF-021B-4A12-A32C-0D550F108F17}"/>
    <hyperlink ref="A3700" r:id="rId3698" xr:uid="{2E52C74E-E14C-4004-9A22-2E78EB982573}"/>
    <hyperlink ref="A3701" r:id="rId3699" xr:uid="{BE463F68-6D80-4F1E-8A17-F612395FF931}"/>
    <hyperlink ref="A3702" r:id="rId3700" xr:uid="{22A57DC9-5694-4031-A1C8-701ECA07DD68}"/>
    <hyperlink ref="A3703" r:id="rId3701" xr:uid="{57CD5C47-2725-419B-AC0D-A61AC2AED6FE}"/>
    <hyperlink ref="A3704" r:id="rId3702" xr:uid="{9464B8F9-64E8-4996-A64E-E60634706BF7}"/>
    <hyperlink ref="A3705" r:id="rId3703" xr:uid="{B126EFD7-8596-4CC3-A66B-6FA26D06688B}"/>
    <hyperlink ref="A3706" r:id="rId3704" xr:uid="{1BCADE10-8D24-4F24-9005-8E1613668EBF}"/>
    <hyperlink ref="A3707" r:id="rId3705" xr:uid="{4F1320A5-F3F7-4059-9B03-6D1898D756B8}"/>
    <hyperlink ref="A3708" r:id="rId3706" xr:uid="{E0C9C00D-16DE-4BB0-8D40-BFEA0C182C1D}"/>
    <hyperlink ref="A3709" r:id="rId3707" xr:uid="{CFEFDFC3-7FB8-41C5-8DE8-A8794BFDFB32}"/>
    <hyperlink ref="A3710" r:id="rId3708" xr:uid="{C0452D25-24EC-476B-8E2A-710DDE580A24}"/>
    <hyperlink ref="A3711" r:id="rId3709" xr:uid="{F932AFE7-FEA1-440F-9BF4-72442C0FF550}"/>
    <hyperlink ref="A3712" r:id="rId3710" xr:uid="{496FFF85-6992-4CE6-B86D-6FF455DE11C3}"/>
    <hyperlink ref="A3713" r:id="rId3711" xr:uid="{3E3DC31F-DD28-4C33-BB47-7397AB17A3F3}"/>
    <hyperlink ref="A3714" r:id="rId3712" xr:uid="{90CD9D9B-28FB-47D8-BD88-A1C157E3E386}"/>
    <hyperlink ref="A3715" r:id="rId3713" xr:uid="{88B5231B-1D7C-4F07-A2B4-3D61E3BD41F7}"/>
    <hyperlink ref="A3716" r:id="rId3714" xr:uid="{27F65B74-A597-4DC6-B222-9B387AE09AF2}"/>
    <hyperlink ref="A3717" r:id="rId3715" xr:uid="{2312C376-2DAD-4592-9DA1-C0179B46B38C}"/>
    <hyperlink ref="A3718" r:id="rId3716" xr:uid="{C1A9C58D-54A7-4B97-AB32-8C23D22819ED}"/>
    <hyperlink ref="A3719" r:id="rId3717" xr:uid="{2563295F-1FF6-4391-8238-1A4EB8175250}"/>
    <hyperlink ref="A3720" r:id="rId3718" xr:uid="{0CBCDE26-B31E-44C0-96C7-784FD2CC7095}"/>
    <hyperlink ref="A3721" r:id="rId3719" xr:uid="{36B746B8-5C0F-427C-9925-DABC9F525F5B}"/>
    <hyperlink ref="A3722" r:id="rId3720" xr:uid="{99180A84-7F1A-43C8-A22E-EF6046011166}"/>
    <hyperlink ref="A3723" r:id="rId3721" xr:uid="{8AF2E6FB-282E-4091-AFF5-40A970FD0D03}"/>
    <hyperlink ref="A3724" r:id="rId3722" xr:uid="{8984231B-FB7E-4F7C-9EDE-646AE7BEDA90}"/>
    <hyperlink ref="A3725" r:id="rId3723" xr:uid="{07E64CF6-0658-4655-8965-C6D7298320AD}"/>
    <hyperlink ref="A3726" r:id="rId3724" xr:uid="{7E801FCF-6952-4B6F-AFFF-3FE370DA0B6D}"/>
    <hyperlink ref="A3727" r:id="rId3725" xr:uid="{05B8B1E4-B82C-403A-945D-6D5AE3C4F1A3}"/>
    <hyperlink ref="A3728" r:id="rId3726" xr:uid="{C4250256-6778-45D0-9C4F-7663350AE404}"/>
    <hyperlink ref="A3729" r:id="rId3727" xr:uid="{AEF9939E-8817-4D85-B0B7-75E5BBEEF403}"/>
    <hyperlink ref="A3730" r:id="rId3728" xr:uid="{76A4E17C-F2E5-420F-AA8E-803300DC7017}"/>
    <hyperlink ref="A3731" r:id="rId3729" xr:uid="{6F60D1E1-25D1-48C1-95EA-E22FBC9333C6}"/>
    <hyperlink ref="A3732" r:id="rId3730" xr:uid="{B907966F-20CF-4230-A3A6-6864BF1B823F}"/>
    <hyperlink ref="A3733" r:id="rId3731" xr:uid="{781D17A2-F90F-46CC-8494-F204C0515CDC}"/>
    <hyperlink ref="A3734" r:id="rId3732" xr:uid="{B8952C5B-D195-4427-B43F-6215C16B6270}"/>
    <hyperlink ref="A3735" r:id="rId3733" xr:uid="{06FA6554-5293-4A35-AFE1-AC02815838ED}"/>
    <hyperlink ref="A3736" r:id="rId3734" xr:uid="{E8D3C2F1-9D36-4DBF-9E75-BA049704CF63}"/>
    <hyperlink ref="A3737" r:id="rId3735" xr:uid="{708367DA-DD7D-48A4-BA48-6D5B774EA597}"/>
    <hyperlink ref="A3738" r:id="rId3736" xr:uid="{381A3271-2C04-436E-A957-15087263E1C3}"/>
    <hyperlink ref="A3739" r:id="rId3737" xr:uid="{22A9760F-4736-4551-A3B3-F69D6F6BAC98}"/>
    <hyperlink ref="A3740" r:id="rId3738" xr:uid="{1528B07C-FAD9-4DBD-A7DB-7E608F1929DC}"/>
    <hyperlink ref="A3741" r:id="rId3739" xr:uid="{412C697C-DEB5-4CBE-8051-EDBB3D7D69EB}"/>
    <hyperlink ref="A3742" r:id="rId3740" xr:uid="{FAAFDD83-1557-4D64-92CD-FD8EE6B014BE}"/>
    <hyperlink ref="A3743" r:id="rId3741" xr:uid="{78ED40CE-700A-4C87-8ADE-054CCE5CAF05}"/>
    <hyperlink ref="A3744" r:id="rId3742" xr:uid="{14FD18B5-524D-4E93-847B-A84652B3C97A}"/>
    <hyperlink ref="A3745" r:id="rId3743" xr:uid="{F025C79C-26DB-4245-AC40-F6C95AFCCBFB}"/>
    <hyperlink ref="A3746" r:id="rId3744" xr:uid="{1006F62A-08D8-4507-BE82-1FF46A3542D6}"/>
    <hyperlink ref="A3747" r:id="rId3745" xr:uid="{901820C9-2076-4FC4-8ADF-4AFCBE4BED2D}"/>
    <hyperlink ref="A3748" r:id="rId3746" xr:uid="{3E72DC8D-05B2-47E7-A8D0-A2F4CDE6691A}"/>
    <hyperlink ref="A3749" r:id="rId3747" xr:uid="{B6D220C2-3CC2-49A9-AAA3-06997089434E}"/>
    <hyperlink ref="A3750" r:id="rId3748" xr:uid="{1F3FF08B-B51D-49FC-9161-5B6CB58BCC49}"/>
    <hyperlink ref="A3751" r:id="rId3749" xr:uid="{F80C7873-1A8A-4A50-8894-3EC45D3ED5F1}"/>
    <hyperlink ref="A3752" r:id="rId3750" xr:uid="{A4F47D6E-800E-4A37-8F97-828A55A89C01}"/>
    <hyperlink ref="A3753" r:id="rId3751" xr:uid="{93C341F6-BBBC-4E1F-B570-2CB9581A979E}"/>
    <hyperlink ref="A3754" r:id="rId3752" xr:uid="{BF567156-3981-4223-B045-7A24B27230A0}"/>
    <hyperlink ref="A3755" r:id="rId3753" xr:uid="{BFF74ED4-B10F-4F97-A433-413771386ABD}"/>
    <hyperlink ref="A3756" r:id="rId3754" xr:uid="{91C65B3D-B604-4516-BC64-35BC7EA31A9E}"/>
    <hyperlink ref="A3757" r:id="rId3755" xr:uid="{5D1F20F1-4E60-47F3-9FF1-561A0AB783DA}"/>
    <hyperlink ref="A3758" r:id="rId3756" xr:uid="{3C87CFD1-BEE8-45C0-B09C-8F8846E45FBE}"/>
    <hyperlink ref="A3759" r:id="rId3757" xr:uid="{DC91B6ED-0BF3-49E2-8A59-F9C8763A32D2}"/>
    <hyperlink ref="A3760" r:id="rId3758" xr:uid="{C158D18C-5328-41D3-B3B8-34F72BCC04FF}"/>
    <hyperlink ref="A3761" r:id="rId3759" xr:uid="{623E8E49-C4EF-4115-8B8A-1FA4DF36FA64}"/>
    <hyperlink ref="A3762" r:id="rId3760" xr:uid="{6C28ABA7-CCE2-4DD2-8245-AA3828D92A82}"/>
    <hyperlink ref="A3763" r:id="rId3761" xr:uid="{C6719D02-F113-4609-AA43-FF8C4FD47922}"/>
    <hyperlink ref="A3764" r:id="rId3762" xr:uid="{D119ADAE-FA0E-4466-AFE8-57E89BF8516A}"/>
    <hyperlink ref="A3765" r:id="rId3763" xr:uid="{93316A9C-4FAA-400A-A606-2BB4404C8D06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BB1D5-855B-4ED4-9D68-DE901FF093C3}">
  <sheetPr codeName="工作表14"/>
  <dimension ref="A1:P36"/>
  <sheetViews>
    <sheetView workbookViewId="0">
      <pane xSplit="2" ySplit="2" topLeftCell="C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ColWidth="12.54296875" defaultRowHeight="12.5"/>
  <cols>
    <col min="1" max="1" width="21.26953125" style="16" customWidth="1"/>
    <col min="2" max="2" width="13.81640625" style="16" customWidth="1"/>
    <col min="3" max="3" width="16.6328125" style="16" customWidth="1"/>
    <col min="4" max="4" width="19.26953125" style="16" customWidth="1"/>
    <col min="5" max="8" width="11.1796875" style="16" customWidth="1"/>
    <col min="9" max="9" width="11.08984375" style="16" customWidth="1"/>
    <col min="10" max="10" width="12.90625" style="16" customWidth="1"/>
    <col min="11" max="11" width="10.453125" style="16" customWidth="1"/>
    <col min="12" max="12" width="10.1796875" style="16" customWidth="1"/>
    <col min="13" max="16" width="13.36328125" style="16" customWidth="1"/>
    <col min="17" max="16384" width="12.54296875" style="16"/>
  </cols>
  <sheetData>
    <row r="1" spans="1:16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10146</v>
      </c>
      <c r="E2" s="17" t="s">
        <v>10147</v>
      </c>
      <c r="F2" s="17" t="s">
        <v>10152</v>
      </c>
      <c r="G2" s="17" t="s">
        <v>10149</v>
      </c>
      <c r="H2" s="17" t="s">
        <v>10151</v>
      </c>
      <c r="I2" s="17" t="s">
        <v>10140</v>
      </c>
      <c r="J2" s="17" t="s">
        <v>10156</v>
      </c>
      <c r="K2" s="17" t="s">
        <v>10155</v>
      </c>
      <c r="L2" s="17" t="s">
        <v>10157</v>
      </c>
      <c r="M2" s="17" t="s">
        <v>10141</v>
      </c>
      <c r="N2" s="17" t="s">
        <v>10158</v>
      </c>
      <c r="O2" s="17" t="s">
        <v>10142</v>
      </c>
      <c r="P2" s="17" t="s">
        <v>10143</v>
      </c>
    </row>
    <row r="3" spans="1:16" ht="14.5">
      <c r="A3" s="3" t="s">
        <v>7260</v>
      </c>
      <c r="B3" s="15" t="s">
        <v>1</v>
      </c>
      <c r="C3" s="15" t="s">
        <v>7261</v>
      </c>
      <c r="D3" s="15" t="s">
        <v>3525</v>
      </c>
      <c r="E3" s="15">
        <v>200</v>
      </c>
      <c r="F3" s="15">
        <v>24</v>
      </c>
      <c r="G3" s="15">
        <v>25.4</v>
      </c>
      <c r="H3" s="15"/>
      <c r="I3" s="15">
        <v>0.05</v>
      </c>
      <c r="J3" s="15">
        <v>70</v>
      </c>
      <c r="K3" s="15">
        <v>3</v>
      </c>
      <c r="L3" s="15">
        <v>11</v>
      </c>
      <c r="M3" s="15">
        <v>150</v>
      </c>
      <c r="N3" s="15">
        <v>2</v>
      </c>
      <c r="O3" s="15">
        <v>1</v>
      </c>
      <c r="P3" s="15" t="s">
        <v>910</v>
      </c>
    </row>
    <row r="4" spans="1:16" ht="14.5">
      <c r="A4" s="3" t="s">
        <v>7262</v>
      </c>
      <c r="B4" s="15" t="s">
        <v>1</v>
      </c>
      <c r="C4" s="15" t="s">
        <v>7263</v>
      </c>
      <c r="D4" s="15" t="s">
        <v>3525</v>
      </c>
      <c r="E4" s="15">
        <v>100</v>
      </c>
      <c r="F4" s="15">
        <v>5</v>
      </c>
      <c r="G4" s="15">
        <v>6</v>
      </c>
      <c r="H4" s="15">
        <v>9.8000000000000007</v>
      </c>
      <c r="I4" s="15">
        <v>0.1</v>
      </c>
      <c r="J4" s="15">
        <v>15</v>
      </c>
      <c r="K4" s="15">
        <v>3</v>
      </c>
      <c r="L4" s="15">
        <v>2</v>
      </c>
      <c r="M4" s="15">
        <v>150</v>
      </c>
      <c r="N4" s="15">
        <v>1</v>
      </c>
      <c r="O4" s="15">
        <v>1</v>
      </c>
      <c r="P4" s="15" t="s">
        <v>910</v>
      </c>
    </row>
    <row r="5" spans="1:16" ht="14.5">
      <c r="A5" s="3" t="s">
        <v>7264</v>
      </c>
      <c r="B5" s="15" t="s">
        <v>1</v>
      </c>
      <c r="C5" s="15" t="s">
        <v>7265</v>
      </c>
      <c r="D5" s="15" t="s">
        <v>3522</v>
      </c>
      <c r="E5" s="15">
        <v>95</v>
      </c>
      <c r="F5" s="15">
        <v>5</v>
      </c>
      <c r="G5" s="15">
        <v>6</v>
      </c>
      <c r="H5" s="15"/>
      <c r="I5" s="15">
        <v>1</v>
      </c>
      <c r="J5" s="15">
        <v>19</v>
      </c>
      <c r="K5" s="15">
        <v>5</v>
      </c>
      <c r="L5" s="15">
        <v>0.8</v>
      </c>
      <c r="M5" s="15">
        <v>125</v>
      </c>
      <c r="N5" s="15">
        <v>4</v>
      </c>
      <c r="O5" s="15">
        <v>1</v>
      </c>
      <c r="P5" s="15" t="s">
        <v>910</v>
      </c>
    </row>
    <row r="6" spans="1:16" ht="14.5">
      <c r="A6" s="3" t="s">
        <v>7266</v>
      </c>
      <c r="B6" s="15" t="s">
        <v>1</v>
      </c>
      <c r="C6" s="15" t="s">
        <v>7267</v>
      </c>
      <c r="D6" s="15" t="s">
        <v>3522</v>
      </c>
      <c r="E6" s="15">
        <v>150</v>
      </c>
      <c r="F6" s="15">
        <v>5</v>
      </c>
      <c r="G6" s="15">
        <v>6</v>
      </c>
      <c r="H6" s="15"/>
      <c r="I6" s="15">
        <v>3</v>
      </c>
      <c r="J6" s="15">
        <v>25</v>
      </c>
      <c r="K6" s="15">
        <v>6</v>
      </c>
      <c r="L6" s="15">
        <v>3</v>
      </c>
      <c r="M6" s="15">
        <v>150</v>
      </c>
      <c r="N6" s="15">
        <v>4</v>
      </c>
      <c r="O6" s="15">
        <v>1</v>
      </c>
      <c r="P6" s="15" t="s">
        <v>910</v>
      </c>
    </row>
    <row r="7" spans="1:16" ht="14.5">
      <c r="A7" s="3" t="s">
        <v>7268</v>
      </c>
      <c r="B7" s="15" t="s">
        <v>1</v>
      </c>
      <c r="C7" s="15" t="s">
        <v>7269</v>
      </c>
      <c r="D7" s="15" t="s">
        <v>3522</v>
      </c>
      <c r="E7" s="15">
        <v>75</v>
      </c>
      <c r="F7" s="15">
        <v>5</v>
      </c>
      <c r="G7" s="15">
        <v>6</v>
      </c>
      <c r="H7" s="15"/>
      <c r="I7" s="15">
        <v>0.1</v>
      </c>
      <c r="J7" s="15">
        <v>15</v>
      </c>
      <c r="K7" s="15">
        <v>5</v>
      </c>
      <c r="L7" s="15">
        <v>0.6</v>
      </c>
      <c r="M7" s="15">
        <v>150</v>
      </c>
      <c r="N7" s="15">
        <v>4</v>
      </c>
      <c r="O7" s="15">
        <v>1</v>
      </c>
      <c r="P7" s="15" t="s">
        <v>910</v>
      </c>
    </row>
    <row r="8" spans="1:16" ht="14.5">
      <c r="A8" s="3" t="s">
        <v>7274</v>
      </c>
      <c r="B8" s="15" t="s">
        <v>1</v>
      </c>
      <c r="C8" s="15" t="s">
        <v>7275</v>
      </c>
      <c r="D8" s="15" t="s">
        <v>9239</v>
      </c>
      <c r="E8" s="15">
        <v>33</v>
      </c>
      <c r="F8" s="15">
        <v>3.3</v>
      </c>
      <c r="G8" s="15">
        <v>9</v>
      </c>
      <c r="H8" s="15">
        <v>12</v>
      </c>
      <c r="I8" s="15">
        <v>0.1</v>
      </c>
      <c r="J8" s="15">
        <v>6</v>
      </c>
      <c r="K8" s="15">
        <v>5.5</v>
      </c>
      <c r="L8" s="15">
        <v>0.21</v>
      </c>
      <c r="M8" s="15">
        <v>125</v>
      </c>
      <c r="N8" s="15">
        <v>4</v>
      </c>
      <c r="O8" s="15">
        <v>3</v>
      </c>
      <c r="P8" s="15" t="s">
        <v>910</v>
      </c>
    </row>
    <row r="9" spans="1:16" ht="14.5">
      <c r="A9" s="3" t="s">
        <v>7276</v>
      </c>
      <c r="B9" s="15" t="s">
        <v>1</v>
      </c>
      <c r="C9" s="15" t="s">
        <v>7277</v>
      </c>
      <c r="D9" s="15" t="s">
        <v>3525</v>
      </c>
      <c r="E9" s="15">
        <v>40</v>
      </c>
      <c r="F9" s="15">
        <v>3.3</v>
      </c>
      <c r="G9" s="15">
        <v>6.5</v>
      </c>
      <c r="H9" s="15">
        <v>11.5</v>
      </c>
      <c r="I9" s="15">
        <v>0.05</v>
      </c>
      <c r="J9" s="15">
        <v>10.5</v>
      </c>
      <c r="K9" s="15">
        <v>4</v>
      </c>
      <c r="L9" s="15">
        <v>0.2</v>
      </c>
      <c r="M9" s="15">
        <v>125</v>
      </c>
      <c r="N9" s="15">
        <v>1</v>
      </c>
      <c r="O9" s="15" t="s">
        <v>9479</v>
      </c>
      <c r="P9" s="15" t="s">
        <v>910</v>
      </c>
    </row>
    <row r="10" spans="1:16" ht="14.5">
      <c r="A10" s="3" t="s">
        <v>7278</v>
      </c>
      <c r="B10" s="15" t="s">
        <v>1</v>
      </c>
      <c r="C10" s="15" t="s">
        <v>7277</v>
      </c>
      <c r="D10" s="15" t="s">
        <v>3525</v>
      </c>
      <c r="E10" s="15">
        <v>100</v>
      </c>
      <c r="F10" s="15">
        <v>5</v>
      </c>
      <c r="G10" s="15">
        <v>6.5</v>
      </c>
      <c r="H10" s="15">
        <v>9.5</v>
      </c>
      <c r="I10" s="15">
        <v>0.05</v>
      </c>
      <c r="J10" s="15">
        <v>22</v>
      </c>
      <c r="K10" s="15">
        <v>4.5</v>
      </c>
      <c r="L10" s="15">
        <v>0.2</v>
      </c>
      <c r="M10" s="15">
        <v>125</v>
      </c>
      <c r="N10" s="15">
        <v>1</v>
      </c>
      <c r="O10" s="15" t="s">
        <v>9479</v>
      </c>
      <c r="P10" s="15" t="s">
        <v>910</v>
      </c>
    </row>
    <row r="11" spans="1:16" ht="14.5">
      <c r="A11" s="3" t="s">
        <v>7279</v>
      </c>
      <c r="B11" s="15" t="s">
        <v>1</v>
      </c>
      <c r="C11" s="15" t="s">
        <v>7280</v>
      </c>
      <c r="D11" s="15" t="s">
        <v>9239</v>
      </c>
      <c r="E11" s="15">
        <v>46</v>
      </c>
      <c r="F11" s="15">
        <v>5</v>
      </c>
      <c r="G11" s="15">
        <v>7</v>
      </c>
      <c r="H11" s="15">
        <v>12.5</v>
      </c>
      <c r="I11" s="15">
        <v>0.05</v>
      </c>
      <c r="J11" s="15">
        <v>8.5</v>
      </c>
      <c r="K11" s="15">
        <v>5.5</v>
      </c>
      <c r="L11" s="15">
        <v>0.4</v>
      </c>
      <c r="M11" s="15">
        <v>125</v>
      </c>
      <c r="N11" s="15">
        <v>1</v>
      </c>
      <c r="O11" s="15">
        <v>1</v>
      </c>
      <c r="P11" s="15" t="s">
        <v>910</v>
      </c>
    </row>
    <row r="12" spans="1:16" ht="14.5">
      <c r="A12" s="3" t="s">
        <v>7281</v>
      </c>
      <c r="B12" s="15" t="s">
        <v>1</v>
      </c>
      <c r="C12" s="15" t="s">
        <v>7282</v>
      </c>
      <c r="D12" s="15" t="s">
        <v>3522</v>
      </c>
      <c r="E12" s="15">
        <v>60</v>
      </c>
      <c r="F12" s="15">
        <v>5</v>
      </c>
      <c r="G12" s="15">
        <v>7</v>
      </c>
      <c r="H12" s="15">
        <v>9</v>
      </c>
      <c r="I12" s="15">
        <v>0.1</v>
      </c>
      <c r="J12" s="15">
        <v>15</v>
      </c>
      <c r="K12" s="15">
        <v>4</v>
      </c>
      <c r="L12" s="15">
        <v>0.25</v>
      </c>
      <c r="M12" s="15">
        <v>125</v>
      </c>
      <c r="N12" s="15">
        <v>2</v>
      </c>
      <c r="O12" s="15">
        <v>1</v>
      </c>
      <c r="P12" s="15" t="s">
        <v>910</v>
      </c>
    </row>
    <row r="13" spans="1:16" ht="14.5">
      <c r="A13" s="3" t="s">
        <v>7283</v>
      </c>
      <c r="B13" s="15" t="s">
        <v>1</v>
      </c>
      <c r="C13" s="15" t="s">
        <v>7277</v>
      </c>
      <c r="D13" s="15" t="s">
        <v>3525</v>
      </c>
      <c r="E13" s="15">
        <v>70</v>
      </c>
      <c r="F13" s="15">
        <v>3.3</v>
      </c>
      <c r="G13" s="15">
        <v>4</v>
      </c>
      <c r="H13" s="15"/>
      <c r="I13" s="15">
        <v>0.1</v>
      </c>
      <c r="J13" s="15">
        <v>8.5</v>
      </c>
      <c r="K13" s="15">
        <v>8.1999999999999993</v>
      </c>
      <c r="L13" s="15">
        <v>17</v>
      </c>
      <c r="M13" s="15">
        <v>150</v>
      </c>
      <c r="N13" s="15">
        <v>1</v>
      </c>
      <c r="O13" s="15" t="s">
        <v>9479</v>
      </c>
      <c r="P13" s="15" t="s">
        <v>910</v>
      </c>
    </row>
    <row r="14" spans="1:16" ht="14.5">
      <c r="A14" s="3" t="s">
        <v>7284</v>
      </c>
      <c r="B14" s="15" t="s">
        <v>1</v>
      </c>
      <c r="C14" s="15" t="s">
        <v>7272</v>
      </c>
      <c r="D14" s="15" t="s">
        <v>3522</v>
      </c>
      <c r="E14" s="15">
        <v>158</v>
      </c>
      <c r="F14" s="15">
        <v>3.3</v>
      </c>
      <c r="G14" s="15">
        <v>5</v>
      </c>
      <c r="H14" s="15"/>
      <c r="I14" s="15">
        <v>0.05</v>
      </c>
      <c r="J14" s="15">
        <v>14.1</v>
      </c>
      <c r="K14" s="15">
        <v>11.2</v>
      </c>
      <c r="L14" s="15">
        <v>116</v>
      </c>
      <c r="M14" s="15">
        <v>150</v>
      </c>
      <c r="N14" s="15">
        <v>1</v>
      </c>
      <c r="O14" s="15" t="s">
        <v>9479</v>
      </c>
      <c r="P14" s="15" t="s">
        <v>910</v>
      </c>
    </row>
    <row r="15" spans="1:16" ht="14.5">
      <c r="A15" s="3" t="s">
        <v>7273</v>
      </c>
      <c r="B15" s="15" t="s">
        <v>1</v>
      </c>
      <c r="C15" s="15" t="s">
        <v>7272</v>
      </c>
      <c r="D15" s="15" t="s">
        <v>3525</v>
      </c>
      <c r="E15" s="15">
        <v>84</v>
      </c>
      <c r="F15" s="15">
        <v>5</v>
      </c>
      <c r="G15" s="15">
        <v>6</v>
      </c>
      <c r="H15" s="15"/>
      <c r="I15" s="15">
        <v>0.1</v>
      </c>
      <c r="J15" s="15">
        <v>14</v>
      </c>
      <c r="K15" s="15">
        <v>6</v>
      </c>
      <c r="L15" s="15">
        <v>12.7</v>
      </c>
      <c r="M15" s="15">
        <v>150</v>
      </c>
      <c r="N15" s="15">
        <v>1</v>
      </c>
      <c r="O15" s="15" t="s">
        <v>9479</v>
      </c>
      <c r="P15" s="15" t="s">
        <v>910</v>
      </c>
    </row>
    <row r="16" spans="1:16" ht="14.5">
      <c r="A16" s="3" t="s">
        <v>7271</v>
      </c>
      <c r="B16" s="15" t="s">
        <v>1</v>
      </c>
      <c r="C16" s="15" t="s">
        <v>7270</v>
      </c>
      <c r="D16" s="15" t="s">
        <v>3525</v>
      </c>
      <c r="E16" s="15">
        <v>130</v>
      </c>
      <c r="F16" s="15">
        <v>5</v>
      </c>
      <c r="G16" s="15">
        <v>5.5</v>
      </c>
      <c r="H16" s="15">
        <v>9.5</v>
      </c>
      <c r="I16" s="15">
        <v>0.1</v>
      </c>
      <c r="J16" s="15">
        <v>14</v>
      </c>
      <c r="K16" s="15">
        <v>12</v>
      </c>
      <c r="L16" s="15">
        <v>36</v>
      </c>
      <c r="M16" s="15">
        <v>150</v>
      </c>
      <c r="N16" s="15">
        <v>1</v>
      </c>
      <c r="O16" s="15">
        <v>1</v>
      </c>
      <c r="P16" s="15" t="s">
        <v>910</v>
      </c>
    </row>
    <row r="17" spans="1:16" ht="14.5">
      <c r="A17" s="3" t="s">
        <v>7285</v>
      </c>
      <c r="B17" s="15" t="s">
        <v>1</v>
      </c>
      <c r="C17" s="15" t="s">
        <v>7286</v>
      </c>
      <c r="D17" s="15" t="s">
        <v>3525</v>
      </c>
      <c r="E17" s="15">
        <v>25</v>
      </c>
      <c r="F17" s="15">
        <v>12</v>
      </c>
      <c r="G17" s="15">
        <v>13</v>
      </c>
      <c r="H17" s="15"/>
      <c r="I17" s="15">
        <v>2</v>
      </c>
      <c r="J17" s="15">
        <v>25</v>
      </c>
      <c r="K17" s="15">
        <v>1</v>
      </c>
      <c r="L17" s="15">
        <v>12</v>
      </c>
      <c r="M17" s="15">
        <v>150</v>
      </c>
      <c r="N17" s="15">
        <v>1</v>
      </c>
      <c r="O17" s="15">
        <v>1</v>
      </c>
      <c r="P17" s="15" t="s">
        <v>910</v>
      </c>
    </row>
    <row r="18" spans="1:16" ht="14.5">
      <c r="A18" s="3" t="s">
        <v>7287</v>
      </c>
      <c r="B18" s="15" t="s">
        <v>1</v>
      </c>
      <c r="C18" s="15" t="s">
        <v>7286</v>
      </c>
      <c r="D18" s="15" t="s">
        <v>3525</v>
      </c>
      <c r="E18" s="15">
        <v>47</v>
      </c>
      <c r="F18" s="15">
        <v>24</v>
      </c>
      <c r="G18" s="15">
        <v>25</v>
      </c>
      <c r="H18" s="15"/>
      <c r="I18" s="15">
        <v>2</v>
      </c>
      <c r="J18" s="15">
        <v>47</v>
      </c>
      <c r="K18" s="15">
        <v>1</v>
      </c>
      <c r="L18" s="15">
        <v>10</v>
      </c>
      <c r="M18" s="15">
        <v>150</v>
      </c>
      <c r="N18" s="15">
        <v>1</v>
      </c>
      <c r="O18" s="15">
        <v>1</v>
      </c>
      <c r="P18" s="15" t="s">
        <v>910</v>
      </c>
    </row>
    <row r="19" spans="1:16" ht="14.5">
      <c r="A19" s="3" t="s">
        <v>7288</v>
      </c>
      <c r="B19" s="15" t="s">
        <v>1</v>
      </c>
      <c r="C19" s="15" t="s">
        <v>7286</v>
      </c>
      <c r="D19" s="15" t="s">
        <v>3525</v>
      </c>
      <c r="E19" s="15">
        <v>75</v>
      </c>
      <c r="F19" s="15">
        <v>5</v>
      </c>
      <c r="G19" s="15">
        <v>5.0999999999999996</v>
      </c>
      <c r="H19" s="15"/>
      <c r="I19" s="15">
        <v>2</v>
      </c>
      <c r="J19" s="15">
        <v>15</v>
      </c>
      <c r="K19" s="15">
        <v>5</v>
      </c>
      <c r="L19" s="15">
        <v>15</v>
      </c>
      <c r="M19" s="15">
        <v>150</v>
      </c>
      <c r="N19" s="15">
        <v>1</v>
      </c>
      <c r="O19" s="15">
        <v>1</v>
      </c>
      <c r="P19" s="15" t="s">
        <v>910</v>
      </c>
    </row>
    <row r="20" spans="1:16" ht="14.5">
      <c r="A20" s="3" t="s">
        <v>9295</v>
      </c>
      <c r="B20" s="15" t="s">
        <v>1028</v>
      </c>
      <c r="C20" s="39" t="s">
        <v>9296</v>
      </c>
      <c r="D20" s="19" t="s">
        <v>3525</v>
      </c>
      <c r="E20" s="19">
        <v>150</v>
      </c>
      <c r="F20" s="19">
        <v>24</v>
      </c>
      <c r="G20" s="19">
        <v>25.2</v>
      </c>
      <c r="H20" s="19">
        <v>32.6</v>
      </c>
      <c r="I20" s="19">
        <v>0.05</v>
      </c>
      <c r="J20" s="19">
        <v>50</v>
      </c>
      <c r="K20" s="19">
        <v>3</v>
      </c>
      <c r="L20" s="19">
        <v>13.9</v>
      </c>
      <c r="M20" s="19">
        <v>125</v>
      </c>
      <c r="N20" s="19">
        <v>1</v>
      </c>
      <c r="O20" s="15">
        <v>1</v>
      </c>
      <c r="P20" s="15" t="s">
        <v>1029</v>
      </c>
    </row>
    <row r="21" spans="1:16" s="22" customFormat="1" ht="14.5">
      <c r="A21" s="3" t="s">
        <v>9502</v>
      </c>
      <c r="B21" s="15" t="s">
        <v>9372</v>
      </c>
      <c r="C21" s="15" t="s">
        <v>9487</v>
      </c>
      <c r="D21" s="19" t="s">
        <v>3525</v>
      </c>
      <c r="E21" s="15">
        <v>210</v>
      </c>
      <c r="F21" s="15">
        <v>24</v>
      </c>
      <c r="G21" s="15">
        <v>25.5</v>
      </c>
      <c r="H21" s="15">
        <v>35.5</v>
      </c>
      <c r="I21" s="15">
        <v>0.05</v>
      </c>
      <c r="J21" s="15">
        <v>41.9</v>
      </c>
      <c r="K21" s="15">
        <v>5</v>
      </c>
      <c r="L21" s="15">
        <v>14.9</v>
      </c>
      <c r="M21" s="15">
        <v>150</v>
      </c>
      <c r="N21" s="15">
        <v>1</v>
      </c>
      <c r="O21" s="15">
        <v>1</v>
      </c>
      <c r="P21" s="15" t="s">
        <v>1027</v>
      </c>
    </row>
    <row r="22" spans="1:16" s="22" customFormat="1" ht="14.5">
      <c r="A22" s="3" t="s">
        <v>9503</v>
      </c>
      <c r="B22" s="15" t="s">
        <v>9372</v>
      </c>
      <c r="C22" s="15" t="s">
        <v>9504</v>
      </c>
      <c r="D22" s="19" t="s">
        <v>3525</v>
      </c>
      <c r="E22" s="15">
        <v>210</v>
      </c>
      <c r="F22" s="15">
        <v>24</v>
      </c>
      <c r="G22" s="15">
        <v>25.5</v>
      </c>
      <c r="H22" s="15">
        <v>35.5</v>
      </c>
      <c r="I22" s="15">
        <v>0.05</v>
      </c>
      <c r="J22" s="15">
        <v>41.9</v>
      </c>
      <c r="K22" s="15">
        <v>5</v>
      </c>
      <c r="L22" s="15">
        <v>14.9</v>
      </c>
      <c r="M22" s="15">
        <v>150</v>
      </c>
      <c r="N22" s="15">
        <v>1</v>
      </c>
      <c r="O22" s="15">
        <v>1</v>
      </c>
      <c r="P22" s="15" t="s">
        <v>1027</v>
      </c>
    </row>
    <row r="23" spans="1:16" s="22" customFormat="1" ht="14.5">
      <c r="A23" s="3" t="s">
        <v>9712</v>
      </c>
      <c r="B23" s="15" t="s">
        <v>9372</v>
      </c>
      <c r="C23" s="15" t="s">
        <v>9711</v>
      </c>
      <c r="D23" s="19" t="s">
        <v>3525</v>
      </c>
      <c r="E23" s="15">
        <v>210</v>
      </c>
      <c r="F23" s="15">
        <v>24</v>
      </c>
      <c r="G23" s="15">
        <v>24.7</v>
      </c>
      <c r="H23" s="15">
        <v>32.9</v>
      </c>
      <c r="I23" s="15">
        <v>0.1</v>
      </c>
      <c r="J23" s="15">
        <v>42</v>
      </c>
      <c r="K23" s="15">
        <v>5</v>
      </c>
      <c r="L23" s="15">
        <v>21</v>
      </c>
      <c r="M23" s="15">
        <v>150</v>
      </c>
      <c r="N23" s="15"/>
      <c r="O23" s="15">
        <v>1</v>
      </c>
      <c r="P23" s="15" t="s">
        <v>1027</v>
      </c>
    </row>
    <row r="24" spans="1:16" ht="14.5">
      <c r="A24" s="3" t="s">
        <v>9812</v>
      </c>
      <c r="B24" s="15" t="s">
        <v>9372</v>
      </c>
      <c r="C24" s="15" t="s">
        <v>7277</v>
      </c>
      <c r="D24" s="15" t="s">
        <v>3525</v>
      </c>
      <c r="E24" s="15">
        <v>56</v>
      </c>
      <c r="F24" s="15">
        <v>5</v>
      </c>
      <c r="G24" s="15"/>
      <c r="H24" s="15"/>
      <c r="I24" s="15">
        <v>0.5</v>
      </c>
      <c r="J24" s="15">
        <v>11.2</v>
      </c>
      <c r="K24" s="15">
        <v>5</v>
      </c>
      <c r="L24" s="15">
        <v>12.4</v>
      </c>
      <c r="M24" s="15">
        <v>150</v>
      </c>
      <c r="N24" s="15">
        <v>1</v>
      </c>
      <c r="O24" s="15">
        <v>1</v>
      </c>
      <c r="P24" s="15" t="s">
        <v>1027</v>
      </c>
    </row>
    <row r="25" spans="1:16" ht="14.5">
      <c r="A25" s="3" t="s">
        <v>9813</v>
      </c>
      <c r="B25" s="15" t="s">
        <v>9372</v>
      </c>
      <c r="C25" s="15" t="s">
        <v>7277</v>
      </c>
      <c r="D25" s="15" t="s">
        <v>3522</v>
      </c>
      <c r="E25" s="15">
        <v>48.5</v>
      </c>
      <c r="F25" s="15">
        <v>5</v>
      </c>
      <c r="G25" s="15"/>
      <c r="H25" s="15"/>
      <c r="I25" s="15">
        <v>0.5</v>
      </c>
      <c r="J25" s="15">
        <v>9.6999999999999993</v>
      </c>
      <c r="K25" s="15">
        <v>5</v>
      </c>
      <c r="L25" s="15">
        <v>20.6</v>
      </c>
      <c r="M25" s="15">
        <v>150</v>
      </c>
      <c r="N25" s="15">
        <v>1</v>
      </c>
      <c r="O25" s="15">
        <v>1</v>
      </c>
      <c r="P25" s="15" t="s">
        <v>1027</v>
      </c>
    </row>
    <row r="26" spans="1:16" ht="14.5">
      <c r="A26" s="3" t="s">
        <v>9814</v>
      </c>
      <c r="B26" s="15" t="s">
        <v>9372</v>
      </c>
      <c r="C26" s="15" t="s">
        <v>7277</v>
      </c>
      <c r="D26" s="15" t="s">
        <v>3525</v>
      </c>
      <c r="E26" s="15">
        <v>56</v>
      </c>
      <c r="F26" s="15">
        <v>6</v>
      </c>
      <c r="G26" s="15"/>
      <c r="H26" s="15"/>
      <c r="I26" s="15">
        <v>0.5</v>
      </c>
      <c r="J26" s="15">
        <v>11.2</v>
      </c>
      <c r="K26" s="15">
        <v>5</v>
      </c>
      <c r="L26" s="15">
        <v>12.4</v>
      </c>
      <c r="M26" s="15">
        <v>150</v>
      </c>
      <c r="N26" s="15">
        <v>1</v>
      </c>
      <c r="O26" s="15">
        <v>1</v>
      </c>
      <c r="P26" s="15" t="s">
        <v>1027</v>
      </c>
    </row>
    <row r="27" spans="1:16" ht="14.5">
      <c r="A27" s="3" t="s">
        <v>9815</v>
      </c>
      <c r="B27" s="15" t="s">
        <v>9372</v>
      </c>
      <c r="C27" s="15" t="s">
        <v>7277</v>
      </c>
      <c r="D27" s="15" t="s">
        <v>3522</v>
      </c>
      <c r="E27" s="15">
        <v>48.5</v>
      </c>
      <c r="F27" s="15">
        <v>6</v>
      </c>
      <c r="G27" s="15"/>
      <c r="H27" s="15"/>
      <c r="I27" s="15">
        <v>0.5</v>
      </c>
      <c r="J27" s="15">
        <v>9.6999999999999993</v>
      </c>
      <c r="K27" s="15">
        <v>5</v>
      </c>
      <c r="L27" s="15">
        <v>20.6</v>
      </c>
      <c r="M27" s="15">
        <v>150</v>
      </c>
      <c r="N27" s="15">
        <v>1</v>
      </c>
      <c r="O27" s="15">
        <v>1</v>
      </c>
      <c r="P27" s="15" t="s">
        <v>1027</v>
      </c>
    </row>
    <row r="28" spans="1:16" ht="14.5">
      <c r="A28" s="3" t="s">
        <v>9913</v>
      </c>
      <c r="B28" s="15" t="s">
        <v>9372</v>
      </c>
      <c r="C28" s="15" t="s">
        <v>9504</v>
      </c>
      <c r="D28" s="15" t="s">
        <v>3522</v>
      </c>
      <c r="E28" s="15">
        <v>100</v>
      </c>
      <c r="F28" s="15">
        <v>28</v>
      </c>
      <c r="G28" s="15">
        <v>31.3</v>
      </c>
      <c r="H28" s="15">
        <v>34.700000000000003</v>
      </c>
      <c r="I28" s="15">
        <v>0.01</v>
      </c>
      <c r="J28" s="15">
        <v>41.6</v>
      </c>
      <c r="K28" s="15">
        <v>1.7</v>
      </c>
      <c r="L28" s="15">
        <v>16.399999999999999</v>
      </c>
      <c r="M28" s="15">
        <v>150</v>
      </c>
      <c r="N28" s="15">
        <v>1</v>
      </c>
      <c r="O28" s="15">
        <v>1</v>
      </c>
      <c r="P28" s="15" t="s">
        <v>1027</v>
      </c>
    </row>
    <row r="29" spans="1:16" ht="14.5">
      <c r="A29" s="3" t="s">
        <v>10093</v>
      </c>
      <c r="B29" s="15" t="s">
        <v>9372</v>
      </c>
      <c r="C29" s="15" t="s">
        <v>7261</v>
      </c>
      <c r="D29" s="19" t="s">
        <v>9239</v>
      </c>
      <c r="E29" s="15">
        <v>110</v>
      </c>
      <c r="F29" s="15">
        <v>24</v>
      </c>
      <c r="G29" s="15">
        <v>25.5</v>
      </c>
      <c r="H29" s="15">
        <v>35.5</v>
      </c>
      <c r="I29" s="15">
        <v>0.05</v>
      </c>
      <c r="J29" s="15">
        <v>34</v>
      </c>
      <c r="K29" s="15">
        <v>2.6</v>
      </c>
      <c r="L29" s="15">
        <v>5.6</v>
      </c>
      <c r="M29" s="15">
        <v>150</v>
      </c>
      <c r="N29" s="15">
        <v>2</v>
      </c>
      <c r="O29" s="15">
        <v>1</v>
      </c>
      <c r="P29" s="15" t="s">
        <v>1027</v>
      </c>
    </row>
    <row r="33" spans="3:16" ht="14.5"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</row>
    <row r="36" spans="3:16" ht="14.5">
      <c r="M36" s="21"/>
      <c r="N36" s="21"/>
      <c r="O36" s="21"/>
      <c r="P36" s="21"/>
    </row>
  </sheetData>
  <sheetProtection algorithmName="SHA-512" hashValue="UYRN6Bfv64mIzEnSzqfaG7ZDPA48HqQUmmnhmSBADu1jshU7F3cAgwgjeWpJEZtGw2W21T3Gkw3ziZfePXJ4Eg==" saltValue="mK8vRVSohiODOWvnN4GkmQ==" spinCount="100000" sheet="1" objects="1" scenarios="1" sort="0" autoFilter="0"/>
  <autoFilter ref="A2:P2" xr:uid="{7E2BB1D5-855B-4ED4-9D68-DE901FF093C3}"/>
  <phoneticPr fontId="5" type="noConversion"/>
  <hyperlinks>
    <hyperlink ref="A3" r:id="rId1" xr:uid="{350A72FA-6EDC-44EF-B5F0-5015C0BF4337}"/>
    <hyperlink ref="A4" r:id="rId2" xr:uid="{B68E2A87-A0D9-44DA-B269-EEB97404A0EB}"/>
    <hyperlink ref="A5" r:id="rId3" xr:uid="{DE28689E-9753-4A93-914F-19048B52DD3C}"/>
    <hyperlink ref="A6" r:id="rId4" xr:uid="{BA7018E6-C9CB-459B-8976-E0674C1BC2EE}"/>
    <hyperlink ref="A7" r:id="rId5" xr:uid="{87CF8F15-3E68-4659-B60B-B0E8E6065B53}"/>
    <hyperlink ref="A8" r:id="rId6" xr:uid="{27DDA829-FC9B-4E80-90F2-588DF8915ABF}"/>
    <hyperlink ref="A9" r:id="rId7" xr:uid="{D31EACB6-4C74-46B5-B831-CB98A46E9487}"/>
    <hyperlink ref="A10" r:id="rId8" xr:uid="{17584274-549E-473D-B0F8-C8752D8976D2}"/>
    <hyperlink ref="A11" r:id="rId9" xr:uid="{E9A273C2-EF52-45EB-9C21-D41F4E0E8C1C}"/>
    <hyperlink ref="A12" r:id="rId10" xr:uid="{6EADA9E7-1EB4-4E01-B03F-DB7B54613F7F}"/>
    <hyperlink ref="A13" r:id="rId11" xr:uid="{AA311FA3-CA56-490A-9895-453263537C9F}"/>
    <hyperlink ref="A14" r:id="rId12" xr:uid="{C5FA2DAA-9214-421C-96C9-E1678AB9545E}"/>
    <hyperlink ref="A15" r:id="rId13" xr:uid="{228B18BF-0BA8-4E15-9EE7-2CD723174681}"/>
    <hyperlink ref="A16" r:id="rId14" xr:uid="{516A07CF-BDA6-4D4F-A27B-AFB781E4BF74}"/>
    <hyperlink ref="A17" r:id="rId15" xr:uid="{A3AEF22B-E662-4899-A2C2-35FF67F3EA9B}"/>
    <hyperlink ref="A18" r:id="rId16" xr:uid="{29AFE1BF-EAC3-4325-81B6-371D05128A7E}"/>
    <hyperlink ref="A19" r:id="rId17" xr:uid="{D1333970-1B04-4621-9296-E9E36E95408D}"/>
    <hyperlink ref="A20" r:id="rId18" xr:uid="{C6109850-C252-45AE-856B-1738E0FF3256}"/>
    <hyperlink ref="A21" r:id="rId19" xr:uid="{74A36542-E951-4A3D-8B19-10F5B10F3F13}"/>
    <hyperlink ref="A22" r:id="rId20" xr:uid="{01F7CB48-56EC-4CE5-93E2-A20F010FCC88}"/>
    <hyperlink ref="A23" r:id="rId21" xr:uid="{15869D4C-D56C-4031-B262-DBC773ACEC19}"/>
    <hyperlink ref="A24" r:id="rId22" xr:uid="{72E3C23E-7CD4-45AD-B941-0AC0BA16ABF8}"/>
    <hyperlink ref="A25" r:id="rId23" xr:uid="{2FD03099-C72C-4E64-B725-99DE238B4997}"/>
    <hyperlink ref="A26" r:id="rId24" xr:uid="{D080C3A1-AF6D-4E44-9C7B-E8ED27CD7DD1}"/>
    <hyperlink ref="A27" r:id="rId25" xr:uid="{4BB1835A-3A2F-483A-8F45-6FC96CE0C48A}"/>
    <hyperlink ref="A28" r:id="rId26" xr:uid="{1F73FF12-4B7C-4E81-AE03-FAF9D1DB236E}"/>
    <hyperlink ref="A29" r:id="rId27" xr:uid="{3DE4A325-7C53-4076-8351-2AE6A34F582C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C5C95-ED37-4F9C-BA76-380FA0C2B0BF}">
  <sheetPr codeName="工作表15"/>
  <dimension ref="A1:Z55"/>
  <sheetViews>
    <sheetView workbookViewId="0">
      <pane xSplit="2" ySplit="2" topLeftCell="C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ColWidth="12.54296875" defaultRowHeight="12.5"/>
  <cols>
    <col min="1" max="1" width="21.26953125" style="16" customWidth="1"/>
    <col min="2" max="2" width="12.54296875" style="16"/>
    <col min="3" max="3" width="15.81640625" style="16" customWidth="1"/>
    <col min="4" max="4" width="14.453125" style="16" customWidth="1"/>
    <col min="5" max="5" width="12.6328125" style="16" customWidth="1"/>
    <col min="6" max="6" width="14.08984375" style="16" customWidth="1"/>
    <col min="7" max="12" width="10.6328125" style="16" customWidth="1"/>
    <col min="13" max="16" width="11.6328125" style="16" customWidth="1"/>
    <col min="17" max="18" width="10.08984375" style="16" customWidth="1"/>
    <col min="19" max="19" width="11.6328125" style="16" customWidth="1"/>
    <col min="20" max="26" width="9.453125" style="16" customWidth="1"/>
    <col min="27" max="16384" width="12.54296875" style="16"/>
  </cols>
  <sheetData>
    <row r="1" spans="1:26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10146</v>
      </c>
      <c r="E2" s="17" t="s">
        <v>10134</v>
      </c>
      <c r="F2" s="17" t="s">
        <v>10159</v>
      </c>
      <c r="G2" s="17" t="s">
        <v>10160</v>
      </c>
      <c r="H2" s="17" t="s">
        <v>10161</v>
      </c>
      <c r="I2" s="17" t="s">
        <v>10162</v>
      </c>
      <c r="J2" s="17" t="s">
        <v>10163</v>
      </c>
      <c r="K2" s="17" t="s">
        <v>10164</v>
      </c>
      <c r="L2" s="17" t="s">
        <v>10165</v>
      </c>
      <c r="M2" s="17" t="s">
        <v>10174</v>
      </c>
      <c r="N2" s="17" t="s">
        <v>10175</v>
      </c>
      <c r="O2" s="17" t="s">
        <v>10176</v>
      </c>
      <c r="P2" s="17" t="s">
        <v>10177</v>
      </c>
      <c r="Q2" s="17" t="s">
        <v>10166</v>
      </c>
      <c r="R2" s="17" t="s">
        <v>10167</v>
      </c>
      <c r="S2" s="17" t="s">
        <v>10141</v>
      </c>
      <c r="T2" s="17" t="s">
        <v>10168</v>
      </c>
      <c r="U2" s="17" t="s">
        <v>10169</v>
      </c>
      <c r="V2" s="17" t="s">
        <v>10170</v>
      </c>
      <c r="W2" s="17" t="s">
        <v>10171</v>
      </c>
      <c r="X2" s="17" t="s">
        <v>10172</v>
      </c>
      <c r="Y2" s="17" t="s">
        <v>10142</v>
      </c>
      <c r="Z2" s="17" t="s">
        <v>10143</v>
      </c>
    </row>
    <row r="3" spans="1:26" ht="14.5">
      <c r="A3" s="3" t="s">
        <v>7302</v>
      </c>
      <c r="B3" s="15" t="s">
        <v>1</v>
      </c>
      <c r="C3" s="15" t="s">
        <v>7304</v>
      </c>
      <c r="D3" s="15" t="s">
        <v>7303</v>
      </c>
      <c r="E3" s="15" t="s">
        <v>10173</v>
      </c>
      <c r="F3" s="15" t="s">
        <v>7289</v>
      </c>
      <c r="G3" s="15">
        <v>40</v>
      </c>
      <c r="H3" s="15">
        <v>20</v>
      </c>
      <c r="I3" s="15">
        <v>100</v>
      </c>
      <c r="J3" s="15">
        <v>2.4</v>
      </c>
      <c r="K3" s="15">
        <v>3</v>
      </c>
      <c r="L3" s="15">
        <v>3.6</v>
      </c>
      <c r="M3" s="15">
        <v>1.3</v>
      </c>
      <c r="N3" s="15">
        <v>1.9</v>
      </c>
      <c r="O3" s="15"/>
      <c r="P3" s="15"/>
      <c r="Q3" s="15">
        <v>89</v>
      </c>
      <c r="R3" s="15"/>
      <c r="S3" s="15">
        <v>175</v>
      </c>
      <c r="T3" s="15">
        <v>28</v>
      </c>
      <c r="U3" s="15">
        <v>16</v>
      </c>
      <c r="V3" s="15">
        <v>6029</v>
      </c>
      <c r="W3" s="15">
        <v>1218</v>
      </c>
      <c r="X3" s="15">
        <v>47</v>
      </c>
      <c r="Y3" s="15">
        <v>1</v>
      </c>
      <c r="Z3" s="15" t="s">
        <v>3</v>
      </c>
    </row>
    <row r="4" spans="1:26" ht="14.5">
      <c r="A4" s="3" t="s">
        <v>7305</v>
      </c>
      <c r="B4" s="15" t="s">
        <v>1</v>
      </c>
      <c r="C4" s="15" t="s">
        <v>7304</v>
      </c>
      <c r="D4" s="15" t="s">
        <v>7303</v>
      </c>
      <c r="E4" s="15" t="s">
        <v>10173</v>
      </c>
      <c r="F4" s="15" t="s">
        <v>7289</v>
      </c>
      <c r="G4" s="15">
        <v>40</v>
      </c>
      <c r="H4" s="15">
        <v>16</v>
      </c>
      <c r="I4" s="15">
        <v>100</v>
      </c>
      <c r="J4" s="15">
        <v>1.4</v>
      </c>
      <c r="K4" s="15">
        <v>1.8</v>
      </c>
      <c r="L4" s="15">
        <v>2.2000000000000002</v>
      </c>
      <c r="M4" s="15">
        <v>1.3</v>
      </c>
      <c r="N4" s="15">
        <v>1.9</v>
      </c>
      <c r="O4" s="15">
        <v>1.6</v>
      </c>
      <c r="P4" s="15">
        <v>2.7</v>
      </c>
      <c r="Q4" s="15">
        <v>104</v>
      </c>
      <c r="R4" s="15">
        <v>49</v>
      </c>
      <c r="S4" s="15">
        <v>175</v>
      </c>
      <c r="T4" s="15">
        <v>19</v>
      </c>
      <c r="U4" s="15">
        <v>15</v>
      </c>
      <c r="V4" s="15">
        <v>6282</v>
      </c>
      <c r="W4" s="15">
        <v>1204</v>
      </c>
      <c r="X4" s="15">
        <v>63</v>
      </c>
      <c r="Y4" s="15">
        <v>1</v>
      </c>
      <c r="Z4" s="15" t="s">
        <v>3</v>
      </c>
    </row>
    <row r="5" spans="1:26" ht="14.5">
      <c r="A5" s="3" t="s">
        <v>7290</v>
      </c>
      <c r="B5" s="15" t="s">
        <v>1</v>
      </c>
      <c r="C5" s="15" t="s">
        <v>7304</v>
      </c>
      <c r="D5" s="15" t="s">
        <v>7303</v>
      </c>
      <c r="E5" s="15" t="s">
        <v>0</v>
      </c>
      <c r="F5" s="15" t="s">
        <v>7289</v>
      </c>
      <c r="G5" s="15">
        <v>40</v>
      </c>
      <c r="H5" s="15">
        <v>20</v>
      </c>
      <c r="I5" s="15">
        <v>157</v>
      </c>
      <c r="J5" s="15">
        <v>1.8</v>
      </c>
      <c r="K5" s="15">
        <v>2.5</v>
      </c>
      <c r="L5" s="15">
        <v>3.8</v>
      </c>
      <c r="M5" s="15">
        <v>1.8</v>
      </c>
      <c r="N5" s="15">
        <v>2.5</v>
      </c>
      <c r="O5" s="15"/>
      <c r="P5" s="15"/>
      <c r="Q5" s="15">
        <v>118</v>
      </c>
      <c r="R5" s="15"/>
      <c r="S5" s="15">
        <v>175</v>
      </c>
      <c r="T5" s="15">
        <v>28</v>
      </c>
      <c r="U5" s="15">
        <v>35</v>
      </c>
      <c r="V5" s="15">
        <v>6676</v>
      </c>
      <c r="W5" s="15">
        <v>687</v>
      </c>
      <c r="X5" s="15">
        <v>443</v>
      </c>
      <c r="Y5" s="15">
        <v>1</v>
      </c>
      <c r="Z5" s="15" t="s">
        <v>3</v>
      </c>
    </row>
    <row r="6" spans="1:26" ht="14.5">
      <c r="A6" s="3" t="s">
        <v>7306</v>
      </c>
      <c r="B6" s="15" t="s">
        <v>1</v>
      </c>
      <c r="C6" s="15" t="s">
        <v>7304</v>
      </c>
      <c r="D6" s="15" t="s">
        <v>7303</v>
      </c>
      <c r="E6" s="15" t="s">
        <v>10173</v>
      </c>
      <c r="F6" s="15" t="s">
        <v>7289</v>
      </c>
      <c r="G6" s="15">
        <v>40</v>
      </c>
      <c r="H6" s="15">
        <v>20</v>
      </c>
      <c r="I6" s="15">
        <v>100</v>
      </c>
      <c r="J6" s="15">
        <v>2.4</v>
      </c>
      <c r="K6" s="15">
        <v>3</v>
      </c>
      <c r="L6" s="15">
        <v>3.6</v>
      </c>
      <c r="M6" s="15">
        <v>1.8</v>
      </c>
      <c r="N6" s="15">
        <v>2.5</v>
      </c>
      <c r="O6" s="15"/>
      <c r="P6" s="15"/>
      <c r="Q6" s="15">
        <v>59</v>
      </c>
      <c r="R6" s="15"/>
      <c r="S6" s="15">
        <v>175</v>
      </c>
      <c r="T6" s="15">
        <v>19</v>
      </c>
      <c r="U6" s="15">
        <v>11</v>
      </c>
      <c r="V6" s="15">
        <v>3794</v>
      </c>
      <c r="W6" s="15">
        <v>785</v>
      </c>
      <c r="X6" s="15">
        <v>31</v>
      </c>
      <c r="Y6" s="15">
        <v>1</v>
      </c>
      <c r="Z6" s="15" t="s">
        <v>3</v>
      </c>
    </row>
    <row r="7" spans="1:26" ht="14.5">
      <c r="A7" s="3" t="s">
        <v>7307</v>
      </c>
      <c r="B7" s="15" t="s">
        <v>1</v>
      </c>
      <c r="C7" s="15" t="s">
        <v>7304</v>
      </c>
      <c r="D7" s="15" t="s">
        <v>7303</v>
      </c>
      <c r="E7" s="15" t="s">
        <v>10173</v>
      </c>
      <c r="F7" s="15" t="s">
        <v>7289</v>
      </c>
      <c r="G7" s="15">
        <v>40</v>
      </c>
      <c r="H7" s="15">
        <v>16</v>
      </c>
      <c r="I7" s="15">
        <v>100</v>
      </c>
      <c r="J7" s="15">
        <v>1.4</v>
      </c>
      <c r="K7" s="15">
        <v>1.9</v>
      </c>
      <c r="L7" s="15">
        <v>2.2000000000000002</v>
      </c>
      <c r="M7" s="15">
        <v>1.8</v>
      </c>
      <c r="N7" s="15">
        <v>2.5</v>
      </c>
      <c r="O7" s="15">
        <v>2.2999999999999998</v>
      </c>
      <c r="P7" s="15">
        <v>3.5</v>
      </c>
      <c r="Q7" s="15">
        <v>63.3</v>
      </c>
      <c r="R7" s="15">
        <v>29.5</v>
      </c>
      <c r="S7" s="15">
        <v>175</v>
      </c>
      <c r="T7" s="15">
        <v>11.8</v>
      </c>
      <c r="U7" s="15">
        <v>8.6999999999999993</v>
      </c>
      <c r="V7" s="15">
        <v>4152</v>
      </c>
      <c r="W7" s="15">
        <v>778</v>
      </c>
      <c r="X7" s="15">
        <v>46</v>
      </c>
      <c r="Y7" s="15">
        <v>1</v>
      </c>
      <c r="Z7" s="15" t="s">
        <v>3</v>
      </c>
    </row>
    <row r="8" spans="1:26" ht="14.5">
      <c r="A8" s="3" t="s">
        <v>7308</v>
      </c>
      <c r="B8" s="15" t="s">
        <v>1</v>
      </c>
      <c r="C8" s="15" t="s">
        <v>7304</v>
      </c>
      <c r="D8" s="15" t="s">
        <v>7303</v>
      </c>
      <c r="E8" s="15" t="s">
        <v>10173</v>
      </c>
      <c r="F8" s="15" t="s">
        <v>7289</v>
      </c>
      <c r="G8" s="15">
        <v>40</v>
      </c>
      <c r="H8" s="15">
        <v>20</v>
      </c>
      <c r="I8" s="15">
        <v>81</v>
      </c>
      <c r="J8" s="15">
        <v>2.4</v>
      </c>
      <c r="K8" s="15">
        <v>3</v>
      </c>
      <c r="L8" s="15">
        <v>3.6</v>
      </c>
      <c r="M8" s="15">
        <v>2.7</v>
      </c>
      <c r="N8" s="15">
        <v>3.2</v>
      </c>
      <c r="O8" s="15"/>
      <c r="P8" s="15"/>
      <c r="Q8" s="15">
        <v>45</v>
      </c>
      <c r="R8" s="15"/>
      <c r="S8" s="15">
        <v>175</v>
      </c>
      <c r="T8" s="15">
        <v>14</v>
      </c>
      <c r="U8" s="15">
        <v>9.5</v>
      </c>
      <c r="V8" s="15">
        <v>2896</v>
      </c>
      <c r="W8" s="15">
        <v>562</v>
      </c>
      <c r="X8" s="15">
        <v>32</v>
      </c>
      <c r="Y8" s="15">
        <v>1</v>
      </c>
      <c r="Z8" s="15" t="s">
        <v>3</v>
      </c>
    </row>
    <row r="9" spans="1:26" ht="14.5">
      <c r="A9" s="3" t="s">
        <v>7309</v>
      </c>
      <c r="B9" s="15" t="s">
        <v>1</v>
      </c>
      <c r="C9" s="15" t="s">
        <v>7304</v>
      </c>
      <c r="D9" s="15" t="s">
        <v>7303</v>
      </c>
      <c r="E9" s="15" t="s">
        <v>10173</v>
      </c>
      <c r="F9" s="15" t="s">
        <v>7289</v>
      </c>
      <c r="G9" s="15">
        <v>40</v>
      </c>
      <c r="H9" s="15">
        <v>16</v>
      </c>
      <c r="I9" s="15">
        <v>81</v>
      </c>
      <c r="J9" s="15">
        <v>1.4</v>
      </c>
      <c r="K9" s="15">
        <v>1.8</v>
      </c>
      <c r="L9" s="15">
        <v>2.2000000000000002</v>
      </c>
      <c r="M9" s="15">
        <v>2.5</v>
      </c>
      <c r="N9" s="15">
        <v>3.2</v>
      </c>
      <c r="O9" s="15">
        <v>3.2</v>
      </c>
      <c r="P9" s="15">
        <v>4.5</v>
      </c>
      <c r="Q9" s="15">
        <v>50</v>
      </c>
      <c r="R9" s="15">
        <v>23.7</v>
      </c>
      <c r="S9" s="15">
        <v>175</v>
      </c>
      <c r="T9" s="15">
        <v>9.8000000000000007</v>
      </c>
      <c r="U9" s="15">
        <v>6.9</v>
      </c>
      <c r="V9" s="15">
        <v>3007</v>
      </c>
      <c r="W9" s="15">
        <v>562</v>
      </c>
      <c r="X9" s="15">
        <v>34</v>
      </c>
      <c r="Y9" s="15">
        <v>1</v>
      </c>
      <c r="Z9" s="15" t="s">
        <v>3</v>
      </c>
    </row>
    <row r="10" spans="1:26" ht="14.5">
      <c r="A10" s="3" t="s">
        <v>7291</v>
      </c>
      <c r="B10" s="15" t="s">
        <v>1</v>
      </c>
      <c r="C10" s="15" t="s">
        <v>7304</v>
      </c>
      <c r="D10" s="15" t="s">
        <v>7303</v>
      </c>
      <c r="E10" s="15" t="s">
        <v>0</v>
      </c>
      <c r="F10" s="15" t="s">
        <v>7289</v>
      </c>
      <c r="G10" s="15">
        <v>40</v>
      </c>
      <c r="H10" s="15">
        <v>20</v>
      </c>
      <c r="I10" s="15">
        <v>121</v>
      </c>
      <c r="J10" s="15">
        <v>1.8</v>
      </c>
      <c r="K10" s="15">
        <v>2.5</v>
      </c>
      <c r="L10" s="15">
        <v>3.8</v>
      </c>
      <c r="M10" s="15">
        <v>2.2000000000000002</v>
      </c>
      <c r="N10" s="15">
        <v>3.3</v>
      </c>
      <c r="O10" s="15"/>
      <c r="P10" s="15"/>
      <c r="Q10" s="15">
        <v>87</v>
      </c>
      <c r="R10" s="15"/>
      <c r="S10" s="15">
        <v>175</v>
      </c>
      <c r="T10" s="15">
        <v>20</v>
      </c>
      <c r="U10" s="15">
        <v>23</v>
      </c>
      <c r="V10" s="15">
        <v>4917</v>
      </c>
      <c r="W10" s="15">
        <v>484</v>
      </c>
      <c r="X10" s="15">
        <v>276</v>
      </c>
      <c r="Y10" s="15">
        <v>1</v>
      </c>
      <c r="Z10" s="15" t="s">
        <v>3</v>
      </c>
    </row>
    <row r="11" spans="1:26" ht="14.5">
      <c r="A11" s="3" t="s">
        <v>7310</v>
      </c>
      <c r="B11" s="15" t="s">
        <v>1</v>
      </c>
      <c r="C11" s="15" t="s">
        <v>7304</v>
      </c>
      <c r="D11" s="15" t="s">
        <v>7303</v>
      </c>
      <c r="E11" s="15" t="s">
        <v>10173</v>
      </c>
      <c r="F11" s="15" t="s">
        <v>7289</v>
      </c>
      <c r="G11" s="15">
        <v>40</v>
      </c>
      <c r="H11" s="15">
        <v>20</v>
      </c>
      <c r="I11" s="15">
        <v>54</v>
      </c>
      <c r="J11" s="15">
        <v>2.4</v>
      </c>
      <c r="K11" s="15">
        <v>3.1</v>
      </c>
      <c r="L11" s="15">
        <v>3.6</v>
      </c>
      <c r="M11" s="15">
        <v>3.1</v>
      </c>
      <c r="N11" s="15">
        <v>4.3</v>
      </c>
      <c r="O11" s="15"/>
      <c r="P11" s="15"/>
      <c r="Q11" s="15">
        <v>37</v>
      </c>
      <c r="R11" s="15"/>
      <c r="S11" s="15">
        <v>175</v>
      </c>
      <c r="T11" s="15">
        <v>11</v>
      </c>
      <c r="U11" s="15">
        <v>6.9</v>
      </c>
      <c r="V11" s="15">
        <v>2381</v>
      </c>
      <c r="W11" s="15">
        <v>465</v>
      </c>
      <c r="X11" s="15">
        <v>32</v>
      </c>
      <c r="Y11" s="15">
        <v>1</v>
      </c>
      <c r="Z11" s="15" t="s">
        <v>3</v>
      </c>
    </row>
    <row r="12" spans="1:26" ht="14.5">
      <c r="A12" s="3" t="s">
        <v>7311</v>
      </c>
      <c r="B12" s="15" t="s">
        <v>1</v>
      </c>
      <c r="C12" s="15" t="s">
        <v>7304</v>
      </c>
      <c r="D12" s="15" t="s">
        <v>7303</v>
      </c>
      <c r="E12" s="15" t="s">
        <v>10173</v>
      </c>
      <c r="F12" s="15" t="s">
        <v>7289</v>
      </c>
      <c r="G12" s="15">
        <v>40</v>
      </c>
      <c r="H12" s="15">
        <v>16</v>
      </c>
      <c r="I12" s="15">
        <v>54</v>
      </c>
      <c r="J12" s="15">
        <v>1.4</v>
      </c>
      <c r="K12" s="15">
        <v>1.8</v>
      </c>
      <c r="L12" s="15">
        <v>2.2000000000000002</v>
      </c>
      <c r="M12" s="15">
        <v>2.9</v>
      </c>
      <c r="N12" s="15">
        <v>4.3</v>
      </c>
      <c r="O12" s="15">
        <v>3.7</v>
      </c>
      <c r="P12" s="15">
        <v>6</v>
      </c>
      <c r="Q12" s="15">
        <v>42</v>
      </c>
      <c r="R12" s="15">
        <v>20</v>
      </c>
      <c r="S12" s="15">
        <v>175</v>
      </c>
      <c r="T12" s="15">
        <v>8</v>
      </c>
      <c r="U12" s="15">
        <v>6</v>
      </c>
      <c r="V12" s="15">
        <v>2559</v>
      </c>
      <c r="W12" s="15">
        <v>461</v>
      </c>
      <c r="X12" s="15">
        <v>37</v>
      </c>
      <c r="Y12" s="15">
        <v>1</v>
      </c>
      <c r="Z12" s="15" t="s">
        <v>3</v>
      </c>
    </row>
    <row r="13" spans="1:26" ht="14.5">
      <c r="A13" s="3" t="s">
        <v>7292</v>
      </c>
      <c r="B13" s="15" t="s">
        <v>1</v>
      </c>
      <c r="C13" s="15" t="s">
        <v>7304</v>
      </c>
      <c r="D13" s="15" t="s">
        <v>7303</v>
      </c>
      <c r="E13" s="15" t="s">
        <v>0</v>
      </c>
      <c r="F13" s="15" t="s">
        <v>7289</v>
      </c>
      <c r="G13" s="15">
        <v>60</v>
      </c>
      <c r="H13" s="15">
        <v>20</v>
      </c>
      <c r="I13" s="15">
        <v>104</v>
      </c>
      <c r="J13" s="15">
        <v>1.8</v>
      </c>
      <c r="K13" s="15">
        <v>2.6</v>
      </c>
      <c r="L13" s="15">
        <v>3.8</v>
      </c>
      <c r="M13" s="15">
        <v>4.3</v>
      </c>
      <c r="N13" s="15">
        <v>5</v>
      </c>
      <c r="O13" s="15"/>
      <c r="P13" s="15"/>
      <c r="Q13" s="15">
        <v>114</v>
      </c>
      <c r="R13" s="15"/>
      <c r="S13" s="15">
        <v>175</v>
      </c>
      <c r="T13" s="15">
        <v>29</v>
      </c>
      <c r="U13" s="15">
        <v>27</v>
      </c>
      <c r="V13" s="15">
        <v>6904</v>
      </c>
      <c r="W13" s="15">
        <v>401</v>
      </c>
      <c r="X13" s="15">
        <v>224</v>
      </c>
      <c r="Y13" s="15">
        <v>1</v>
      </c>
      <c r="Z13" s="15" t="s">
        <v>3</v>
      </c>
    </row>
    <row r="14" spans="1:26" ht="14.5">
      <c r="A14" s="3" t="s">
        <v>7312</v>
      </c>
      <c r="B14" s="15" t="s">
        <v>1</v>
      </c>
      <c r="C14" s="15" t="s">
        <v>7304</v>
      </c>
      <c r="D14" s="15" t="s">
        <v>7303</v>
      </c>
      <c r="E14" s="15" t="s">
        <v>10173</v>
      </c>
      <c r="F14" s="15" t="s">
        <v>7289</v>
      </c>
      <c r="G14" s="15">
        <v>40</v>
      </c>
      <c r="H14" s="15">
        <v>20</v>
      </c>
      <c r="I14" s="15">
        <v>54</v>
      </c>
      <c r="J14" s="15">
        <v>2.4</v>
      </c>
      <c r="K14" s="15">
        <v>3</v>
      </c>
      <c r="L14" s="15">
        <v>3.6</v>
      </c>
      <c r="M14" s="15">
        <v>4.3</v>
      </c>
      <c r="N14" s="15">
        <v>5.6</v>
      </c>
      <c r="O14" s="15"/>
      <c r="P14" s="15"/>
      <c r="Q14" s="15">
        <v>27.3</v>
      </c>
      <c r="R14" s="15"/>
      <c r="S14" s="15">
        <v>175</v>
      </c>
      <c r="T14" s="15">
        <v>8.4</v>
      </c>
      <c r="U14" s="15">
        <v>4.8</v>
      </c>
      <c r="V14" s="15">
        <v>1941</v>
      </c>
      <c r="W14" s="15">
        <v>348</v>
      </c>
      <c r="X14" s="15">
        <v>42</v>
      </c>
      <c r="Y14" s="15">
        <v>1</v>
      </c>
      <c r="Z14" s="15" t="s">
        <v>3</v>
      </c>
    </row>
    <row r="15" spans="1:26" ht="14.5">
      <c r="A15" s="3" t="s">
        <v>7313</v>
      </c>
      <c r="B15" s="15" t="s">
        <v>1</v>
      </c>
      <c r="C15" s="15" t="s">
        <v>7304</v>
      </c>
      <c r="D15" s="15" t="s">
        <v>7303</v>
      </c>
      <c r="E15" s="15" t="s">
        <v>10173</v>
      </c>
      <c r="F15" s="15" t="s">
        <v>7289</v>
      </c>
      <c r="G15" s="15">
        <v>40</v>
      </c>
      <c r="H15" s="15">
        <v>16</v>
      </c>
      <c r="I15" s="15">
        <v>54</v>
      </c>
      <c r="J15" s="15">
        <v>1.4</v>
      </c>
      <c r="K15" s="15">
        <v>1.8</v>
      </c>
      <c r="L15" s="15">
        <v>2.2000000000000002</v>
      </c>
      <c r="M15" s="15">
        <v>4</v>
      </c>
      <c r="N15" s="15">
        <v>5.6</v>
      </c>
      <c r="O15" s="15">
        <v>5.3</v>
      </c>
      <c r="P15" s="15">
        <v>7.8</v>
      </c>
      <c r="Q15" s="15">
        <v>30.4</v>
      </c>
      <c r="R15" s="15">
        <v>14.2</v>
      </c>
      <c r="S15" s="15">
        <v>175</v>
      </c>
      <c r="T15" s="15">
        <v>5.7</v>
      </c>
      <c r="U15" s="15">
        <v>4.5999999999999996</v>
      </c>
      <c r="V15" s="15">
        <v>1945</v>
      </c>
      <c r="W15" s="15">
        <v>331</v>
      </c>
      <c r="X15" s="15">
        <v>45</v>
      </c>
      <c r="Y15" s="15">
        <v>1</v>
      </c>
      <c r="Z15" s="15" t="s">
        <v>3</v>
      </c>
    </row>
    <row r="16" spans="1:26" ht="14.5">
      <c r="A16" s="3" t="s">
        <v>7293</v>
      </c>
      <c r="B16" s="15" t="s">
        <v>1</v>
      </c>
      <c r="C16" s="15" t="s">
        <v>7304</v>
      </c>
      <c r="D16" s="15" t="s">
        <v>7303</v>
      </c>
      <c r="E16" s="15" t="s">
        <v>0</v>
      </c>
      <c r="F16" s="15" t="s">
        <v>7289</v>
      </c>
      <c r="G16" s="15">
        <v>40</v>
      </c>
      <c r="H16" s="15">
        <v>20</v>
      </c>
      <c r="I16" s="15">
        <v>75</v>
      </c>
      <c r="J16" s="15">
        <v>1.8</v>
      </c>
      <c r="K16" s="15">
        <v>2.6</v>
      </c>
      <c r="L16" s="15">
        <v>3.8</v>
      </c>
      <c r="M16" s="15">
        <v>4.5</v>
      </c>
      <c r="N16" s="15">
        <v>7</v>
      </c>
      <c r="O16" s="15"/>
      <c r="P16" s="15"/>
      <c r="Q16" s="15">
        <v>42</v>
      </c>
      <c r="R16" s="15"/>
      <c r="S16" s="15">
        <v>175</v>
      </c>
      <c r="T16" s="15">
        <v>10</v>
      </c>
      <c r="U16" s="15">
        <v>11</v>
      </c>
      <c r="V16" s="15">
        <v>3125</v>
      </c>
      <c r="W16" s="15">
        <v>256</v>
      </c>
      <c r="X16" s="15">
        <v>140</v>
      </c>
      <c r="Y16" s="15">
        <v>1</v>
      </c>
      <c r="Z16" s="15" t="s">
        <v>3</v>
      </c>
    </row>
    <row r="17" spans="1:26" ht="14.5">
      <c r="A17" s="3" t="s">
        <v>7314</v>
      </c>
      <c r="B17" s="15" t="s">
        <v>1</v>
      </c>
      <c r="C17" s="15" t="s">
        <v>7304</v>
      </c>
      <c r="D17" s="15" t="s">
        <v>7303</v>
      </c>
      <c r="E17" s="15" t="s">
        <v>10173</v>
      </c>
      <c r="F17" s="15" t="s">
        <v>7289</v>
      </c>
      <c r="G17" s="15">
        <v>40</v>
      </c>
      <c r="H17" s="15">
        <v>20</v>
      </c>
      <c r="I17" s="15">
        <v>54</v>
      </c>
      <c r="J17" s="15">
        <v>2.4</v>
      </c>
      <c r="K17" s="15">
        <v>3</v>
      </c>
      <c r="L17" s="15">
        <v>3.6</v>
      </c>
      <c r="M17" s="15">
        <v>5.8</v>
      </c>
      <c r="N17" s="15">
        <v>7</v>
      </c>
      <c r="O17" s="15"/>
      <c r="P17" s="15"/>
      <c r="Q17" s="15">
        <v>19</v>
      </c>
      <c r="R17" s="15"/>
      <c r="S17" s="15">
        <v>175</v>
      </c>
      <c r="T17" s="15">
        <v>5.5</v>
      </c>
      <c r="U17" s="15">
        <v>3.8</v>
      </c>
      <c r="V17" s="15">
        <v>1337</v>
      </c>
      <c r="W17" s="15">
        <v>229</v>
      </c>
      <c r="X17" s="15">
        <v>30</v>
      </c>
      <c r="Y17" s="15">
        <v>1</v>
      </c>
      <c r="Z17" s="15" t="s">
        <v>3</v>
      </c>
    </row>
    <row r="18" spans="1:26" ht="14.5">
      <c r="A18" s="3" t="s">
        <v>7315</v>
      </c>
      <c r="B18" s="15" t="s">
        <v>1</v>
      </c>
      <c r="C18" s="15" t="s">
        <v>7304</v>
      </c>
      <c r="D18" s="15" t="s">
        <v>7303</v>
      </c>
      <c r="E18" s="15" t="s">
        <v>10173</v>
      </c>
      <c r="F18" s="15" t="s">
        <v>7289</v>
      </c>
      <c r="G18" s="15">
        <v>40</v>
      </c>
      <c r="H18" s="15">
        <v>16</v>
      </c>
      <c r="I18" s="15">
        <v>54</v>
      </c>
      <c r="J18" s="15">
        <v>1.4</v>
      </c>
      <c r="K18" s="15">
        <v>1.8</v>
      </c>
      <c r="L18" s="15">
        <v>2.2000000000000002</v>
      </c>
      <c r="M18" s="15">
        <v>5.6</v>
      </c>
      <c r="N18" s="15">
        <v>7</v>
      </c>
      <c r="O18" s="15">
        <v>7.5</v>
      </c>
      <c r="P18" s="15">
        <v>9.8000000000000007</v>
      </c>
      <c r="Q18" s="15">
        <v>23</v>
      </c>
      <c r="R18" s="15">
        <v>11</v>
      </c>
      <c r="S18" s="15">
        <v>175</v>
      </c>
      <c r="T18" s="15">
        <v>4.3</v>
      </c>
      <c r="U18" s="15">
        <v>3.5</v>
      </c>
      <c r="V18" s="15">
        <v>1446</v>
      </c>
      <c r="W18" s="15">
        <v>229</v>
      </c>
      <c r="X18" s="15">
        <v>34</v>
      </c>
      <c r="Y18" s="15">
        <v>1</v>
      </c>
      <c r="Z18" s="15" t="s">
        <v>3</v>
      </c>
    </row>
    <row r="19" spans="1:26" ht="14.5">
      <c r="A19" s="3" t="s">
        <v>7316</v>
      </c>
      <c r="B19" s="15" t="s">
        <v>1</v>
      </c>
      <c r="C19" s="15" t="s">
        <v>7294</v>
      </c>
      <c r="D19" s="15" t="s">
        <v>7317</v>
      </c>
      <c r="E19" s="15" t="s">
        <v>10173</v>
      </c>
      <c r="F19" s="15" t="s">
        <v>7289</v>
      </c>
      <c r="G19" s="15">
        <v>40</v>
      </c>
      <c r="H19" s="15">
        <v>20</v>
      </c>
      <c r="I19" s="15">
        <v>40</v>
      </c>
      <c r="J19" s="15">
        <v>2.4</v>
      </c>
      <c r="K19" s="15">
        <v>3</v>
      </c>
      <c r="L19" s="15">
        <v>3.6</v>
      </c>
      <c r="M19" s="15">
        <v>6.5</v>
      </c>
      <c r="N19" s="15">
        <v>7.6</v>
      </c>
      <c r="O19" s="15"/>
      <c r="P19" s="15"/>
      <c r="Q19" s="15">
        <v>19</v>
      </c>
      <c r="R19" s="15"/>
      <c r="S19" s="15">
        <v>175</v>
      </c>
      <c r="T19" s="15">
        <v>5.7</v>
      </c>
      <c r="U19" s="15">
        <v>3.8</v>
      </c>
      <c r="V19" s="15">
        <v>1233</v>
      </c>
      <c r="W19" s="15">
        <v>235</v>
      </c>
      <c r="X19" s="15">
        <v>31</v>
      </c>
      <c r="Y19" s="15">
        <v>1</v>
      </c>
      <c r="Z19" s="15" t="s">
        <v>3</v>
      </c>
    </row>
    <row r="20" spans="1:26" ht="14.5">
      <c r="A20" s="3" t="s">
        <v>7318</v>
      </c>
      <c r="B20" s="15" t="s">
        <v>1</v>
      </c>
      <c r="C20" s="15" t="s">
        <v>7294</v>
      </c>
      <c r="D20" s="15" t="s">
        <v>7317</v>
      </c>
      <c r="E20" s="15" t="s">
        <v>10173</v>
      </c>
      <c r="F20" s="15" t="s">
        <v>7289</v>
      </c>
      <c r="G20" s="15">
        <v>40</v>
      </c>
      <c r="H20" s="15">
        <v>16</v>
      </c>
      <c r="I20" s="15">
        <v>40</v>
      </c>
      <c r="J20" s="15">
        <v>1.4</v>
      </c>
      <c r="K20" s="15">
        <v>1.8</v>
      </c>
      <c r="L20" s="15">
        <v>2.2000000000000002</v>
      </c>
      <c r="M20" s="15">
        <v>6.1</v>
      </c>
      <c r="N20" s="15">
        <v>7.6</v>
      </c>
      <c r="O20" s="15">
        <v>7.7</v>
      </c>
      <c r="P20" s="15">
        <v>10.6</v>
      </c>
      <c r="Q20" s="15">
        <v>22.4</v>
      </c>
      <c r="R20" s="15">
        <v>10.7</v>
      </c>
      <c r="S20" s="15">
        <v>175</v>
      </c>
      <c r="T20" s="15">
        <v>4.3</v>
      </c>
      <c r="U20" s="15">
        <v>3.3</v>
      </c>
      <c r="V20" s="15">
        <v>1337</v>
      </c>
      <c r="W20" s="15">
        <v>242</v>
      </c>
      <c r="X20" s="15">
        <v>40</v>
      </c>
      <c r="Y20" s="15">
        <v>1</v>
      </c>
      <c r="Z20" s="15" t="s">
        <v>3</v>
      </c>
    </row>
    <row r="21" spans="1:26" ht="14.5">
      <c r="A21" s="3" t="s">
        <v>7295</v>
      </c>
      <c r="B21" s="15" t="s">
        <v>1</v>
      </c>
      <c r="C21" s="15" t="s">
        <v>7304</v>
      </c>
      <c r="D21" s="15" t="s">
        <v>7303</v>
      </c>
      <c r="E21" s="15" t="s">
        <v>0</v>
      </c>
      <c r="F21" s="15" t="s">
        <v>7289</v>
      </c>
      <c r="G21" s="15">
        <v>40</v>
      </c>
      <c r="H21" s="15">
        <v>20</v>
      </c>
      <c r="I21" s="15">
        <v>54</v>
      </c>
      <c r="J21" s="15">
        <v>1.8</v>
      </c>
      <c r="K21" s="15">
        <v>2.4</v>
      </c>
      <c r="L21" s="15">
        <v>3.8</v>
      </c>
      <c r="M21" s="15">
        <v>7.2</v>
      </c>
      <c r="N21" s="15">
        <v>11</v>
      </c>
      <c r="O21" s="15"/>
      <c r="P21" s="15"/>
      <c r="Q21" s="15">
        <v>25</v>
      </c>
      <c r="R21" s="15"/>
      <c r="S21" s="15">
        <v>175</v>
      </c>
      <c r="T21" s="15">
        <v>5</v>
      </c>
      <c r="U21" s="15">
        <v>7</v>
      </c>
      <c r="V21" s="15">
        <v>1352</v>
      </c>
      <c r="W21" s="15">
        <v>154</v>
      </c>
      <c r="X21" s="15">
        <v>94</v>
      </c>
      <c r="Y21" s="15">
        <v>1</v>
      </c>
      <c r="Z21" s="15" t="s">
        <v>3</v>
      </c>
    </row>
    <row r="22" spans="1:26" ht="14.5">
      <c r="A22" s="3" t="s">
        <v>7296</v>
      </c>
      <c r="B22" s="15" t="s">
        <v>1</v>
      </c>
      <c r="C22" s="15" t="s">
        <v>7294</v>
      </c>
      <c r="D22" s="15" t="s">
        <v>7317</v>
      </c>
      <c r="E22" s="15" t="s">
        <v>0</v>
      </c>
      <c r="F22" s="15" t="s">
        <v>7289</v>
      </c>
      <c r="G22" s="15">
        <v>40</v>
      </c>
      <c r="H22" s="15">
        <v>20</v>
      </c>
      <c r="I22" s="15">
        <v>50</v>
      </c>
      <c r="J22" s="15">
        <v>1.8</v>
      </c>
      <c r="K22" s="15">
        <v>2.5</v>
      </c>
      <c r="L22" s="15">
        <v>3.8</v>
      </c>
      <c r="M22" s="15">
        <v>8</v>
      </c>
      <c r="N22" s="15">
        <v>11</v>
      </c>
      <c r="O22" s="15"/>
      <c r="P22" s="15"/>
      <c r="Q22" s="15">
        <v>26</v>
      </c>
      <c r="R22" s="15"/>
      <c r="S22" s="15">
        <v>175</v>
      </c>
      <c r="T22" s="15">
        <v>6</v>
      </c>
      <c r="U22" s="15">
        <v>8</v>
      </c>
      <c r="V22" s="15">
        <v>1354</v>
      </c>
      <c r="W22" s="15">
        <v>147</v>
      </c>
      <c r="X22" s="15">
        <v>94</v>
      </c>
      <c r="Y22" s="15">
        <v>1</v>
      </c>
      <c r="Z22" s="15" t="s">
        <v>3</v>
      </c>
    </row>
    <row r="23" spans="1:26" ht="14.5">
      <c r="A23" s="3" t="s">
        <v>7297</v>
      </c>
      <c r="B23" s="15" t="s">
        <v>1</v>
      </c>
      <c r="C23" s="15" t="s">
        <v>7304</v>
      </c>
      <c r="D23" s="15" t="s">
        <v>7303</v>
      </c>
      <c r="E23" s="15" t="s">
        <v>0</v>
      </c>
      <c r="F23" s="15" t="s">
        <v>7289</v>
      </c>
      <c r="G23" s="15">
        <v>60</v>
      </c>
      <c r="H23" s="15">
        <v>20</v>
      </c>
      <c r="I23" s="15">
        <v>50</v>
      </c>
      <c r="J23" s="15">
        <v>1.8</v>
      </c>
      <c r="K23" s="15">
        <v>2.6</v>
      </c>
      <c r="L23" s="15">
        <v>3.8</v>
      </c>
      <c r="M23" s="15">
        <v>11.7</v>
      </c>
      <c r="N23" s="15">
        <v>13</v>
      </c>
      <c r="O23" s="15"/>
      <c r="P23" s="15"/>
      <c r="Q23" s="15">
        <v>40</v>
      </c>
      <c r="R23" s="15"/>
      <c r="S23" s="15">
        <v>175</v>
      </c>
      <c r="T23" s="15">
        <v>10</v>
      </c>
      <c r="U23" s="15">
        <v>10</v>
      </c>
      <c r="V23" s="15">
        <v>2234</v>
      </c>
      <c r="W23" s="15">
        <v>147</v>
      </c>
      <c r="X23" s="15">
        <v>65</v>
      </c>
      <c r="Y23" s="15">
        <v>1</v>
      </c>
      <c r="Z23" s="15" t="s">
        <v>3</v>
      </c>
    </row>
    <row r="24" spans="1:26" ht="14.5">
      <c r="A24" s="3" t="s">
        <v>7298</v>
      </c>
      <c r="B24" s="15" t="s">
        <v>1</v>
      </c>
      <c r="C24" s="15" t="s">
        <v>7304</v>
      </c>
      <c r="D24" s="15" t="s">
        <v>7303</v>
      </c>
      <c r="E24" s="15" t="s">
        <v>0</v>
      </c>
      <c r="F24" s="15" t="s">
        <v>7289</v>
      </c>
      <c r="G24" s="15">
        <v>40</v>
      </c>
      <c r="H24" s="15">
        <v>20</v>
      </c>
      <c r="I24" s="15">
        <v>41</v>
      </c>
      <c r="J24" s="15">
        <v>1.8</v>
      </c>
      <c r="K24" s="15">
        <v>2.5</v>
      </c>
      <c r="L24" s="15">
        <v>3.8</v>
      </c>
      <c r="M24" s="15">
        <v>9</v>
      </c>
      <c r="N24" s="15">
        <v>15</v>
      </c>
      <c r="O24" s="15"/>
      <c r="P24" s="15"/>
      <c r="Q24" s="15">
        <v>20</v>
      </c>
      <c r="R24" s="15"/>
      <c r="S24" s="15">
        <v>175</v>
      </c>
      <c r="T24" s="15">
        <v>5.4</v>
      </c>
      <c r="U24" s="15">
        <v>4.7</v>
      </c>
      <c r="V24" s="15">
        <v>1044</v>
      </c>
      <c r="W24" s="15">
        <v>122</v>
      </c>
      <c r="X24" s="15">
        <v>64</v>
      </c>
      <c r="Y24" s="15">
        <v>1</v>
      </c>
      <c r="Z24" s="15" t="s">
        <v>3</v>
      </c>
    </row>
    <row r="25" spans="1:26" ht="14.5">
      <c r="A25" s="3" t="s">
        <v>7299</v>
      </c>
      <c r="B25" s="15" t="s">
        <v>1</v>
      </c>
      <c r="C25" s="15" t="s">
        <v>7294</v>
      </c>
      <c r="D25" s="15" t="s">
        <v>7317</v>
      </c>
      <c r="E25" s="15" t="s">
        <v>0</v>
      </c>
      <c r="F25" s="15" t="s">
        <v>7289</v>
      </c>
      <c r="G25" s="15">
        <v>40</v>
      </c>
      <c r="H25" s="15">
        <v>20</v>
      </c>
      <c r="I25" s="15">
        <v>39</v>
      </c>
      <c r="J25" s="15">
        <v>1.8</v>
      </c>
      <c r="K25" s="15">
        <v>2.8</v>
      </c>
      <c r="L25" s="15">
        <v>4</v>
      </c>
      <c r="M25" s="15">
        <v>10.3</v>
      </c>
      <c r="N25" s="15">
        <v>15</v>
      </c>
      <c r="O25" s="15"/>
      <c r="P25" s="15"/>
      <c r="Q25" s="15">
        <v>18</v>
      </c>
      <c r="R25" s="15"/>
      <c r="S25" s="15">
        <v>175</v>
      </c>
      <c r="T25" s="15">
        <v>6</v>
      </c>
      <c r="U25" s="15">
        <v>4</v>
      </c>
      <c r="V25" s="15">
        <v>1135</v>
      </c>
      <c r="W25" s="15">
        <v>112</v>
      </c>
      <c r="X25" s="15">
        <v>52</v>
      </c>
      <c r="Y25" s="15">
        <v>1</v>
      </c>
      <c r="Z25" s="15" t="s">
        <v>3</v>
      </c>
    </row>
    <row r="26" spans="1:26" ht="14.5">
      <c r="A26" s="3" t="s">
        <v>7300</v>
      </c>
      <c r="B26" s="15" t="s">
        <v>1</v>
      </c>
      <c r="C26" s="15" t="s">
        <v>7304</v>
      </c>
      <c r="D26" s="15" t="s">
        <v>7303</v>
      </c>
      <c r="E26" s="15" t="s">
        <v>0</v>
      </c>
      <c r="F26" s="15" t="s">
        <v>7289</v>
      </c>
      <c r="G26" s="15">
        <v>60</v>
      </c>
      <c r="H26" s="15">
        <v>20</v>
      </c>
      <c r="I26" s="15">
        <v>32</v>
      </c>
      <c r="J26" s="15">
        <v>1.8</v>
      </c>
      <c r="K26" s="15">
        <v>2.6</v>
      </c>
      <c r="L26" s="15">
        <v>3.8</v>
      </c>
      <c r="M26" s="15">
        <v>19</v>
      </c>
      <c r="N26" s="15">
        <v>25</v>
      </c>
      <c r="O26" s="15"/>
      <c r="P26" s="15"/>
      <c r="Q26" s="15">
        <v>24</v>
      </c>
      <c r="R26" s="15"/>
      <c r="S26" s="15">
        <v>175</v>
      </c>
      <c r="T26" s="15">
        <v>6</v>
      </c>
      <c r="U26" s="15">
        <v>6</v>
      </c>
      <c r="V26" s="15">
        <v>1396</v>
      </c>
      <c r="W26" s="15">
        <v>92</v>
      </c>
      <c r="X26" s="15">
        <v>30</v>
      </c>
      <c r="Y26" s="15">
        <v>1</v>
      </c>
      <c r="Z26" s="15" t="s">
        <v>3</v>
      </c>
    </row>
    <row r="27" spans="1:26" ht="14.5">
      <c r="A27" s="3" t="s">
        <v>7319</v>
      </c>
      <c r="B27" s="15" t="s">
        <v>1</v>
      </c>
      <c r="C27" s="15" t="s">
        <v>7294</v>
      </c>
      <c r="D27" s="15" t="s">
        <v>7317</v>
      </c>
      <c r="E27" s="15" t="s">
        <v>0</v>
      </c>
      <c r="F27" s="15" t="s">
        <v>7289</v>
      </c>
      <c r="G27" s="15">
        <v>60</v>
      </c>
      <c r="H27" s="15">
        <v>20</v>
      </c>
      <c r="I27" s="15">
        <v>30</v>
      </c>
      <c r="J27" s="15">
        <v>1.8</v>
      </c>
      <c r="K27" s="15">
        <v>2.6</v>
      </c>
      <c r="L27" s="15">
        <v>3.8</v>
      </c>
      <c r="M27" s="15">
        <v>21</v>
      </c>
      <c r="N27" s="15">
        <v>25</v>
      </c>
      <c r="O27" s="15"/>
      <c r="P27" s="15"/>
      <c r="Q27" s="15">
        <v>24</v>
      </c>
      <c r="R27" s="15"/>
      <c r="S27" s="15">
        <v>175</v>
      </c>
      <c r="T27" s="15">
        <v>6</v>
      </c>
      <c r="U27" s="15">
        <v>6</v>
      </c>
      <c r="V27" s="15">
        <v>1398</v>
      </c>
      <c r="W27" s="15">
        <v>89</v>
      </c>
      <c r="X27" s="15">
        <v>26</v>
      </c>
      <c r="Y27" s="15">
        <v>1</v>
      </c>
      <c r="Z27" s="15" t="s">
        <v>3</v>
      </c>
    </row>
    <row r="28" spans="1:26" ht="14.5">
      <c r="A28" s="3" t="s">
        <v>7301</v>
      </c>
      <c r="B28" s="15" t="s">
        <v>1</v>
      </c>
      <c r="C28" s="15" t="s">
        <v>7304</v>
      </c>
      <c r="D28" s="15" t="s">
        <v>7303</v>
      </c>
      <c r="E28" s="15" t="s">
        <v>0</v>
      </c>
      <c r="F28" s="15" t="s">
        <v>7289</v>
      </c>
      <c r="G28" s="15">
        <v>60</v>
      </c>
      <c r="H28" s="15">
        <v>20</v>
      </c>
      <c r="I28" s="15">
        <v>27</v>
      </c>
      <c r="J28" s="15">
        <v>1.8</v>
      </c>
      <c r="K28" s="15">
        <v>2.6</v>
      </c>
      <c r="L28" s="15">
        <v>3.8</v>
      </c>
      <c r="M28" s="15">
        <v>25</v>
      </c>
      <c r="N28" s="15">
        <v>30</v>
      </c>
      <c r="O28" s="15"/>
      <c r="P28" s="15"/>
      <c r="Q28" s="15">
        <v>20</v>
      </c>
      <c r="R28" s="15"/>
      <c r="S28" s="15">
        <v>175</v>
      </c>
      <c r="T28" s="15">
        <v>5</v>
      </c>
      <c r="U28" s="15">
        <v>6</v>
      </c>
      <c r="V28" s="15">
        <v>1009</v>
      </c>
      <c r="W28" s="15">
        <v>74</v>
      </c>
      <c r="X28" s="15">
        <v>23</v>
      </c>
      <c r="Y28" s="15">
        <v>1</v>
      </c>
      <c r="Z28" s="15" t="s">
        <v>3</v>
      </c>
    </row>
    <row r="29" spans="1:26" ht="14.5">
      <c r="A29" s="3" t="s">
        <v>7320</v>
      </c>
      <c r="B29" s="15" t="s">
        <v>1</v>
      </c>
      <c r="C29" s="15" t="s">
        <v>7294</v>
      </c>
      <c r="D29" s="15" t="s">
        <v>7317</v>
      </c>
      <c r="E29" s="15" t="s">
        <v>0</v>
      </c>
      <c r="F29" s="15" t="s">
        <v>7289</v>
      </c>
      <c r="G29" s="15">
        <v>60</v>
      </c>
      <c r="H29" s="15">
        <v>20</v>
      </c>
      <c r="I29" s="15">
        <v>25</v>
      </c>
      <c r="J29" s="15">
        <v>1.8</v>
      </c>
      <c r="K29" s="15">
        <v>2.6</v>
      </c>
      <c r="L29" s="15">
        <v>3.8</v>
      </c>
      <c r="M29" s="15">
        <v>25</v>
      </c>
      <c r="N29" s="15">
        <v>30</v>
      </c>
      <c r="O29" s="15"/>
      <c r="P29" s="15"/>
      <c r="Q29" s="15">
        <v>20</v>
      </c>
      <c r="R29" s="15"/>
      <c r="S29" s="15">
        <v>175</v>
      </c>
      <c r="T29" s="15">
        <v>5</v>
      </c>
      <c r="U29" s="15">
        <v>5</v>
      </c>
      <c r="V29" s="15">
        <v>1020</v>
      </c>
      <c r="W29" s="15">
        <v>69</v>
      </c>
      <c r="X29" s="15">
        <v>24</v>
      </c>
      <c r="Y29" s="15">
        <v>1</v>
      </c>
      <c r="Z29" s="15" t="s">
        <v>3</v>
      </c>
    </row>
    <row r="30" spans="1:26" ht="14.5">
      <c r="A30" s="3" t="s">
        <v>9248</v>
      </c>
      <c r="B30" s="15" t="s">
        <v>1</v>
      </c>
      <c r="C30" s="15" t="s">
        <v>7338</v>
      </c>
      <c r="D30" s="15" t="s">
        <v>7303</v>
      </c>
      <c r="E30" s="15" t="s">
        <v>0</v>
      </c>
      <c r="F30" s="15" t="s">
        <v>7289</v>
      </c>
      <c r="G30" s="15">
        <v>40</v>
      </c>
      <c r="H30" s="15">
        <v>20</v>
      </c>
      <c r="I30" s="15">
        <v>47</v>
      </c>
      <c r="J30" s="15">
        <v>1.8</v>
      </c>
      <c r="K30" s="15">
        <v>2.5</v>
      </c>
      <c r="L30" s="15">
        <v>3.8</v>
      </c>
      <c r="M30" s="15">
        <v>7.6</v>
      </c>
      <c r="N30" s="15">
        <v>10</v>
      </c>
      <c r="O30" s="15"/>
      <c r="P30" s="15"/>
      <c r="Q30" s="15">
        <v>22</v>
      </c>
      <c r="R30" s="15"/>
      <c r="S30" s="15">
        <v>150</v>
      </c>
      <c r="T30" s="15">
        <v>5.0999999999999996</v>
      </c>
      <c r="U30" s="15">
        <v>5.8</v>
      </c>
      <c r="V30" s="15">
        <v>1319</v>
      </c>
      <c r="W30" s="15">
        <v>153</v>
      </c>
      <c r="X30" s="15">
        <v>65</v>
      </c>
      <c r="Y30" s="15">
        <v>1</v>
      </c>
      <c r="Z30" s="15" t="s">
        <v>3</v>
      </c>
    </row>
    <row r="31" spans="1:26" ht="14.5">
      <c r="A31" s="3" t="s">
        <v>9249</v>
      </c>
      <c r="B31" s="15" t="s">
        <v>1</v>
      </c>
      <c r="C31" s="15" t="s">
        <v>7338</v>
      </c>
      <c r="D31" s="15" t="s">
        <v>7303</v>
      </c>
      <c r="E31" s="15" t="s">
        <v>0</v>
      </c>
      <c r="F31" s="15" t="s">
        <v>7289</v>
      </c>
      <c r="G31" s="15">
        <v>40</v>
      </c>
      <c r="H31" s="15">
        <v>20</v>
      </c>
      <c r="I31" s="15">
        <v>38</v>
      </c>
      <c r="J31" s="15">
        <v>1.8</v>
      </c>
      <c r="K31" s="15">
        <v>2.5</v>
      </c>
      <c r="L31" s="15">
        <v>3.8</v>
      </c>
      <c r="M31" s="15">
        <v>9.6</v>
      </c>
      <c r="N31" s="15">
        <v>13</v>
      </c>
      <c r="O31" s="15"/>
      <c r="P31" s="15"/>
      <c r="Q31" s="15">
        <v>18</v>
      </c>
      <c r="R31" s="15"/>
      <c r="S31" s="15">
        <v>150</v>
      </c>
      <c r="T31" s="15">
        <v>3.9</v>
      </c>
      <c r="U31" s="15">
        <v>5</v>
      </c>
      <c r="V31" s="15">
        <v>994</v>
      </c>
      <c r="W31" s="15">
        <v>122</v>
      </c>
      <c r="X31" s="15">
        <v>70</v>
      </c>
      <c r="Y31" s="15">
        <v>1</v>
      </c>
      <c r="Z31" s="15" t="s">
        <v>3</v>
      </c>
    </row>
    <row r="32" spans="1:26" ht="14.5">
      <c r="A32" s="3" t="s">
        <v>9250</v>
      </c>
      <c r="B32" s="15" t="s">
        <v>1</v>
      </c>
      <c r="C32" s="15" t="s">
        <v>7338</v>
      </c>
      <c r="D32" s="15" t="s">
        <v>7303</v>
      </c>
      <c r="E32" s="15" t="s">
        <v>0</v>
      </c>
      <c r="F32" s="15" t="s">
        <v>7289</v>
      </c>
      <c r="G32" s="15">
        <v>60</v>
      </c>
      <c r="H32" s="15">
        <v>20</v>
      </c>
      <c r="I32" s="15">
        <v>26</v>
      </c>
      <c r="J32" s="15">
        <v>1.8</v>
      </c>
      <c r="K32" s="15">
        <v>2.7</v>
      </c>
      <c r="L32" s="15">
        <v>3.8</v>
      </c>
      <c r="M32" s="15">
        <v>19</v>
      </c>
      <c r="N32" s="15">
        <v>25</v>
      </c>
      <c r="O32" s="15"/>
      <c r="P32" s="15"/>
      <c r="Q32" s="15">
        <v>19</v>
      </c>
      <c r="R32" s="15"/>
      <c r="S32" s="15">
        <v>150</v>
      </c>
      <c r="T32" s="15">
        <v>4.9000000000000004</v>
      </c>
      <c r="U32" s="15">
        <v>4.5999999999999996</v>
      </c>
      <c r="V32" s="15">
        <v>1221</v>
      </c>
      <c r="W32" s="15">
        <v>99</v>
      </c>
      <c r="X32" s="15">
        <v>21</v>
      </c>
      <c r="Y32" s="15">
        <v>1</v>
      </c>
      <c r="Z32" s="15" t="s">
        <v>3</v>
      </c>
    </row>
    <row r="33" spans="1:26" ht="14.5">
      <c r="A33" s="3" t="s">
        <v>9251</v>
      </c>
      <c r="B33" s="15" t="s">
        <v>1</v>
      </c>
      <c r="C33" s="15" t="s">
        <v>7338</v>
      </c>
      <c r="D33" s="15" t="s">
        <v>7303</v>
      </c>
      <c r="E33" s="15" t="s">
        <v>0</v>
      </c>
      <c r="F33" s="15" t="s">
        <v>7289</v>
      </c>
      <c r="G33" s="15">
        <v>60</v>
      </c>
      <c r="H33" s="15">
        <v>20</v>
      </c>
      <c r="I33" s="15">
        <v>22</v>
      </c>
      <c r="J33" s="15">
        <v>1.8</v>
      </c>
      <c r="K33" s="15">
        <v>2.6</v>
      </c>
      <c r="L33" s="15">
        <v>3.8</v>
      </c>
      <c r="M33" s="15">
        <v>25</v>
      </c>
      <c r="N33" s="15">
        <v>30</v>
      </c>
      <c r="O33" s="15"/>
      <c r="P33" s="15"/>
      <c r="Q33" s="15">
        <v>16</v>
      </c>
      <c r="R33" s="15"/>
      <c r="S33" s="15">
        <v>150</v>
      </c>
      <c r="T33" s="15">
        <v>3.8</v>
      </c>
      <c r="U33" s="15">
        <v>4.2</v>
      </c>
      <c r="V33" s="15">
        <v>975</v>
      </c>
      <c r="W33" s="15">
        <v>80</v>
      </c>
      <c r="X33" s="15">
        <v>18</v>
      </c>
      <c r="Y33" s="15">
        <v>1</v>
      </c>
      <c r="Z33" s="15" t="s">
        <v>3</v>
      </c>
    </row>
    <row r="34" spans="1:26" ht="14.5">
      <c r="A34" s="3" t="s">
        <v>9434</v>
      </c>
      <c r="B34" s="15" t="s">
        <v>9372</v>
      </c>
      <c r="C34" s="15" t="s">
        <v>7304</v>
      </c>
      <c r="D34" s="15" t="s">
        <v>7303</v>
      </c>
      <c r="E34" s="15" t="s">
        <v>10173</v>
      </c>
      <c r="F34" s="15" t="s">
        <v>7289</v>
      </c>
      <c r="G34" s="15">
        <v>100</v>
      </c>
      <c r="H34" s="15">
        <v>20</v>
      </c>
      <c r="I34" s="15">
        <v>100</v>
      </c>
      <c r="J34" s="15">
        <v>2.4</v>
      </c>
      <c r="K34" s="15">
        <v>3</v>
      </c>
      <c r="L34" s="15">
        <v>3.6</v>
      </c>
      <c r="M34" s="15">
        <v>3.9</v>
      </c>
      <c r="N34" s="15">
        <v>4.8</v>
      </c>
      <c r="O34" s="15"/>
      <c r="P34" s="15"/>
      <c r="Q34" s="15">
        <v>35</v>
      </c>
      <c r="R34" s="15"/>
      <c r="S34" s="15">
        <v>175</v>
      </c>
      <c r="T34" s="15">
        <v>11</v>
      </c>
      <c r="U34" s="15">
        <v>7</v>
      </c>
      <c r="V34" s="15">
        <v>2490</v>
      </c>
      <c r="W34" s="15">
        <v>492</v>
      </c>
      <c r="X34" s="15">
        <v>36</v>
      </c>
      <c r="Y34" s="15">
        <v>1</v>
      </c>
      <c r="Z34" s="15" t="s">
        <v>9402</v>
      </c>
    </row>
    <row r="35" spans="1:26" ht="14.5">
      <c r="A35" s="3" t="s">
        <v>9435</v>
      </c>
      <c r="B35" s="15" t="s">
        <v>9372</v>
      </c>
      <c r="C35" s="15" t="s">
        <v>7304</v>
      </c>
      <c r="D35" s="15" t="s">
        <v>7303</v>
      </c>
      <c r="E35" s="15" t="s">
        <v>10173</v>
      </c>
      <c r="F35" s="15" t="s">
        <v>7289</v>
      </c>
      <c r="G35" s="15">
        <v>100</v>
      </c>
      <c r="H35" s="15">
        <v>20</v>
      </c>
      <c r="I35" s="15">
        <v>100</v>
      </c>
      <c r="J35" s="15">
        <v>1.4</v>
      </c>
      <c r="K35" s="15">
        <v>1.6</v>
      </c>
      <c r="L35" s="15">
        <v>2.2000000000000002</v>
      </c>
      <c r="M35" s="15">
        <v>3.7</v>
      </c>
      <c r="N35" s="15">
        <v>4.8</v>
      </c>
      <c r="O35" s="15">
        <v>4.5999999999999996</v>
      </c>
      <c r="P35" s="15">
        <v>6.7</v>
      </c>
      <c r="Q35" s="15">
        <v>47</v>
      </c>
      <c r="R35" s="15">
        <v>24</v>
      </c>
      <c r="S35" s="15">
        <v>175</v>
      </c>
      <c r="T35" s="15">
        <v>9.1999999999999993</v>
      </c>
      <c r="U35" s="15">
        <v>8.1</v>
      </c>
      <c r="V35" s="15">
        <v>2964</v>
      </c>
      <c r="W35" s="15">
        <v>489</v>
      </c>
      <c r="X35" s="15">
        <v>32</v>
      </c>
      <c r="Y35" s="15">
        <v>1</v>
      </c>
      <c r="Z35" s="15" t="s">
        <v>9402</v>
      </c>
    </row>
    <row r="36" spans="1:26" ht="14.5">
      <c r="A36" s="3" t="s">
        <v>9436</v>
      </c>
      <c r="B36" s="15" t="s">
        <v>9372</v>
      </c>
      <c r="C36" s="15" t="s">
        <v>7304</v>
      </c>
      <c r="D36" s="15" t="s">
        <v>7303</v>
      </c>
      <c r="E36" s="15" t="s">
        <v>10173</v>
      </c>
      <c r="F36" s="15" t="s">
        <v>7289</v>
      </c>
      <c r="G36" s="15">
        <v>100</v>
      </c>
      <c r="H36" s="15">
        <v>20</v>
      </c>
      <c r="I36" s="15">
        <v>100</v>
      </c>
      <c r="J36" s="15">
        <v>2.4</v>
      </c>
      <c r="K36" s="15">
        <v>2.9</v>
      </c>
      <c r="L36" s="15">
        <v>3.6</v>
      </c>
      <c r="M36" s="15">
        <v>6.2</v>
      </c>
      <c r="N36" s="15">
        <v>7.5</v>
      </c>
      <c r="O36" s="15"/>
      <c r="P36" s="15"/>
      <c r="Q36" s="15">
        <v>22</v>
      </c>
      <c r="R36" s="15"/>
      <c r="S36" s="15">
        <v>175</v>
      </c>
      <c r="T36" s="15">
        <v>6.9</v>
      </c>
      <c r="U36" s="15">
        <v>4.8</v>
      </c>
      <c r="V36" s="15">
        <v>1538</v>
      </c>
      <c r="W36" s="15">
        <v>357</v>
      </c>
      <c r="X36" s="15">
        <v>27</v>
      </c>
      <c r="Y36" s="15">
        <v>1</v>
      </c>
      <c r="Z36" s="15" t="s">
        <v>9402</v>
      </c>
    </row>
    <row r="37" spans="1:26" ht="14.5">
      <c r="A37" s="3" t="s">
        <v>9437</v>
      </c>
      <c r="B37" s="15" t="s">
        <v>9372</v>
      </c>
      <c r="C37" s="15" t="s">
        <v>7304</v>
      </c>
      <c r="D37" s="15" t="s">
        <v>7303</v>
      </c>
      <c r="E37" s="15" t="s">
        <v>10173</v>
      </c>
      <c r="F37" s="15" t="s">
        <v>7289</v>
      </c>
      <c r="G37" s="15">
        <v>100</v>
      </c>
      <c r="H37" s="15">
        <v>20</v>
      </c>
      <c r="I37" s="15">
        <v>100</v>
      </c>
      <c r="J37" s="15">
        <v>1.4</v>
      </c>
      <c r="K37" s="15">
        <v>1.8</v>
      </c>
      <c r="L37" s="15">
        <v>2.2000000000000002</v>
      </c>
      <c r="M37" s="15">
        <v>5.4</v>
      </c>
      <c r="N37" s="15">
        <v>7.5</v>
      </c>
      <c r="O37" s="15">
        <v>6.9</v>
      </c>
      <c r="P37" s="15">
        <v>10.5</v>
      </c>
      <c r="Q37" s="15">
        <v>36</v>
      </c>
      <c r="R37" s="15">
        <v>18</v>
      </c>
      <c r="S37" s="15">
        <v>175</v>
      </c>
      <c r="T37" s="15">
        <v>6.7</v>
      </c>
      <c r="U37" s="15">
        <v>6.8</v>
      </c>
      <c r="V37" s="15">
        <v>2110</v>
      </c>
      <c r="W37" s="15">
        <v>327</v>
      </c>
      <c r="X37" s="15">
        <v>31</v>
      </c>
      <c r="Y37" s="15">
        <v>1</v>
      </c>
      <c r="Z37" s="15" t="s">
        <v>9402</v>
      </c>
    </row>
    <row r="38" spans="1:26" ht="14.5">
      <c r="A38" s="3" t="s">
        <v>9438</v>
      </c>
      <c r="B38" s="15" t="s">
        <v>9372</v>
      </c>
      <c r="C38" s="15" t="s">
        <v>7304</v>
      </c>
      <c r="D38" s="15" t="s">
        <v>7303</v>
      </c>
      <c r="E38" s="15" t="s">
        <v>10173</v>
      </c>
      <c r="F38" s="15" t="s">
        <v>7289</v>
      </c>
      <c r="G38" s="15">
        <v>100</v>
      </c>
      <c r="H38" s="15">
        <v>20</v>
      </c>
      <c r="I38" s="15">
        <v>72</v>
      </c>
      <c r="J38" s="15">
        <v>2.4</v>
      </c>
      <c r="K38" s="15">
        <v>2.9</v>
      </c>
      <c r="L38" s="15">
        <v>3.6</v>
      </c>
      <c r="M38" s="15">
        <v>8.1999999999999993</v>
      </c>
      <c r="N38" s="15">
        <v>10</v>
      </c>
      <c r="O38" s="15"/>
      <c r="P38" s="15"/>
      <c r="Q38" s="15">
        <v>20</v>
      </c>
      <c r="R38" s="15"/>
      <c r="S38" s="15">
        <v>175</v>
      </c>
      <c r="T38" s="15">
        <v>5.9</v>
      </c>
      <c r="U38" s="15">
        <v>3.7</v>
      </c>
      <c r="V38" s="15">
        <v>1205</v>
      </c>
      <c r="W38" s="15">
        <v>226</v>
      </c>
      <c r="X38" s="15">
        <v>26</v>
      </c>
      <c r="Y38" s="15">
        <v>1</v>
      </c>
      <c r="Z38" s="15" t="s">
        <v>9402</v>
      </c>
    </row>
    <row r="39" spans="1:26" ht="14.5">
      <c r="A39" s="3" t="s">
        <v>9439</v>
      </c>
      <c r="B39" s="15" t="s">
        <v>9372</v>
      </c>
      <c r="C39" s="15" t="s">
        <v>7304</v>
      </c>
      <c r="D39" s="15" t="s">
        <v>7303</v>
      </c>
      <c r="E39" s="15" t="s">
        <v>10173</v>
      </c>
      <c r="F39" s="15" t="s">
        <v>7289</v>
      </c>
      <c r="G39" s="15">
        <v>100</v>
      </c>
      <c r="H39" s="15">
        <v>20</v>
      </c>
      <c r="I39" s="15">
        <v>72</v>
      </c>
      <c r="J39" s="15">
        <v>1.4</v>
      </c>
      <c r="K39" s="15">
        <v>1.6</v>
      </c>
      <c r="L39" s="15">
        <v>2.2000000000000002</v>
      </c>
      <c r="M39" s="15">
        <v>7.4</v>
      </c>
      <c r="N39" s="15">
        <v>10</v>
      </c>
      <c r="O39" s="15">
        <v>9.1</v>
      </c>
      <c r="P39" s="15">
        <v>14</v>
      </c>
      <c r="Q39" s="15">
        <v>25</v>
      </c>
      <c r="R39" s="15">
        <v>13</v>
      </c>
      <c r="S39" s="15">
        <v>175</v>
      </c>
      <c r="T39" s="15">
        <v>5.3</v>
      </c>
      <c r="U39" s="15">
        <v>3.8</v>
      </c>
      <c r="V39" s="15">
        <v>1363</v>
      </c>
      <c r="W39" s="15">
        <v>228</v>
      </c>
      <c r="X39" s="15">
        <v>26</v>
      </c>
      <c r="Y39" s="15">
        <v>1</v>
      </c>
      <c r="Z39" s="15" t="s">
        <v>9402</v>
      </c>
    </row>
    <row r="40" spans="1:26" ht="14.5">
      <c r="A40" s="3" t="s">
        <v>9440</v>
      </c>
      <c r="B40" s="15" t="s">
        <v>9372</v>
      </c>
      <c r="C40" s="15" t="s">
        <v>7304</v>
      </c>
      <c r="D40" s="15" t="s">
        <v>7303</v>
      </c>
      <c r="E40" s="15" t="s">
        <v>10173</v>
      </c>
      <c r="F40" s="15" t="s">
        <v>7289</v>
      </c>
      <c r="G40" s="15">
        <v>100</v>
      </c>
      <c r="H40" s="15">
        <v>20</v>
      </c>
      <c r="I40" s="15">
        <v>50</v>
      </c>
      <c r="J40" s="15">
        <v>2.4</v>
      </c>
      <c r="K40" s="15">
        <v>3</v>
      </c>
      <c r="L40" s="15">
        <v>3.6</v>
      </c>
      <c r="M40" s="15">
        <v>13</v>
      </c>
      <c r="N40" s="15">
        <v>17</v>
      </c>
      <c r="O40" s="15"/>
      <c r="P40" s="15"/>
      <c r="Q40" s="15">
        <v>11</v>
      </c>
      <c r="R40" s="15"/>
      <c r="S40" s="15">
        <v>175</v>
      </c>
      <c r="T40" s="15">
        <v>3.6</v>
      </c>
      <c r="U40" s="15">
        <v>2.5</v>
      </c>
      <c r="V40" s="15">
        <v>725</v>
      </c>
      <c r="W40" s="15">
        <v>148</v>
      </c>
      <c r="X40" s="15">
        <v>20</v>
      </c>
      <c r="Y40" s="15">
        <v>1</v>
      </c>
      <c r="Z40" s="15" t="s">
        <v>9402</v>
      </c>
    </row>
    <row r="41" spans="1:26" ht="14.5">
      <c r="A41" s="3" t="s">
        <v>9441</v>
      </c>
      <c r="B41" s="15" t="s">
        <v>9372</v>
      </c>
      <c r="C41" s="15" t="s">
        <v>7304</v>
      </c>
      <c r="D41" s="15" t="s">
        <v>7303</v>
      </c>
      <c r="E41" s="15" t="s">
        <v>10173</v>
      </c>
      <c r="F41" s="15" t="s">
        <v>7289</v>
      </c>
      <c r="G41" s="15">
        <v>100</v>
      </c>
      <c r="H41" s="15">
        <v>20</v>
      </c>
      <c r="I41" s="15">
        <v>50</v>
      </c>
      <c r="J41" s="15">
        <v>1.4</v>
      </c>
      <c r="K41" s="15">
        <v>1.8</v>
      </c>
      <c r="L41" s="15">
        <v>2.2000000000000002</v>
      </c>
      <c r="M41" s="15">
        <v>12.3</v>
      </c>
      <c r="N41" s="15">
        <v>17</v>
      </c>
      <c r="O41" s="15">
        <v>15.8</v>
      </c>
      <c r="P41" s="15">
        <v>23.8</v>
      </c>
      <c r="Q41" s="15">
        <v>17</v>
      </c>
      <c r="R41" s="15">
        <v>8.6999999999999993</v>
      </c>
      <c r="S41" s="15">
        <v>175</v>
      </c>
      <c r="T41" s="15">
        <v>3.2</v>
      </c>
      <c r="U41" s="15">
        <v>3.4</v>
      </c>
      <c r="V41" s="15">
        <v>936</v>
      </c>
      <c r="W41" s="15">
        <v>145</v>
      </c>
      <c r="X41" s="15">
        <v>22</v>
      </c>
      <c r="Y41" s="15">
        <v>1</v>
      </c>
      <c r="Z41" s="15" t="s">
        <v>9402</v>
      </c>
    </row>
    <row r="42" spans="1:26" ht="14.5">
      <c r="A42" s="3" t="s">
        <v>9442</v>
      </c>
      <c r="B42" s="15" t="s">
        <v>9372</v>
      </c>
      <c r="C42" s="15" t="s">
        <v>7304</v>
      </c>
      <c r="D42" s="15" t="s">
        <v>7303</v>
      </c>
      <c r="E42" s="15" t="s">
        <v>10173</v>
      </c>
      <c r="F42" s="15" t="s">
        <v>7289</v>
      </c>
      <c r="G42" s="15">
        <v>100</v>
      </c>
      <c r="H42" s="15">
        <v>20</v>
      </c>
      <c r="I42" s="15">
        <v>34</v>
      </c>
      <c r="J42" s="15">
        <v>2.4</v>
      </c>
      <c r="K42" s="15">
        <v>3</v>
      </c>
      <c r="L42" s="15">
        <v>3.6</v>
      </c>
      <c r="M42" s="15">
        <v>19</v>
      </c>
      <c r="N42" s="15">
        <v>24</v>
      </c>
      <c r="O42" s="15"/>
      <c r="P42" s="15"/>
      <c r="Q42" s="15">
        <v>8.1</v>
      </c>
      <c r="R42" s="15"/>
      <c r="S42" s="15">
        <v>175</v>
      </c>
      <c r="T42" s="15">
        <v>2.8</v>
      </c>
      <c r="U42" s="15">
        <v>2.1</v>
      </c>
      <c r="V42" s="15">
        <v>512</v>
      </c>
      <c r="W42" s="15">
        <v>112</v>
      </c>
      <c r="X42" s="15">
        <v>17</v>
      </c>
      <c r="Y42" s="15">
        <v>1</v>
      </c>
      <c r="Z42" s="15" t="s">
        <v>9402</v>
      </c>
    </row>
    <row r="43" spans="1:26" ht="14.5">
      <c r="A43" s="3" t="s">
        <v>9443</v>
      </c>
      <c r="B43" s="15" t="s">
        <v>9372</v>
      </c>
      <c r="C43" s="15" t="s">
        <v>7304</v>
      </c>
      <c r="D43" s="15" t="s">
        <v>7303</v>
      </c>
      <c r="E43" s="15" t="s">
        <v>10173</v>
      </c>
      <c r="F43" s="15" t="s">
        <v>7289</v>
      </c>
      <c r="G43" s="15">
        <v>100</v>
      </c>
      <c r="H43" s="15">
        <v>20</v>
      </c>
      <c r="I43" s="15">
        <v>34</v>
      </c>
      <c r="J43" s="15">
        <v>1.4</v>
      </c>
      <c r="K43" s="15">
        <v>1.7</v>
      </c>
      <c r="L43" s="15">
        <v>2.2000000000000002</v>
      </c>
      <c r="M43" s="15">
        <v>18</v>
      </c>
      <c r="N43" s="15">
        <v>24</v>
      </c>
      <c r="O43" s="15">
        <v>24</v>
      </c>
      <c r="P43" s="15">
        <v>33.6</v>
      </c>
      <c r="Q43" s="15">
        <v>9.3000000000000007</v>
      </c>
      <c r="R43" s="15">
        <v>4.8</v>
      </c>
      <c r="S43" s="15">
        <v>175</v>
      </c>
      <c r="T43" s="15">
        <v>1.4</v>
      </c>
      <c r="U43" s="15">
        <v>2.5</v>
      </c>
      <c r="V43" s="15">
        <v>563</v>
      </c>
      <c r="W43" s="15">
        <v>105</v>
      </c>
      <c r="X43" s="15">
        <v>17</v>
      </c>
      <c r="Y43" s="15">
        <v>1</v>
      </c>
      <c r="Z43" s="15" t="s">
        <v>9402</v>
      </c>
    </row>
    <row r="44" spans="1:26" ht="14.5">
      <c r="A44" s="3" t="s">
        <v>9444</v>
      </c>
      <c r="B44" s="15" t="s">
        <v>9372</v>
      </c>
      <c r="C44" s="15" t="s">
        <v>7294</v>
      </c>
      <c r="D44" s="15" t="s">
        <v>7317</v>
      </c>
      <c r="E44" s="15" t="s">
        <v>10173</v>
      </c>
      <c r="F44" s="15" t="s">
        <v>7289</v>
      </c>
      <c r="G44" s="15">
        <v>100</v>
      </c>
      <c r="H44" s="15">
        <v>20</v>
      </c>
      <c r="I44" s="15">
        <v>31</v>
      </c>
      <c r="J44" s="15">
        <v>2.4</v>
      </c>
      <c r="K44" s="15">
        <v>3</v>
      </c>
      <c r="L44" s="15">
        <v>3.6</v>
      </c>
      <c r="M44" s="15">
        <v>20</v>
      </c>
      <c r="N44" s="15">
        <v>25</v>
      </c>
      <c r="O44" s="15"/>
      <c r="P44" s="15"/>
      <c r="Q44" s="15">
        <v>8.4</v>
      </c>
      <c r="R44" s="15"/>
      <c r="S44" s="15">
        <v>175</v>
      </c>
      <c r="T44" s="15">
        <v>2.8</v>
      </c>
      <c r="U44" s="15">
        <v>2.2999999999999998</v>
      </c>
      <c r="V44" s="15">
        <v>513</v>
      </c>
      <c r="W44" s="15">
        <v>115</v>
      </c>
      <c r="X44" s="15">
        <v>18</v>
      </c>
      <c r="Y44" s="15">
        <v>1</v>
      </c>
      <c r="Z44" s="15" t="s">
        <v>9402</v>
      </c>
    </row>
    <row r="45" spans="1:26" ht="14.5">
      <c r="A45" s="3" t="s">
        <v>9445</v>
      </c>
      <c r="B45" s="15" t="s">
        <v>9372</v>
      </c>
      <c r="C45" s="15" t="s">
        <v>7294</v>
      </c>
      <c r="D45" s="15" t="s">
        <v>7317</v>
      </c>
      <c r="E45" s="15" t="s">
        <v>10173</v>
      </c>
      <c r="F45" s="15" t="s">
        <v>7289</v>
      </c>
      <c r="G45" s="15">
        <v>100</v>
      </c>
      <c r="H45" s="15">
        <v>20</v>
      </c>
      <c r="I45" s="15">
        <v>31</v>
      </c>
      <c r="J45" s="15">
        <v>1.4</v>
      </c>
      <c r="K45" s="15">
        <v>1.7</v>
      </c>
      <c r="L45" s="15">
        <v>2.2000000000000002</v>
      </c>
      <c r="M45" s="15">
        <v>19</v>
      </c>
      <c r="N45" s="15">
        <v>25</v>
      </c>
      <c r="O45" s="15">
        <v>24</v>
      </c>
      <c r="P45" s="15">
        <v>35</v>
      </c>
      <c r="Q45" s="15">
        <v>10</v>
      </c>
      <c r="R45" s="15">
        <v>5.5</v>
      </c>
      <c r="S45" s="15">
        <v>175</v>
      </c>
      <c r="T45" s="15">
        <v>1.6</v>
      </c>
      <c r="U45" s="15">
        <v>2.9</v>
      </c>
      <c r="V45" s="15">
        <v>588</v>
      </c>
      <c r="W45" s="15">
        <v>106</v>
      </c>
      <c r="X45" s="15">
        <v>17</v>
      </c>
      <c r="Y45" s="15">
        <v>1</v>
      </c>
      <c r="Z45" s="15" t="s">
        <v>9402</v>
      </c>
    </row>
    <row r="46" spans="1:26" ht="14.5">
      <c r="A46" s="3" t="s">
        <v>9473</v>
      </c>
      <c r="B46" s="15" t="s">
        <v>9372</v>
      </c>
      <c r="C46" s="15" t="s">
        <v>7304</v>
      </c>
      <c r="D46" s="15" t="s">
        <v>7303</v>
      </c>
      <c r="E46" s="15" t="s">
        <v>10173</v>
      </c>
      <c r="F46" s="15" t="s">
        <v>7289</v>
      </c>
      <c r="G46" s="15">
        <v>80</v>
      </c>
      <c r="H46" s="15">
        <v>20</v>
      </c>
      <c r="I46" s="15">
        <v>100</v>
      </c>
      <c r="J46" s="15">
        <v>1.4</v>
      </c>
      <c r="K46" s="15">
        <v>1.8</v>
      </c>
      <c r="L46" s="15">
        <v>2.2000000000000002</v>
      </c>
      <c r="M46" s="15">
        <v>4.8</v>
      </c>
      <c r="N46" s="15">
        <v>5.8</v>
      </c>
      <c r="O46" s="15">
        <v>6.6</v>
      </c>
      <c r="P46" s="15">
        <v>8.1</v>
      </c>
      <c r="Q46" s="15">
        <v>35</v>
      </c>
      <c r="R46" s="15">
        <v>17</v>
      </c>
      <c r="S46" s="15">
        <v>175</v>
      </c>
      <c r="T46" s="15">
        <v>6.6</v>
      </c>
      <c r="U46" s="15">
        <v>6.4</v>
      </c>
      <c r="V46" s="15">
        <v>2130</v>
      </c>
      <c r="W46" s="15">
        <v>1189</v>
      </c>
      <c r="X46" s="15">
        <v>50</v>
      </c>
      <c r="Y46" s="15">
        <v>1</v>
      </c>
      <c r="Z46" s="15" t="s">
        <v>9402</v>
      </c>
    </row>
    <row r="47" spans="1:26" ht="14.5">
      <c r="A47" s="3" t="s">
        <v>9474</v>
      </c>
      <c r="B47" s="15" t="s">
        <v>9372</v>
      </c>
      <c r="C47" s="15" t="s">
        <v>7304</v>
      </c>
      <c r="D47" s="15" t="s">
        <v>7303</v>
      </c>
      <c r="E47" s="15" t="s">
        <v>10173</v>
      </c>
      <c r="F47" s="15" t="s">
        <v>7289</v>
      </c>
      <c r="G47" s="15">
        <v>80</v>
      </c>
      <c r="H47" s="15">
        <v>20</v>
      </c>
      <c r="I47" s="15">
        <v>100</v>
      </c>
      <c r="J47" s="15">
        <v>2.4</v>
      </c>
      <c r="K47" s="15">
        <v>3.1</v>
      </c>
      <c r="L47" s="15">
        <v>3.6</v>
      </c>
      <c r="M47" s="15">
        <v>5.3</v>
      </c>
      <c r="N47" s="15">
        <v>6.3</v>
      </c>
      <c r="O47" s="15"/>
      <c r="P47" s="15"/>
      <c r="Q47" s="15">
        <v>27</v>
      </c>
      <c r="R47" s="15"/>
      <c r="S47" s="15">
        <v>175</v>
      </c>
      <c r="T47" s="15">
        <v>9.3000000000000007</v>
      </c>
      <c r="U47" s="15">
        <v>5.9</v>
      </c>
      <c r="V47" s="15">
        <v>1832</v>
      </c>
      <c r="W47" s="15">
        <v>1240</v>
      </c>
      <c r="X47" s="15">
        <v>54</v>
      </c>
      <c r="Y47" s="15">
        <v>1</v>
      </c>
      <c r="Z47" s="15" t="s">
        <v>9402</v>
      </c>
    </row>
    <row r="48" spans="1:26" ht="14.5">
      <c r="A48" s="3" t="s">
        <v>9475</v>
      </c>
      <c r="B48" s="15" t="s">
        <v>9372</v>
      </c>
      <c r="C48" s="15" t="s">
        <v>7304</v>
      </c>
      <c r="D48" s="15" t="s">
        <v>7303</v>
      </c>
      <c r="E48" s="15" t="s">
        <v>10173</v>
      </c>
      <c r="F48" s="15" t="s">
        <v>7289</v>
      </c>
      <c r="G48" s="15">
        <v>80</v>
      </c>
      <c r="H48" s="15">
        <v>20</v>
      </c>
      <c r="I48" s="15">
        <v>54</v>
      </c>
      <c r="J48" s="15">
        <v>1.4</v>
      </c>
      <c r="K48" s="15">
        <v>1.9</v>
      </c>
      <c r="L48" s="15">
        <v>2.2000000000000002</v>
      </c>
      <c r="M48" s="15">
        <v>10</v>
      </c>
      <c r="N48" s="15">
        <v>13</v>
      </c>
      <c r="O48" s="15">
        <v>14</v>
      </c>
      <c r="P48" s="15">
        <v>18.2</v>
      </c>
      <c r="Q48" s="15">
        <v>17</v>
      </c>
      <c r="R48" s="15">
        <v>8.4</v>
      </c>
      <c r="S48" s="15">
        <v>175</v>
      </c>
      <c r="T48" s="15">
        <v>3.1</v>
      </c>
      <c r="U48" s="15">
        <v>3.2</v>
      </c>
      <c r="V48" s="15">
        <v>975</v>
      </c>
      <c r="W48" s="15">
        <v>565</v>
      </c>
      <c r="X48" s="15">
        <v>28</v>
      </c>
      <c r="Y48" s="15">
        <v>1</v>
      </c>
      <c r="Z48" s="15" t="s">
        <v>9402</v>
      </c>
    </row>
    <row r="49" spans="1:26" ht="14.5">
      <c r="A49" s="3" t="s">
        <v>9476</v>
      </c>
      <c r="B49" s="15" t="s">
        <v>9372</v>
      </c>
      <c r="C49" s="15" t="s">
        <v>7304</v>
      </c>
      <c r="D49" s="15" t="s">
        <v>7303</v>
      </c>
      <c r="E49" s="15" t="s">
        <v>10173</v>
      </c>
      <c r="F49" s="15" t="s">
        <v>7289</v>
      </c>
      <c r="G49" s="15">
        <v>80</v>
      </c>
      <c r="H49" s="15">
        <v>20</v>
      </c>
      <c r="I49" s="15">
        <v>52</v>
      </c>
      <c r="J49" s="15">
        <v>2.4</v>
      </c>
      <c r="K49" s="15">
        <v>3.2</v>
      </c>
      <c r="L49" s="15">
        <v>3.6</v>
      </c>
      <c r="M49" s="15">
        <v>11</v>
      </c>
      <c r="N49" s="15">
        <v>14.5</v>
      </c>
      <c r="O49" s="15"/>
      <c r="P49" s="15"/>
      <c r="Q49" s="15">
        <v>13</v>
      </c>
      <c r="R49" s="15"/>
      <c r="S49" s="15">
        <v>175</v>
      </c>
      <c r="T49" s="15">
        <v>4.5999999999999996</v>
      </c>
      <c r="U49" s="15">
        <v>2.7</v>
      </c>
      <c r="V49" s="15">
        <v>822</v>
      </c>
      <c r="W49" s="15">
        <v>567</v>
      </c>
      <c r="X49" s="15">
        <v>27</v>
      </c>
      <c r="Y49" s="15">
        <v>1</v>
      </c>
      <c r="Z49" s="15" t="s">
        <v>9402</v>
      </c>
    </row>
    <row r="50" spans="1:26" ht="14.5">
      <c r="A50" s="3" t="s">
        <v>9477</v>
      </c>
      <c r="B50" s="15" t="s">
        <v>9372</v>
      </c>
      <c r="C50" s="15" t="s">
        <v>7294</v>
      </c>
      <c r="D50" s="15" t="s">
        <v>7317</v>
      </c>
      <c r="E50" s="15" t="s">
        <v>10173</v>
      </c>
      <c r="F50" s="15" t="s">
        <v>7289</v>
      </c>
      <c r="G50" s="15">
        <v>80</v>
      </c>
      <c r="H50" s="15">
        <v>20</v>
      </c>
      <c r="I50" s="15">
        <v>33</v>
      </c>
      <c r="J50" s="15">
        <v>1.4</v>
      </c>
      <c r="K50" s="15">
        <v>1.9</v>
      </c>
      <c r="L50" s="15">
        <v>2.2000000000000002</v>
      </c>
      <c r="M50" s="15">
        <v>17</v>
      </c>
      <c r="N50" s="15">
        <v>21</v>
      </c>
      <c r="O50" s="15">
        <v>23</v>
      </c>
      <c r="P50" s="15">
        <v>29.4</v>
      </c>
      <c r="Q50" s="15">
        <v>11</v>
      </c>
      <c r="R50" s="15">
        <v>5.8</v>
      </c>
      <c r="S50" s="15">
        <v>175</v>
      </c>
      <c r="T50" s="15">
        <v>2.4</v>
      </c>
      <c r="U50" s="15">
        <v>2.1</v>
      </c>
      <c r="V50" s="15">
        <v>639</v>
      </c>
      <c r="W50" s="15">
        <v>386</v>
      </c>
      <c r="X50" s="15">
        <v>23</v>
      </c>
      <c r="Y50" s="15">
        <v>1</v>
      </c>
      <c r="Z50" s="15" t="s">
        <v>9402</v>
      </c>
    </row>
    <row r="51" spans="1:26" ht="14.5">
      <c r="A51" s="3" t="s">
        <v>9478</v>
      </c>
      <c r="B51" s="15" t="s">
        <v>9372</v>
      </c>
      <c r="C51" s="15" t="s">
        <v>7294</v>
      </c>
      <c r="D51" s="15" t="s">
        <v>7317</v>
      </c>
      <c r="E51" s="15" t="s">
        <v>10173</v>
      </c>
      <c r="F51" s="15" t="s">
        <v>7289</v>
      </c>
      <c r="G51" s="15">
        <v>80</v>
      </c>
      <c r="H51" s="15">
        <v>20</v>
      </c>
      <c r="I51" s="15">
        <v>31</v>
      </c>
      <c r="J51" s="15">
        <v>2.4</v>
      </c>
      <c r="K51" s="15">
        <v>3.3</v>
      </c>
      <c r="L51" s="15">
        <v>3.6</v>
      </c>
      <c r="M51" s="15">
        <v>17</v>
      </c>
      <c r="N51" s="15">
        <v>23</v>
      </c>
      <c r="O51" s="15"/>
      <c r="P51" s="15"/>
      <c r="Q51" s="15">
        <v>9.1</v>
      </c>
      <c r="R51" s="15">
        <v>3.2</v>
      </c>
      <c r="S51" s="15">
        <v>175</v>
      </c>
      <c r="T51" s="15">
        <v>3.2</v>
      </c>
      <c r="U51" s="15">
        <v>2</v>
      </c>
      <c r="V51" s="15">
        <v>551</v>
      </c>
      <c r="W51" s="15">
        <v>401</v>
      </c>
      <c r="X51" s="15">
        <v>21</v>
      </c>
      <c r="Y51" s="15">
        <v>1</v>
      </c>
      <c r="Z51" s="15" t="s">
        <v>9402</v>
      </c>
    </row>
    <row r="55" spans="1:26" ht="14.5"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</sheetData>
  <sheetProtection algorithmName="SHA-512" hashValue="39BuTiMGAHrYS4LEZu6ss4YcgTO+PmdVx7MbI0wyl0VQ0UU4PcbXPoslX1L/ys4ZHu7V7cWEVpGCFrKHOlG1Ug==" saltValue="FA20mzEpiMsutKVClXcMog==" spinCount="100000" sheet="1" objects="1" scenarios="1" sort="0" autoFilter="0"/>
  <autoFilter ref="A2:Z2" xr:uid="{375C5C95-ED37-4F9C-BA76-380FA0C2B0BF}"/>
  <phoneticPr fontId="5" type="noConversion"/>
  <hyperlinks>
    <hyperlink ref="A3" r:id="rId1" xr:uid="{E70595DC-1806-48EF-B383-89A230499184}"/>
    <hyperlink ref="A4" r:id="rId2" xr:uid="{148EE94C-5C54-47C0-9AAB-D9F60F5BD21B}"/>
    <hyperlink ref="A5" r:id="rId3" xr:uid="{910D9ECF-4E6A-4225-8C24-C4796C3526A6}"/>
    <hyperlink ref="A6" r:id="rId4" xr:uid="{DA62C412-6AE5-4068-8126-19D90C358CFA}"/>
    <hyperlink ref="A7" r:id="rId5" xr:uid="{44DA057F-2C71-40C0-8AF1-6D7FA789169D}"/>
    <hyperlink ref="A8" r:id="rId6" xr:uid="{7BA4F28D-C6D3-4480-8F12-A5FF15D5DB14}"/>
    <hyperlink ref="A9" r:id="rId7" xr:uid="{A2EAEFDA-7421-43B9-BD89-0FA9A9F55F39}"/>
    <hyperlink ref="A10" r:id="rId8" xr:uid="{A497BDF5-9AE4-4895-93B1-6CB0E5F8FC11}"/>
    <hyperlink ref="A11" r:id="rId9" xr:uid="{56008F4A-F102-418D-A064-39DA84F663F6}"/>
    <hyperlink ref="A12" r:id="rId10" xr:uid="{26B36DAA-8DA3-42D7-96EF-B5EF623E800F}"/>
    <hyperlink ref="A13" r:id="rId11" xr:uid="{00501E71-1949-4ABB-9DF4-3C1AF15CF14A}"/>
    <hyperlink ref="A14" r:id="rId12" xr:uid="{874E8F6D-9061-4F83-8A98-1F3C263E0532}"/>
    <hyperlink ref="A15" r:id="rId13" xr:uid="{A5DEA87F-D437-4981-A2B3-9EA69A3108B0}"/>
    <hyperlink ref="A16" r:id="rId14" xr:uid="{31E83464-F32E-4178-92F4-ACB8B368EFDE}"/>
    <hyperlink ref="A17" r:id="rId15" xr:uid="{0E5920C7-540E-4CE2-BED2-BDB47787A8C4}"/>
    <hyperlink ref="A18" r:id="rId16" xr:uid="{3B344C04-099E-42A6-BD0E-24D4C241B14F}"/>
    <hyperlink ref="A19" r:id="rId17" xr:uid="{A2F9B12A-1ECF-475B-8507-818DE905D253}"/>
    <hyperlink ref="A20" r:id="rId18" xr:uid="{80F712D5-83CD-498A-B7C2-74CE1DC3D6B0}"/>
    <hyperlink ref="A21" r:id="rId19" xr:uid="{724092B8-07F6-4B83-AD2B-7D75CBF5FB15}"/>
    <hyperlink ref="A22" r:id="rId20" xr:uid="{A5FF4D99-9A5F-4E2B-92E3-2178E3BA8CC7}"/>
    <hyperlink ref="A23" r:id="rId21" xr:uid="{6EE3BC1F-41D8-48E9-A8D2-54F5E3ABB501}"/>
    <hyperlink ref="A24" r:id="rId22" xr:uid="{23B419E1-E833-4419-A07B-C1610A873C5E}"/>
    <hyperlink ref="A25" r:id="rId23" xr:uid="{2D5C3A09-BB6A-41D4-B32A-70F79FF032DD}"/>
    <hyperlink ref="A26" r:id="rId24" xr:uid="{44F3BC72-8330-4F6B-B2CE-EF9ACA230F77}"/>
    <hyperlink ref="A27" r:id="rId25" xr:uid="{5911C8DC-AFE7-4D3E-802F-9FA2DFFE762A}"/>
    <hyperlink ref="A28" r:id="rId26" xr:uid="{007291C4-2B4C-4EA7-8ECA-9A085C4622C7}"/>
    <hyperlink ref="A29" r:id="rId27" xr:uid="{5CA155B5-27E1-43D2-9C7D-2644E24D3245}"/>
    <hyperlink ref="A30" r:id="rId28" xr:uid="{9B0E3B51-E9EB-4984-B8DB-6F842489CC42}"/>
    <hyperlink ref="A31" r:id="rId29" xr:uid="{05716F12-9928-4302-BE2A-6D6CBC8608E6}"/>
    <hyperlink ref="A32" r:id="rId30" xr:uid="{F13237F0-1932-4C54-94C5-A497C7124D56}"/>
    <hyperlink ref="A33" r:id="rId31" xr:uid="{5119CE59-12C3-4F85-8508-4959A05CE857}"/>
    <hyperlink ref="A34" r:id="rId32" xr:uid="{9046E889-5D8E-4E6F-A8BF-DF1205E11B0F}"/>
    <hyperlink ref="A35" r:id="rId33" xr:uid="{8E0883F5-FB4A-4878-AEFF-BD238F569F82}"/>
    <hyperlink ref="A36" r:id="rId34" xr:uid="{B19DAFA9-608C-49A1-8C15-15CEADC61523}"/>
    <hyperlink ref="A37" r:id="rId35" xr:uid="{5AB11052-780A-4C56-B39F-C9474F43B0A0}"/>
    <hyperlink ref="A38" r:id="rId36" xr:uid="{CCBB9AF0-8FBB-42C0-A213-C1E558B9F537}"/>
    <hyperlink ref="A39" r:id="rId37" xr:uid="{5CD95084-C538-4C56-93D6-D7AF46E8B466}"/>
    <hyperlink ref="A40" r:id="rId38" xr:uid="{53544100-2EDF-43C6-AC05-02F26C184954}"/>
    <hyperlink ref="A41" r:id="rId39" xr:uid="{1E9BE5BB-3C63-4446-BC64-557F8E46EF7C}"/>
    <hyperlink ref="A42" r:id="rId40" xr:uid="{BBC4B8E9-8A15-4733-A890-E954418C60D3}"/>
    <hyperlink ref="A43" r:id="rId41" xr:uid="{90090258-7DDD-4006-BB6A-C836AB4E6C3E}"/>
    <hyperlink ref="A44" r:id="rId42" xr:uid="{F8694702-A139-42A7-BB8E-36BD5464CC0B}"/>
    <hyperlink ref="A45" r:id="rId43" xr:uid="{E8D0BC2C-6920-4E87-B3B0-83BCB9AAB2F5}"/>
    <hyperlink ref="A46" r:id="rId44" xr:uid="{C5A2176B-459C-4629-A0B2-11E319352E93}"/>
    <hyperlink ref="A47" r:id="rId45" xr:uid="{6F3A70E9-DD19-4CDF-8DBC-02EB052DEA1D}"/>
    <hyperlink ref="A48" r:id="rId46" xr:uid="{D2B5CFB4-968A-4D30-8FA1-5AE527B2BB31}"/>
    <hyperlink ref="A49" r:id="rId47" xr:uid="{42A80724-F8AF-4EE3-8FAE-C43325812561}"/>
    <hyperlink ref="A50" r:id="rId48" xr:uid="{62E1E058-1064-4CC3-A6DC-AF4406A1B879}"/>
    <hyperlink ref="A51" r:id="rId49" xr:uid="{A08D27FC-7EDB-411A-A143-E4758FF32DEC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5E2E8-335D-44E1-A828-9B2C15E7DA15}">
  <sheetPr codeName="工作表16"/>
  <dimension ref="A1:AD143"/>
  <sheetViews>
    <sheetView workbookViewId="0">
      <pane xSplit="1" ySplit="2" topLeftCell="B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ColWidth="12.54296875" defaultRowHeight="12.5"/>
  <cols>
    <col min="1" max="1" width="21.26953125" style="16" customWidth="1"/>
    <col min="2" max="2" width="12.54296875" style="16"/>
    <col min="3" max="3" width="15.36328125" style="16" customWidth="1"/>
    <col min="4" max="4" width="14.453125" style="16" customWidth="1"/>
    <col min="5" max="5" width="15" style="16" customWidth="1"/>
    <col min="6" max="6" width="12" style="16" customWidth="1"/>
    <col min="7" max="9" width="10" style="16" customWidth="1"/>
    <col min="10" max="12" width="9.54296875" style="16" customWidth="1"/>
    <col min="13" max="20" width="10.36328125" style="16" customWidth="1"/>
    <col min="21" max="22" width="9.26953125" style="16" customWidth="1"/>
    <col min="23" max="27" width="9.36328125" style="16" customWidth="1"/>
    <col min="28" max="30" width="8.7265625" style="16" customWidth="1"/>
    <col min="31" max="16384" width="12.54296875" style="16"/>
  </cols>
  <sheetData>
    <row r="1" spans="1:30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</row>
    <row r="2" spans="1:30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10146</v>
      </c>
      <c r="E2" s="17" t="s">
        <v>10134</v>
      </c>
      <c r="F2" s="17" t="s">
        <v>10159</v>
      </c>
      <c r="G2" s="17" t="s">
        <v>10160</v>
      </c>
      <c r="H2" s="17" t="s">
        <v>10161</v>
      </c>
      <c r="I2" s="17" t="s">
        <v>10162</v>
      </c>
      <c r="J2" s="17" t="s">
        <v>10163</v>
      </c>
      <c r="K2" s="17" t="s">
        <v>10164</v>
      </c>
      <c r="L2" s="17" t="s">
        <v>10165</v>
      </c>
      <c r="M2" s="17" t="s">
        <v>10174</v>
      </c>
      <c r="N2" s="17" t="s">
        <v>10175</v>
      </c>
      <c r="O2" s="17" t="s">
        <v>10176</v>
      </c>
      <c r="P2" s="17" t="s">
        <v>10177</v>
      </c>
      <c r="Q2" s="17" t="s">
        <v>10178</v>
      </c>
      <c r="R2" s="17" t="s">
        <v>10179</v>
      </c>
      <c r="S2" s="17" t="s">
        <v>10180</v>
      </c>
      <c r="T2" s="17" t="s">
        <v>10181</v>
      </c>
      <c r="U2" s="17" t="s">
        <v>10166</v>
      </c>
      <c r="V2" s="17" t="s">
        <v>10167</v>
      </c>
      <c r="W2" s="17" t="s">
        <v>10141</v>
      </c>
      <c r="X2" s="17" t="s">
        <v>10168</v>
      </c>
      <c r="Y2" s="17" t="s">
        <v>10169</v>
      </c>
      <c r="Z2" s="17" t="s">
        <v>10170</v>
      </c>
      <c r="AA2" s="17" t="s">
        <v>10171</v>
      </c>
      <c r="AB2" s="17" t="s">
        <v>10172</v>
      </c>
      <c r="AC2" s="17" t="s">
        <v>10142</v>
      </c>
      <c r="AD2" s="17" t="s">
        <v>10143</v>
      </c>
    </row>
    <row r="3" spans="1:30" ht="14.5">
      <c r="A3" s="3" t="s">
        <v>7321</v>
      </c>
      <c r="B3" s="15" t="s">
        <v>1</v>
      </c>
      <c r="C3" s="15" t="s">
        <v>7322</v>
      </c>
      <c r="D3" s="15" t="s">
        <v>7303</v>
      </c>
      <c r="E3" s="15" t="s">
        <v>0</v>
      </c>
      <c r="F3" s="15" t="s">
        <v>7289</v>
      </c>
      <c r="G3" s="15">
        <v>30</v>
      </c>
      <c r="H3" s="15">
        <v>20</v>
      </c>
      <c r="I3" s="15">
        <v>194</v>
      </c>
      <c r="J3" s="15">
        <v>1</v>
      </c>
      <c r="K3" s="15">
        <v>1.8</v>
      </c>
      <c r="L3" s="15">
        <v>2.5</v>
      </c>
      <c r="M3" s="15">
        <v>1.4</v>
      </c>
      <c r="N3" s="15">
        <v>1.8</v>
      </c>
      <c r="O3" s="15">
        <v>2.1</v>
      </c>
      <c r="P3" s="15">
        <v>2.8</v>
      </c>
      <c r="Q3" s="15"/>
      <c r="R3" s="15"/>
      <c r="S3" s="15"/>
      <c r="T3" s="15"/>
      <c r="U3" s="15">
        <v>120</v>
      </c>
      <c r="V3" s="15">
        <v>62</v>
      </c>
      <c r="W3" s="15">
        <v>175</v>
      </c>
      <c r="X3" s="15">
        <v>21</v>
      </c>
      <c r="Y3" s="15">
        <v>28</v>
      </c>
      <c r="Z3" s="15">
        <v>7252</v>
      </c>
      <c r="AA3" s="15">
        <v>1056</v>
      </c>
      <c r="AB3" s="15">
        <v>673</v>
      </c>
      <c r="AC3" s="15">
        <v>1</v>
      </c>
      <c r="AD3" s="15" t="s">
        <v>910</v>
      </c>
    </row>
    <row r="4" spans="1:30" ht="14.5">
      <c r="A4" s="3" t="s">
        <v>7323</v>
      </c>
      <c r="B4" s="15" t="s">
        <v>1</v>
      </c>
      <c r="C4" s="15" t="s">
        <v>7304</v>
      </c>
      <c r="D4" s="15" t="s">
        <v>7303</v>
      </c>
      <c r="E4" s="15" t="s">
        <v>10173</v>
      </c>
      <c r="F4" s="15" t="s">
        <v>9185</v>
      </c>
      <c r="G4" s="15">
        <v>40</v>
      </c>
      <c r="H4" s="15">
        <v>20</v>
      </c>
      <c r="I4" s="15">
        <v>100</v>
      </c>
      <c r="J4" s="15">
        <v>2.4</v>
      </c>
      <c r="K4" s="15">
        <v>3</v>
      </c>
      <c r="L4" s="15">
        <v>3.6</v>
      </c>
      <c r="M4" s="15">
        <v>1.3</v>
      </c>
      <c r="N4" s="15">
        <v>1.9</v>
      </c>
      <c r="O4" s="15"/>
      <c r="P4" s="15"/>
      <c r="Q4" s="15"/>
      <c r="R4" s="15"/>
      <c r="S4" s="15"/>
      <c r="T4" s="15"/>
      <c r="U4" s="15">
        <v>89</v>
      </c>
      <c r="V4" s="15"/>
      <c r="W4" s="15">
        <v>175</v>
      </c>
      <c r="X4" s="15">
        <v>28</v>
      </c>
      <c r="Y4" s="15">
        <v>16</v>
      </c>
      <c r="Z4" s="15">
        <v>6029</v>
      </c>
      <c r="AA4" s="15">
        <v>1218</v>
      </c>
      <c r="AB4" s="15">
        <v>47</v>
      </c>
      <c r="AC4" s="15">
        <v>1</v>
      </c>
      <c r="AD4" s="15" t="s">
        <v>910</v>
      </c>
    </row>
    <row r="5" spans="1:30" ht="14.5">
      <c r="A5" s="3" t="s">
        <v>7324</v>
      </c>
      <c r="B5" s="15" t="s">
        <v>1</v>
      </c>
      <c r="C5" s="15" t="s">
        <v>7304</v>
      </c>
      <c r="D5" s="15" t="s">
        <v>7303</v>
      </c>
      <c r="E5" s="15" t="s">
        <v>10173</v>
      </c>
      <c r="F5" s="15" t="s">
        <v>7289</v>
      </c>
      <c r="G5" s="15">
        <v>40</v>
      </c>
      <c r="H5" s="15">
        <v>16</v>
      </c>
      <c r="I5" s="15">
        <v>100</v>
      </c>
      <c r="J5" s="15">
        <v>1.4</v>
      </c>
      <c r="K5" s="15">
        <v>1.8</v>
      </c>
      <c r="L5" s="15">
        <v>2.2000000000000002</v>
      </c>
      <c r="M5" s="15">
        <v>1.3</v>
      </c>
      <c r="N5" s="15">
        <v>1.9</v>
      </c>
      <c r="O5" s="15">
        <v>1.6</v>
      </c>
      <c r="P5" s="15">
        <v>2.7</v>
      </c>
      <c r="Q5" s="15"/>
      <c r="R5" s="15"/>
      <c r="S5" s="15"/>
      <c r="T5" s="15"/>
      <c r="U5" s="15">
        <v>104</v>
      </c>
      <c r="V5" s="15">
        <v>49</v>
      </c>
      <c r="W5" s="15">
        <v>175</v>
      </c>
      <c r="X5" s="15">
        <v>19</v>
      </c>
      <c r="Y5" s="15">
        <v>15</v>
      </c>
      <c r="Z5" s="15">
        <v>6282</v>
      </c>
      <c r="AA5" s="15">
        <v>1204</v>
      </c>
      <c r="AB5" s="15">
        <v>63</v>
      </c>
      <c r="AC5" s="15">
        <v>1</v>
      </c>
      <c r="AD5" s="15" t="s">
        <v>910</v>
      </c>
    </row>
    <row r="6" spans="1:30" ht="14.5">
      <c r="A6" s="3" t="s">
        <v>7325</v>
      </c>
      <c r="B6" s="15" t="s">
        <v>1</v>
      </c>
      <c r="C6" s="15" t="s">
        <v>7322</v>
      </c>
      <c r="D6" s="15" t="s">
        <v>7303</v>
      </c>
      <c r="E6" s="15" t="s">
        <v>0</v>
      </c>
      <c r="F6" s="15" t="s">
        <v>7289</v>
      </c>
      <c r="G6" s="15">
        <v>40</v>
      </c>
      <c r="H6" s="15">
        <v>20</v>
      </c>
      <c r="I6" s="15">
        <v>161</v>
      </c>
      <c r="J6" s="15">
        <v>2</v>
      </c>
      <c r="K6" s="15">
        <v>2.8</v>
      </c>
      <c r="L6" s="15">
        <v>4</v>
      </c>
      <c r="M6" s="15">
        <v>1.8</v>
      </c>
      <c r="N6" s="15">
        <v>2.5</v>
      </c>
      <c r="O6" s="15"/>
      <c r="P6" s="15"/>
      <c r="Q6" s="15"/>
      <c r="R6" s="15"/>
      <c r="S6" s="15"/>
      <c r="T6" s="15"/>
      <c r="U6" s="15">
        <v>113</v>
      </c>
      <c r="V6" s="15"/>
      <c r="W6" s="15">
        <v>175</v>
      </c>
      <c r="X6" s="15">
        <v>32</v>
      </c>
      <c r="Y6" s="15">
        <v>26</v>
      </c>
      <c r="Z6" s="15">
        <v>7150</v>
      </c>
      <c r="AA6" s="15">
        <v>675</v>
      </c>
      <c r="AB6" s="15">
        <v>332</v>
      </c>
      <c r="AC6" s="15">
        <v>1</v>
      </c>
      <c r="AD6" s="15" t="s">
        <v>910</v>
      </c>
    </row>
    <row r="7" spans="1:30" ht="14.5">
      <c r="A7" s="3" t="s">
        <v>7326</v>
      </c>
      <c r="B7" s="15" t="s">
        <v>1</v>
      </c>
      <c r="C7" s="15" t="s">
        <v>7322</v>
      </c>
      <c r="D7" s="15" t="s">
        <v>7303</v>
      </c>
      <c r="E7" s="15" t="s">
        <v>0</v>
      </c>
      <c r="F7" s="15" t="s">
        <v>7289</v>
      </c>
      <c r="G7" s="15">
        <v>40</v>
      </c>
      <c r="H7" s="15">
        <v>20</v>
      </c>
      <c r="I7" s="15">
        <v>161</v>
      </c>
      <c r="J7" s="15">
        <v>1</v>
      </c>
      <c r="K7" s="15">
        <v>1.6</v>
      </c>
      <c r="L7" s="15">
        <v>2.5</v>
      </c>
      <c r="M7" s="15">
        <v>1.8</v>
      </c>
      <c r="N7" s="15">
        <v>2.5</v>
      </c>
      <c r="O7" s="15">
        <v>2.4</v>
      </c>
      <c r="P7" s="15">
        <v>3.2</v>
      </c>
      <c r="Q7" s="15"/>
      <c r="R7" s="15"/>
      <c r="S7" s="15"/>
      <c r="T7" s="15"/>
      <c r="U7" s="15">
        <v>112</v>
      </c>
      <c r="V7" s="15">
        <v>57</v>
      </c>
      <c r="W7" s="15">
        <v>175</v>
      </c>
      <c r="X7" s="15">
        <v>18</v>
      </c>
      <c r="Y7" s="15">
        <v>27</v>
      </c>
      <c r="Z7" s="15">
        <v>6435</v>
      </c>
      <c r="AA7" s="15">
        <v>675</v>
      </c>
      <c r="AB7" s="15">
        <v>388</v>
      </c>
      <c r="AC7" s="15">
        <v>1</v>
      </c>
      <c r="AD7" s="15" t="s">
        <v>910</v>
      </c>
    </row>
    <row r="8" spans="1:30" ht="14.5">
      <c r="A8" s="3" t="s">
        <v>7327</v>
      </c>
      <c r="B8" s="15" t="s">
        <v>1</v>
      </c>
      <c r="C8" s="15" t="s">
        <v>7304</v>
      </c>
      <c r="D8" s="15" t="s">
        <v>7303</v>
      </c>
      <c r="E8" s="15" t="s">
        <v>10173</v>
      </c>
      <c r="F8" s="15" t="s">
        <v>7289</v>
      </c>
      <c r="G8" s="15">
        <v>40</v>
      </c>
      <c r="H8" s="15">
        <v>20</v>
      </c>
      <c r="I8" s="15">
        <v>100</v>
      </c>
      <c r="J8" s="15">
        <v>2.4</v>
      </c>
      <c r="K8" s="15">
        <v>3</v>
      </c>
      <c r="L8" s="15">
        <v>3.6</v>
      </c>
      <c r="M8" s="15">
        <v>1.8</v>
      </c>
      <c r="N8" s="15">
        <v>2.5</v>
      </c>
      <c r="O8" s="15"/>
      <c r="P8" s="15"/>
      <c r="Q8" s="15"/>
      <c r="R8" s="15"/>
      <c r="S8" s="15"/>
      <c r="T8" s="15"/>
      <c r="U8" s="15">
        <v>59</v>
      </c>
      <c r="V8" s="15"/>
      <c r="W8" s="15">
        <v>175</v>
      </c>
      <c r="X8" s="15">
        <v>19</v>
      </c>
      <c r="Y8" s="15">
        <v>11</v>
      </c>
      <c r="Z8" s="15">
        <v>3794</v>
      </c>
      <c r="AA8" s="15">
        <v>785</v>
      </c>
      <c r="AB8" s="15">
        <v>31</v>
      </c>
      <c r="AC8" s="15">
        <v>1</v>
      </c>
      <c r="AD8" s="15" t="s">
        <v>910</v>
      </c>
    </row>
    <row r="9" spans="1:30" ht="14.5">
      <c r="A9" s="3" t="s">
        <v>7328</v>
      </c>
      <c r="B9" s="15" t="s">
        <v>1</v>
      </c>
      <c r="C9" s="15" t="s">
        <v>7304</v>
      </c>
      <c r="D9" s="15" t="s">
        <v>7303</v>
      </c>
      <c r="E9" s="15" t="s">
        <v>10173</v>
      </c>
      <c r="F9" s="15" t="s">
        <v>7289</v>
      </c>
      <c r="G9" s="15">
        <v>40</v>
      </c>
      <c r="H9" s="15">
        <v>16</v>
      </c>
      <c r="I9" s="15">
        <v>100</v>
      </c>
      <c r="J9" s="15">
        <v>1.4</v>
      </c>
      <c r="K9" s="15">
        <v>1.9</v>
      </c>
      <c r="L9" s="15">
        <v>2.2000000000000002</v>
      </c>
      <c r="M9" s="15">
        <v>1.8</v>
      </c>
      <c r="N9" s="15">
        <v>2.5</v>
      </c>
      <c r="O9" s="15">
        <v>2.2999999999999998</v>
      </c>
      <c r="P9" s="15">
        <v>3.5</v>
      </c>
      <c r="Q9" s="15"/>
      <c r="R9" s="15"/>
      <c r="S9" s="15"/>
      <c r="T9" s="15"/>
      <c r="U9" s="15">
        <v>63.3</v>
      </c>
      <c r="V9" s="15">
        <v>29.5</v>
      </c>
      <c r="W9" s="15">
        <v>175</v>
      </c>
      <c r="X9" s="15">
        <v>11.8</v>
      </c>
      <c r="Y9" s="15">
        <v>8.6999999999999993</v>
      </c>
      <c r="Z9" s="15">
        <v>4179</v>
      </c>
      <c r="AA9" s="15">
        <v>769</v>
      </c>
      <c r="AB9" s="15">
        <v>43</v>
      </c>
      <c r="AC9" s="15">
        <v>1</v>
      </c>
      <c r="AD9" s="15" t="s">
        <v>910</v>
      </c>
    </row>
    <row r="10" spans="1:30" ht="14.5">
      <c r="A10" s="3" t="s">
        <v>7329</v>
      </c>
      <c r="B10" s="15" t="s">
        <v>1</v>
      </c>
      <c r="C10" s="15" t="s">
        <v>7304</v>
      </c>
      <c r="D10" s="15" t="s">
        <v>7303</v>
      </c>
      <c r="E10" s="15" t="s">
        <v>10173</v>
      </c>
      <c r="F10" s="15" t="s">
        <v>7289</v>
      </c>
      <c r="G10" s="15">
        <v>40</v>
      </c>
      <c r="H10" s="15">
        <v>20</v>
      </c>
      <c r="I10" s="15">
        <v>81</v>
      </c>
      <c r="J10" s="15">
        <v>2.4</v>
      </c>
      <c r="K10" s="15">
        <v>3</v>
      </c>
      <c r="L10" s="15">
        <v>3.6</v>
      </c>
      <c r="M10" s="15">
        <v>2.7</v>
      </c>
      <c r="N10" s="15">
        <v>3.2</v>
      </c>
      <c r="O10" s="15"/>
      <c r="P10" s="15"/>
      <c r="Q10" s="15"/>
      <c r="R10" s="15"/>
      <c r="S10" s="15"/>
      <c r="T10" s="15"/>
      <c r="U10" s="15">
        <v>45</v>
      </c>
      <c r="V10" s="15"/>
      <c r="W10" s="15">
        <v>175</v>
      </c>
      <c r="X10" s="15">
        <v>14</v>
      </c>
      <c r="Y10" s="15">
        <v>9.5</v>
      </c>
      <c r="Z10" s="15">
        <v>2896</v>
      </c>
      <c r="AA10" s="15">
        <v>562</v>
      </c>
      <c r="AB10" s="15">
        <v>32</v>
      </c>
      <c r="AC10" s="15">
        <v>1</v>
      </c>
      <c r="AD10" s="15" t="s">
        <v>910</v>
      </c>
    </row>
    <row r="11" spans="1:30" ht="14.5">
      <c r="A11" s="3" t="s">
        <v>7330</v>
      </c>
      <c r="B11" s="15" t="s">
        <v>1</v>
      </c>
      <c r="C11" s="15" t="s">
        <v>7304</v>
      </c>
      <c r="D11" s="15" t="s">
        <v>7303</v>
      </c>
      <c r="E11" s="15" t="s">
        <v>10173</v>
      </c>
      <c r="F11" s="15" t="s">
        <v>7289</v>
      </c>
      <c r="G11" s="15">
        <v>40</v>
      </c>
      <c r="H11" s="15">
        <v>16</v>
      </c>
      <c r="I11" s="15">
        <v>81</v>
      </c>
      <c r="J11" s="15">
        <v>1.4</v>
      </c>
      <c r="K11" s="15">
        <v>1.8</v>
      </c>
      <c r="L11" s="15">
        <v>2.2000000000000002</v>
      </c>
      <c r="M11" s="15">
        <v>2.5</v>
      </c>
      <c r="N11" s="15">
        <v>3.2</v>
      </c>
      <c r="O11" s="15">
        <v>3.2</v>
      </c>
      <c r="P11" s="15">
        <v>4.5</v>
      </c>
      <c r="Q11" s="15"/>
      <c r="R11" s="15"/>
      <c r="S11" s="15"/>
      <c r="T11" s="15"/>
      <c r="U11" s="15">
        <v>50</v>
      </c>
      <c r="V11" s="15">
        <v>23.7</v>
      </c>
      <c r="W11" s="15">
        <v>175</v>
      </c>
      <c r="X11" s="15">
        <v>9.8000000000000007</v>
      </c>
      <c r="Y11" s="15">
        <v>6.9</v>
      </c>
      <c r="Z11" s="15">
        <v>3007</v>
      </c>
      <c r="AA11" s="15">
        <v>562</v>
      </c>
      <c r="AB11" s="15">
        <v>34</v>
      </c>
      <c r="AC11" s="15">
        <v>1</v>
      </c>
      <c r="AD11" s="15" t="s">
        <v>910</v>
      </c>
    </row>
    <row r="12" spans="1:30" ht="14.5">
      <c r="A12" s="3" t="s">
        <v>7331</v>
      </c>
      <c r="B12" s="15" t="s">
        <v>1</v>
      </c>
      <c r="C12" s="15" t="s">
        <v>7322</v>
      </c>
      <c r="D12" s="15" t="s">
        <v>7303</v>
      </c>
      <c r="E12" s="15" t="s">
        <v>0</v>
      </c>
      <c r="F12" s="15" t="s">
        <v>7289</v>
      </c>
      <c r="G12" s="15">
        <v>40</v>
      </c>
      <c r="H12" s="15">
        <v>20</v>
      </c>
      <c r="I12" s="15">
        <v>121</v>
      </c>
      <c r="J12" s="15">
        <v>2</v>
      </c>
      <c r="K12" s="15">
        <v>2.9</v>
      </c>
      <c r="L12" s="15">
        <v>4</v>
      </c>
      <c r="M12" s="15">
        <v>2.4</v>
      </c>
      <c r="N12" s="15">
        <v>3.3</v>
      </c>
      <c r="O12" s="15"/>
      <c r="P12" s="15"/>
      <c r="Q12" s="15"/>
      <c r="R12" s="15"/>
      <c r="S12" s="15"/>
      <c r="T12" s="15"/>
      <c r="U12" s="15">
        <v>77</v>
      </c>
      <c r="V12" s="15"/>
      <c r="W12" s="15">
        <v>175</v>
      </c>
      <c r="X12" s="15">
        <v>23</v>
      </c>
      <c r="Y12" s="15">
        <v>19</v>
      </c>
      <c r="Z12" s="15">
        <v>5022</v>
      </c>
      <c r="AA12" s="15">
        <v>484</v>
      </c>
      <c r="AB12" s="15">
        <v>250</v>
      </c>
      <c r="AC12" s="15">
        <v>1</v>
      </c>
      <c r="AD12" s="15" t="s">
        <v>910</v>
      </c>
    </row>
    <row r="13" spans="1:30" ht="14.5">
      <c r="A13" s="3" t="s">
        <v>7332</v>
      </c>
      <c r="B13" s="15" t="s">
        <v>1</v>
      </c>
      <c r="C13" s="15" t="s">
        <v>7322</v>
      </c>
      <c r="D13" s="15" t="s">
        <v>7303</v>
      </c>
      <c r="E13" s="15" t="s">
        <v>0</v>
      </c>
      <c r="F13" s="15" t="s">
        <v>7289</v>
      </c>
      <c r="G13" s="15">
        <v>40</v>
      </c>
      <c r="H13" s="15">
        <v>20</v>
      </c>
      <c r="I13" s="15">
        <v>121</v>
      </c>
      <c r="J13" s="15">
        <v>1</v>
      </c>
      <c r="K13" s="15">
        <v>1.6</v>
      </c>
      <c r="L13" s="15">
        <v>2.5</v>
      </c>
      <c r="M13" s="15">
        <v>2.2999999999999998</v>
      </c>
      <c r="N13" s="15">
        <v>3.3</v>
      </c>
      <c r="O13" s="15">
        <v>3.2</v>
      </c>
      <c r="P13" s="15">
        <v>4</v>
      </c>
      <c r="Q13" s="15"/>
      <c r="R13" s="15"/>
      <c r="S13" s="15"/>
      <c r="T13" s="15"/>
      <c r="U13" s="15">
        <v>79</v>
      </c>
      <c r="V13" s="15">
        <v>40</v>
      </c>
      <c r="W13" s="15">
        <v>175</v>
      </c>
      <c r="X13" s="15">
        <v>12</v>
      </c>
      <c r="Y13" s="15">
        <v>19</v>
      </c>
      <c r="Z13" s="15">
        <v>4456</v>
      </c>
      <c r="AA13" s="15">
        <v>475</v>
      </c>
      <c r="AB13" s="15">
        <v>276</v>
      </c>
      <c r="AC13" s="15">
        <v>1</v>
      </c>
      <c r="AD13" s="15" t="s">
        <v>910</v>
      </c>
    </row>
    <row r="14" spans="1:30" ht="14.5">
      <c r="A14" s="3" t="s">
        <v>7333</v>
      </c>
      <c r="B14" s="15" t="s">
        <v>1</v>
      </c>
      <c r="C14" s="15" t="s">
        <v>7334</v>
      </c>
      <c r="D14" s="15" t="s">
        <v>7303</v>
      </c>
      <c r="E14" s="15" t="s">
        <v>0</v>
      </c>
      <c r="F14" s="15" t="s">
        <v>7289</v>
      </c>
      <c r="G14" s="15">
        <v>40</v>
      </c>
      <c r="H14" s="15">
        <v>20</v>
      </c>
      <c r="I14" s="15">
        <v>157</v>
      </c>
      <c r="J14" s="15">
        <v>2</v>
      </c>
      <c r="K14" s="15">
        <v>2.8</v>
      </c>
      <c r="L14" s="15">
        <v>4</v>
      </c>
      <c r="M14" s="15">
        <v>2.5</v>
      </c>
      <c r="N14" s="15">
        <v>3.5</v>
      </c>
      <c r="O14" s="15"/>
      <c r="P14" s="15"/>
      <c r="Q14" s="15"/>
      <c r="R14" s="15"/>
      <c r="S14" s="15"/>
      <c r="T14" s="15"/>
      <c r="U14" s="15">
        <v>110</v>
      </c>
      <c r="V14" s="15"/>
      <c r="W14" s="15">
        <v>150</v>
      </c>
      <c r="X14" s="15">
        <v>33</v>
      </c>
      <c r="Y14" s="15">
        <v>26</v>
      </c>
      <c r="Z14" s="15">
        <v>6990</v>
      </c>
      <c r="AA14" s="15">
        <v>667</v>
      </c>
      <c r="AB14" s="15">
        <v>334</v>
      </c>
      <c r="AC14" s="15" t="s">
        <v>9479</v>
      </c>
      <c r="AD14" s="15" t="s">
        <v>910</v>
      </c>
    </row>
    <row r="15" spans="1:30" ht="14.5">
      <c r="A15" s="3" t="s">
        <v>7335</v>
      </c>
      <c r="B15" s="15" t="s">
        <v>1</v>
      </c>
      <c r="C15" s="15" t="s">
        <v>7334</v>
      </c>
      <c r="D15" s="15" t="s">
        <v>7303</v>
      </c>
      <c r="E15" s="15" t="s">
        <v>0</v>
      </c>
      <c r="F15" s="15" t="s">
        <v>7289</v>
      </c>
      <c r="G15" s="15">
        <v>40</v>
      </c>
      <c r="H15" s="15">
        <v>20</v>
      </c>
      <c r="I15" s="15">
        <v>157</v>
      </c>
      <c r="J15" s="15">
        <v>1</v>
      </c>
      <c r="K15" s="15">
        <v>1.7</v>
      </c>
      <c r="L15" s="15">
        <v>2.5</v>
      </c>
      <c r="M15" s="15">
        <v>2.5</v>
      </c>
      <c r="N15" s="15">
        <v>3.5</v>
      </c>
      <c r="O15" s="15">
        <v>3.2</v>
      </c>
      <c r="P15" s="15">
        <v>4.2</v>
      </c>
      <c r="Q15" s="15"/>
      <c r="R15" s="15"/>
      <c r="S15" s="15"/>
      <c r="T15" s="15"/>
      <c r="U15" s="15">
        <v>111</v>
      </c>
      <c r="V15" s="15">
        <v>56</v>
      </c>
      <c r="W15" s="15">
        <v>150</v>
      </c>
      <c r="X15" s="15">
        <v>20</v>
      </c>
      <c r="Y15" s="15">
        <v>25</v>
      </c>
      <c r="Z15" s="15">
        <v>6350</v>
      </c>
      <c r="AA15" s="15">
        <v>659</v>
      </c>
      <c r="AB15" s="15">
        <v>388</v>
      </c>
      <c r="AC15" s="15" t="s">
        <v>9479</v>
      </c>
      <c r="AD15" s="15" t="s">
        <v>910</v>
      </c>
    </row>
    <row r="16" spans="1:30" ht="14.5">
      <c r="A16" s="3" t="s">
        <v>7336</v>
      </c>
      <c r="B16" s="15" t="s">
        <v>1</v>
      </c>
      <c r="C16" s="15" t="s">
        <v>7322</v>
      </c>
      <c r="D16" s="15" t="s">
        <v>7303</v>
      </c>
      <c r="E16" s="15" t="s">
        <v>0</v>
      </c>
      <c r="F16" s="15" t="s">
        <v>7289</v>
      </c>
      <c r="G16" s="15">
        <v>30</v>
      </c>
      <c r="H16" s="15">
        <v>20</v>
      </c>
      <c r="I16" s="15">
        <v>124</v>
      </c>
      <c r="J16" s="15">
        <v>1.2</v>
      </c>
      <c r="K16" s="15">
        <v>1.6</v>
      </c>
      <c r="L16" s="15">
        <v>2.5</v>
      </c>
      <c r="M16" s="15">
        <v>3</v>
      </c>
      <c r="N16" s="15">
        <v>3.6</v>
      </c>
      <c r="O16" s="15">
        <v>4</v>
      </c>
      <c r="P16" s="15">
        <v>5.5</v>
      </c>
      <c r="Q16" s="15"/>
      <c r="R16" s="15"/>
      <c r="S16" s="15"/>
      <c r="T16" s="15"/>
      <c r="U16" s="15">
        <v>50</v>
      </c>
      <c r="V16" s="15">
        <v>25</v>
      </c>
      <c r="W16" s="15">
        <v>150</v>
      </c>
      <c r="X16" s="15">
        <v>7.3</v>
      </c>
      <c r="Y16" s="15">
        <v>12</v>
      </c>
      <c r="Z16" s="15">
        <v>2530</v>
      </c>
      <c r="AA16" s="15">
        <v>376</v>
      </c>
      <c r="AB16" s="15">
        <v>249</v>
      </c>
      <c r="AC16" s="15">
        <v>1</v>
      </c>
      <c r="AD16" s="15" t="s">
        <v>910</v>
      </c>
    </row>
    <row r="17" spans="1:30" ht="14.5">
      <c r="A17" s="3" t="s">
        <v>7337</v>
      </c>
      <c r="B17" s="15" t="s">
        <v>1</v>
      </c>
      <c r="C17" s="15" t="s">
        <v>7338</v>
      </c>
      <c r="D17" s="15" t="s">
        <v>7303</v>
      </c>
      <c r="E17" s="15" t="s">
        <v>0</v>
      </c>
      <c r="F17" s="15" t="s">
        <v>7289</v>
      </c>
      <c r="G17" s="15">
        <v>30</v>
      </c>
      <c r="H17" s="15">
        <v>20</v>
      </c>
      <c r="I17" s="15">
        <v>78</v>
      </c>
      <c r="J17" s="15">
        <v>1.2</v>
      </c>
      <c r="K17" s="15">
        <v>1.6</v>
      </c>
      <c r="L17" s="15">
        <v>2.5</v>
      </c>
      <c r="M17" s="15">
        <v>3</v>
      </c>
      <c r="N17" s="15">
        <v>3.8</v>
      </c>
      <c r="O17" s="15">
        <v>4</v>
      </c>
      <c r="P17" s="15">
        <v>5.5</v>
      </c>
      <c r="Q17" s="15"/>
      <c r="R17" s="15"/>
      <c r="S17" s="15"/>
      <c r="T17" s="15"/>
      <c r="U17" s="15"/>
      <c r="V17" s="15">
        <v>24</v>
      </c>
      <c r="W17" s="15">
        <v>150</v>
      </c>
      <c r="X17" s="15">
        <v>6.9</v>
      </c>
      <c r="Y17" s="15">
        <v>11</v>
      </c>
      <c r="Z17" s="15">
        <v>2557</v>
      </c>
      <c r="AA17" s="15">
        <v>380</v>
      </c>
      <c r="AB17" s="15">
        <v>276</v>
      </c>
      <c r="AC17" s="15">
        <v>1</v>
      </c>
      <c r="AD17" s="15" t="s">
        <v>910</v>
      </c>
    </row>
    <row r="18" spans="1:30" ht="14.5">
      <c r="A18" s="3" t="s">
        <v>7340</v>
      </c>
      <c r="B18" s="15" t="s">
        <v>1</v>
      </c>
      <c r="C18" s="15" t="s">
        <v>7339</v>
      </c>
      <c r="D18" s="15" t="s">
        <v>7303</v>
      </c>
      <c r="E18" s="15" t="s">
        <v>0</v>
      </c>
      <c r="F18" s="15" t="s">
        <v>7289</v>
      </c>
      <c r="G18" s="15">
        <v>30</v>
      </c>
      <c r="H18" s="15">
        <v>20</v>
      </c>
      <c r="I18" s="15">
        <v>90</v>
      </c>
      <c r="J18" s="15">
        <v>1.2</v>
      </c>
      <c r="K18" s="15">
        <v>1.6</v>
      </c>
      <c r="L18" s="15">
        <v>2.5</v>
      </c>
      <c r="M18" s="15">
        <v>3.1</v>
      </c>
      <c r="N18" s="15">
        <v>4</v>
      </c>
      <c r="O18" s="15">
        <v>4.5</v>
      </c>
      <c r="P18" s="15">
        <v>6</v>
      </c>
      <c r="Q18" s="15"/>
      <c r="R18" s="15"/>
      <c r="S18" s="15"/>
      <c r="T18" s="15"/>
      <c r="U18" s="15"/>
      <c r="V18" s="15">
        <v>24</v>
      </c>
      <c r="W18" s="15">
        <v>150</v>
      </c>
      <c r="X18" s="15">
        <v>4.2</v>
      </c>
      <c r="Y18" s="15">
        <v>13</v>
      </c>
      <c r="Z18" s="15">
        <v>2200</v>
      </c>
      <c r="AA18" s="15">
        <v>280</v>
      </c>
      <c r="AB18" s="15">
        <v>177</v>
      </c>
      <c r="AC18" s="15">
        <v>3</v>
      </c>
      <c r="AD18" s="15" t="s">
        <v>910</v>
      </c>
    </row>
    <row r="19" spans="1:30" ht="14.5">
      <c r="A19" s="3" t="s">
        <v>7341</v>
      </c>
      <c r="B19" s="15" t="s">
        <v>1</v>
      </c>
      <c r="C19" s="15" t="s">
        <v>7342</v>
      </c>
      <c r="D19" s="15" t="s">
        <v>7303</v>
      </c>
      <c r="E19" s="15" t="s">
        <v>0</v>
      </c>
      <c r="F19" s="15" t="s">
        <v>7289</v>
      </c>
      <c r="G19" s="15">
        <v>30</v>
      </c>
      <c r="H19" s="15">
        <v>20</v>
      </c>
      <c r="I19" s="15">
        <v>30</v>
      </c>
      <c r="J19" s="15">
        <v>1.2</v>
      </c>
      <c r="K19" s="15">
        <v>1.6</v>
      </c>
      <c r="L19" s="15">
        <v>2.5</v>
      </c>
      <c r="M19" s="15">
        <v>3.8</v>
      </c>
      <c r="N19" s="15">
        <v>4.2</v>
      </c>
      <c r="O19" s="15">
        <v>5.2</v>
      </c>
      <c r="P19" s="15">
        <v>6</v>
      </c>
      <c r="Q19" s="15"/>
      <c r="R19" s="15"/>
      <c r="S19" s="15"/>
      <c r="T19" s="15"/>
      <c r="U19" s="15"/>
      <c r="V19" s="15">
        <v>24</v>
      </c>
      <c r="W19" s="15">
        <v>150</v>
      </c>
      <c r="X19" s="15">
        <v>4.2</v>
      </c>
      <c r="Y19" s="15">
        <v>13</v>
      </c>
      <c r="Z19" s="15">
        <v>2200</v>
      </c>
      <c r="AA19" s="15">
        <v>280</v>
      </c>
      <c r="AB19" s="15">
        <v>177</v>
      </c>
      <c r="AC19" s="15">
        <v>3</v>
      </c>
      <c r="AD19" s="15" t="s">
        <v>910</v>
      </c>
    </row>
    <row r="20" spans="1:30" ht="14.5">
      <c r="A20" s="3" t="s">
        <v>7343</v>
      </c>
      <c r="B20" s="15" t="s">
        <v>1</v>
      </c>
      <c r="C20" s="15" t="s">
        <v>7334</v>
      </c>
      <c r="D20" s="15" t="s">
        <v>7303</v>
      </c>
      <c r="E20" s="15" t="s">
        <v>0</v>
      </c>
      <c r="F20" s="15" t="s">
        <v>7289</v>
      </c>
      <c r="G20" s="15">
        <v>40</v>
      </c>
      <c r="H20" s="15">
        <v>20</v>
      </c>
      <c r="I20" s="15">
        <v>124</v>
      </c>
      <c r="J20" s="15">
        <v>2</v>
      </c>
      <c r="K20" s="15">
        <v>2.8</v>
      </c>
      <c r="L20" s="15">
        <v>4</v>
      </c>
      <c r="M20" s="15">
        <v>3.1</v>
      </c>
      <c r="N20" s="15">
        <v>4.3</v>
      </c>
      <c r="O20" s="15"/>
      <c r="P20" s="15"/>
      <c r="Q20" s="15"/>
      <c r="R20" s="15"/>
      <c r="S20" s="15"/>
      <c r="T20" s="15"/>
      <c r="U20" s="15">
        <v>74</v>
      </c>
      <c r="V20" s="15"/>
      <c r="W20" s="15">
        <v>150</v>
      </c>
      <c r="X20" s="15">
        <v>23</v>
      </c>
      <c r="Y20" s="15">
        <v>16</v>
      </c>
      <c r="Z20" s="15">
        <v>4928</v>
      </c>
      <c r="AA20" s="15">
        <v>457</v>
      </c>
      <c r="AB20" s="15">
        <v>223</v>
      </c>
      <c r="AC20" s="15" t="s">
        <v>9479</v>
      </c>
      <c r="AD20" s="15" t="s">
        <v>910</v>
      </c>
    </row>
    <row r="21" spans="1:30" ht="14.5">
      <c r="A21" s="3" t="s">
        <v>7344</v>
      </c>
      <c r="B21" s="15" t="s">
        <v>1</v>
      </c>
      <c r="C21" s="15" t="s">
        <v>7334</v>
      </c>
      <c r="D21" s="15" t="s">
        <v>7303</v>
      </c>
      <c r="E21" s="15" t="s">
        <v>0</v>
      </c>
      <c r="F21" s="15" t="s">
        <v>7289</v>
      </c>
      <c r="G21" s="15">
        <v>40</v>
      </c>
      <c r="H21" s="15">
        <v>20</v>
      </c>
      <c r="I21" s="15">
        <v>124</v>
      </c>
      <c r="J21" s="15">
        <v>1</v>
      </c>
      <c r="K21" s="15">
        <v>1.7</v>
      </c>
      <c r="L21" s="15">
        <v>2.5</v>
      </c>
      <c r="M21" s="15">
        <v>3</v>
      </c>
      <c r="N21" s="15">
        <v>4.3</v>
      </c>
      <c r="O21" s="15">
        <v>4.2</v>
      </c>
      <c r="P21" s="15">
        <v>5.3</v>
      </c>
      <c r="Q21" s="15"/>
      <c r="R21" s="15"/>
      <c r="S21" s="15"/>
      <c r="T21" s="15"/>
      <c r="U21" s="15">
        <v>76</v>
      </c>
      <c r="V21" s="15">
        <v>38</v>
      </c>
      <c r="W21" s="15">
        <v>150</v>
      </c>
      <c r="X21" s="15">
        <v>15</v>
      </c>
      <c r="Y21" s="15">
        <v>18</v>
      </c>
      <c r="Z21" s="15">
        <v>4387</v>
      </c>
      <c r="AA21" s="15">
        <v>464</v>
      </c>
      <c r="AB21" s="15">
        <v>276</v>
      </c>
      <c r="AC21" s="15" t="s">
        <v>9479</v>
      </c>
      <c r="AD21" s="15" t="s">
        <v>910</v>
      </c>
    </row>
    <row r="22" spans="1:30" ht="14.5">
      <c r="A22" s="3" t="s">
        <v>7345</v>
      </c>
      <c r="B22" s="15" t="s">
        <v>1</v>
      </c>
      <c r="C22" s="15" t="s">
        <v>7304</v>
      </c>
      <c r="D22" s="15" t="s">
        <v>7303</v>
      </c>
      <c r="E22" s="15" t="s">
        <v>10173</v>
      </c>
      <c r="F22" s="15" t="s">
        <v>7289</v>
      </c>
      <c r="G22" s="15">
        <v>40</v>
      </c>
      <c r="H22" s="15">
        <v>20</v>
      </c>
      <c r="I22" s="15">
        <v>54</v>
      </c>
      <c r="J22" s="15">
        <v>2.4</v>
      </c>
      <c r="K22" s="15">
        <v>3.1</v>
      </c>
      <c r="L22" s="15">
        <v>3.6</v>
      </c>
      <c r="M22" s="15">
        <v>3.1</v>
      </c>
      <c r="N22" s="15">
        <v>4.3</v>
      </c>
      <c r="O22" s="15"/>
      <c r="P22" s="15"/>
      <c r="Q22" s="15"/>
      <c r="R22" s="15"/>
      <c r="S22" s="15"/>
      <c r="T22" s="15"/>
      <c r="U22" s="15">
        <v>37</v>
      </c>
      <c r="V22" s="15"/>
      <c r="W22" s="15">
        <v>175</v>
      </c>
      <c r="X22" s="15">
        <v>11</v>
      </c>
      <c r="Y22" s="15">
        <v>6.9</v>
      </c>
      <c r="Z22" s="15">
        <v>2531</v>
      </c>
      <c r="AA22" s="15">
        <v>450</v>
      </c>
      <c r="AB22" s="15">
        <v>32</v>
      </c>
      <c r="AC22" s="15">
        <v>1</v>
      </c>
      <c r="AD22" s="15" t="s">
        <v>910</v>
      </c>
    </row>
    <row r="23" spans="1:30" ht="14.5">
      <c r="A23" s="3" t="s">
        <v>7346</v>
      </c>
      <c r="B23" s="15" t="s">
        <v>1</v>
      </c>
      <c r="C23" s="15" t="s">
        <v>7304</v>
      </c>
      <c r="D23" s="15" t="s">
        <v>7303</v>
      </c>
      <c r="E23" s="15" t="s">
        <v>10173</v>
      </c>
      <c r="F23" s="15" t="s">
        <v>7289</v>
      </c>
      <c r="G23" s="15">
        <v>40</v>
      </c>
      <c r="H23" s="15">
        <v>16</v>
      </c>
      <c r="I23" s="15">
        <v>54</v>
      </c>
      <c r="J23" s="15">
        <v>1.4</v>
      </c>
      <c r="K23" s="15">
        <v>1.8</v>
      </c>
      <c r="L23" s="15">
        <v>2.2000000000000002</v>
      </c>
      <c r="M23" s="15">
        <v>2.9</v>
      </c>
      <c r="N23" s="15">
        <v>4.3</v>
      </c>
      <c r="O23" s="15">
        <v>3.7</v>
      </c>
      <c r="P23" s="15">
        <v>6</v>
      </c>
      <c r="Q23" s="15"/>
      <c r="R23" s="15"/>
      <c r="S23" s="15"/>
      <c r="T23" s="15"/>
      <c r="U23" s="15">
        <v>42</v>
      </c>
      <c r="V23" s="15">
        <v>20</v>
      </c>
      <c r="W23" s="15">
        <v>175</v>
      </c>
      <c r="X23" s="15">
        <v>8</v>
      </c>
      <c r="Y23" s="15">
        <v>6</v>
      </c>
      <c r="Z23" s="15">
        <v>2480</v>
      </c>
      <c r="AA23" s="15">
        <v>476</v>
      </c>
      <c r="AB23" s="15">
        <v>37</v>
      </c>
      <c r="AC23" s="15">
        <v>1</v>
      </c>
      <c r="AD23" s="15" t="s">
        <v>910</v>
      </c>
    </row>
    <row r="24" spans="1:30" ht="14.5">
      <c r="A24" s="3" t="s">
        <v>7347</v>
      </c>
      <c r="B24" s="15" t="s">
        <v>1</v>
      </c>
      <c r="C24" s="15" t="s">
        <v>7322</v>
      </c>
      <c r="D24" s="15" t="s">
        <v>7303</v>
      </c>
      <c r="E24" s="15" t="s">
        <v>0</v>
      </c>
      <c r="F24" s="15" t="s">
        <v>7289</v>
      </c>
      <c r="G24" s="15">
        <v>60</v>
      </c>
      <c r="H24" s="15">
        <v>20</v>
      </c>
      <c r="I24" s="15">
        <v>104</v>
      </c>
      <c r="J24" s="15">
        <v>2</v>
      </c>
      <c r="K24" s="15">
        <v>3</v>
      </c>
      <c r="L24" s="15">
        <v>4</v>
      </c>
      <c r="M24" s="15">
        <v>4.5</v>
      </c>
      <c r="N24" s="15">
        <v>5</v>
      </c>
      <c r="O24" s="15"/>
      <c r="P24" s="15"/>
      <c r="Q24" s="15"/>
      <c r="R24" s="15"/>
      <c r="S24" s="15"/>
      <c r="T24" s="15"/>
      <c r="U24" s="15">
        <v>104</v>
      </c>
      <c r="V24" s="15"/>
      <c r="W24" s="15">
        <v>175</v>
      </c>
      <c r="X24" s="15">
        <v>30</v>
      </c>
      <c r="Y24" s="15">
        <v>24</v>
      </c>
      <c r="Z24" s="15">
        <v>6870</v>
      </c>
      <c r="AA24" s="15">
        <v>395</v>
      </c>
      <c r="AB24" s="15">
        <v>126</v>
      </c>
      <c r="AC24" s="15">
        <v>1</v>
      </c>
      <c r="AD24" s="15" t="s">
        <v>910</v>
      </c>
    </row>
    <row r="25" spans="1:30" ht="14.5">
      <c r="A25" s="3" t="s">
        <v>7348</v>
      </c>
      <c r="B25" s="15" t="s">
        <v>1</v>
      </c>
      <c r="C25" s="15" t="s">
        <v>7322</v>
      </c>
      <c r="D25" s="15" t="s">
        <v>7303</v>
      </c>
      <c r="E25" s="15" t="s">
        <v>0</v>
      </c>
      <c r="F25" s="15" t="s">
        <v>7289</v>
      </c>
      <c r="G25" s="15">
        <v>60</v>
      </c>
      <c r="H25" s="15">
        <v>20</v>
      </c>
      <c r="I25" s="15">
        <v>107</v>
      </c>
      <c r="J25" s="15">
        <v>1</v>
      </c>
      <c r="K25" s="15">
        <v>1.8</v>
      </c>
      <c r="L25" s="15">
        <v>2.5</v>
      </c>
      <c r="M25" s="15">
        <v>4</v>
      </c>
      <c r="N25" s="15">
        <v>4.8</v>
      </c>
      <c r="O25" s="15">
        <v>4.8</v>
      </c>
      <c r="P25" s="15">
        <v>6.8</v>
      </c>
      <c r="Q25" s="15"/>
      <c r="R25" s="15"/>
      <c r="S25" s="15"/>
      <c r="T25" s="15"/>
      <c r="U25" s="15">
        <v>105</v>
      </c>
      <c r="V25" s="15">
        <v>52</v>
      </c>
      <c r="W25" s="15">
        <v>175</v>
      </c>
      <c r="X25" s="15">
        <v>17</v>
      </c>
      <c r="Y25" s="15">
        <v>23</v>
      </c>
      <c r="Z25" s="15">
        <v>6253</v>
      </c>
      <c r="AA25" s="15">
        <v>388</v>
      </c>
      <c r="AB25" s="15">
        <v>168</v>
      </c>
      <c r="AC25" s="15">
        <v>1</v>
      </c>
      <c r="AD25" s="15" t="s">
        <v>910</v>
      </c>
    </row>
    <row r="26" spans="1:30" ht="14.5">
      <c r="A26" s="3" t="s">
        <v>7349</v>
      </c>
      <c r="B26" s="15" t="s">
        <v>1</v>
      </c>
      <c r="C26" s="15" t="s">
        <v>7322</v>
      </c>
      <c r="D26" s="15" t="s">
        <v>7303</v>
      </c>
      <c r="E26" s="15" t="s">
        <v>0</v>
      </c>
      <c r="F26" s="15" t="s">
        <v>7289</v>
      </c>
      <c r="G26" s="15">
        <v>30</v>
      </c>
      <c r="H26" s="15">
        <v>20</v>
      </c>
      <c r="I26" s="15">
        <v>90</v>
      </c>
      <c r="J26" s="15">
        <v>1</v>
      </c>
      <c r="K26" s="15">
        <v>1.6</v>
      </c>
      <c r="L26" s="15">
        <v>2.5</v>
      </c>
      <c r="M26" s="15">
        <v>3.2</v>
      </c>
      <c r="N26" s="15">
        <v>5.2</v>
      </c>
      <c r="O26" s="15">
        <v>5</v>
      </c>
      <c r="P26" s="15">
        <v>8</v>
      </c>
      <c r="Q26" s="15"/>
      <c r="R26" s="15"/>
      <c r="S26" s="15"/>
      <c r="T26" s="15"/>
      <c r="U26" s="15">
        <v>41</v>
      </c>
      <c r="V26" s="15">
        <v>21</v>
      </c>
      <c r="W26" s="15">
        <v>175</v>
      </c>
      <c r="X26" s="15">
        <v>5</v>
      </c>
      <c r="Y26" s="15">
        <v>13</v>
      </c>
      <c r="Z26" s="15">
        <v>2294</v>
      </c>
      <c r="AA26" s="15">
        <v>386</v>
      </c>
      <c r="AB26" s="15">
        <v>249</v>
      </c>
      <c r="AC26" s="15">
        <v>1</v>
      </c>
      <c r="AD26" s="15" t="s">
        <v>910</v>
      </c>
    </row>
    <row r="27" spans="1:30" ht="14.5">
      <c r="A27" s="3" t="s">
        <v>7350</v>
      </c>
      <c r="B27" s="15" t="s">
        <v>1</v>
      </c>
      <c r="C27" s="15" t="s">
        <v>7322</v>
      </c>
      <c r="D27" s="15" t="s">
        <v>7303</v>
      </c>
      <c r="E27" s="15" t="s">
        <v>0</v>
      </c>
      <c r="F27" s="15" t="s">
        <v>7289</v>
      </c>
      <c r="G27" s="15">
        <v>30</v>
      </c>
      <c r="H27" s="15">
        <v>20</v>
      </c>
      <c r="I27" s="15">
        <v>80</v>
      </c>
      <c r="J27" s="15">
        <v>1.2</v>
      </c>
      <c r="K27" s="15">
        <v>1.6</v>
      </c>
      <c r="L27" s="15">
        <v>2.5</v>
      </c>
      <c r="M27" s="15">
        <v>4.5</v>
      </c>
      <c r="N27" s="15">
        <v>5.5</v>
      </c>
      <c r="O27" s="15">
        <v>6.3</v>
      </c>
      <c r="P27" s="15">
        <v>8.5</v>
      </c>
      <c r="Q27" s="15"/>
      <c r="R27" s="15"/>
      <c r="S27" s="15"/>
      <c r="T27" s="15"/>
      <c r="U27" s="15"/>
      <c r="V27" s="15">
        <v>11.1</v>
      </c>
      <c r="W27" s="15">
        <v>150</v>
      </c>
      <c r="X27" s="15">
        <v>1.85</v>
      </c>
      <c r="Y27" s="15">
        <v>6.8</v>
      </c>
      <c r="Z27" s="15">
        <v>1210</v>
      </c>
      <c r="AA27" s="15">
        <v>190</v>
      </c>
      <c r="AB27" s="15">
        <v>100</v>
      </c>
      <c r="AC27" s="15">
        <v>1</v>
      </c>
      <c r="AD27" s="15" t="s">
        <v>910</v>
      </c>
    </row>
    <row r="28" spans="1:30" ht="14.5">
      <c r="A28" s="3" t="s">
        <v>7351</v>
      </c>
      <c r="B28" s="15" t="s">
        <v>1</v>
      </c>
      <c r="C28" s="15" t="s">
        <v>7322</v>
      </c>
      <c r="D28" s="15" t="s">
        <v>7303</v>
      </c>
      <c r="E28" s="15" t="s">
        <v>0</v>
      </c>
      <c r="F28" s="15" t="s">
        <v>7289</v>
      </c>
      <c r="G28" s="15">
        <v>30</v>
      </c>
      <c r="H28" s="15">
        <v>20</v>
      </c>
      <c r="I28" s="15">
        <v>80</v>
      </c>
      <c r="J28" s="15">
        <v>1.2</v>
      </c>
      <c r="K28" s="15">
        <v>1.6</v>
      </c>
      <c r="L28" s="15">
        <v>2.5</v>
      </c>
      <c r="M28" s="15">
        <v>4.5</v>
      </c>
      <c r="N28" s="15">
        <v>5.5</v>
      </c>
      <c r="O28" s="15">
        <v>6.3</v>
      </c>
      <c r="P28" s="15">
        <v>8.5</v>
      </c>
      <c r="Q28" s="15"/>
      <c r="R28" s="15"/>
      <c r="S28" s="15"/>
      <c r="T28" s="15"/>
      <c r="U28" s="15"/>
      <c r="V28" s="15">
        <v>11.1</v>
      </c>
      <c r="W28" s="15">
        <v>150</v>
      </c>
      <c r="X28" s="15">
        <v>1.85</v>
      </c>
      <c r="Y28" s="15">
        <v>6.8</v>
      </c>
      <c r="Z28" s="15">
        <v>1160</v>
      </c>
      <c r="AA28" s="15">
        <v>200</v>
      </c>
      <c r="AB28" s="15">
        <v>180</v>
      </c>
      <c r="AC28" s="15">
        <v>1</v>
      </c>
      <c r="AD28" s="15" t="s">
        <v>910</v>
      </c>
    </row>
    <row r="29" spans="1:30" ht="14.5">
      <c r="A29" s="3" t="s">
        <v>7352</v>
      </c>
      <c r="B29" s="15" t="s">
        <v>1</v>
      </c>
      <c r="C29" s="15" t="s">
        <v>7304</v>
      </c>
      <c r="D29" s="15" t="s">
        <v>7303</v>
      </c>
      <c r="E29" s="15" t="s">
        <v>10173</v>
      </c>
      <c r="F29" s="15" t="s">
        <v>7289</v>
      </c>
      <c r="G29" s="15">
        <v>40</v>
      </c>
      <c r="H29" s="15">
        <v>20</v>
      </c>
      <c r="I29" s="15">
        <v>54</v>
      </c>
      <c r="J29" s="15">
        <v>2.4</v>
      </c>
      <c r="K29" s="15">
        <v>3</v>
      </c>
      <c r="L29" s="15">
        <v>3.6</v>
      </c>
      <c r="M29" s="15">
        <v>4.3</v>
      </c>
      <c r="N29" s="15">
        <v>5.6</v>
      </c>
      <c r="O29" s="15"/>
      <c r="P29" s="15"/>
      <c r="Q29" s="15"/>
      <c r="R29" s="15"/>
      <c r="S29" s="15"/>
      <c r="T29" s="15"/>
      <c r="U29" s="15">
        <v>27.3</v>
      </c>
      <c r="V29" s="15"/>
      <c r="W29" s="15">
        <v>175</v>
      </c>
      <c r="X29" s="15">
        <v>8.4</v>
      </c>
      <c r="Y29" s="15">
        <v>4.8</v>
      </c>
      <c r="Z29" s="15">
        <v>1942</v>
      </c>
      <c r="AA29" s="15">
        <v>350</v>
      </c>
      <c r="AB29" s="15">
        <v>37</v>
      </c>
      <c r="AC29" s="15">
        <v>1</v>
      </c>
      <c r="AD29" s="15" t="s">
        <v>910</v>
      </c>
    </row>
    <row r="30" spans="1:30" ht="14.5">
      <c r="A30" s="3" t="s">
        <v>7353</v>
      </c>
      <c r="B30" s="15" t="s">
        <v>1</v>
      </c>
      <c r="C30" s="15" t="s">
        <v>7338</v>
      </c>
      <c r="D30" s="15" t="s">
        <v>7303</v>
      </c>
      <c r="E30" s="15" t="s">
        <v>10173</v>
      </c>
      <c r="F30" s="15" t="s">
        <v>7289</v>
      </c>
      <c r="G30" s="15">
        <v>40</v>
      </c>
      <c r="H30" s="15">
        <v>20</v>
      </c>
      <c r="I30" s="15">
        <v>54</v>
      </c>
      <c r="J30" s="15">
        <v>2.4</v>
      </c>
      <c r="K30" s="15">
        <v>3</v>
      </c>
      <c r="L30" s="15">
        <v>3.6</v>
      </c>
      <c r="M30" s="15">
        <v>4.7</v>
      </c>
      <c r="N30" s="15">
        <v>5.6</v>
      </c>
      <c r="O30" s="15"/>
      <c r="P30" s="15"/>
      <c r="Q30" s="15"/>
      <c r="R30" s="15"/>
      <c r="S30" s="15"/>
      <c r="T30" s="15"/>
      <c r="U30" s="15">
        <v>29</v>
      </c>
      <c r="V30" s="15"/>
      <c r="W30" s="15">
        <v>150</v>
      </c>
      <c r="X30" s="15">
        <v>8.8000000000000007</v>
      </c>
      <c r="Y30" s="15">
        <v>5.6</v>
      </c>
      <c r="Z30" s="15">
        <v>1828</v>
      </c>
      <c r="AA30" s="15">
        <v>366</v>
      </c>
      <c r="AB30" s="15">
        <v>35</v>
      </c>
      <c r="AC30" s="15">
        <v>1</v>
      </c>
      <c r="AD30" s="15" t="s">
        <v>910</v>
      </c>
    </row>
    <row r="31" spans="1:30" ht="14.5">
      <c r="A31" s="3" t="s">
        <v>7354</v>
      </c>
      <c r="B31" s="15" t="s">
        <v>1</v>
      </c>
      <c r="C31" s="15" t="s">
        <v>7304</v>
      </c>
      <c r="D31" s="15" t="s">
        <v>7303</v>
      </c>
      <c r="E31" s="15" t="s">
        <v>10173</v>
      </c>
      <c r="F31" s="15" t="s">
        <v>7289</v>
      </c>
      <c r="G31" s="15">
        <v>40</v>
      </c>
      <c r="H31" s="15">
        <v>16</v>
      </c>
      <c r="I31" s="15">
        <v>54</v>
      </c>
      <c r="J31" s="15">
        <v>1.4</v>
      </c>
      <c r="K31" s="15">
        <v>1.8</v>
      </c>
      <c r="L31" s="15">
        <v>2.2000000000000002</v>
      </c>
      <c r="M31" s="15">
        <v>4</v>
      </c>
      <c r="N31" s="15">
        <v>5.6</v>
      </c>
      <c r="O31" s="15">
        <v>5.3</v>
      </c>
      <c r="P31" s="15">
        <v>7.8</v>
      </c>
      <c r="Q31" s="15"/>
      <c r="R31" s="15"/>
      <c r="S31" s="15"/>
      <c r="T31" s="15"/>
      <c r="U31" s="15">
        <v>30.4</v>
      </c>
      <c r="V31" s="15">
        <v>14.2</v>
      </c>
      <c r="W31" s="15">
        <v>175</v>
      </c>
      <c r="X31" s="15">
        <v>5.7</v>
      </c>
      <c r="Y31" s="15">
        <v>4.5999999999999996</v>
      </c>
      <c r="Z31" s="15">
        <v>1940</v>
      </c>
      <c r="AA31" s="15">
        <v>354</v>
      </c>
      <c r="AB31" s="15">
        <v>45</v>
      </c>
      <c r="AC31" s="15">
        <v>1</v>
      </c>
      <c r="AD31" s="15" t="s">
        <v>910</v>
      </c>
    </row>
    <row r="32" spans="1:30" ht="14.5">
      <c r="A32" s="3" t="s">
        <v>7355</v>
      </c>
      <c r="B32" s="15" t="s">
        <v>1</v>
      </c>
      <c r="C32" s="15" t="s">
        <v>7338</v>
      </c>
      <c r="D32" s="15" t="s">
        <v>7303</v>
      </c>
      <c r="E32" s="15" t="s">
        <v>10173</v>
      </c>
      <c r="F32" s="15" t="s">
        <v>7289</v>
      </c>
      <c r="G32" s="15">
        <v>40</v>
      </c>
      <c r="H32" s="15">
        <v>16</v>
      </c>
      <c r="I32" s="15">
        <v>54</v>
      </c>
      <c r="J32" s="15">
        <v>1.4</v>
      </c>
      <c r="K32" s="15">
        <v>1.8</v>
      </c>
      <c r="L32" s="15">
        <v>2.2000000000000002</v>
      </c>
      <c r="M32" s="15">
        <v>4.3</v>
      </c>
      <c r="N32" s="15">
        <v>5.6</v>
      </c>
      <c r="O32" s="15">
        <v>5.5</v>
      </c>
      <c r="P32" s="15">
        <v>7.8</v>
      </c>
      <c r="Q32" s="15"/>
      <c r="R32" s="15"/>
      <c r="S32" s="15"/>
      <c r="T32" s="15"/>
      <c r="U32" s="15">
        <v>33</v>
      </c>
      <c r="V32" s="15">
        <v>16</v>
      </c>
      <c r="W32" s="15">
        <v>150</v>
      </c>
      <c r="X32" s="15">
        <v>6.2</v>
      </c>
      <c r="Y32" s="15">
        <v>5.5</v>
      </c>
      <c r="Z32" s="15">
        <v>2076</v>
      </c>
      <c r="AA32" s="15">
        <v>351</v>
      </c>
      <c r="AB32" s="15">
        <v>34</v>
      </c>
      <c r="AC32" s="15">
        <v>1</v>
      </c>
      <c r="AD32" s="15" t="s">
        <v>910</v>
      </c>
    </row>
    <row r="33" spans="1:30" ht="14.5">
      <c r="A33" s="3" t="s">
        <v>7357</v>
      </c>
      <c r="B33" s="15" t="s">
        <v>1</v>
      </c>
      <c r="C33" s="15" t="s">
        <v>7339</v>
      </c>
      <c r="D33" s="15" t="s">
        <v>7303</v>
      </c>
      <c r="E33" s="15" t="s">
        <v>0</v>
      </c>
      <c r="F33" s="15" t="s">
        <v>7289</v>
      </c>
      <c r="G33" s="15">
        <v>30</v>
      </c>
      <c r="H33" s="15">
        <v>20</v>
      </c>
      <c r="I33" s="15">
        <v>70</v>
      </c>
      <c r="J33" s="15">
        <v>1</v>
      </c>
      <c r="K33" s="15">
        <v>1.6</v>
      </c>
      <c r="L33" s="15">
        <v>2.5</v>
      </c>
      <c r="M33" s="15">
        <v>4.8</v>
      </c>
      <c r="N33" s="15">
        <v>6</v>
      </c>
      <c r="O33" s="15">
        <v>6.5</v>
      </c>
      <c r="P33" s="15">
        <v>9</v>
      </c>
      <c r="Q33" s="15"/>
      <c r="R33" s="15"/>
      <c r="S33" s="15"/>
      <c r="T33" s="15"/>
      <c r="U33" s="15"/>
      <c r="V33" s="15">
        <v>11.1</v>
      </c>
      <c r="W33" s="15">
        <v>150</v>
      </c>
      <c r="X33" s="15">
        <v>1.85</v>
      </c>
      <c r="Y33" s="15">
        <v>6.8</v>
      </c>
      <c r="Z33" s="15">
        <v>1160</v>
      </c>
      <c r="AA33" s="15">
        <v>200</v>
      </c>
      <c r="AB33" s="15">
        <v>180</v>
      </c>
      <c r="AC33" s="15">
        <v>3</v>
      </c>
      <c r="AD33" s="15" t="s">
        <v>910</v>
      </c>
    </row>
    <row r="34" spans="1:30" ht="14.5">
      <c r="A34" s="3" t="s">
        <v>7358</v>
      </c>
      <c r="B34" s="15" t="s">
        <v>1</v>
      </c>
      <c r="C34" s="15" t="s">
        <v>7339</v>
      </c>
      <c r="D34" s="15" t="s">
        <v>7303</v>
      </c>
      <c r="E34" s="15" t="s">
        <v>0</v>
      </c>
      <c r="F34" s="15" t="s">
        <v>7289</v>
      </c>
      <c r="G34" s="15">
        <v>30</v>
      </c>
      <c r="H34" s="15">
        <v>20</v>
      </c>
      <c r="I34" s="15">
        <v>70</v>
      </c>
      <c r="J34" s="15">
        <v>1</v>
      </c>
      <c r="K34" s="15">
        <v>1.6</v>
      </c>
      <c r="L34" s="15">
        <v>2.5</v>
      </c>
      <c r="M34" s="15">
        <v>4.8</v>
      </c>
      <c r="N34" s="15">
        <v>6</v>
      </c>
      <c r="O34" s="15">
        <v>6.5</v>
      </c>
      <c r="P34" s="15">
        <v>9</v>
      </c>
      <c r="Q34" s="15"/>
      <c r="R34" s="15"/>
      <c r="S34" s="15"/>
      <c r="T34" s="15"/>
      <c r="U34" s="15"/>
      <c r="V34" s="15">
        <v>11.1</v>
      </c>
      <c r="W34" s="15">
        <v>150</v>
      </c>
      <c r="X34" s="15">
        <v>1.85</v>
      </c>
      <c r="Y34" s="15">
        <v>6.8</v>
      </c>
      <c r="Z34" s="15">
        <v>1210</v>
      </c>
      <c r="AA34" s="15">
        <v>190</v>
      </c>
      <c r="AB34" s="15">
        <v>100</v>
      </c>
      <c r="AC34" s="15">
        <v>3</v>
      </c>
      <c r="AD34" s="15" t="s">
        <v>910</v>
      </c>
    </row>
    <row r="35" spans="1:30" ht="14.5">
      <c r="A35" s="3" t="s">
        <v>7359</v>
      </c>
      <c r="B35" s="15" t="s">
        <v>1</v>
      </c>
      <c r="C35" s="15" t="s">
        <v>7338</v>
      </c>
      <c r="D35" s="15" t="s">
        <v>7303</v>
      </c>
      <c r="E35" s="15" t="s">
        <v>0</v>
      </c>
      <c r="F35" s="15" t="s">
        <v>7289</v>
      </c>
      <c r="G35" s="15">
        <v>30</v>
      </c>
      <c r="H35" s="15">
        <v>20</v>
      </c>
      <c r="I35" s="15">
        <v>62</v>
      </c>
      <c r="J35" s="15">
        <v>1.2</v>
      </c>
      <c r="K35" s="15">
        <v>1.6</v>
      </c>
      <c r="L35" s="15">
        <v>2.5</v>
      </c>
      <c r="M35" s="15">
        <v>4.8</v>
      </c>
      <c r="N35" s="15">
        <v>6</v>
      </c>
      <c r="O35" s="15">
        <v>6.7</v>
      </c>
      <c r="P35" s="15">
        <v>9</v>
      </c>
      <c r="Q35" s="15"/>
      <c r="R35" s="15"/>
      <c r="S35" s="15"/>
      <c r="T35" s="15"/>
      <c r="U35" s="15">
        <v>25.4</v>
      </c>
      <c r="V35" s="15">
        <v>12.9</v>
      </c>
      <c r="W35" s="15">
        <v>150</v>
      </c>
      <c r="X35" s="15">
        <v>3.8</v>
      </c>
      <c r="Y35" s="15">
        <v>5.7</v>
      </c>
      <c r="Z35" s="15">
        <v>1342</v>
      </c>
      <c r="AA35" s="15">
        <v>227</v>
      </c>
      <c r="AB35" s="15">
        <v>169</v>
      </c>
      <c r="AC35" s="15">
        <v>1</v>
      </c>
      <c r="AD35" s="15" t="s">
        <v>910</v>
      </c>
    </row>
    <row r="36" spans="1:30" ht="14.5">
      <c r="A36" s="3" t="s">
        <v>7360</v>
      </c>
      <c r="B36" s="15" t="s">
        <v>1</v>
      </c>
      <c r="C36" s="15" t="s">
        <v>7334</v>
      </c>
      <c r="D36" s="15" t="s">
        <v>7303</v>
      </c>
      <c r="E36" s="15" t="s">
        <v>0</v>
      </c>
      <c r="F36" s="15" t="s">
        <v>7289</v>
      </c>
      <c r="G36" s="15">
        <v>60</v>
      </c>
      <c r="H36" s="15">
        <v>20</v>
      </c>
      <c r="I36" s="15">
        <v>111</v>
      </c>
      <c r="J36" s="15">
        <v>2</v>
      </c>
      <c r="K36" s="15">
        <v>3</v>
      </c>
      <c r="L36" s="15">
        <v>4</v>
      </c>
      <c r="M36" s="15">
        <v>4.7</v>
      </c>
      <c r="N36" s="15">
        <v>6</v>
      </c>
      <c r="O36" s="15"/>
      <c r="P36" s="15"/>
      <c r="Q36" s="15"/>
      <c r="R36" s="15"/>
      <c r="S36" s="15"/>
      <c r="T36" s="15"/>
      <c r="U36" s="15">
        <v>103</v>
      </c>
      <c r="V36" s="15"/>
      <c r="W36" s="15">
        <v>150</v>
      </c>
      <c r="X36" s="15">
        <v>35</v>
      </c>
      <c r="Y36" s="15">
        <v>19</v>
      </c>
      <c r="Z36" s="15">
        <v>6842</v>
      </c>
      <c r="AA36" s="15">
        <v>387</v>
      </c>
      <c r="AB36" s="15">
        <v>115</v>
      </c>
      <c r="AC36" s="15" t="s">
        <v>9479</v>
      </c>
      <c r="AD36" s="15" t="s">
        <v>910</v>
      </c>
    </row>
    <row r="37" spans="1:30" ht="14.5">
      <c r="A37" s="3" t="s">
        <v>7361</v>
      </c>
      <c r="B37" s="15" t="s">
        <v>1</v>
      </c>
      <c r="C37" s="15" t="s">
        <v>7334</v>
      </c>
      <c r="D37" s="15" t="s">
        <v>7303</v>
      </c>
      <c r="E37" s="15" t="s">
        <v>0</v>
      </c>
      <c r="F37" s="15" t="s">
        <v>7289</v>
      </c>
      <c r="G37" s="15">
        <v>60</v>
      </c>
      <c r="H37" s="15">
        <v>20</v>
      </c>
      <c r="I37" s="15">
        <v>111</v>
      </c>
      <c r="J37" s="15">
        <v>1</v>
      </c>
      <c r="K37" s="15">
        <v>1.6</v>
      </c>
      <c r="L37" s="15">
        <v>2.5</v>
      </c>
      <c r="M37" s="15">
        <v>4.8</v>
      </c>
      <c r="N37" s="15">
        <v>6</v>
      </c>
      <c r="O37" s="15">
        <v>5.4</v>
      </c>
      <c r="P37" s="15">
        <v>7.8</v>
      </c>
      <c r="Q37" s="15"/>
      <c r="R37" s="15"/>
      <c r="S37" s="15"/>
      <c r="T37" s="15"/>
      <c r="U37" s="15">
        <v>107</v>
      </c>
      <c r="V37" s="15">
        <v>52</v>
      </c>
      <c r="W37" s="15">
        <v>150</v>
      </c>
      <c r="X37" s="15">
        <v>18</v>
      </c>
      <c r="Y37" s="15">
        <v>23</v>
      </c>
      <c r="Z37" s="15">
        <v>6273</v>
      </c>
      <c r="AA37" s="15">
        <v>391</v>
      </c>
      <c r="AB37" s="15">
        <v>167</v>
      </c>
      <c r="AC37" s="15" t="s">
        <v>9479</v>
      </c>
      <c r="AD37" s="15" t="s">
        <v>910</v>
      </c>
    </row>
    <row r="38" spans="1:30" ht="14.5">
      <c r="A38" s="3" t="s">
        <v>7362</v>
      </c>
      <c r="B38" s="15" t="s">
        <v>1</v>
      </c>
      <c r="C38" s="15" t="s">
        <v>7322</v>
      </c>
      <c r="D38" s="15" t="s">
        <v>7303</v>
      </c>
      <c r="E38" s="15" t="s">
        <v>0</v>
      </c>
      <c r="F38" s="15" t="s">
        <v>7289</v>
      </c>
      <c r="G38" s="15">
        <v>40</v>
      </c>
      <c r="H38" s="15">
        <v>20</v>
      </c>
      <c r="I38" s="15">
        <v>75</v>
      </c>
      <c r="J38" s="15">
        <v>2</v>
      </c>
      <c r="K38" s="15">
        <v>2.9</v>
      </c>
      <c r="L38" s="15">
        <v>4</v>
      </c>
      <c r="M38" s="15">
        <v>4.7</v>
      </c>
      <c r="N38" s="15">
        <v>7</v>
      </c>
      <c r="O38" s="15"/>
      <c r="P38" s="15"/>
      <c r="Q38" s="15"/>
      <c r="R38" s="15"/>
      <c r="S38" s="15"/>
      <c r="T38" s="15"/>
      <c r="U38" s="15">
        <v>40</v>
      </c>
      <c r="V38" s="15"/>
      <c r="W38" s="15">
        <v>175</v>
      </c>
      <c r="X38" s="15">
        <v>12</v>
      </c>
      <c r="Y38" s="15">
        <v>10</v>
      </c>
      <c r="Z38" s="15">
        <v>2403</v>
      </c>
      <c r="AA38" s="15">
        <v>253</v>
      </c>
      <c r="AB38" s="15">
        <v>117</v>
      </c>
      <c r="AC38" s="15">
        <v>1</v>
      </c>
      <c r="AD38" s="15" t="s">
        <v>910</v>
      </c>
    </row>
    <row r="39" spans="1:30" ht="14.5">
      <c r="A39" s="3" t="s">
        <v>7363</v>
      </c>
      <c r="B39" s="15" t="s">
        <v>1</v>
      </c>
      <c r="C39" s="15" t="s">
        <v>7322</v>
      </c>
      <c r="D39" s="15" t="s">
        <v>7303</v>
      </c>
      <c r="E39" s="15" t="s">
        <v>0</v>
      </c>
      <c r="F39" s="15" t="s">
        <v>7289</v>
      </c>
      <c r="G39" s="15">
        <v>40</v>
      </c>
      <c r="H39" s="15">
        <v>20</v>
      </c>
      <c r="I39" s="15">
        <v>75</v>
      </c>
      <c r="J39" s="15">
        <v>1</v>
      </c>
      <c r="K39" s="15">
        <v>1.7</v>
      </c>
      <c r="L39" s="15">
        <v>2.5</v>
      </c>
      <c r="M39" s="15">
        <v>4.4000000000000004</v>
      </c>
      <c r="N39" s="15">
        <v>7</v>
      </c>
      <c r="O39" s="15">
        <v>6.4</v>
      </c>
      <c r="P39" s="15">
        <v>9.5</v>
      </c>
      <c r="Q39" s="15"/>
      <c r="R39" s="15"/>
      <c r="S39" s="15"/>
      <c r="T39" s="15"/>
      <c r="U39" s="15">
        <v>39</v>
      </c>
      <c r="V39" s="15">
        <v>20</v>
      </c>
      <c r="W39" s="15">
        <v>175</v>
      </c>
      <c r="X39" s="15">
        <v>6</v>
      </c>
      <c r="Y39" s="15">
        <v>11</v>
      </c>
      <c r="Z39" s="15">
        <v>2151</v>
      </c>
      <c r="AA39" s="15">
        <v>250</v>
      </c>
      <c r="AB39" s="15">
        <v>140</v>
      </c>
      <c r="AC39" s="15">
        <v>1</v>
      </c>
      <c r="AD39" s="15" t="s">
        <v>910</v>
      </c>
    </row>
    <row r="40" spans="1:30" ht="14.5">
      <c r="A40" s="3" t="s">
        <v>7364</v>
      </c>
      <c r="B40" s="15" t="s">
        <v>1</v>
      </c>
      <c r="C40" s="15" t="s">
        <v>7304</v>
      </c>
      <c r="D40" s="15" t="s">
        <v>7303</v>
      </c>
      <c r="E40" s="15" t="s">
        <v>10173</v>
      </c>
      <c r="F40" s="15" t="s">
        <v>7289</v>
      </c>
      <c r="G40" s="15">
        <v>40</v>
      </c>
      <c r="H40" s="15">
        <v>20</v>
      </c>
      <c r="I40" s="15">
        <v>54</v>
      </c>
      <c r="J40" s="15">
        <v>2.4</v>
      </c>
      <c r="K40" s="15">
        <v>3</v>
      </c>
      <c r="L40" s="15">
        <v>3.6</v>
      </c>
      <c r="M40" s="15">
        <v>5.8</v>
      </c>
      <c r="N40" s="15">
        <v>7</v>
      </c>
      <c r="O40" s="15"/>
      <c r="P40" s="15"/>
      <c r="Q40" s="15"/>
      <c r="R40" s="15"/>
      <c r="S40" s="15"/>
      <c r="T40" s="15"/>
      <c r="U40" s="15">
        <v>19</v>
      </c>
      <c r="V40" s="15"/>
      <c r="W40" s="15">
        <v>175</v>
      </c>
      <c r="X40" s="15">
        <v>5.5</v>
      </c>
      <c r="Y40" s="15">
        <v>3.8</v>
      </c>
      <c r="Z40" s="15">
        <v>1337</v>
      </c>
      <c r="AA40" s="15">
        <v>229</v>
      </c>
      <c r="AB40" s="15">
        <v>39</v>
      </c>
      <c r="AC40" s="15">
        <v>1</v>
      </c>
      <c r="AD40" s="15" t="s">
        <v>910</v>
      </c>
    </row>
    <row r="41" spans="1:30" ht="14.5">
      <c r="A41" s="3" t="s">
        <v>7365</v>
      </c>
      <c r="B41" s="15" t="s">
        <v>1</v>
      </c>
      <c r="C41" s="15" t="s">
        <v>7338</v>
      </c>
      <c r="D41" s="15" t="s">
        <v>7303</v>
      </c>
      <c r="E41" s="15" t="s">
        <v>10173</v>
      </c>
      <c r="F41" s="15" t="s">
        <v>7289</v>
      </c>
      <c r="G41" s="15">
        <v>40</v>
      </c>
      <c r="H41" s="15">
        <v>20</v>
      </c>
      <c r="I41" s="15">
        <v>54</v>
      </c>
      <c r="J41" s="15">
        <v>2.4</v>
      </c>
      <c r="K41" s="15">
        <v>3</v>
      </c>
      <c r="L41" s="15">
        <v>3.6</v>
      </c>
      <c r="M41" s="15">
        <v>6.2</v>
      </c>
      <c r="N41" s="15">
        <v>7</v>
      </c>
      <c r="O41" s="15"/>
      <c r="P41" s="15"/>
      <c r="Q41" s="15"/>
      <c r="R41" s="15"/>
      <c r="S41" s="15"/>
      <c r="T41" s="15"/>
      <c r="U41" s="15">
        <v>21</v>
      </c>
      <c r="V41" s="15"/>
      <c r="W41" s="15">
        <v>150</v>
      </c>
      <c r="X41" s="15">
        <v>5.6</v>
      </c>
      <c r="Y41" s="15">
        <v>4.8</v>
      </c>
      <c r="Z41" s="15">
        <v>1233</v>
      </c>
      <c r="AA41" s="15">
        <v>249</v>
      </c>
      <c r="AB41" s="15">
        <v>31</v>
      </c>
      <c r="AC41" s="15">
        <v>1</v>
      </c>
      <c r="AD41" s="15" t="s">
        <v>910</v>
      </c>
    </row>
    <row r="42" spans="1:30" ht="14.5">
      <c r="A42" s="3" t="s">
        <v>7366</v>
      </c>
      <c r="B42" s="15" t="s">
        <v>1</v>
      </c>
      <c r="C42" s="15" t="s">
        <v>7304</v>
      </c>
      <c r="D42" s="15" t="s">
        <v>7303</v>
      </c>
      <c r="E42" s="15" t="s">
        <v>10173</v>
      </c>
      <c r="F42" s="15" t="s">
        <v>7289</v>
      </c>
      <c r="G42" s="15">
        <v>40</v>
      </c>
      <c r="H42" s="15">
        <v>16</v>
      </c>
      <c r="I42" s="15">
        <v>54</v>
      </c>
      <c r="J42" s="15">
        <v>1.4</v>
      </c>
      <c r="K42" s="15">
        <v>1.8</v>
      </c>
      <c r="L42" s="15">
        <v>2.2000000000000002</v>
      </c>
      <c r="M42" s="15">
        <v>5.6</v>
      </c>
      <c r="N42" s="15">
        <v>7</v>
      </c>
      <c r="O42" s="15">
        <v>7.5</v>
      </c>
      <c r="P42" s="15">
        <v>9.8000000000000007</v>
      </c>
      <c r="Q42" s="15"/>
      <c r="R42" s="15"/>
      <c r="S42" s="15"/>
      <c r="T42" s="15"/>
      <c r="U42" s="15">
        <v>23</v>
      </c>
      <c r="V42" s="15">
        <v>11</v>
      </c>
      <c r="W42" s="15">
        <v>175</v>
      </c>
      <c r="X42" s="15">
        <v>4.3</v>
      </c>
      <c r="Y42" s="15">
        <v>3.5</v>
      </c>
      <c r="Z42" s="15">
        <v>1446</v>
      </c>
      <c r="AA42" s="15">
        <v>229</v>
      </c>
      <c r="AB42" s="15">
        <v>32</v>
      </c>
      <c r="AC42" s="15">
        <v>1</v>
      </c>
      <c r="AD42" s="15" t="s">
        <v>910</v>
      </c>
    </row>
    <row r="43" spans="1:30" ht="14.5">
      <c r="A43" s="3" t="s">
        <v>7367</v>
      </c>
      <c r="B43" s="15" t="s">
        <v>1</v>
      </c>
      <c r="C43" s="15" t="s">
        <v>7338</v>
      </c>
      <c r="D43" s="15" t="s">
        <v>7303</v>
      </c>
      <c r="E43" s="15" t="s">
        <v>10173</v>
      </c>
      <c r="F43" s="15" t="s">
        <v>7289</v>
      </c>
      <c r="G43" s="15">
        <v>40</v>
      </c>
      <c r="H43" s="15">
        <v>16</v>
      </c>
      <c r="I43" s="15">
        <v>54</v>
      </c>
      <c r="J43" s="15">
        <v>1.4</v>
      </c>
      <c r="K43" s="15">
        <v>1.8</v>
      </c>
      <c r="L43" s="15">
        <v>2.2000000000000002</v>
      </c>
      <c r="M43" s="15">
        <v>5.9</v>
      </c>
      <c r="N43" s="15">
        <v>7</v>
      </c>
      <c r="O43" s="15">
        <v>7.7</v>
      </c>
      <c r="P43" s="15">
        <v>9.8000000000000007</v>
      </c>
      <c r="Q43" s="15"/>
      <c r="R43" s="15"/>
      <c r="S43" s="15"/>
      <c r="T43" s="15"/>
      <c r="U43" s="15">
        <v>24</v>
      </c>
      <c r="V43" s="15">
        <v>11</v>
      </c>
      <c r="W43" s="15">
        <v>150</v>
      </c>
      <c r="X43" s="15">
        <v>4.5</v>
      </c>
      <c r="Y43" s="15">
        <v>3.9</v>
      </c>
      <c r="Z43" s="15">
        <v>1376</v>
      </c>
      <c r="AA43" s="15">
        <v>249</v>
      </c>
      <c r="AB43" s="15">
        <v>34</v>
      </c>
      <c r="AC43" s="15">
        <v>1</v>
      </c>
      <c r="AD43" s="15" t="s">
        <v>910</v>
      </c>
    </row>
    <row r="44" spans="1:30" ht="14.5">
      <c r="A44" s="3" t="s">
        <v>7368</v>
      </c>
      <c r="B44" s="15" t="s">
        <v>1</v>
      </c>
      <c r="C44" s="15" t="s">
        <v>7294</v>
      </c>
      <c r="D44" s="15" t="s">
        <v>7317</v>
      </c>
      <c r="E44" s="15" t="s">
        <v>10173</v>
      </c>
      <c r="F44" s="15" t="s">
        <v>7289</v>
      </c>
      <c r="G44" s="15">
        <v>40</v>
      </c>
      <c r="H44" s="15">
        <v>20</v>
      </c>
      <c r="I44" s="15">
        <v>34</v>
      </c>
      <c r="J44" s="15">
        <v>2.4</v>
      </c>
      <c r="K44" s="15">
        <v>3</v>
      </c>
      <c r="L44" s="15">
        <v>3.6</v>
      </c>
      <c r="M44" s="15">
        <v>6.5</v>
      </c>
      <c r="N44" s="15">
        <v>7.6</v>
      </c>
      <c r="O44" s="15"/>
      <c r="P44" s="15"/>
      <c r="Q44" s="15"/>
      <c r="R44" s="15"/>
      <c r="S44" s="15"/>
      <c r="T44" s="15"/>
      <c r="U44" s="15">
        <v>19</v>
      </c>
      <c r="V44" s="15"/>
      <c r="W44" s="15">
        <v>175</v>
      </c>
      <c r="X44" s="15">
        <v>5.7</v>
      </c>
      <c r="Y44" s="15">
        <v>3.8</v>
      </c>
      <c r="Z44" s="15">
        <v>1217</v>
      </c>
      <c r="AA44" s="15">
        <v>235</v>
      </c>
      <c r="AB44" s="15">
        <v>17</v>
      </c>
      <c r="AC44" s="15">
        <v>1</v>
      </c>
      <c r="AD44" s="15" t="s">
        <v>910</v>
      </c>
    </row>
    <row r="45" spans="1:30" ht="14.5">
      <c r="A45" s="3" t="s">
        <v>7369</v>
      </c>
      <c r="B45" s="15" t="s">
        <v>1</v>
      </c>
      <c r="C45" s="15" t="s">
        <v>7294</v>
      </c>
      <c r="D45" s="15" t="s">
        <v>7317</v>
      </c>
      <c r="E45" s="15" t="s">
        <v>10173</v>
      </c>
      <c r="F45" s="15" t="s">
        <v>7289</v>
      </c>
      <c r="G45" s="15">
        <v>40</v>
      </c>
      <c r="H45" s="15">
        <v>16</v>
      </c>
      <c r="I45" s="15">
        <v>34</v>
      </c>
      <c r="J45" s="15">
        <v>1.4</v>
      </c>
      <c r="K45" s="15">
        <v>1.8</v>
      </c>
      <c r="L45" s="15">
        <v>2.2000000000000002</v>
      </c>
      <c r="M45" s="15">
        <v>6.1</v>
      </c>
      <c r="N45" s="15">
        <v>7.6</v>
      </c>
      <c r="O45" s="15">
        <v>7.7</v>
      </c>
      <c r="P45" s="15">
        <v>10.6</v>
      </c>
      <c r="Q45" s="15"/>
      <c r="R45" s="15"/>
      <c r="S45" s="15"/>
      <c r="T45" s="15"/>
      <c r="U45" s="15">
        <v>22.4</v>
      </c>
      <c r="V45" s="15">
        <v>10.7</v>
      </c>
      <c r="W45" s="15">
        <v>175</v>
      </c>
      <c r="X45" s="15">
        <v>4.3</v>
      </c>
      <c r="Y45" s="15">
        <v>3.3</v>
      </c>
      <c r="Z45" s="15">
        <v>1344</v>
      </c>
      <c r="AA45" s="15">
        <v>248</v>
      </c>
      <c r="AB45" s="15">
        <v>15</v>
      </c>
      <c r="AC45" s="15">
        <v>1</v>
      </c>
      <c r="AD45" s="15" t="s">
        <v>910</v>
      </c>
    </row>
    <row r="46" spans="1:30" ht="14.5">
      <c r="A46" s="3" t="s">
        <v>7370</v>
      </c>
      <c r="B46" s="15" t="s">
        <v>1</v>
      </c>
      <c r="C46" s="15" t="s">
        <v>7322</v>
      </c>
      <c r="D46" s="15" t="s">
        <v>7303</v>
      </c>
      <c r="E46" s="15" t="s">
        <v>0</v>
      </c>
      <c r="F46" s="15" t="s">
        <v>7289</v>
      </c>
      <c r="G46" s="15">
        <v>30</v>
      </c>
      <c r="H46" s="15">
        <v>20</v>
      </c>
      <c r="I46" s="15">
        <v>55</v>
      </c>
      <c r="J46" s="15">
        <v>1</v>
      </c>
      <c r="K46" s="15">
        <v>1.6</v>
      </c>
      <c r="L46" s="15">
        <v>2.5</v>
      </c>
      <c r="M46" s="15">
        <v>6.5</v>
      </c>
      <c r="N46" s="15">
        <v>8</v>
      </c>
      <c r="O46" s="15">
        <v>9.5</v>
      </c>
      <c r="P46" s="15">
        <v>12.5</v>
      </c>
      <c r="Q46" s="15"/>
      <c r="R46" s="15"/>
      <c r="S46" s="15"/>
      <c r="T46" s="15"/>
      <c r="U46" s="15"/>
      <c r="V46" s="15">
        <v>7.5</v>
      </c>
      <c r="W46" s="15">
        <v>150</v>
      </c>
      <c r="X46" s="15">
        <v>1.3</v>
      </c>
      <c r="Y46" s="15">
        <v>4.5</v>
      </c>
      <c r="Z46" s="15">
        <v>750</v>
      </c>
      <c r="AA46" s="15">
        <v>150</v>
      </c>
      <c r="AB46" s="15">
        <v>110</v>
      </c>
      <c r="AC46" s="15">
        <v>3</v>
      </c>
      <c r="AD46" s="15" t="s">
        <v>910</v>
      </c>
    </row>
    <row r="47" spans="1:30" ht="14.5">
      <c r="A47" s="3" t="s">
        <v>7371</v>
      </c>
      <c r="B47" s="15" t="s">
        <v>1</v>
      </c>
      <c r="C47" s="15" t="s">
        <v>7322</v>
      </c>
      <c r="D47" s="15" t="s">
        <v>7303</v>
      </c>
      <c r="E47" s="15" t="s">
        <v>0</v>
      </c>
      <c r="F47" s="15" t="s">
        <v>7289</v>
      </c>
      <c r="G47" s="15">
        <v>30</v>
      </c>
      <c r="H47" s="15">
        <v>20</v>
      </c>
      <c r="I47" s="15">
        <v>73</v>
      </c>
      <c r="J47" s="15">
        <v>1</v>
      </c>
      <c r="K47" s="15">
        <v>1.6</v>
      </c>
      <c r="L47" s="15">
        <v>2.5</v>
      </c>
      <c r="M47" s="15">
        <v>6.5</v>
      </c>
      <c r="N47" s="15">
        <v>8</v>
      </c>
      <c r="O47" s="15">
        <v>9.5</v>
      </c>
      <c r="P47" s="15">
        <v>12.5</v>
      </c>
      <c r="Q47" s="15"/>
      <c r="R47" s="15"/>
      <c r="S47" s="15"/>
      <c r="T47" s="15"/>
      <c r="U47" s="15">
        <v>14.4</v>
      </c>
      <c r="V47" s="15">
        <v>7.2</v>
      </c>
      <c r="W47" s="15">
        <v>150</v>
      </c>
      <c r="X47" s="15">
        <v>2.6</v>
      </c>
      <c r="Y47" s="15">
        <v>3.3</v>
      </c>
      <c r="Z47" s="15">
        <v>843</v>
      </c>
      <c r="AA47" s="15">
        <v>157</v>
      </c>
      <c r="AB47" s="15">
        <v>95</v>
      </c>
      <c r="AC47" s="15">
        <v>1</v>
      </c>
      <c r="AD47" s="15" t="s">
        <v>910</v>
      </c>
    </row>
    <row r="48" spans="1:30" ht="14.5">
      <c r="A48" s="3" t="s">
        <v>7372</v>
      </c>
      <c r="B48" s="15" t="s">
        <v>1</v>
      </c>
      <c r="C48" s="15" t="s">
        <v>7322</v>
      </c>
      <c r="D48" s="15" t="s">
        <v>7303</v>
      </c>
      <c r="E48" s="15" t="s">
        <v>0</v>
      </c>
      <c r="F48" s="15" t="s">
        <v>7289</v>
      </c>
      <c r="G48" s="15">
        <v>30</v>
      </c>
      <c r="H48" s="15">
        <v>20</v>
      </c>
      <c r="I48" s="15">
        <v>59</v>
      </c>
      <c r="J48" s="15">
        <v>1</v>
      </c>
      <c r="K48" s="15">
        <v>1.8</v>
      </c>
      <c r="L48" s="15">
        <v>2.5</v>
      </c>
      <c r="M48" s="15">
        <v>5.8</v>
      </c>
      <c r="N48" s="15">
        <v>8</v>
      </c>
      <c r="O48" s="15">
        <v>10</v>
      </c>
      <c r="P48" s="15">
        <v>15</v>
      </c>
      <c r="Q48" s="15"/>
      <c r="R48" s="15"/>
      <c r="S48" s="15"/>
      <c r="T48" s="15"/>
      <c r="U48" s="15">
        <v>20</v>
      </c>
      <c r="V48" s="15">
        <v>10</v>
      </c>
      <c r="W48" s="15">
        <v>175</v>
      </c>
      <c r="X48" s="15">
        <v>4</v>
      </c>
      <c r="Y48" s="15">
        <v>5</v>
      </c>
      <c r="Z48" s="15">
        <v>1097</v>
      </c>
      <c r="AA48" s="15">
        <v>180</v>
      </c>
      <c r="AB48" s="15">
        <v>106</v>
      </c>
      <c r="AC48" s="15">
        <v>1</v>
      </c>
      <c r="AD48" s="15" t="s">
        <v>910</v>
      </c>
    </row>
    <row r="49" spans="1:30" ht="14.5">
      <c r="A49" s="3" t="s">
        <v>7373</v>
      </c>
      <c r="B49" s="15" t="s">
        <v>1</v>
      </c>
      <c r="C49" s="15" t="s">
        <v>7338</v>
      </c>
      <c r="D49" s="15" t="s">
        <v>7303</v>
      </c>
      <c r="E49" s="15" t="s">
        <v>0</v>
      </c>
      <c r="F49" s="15" t="s">
        <v>7289</v>
      </c>
      <c r="G49" s="15">
        <v>30</v>
      </c>
      <c r="H49" s="15">
        <v>20</v>
      </c>
      <c r="I49" s="15">
        <v>52</v>
      </c>
      <c r="J49" s="15">
        <v>1</v>
      </c>
      <c r="K49" s="15">
        <v>1.6</v>
      </c>
      <c r="L49" s="15">
        <v>2.5</v>
      </c>
      <c r="M49" s="15">
        <v>6.2</v>
      </c>
      <c r="N49" s="15">
        <v>8.5</v>
      </c>
      <c r="O49" s="15">
        <v>9</v>
      </c>
      <c r="P49" s="15">
        <v>13</v>
      </c>
      <c r="Q49" s="15"/>
      <c r="R49" s="15"/>
      <c r="S49" s="15"/>
      <c r="T49" s="15"/>
      <c r="U49" s="15">
        <v>14.3</v>
      </c>
      <c r="V49" s="15">
        <v>7.2</v>
      </c>
      <c r="W49" s="15">
        <v>150</v>
      </c>
      <c r="X49" s="15">
        <v>2.6</v>
      </c>
      <c r="Y49" s="15">
        <v>3.4</v>
      </c>
      <c r="Z49" s="15">
        <v>817</v>
      </c>
      <c r="AA49" s="15">
        <v>155</v>
      </c>
      <c r="AB49" s="15">
        <v>96</v>
      </c>
      <c r="AC49" s="15">
        <v>1</v>
      </c>
      <c r="AD49" s="15" t="s">
        <v>910</v>
      </c>
    </row>
    <row r="50" spans="1:30" ht="14.5">
      <c r="A50" s="3" t="s">
        <v>7374</v>
      </c>
      <c r="B50" s="15" t="s">
        <v>1</v>
      </c>
      <c r="C50" s="15" t="s">
        <v>7338</v>
      </c>
      <c r="D50" s="15" t="s">
        <v>7303</v>
      </c>
      <c r="E50" s="15" t="s">
        <v>0</v>
      </c>
      <c r="F50" s="15" t="s">
        <v>7289</v>
      </c>
      <c r="G50" s="15">
        <v>30</v>
      </c>
      <c r="H50" s="15">
        <v>20</v>
      </c>
      <c r="I50" s="15">
        <v>58</v>
      </c>
      <c r="J50" s="15">
        <v>1</v>
      </c>
      <c r="K50" s="15">
        <v>1.7</v>
      </c>
      <c r="L50" s="15">
        <v>2.5</v>
      </c>
      <c r="M50" s="15">
        <v>5.4</v>
      </c>
      <c r="N50" s="15">
        <v>8.5</v>
      </c>
      <c r="O50" s="15">
        <v>10.199999999999999</v>
      </c>
      <c r="P50" s="15">
        <v>15</v>
      </c>
      <c r="Q50" s="15"/>
      <c r="R50" s="15"/>
      <c r="S50" s="15"/>
      <c r="T50" s="15"/>
      <c r="U50" s="15">
        <v>20</v>
      </c>
      <c r="V50" s="15">
        <v>10</v>
      </c>
      <c r="W50" s="15">
        <v>150</v>
      </c>
      <c r="X50" s="15">
        <v>4</v>
      </c>
      <c r="Y50" s="15">
        <v>5</v>
      </c>
      <c r="Z50" s="15">
        <v>1101</v>
      </c>
      <c r="AA50" s="15">
        <v>186</v>
      </c>
      <c r="AB50" s="15">
        <v>118</v>
      </c>
      <c r="AC50" s="15">
        <v>1</v>
      </c>
      <c r="AD50" s="15" t="s">
        <v>910</v>
      </c>
    </row>
    <row r="51" spans="1:30" ht="14.5">
      <c r="A51" s="3" t="s">
        <v>7375</v>
      </c>
      <c r="B51" s="15" t="s">
        <v>1</v>
      </c>
      <c r="C51" s="15" t="s">
        <v>7376</v>
      </c>
      <c r="D51" s="15" t="s">
        <v>7317</v>
      </c>
      <c r="E51" s="15" t="s">
        <v>0</v>
      </c>
      <c r="F51" s="15" t="s">
        <v>7289</v>
      </c>
      <c r="G51" s="15">
        <v>30</v>
      </c>
      <c r="H51" s="15">
        <v>20</v>
      </c>
      <c r="I51" s="15">
        <v>51</v>
      </c>
      <c r="J51" s="15">
        <v>1.3</v>
      </c>
      <c r="K51" s="15">
        <v>1.8</v>
      </c>
      <c r="L51" s="15">
        <v>2.5</v>
      </c>
      <c r="M51" s="15">
        <v>6.5</v>
      </c>
      <c r="N51" s="15">
        <v>8.5</v>
      </c>
      <c r="O51" s="15">
        <v>11</v>
      </c>
      <c r="P51" s="15">
        <v>15</v>
      </c>
      <c r="Q51" s="15"/>
      <c r="R51" s="15"/>
      <c r="S51" s="15"/>
      <c r="T51" s="15"/>
      <c r="U51" s="15">
        <v>20</v>
      </c>
      <c r="V51" s="15">
        <v>10</v>
      </c>
      <c r="W51" s="15">
        <v>150</v>
      </c>
      <c r="X51" s="15">
        <v>4</v>
      </c>
      <c r="Y51" s="15">
        <v>5</v>
      </c>
      <c r="Z51" s="15">
        <v>1091</v>
      </c>
      <c r="AA51" s="15">
        <v>176</v>
      </c>
      <c r="AB51" s="15">
        <v>106</v>
      </c>
      <c r="AC51" s="15">
        <v>1</v>
      </c>
      <c r="AD51" s="15" t="s">
        <v>910</v>
      </c>
    </row>
    <row r="52" spans="1:30" ht="14.5">
      <c r="A52" s="3" t="s">
        <v>7377</v>
      </c>
      <c r="B52" s="15" t="s">
        <v>1</v>
      </c>
      <c r="C52" s="15" t="s">
        <v>7322</v>
      </c>
      <c r="D52" s="15" t="s">
        <v>7303</v>
      </c>
      <c r="E52" s="15" t="s">
        <v>0</v>
      </c>
      <c r="F52" s="15" t="s">
        <v>7289</v>
      </c>
      <c r="G52" s="15">
        <v>80</v>
      </c>
      <c r="H52" s="15">
        <v>20</v>
      </c>
      <c r="I52" s="15">
        <v>67</v>
      </c>
      <c r="J52" s="15">
        <v>1</v>
      </c>
      <c r="K52" s="15">
        <v>1.9</v>
      </c>
      <c r="L52" s="15">
        <v>2.5</v>
      </c>
      <c r="M52" s="15">
        <v>6.4</v>
      </c>
      <c r="N52" s="15">
        <v>8.9</v>
      </c>
      <c r="O52" s="15">
        <v>8</v>
      </c>
      <c r="P52" s="15">
        <v>11</v>
      </c>
      <c r="Q52" s="15"/>
      <c r="R52" s="15"/>
      <c r="S52" s="15"/>
      <c r="T52" s="15"/>
      <c r="U52" s="15">
        <v>90</v>
      </c>
      <c r="V52" s="15">
        <v>45</v>
      </c>
      <c r="W52" s="15">
        <v>150</v>
      </c>
      <c r="X52" s="15">
        <v>16</v>
      </c>
      <c r="Y52" s="15">
        <v>23</v>
      </c>
      <c r="Z52" s="15">
        <v>6119</v>
      </c>
      <c r="AA52" s="15">
        <v>304</v>
      </c>
      <c r="AB52" s="15">
        <v>116</v>
      </c>
      <c r="AC52" s="15">
        <v>1</v>
      </c>
      <c r="AD52" s="15" t="s">
        <v>910</v>
      </c>
    </row>
    <row r="53" spans="1:30" ht="14.5">
      <c r="A53" s="3" t="s">
        <v>7378</v>
      </c>
      <c r="B53" s="15" t="s">
        <v>1</v>
      </c>
      <c r="C53" s="15" t="s">
        <v>7339</v>
      </c>
      <c r="D53" s="15" t="s">
        <v>7303</v>
      </c>
      <c r="E53" s="15" t="s">
        <v>0</v>
      </c>
      <c r="F53" s="15" t="s">
        <v>7289</v>
      </c>
      <c r="G53" s="15">
        <v>30</v>
      </c>
      <c r="H53" s="15">
        <v>20</v>
      </c>
      <c r="I53" s="15">
        <v>50</v>
      </c>
      <c r="J53" s="15">
        <v>1</v>
      </c>
      <c r="K53" s="15">
        <v>1.6</v>
      </c>
      <c r="L53" s="15">
        <v>2.5</v>
      </c>
      <c r="M53" s="15">
        <v>7.5</v>
      </c>
      <c r="N53" s="15">
        <v>9</v>
      </c>
      <c r="O53" s="15">
        <v>10</v>
      </c>
      <c r="P53" s="15">
        <v>13</v>
      </c>
      <c r="Q53" s="15"/>
      <c r="R53" s="15"/>
      <c r="S53" s="15"/>
      <c r="T53" s="15"/>
      <c r="U53" s="15"/>
      <c r="V53" s="15">
        <v>7.5</v>
      </c>
      <c r="W53" s="15">
        <v>150</v>
      </c>
      <c r="X53" s="15">
        <v>1.3</v>
      </c>
      <c r="Y53" s="15">
        <v>4.5</v>
      </c>
      <c r="Z53" s="15">
        <v>750</v>
      </c>
      <c r="AA53" s="15">
        <v>150</v>
      </c>
      <c r="AB53" s="15">
        <v>110</v>
      </c>
      <c r="AC53" s="15">
        <v>3</v>
      </c>
      <c r="AD53" s="15" t="s">
        <v>910</v>
      </c>
    </row>
    <row r="54" spans="1:30" ht="14.5">
      <c r="A54" s="3" t="s">
        <v>7379</v>
      </c>
      <c r="B54" s="15" t="s">
        <v>1</v>
      </c>
      <c r="C54" s="15" t="s">
        <v>7322</v>
      </c>
      <c r="D54" s="15" t="s">
        <v>7303</v>
      </c>
      <c r="E54" s="15" t="s">
        <v>0</v>
      </c>
      <c r="F54" s="15" t="s">
        <v>7289</v>
      </c>
      <c r="G54" s="15">
        <v>40</v>
      </c>
      <c r="H54" s="15">
        <v>20</v>
      </c>
      <c r="I54" s="15">
        <v>54</v>
      </c>
      <c r="J54" s="15">
        <v>2</v>
      </c>
      <c r="K54" s="15">
        <v>3.2</v>
      </c>
      <c r="L54" s="15">
        <v>4</v>
      </c>
      <c r="M54" s="15">
        <v>7.7</v>
      </c>
      <c r="N54" s="15">
        <v>11</v>
      </c>
      <c r="O54" s="15"/>
      <c r="P54" s="15"/>
      <c r="Q54" s="15"/>
      <c r="R54" s="15"/>
      <c r="S54" s="15"/>
      <c r="T54" s="15"/>
      <c r="U54" s="15">
        <v>23</v>
      </c>
      <c r="V54" s="15"/>
      <c r="W54" s="15">
        <v>175</v>
      </c>
      <c r="X54" s="15">
        <v>7</v>
      </c>
      <c r="Y54" s="15">
        <v>6</v>
      </c>
      <c r="Z54" s="15">
        <v>1443</v>
      </c>
      <c r="AA54" s="15">
        <v>147</v>
      </c>
      <c r="AB54" s="15">
        <v>80</v>
      </c>
      <c r="AC54" s="15">
        <v>1</v>
      </c>
      <c r="AD54" s="15" t="s">
        <v>910</v>
      </c>
    </row>
    <row r="55" spans="1:30" ht="14.5">
      <c r="A55" s="3" t="s">
        <v>7380</v>
      </c>
      <c r="B55" s="15" t="s">
        <v>1</v>
      </c>
      <c r="C55" s="15" t="s">
        <v>7376</v>
      </c>
      <c r="D55" s="15" t="s">
        <v>7317</v>
      </c>
      <c r="E55" s="15" t="s">
        <v>0</v>
      </c>
      <c r="F55" s="15" t="s">
        <v>7289</v>
      </c>
      <c r="G55" s="15">
        <v>40</v>
      </c>
      <c r="H55" s="15">
        <v>20</v>
      </c>
      <c r="I55" s="15">
        <v>48</v>
      </c>
      <c r="J55" s="15">
        <v>2</v>
      </c>
      <c r="K55" s="15">
        <v>2.9</v>
      </c>
      <c r="L55" s="15">
        <v>4</v>
      </c>
      <c r="M55" s="15">
        <v>8.5</v>
      </c>
      <c r="N55" s="15">
        <v>11</v>
      </c>
      <c r="O55" s="15"/>
      <c r="P55" s="15"/>
      <c r="Q55" s="15"/>
      <c r="R55" s="15"/>
      <c r="S55" s="15"/>
      <c r="T55" s="15"/>
      <c r="U55" s="15">
        <v>25</v>
      </c>
      <c r="V55" s="15"/>
      <c r="W55" s="15">
        <v>150</v>
      </c>
      <c r="X55" s="15">
        <v>7</v>
      </c>
      <c r="Y55" s="15">
        <v>6</v>
      </c>
      <c r="Z55" s="15">
        <v>1506</v>
      </c>
      <c r="AA55" s="15">
        <v>144</v>
      </c>
      <c r="AB55" s="15">
        <v>75</v>
      </c>
      <c r="AC55" s="15">
        <v>1</v>
      </c>
      <c r="AD55" s="15" t="s">
        <v>910</v>
      </c>
    </row>
    <row r="56" spans="1:30" ht="14.5">
      <c r="A56" s="3" t="s">
        <v>7381</v>
      </c>
      <c r="B56" s="15" t="s">
        <v>1</v>
      </c>
      <c r="C56" s="15" t="s">
        <v>7322</v>
      </c>
      <c r="D56" s="15" t="s">
        <v>7303</v>
      </c>
      <c r="E56" s="15" t="s">
        <v>0</v>
      </c>
      <c r="F56" s="15" t="s">
        <v>7289</v>
      </c>
      <c r="G56" s="15">
        <v>40</v>
      </c>
      <c r="H56" s="15">
        <v>20</v>
      </c>
      <c r="I56" s="15">
        <v>54</v>
      </c>
      <c r="J56" s="15">
        <v>1</v>
      </c>
      <c r="K56" s="15">
        <v>1.9</v>
      </c>
      <c r="L56" s="15">
        <v>2.5</v>
      </c>
      <c r="M56" s="15">
        <v>8</v>
      </c>
      <c r="N56" s="15">
        <v>11</v>
      </c>
      <c r="O56" s="15">
        <v>12</v>
      </c>
      <c r="P56" s="15">
        <v>16</v>
      </c>
      <c r="Q56" s="15"/>
      <c r="R56" s="15"/>
      <c r="S56" s="15"/>
      <c r="T56" s="15"/>
      <c r="U56" s="15">
        <v>23</v>
      </c>
      <c r="V56" s="15">
        <v>12</v>
      </c>
      <c r="W56" s="15">
        <v>175</v>
      </c>
      <c r="X56" s="15">
        <v>4</v>
      </c>
      <c r="Y56" s="15">
        <v>6</v>
      </c>
      <c r="Z56" s="15">
        <v>1269</v>
      </c>
      <c r="AA56" s="15">
        <v>142</v>
      </c>
      <c r="AB56" s="15">
        <v>82</v>
      </c>
      <c r="AC56" s="15">
        <v>1</v>
      </c>
      <c r="AD56" s="15" t="s">
        <v>910</v>
      </c>
    </row>
    <row r="57" spans="1:30" ht="14.5">
      <c r="A57" s="3" t="s">
        <v>7382</v>
      </c>
      <c r="B57" s="15" t="s">
        <v>1</v>
      </c>
      <c r="C57" s="15" t="s">
        <v>7338</v>
      </c>
      <c r="D57" s="15" t="s">
        <v>7303</v>
      </c>
      <c r="E57" s="15" t="s">
        <v>0</v>
      </c>
      <c r="F57" s="15" t="s">
        <v>7289</v>
      </c>
      <c r="G57" s="15">
        <v>40</v>
      </c>
      <c r="H57" s="15">
        <v>20</v>
      </c>
      <c r="I57" s="15">
        <v>44</v>
      </c>
      <c r="J57" s="15">
        <v>1</v>
      </c>
      <c r="K57" s="15">
        <v>1.7</v>
      </c>
      <c r="L57" s="15">
        <v>2.5</v>
      </c>
      <c r="M57" s="15">
        <v>7</v>
      </c>
      <c r="N57" s="15">
        <v>11</v>
      </c>
      <c r="O57" s="15">
        <v>10</v>
      </c>
      <c r="P57" s="15">
        <v>16</v>
      </c>
      <c r="Q57" s="15"/>
      <c r="R57" s="15"/>
      <c r="S57" s="15"/>
      <c r="T57" s="15"/>
      <c r="U57" s="15">
        <v>24</v>
      </c>
      <c r="V57" s="15">
        <v>12</v>
      </c>
      <c r="W57" s="15">
        <v>150</v>
      </c>
      <c r="X57" s="15">
        <v>4</v>
      </c>
      <c r="Y57" s="15">
        <v>6</v>
      </c>
      <c r="Z57" s="15">
        <v>1329</v>
      </c>
      <c r="AA57" s="15">
        <v>147</v>
      </c>
      <c r="AB57" s="15">
        <v>82</v>
      </c>
      <c r="AC57" s="15">
        <v>1</v>
      </c>
      <c r="AD57" s="15" t="s">
        <v>910</v>
      </c>
    </row>
    <row r="58" spans="1:30" ht="14.5">
      <c r="A58" s="3" t="s">
        <v>7383</v>
      </c>
      <c r="B58" s="15" t="s">
        <v>1</v>
      </c>
      <c r="C58" s="15" t="s">
        <v>7376</v>
      </c>
      <c r="D58" s="15" t="s">
        <v>7317</v>
      </c>
      <c r="E58" s="15" t="s">
        <v>0</v>
      </c>
      <c r="F58" s="15" t="s">
        <v>7289</v>
      </c>
      <c r="G58" s="15">
        <v>40</v>
      </c>
      <c r="H58" s="15">
        <v>20</v>
      </c>
      <c r="I58" s="15">
        <v>48</v>
      </c>
      <c r="J58" s="15">
        <v>1</v>
      </c>
      <c r="K58" s="15">
        <v>1.6</v>
      </c>
      <c r="L58" s="15">
        <v>2.5</v>
      </c>
      <c r="M58" s="15">
        <v>8</v>
      </c>
      <c r="N58" s="15">
        <v>11</v>
      </c>
      <c r="O58" s="15">
        <v>11</v>
      </c>
      <c r="P58" s="15">
        <v>16</v>
      </c>
      <c r="Q58" s="15"/>
      <c r="R58" s="15"/>
      <c r="S58" s="15"/>
      <c r="T58" s="15"/>
      <c r="U58" s="15">
        <v>23</v>
      </c>
      <c r="V58" s="15">
        <v>12</v>
      </c>
      <c r="W58" s="15">
        <v>150</v>
      </c>
      <c r="X58" s="15">
        <v>4</v>
      </c>
      <c r="Y58" s="15">
        <v>6</v>
      </c>
      <c r="Z58" s="15">
        <v>1269</v>
      </c>
      <c r="AA58" s="15">
        <v>142</v>
      </c>
      <c r="AB58" s="15">
        <v>82</v>
      </c>
      <c r="AC58" s="15">
        <v>1</v>
      </c>
      <c r="AD58" s="15" t="s">
        <v>910</v>
      </c>
    </row>
    <row r="59" spans="1:30" ht="14.5">
      <c r="A59" s="3" t="s">
        <v>7384</v>
      </c>
      <c r="B59" s="15" t="s">
        <v>1</v>
      </c>
      <c r="C59" s="15" t="s">
        <v>7339</v>
      </c>
      <c r="D59" s="15" t="s">
        <v>7303</v>
      </c>
      <c r="E59" s="15" t="s">
        <v>0</v>
      </c>
      <c r="F59" s="15" t="s">
        <v>7289</v>
      </c>
      <c r="G59" s="15">
        <v>60</v>
      </c>
      <c r="H59" s="15">
        <v>20</v>
      </c>
      <c r="I59" s="15">
        <v>70</v>
      </c>
      <c r="J59" s="15">
        <v>1.2</v>
      </c>
      <c r="K59" s="15">
        <v>1.7</v>
      </c>
      <c r="L59" s="15">
        <v>2.5</v>
      </c>
      <c r="M59" s="15">
        <v>9.6999999999999993</v>
      </c>
      <c r="N59" s="15">
        <v>12</v>
      </c>
      <c r="O59" s="15">
        <v>11</v>
      </c>
      <c r="P59" s="15">
        <v>15</v>
      </c>
      <c r="Q59" s="15"/>
      <c r="R59" s="15"/>
      <c r="S59" s="15"/>
      <c r="T59" s="15"/>
      <c r="U59" s="15">
        <v>37</v>
      </c>
      <c r="V59" s="15">
        <v>18</v>
      </c>
      <c r="W59" s="15">
        <v>150</v>
      </c>
      <c r="X59" s="15">
        <v>6</v>
      </c>
      <c r="Y59" s="15">
        <v>7.5</v>
      </c>
      <c r="Z59" s="15">
        <v>2118</v>
      </c>
      <c r="AA59" s="15">
        <v>136</v>
      </c>
      <c r="AB59" s="15">
        <v>86</v>
      </c>
      <c r="AC59" s="15">
        <v>3</v>
      </c>
      <c r="AD59" s="15" t="s">
        <v>910</v>
      </c>
    </row>
    <row r="60" spans="1:30" s="32" customFormat="1" ht="14.5">
      <c r="A60" s="3" t="s">
        <v>7386</v>
      </c>
      <c r="B60" s="15" t="s">
        <v>1</v>
      </c>
      <c r="C60" s="15" t="s">
        <v>7342</v>
      </c>
      <c r="D60" s="15" t="s">
        <v>7303</v>
      </c>
      <c r="E60" s="15" t="s">
        <v>0</v>
      </c>
      <c r="F60" s="15" t="s">
        <v>7289</v>
      </c>
      <c r="G60" s="15">
        <v>60</v>
      </c>
      <c r="H60" s="15">
        <v>20</v>
      </c>
      <c r="I60" s="15">
        <v>23</v>
      </c>
      <c r="J60" s="15">
        <v>1.2</v>
      </c>
      <c r="K60" s="15">
        <v>1.7</v>
      </c>
      <c r="L60" s="15">
        <v>2.5</v>
      </c>
      <c r="M60" s="15">
        <v>10.4</v>
      </c>
      <c r="N60" s="15">
        <v>12</v>
      </c>
      <c r="O60" s="15">
        <v>11.9</v>
      </c>
      <c r="P60" s="15">
        <v>15</v>
      </c>
      <c r="Q60" s="15"/>
      <c r="R60" s="15"/>
      <c r="S60" s="15"/>
      <c r="T60" s="15"/>
      <c r="U60" s="15">
        <v>37</v>
      </c>
      <c r="V60" s="15">
        <v>19</v>
      </c>
      <c r="W60" s="15">
        <v>150</v>
      </c>
      <c r="X60" s="15">
        <v>6</v>
      </c>
      <c r="Y60" s="15">
        <v>8</v>
      </c>
      <c r="Z60" s="15">
        <v>2193</v>
      </c>
      <c r="AA60" s="15">
        <v>208</v>
      </c>
      <c r="AB60" s="15">
        <v>88</v>
      </c>
      <c r="AC60" s="15">
        <v>1</v>
      </c>
      <c r="AD60" s="15" t="s">
        <v>910</v>
      </c>
    </row>
    <row r="61" spans="1:30" ht="14.5">
      <c r="A61" s="3" t="s">
        <v>7387</v>
      </c>
      <c r="B61" s="15" t="s">
        <v>1</v>
      </c>
      <c r="C61" s="15" t="s">
        <v>7322</v>
      </c>
      <c r="D61" s="15" t="s">
        <v>7303</v>
      </c>
      <c r="E61" s="15" t="s">
        <v>0</v>
      </c>
      <c r="F61" s="15" t="s">
        <v>7289</v>
      </c>
      <c r="G61" s="15">
        <v>60</v>
      </c>
      <c r="H61" s="15">
        <v>20</v>
      </c>
      <c r="I61" s="15">
        <v>51</v>
      </c>
      <c r="J61" s="15">
        <v>2</v>
      </c>
      <c r="K61" s="15">
        <v>3</v>
      </c>
      <c r="L61" s="15">
        <v>4</v>
      </c>
      <c r="M61" s="15">
        <v>11</v>
      </c>
      <c r="N61" s="15">
        <v>13</v>
      </c>
      <c r="O61" s="15"/>
      <c r="P61" s="15"/>
      <c r="Q61" s="15"/>
      <c r="R61" s="15"/>
      <c r="S61" s="15"/>
      <c r="T61" s="15"/>
      <c r="U61" s="15">
        <v>36</v>
      </c>
      <c r="V61" s="15"/>
      <c r="W61" s="15">
        <v>175</v>
      </c>
      <c r="X61" s="15">
        <v>12</v>
      </c>
      <c r="Y61" s="15">
        <v>8</v>
      </c>
      <c r="Z61" s="15">
        <v>2380</v>
      </c>
      <c r="AA61" s="15">
        <v>142</v>
      </c>
      <c r="AB61" s="15">
        <v>42</v>
      </c>
      <c r="AC61" s="15">
        <v>1</v>
      </c>
      <c r="AD61" s="15" t="s">
        <v>910</v>
      </c>
    </row>
    <row r="62" spans="1:30" ht="14.5">
      <c r="A62" s="3" t="s">
        <v>7385</v>
      </c>
      <c r="B62" s="15" t="s">
        <v>1</v>
      </c>
      <c r="C62" s="15" t="s">
        <v>7322</v>
      </c>
      <c r="D62" s="15" t="s">
        <v>7303</v>
      </c>
      <c r="E62" s="15" t="s">
        <v>0</v>
      </c>
      <c r="F62" s="15" t="s">
        <v>7289</v>
      </c>
      <c r="G62" s="15">
        <v>60</v>
      </c>
      <c r="H62" s="15">
        <v>20</v>
      </c>
      <c r="I62" s="15">
        <v>51</v>
      </c>
      <c r="J62" s="15">
        <v>1</v>
      </c>
      <c r="K62" s="15">
        <v>1.7</v>
      </c>
      <c r="L62" s="15">
        <v>2.5</v>
      </c>
      <c r="M62" s="15">
        <v>12</v>
      </c>
      <c r="N62" s="15">
        <v>13</v>
      </c>
      <c r="O62" s="15">
        <v>14</v>
      </c>
      <c r="P62" s="15">
        <v>18</v>
      </c>
      <c r="Q62" s="15"/>
      <c r="R62" s="15"/>
      <c r="S62" s="15"/>
      <c r="T62" s="15"/>
      <c r="U62" s="15">
        <v>37</v>
      </c>
      <c r="V62" s="15">
        <v>18</v>
      </c>
      <c r="W62" s="15">
        <v>175</v>
      </c>
      <c r="X62" s="15">
        <v>7</v>
      </c>
      <c r="Y62" s="15">
        <v>9</v>
      </c>
      <c r="Z62" s="15">
        <v>2175</v>
      </c>
      <c r="AA62" s="15">
        <v>142</v>
      </c>
      <c r="AB62" s="15">
        <v>63</v>
      </c>
      <c r="AC62" s="15">
        <v>1</v>
      </c>
      <c r="AD62" s="15" t="s">
        <v>910</v>
      </c>
    </row>
    <row r="63" spans="1:30" ht="14.5">
      <c r="A63" s="3" t="s">
        <v>7388</v>
      </c>
      <c r="B63" s="15" t="s">
        <v>1</v>
      </c>
      <c r="C63" s="15" t="s">
        <v>7322</v>
      </c>
      <c r="D63" s="15" t="s">
        <v>7303</v>
      </c>
      <c r="E63" s="15" t="s">
        <v>0</v>
      </c>
      <c r="F63" s="15" t="s">
        <v>7289</v>
      </c>
      <c r="G63" s="15">
        <v>40</v>
      </c>
      <c r="H63" s="15">
        <v>20</v>
      </c>
      <c r="I63" s="15">
        <v>41</v>
      </c>
      <c r="J63" s="15">
        <v>2</v>
      </c>
      <c r="K63" s="15">
        <v>3.2</v>
      </c>
      <c r="L63" s="15">
        <v>4</v>
      </c>
      <c r="M63" s="15">
        <v>10</v>
      </c>
      <c r="N63" s="15">
        <v>15</v>
      </c>
      <c r="O63" s="15"/>
      <c r="P63" s="15"/>
      <c r="Q63" s="15"/>
      <c r="R63" s="15"/>
      <c r="S63" s="15"/>
      <c r="T63" s="15"/>
      <c r="U63" s="15">
        <v>19</v>
      </c>
      <c r="V63" s="15"/>
      <c r="W63" s="15">
        <v>175</v>
      </c>
      <c r="X63" s="15">
        <v>6</v>
      </c>
      <c r="Y63" s="15">
        <v>4</v>
      </c>
      <c r="Z63" s="15">
        <v>1092</v>
      </c>
      <c r="AA63" s="15">
        <v>113</v>
      </c>
      <c r="AB63" s="15">
        <v>63</v>
      </c>
      <c r="AC63" s="15">
        <v>1</v>
      </c>
      <c r="AD63" s="15" t="s">
        <v>910</v>
      </c>
    </row>
    <row r="64" spans="1:30" ht="14.5">
      <c r="A64" s="3" t="s">
        <v>7389</v>
      </c>
      <c r="B64" s="15" t="s">
        <v>1</v>
      </c>
      <c r="C64" s="15" t="s">
        <v>7376</v>
      </c>
      <c r="D64" s="15" t="s">
        <v>7317</v>
      </c>
      <c r="E64" s="15" t="s">
        <v>0</v>
      </c>
      <c r="F64" s="15" t="s">
        <v>7289</v>
      </c>
      <c r="G64" s="15">
        <v>40</v>
      </c>
      <c r="H64" s="15">
        <v>20</v>
      </c>
      <c r="I64" s="15">
        <v>38</v>
      </c>
      <c r="J64" s="15">
        <v>2</v>
      </c>
      <c r="K64" s="15">
        <v>3</v>
      </c>
      <c r="L64" s="15">
        <v>4</v>
      </c>
      <c r="M64" s="15">
        <v>11</v>
      </c>
      <c r="N64" s="15">
        <v>15</v>
      </c>
      <c r="O64" s="15"/>
      <c r="P64" s="15"/>
      <c r="Q64" s="15"/>
      <c r="R64" s="15"/>
      <c r="S64" s="15"/>
      <c r="T64" s="15"/>
      <c r="U64" s="15">
        <v>18</v>
      </c>
      <c r="V64" s="15"/>
      <c r="W64" s="15">
        <v>150</v>
      </c>
      <c r="X64" s="15">
        <v>6</v>
      </c>
      <c r="Y64" s="15">
        <v>4</v>
      </c>
      <c r="Z64" s="15">
        <v>1132</v>
      </c>
      <c r="AA64" s="15">
        <v>110</v>
      </c>
      <c r="AB64" s="15">
        <v>51</v>
      </c>
      <c r="AC64" s="15">
        <v>1</v>
      </c>
      <c r="AD64" s="15" t="s">
        <v>910</v>
      </c>
    </row>
    <row r="65" spans="1:30" ht="14.5">
      <c r="A65" s="3" t="s">
        <v>7390</v>
      </c>
      <c r="B65" s="15" t="s">
        <v>1</v>
      </c>
      <c r="C65" s="15" t="s">
        <v>7322</v>
      </c>
      <c r="D65" s="15" t="s">
        <v>7303</v>
      </c>
      <c r="E65" s="15" t="s">
        <v>0</v>
      </c>
      <c r="F65" s="15" t="s">
        <v>7289</v>
      </c>
      <c r="G65" s="15">
        <v>40</v>
      </c>
      <c r="H65" s="15">
        <v>20</v>
      </c>
      <c r="I65" s="15">
        <v>41</v>
      </c>
      <c r="J65" s="15">
        <v>1</v>
      </c>
      <c r="K65" s="15">
        <v>1.8</v>
      </c>
      <c r="L65" s="15">
        <v>2.5</v>
      </c>
      <c r="M65" s="15">
        <v>9</v>
      </c>
      <c r="N65" s="15">
        <v>15</v>
      </c>
      <c r="O65" s="15">
        <v>14</v>
      </c>
      <c r="P65" s="15">
        <v>19</v>
      </c>
      <c r="Q65" s="15"/>
      <c r="R65" s="15"/>
      <c r="S65" s="15"/>
      <c r="T65" s="15"/>
      <c r="U65" s="15">
        <v>18</v>
      </c>
      <c r="V65" s="15">
        <v>9</v>
      </c>
      <c r="W65" s="15">
        <v>175</v>
      </c>
      <c r="X65" s="15">
        <v>3</v>
      </c>
      <c r="Y65" s="15">
        <v>5</v>
      </c>
      <c r="Z65" s="15">
        <v>966</v>
      </c>
      <c r="AA65" s="15">
        <v>108</v>
      </c>
      <c r="AB65" s="15">
        <v>64</v>
      </c>
      <c r="AC65" s="15">
        <v>1</v>
      </c>
      <c r="AD65" s="15" t="s">
        <v>910</v>
      </c>
    </row>
    <row r="66" spans="1:30" ht="14.5">
      <c r="A66" s="3" t="s">
        <v>7391</v>
      </c>
      <c r="B66" s="15" t="s">
        <v>1</v>
      </c>
      <c r="C66" s="15" t="s">
        <v>7338</v>
      </c>
      <c r="D66" s="15" t="s">
        <v>7303</v>
      </c>
      <c r="E66" s="15" t="s">
        <v>0</v>
      </c>
      <c r="F66" s="15" t="s">
        <v>7289</v>
      </c>
      <c r="G66" s="15">
        <v>40</v>
      </c>
      <c r="H66" s="15">
        <v>20</v>
      </c>
      <c r="I66" s="15">
        <v>36</v>
      </c>
      <c r="J66" s="15">
        <v>1</v>
      </c>
      <c r="K66" s="15">
        <v>1.7</v>
      </c>
      <c r="L66" s="15">
        <v>2.5</v>
      </c>
      <c r="M66" s="15">
        <v>9</v>
      </c>
      <c r="N66" s="15">
        <v>15</v>
      </c>
      <c r="O66" s="15">
        <v>13</v>
      </c>
      <c r="P66" s="15">
        <v>19</v>
      </c>
      <c r="Q66" s="15"/>
      <c r="R66" s="15"/>
      <c r="S66" s="15"/>
      <c r="T66" s="15"/>
      <c r="U66" s="15">
        <v>19</v>
      </c>
      <c r="V66" s="15">
        <v>9</v>
      </c>
      <c r="W66" s="15">
        <v>150</v>
      </c>
      <c r="X66" s="15">
        <v>4</v>
      </c>
      <c r="Y66" s="15">
        <v>4</v>
      </c>
      <c r="Z66" s="15">
        <v>1013</v>
      </c>
      <c r="AA66" s="15">
        <v>113</v>
      </c>
      <c r="AB66" s="15">
        <v>64</v>
      </c>
      <c r="AC66" s="15">
        <v>1</v>
      </c>
      <c r="AD66" s="15" t="s">
        <v>910</v>
      </c>
    </row>
    <row r="67" spans="1:30" ht="14.5">
      <c r="A67" s="3" t="s">
        <v>7392</v>
      </c>
      <c r="B67" s="15" t="s">
        <v>1</v>
      </c>
      <c r="C67" s="15" t="s">
        <v>7376</v>
      </c>
      <c r="D67" s="15" t="s">
        <v>7317</v>
      </c>
      <c r="E67" s="15" t="s">
        <v>0</v>
      </c>
      <c r="F67" s="15" t="s">
        <v>7289</v>
      </c>
      <c r="G67" s="15">
        <v>40</v>
      </c>
      <c r="H67" s="15">
        <v>20</v>
      </c>
      <c r="I67" s="15">
        <v>37</v>
      </c>
      <c r="J67" s="15">
        <v>1</v>
      </c>
      <c r="K67" s="15">
        <v>1.7</v>
      </c>
      <c r="L67" s="15">
        <v>2.5</v>
      </c>
      <c r="M67" s="15">
        <v>10</v>
      </c>
      <c r="N67" s="15">
        <v>15</v>
      </c>
      <c r="O67" s="15">
        <v>14</v>
      </c>
      <c r="P67" s="15">
        <v>19</v>
      </c>
      <c r="Q67" s="15"/>
      <c r="R67" s="15"/>
      <c r="S67" s="15"/>
      <c r="T67" s="15"/>
      <c r="U67" s="15">
        <v>18</v>
      </c>
      <c r="V67" s="15">
        <v>9</v>
      </c>
      <c r="W67" s="15">
        <v>150</v>
      </c>
      <c r="X67" s="15">
        <v>3</v>
      </c>
      <c r="Y67" s="15">
        <v>5</v>
      </c>
      <c r="Z67" s="15">
        <v>966</v>
      </c>
      <c r="AA67" s="15">
        <v>108</v>
      </c>
      <c r="AB67" s="15">
        <v>64</v>
      </c>
      <c r="AC67" s="15">
        <v>1</v>
      </c>
      <c r="AD67" s="15" t="s">
        <v>910</v>
      </c>
    </row>
    <row r="68" spans="1:30" ht="14.5">
      <c r="A68" s="3" t="s">
        <v>7393</v>
      </c>
      <c r="B68" s="15" t="s">
        <v>1</v>
      </c>
      <c r="C68" s="15" t="s">
        <v>7322</v>
      </c>
      <c r="D68" s="15" t="s">
        <v>7303</v>
      </c>
      <c r="E68" s="15" t="s">
        <v>0</v>
      </c>
      <c r="F68" s="15" t="s">
        <v>7289</v>
      </c>
      <c r="G68" s="15">
        <v>100</v>
      </c>
      <c r="H68" s="15">
        <v>20</v>
      </c>
      <c r="I68" s="15">
        <v>46</v>
      </c>
      <c r="J68" s="15">
        <v>1.2</v>
      </c>
      <c r="K68" s="15">
        <v>1.9</v>
      </c>
      <c r="L68" s="15">
        <v>2.5</v>
      </c>
      <c r="M68" s="15">
        <v>14</v>
      </c>
      <c r="N68" s="15">
        <v>16</v>
      </c>
      <c r="O68" s="15">
        <v>16</v>
      </c>
      <c r="P68" s="15">
        <v>20</v>
      </c>
      <c r="Q68" s="15"/>
      <c r="R68" s="15"/>
      <c r="S68" s="15"/>
      <c r="T68" s="15"/>
      <c r="U68" s="15">
        <v>73</v>
      </c>
      <c r="V68" s="15">
        <v>36</v>
      </c>
      <c r="W68" s="15">
        <v>150</v>
      </c>
      <c r="X68" s="15">
        <v>17</v>
      </c>
      <c r="Y68" s="15">
        <v>15</v>
      </c>
      <c r="Z68" s="15">
        <v>4431</v>
      </c>
      <c r="AA68" s="15">
        <v>158</v>
      </c>
      <c r="AB68" s="15">
        <v>45</v>
      </c>
      <c r="AC68" s="15">
        <v>1</v>
      </c>
      <c r="AD68" s="15" t="s">
        <v>910</v>
      </c>
    </row>
    <row r="69" spans="1:30" ht="14.5">
      <c r="A69" s="3" t="s">
        <v>7394</v>
      </c>
      <c r="B69" s="15" t="s">
        <v>1</v>
      </c>
      <c r="C69" s="15" t="s">
        <v>7395</v>
      </c>
      <c r="D69" s="15" t="s">
        <v>7303</v>
      </c>
      <c r="E69" s="15" t="s">
        <v>0</v>
      </c>
      <c r="F69" s="15" t="s">
        <v>7289</v>
      </c>
      <c r="G69" s="15">
        <v>60</v>
      </c>
      <c r="H69" s="15">
        <v>20</v>
      </c>
      <c r="I69" s="15">
        <v>38</v>
      </c>
      <c r="J69" s="15">
        <v>1.2</v>
      </c>
      <c r="K69" s="15">
        <v>1.7</v>
      </c>
      <c r="L69" s="15">
        <v>2.5</v>
      </c>
      <c r="M69" s="15">
        <v>15</v>
      </c>
      <c r="N69" s="15">
        <v>17</v>
      </c>
      <c r="O69" s="15">
        <v>17.5</v>
      </c>
      <c r="P69" s="15">
        <v>20</v>
      </c>
      <c r="Q69" s="15"/>
      <c r="R69" s="15"/>
      <c r="S69" s="15"/>
      <c r="T69" s="15"/>
      <c r="U69" s="15"/>
      <c r="V69" s="15">
        <v>15</v>
      </c>
      <c r="W69" s="15">
        <v>150</v>
      </c>
      <c r="X69" s="15">
        <v>5.5</v>
      </c>
      <c r="Y69" s="15">
        <v>5</v>
      </c>
      <c r="Z69" s="15">
        <v>900</v>
      </c>
      <c r="AA69" s="15">
        <v>130</v>
      </c>
      <c r="AB69" s="15">
        <v>90</v>
      </c>
      <c r="AC69" s="15" t="s">
        <v>9479</v>
      </c>
      <c r="AD69" s="15" t="s">
        <v>910</v>
      </c>
    </row>
    <row r="70" spans="1:30" ht="14.5">
      <c r="A70" s="3" t="s">
        <v>7396</v>
      </c>
      <c r="B70" s="15" t="s">
        <v>1</v>
      </c>
      <c r="C70" s="15" t="s">
        <v>7339</v>
      </c>
      <c r="D70" s="15" t="s">
        <v>7303</v>
      </c>
      <c r="E70" s="15" t="s">
        <v>0</v>
      </c>
      <c r="F70" s="15" t="s">
        <v>7289</v>
      </c>
      <c r="G70" s="15">
        <v>60</v>
      </c>
      <c r="H70" s="15">
        <v>20</v>
      </c>
      <c r="I70" s="15">
        <v>38</v>
      </c>
      <c r="J70" s="15">
        <v>1.2</v>
      </c>
      <c r="K70" s="15">
        <v>1.7</v>
      </c>
      <c r="L70" s="15">
        <v>2.5</v>
      </c>
      <c r="M70" s="15">
        <v>15</v>
      </c>
      <c r="N70" s="15">
        <v>17</v>
      </c>
      <c r="O70" s="15">
        <v>17.5</v>
      </c>
      <c r="P70" s="15">
        <v>20</v>
      </c>
      <c r="Q70" s="15"/>
      <c r="R70" s="15"/>
      <c r="S70" s="15"/>
      <c r="T70" s="15"/>
      <c r="U70" s="15">
        <v>28.5</v>
      </c>
      <c r="V70" s="15">
        <v>13.5</v>
      </c>
      <c r="W70" s="15">
        <v>150</v>
      </c>
      <c r="X70" s="15">
        <v>5.5</v>
      </c>
      <c r="Y70" s="15">
        <v>5</v>
      </c>
      <c r="Z70" s="15">
        <v>900</v>
      </c>
      <c r="AA70" s="15">
        <v>130</v>
      </c>
      <c r="AB70" s="15">
        <v>90</v>
      </c>
      <c r="AC70" s="15">
        <v>3</v>
      </c>
      <c r="AD70" s="15" t="s">
        <v>910</v>
      </c>
    </row>
    <row r="71" spans="1:30" ht="14.5">
      <c r="A71" s="3" t="s">
        <v>7397</v>
      </c>
      <c r="B71" s="15" t="s">
        <v>1</v>
      </c>
      <c r="C71" s="15" t="s">
        <v>7322</v>
      </c>
      <c r="D71" s="15" t="s">
        <v>7303</v>
      </c>
      <c r="E71" s="15" t="s">
        <v>0</v>
      </c>
      <c r="F71" s="15" t="s">
        <v>7289</v>
      </c>
      <c r="G71" s="15">
        <v>60</v>
      </c>
      <c r="H71" s="15">
        <v>20</v>
      </c>
      <c r="I71" s="15">
        <v>44</v>
      </c>
      <c r="J71" s="15">
        <v>1.2</v>
      </c>
      <c r="K71" s="15">
        <v>1.8</v>
      </c>
      <c r="L71" s="15">
        <v>2.5</v>
      </c>
      <c r="M71" s="15">
        <v>12</v>
      </c>
      <c r="N71" s="15">
        <v>17</v>
      </c>
      <c r="O71" s="15">
        <v>14</v>
      </c>
      <c r="P71" s="15">
        <v>20</v>
      </c>
      <c r="Q71" s="15"/>
      <c r="R71" s="15"/>
      <c r="S71" s="15"/>
      <c r="T71" s="15"/>
      <c r="U71" s="15">
        <v>29</v>
      </c>
      <c r="V71" s="15">
        <v>14</v>
      </c>
      <c r="W71" s="15">
        <v>150</v>
      </c>
      <c r="X71" s="15">
        <v>5</v>
      </c>
      <c r="Y71" s="15">
        <v>7</v>
      </c>
      <c r="Z71" s="15">
        <v>1556</v>
      </c>
      <c r="AA71" s="15">
        <v>105</v>
      </c>
      <c r="AB71" s="15">
        <v>45</v>
      </c>
      <c r="AC71" s="15">
        <v>1</v>
      </c>
      <c r="AD71" s="15" t="s">
        <v>910</v>
      </c>
    </row>
    <row r="72" spans="1:30" ht="14.5">
      <c r="A72" s="3" t="s">
        <v>7398</v>
      </c>
      <c r="B72" s="15" t="s">
        <v>1</v>
      </c>
      <c r="C72" s="15" t="s">
        <v>7342</v>
      </c>
      <c r="D72" s="15" t="s">
        <v>7303</v>
      </c>
      <c r="E72" s="15" t="s">
        <v>0</v>
      </c>
      <c r="F72" s="15" t="s">
        <v>7289</v>
      </c>
      <c r="G72" s="15">
        <v>30</v>
      </c>
      <c r="H72" s="15">
        <v>20</v>
      </c>
      <c r="I72" s="15">
        <v>9</v>
      </c>
      <c r="J72" s="15">
        <v>1.2</v>
      </c>
      <c r="K72" s="15">
        <v>1.6</v>
      </c>
      <c r="L72" s="15">
        <v>2</v>
      </c>
      <c r="M72" s="15">
        <v>16</v>
      </c>
      <c r="N72" s="15">
        <v>18</v>
      </c>
      <c r="O72" s="15">
        <v>23</v>
      </c>
      <c r="P72" s="15">
        <v>28</v>
      </c>
      <c r="Q72" s="15"/>
      <c r="R72" s="15"/>
      <c r="S72" s="15"/>
      <c r="T72" s="15"/>
      <c r="U72" s="15"/>
      <c r="V72" s="15">
        <v>4.0999999999999996</v>
      </c>
      <c r="W72" s="15">
        <v>150</v>
      </c>
      <c r="X72" s="15">
        <v>1</v>
      </c>
      <c r="Y72" s="15">
        <v>2.1</v>
      </c>
      <c r="Z72" s="15">
        <v>345</v>
      </c>
      <c r="AA72" s="15">
        <v>55</v>
      </c>
      <c r="AB72" s="15">
        <v>32</v>
      </c>
      <c r="AC72" s="15">
        <v>3</v>
      </c>
      <c r="AD72" s="15" t="s">
        <v>910</v>
      </c>
    </row>
    <row r="73" spans="1:30" ht="14.5">
      <c r="A73" s="3" t="s">
        <v>7399</v>
      </c>
      <c r="B73" s="15" t="s">
        <v>1</v>
      </c>
      <c r="C73" s="15" t="s">
        <v>7338</v>
      </c>
      <c r="D73" s="15" t="s">
        <v>7303</v>
      </c>
      <c r="E73" s="15" t="s">
        <v>0</v>
      </c>
      <c r="F73" s="15" t="s">
        <v>7289</v>
      </c>
      <c r="G73" s="15">
        <v>30</v>
      </c>
      <c r="H73" s="15">
        <v>20</v>
      </c>
      <c r="I73" s="15">
        <v>25</v>
      </c>
      <c r="J73" s="15">
        <v>1.2</v>
      </c>
      <c r="K73" s="15">
        <v>1.6</v>
      </c>
      <c r="L73" s="15">
        <v>2.5</v>
      </c>
      <c r="M73" s="15">
        <v>14</v>
      </c>
      <c r="N73" s="15">
        <v>18</v>
      </c>
      <c r="O73" s="15">
        <v>20</v>
      </c>
      <c r="P73" s="15">
        <v>28</v>
      </c>
      <c r="Q73" s="15"/>
      <c r="R73" s="15"/>
      <c r="S73" s="15"/>
      <c r="T73" s="15"/>
      <c r="U73" s="15"/>
      <c r="V73" s="15">
        <v>4.0999999999999996</v>
      </c>
      <c r="W73" s="15">
        <v>150</v>
      </c>
      <c r="X73" s="15">
        <v>1</v>
      </c>
      <c r="Y73" s="15">
        <v>2.1</v>
      </c>
      <c r="Z73" s="15">
        <v>345</v>
      </c>
      <c r="AA73" s="15">
        <v>55</v>
      </c>
      <c r="AB73" s="15">
        <v>32</v>
      </c>
      <c r="AC73" s="15">
        <v>1</v>
      </c>
      <c r="AD73" s="15" t="s">
        <v>910</v>
      </c>
    </row>
    <row r="74" spans="1:30" ht="14.5">
      <c r="A74" s="3" t="s">
        <v>7400</v>
      </c>
      <c r="B74" s="15" t="s">
        <v>1</v>
      </c>
      <c r="C74" s="15" t="s">
        <v>7401</v>
      </c>
      <c r="D74" s="15" t="s">
        <v>7317</v>
      </c>
      <c r="E74" s="15" t="s">
        <v>0</v>
      </c>
      <c r="F74" s="15" t="s">
        <v>7289</v>
      </c>
      <c r="G74" s="15">
        <v>30</v>
      </c>
      <c r="H74" s="15">
        <v>20</v>
      </c>
      <c r="I74" s="15">
        <v>20</v>
      </c>
      <c r="J74" s="15">
        <v>1.2</v>
      </c>
      <c r="K74" s="15">
        <v>1.5</v>
      </c>
      <c r="L74" s="15">
        <v>2.5</v>
      </c>
      <c r="M74" s="15">
        <v>17</v>
      </c>
      <c r="N74" s="15">
        <v>20</v>
      </c>
      <c r="O74" s="15">
        <v>23</v>
      </c>
      <c r="P74" s="15">
        <v>30</v>
      </c>
      <c r="Q74" s="15"/>
      <c r="R74" s="15"/>
      <c r="S74" s="15"/>
      <c r="T74" s="15"/>
      <c r="U74" s="15"/>
      <c r="V74" s="15">
        <v>4.0999999999999996</v>
      </c>
      <c r="W74" s="15">
        <v>150</v>
      </c>
      <c r="X74" s="15">
        <v>1</v>
      </c>
      <c r="Y74" s="15">
        <v>2.1</v>
      </c>
      <c r="Z74" s="15">
        <v>345</v>
      </c>
      <c r="AA74" s="15">
        <v>55</v>
      </c>
      <c r="AB74" s="15">
        <v>32</v>
      </c>
      <c r="AC74" s="15">
        <v>1</v>
      </c>
      <c r="AD74" s="15" t="s">
        <v>910</v>
      </c>
    </row>
    <row r="75" spans="1:30" ht="14.5">
      <c r="A75" s="3" t="s">
        <v>7402</v>
      </c>
      <c r="B75" s="15" t="s">
        <v>1</v>
      </c>
      <c r="C75" s="15" t="s">
        <v>7261</v>
      </c>
      <c r="D75" s="15" t="s">
        <v>7303</v>
      </c>
      <c r="E75" s="15" t="s">
        <v>0</v>
      </c>
      <c r="F75" s="15" t="s">
        <v>7289</v>
      </c>
      <c r="G75" s="15">
        <v>20</v>
      </c>
      <c r="H75" s="15">
        <v>10</v>
      </c>
      <c r="I75" s="15">
        <v>6.7</v>
      </c>
      <c r="J75" s="15">
        <v>0.3</v>
      </c>
      <c r="K75" s="15">
        <v>0.6</v>
      </c>
      <c r="L75" s="15">
        <v>0.8</v>
      </c>
      <c r="M75" s="15"/>
      <c r="N75" s="15"/>
      <c r="O75" s="15">
        <v>19</v>
      </c>
      <c r="P75" s="15">
        <v>21</v>
      </c>
      <c r="Q75" s="15">
        <v>22</v>
      </c>
      <c r="R75" s="15">
        <v>25</v>
      </c>
      <c r="S75" s="15">
        <v>26</v>
      </c>
      <c r="T75" s="15">
        <v>32</v>
      </c>
      <c r="U75" s="15"/>
      <c r="V75" s="15">
        <v>5.8</v>
      </c>
      <c r="W75" s="15">
        <v>150</v>
      </c>
      <c r="X75" s="15">
        <v>0.6</v>
      </c>
      <c r="Y75" s="15">
        <v>2</v>
      </c>
      <c r="Z75" s="15">
        <v>600</v>
      </c>
      <c r="AA75" s="15">
        <v>70</v>
      </c>
      <c r="AB75" s="15">
        <v>45</v>
      </c>
      <c r="AC75" s="15">
        <v>1</v>
      </c>
      <c r="AD75" s="15" t="s">
        <v>910</v>
      </c>
    </row>
    <row r="76" spans="1:30" ht="14.5">
      <c r="A76" s="3" t="s">
        <v>7403</v>
      </c>
      <c r="B76" s="15" t="s">
        <v>1</v>
      </c>
      <c r="C76" s="15" t="s">
        <v>7322</v>
      </c>
      <c r="D76" s="15" t="s">
        <v>7303</v>
      </c>
      <c r="E76" s="15" t="s">
        <v>0</v>
      </c>
      <c r="F76" s="15" t="s">
        <v>7289</v>
      </c>
      <c r="G76" s="15">
        <v>60</v>
      </c>
      <c r="H76" s="15">
        <v>20</v>
      </c>
      <c r="I76" s="15">
        <v>35</v>
      </c>
      <c r="J76" s="15">
        <v>2</v>
      </c>
      <c r="K76" s="15">
        <v>3.3</v>
      </c>
      <c r="L76" s="15">
        <v>4</v>
      </c>
      <c r="M76" s="15">
        <v>19</v>
      </c>
      <c r="N76" s="15">
        <v>22</v>
      </c>
      <c r="O76" s="15"/>
      <c r="P76" s="15"/>
      <c r="Q76" s="15"/>
      <c r="R76" s="15"/>
      <c r="S76" s="15"/>
      <c r="T76" s="15"/>
      <c r="U76" s="15">
        <v>21</v>
      </c>
      <c r="V76" s="15"/>
      <c r="W76" s="15">
        <v>175</v>
      </c>
      <c r="X76" s="15">
        <v>6.6</v>
      </c>
      <c r="Y76" s="15">
        <v>4.5999999999999996</v>
      </c>
      <c r="Z76" s="15">
        <v>1420</v>
      </c>
      <c r="AA76" s="15">
        <v>84</v>
      </c>
      <c r="AB76" s="15">
        <v>52</v>
      </c>
      <c r="AC76" s="15">
        <v>1</v>
      </c>
      <c r="AD76" s="15" t="s">
        <v>910</v>
      </c>
    </row>
    <row r="77" spans="1:30" ht="14.5">
      <c r="A77" s="3" t="s">
        <v>7404</v>
      </c>
      <c r="B77" s="15" t="s">
        <v>1</v>
      </c>
      <c r="C77" s="15" t="s">
        <v>7322</v>
      </c>
      <c r="D77" s="15" t="s">
        <v>7303</v>
      </c>
      <c r="E77" s="15" t="s">
        <v>0</v>
      </c>
      <c r="F77" s="15" t="s">
        <v>7289</v>
      </c>
      <c r="G77" s="15">
        <v>60</v>
      </c>
      <c r="H77" s="15">
        <v>20</v>
      </c>
      <c r="I77" s="15">
        <v>35</v>
      </c>
      <c r="J77" s="15">
        <v>1</v>
      </c>
      <c r="K77" s="15">
        <v>1.7</v>
      </c>
      <c r="L77" s="15">
        <v>2.5</v>
      </c>
      <c r="M77" s="15">
        <v>18</v>
      </c>
      <c r="N77" s="15">
        <v>22</v>
      </c>
      <c r="O77" s="15">
        <v>21</v>
      </c>
      <c r="P77" s="15">
        <v>28</v>
      </c>
      <c r="Q77" s="15"/>
      <c r="R77" s="15"/>
      <c r="S77" s="15"/>
      <c r="T77" s="15"/>
      <c r="U77" s="15">
        <v>23</v>
      </c>
      <c r="V77" s="15">
        <v>12</v>
      </c>
      <c r="W77" s="15">
        <v>175</v>
      </c>
      <c r="X77" s="15">
        <v>4</v>
      </c>
      <c r="Y77" s="15">
        <v>5</v>
      </c>
      <c r="Z77" s="15">
        <v>1314</v>
      </c>
      <c r="AA77" s="15">
        <v>91</v>
      </c>
      <c r="AB77" s="15">
        <v>26</v>
      </c>
      <c r="AC77" s="15">
        <v>1</v>
      </c>
      <c r="AD77" s="15" t="s">
        <v>910</v>
      </c>
    </row>
    <row r="78" spans="1:30" s="22" customFormat="1" ht="14.5">
      <c r="A78" s="3" t="s">
        <v>7405</v>
      </c>
      <c r="B78" s="15" t="s">
        <v>9372</v>
      </c>
      <c r="C78" s="15" t="s">
        <v>7261</v>
      </c>
      <c r="D78" s="15" t="s">
        <v>7303</v>
      </c>
      <c r="E78" s="15" t="s">
        <v>0</v>
      </c>
      <c r="F78" s="15" t="s">
        <v>7289</v>
      </c>
      <c r="G78" s="15">
        <v>20</v>
      </c>
      <c r="H78" s="15">
        <v>8</v>
      </c>
      <c r="I78" s="15">
        <v>3.2</v>
      </c>
      <c r="J78" s="15">
        <v>0.65</v>
      </c>
      <c r="K78" s="15">
        <v>0.8</v>
      </c>
      <c r="L78" s="15">
        <v>1.2</v>
      </c>
      <c r="M78" s="15"/>
      <c r="N78" s="15"/>
      <c r="O78" s="15">
        <v>22</v>
      </c>
      <c r="P78" s="15">
        <v>65</v>
      </c>
      <c r="Q78" s="15">
        <v>28</v>
      </c>
      <c r="R78" s="15">
        <v>95</v>
      </c>
      <c r="S78" s="15"/>
      <c r="T78" s="15"/>
      <c r="U78" s="15">
        <v>5.9</v>
      </c>
      <c r="V78" s="15"/>
      <c r="W78" s="15">
        <v>150</v>
      </c>
      <c r="X78" s="15">
        <v>0.8</v>
      </c>
      <c r="Y78" s="15">
        <v>1.6</v>
      </c>
      <c r="Z78" s="15">
        <v>446</v>
      </c>
      <c r="AA78" s="15">
        <v>76</v>
      </c>
      <c r="AB78" s="15">
        <v>63</v>
      </c>
      <c r="AC78" s="15">
        <v>1</v>
      </c>
      <c r="AD78" s="15" t="s">
        <v>910</v>
      </c>
    </row>
    <row r="79" spans="1:30" s="22" customFormat="1" ht="14.5">
      <c r="A79" s="3" t="s">
        <v>7407</v>
      </c>
      <c r="B79" s="15" t="s">
        <v>9372</v>
      </c>
      <c r="C79" s="15" t="s">
        <v>7261</v>
      </c>
      <c r="D79" s="15" t="s">
        <v>7303</v>
      </c>
      <c r="E79" s="15" t="s">
        <v>0</v>
      </c>
      <c r="F79" s="15" t="s">
        <v>7289</v>
      </c>
      <c r="G79" s="15">
        <v>30</v>
      </c>
      <c r="H79" s="15">
        <v>20</v>
      </c>
      <c r="I79" s="15">
        <v>3.3</v>
      </c>
      <c r="J79" s="15">
        <v>1</v>
      </c>
      <c r="K79" s="15">
        <v>1.4</v>
      </c>
      <c r="L79" s="15">
        <v>3</v>
      </c>
      <c r="M79" s="15">
        <v>35</v>
      </c>
      <c r="N79" s="15">
        <v>57</v>
      </c>
      <c r="O79" s="15">
        <v>58</v>
      </c>
      <c r="P79" s="15">
        <v>94</v>
      </c>
      <c r="Q79" s="15"/>
      <c r="R79" s="15"/>
      <c r="S79" s="15"/>
      <c r="T79" s="15"/>
      <c r="U79" s="15"/>
      <c r="V79" s="15"/>
      <c r="W79" s="15">
        <v>150</v>
      </c>
      <c r="X79" s="15">
        <v>0.7</v>
      </c>
      <c r="Y79" s="15">
        <v>1.1000000000000001</v>
      </c>
      <c r="Z79" s="15">
        <v>154</v>
      </c>
      <c r="AA79" s="15">
        <v>35</v>
      </c>
      <c r="AB79" s="15">
        <v>29</v>
      </c>
      <c r="AC79" s="15">
        <v>1</v>
      </c>
      <c r="AD79" s="15" t="s">
        <v>910</v>
      </c>
    </row>
    <row r="80" spans="1:30" s="22" customFormat="1" ht="14.5">
      <c r="A80" s="3" t="s">
        <v>7409</v>
      </c>
      <c r="B80" s="15" t="s">
        <v>9372</v>
      </c>
      <c r="C80" s="15" t="s">
        <v>7261</v>
      </c>
      <c r="D80" s="15" t="s">
        <v>7303</v>
      </c>
      <c r="E80" s="15" t="s">
        <v>0</v>
      </c>
      <c r="F80" s="15" t="s">
        <v>7289</v>
      </c>
      <c r="G80" s="15">
        <v>60</v>
      </c>
      <c r="H80" s="15">
        <v>20</v>
      </c>
      <c r="I80" s="15">
        <v>1.8</v>
      </c>
      <c r="J80" s="15">
        <v>0.9</v>
      </c>
      <c r="K80" s="15">
        <v>1.4</v>
      </c>
      <c r="L80" s="15">
        <v>2.5</v>
      </c>
      <c r="M80" s="15">
        <v>22</v>
      </c>
      <c r="N80" s="15">
        <v>156</v>
      </c>
      <c r="O80" s="15">
        <v>28</v>
      </c>
      <c r="P80" s="15">
        <v>192</v>
      </c>
      <c r="Q80" s="15"/>
      <c r="R80" s="15"/>
      <c r="S80" s="15"/>
      <c r="T80" s="15"/>
      <c r="U80" s="15"/>
      <c r="V80" s="15"/>
      <c r="W80" s="15">
        <v>150</v>
      </c>
      <c r="X80" s="15">
        <v>1.2</v>
      </c>
      <c r="Y80" s="15">
        <v>2</v>
      </c>
      <c r="Z80" s="15">
        <v>407</v>
      </c>
      <c r="AA80" s="15">
        <v>32</v>
      </c>
      <c r="AB80" s="15">
        <v>29</v>
      </c>
      <c r="AC80" s="15">
        <v>1</v>
      </c>
      <c r="AD80" s="15" t="s">
        <v>910</v>
      </c>
    </row>
    <row r="81" spans="1:30" ht="14.5">
      <c r="A81" s="3" t="s">
        <v>7411</v>
      </c>
      <c r="B81" s="15" t="s">
        <v>1</v>
      </c>
      <c r="C81" s="15" t="s">
        <v>7339</v>
      </c>
      <c r="D81" s="15" t="s">
        <v>7303</v>
      </c>
      <c r="E81" s="15" t="s">
        <v>0</v>
      </c>
      <c r="F81" s="15" t="s">
        <v>7289</v>
      </c>
      <c r="G81" s="15">
        <v>60</v>
      </c>
      <c r="H81" s="15">
        <v>20</v>
      </c>
      <c r="I81" s="15">
        <v>50</v>
      </c>
      <c r="J81" s="15">
        <v>1.2</v>
      </c>
      <c r="K81" s="15">
        <v>1.8</v>
      </c>
      <c r="L81" s="15">
        <v>2.5</v>
      </c>
      <c r="M81" s="15">
        <v>20</v>
      </c>
      <c r="N81" s="15">
        <v>23</v>
      </c>
      <c r="O81" s="15">
        <v>23</v>
      </c>
      <c r="P81" s="15">
        <v>28</v>
      </c>
      <c r="Q81" s="15"/>
      <c r="R81" s="15"/>
      <c r="S81" s="15"/>
      <c r="T81" s="15"/>
      <c r="U81" s="15">
        <v>28</v>
      </c>
      <c r="V81" s="15"/>
      <c r="W81" s="15">
        <v>150</v>
      </c>
      <c r="X81" s="15">
        <v>3.5</v>
      </c>
      <c r="Y81" s="15">
        <v>6.5</v>
      </c>
      <c r="Z81" s="15">
        <v>1680</v>
      </c>
      <c r="AA81" s="15">
        <v>115</v>
      </c>
      <c r="AB81" s="15">
        <v>85</v>
      </c>
      <c r="AC81" s="15">
        <v>3</v>
      </c>
      <c r="AD81" s="15" t="s">
        <v>910</v>
      </c>
    </row>
    <row r="82" spans="1:30" s="22" customFormat="1" ht="14.5">
      <c r="A82" s="3" t="s">
        <v>7412</v>
      </c>
      <c r="B82" s="15" t="s">
        <v>9372</v>
      </c>
      <c r="C82" s="15" t="s">
        <v>7261</v>
      </c>
      <c r="D82" s="15" t="s">
        <v>7303</v>
      </c>
      <c r="E82" s="15" t="s">
        <v>0</v>
      </c>
      <c r="F82" s="15" t="s">
        <v>7289</v>
      </c>
      <c r="G82" s="15">
        <v>20</v>
      </c>
      <c r="H82" s="15">
        <v>8</v>
      </c>
      <c r="I82" s="15">
        <v>4.5</v>
      </c>
      <c r="J82" s="15">
        <v>0.45</v>
      </c>
      <c r="K82" s="15">
        <v>0.7</v>
      </c>
      <c r="L82" s="15">
        <v>1</v>
      </c>
      <c r="M82" s="15"/>
      <c r="N82" s="15"/>
      <c r="O82" s="15">
        <v>15</v>
      </c>
      <c r="P82" s="15">
        <v>33</v>
      </c>
      <c r="Q82" s="15">
        <v>18</v>
      </c>
      <c r="R82" s="15">
        <v>40</v>
      </c>
      <c r="S82" s="15">
        <v>24</v>
      </c>
      <c r="T82" s="15">
        <v>51</v>
      </c>
      <c r="U82" s="15">
        <v>9.8000000000000007</v>
      </c>
      <c r="V82" s="15"/>
      <c r="W82" s="15">
        <v>150</v>
      </c>
      <c r="X82" s="15">
        <v>0.9</v>
      </c>
      <c r="Y82" s="15">
        <v>3.1</v>
      </c>
      <c r="Z82" s="15">
        <v>690</v>
      </c>
      <c r="AA82" s="15">
        <v>116</v>
      </c>
      <c r="AB82" s="15">
        <v>105</v>
      </c>
      <c r="AC82" s="15">
        <v>1</v>
      </c>
      <c r="AD82" s="15" t="s">
        <v>910</v>
      </c>
    </row>
    <row r="83" spans="1:30" s="22" customFormat="1" ht="14.5">
      <c r="A83" s="3" t="s">
        <v>7413</v>
      </c>
      <c r="B83" s="15" t="s">
        <v>9372</v>
      </c>
      <c r="C83" s="15" t="s">
        <v>7261</v>
      </c>
      <c r="D83" s="15" t="s">
        <v>7303</v>
      </c>
      <c r="E83" s="15" t="s">
        <v>0</v>
      </c>
      <c r="F83" s="15" t="s">
        <v>7289</v>
      </c>
      <c r="G83" s="15">
        <v>20</v>
      </c>
      <c r="H83" s="15">
        <v>12</v>
      </c>
      <c r="I83" s="15">
        <v>4.5999999999999996</v>
      </c>
      <c r="J83" s="15">
        <v>0.45</v>
      </c>
      <c r="K83" s="15">
        <v>0.7</v>
      </c>
      <c r="L83" s="15">
        <v>1</v>
      </c>
      <c r="M83" s="15"/>
      <c r="N83" s="15"/>
      <c r="O83" s="15">
        <v>15</v>
      </c>
      <c r="P83" s="15">
        <v>33</v>
      </c>
      <c r="Q83" s="15">
        <v>18</v>
      </c>
      <c r="R83" s="15">
        <v>40</v>
      </c>
      <c r="S83" s="15">
        <v>24</v>
      </c>
      <c r="T83" s="15">
        <v>100</v>
      </c>
      <c r="U83" s="15">
        <v>10</v>
      </c>
      <c r="V83" s="15"/>
      <c r="W83" s="15">
        <v>150</v>
      </c>
      <c r="X83" s="15">
        <v>0.9</v>
      </c>
      <c r="Y83" s="15">
        <v>3.1</v>
      </c>
      <c r="Z83" s="15">
        <v>687</v>
      </c>
      <c r="AA83" s="15">
        <v>120</v>
      </c>
      <c r="AB83" s="15">
        <v>99</v>
      </c>
      <c r="AC83" s="15">
        <v>1</v>
      </c>
      <c r="AD83" s="15" t="s">
        <v>910</v>
      </c>
    </row>
    <row r="84" spans="1:30" s="22" customFormat="1" ht="14.5" customHeight="1">
      <c r="A84" s="3" t="s">
        <v>7414</v>
      </c>
      <c r="B84" s="15" t="s">
        <v>9372</v>
      </c>
      <c r="C84" s="15" t="s">
        <v>7261</v>
      </c>
      <c r="D84" s="15" t="s">
        <v>7303</v>
      </c>
      <c r="E84" s="15" t="s">
        <v>0</v>
      </c>
      <c r="F84" s="15" t="s">
        <v>7289</v>
      </c>
      <c r="G84" s="15">
        <v>40</v>
      </c>
      <c r="H84" s="15">
        <v>20</v>
      </c>
      <c r="I84" s="15">
        <v>3.6</v>
      </c>
      <c r="J84" s="15">
        <v>1</v>
      </c>
      <c r="K84" s="15">
        <v>1.5</v>
      </c>
      <c r="L84" s="15">
        <v>3</v>
      </c>
      <c r="M84" s="15">
        <v>25</v>
      </c>
      <c r="N84" s="15">
        <v>45</v>
      </c>
      <c r="O84" s="15">
        <v>36</v>
      </c>
      <c r="P84" s="15">
        <v>62.5</v>
      </c>
      <c r="Q84" s="15"/>
      <c r="R84" s="15"/>
      <c r="S84" s="15"/>
      <c r="T84" s="15"/>
      <c r="U84" s="15"/>
      <c r="V84" s="15"/>
      <c r="W84" s="15">
        <v>150</v>
      </c>
      <c r="X84" s="15">
        <v>1.4</v>
      </c>
      <c r="Y84" s="15">
        <v>1.9</v>
      </c>
      <c r="Z84" s="15">
        <v>395</v>
      </c>
      <c r="AA84" s="15">
        <v>52</v>
      </c>
      <c r="AB84" s="15">
        <v>41</v>
      </c>
      <c r="AC84" s="15">
        <v>1</v>
      </c>
      <c r="AD84" s="15" t="s">
        <v>910</v>
      </c>
    </row>
    <row r="85" spans="1:30" s="22" customFormat="1" ht="14.5">
      <c r="A85" s="3" t="s">
        <v>7415</v>
      </c>
      <c r="B85" s="15" t="s">
        <v>9372</v>
      </c>
      <c r="C85" s="15" t="s">
        <v>7261</v>
      </c>
      <c r="D85" s="15" t="s">
        <v>7303</v>
      </c>
      <c r="E85" s="15" t="s">
        <v>0</v>
      </c>
      <c r="F85" s="15" t="s">
        <v>7289</v>
      </c>
      <c r="G85" s="15">
        <v>100</v>
      </c>
      <c r="H85" s="15">
        <v>20</v>
      </c>
      <c r="I85" s="15">
        <v>1.5</v>
      </c>
      <c r="J85" s="15">
        <v>1</v>
      </c>
      <c r="K85" s="15">
        <v>1.7</v>
      </c>
      <c r="L85" s="15">
        <v>2.5</v>
      </c>
      <c r="M85" s="15">
        <v>120</v>
      </c>
      <c r="N85" s="15">
        <v>250</v>
      </c>
      <c r="O85" s="15"/>
      <c r="P85" s="15"/>
      <c r="Q85" s="15"/>
      <c r="R85" s="15"/>
      <c r="S85" s="15"/>
      <c r="T85" s="15"/>
      <c r="U85" s="15"/>
      <c r="V85" s="15"/>
      <c r="W85" s="15">
        <v>150</v>
      </c>
      <c r="X85" s="15">
        <v>0.6</v>
      </c>
      <c r="Y85" s="15">
        <v>1</v>
      </c>
      <c r="Z85" s="15">
        <v>142</v>
      </c>
      <c r="AA85" s="15">
        <v>32</v>
      </c>
      <c r="AB85" s="15">
        <v>13</v>
      </c>
      <c r="AC85" s="15">
        <v>1</v>
      </c>
      <c r="AD85" s="15" t="s">
        <v>910</v>
      </c>
    </row>
    <row r="86" spans="1:30" s="22" customFormat="1" ht="14.5">
      <c r="A86" s="3" t="s">
        <v>7416</v>
      </c>
      <c r="B86" s="15" t="s">
        <v>1</v>
      </c>
      <c r="C86" s="15" t="s">
        <v>7261</v>
      </c>
      <c r="D86" s="15" t="s">
        <v>7303</v>
      </c>
      <c r="E86" s="15" t="s">
        <v>0</v>
      </c>
      <c r="F86" s="15" t="s">
        <v>7289</v>
      </c>
      <c r="G86" s="15">
        <v>30</v>
      </c>
      <c r="H86" s="15">
        <v>20</v>
      </c>
      <c r="I86" s="15">
        <v>6.5</v>
      </c>
      <c r="J86" s="15">
        <v>1.2</v>
      </c>
      <c r="K86" s="15">
        <v>1.4</v>
      </c>
      <c r="L86" s="15">
        <v>2.5</v>
      </c>
      <c r="M86" s="15">
        <v>17</v>
      </c>
      <c r="N86" s="15">
        <v>24</v>
      </c>
      <c r="O86" s="15">
        <v>22</v>
      </c>
      <c r="P86" s="15">
        <v>34</v>
      </c>
      <c r="Q86" s="15"/>
      <c r="R86" s="15"/>
      <c r="S86" s="15"/>
      <c r="T86" s="15"/>
      <c r="U86" s="15"/>
      <c r="V86" s="15">
        <v>4.0999999999999996</v>
      </c>
      <c r="W86" s="15">
        <v>150</v>
      </c>
      <c r="X86" s="15">
        <v>1</v>
      </c>
      <c r="Y86" s="15">
        <v>2.1</v>
      </c>
      <c r="Z86" s="15">
        <v>345</v>
      </c>
      <c r="AA86" s="15">
        <v>55</v>
      </c>
      <c r="AB86" s="15">
        <v>32</v>
      </c>
      <c r="AC86" s="15">
        <v>1</v>
      </c>
      <c r="AD86" s="15" t="s">
        <v>910</v>
      </c>
    </row>
    <row r="87" spans="1:30" ht="14.5">
      <c r="A87" s="3" t="s">
        <v>7417</v>
      </c>
      <c r="B87" s="15" t="s">
        <v>1</v>
      </c>
      <c r="C87" s="15" t="s">
        <v>7269</v>
      </c>
      <c r="D87" s="15" t="s">
        <v>7303</v>
      </c>
      <c r="E87" s="15" t="s">
        <v>0</v>
      </c>
      <c r="F87" s="15" t="s">
        <v>7289</v>
      </c>
      <c r="G87" s="15">
        <v>30</v>
      </c>
      <c r="H87" s="15">
        <v>20</v>
      </c>
      <c r="I87" s="15">
        <v>6.5</v>
      </c>
      <c r="J87" s="15">
        <v>1.2</v>
      </c>
      <c r="K87" s="15">
        <v>1.4</v>
      </c>
      <c r="L87" s="15">
        <v>2.5</v>
      </c>
      <c r="M87" s="15">
        <v>17</v>
      </c>
      <c r="N87" s="15">
        <v>24</v>
      </c>
      <c r="O87" s="15">
        <v>22</v>
      </c>
      <c r="P87" s="15">
        <v>34</v>
      </c>
      <c r="Q87" s="15"/>
      <c r="R87" s="15"/>
      <c r="S87" s="15"/>
      <c r="T87" s="15"/>
      <c r="U87" s="15"/>
      <c r="V87" s="15">
        <v>4.0999999999999996</v>
      </c>
      <c r="W87" s="15">
        <v>150</v>
      </c>
      <c r="X87" s="15">
        <v>1</v>
      </c>
      <c r="Y87" s="15">
        <v>2.1</v>
      </c>
      <c r="Z87" s="15">
        <v>345</v>
      </c>
      <c r="AA87" s="15">
        <v>55</v>
      </c>
      <c r="AB87" s="15">
        <v>32</v>
      </c>
      <c r="AC87" s="15">
        <v>1</v>
      </c>
      <c r="AD87" s="15" t="s">
        <v>910</v>
      </c>
    </row>
    <row r="88" spans="1:30" ht="14.5">
      <c r="A88" s="3" t="s">
        <v>7406</v>
      </c>
      <c r="B88" s="15" t="s">
        <v>1</v>
      </c>
      <c r="C88" s="15" t="s">
        <v>7261</v>
      </c>
      <c r="D88" s="15" t="s">
        <v>7303</v>
      </c>
      <c r="E88" s="15" t="s">
        <v>0</v>
      </c>
      <c r="F88" s="15" t="s">
        <v>7289</v>
      </c>
      <c r="G88" s="15">
        <v>20</v>
      </c>
      <c r="H88" s="15">
        <v>10</v>
      </c>
      <c r="I88" s="15">
        <v>5.8</v>
      </c>
      <c r="J88" s="15">
        <v>0.4</v>
      </c>
      <c r="K88" s="15">
        <v>0.6</v>
      </c>
      <c r="L88" s="15">
        <v>0.8</v>
      </c>
      <c r="M88" s="15"/>
      <c r="N88" s="15"/>
      <c r="O88" s="15">
        <v>20</v>
      </c>
      <c r="P88" s="15">
        <v>25</v>
      </c>
      <c r="Q88" s="15">
        <v>27</v>
      </c>
      <c r="R88" s="15">
        <v>35</v>
      </c>
      <c r="S88" s="15">
        <v>39</v>
      </c>
      <c r="T88" s="15">
        <v>55</v>
      </c>
      <c r="U88" s="15"/>
      <c r="V88" s="15">
        <v>7.7</v>
      </c>
      <c r="W88" s="15">
        <v>150</v>
      </c>
      <c r="X88" s="15">
        <v>0.9</v>
      </c>
      <c r="Y88" s="15">
        <v>2.4</v>
      </c>
      <c r="Z88" s="15">
        <v>535</v>
      </c>
      <c r="AA88" s="15">
        <v>60</v>
      </c>
      <c r="AB88" s="15">
        <v>34</v>
      </c>
      <c r="AC88" s="15">
        <v>1</v>
      </c>
      <c r="AD88" s="15" t="s">
        <v>910</v>
      </c>
    </row>
    <row r="89" spans="1:30" ht="14.5">
      <c r="A89" s="3" t="s">
        <v>7418</v>
      </c>
      <c r="B89" s="15" t="s">
        <v>1</v>
      </c>
      <c r="C89" s="15" t="s">
        <v>7419</v>
      </c>
      <c r="D89" s="15" t="s">
        <v>7317</v>
      </c>
      <c r="E89" s="15" t="s">
        <v>0</v>
      </c>
      <c r="F89" s="15" t="s">
        <v>7289</v>
      </c>
      <c r="G89" s="15">
        <v>20</v>
      </c>
      <c r="H89" s="15">
        <v>10</v>
      </c>
      <c r="I89" s="15">
        <v>5.8</v>
      </c>
      <c r="J89" s="15">
        <v>0.4</v>
      </c>
      <c r="K89" s="15">
        <v>0.6</v>
      </c>
      <c r="L89" s="15">
        <v>0.8</v>
      </c>
      <c r="M89" s="15"/>
      <c r="N89" s="15"/>
      <c r="O89" s="15">
        <v>20</v>
      </c>
      <c r="P89" s="15">
        <v>25</v>
      </c>
      <c r="Q89" s="15">
        <v>27</v>
      </c>
      <c r="R89" s="15">
        <v>35</v>
      </c>
      <c r="S89" s="15">
        <v>39</v>
      </c>
      <c r="T89" s="15">
        <v>55</v>
      </c>
      <c r="U89" s="15"/>
      <c r="V89" s="15">
        <v>7.7</v>
      </c>
      <c r="W89" s="15">
        <v>150</v>
      </c>
      <c r="X89" s="15">
        <v>0.9</v>
      </c>
      <c r="Y89" s="15">
        <v>2.4</v>
      </c>
      <c r="Z89" s="15">
        <v>535</v>
      </c>
      <c r="AA89" s="15">
        <v>60</v>
      </c>
      <c r="AB89" s="15">
        <v>34</v>
      </c>
      <c r="AC89" s="15">
        <v>3</v>
      </c>
      <c r="AD89" s="15" t="s">
        <v>910</v>
      </c>
    </row>
    <row r="90" spans="1:30" ht="14.5">
      <c r="A90" s="3" t="s">
        <v>7420</v>
      </c>
      <c r="B90" s="15" t="s">
        <v>1</v>
      </c>
      <c r="C90" s="15" t="s">
        <v>7338</v>
      </c>
      <c r="D90" s="15" t="s">
        <v>7303</v>
      </c>
      <c r="E90" s="15" t="s">
        <v>0</v>
      </c>
      <c r="F90" s="15" t="s">
        <v>7289</v>
      </c>
      <c r="G90" s="15">
        <v>60</v>
      </c>
      <c r="H90" s="15">
        <v>20</v>
      </c>
      <c r="I90" s="15">
        <v>28</v>
      </c>
      <c r="J90" s="15">
        <v>2</v>
      </c>
      <c r="K90" s="15">
        <v>3.1</v>
      </c>
      <c r="L90" s="15">
        <v>4</v>
      </c>
      <c r="M90" s="15">
        <v>19</v>
      </c>
      <c r="N90" s="15">
        <v>25</v>
      </c>
      <c r="O90" s="15"/>
      <c r="P90" s="15"/>
      <c r="Q90" s="15"/>
      <c r="R90" s="15"/>
      <c r="S90" s="15"/>
      <c r="T90" s="15"/>
      <c r="U90" s="15">
        <v>23</v>
      </c>
      <c r="V90" s="15"/>
      <c r="W90" s="15">
        <v>150</v>
      </c>
      <c r="X90" s="15">
        <v>7</v>
      </c>
      <c r="Y90" s="15">
        <v>5</v>
      </c>
      <c r="Z90" s="15">
        <v>1440</v>
      </c>
      <c r="AA90" s="15">
        <v>88</v>
      </c>
      <c r="AB90" s="15">
        <v>23</v>
      </c>
      <c r="AC90" s="15">
        <v>1</v>
      </c>
      <c r="AD90" s="15" t="s">
        <v>910</v>
      </c>
    </row>
    <row r="91" spans="1:30" ht="14.5">
      <c r="A91" s="3" t="s">
        <v>7421</v>
      </c>
      <c r="B91" s="15" t="s">
        <v>1</v>
      </c>
      <c r="C91" s="15" t="s">
        <v>7376</v>
      </c>
      <c r="D91" s="15" t="s">
        <v>7317</v>
      </c>
      <c r="E91" s="15" t="s">
        <v>0</v>
      </c>
      <c r="F91" s="15" t="s">
        <v>7289</v>
      </c>
      <c r="G91" s="15">
        <v>60</v>
      </c>
      <c r="H91" s="15">
        <v>20</v>
      </c>
      <c r="I91" s="15">
        <v>30</v>
      </c>
      <c r="J91" s="15">
        <v>2</v>
      </c>
      <c r="K91" s="15">
        <v>3</v>
      </c>
      <c r="L91" s="15">
        <v>4</v>
      </c>
      <c r="M91" s="15">
        <v>21</v>
      </c>
      <c r="N91" s="15">
        <v>25</v>
      </c>
      <c r="O91" s="15"/>
      <c r="P91" s="15"/>
      <c r="Q91" s="15"/>
      <c r="R91" s="15"/>
      <c r="S91" s="15"/>
      <c r="T91" s="15"/>
      <c r="U91" s="15">
        <v>22</v>
      </c>
      <c r="V91" s="15"/>
      <c r="W91" s="15">
        <v>150</v>
      </c>
      <c r="X91" s="15">
        <v>7</v>
      </c>
      <c r="Y91" s="15">
        <v>5</v>
      </c>
      <c r="Z91" s="15">
        <v>1461</v>
      </c>
      <c r="AA91" s="15">
        <v>89</v>
      </c>
      <c r="AB91" s="15">
        <v>20</v>
      </c>
      <c r="AC91" s="15">
        <v>1</v>
      </c>
      <c r="AD91" s="15" t="s">
        <v>910</v>
      </c>
    </row>
    <row r="92" spans="1:30" ht="14.5">
      <c r="A92" s="3" t="s">
        <v>7422</v>
      </c>
      <c r="B92" s="15" t="s">
        <v>1</v>
      </c>
      <c r="C92" s="15" t="s">
        <v>7338</v>
      </c>
      <c r="D92" s="15" t="s">
        <v>7303</v>
      </c>
      <c r="E92" s="15" t="s">
        <v>0</v>
      </c>
      <c r="F92" s="15" t="s">
        <v>7289</v>
      </c>
      <c r="G92" s="15">
        <v>60</v>
      </c>
      <c r="H92" s="15">
        <v>20</v>
      </c>
      <c r="I92" s="15">
        <v>27</v>
      </c>
      <c r="J92" s="15">
        <v>1</v>
      </c>
      <c r="K92" s="15">
        <v>1.8</v>
      </c>
      <c r="L92" s="15">
        <v>2.5</v>
      </c>
      <c r="M92" s="15">
        <v>18</v>
      </c>
      <c r="N92" s="15">
        <v>25</v>
      </c>
      <c r="O92" s="15">
        <v>22</v>
      </c>
      <c r="P92" s="15">
        <v>28</v>
      </c>
      <c r="Q92" s="15"/>
      <c r="R92" s="15"/>
      <c r="S92" s="15"/>
      <c r="T92" s="15"/>
      <c r="U92" s="15">
        <v>23</v>
      </c>
      <c r="V92" s="15">
        <v>11</v>
      </c>
      <c r="W92" s="15">
        <v>150</v>
      </c>
      <c r="X92" s="15">
        <v>4</v>
      </c>
      <c r="Y92" s="15">
        <v>5</v>
      </c>
      <c r="Z92" s="15">
        <v>1307</v>
      </c>
      <c r="AA92" s="15">
        <v>86</v>
      </c>
      <c r="AB92" s="15">
        <v>27</v>
      </c>
      <c r="AC92" s="15">
        <v>1</v>
      </c>
      <c r="AD92" s="15" t="s">
        <v>910</v>
      </c>
    </row>
    <row r="93" spans="1:30" ht="14.5">
      <c r="A93" s="3" t="s">
        <v>7423</v>
      </c>
      <c r="B93" s="15" t="s">
        <v>1</v>
      </c>
      <c r="C93" s="15" t="s">
        <v>7376</v>
      </c>
      <c r="D93" s="15" t="s">
        <v>7317</v>
      </c>
      <c r="E93" s="15" t="s">
        <v>0</v>
      </c>
      <c r="F93" s="15" t="s">
        <v>7289</v>
      </c>
      <c r="G93" s="15">
        <v>60</v>
      </c>
      <c r="H93" s="15">
        <v>20</v>
      </c>
      <c r="I93" s="15">
        <v>29</v>
      </c>
      <c r="J93" s="15">
        <v>1</v>
      </c>
      <c r="K93" s="15">
        <v>1.8</v>
      </c>
      <c r="L93" s="15">
        <v>2.5</v>
      </c>
      <c r="M93" s="15">
        <v>19</v>
      </c>
      <c r="N93" s="15">
        <v>25</v>
      </c>
      <c r="O93" s="15">
        <v>23</v>
      </c>
      <c r="P93" s="15">
        <v>28</v>
      </c>
      <c r="Q93" s="15"/>
      <c r="R93" s="15"/>
      <c r="S93" s="15"/>
      <c r="T93" s="15"/>
      <c r="U93" s="15">
        <v>23</v>
      </c>
      <c r="V93" s="15">
        <v>12</v>
      </c>
      <c r="W93" s="15">
        <v>150</v>
      </c>
      <c r="X93" s="15">
        <v>4</v>
      </c>
      <c r="Y93" s="15">
        <v>5</v>
      </c>
      <c r="Z93" s="15">
        <v>1314</v>
      </c>
      <c r="AA93" s="15">
        <v>91</v>
      </c>
      <c r="AB93" s="15">
        <v>26</v>
      </c>
      <c r="AC93" s="15">
        <v>1</v>
      </c>
      <c r="AD93" s="15" t="s">
        <v>910</v>
      </c>
    </row>
    <row r="94" spans="1:30" ht="14.5">
      <c r="A94" s="3" t="s">
        <v>7424</v>
      </c>
      <c r="B94" s="15" t="s">
        <v>1</v>
      </c>
      <c r="C94" s="15" t="s">
        <v>7322</v>
      </c>
      <c r="D94" s="15" t="s">
        <v>7303</v>
      </c>
      <c r="E94" s="15" t="s">
        <v>0</v>
      </c>
      <c r="F94" s="15" t="s">
        <v>7289</v>
      </c>
      <c r="G94" s="15">
        <v>60</v>
      </c>
      <c r="H94" s="15">
        <v>20</v>
      </c>
      <c r="I94" s="15">
        <v>28</v>
      </c>
      <c r="J94" s="15">
        <v>1</v>
      </c>
      <c r="K94" s="15">
        <v>2</v>
      </c>
      <c r="L94" s="15">
        <v>2.5</v>
      </c>
      <c r="M94" s="15">
        <v>24</v>
      </c>
      <c r="N94" s="15">
        <v>28</v>
      </c>
      <c r="O94" s="15">
        <v>32</v>
      </c>
      <c r="P94" s="15">
        <v>39</v>
      </c>
      <c r="Q94" s="15"/>
      <c r="R94" s="15"/>
      <c r="S94" s="15"/>
      <c r="T94" s="15"/>
      <c r="U94" s="15">
        <v>18</v>
      </c>
      <c r="V94" s="15">
        <v>9</v>
      </c>
      <c r="W94" s="15">
        <v>175</v>
      </c>
      <c r="X94" s="15">
        <v>3</v>
      </c>
      <c r="Y94" s="15">
        <v>4</v>
      </c>
      <c r="Z94" s="15">
        <v>969</v>
      </c>
      <c r="AA94" s="15">
        <v>71</v>
      </c>
      <c r="AB94" s="15">
        <v>24</v>
      </c>
      <c r="AC94" s="15">
        <v>1</v>
      </c>
      <c r="AD94" s="15" t="s">
        <v>910</v>
      </c>
    </row>
    <row r="95" spans="1:30" ht="14.5">
      <c r="A95" s="3" t="s">
        <v>7429</v>
      </c>
      <c r="B95" s="15" t="s">
        <v>1</v>
      </c>
      <c r="C95" s="15" t="s">
        <v>7322</v>
      </c>
      <c r="D95" s="15" t="s">
        <v>7303</v>
      </c>
      <c r="E95" s="15" t="s">
        <v>0</v>
      </c>
      <c r="F95" s="15" t="s">
        <v>7289</v>
      </c>
      <c r="G95" s="15">
        <v>60</v>
      </c>
      <c r="H95" s="15">
        <v>20</v>
      </c>
      <c r="I95" s="15">
        <v>27</v>
      </c>
      <c r="J95" s="15">
        <v>2.5</v>
      </c>
      <c r="K95" s="15">
        <v>3.4</v>
      </c>
      <c r="L95" s="15">
        <v>4.5</v>
      </c>
      <c r="M95" s="15">
        <v>25</v>
      </c>
      <c r="N95" s="15">
        <v>30</v>
      </c>
      <c r="O95" s="15"/>
      <c r="P95" s="15"/>
      <c r="Q95" s="15"/>
      <c r="R95" s="15"/>
      <c r="S95" s="15"/>
      <c r="T95" s="15"/>
      <c r="U95" s="15">
        <v>18</v>
      </c>
      <c r="V95" s="15"/>
      <c r="W95" s="15">
        <v>175</v>
      </c>
      <c r="X95" s="15">
        <v>6</v>
      </c>
      <c r="Y95" s="15">
        <v>4</v>
      </c>
      <c r="Z95" s="15">
        <v>1110</v>
      </c>
      <c r="AA95" s="15">
        <v>71</v>
      </c>
      <c r="AB95" s="15">
        <v>19</v>
      </c>
      <c r="AC95" s="15">
        <v>1</v>
      </c>
      <c r="AD95" s="15" t="s">
        <v>910</v>
      </c>
    </row>
    <row r="96" spans="1:30" ht="14.5">
      <c r="A96" s="3" t="s">
        <v>7430</v>
      </c>
      <c r="B96" s="15" t="s">
        <v>1</v>
      </c>
      <c r="C96" s="15" t="s">
        <v>7376</v>
      </c>
      <c r="D96" s="15" t="s">
        <v>7317</v>
      </c>
      <c r="E96" s="15" t="s">
        <v>0</v>
      </c>
      <c r="F96" s="15" t="s">
        <v>7289</v>
      </c>
      <c r="G96" s="15">
        <v>60</v>
      </c>
      <c r="H96" s="15">
        <v>20</v>
      </c>
      <c r="I96" s="15">
        <v>25</v>
      </c>
      <c r="J96" s="15">
        <v>2.5</v>
      </c>
      <c r="K96" s="15">
        <v>3.2</v>
      </c>
      <c r="L96" s="15">
        <v>4.5</v>
      </c>
      <c r="M96" s="15">
        <v>25</v>
      </c>
      <c r="N96" s="15">
        <v>30</v>
      </c>
      <c r="O96" s="15"/>
      <c r="P96" s="15"/>
      <c r="Q96" s="15"/>
      <c r="R96" s="15"/>
      <c r="S96" s="15"/>
      <c r="T96" s="15"/>
      <c r="U96" s="15">
        <v>17</v>
      </c>
      <c r="V96" s="15"/>
      <c r="W96" s="15">
        <v>150</v>
      </c>
      <c r="X96" s="15">
        <v>6</v>
      </c>
      <c r="Y96" s="15">
        <v>4</v>
      </c>
      <c r="Z96" s="15">
        <v>1079</v>
      </c>
      <c r="AA96" s="15">
        <v>68</v>
      </c>
      <c r="AB96" s="15">
        <v>16</v>
      </c>
      <c r="AC96" s="15">
        <v>1</v>
      </c>
      <c r="AD96" s="15" t="s">
        <v>910</v>
      </c>
    </row>
    <row r="97" spans="1:30" ht="14.5">
      <c r="A97" s="3" t="s">
        <v>7431</v>
      </c>
      <c r="B97" s="15" t="s">
        <v>1</v>
      </c>
      <c r="C97" s="15" t="s">
        <v>7338</v>
      </c>
      <c r="D97" s="15" t="s">
        <v>7303</v>
      </c>
      <c r="E97" s="15" t="s">
        <v>0</v>
      </c>
      <c r="F97" s="15" t="s">
        <v>7289</v>
      </c>
      <c r="G97" s="15">
        <v>60</v>
      </c>
      <c r="H97" s="15">
        <v>20</v>
      </c>
      <c r="I97" s="15">
        <v>24</v>
      </c>
      <c r="J97" s="15">
        <v>1</v>
      </c>
      <c r="K97" s="15">
        <v>1.8</v>
      </c>
      <c r="L97" s="15">
        <v>2.5</v>
      </c>
      <c r="M97" s="15">
        <v>24</v>
      </c>
      <c r="N97" s="15">
        <v>30</v>
      </c>
      <c r="O97" s="15">
        <v>29</v>
      </c>
      <c r="P97" s="15">
        <v>39</v>
      </c>
      <c r="Q97" s="15"/>
      <c r="R97" s="15"/>
      <c r="S97" s="15"/>
      <c r="T97" s="15"/>
      <c r="U97" s="15">
        <v>17</v>
      </c>
      <c r="V97" s="15">
        <v>8</v>
      </c>
      <c r="W97" s="15">
        <v>150</v>
      </c>
      <c r="X97" s="15">
        <v>4</v>
      </c>
      <c r="Y97" s="15">
        <v>3</v>
      </c>
      <c r="Z97" s="15">
        <v>962</v>
      </c>
      <c r="AA97" s="15">
        <v>68</v>
      </c>
      <c r="AB97" s="15">
        <v>24</v>
      </c>
      <c r="AC97" s="15">
        <v>1</v>
      </c>
      <c r="AD97" s="15" t="s">
        <v>910</v>
      </c>
    </row>
    <row r="98" spans="1:30" ht="14.5">
      <c r="A98" s="3" t="s">
        <v>7432</v>
      </c>
      <c r="B98" s="15" t="s">
        <v>1</v>
      </c>
      <c r="C98" s="15" t="s">
        <v>7376</v>
      </c>
      <c r="D98" s="15" t="s">
        <v>7317</v>
      </c>
      <c r="E98" s="15" t="s">
        <v>0</v>
      </c>
      <c r="F98" s="15" t="s">
        <v>7289</v>
      </c>
      <c r="G98" s="15">
        <v>60</v>
      </c>
      <c r="H98" s="15">
        <v>20</v>
      </c>
      <c r="I98" s="15">
        <v>24</v>
      </c>
      <c r="J98" s="15">
        <v>1.2</v>
      </c>
      <c r="K98" s="15">
        <v>1.7</v>
      </c>
      <c r="L98" s="15">
        <v>2.5</v>
      </c>
      <c r="M98" s="15">
        <v>25</v>
      </c>
      <c r="N98" s="15">
        <v>30</v>
      </c>
      <c r="O98" s="15">
        <v>29</v>
      </c>
      <c r="P98" s="15">
        <v>39</v>
      </c>
      <c r="Q98" s="15"/>
      <c r="R98" s="15"/>
      <c r="S98" s="15"/>
      <c r="T98" s="15"/>
      <c r="U98" s="15">
        <v>17</v>
      </c>
      <c r="V98" s="15">
        <v>9</v>
      </c>
      <c r="W98" s="15">
        <v>150</v>
      </c>
      <c r="X98" s="15">
        <v>3</v>
      </c>
      <c r="Y98" s="15">
        <v>4</v>
      </c>
      <c r="Z98" s="15">
        <v>966</v>
      </c>
      <c r="AA98" s="15">
        <v>69</v>
      </c>
      <c r="AB98" s="15">
        <v>22</v>
      </c>
      <c r="AC98" s="15">
        <v>1</v>
      </c>
      <c r="AD98" s="15" t="s">
        <v>910</v>
      </c>
    </row>
    <row r="99" spans="1:30" ht="14.5">
      <c r="A99" s="3" t="s">
        <v>7408</v>
      </c>
      <c r="B99" s="15" t="s">
        <v>1</v>
      </c>
      <c r="C99" s="15" t="s">
        <v>7261</v>
      </c>
      <c r="D99" s="15" t="s">
        <v>7303</v>
      </c>
      <c r="E99" s="15" t="s">
        <v>0</v>
      </c>
      <c r="F99" s="15" t="s">
        <v>7289</v>
      </c>
      <c r="G99" s="15">
        <v>30</v>
      </c>
      <c r="H99" s="15">
        <v>12</v>
      </c>
      <c r="I99" s="15">
        <v>5.5</v>
      </c>
      <c r="J99" s="15">
        <v>0.4</v>
      </c>
      <c r="K99" s="15">
        <v>0.75</v>
      </c>
      <c r="L99" s="15">
        <v>0.9</v>
      </c>
      <c r="M99" s="15"/>
      <c r="N99" s="15"/>
      <c r="O99" s="15">
        <v>27</v>
      </c>
      <c r="P99" s="15">
        <v>32</v>
      </c>
      <c r="Q99" s="15">
        <v>32</v>
      </c>
      <c r="R99" s="15">
        <v>40</v>
      </c>
      <c r="S99" s="15"/>
      <c r="T99" s="15"/>
      <c r="U99" s="15"/>
      <c r="V99" s="15">
        <v>8.9</v>
      </c>
      <c r="W99" s="15">
        <v>150</v>
      </c>
      <c r="X99" s="15">
        <v>1.5</v>
      </c>
      <c r="Y99" s="15">
        <v>2</v>
      </c>
      <c r="Z99" s="15">
        <v>792</v>
      </c>
      <c r="AA99" s="15">
        <v>53</v>
      </c>
      <c r="AB99" s="15">
        <v>21</v>
      </c>
      <c r="AC99" s="15">
        <v>1</v>
      </c>
      <c r="AD99" s="15" t="s">
        <v>910</v>
      </c>
    </row>
    <row r="100" spans="1:30" ht="14.5">
      <c r="A100" s="3" t="s">
        <v>7433</v>
      </c>
      <c r="B100" s="15" t="s">
        <v>1</v>
      </c>
      <c r="C100" s="15" t="s">
        <v>7434</v>
      </c>
      <c r="D100" s="15" t="s">
        <v>7303</v>
      </c>
      <c r="E100" s="15" t="s">
        <v>0</v>
      </c>
      <c r="F100" s="15" t="s">
        <v>7289</v>
      </c>
      <c r="G100" s="15">
        <v>60</v>
      </c>
      <c r="H100" s="15">
        <v>20</v>
      </c>
      <c r="I100" s="15">
        <v>25</v>
      </c>
      <c r="J100" s="15">
        <v>1.2</v>
      </c>
      <c r="K100" s="15">
        <v>1.7</v>
      </c>
      <c r="L100" s="15">
        <v>2.5</v>
      </c>
      <c r="M100" s="15">
        <v>28</v>
      </c>
      <c r="N100" s="15">
        <v>34</v>
      </c>
      <c r="O100" s="15">
        <v>33</v>
      </c>
      <c r="P100" s="15">
        <v>40</v>
      </c>
      <c r="Q100" s="15"/>
      <c r="R100" s="15"/>
      <c r="S100" s="15"/>
      <c r="T100" s="15"/>
      <c r="U100" s="15">
        <v>16.600000000000001</v>
      </c>
      <c r="V100" s="15"/>
      <c r="W100" s="15">
        <v>150</v>
      </c>
      <c r="X100" s="15">
        <v>2.2000000000000002</v>
      </c>
      <c r="Y100" s="15">
        <v>3.9</v>
      </c>
      <c r="Z100" s="15">
        <v>1180</v>
      </c>
      <c r="AA100" s="15">
        <v>68</v>
      </c>
      <c r="AB100" s="15">
        <v>45</v>
      </c>
      <c r="AC100" s="15" t="s">
        <v>9479</v>
      </c>
      <c r="AD100" s="15" t="s">
        <v>910</v>
      </c>
    </row>
    <row r="101" spans="1:30" ht="14.5">
      <c r="A101" s="3" t="s">
        <v>7435</v>
      </c>
      <c r="B101" s="15" t="s">
        <v>1</v>
      </c>
      <c r="C101" s="15" t="s">
        <v>7339</v>
      </c>
      <c r="D101" s="15" t="s">
        <v>7303</v>
      </c>
      <c r="E101" s="15" t="s">
        <v>0</v>
      </c>
      <c r="F101" s="15" t="s">
        <v>7289</v>
      </c>
      <c r="G101" s="15">
        <v>60</v>
      </c>
      <c r="H101" s="15">
        <v>20</v>
      </c>
      <c r="I101" s="15">
        <v>25</v>
      </c>
      <c r="J101" s="15">
        <v>1.2</v>
      </c>
      <c r="K101" s="15">
        <v>1.7</v>
      </c>
      <c r="L101" s="15">
        <v>2.5</v>
      </c>
      <c r="M101" s="15">
        <v>28</v>
      </c>
      <c r="N101" s="15">
        <v>34</v>
      </c>
      <c r="O101" s="15">
        <v>33</v>
      </c>
      <c r="P101" s="15">
        <v>40</v>
      </c>
      <c r="Q101" s="15"/>
      <c r="R101" s="15"/>
      <c r="S101" s="15"/>
      <c r="T101" s="15"/>
      <c r="U101" s="15">
        <v>16.600000000000001</v>
      </c>
      <c r="V101" s="15"/>
      <c r="W101" s="15">
        <v>150</v>
      </c>
      <c r="X101" s="15">
        <v>2.2000000000000002</v>
      </c>
      <c r="Y101" s="15">
        <v>3.9</v>
      </c>
      <c r="Z101" s="15">
        <v>1180</v>
      </c>
      <c r="AA101" s="15">
        <v>68</v>
      </c>
      <c r="AB101" s="15">
        <v>45</v>
      </c>
      <c r="AC101" s="15">
        <v>3</v>
      </c>
      <c r="AD101" s="15" t="s">
        <v>910</v>
      </c>
    </row>
    <row r="102" spans="1:30" ht="14.5">
      <c r="A102" s="3" t="s">
        <v>7437</v>
      </c>
      <c r="B102" s="15" t="s">
        <v>1</v>
      </c>
      <c r="C102" s="15" t="s">
        <v>7342</v>
      </c>
      <c r="D102" s="15" t="s">
        <v>7303</v>
      </c>
      <c r="E102" s="15" t="s">
        <v>0</v>
      </c>
      <c r="F102" s="15" t="s">
        <v>7289</v>
      </c>
      <c r="G102" s="15">
        <v>60</v>
      </c>
      <c r="H102" s="15">
        <v>20</v>
      </c>
      <c r="I102" s="15">
        <v>8</v>
      </c>
      <c r="J102" s="15">
        <v>1</v>
      </c>
      <c r="K102" s="15">
        <v>1.6</v>
      </c>
      <c r="L102" s="15">
        <v>3</v>
      </c>
      <c r="M102" s="15">
        <v>29</v>
      </c>
      <c r="N102" s="15">
        <v>36</v>
      </c>
      <c r="O102" s="15">
        <v>33</v>
      </c>
      <c r="P102" s="15">
        <v>43</v>
      </c>
      <c r="Q102" s="15"/>
      <c r="R102" s="15"/>
      <c r="S102" s="15"/>
      <c r="T102" s="15"/>
      <c r="U102" s="15"/>
      <c r="V102" s="15">
        <v>10</v>
      </c>
      <c r="W102" s="15">
        <v>150</v>
      </c>
      <c r="X102" s="15">
        <v>2.7</v>
      </c>
      <c r="Y102" s="15">
        <v>4.5999999999999996</v>
      </c>
      <c r="Z102" s="15">
        <v>1216</v>
      </c>
      <c r="AA102" s="15">
        <v>59</v>
      </c>
      <c r="AB102" s="15">
        <v>42</v>
      </c>
      <c r="AC102" s="15">
        <v>3</v>
      </c>
      <c r="AD102" s="15" t="s">
        <v>910</v>
      </c>
    </row>
    <row r="103" spans="1:30" ht="14.5">
      <c r="A103" s="3" t="s">
        <v>7438</v>
      </c>
      <c r="B103" s="15" t="s">
        <v>1</v>
      </c>
      <c r="C103" s="15" t="s">
        <v>7269</v>
      </c>
      <c r="D103" s="15" t="s">
        <v>7303</v>
      </c>
      <c r="E103" s="15" t="s">
        <v>0</v>
      </c>
      <c r="F103" s="15" t="s">
        <v>7289</v>
      </c>
      <c r="G103" s="15">
        <v>150</v>
      </c>
      <c r="H103" s="15">
        <v>20</v>
      </c>
      <c r="I103" s="15">
        <v>1.4</v>
      </c>
      <c r="J103" s="15">
        <v>2</v>
      </c>
      <c r="K103" s="15">
        <v>2.9</v>
      </c>
      <c r="L103" s="15">
        <v>3.5</v>
      </c>
      <c r="M103" s="15">
        <v>392</v>
      </c>
      <c r="N103" s="15">
        <v>480</v>
      </c>
      <c r="O103" s="15"/>
      <c r="P103" s="15"/>
      <c r="Q103" s="15"/>
      <c r="R103" s="15"/>
      <c r="S103" s="15"/>
      <c r="T103" s="15"/>
      <c r="U103" s="15">
        <v>8</v>
      </c>
      <c r="V103" s="15"/>
      <c r="W103" s="15">
        <v>150</v>
      </c>
      <c r="X103" s="15">
        <v>2</v>
      </c>
      <c r="Y103" s="15">
        <v>2.7</v>
      </c>
      <c r="Z103" s="15">
        <v>332</v>
      </c>
      <c r="AA103" s="15">
        <v>20</v>
      </c>
      <c r="AB103" s="15">
        <v>1</v>
      </c>
      <c r="AC103" s="15">
        <v>1</v>
      </c>
      <c r="AD103" s="15" t="s">
        <v>910</v>
      </c>
    </row>
    <row r="104" spans="1:30" ht="14.5">
      <c r="A104" s="3" t="s">
        <v>7436</v>
      </c>
      <c r="B104" s="15" t="s">
        <v>1</v>
      </c>
      <c r="C104" s="15" t="s">
        <v>7342</v>
      </c>
      <c r="D104" s="15" t="s">
        <v>7303</v>
      </c>
      <c r="E104" s="15" t="s">
        <v>0</v>
      </c>
      <c r="F104" s="15" t="s">
        <v>7289</v>
      </c>
      <c r="G104" s="15">
        <v>20</v>
      </c>
      <c r="H104" s="15">
        <v>8</v>
      </c>
      <c r="I104" s="15">
        <v>28</v>
      </c>
      <c r="J104" s="15">
        <v>0.3</v>
      </c>
      <c r="K104" s="15">
        <v>0.6</v>
      </c>
      <c r="L104" s="15">
        <v>1</v>
      </c>
      <c r="M104" s="15"/>
      <c r="N104" s="15"/>
      <c r="O104" s="15">
        <v>16</v>
      </c>
      <c r="P104" s="15">
        <v>20</v>
      </c>
      <c r="Q104" s="15">
        <v>20</v>
      </c>
      <c r="R104" s="15">
        <v>25</v>
      </c>
      <c r="S104" s="15">
        <v>25</v>
      </c>
      <c r="T104" s="15">
        <v>31</v>
      </c>
      <c r="U104" s="15"/>
      <c r="V104" s="15">
        <v>12.3</v>
      </c>
      <c r="W104" s="15">
        <v>150</v>
      </c>
      <c r="X104" s="15">
        <v>1.95</v>
      </c>
      <c r="Y104" s="15">
        <v>3.08</v>
      </c>
      <c r="Z104" s="15">
        <v>961</v>
      </c>
      <c r="AA104" s="15">
        <v>92.3</v>
      </c>
      <c r="AB104" s="15">
        <v>80.400000000000006</v>
      </c>
      <c r="AC104" s="15">
        <v>1</v>
      </c>
      <c r="AD104" s="15" t="s">
        <v>910</v>
      </c>
    </row>
    <row r="105" spans="1:30" ht="14.5">
      <c r="A105" s="3" t="s">
        <v>7439</v>
      </c>
      <c r="B105" s="15" t="s">
        <v>1028</v>
      </c>
      <c r="C105" s="15" t="s">
        <v>7342</v>
      </c>
      <c r="D105" s="15" t="s">
        <v>7317</v>
      </c>
      <c r="E105" s="15" t="s">
        <v>0</v>
      </c>
      <c r="F105" s="15" t="s">
        <v>7289</v>
      </c>
      <c r="G105" s="15">
        <v>30</v>
      </c>
      <c r="H105" s="15">
        <v>20</v>
      </c>
      <c r="I105" s="15">
        <v>6</v>
      </c>
      <c r="J105" s="15">
        <v>1</v>
      </c>
      <c r="K105" s="15">
        <v>1.6</v>
      </c>
      <c r="L105" s="15">
        <v>3</v>
      </c>
      <c r="M105" s="15">
        <v>16</v>
      </c>
      <c r="N105" s="15">
        <v>36</v>
      </c>
      <c r="O105" s="15">
        <v>31</v>
      </c>
      <c r="P105" s="15">
        <v>53</v>
      </c>
      <c r="Q105" s="15"/>
      <c r="R105" s="15"/>
      <c r="S105" s="15"/>
      <c r="T105" s="15"/>
      <c r="U105" s="15">
        <v>9.1999999999999993</v>
      </c>
      <c r="V105" s="15"/>
      <c r="W105" s="15">
        <v>150</v>
      </c>
      <c r="X105" s="15">
        <v>1.5</v>
      </c>
      <c r="Y105" s="15">
        <v>2.4</v>
      </c>
      <c r="Z105" s="15">
        <v>399</v>
      </c>
      <c r="AA105" s="15">
        <v>73</v>
      </c>
      <c r="AB105" s="15">
        <v>59</v>
      </c>
      <c r="AC105" s="15">
        <v>3</v>
      </c>
      <c r="AD105" s="15" t="s">
        <v>910</v>
      </c>
    </row>
    <row r="106" spans="1:30" ht="14.5">
      <c r="A106" s="3" t="s">
        <v>7440</v>
      </c>
      <c r="B106" s="15" t="s">
        <v>1</v>
      </c>
      <c r="C106" s="15" t="s">
        <v>7342</v>
      </c>
      <c r="D106" s="15" t="s">
        <v>7317</v>
      </c>
      <c r="E106" s="15" t="s">
        <v>0</v>
      </c>
      <c r="F106" s="15" t="s">
        <v>7289</v>
      </c>
      <c r="G106" s="15">
        <v>60</v>
      </c>
      <c r="H106" s="15">
        <v>20</v>
      </c>
      <c r="I106" s="15">
        <v>4.5</v>
      </c>
      <c r="J106" s="15">
        <v>1</v>
      </c>
      <c r="K106" s="15"/>
      <c r="L106" s="15">
        <v>3</v>
      </c>
      <c r="M106" s="15">
        <v>45</v>
      </c>
      <c r="N106" s="15">
        <v>55</v>
      </c>
      <c r="O106" s="15">
        <v>55</v>
      </c>
      <c r="P106" s="15">
        <v>75</v>
      </c>
      <c r="Q106" s="15"/>
      <c r="R106" s="15"/>
      <c r="S106" s="15"/>
      <c r="T106" s="15"/>
      <c r="U106" s="15">
        <v>18</v>
      </c>
      <c r="V106" s="15">
        <v>10.5</v>
      </c>
      <c r="W106" s="15">
        <v>150</v>
      </c>
      <c r="X106" s="15">
        <v>4</v>
      </c>
      <c r="Y106" s="15">
        <v>3</v>
      </c>
      <c r="Z106" s="15">
        <v>910</v>
      </c>
      <c r="AA106" s="15">
        <v>145</v>
      </c>
      <c r="AB106" s="15">
        <v>67</v>
      </c>
      <c r="AC106" s="15">
        <v>3</v>
      </c>
      <c r="AD106" s="15" t="s">
        <v>910</v>
      </c>
    </row>
    <row r="107" spans="1:30" ht="14.5">
      <c r="A107" s="3" t="s">
        <v>7441</v>
      </c>
      <c r="B107" s="15" t="s">
        <v>1</v>
      </c>
      <c r="C107" s="15" t="s">
        <v>7342</v>
      </c>
      <c r="D107" s="15" t="s">
        <v>7303</v>
      </c>
      <c r="E107" s="15" t="s">
        <v>0</v>
      </c>
      <c r="F107" s="15" t="s">
        <v>7289</v>
      </c>
      <c r="G107" s="15">
        <v>150</v>
      </c>
      <c r="H107" s="15">
        <v>20</v>
      </c>
      <c r="I107" s="15">
        <v>11</v>
      </c>
      <c r="J107" s="15">
        <v>2</v>
      </c>
      <c r="K107" s="15">
        <v>3</v>
      </c>
      <c r="L107" s="15">
        <v>4</v>
      </c>
      <c r="M107" s="15">
        <v>40.6</v>
      </c>
      <c r="N107" s="15">
        <v>50</v>
      </c>
      <c r="O107" s="15"/>
      <c r="P107" s="15"/>
      <c r="Q107" s="15"/>
      <c r="R107" s="15"/>
      <c r="S107" s="15"/>
      <c r="T107" s="15"/>
      <c r="U107" s="15">
        <v>20.5</v>
      </c>
      <c r="V107" s="15"/>
      <c r="W107" s="15">
        <v>150</v>
      </c>
      <c r="X107" s="15">
        <v>4.5999999999999996</v>
      </c>
      <c r="Y107" s="15">
        <v>6</v>
      </c>
      <c r="Z107" s="15">
        <v>1123</v>
      </c>
      <c r="AA107" s="15">
        <v>80</v>
      </c>
      <c r="AB107" s="15">
        <v>4.9000000000000004</v>
      </c>
      <c r="AC107" s="15">
        <v>1</v>
      </c>
      <c r="AD107" s="15" t="s">
        <v>910</v>
      </c>
    </row>
    <row r="108" spans="1:30" ht="14.5">
      <c r="A108" s="3" t="s">
        <v>7442</v>
      </c>
      <c r="B108" s="15" t="s">
        <v>1</v>
      </c>
      <c r="C108" s="15" t="s">
        <v>7443</v>
      </c>
      <c r="D108" s="15" t="s">
        <v>7317</v>
      </c>
      <c r="E108" s="15" t="s">
        <v>0</v>
      </c>
      <c r="F108" s="15" t="s">
        <v>7289</v>
      </c>
      <c r="G108" s="15">
        <v>30</v>
      </c>
      <c r="H108" s="15">
        <v>20</v>
      </c>
      <c r="I108" s="15">
        <v>38</v>
      </c>
      <c r="J108" s="15">
        <v>1.2</v>
      </c>
      <c r="K108" s="15">
        <v>1.9</v>
      </c>
      <c r="L108" s="15">
        <v>2.5</v>
      </c>
      <c r="M108" s="15">
        <v>8.8000000000000007</v>
      </c>
      <c r="N108" s="15">
        <v>11.7</v>
      </c>
      <c r="O108" s="15">
        <v>12.8</v>
      </c>
      <c r="P108" s="15">
        <v>14.9</v>
      </c>
      <c r="Q108" s="15"/>
      <c r="R108" s="15"/>
      <c r="S108" s="15"/>
      <c r="T108" s="15"/>
      <c r="U108" s="15">
        <v>9.3000000000000007</v>
      </c>
      <c r="V108" s="15">
        <v>4.5999999999999996</v>
      </c>
      <c r="W108" s="15">
        <v>150</v>
      </c>
      <c r="X108" s="15">
        <v>2.1</v>
      </c>
      <c r="Y108" s="15">
        <v>1.8</v>
      </c>
      <c r="Z108" s="15">
        <v>555</v>
      </c>
      <c r="AA108" s="15">
        <v>142</v>
      </c>
      <c r="AB108" s="15">
        <v>26</v>
      </c>
      <c r="AC108" s="15">
        <v>1</v>
      </c>
      <c r="AD108" s="15" t="s">
        <v>910</v>
      </c>
    </row>
    <row r="109" spans="1:30" ht="14.5">
      <c r="A109" s="3" t="s">
        <v>7444</v>
      </c>
      <c r="B109" s="15" t="s">
        <v>1</v>
      </c>
      <c r="C109" s="15" t="s">
        <v>7443</v>
      </c>
      <c r="D109" s="15" t="s">
        <v>7317</v>
      </c>
      <c r="E109" s="15" t="s">
        <v>0</v>
      </c>
      <c r="F109" s="15" t="s">
        <v>7289</v>
      </c>
      <c r="G109" s="15">
        <v>30</v>
      </c>
      <c r="H109" s="15">
        <v>20</v>
      </c>
      <c r="I109" s="15">
        <v>107</v>
      </c>
      <c r="J109" s="15">
        <v>1.2</v>
      </c>
      <c r="K109" s="15">
        <v>1.6</v>
      </c>
      <c r="L109" s="15">
        <v>2.5</v>
      </c>
      <c r="M109" s="15">
        <v>2.7</v>
      </c>
      <c r="N109" s="15">
        <v>3.6</v>
      </c>
      <c r="O109" s="15">
        <v>3.7</v>
      </c>
      <c r="P109" s="15">
        <v>5.5</v>
      </c>
      <c r="Q109" s="15"/>
      <c r="R109" s="15"/>
      <c r="S109" s="15"/>
      <c r="T109" s="15"/>
      <c r="U109" s="15">
        <v>49</v>
      </c>
      <c r="V109" s="15">
        <v>25</v>
      </c>
      <c r="W109" s="15">
        <v>150</v>
      </c>
      <c r="X109" s="15">
        <v>7.3</v>
      </c>
      <c r="Y109" s="15">
        <v>12</v>
      </c>
      <c r="Z109" s="15">
        <v>2550</v>
      </c>
      <c r="AA109" s="15">
        <v>388</v>
      </c>
      <c r="AB109" s="15">
        <v>276</v>
      </c>
      <c r="AC109" s="15">
        <v>1</v>
      </c>
      <c r="AD109" s="15" t="s">
        <v>910</v>
      </c>
    </row>
    <row r="110" spans="1:30" ht="14.5">
      <c r="A110" s="3" t="s">
        <v>7410</v>
      </c>
      <c r="B110" s="15" t="s">
        <v>1</v>
      </c>
      <c r="C110" s="15" t="s">
        <v>7261</v>
      </c>
      <c r="D110" s="15" t="s">
        <v>7303</v>
      </c>
      <c r="E110" s="15" t="s">
        <v>0</v>
      </c>
      <c r="F110" s="15" t="s">
        <v>7289</v>
      </c>
      <c r="G110" s="15">
        <v>60</v>
      </c>
      <c r="H110" s="15">
        <v>20</v>
      </c>
      <c r="I110" s="15">
        <v>3</v>
      </c>
      <c r="J110" s="15">
        <v>1.2</v>
      </c>
      <c r="K110" s="15">
        <v>1.8</v>
      </c>
      <c r="L110" s="15">
        <v>2.5</v>
      </c>
      <c r="M110" s="15">
        <v>68</v>
      </c>
      <c r="N110" s="15">
        <v>85</v>
      </c>
      <c r="O110" s="15">
        <v>80</v>
      </c>
      <c r="P110" s="15">
        <v>100</v>
      </c>
      <c r="Q110" s="15"/>
      <c r="R110" s="15"/>
      <c r="S110" s="15"/>
      <c r="T110" s="15"/>
      <c r="U110" s="15">
        <v>9.5</v>
      </c>
      <c r="V110" s="15">
        <v>4.5999999999999996</v>
      </c>
      <c r="W110" s="15">
        <v>150</v>
      </c>
      <c r="X110" s="15">
        <v>1.9</v>
      </c>
      <c r="Y110" s="15">
        <v>1.6</v>
      </c>
      <c r="Z110" s="15">
        <v>529</v>
      </c>
      <c r="AA110" s="15">
        <v>29</v>
      </c>
      <c r="AB110" s="15">
        <v>3</v>
      </c>
      <c r="AC110" s="15">
        <v>1</v>
      </c>
      <c r="AD110" s="15" t="s">
        <v>910</v>
      </c>
    </row>
    <row r="111" spans="1:30" ht="14.5">
      <c r="A111" s="3" t="s">
        <v>7445</v>
      </c>
      <c r="B111" s="15" t="s">
        <v>1</v>
      </c>
      <c r="C111" s="15" t="s">
        <v>7434</v>
      </c>
      <c r="D111" s="15" t="s">
        <v>7303</v>
      </c>
      <c r="E111" s="15" t="s">
        <v>0</v>
      </c>
      <c r="F111" s="15" t="s">
        <v>7289</v>
      </c>
      <c r="G111" s="15">
        <v>60</v>
      </c>
      <c r="H111" s="15">
        <v>20</v>
      </c>
      <c r="I111" s="15">
        <v>11</v>
      </c>
      <c r="J111" s="15">
        <v>1.2</v>
      </c>
      <c r="K111" s="15">
        <v>1.8</v>
      </c>
      <c r="L111" s="15">
        <v>2.5</v>
      </c>
      <c r="M111" s="15">
        <v>76</v>
      </c>
      <c r="N111" s="15">
        <v>90</v>
      </c>
      <c r="O111" s="15">
        <v>87</v>
      </c>
      <c r="P111" s="15">
        <v>100</v>
      </c>
      <c r="Q111" s="15"/>
      <c r="R111" s="15"/>
      <c r="S111" s="15"/>
      <c r="T111" s="15"/>
      <c r="U111" s="15">
        <v>9.5</v>
      </c>
      <c r="V111" s="15"/>
      <c r="W111" s="15">
        <v>150</v>
      </c>
      <c r="X111" s="15">
        <v>2</v>
      </c>
      <c r="Y111" s="15">
        <v>1.4</v>
      </c>
      <c r="Z111" s="15">
        <v>533.4</v>
      </c>
      <c r="AA111" s="15">
        <v>34.4</v>
      </c>
      <c r="AB111" s="15">
        <v>27</v>
      </c>
      <c r="AC111" s="15" t="s">
        <v>9479</v>
      </c>
      <c r="AD111" s="15" t="s">
        <v>910</v>
      </c>
    </row>
    <row r="112" spans="1:30" ht="14.5">
      <c r="A112" s="3" t="s">
        <v>7446</v>
      </c>
      <c r="B112" s="15" t="s">
        <v>1</v>
      </c>
      <c r="C112" s="15" t="s">
        <v>7339</v>
      </c>
      <c r="D112" s="15" t="s">
        <v>7303</v>
      </c>
      <c r="E112" s="15" t="s">
        <v>0</v>
      </c>
      <c r="F112" s="15" t="s">
        <v>7289</v>
      </c>
      <c r="G112" s="15">
        <v>60</v>
      </c>
      <c r="H112" s="15">
        <v>20</v>
      </c>
      <c r="I112" s="15">
        <v>11</v>
      </c>
      <c r="J112" s="15">
        <v>1.2</v>
      </c>
      <c r="K112" s="15">
        <v>1.8</v>
      </c>
      <c r="L112" s="15">
        <v>2.5</v>
      </c>
      <c r="M112" s="15">
        <v>76</v>
      </c>
      <c r="N112" s="15">
        <v>90</v>
      </c>
      <c r="O112" s="15">
        <v>87</v>
      </c>
      <c r="P112" s="15">
        <v>100</v>
      </c>
      <c r="Q112" s="15"/>
      <c r="R112" s="15"/>
      <c r="S112" s="15"/>
      <c r="T112" s="15"/>
      <c r="U112" s="15">
        <v>9.5</v>
      </c>
      <c r="V112" s="15"/>
      <c r="W112" s="15">
        <v>150</v>
      </c>
      <c r="X112" s="15">
        <v>2</v>
      </c>
      <c r="Y112" s="15">
        <v>1.4</v>
      </c>
      <c r="Z112" s="15">
        <v>533.4</v>
      </c>
      <c r="AA112" s="15">
        <v>34.4</v>
      </c>
      <c r="AB112" s="15">
        <v>27</v>
      </c>
      <c r="AC112" s="15">
        <v>3</v>
      </c>
      <c r="AD112" s="15" t="s">
        <v>910</v>
      </c>
    </row>
    <row r="113" spans="1:30" ht="14.5">
      <c r="A113" s="3" t="s">
        <v>7447</v>
      </c>
      <c r="B113" s="15" t="s">
        <v>1</v>
      </c>
      <c r="C113" s="15" t="s">
        <v>7356</v>
      </c>
      <c r="D113" s="15" t="s">
        <v>7303</v>
      </c>
      <c r="E113" s="15" t="s">
        <v>0</v>
      </c>
      <c r="F113" s="15" t="s">
        <v>7289</v>
      </c>
      <c r="G113" s="15">
        <v>60</v>
      </c>
      <c r="H113" s="15">
        <v>20</v>
      </c>
      <c r="I113" s="15">
        <v>6</v>
      </c>
      <c r="J113" s="15">
        <v>1.2</v>
      </c>
      <c r="K113" s="15">
        <v>1.6</v>
      </c>
      <c r="L113" s="15">
        <v>2.5</v>
      </c>
      <c r="M113" s="15">
        <v>71</v>
      </c>
      <c r="N113" s="15">
        <v>90</v>
      </c>
      <c r="O113" s="15">
        <v>79</v>
      </c>
      <c r="P113" s="15">
        <v>126</v>
      </c>
      <c r="Q113" s="15"/>
      <c r="R113" s="15"/>
      <c r="S113" s="15"/>
      <c r="T113" s="15"/>
      <c r="U113" s="15">
        <v>11</v>
      </c>
      <c r="V113" s="15"/>
      <c r="W113" s="15">
        <v>150</v>
      </c>
      <c r="X113" s="15">
        <v>1.4</v>
      </c>
      <c r="Y113" s="15">
        <v>1.8</v>
      </c>
      <c r="Z113" s="15">
        <v>525</v>
      </c>
      <c r="AA113" s="15">
        <v>30</v>
      </c>
      <c r="AB113" s="15">
        <v>24</v>
      </c>
      <c r="AC113" s="15">
        <v>3</v>
      </c>
      <c r="AD113" s="15" t="s">
        <v>910</v>
      </c>
    </row>
    <row r="114" spans="1:30" ht="14.5">
      <c r="A114" s="3" t="s">
        <v>7448</v>
      </c>
      <c r="B114" s="15" t="s">
        <v>1</v>
      </c>
      <c r="C114" s="15" t="s">
        <v>7434</v>
      </c>
      <c r="D114" s="15" t="s">
        <v>7303</v>
      </c>
      <c r="E114" s="15" t="s">
        <v>0</v>
      </c>
      <c r="F114" s="15" t="s">
        <v>7289</v>
      </c>
      <c r="G114" s="15">
        <v>100</v>
      </c>
      <c r="H114" s="15">
        <v>20</v>
      </c>
      <c r="I114" s="15">
        <v>15</v>
      </c>
      <c r="J114" s="15">
        <v>1.2</v>
      </c>
      <c r="K114" s="15">
        <v>1.6</v>
      </c>
      <c r="L114" s="15">
        <v>2.5</v>
      </c>
      <c r="M114" s="15">
        <v>72</v>
      </c>
      <c r="N114" s="15">
        <v>90</v>
      </c>
      <c r="O114" s="15">
        <v>75</v>
      </c>
      <c r="P114" s="15">
        <v>100</v>
      </c>
      <c r="Q114" s="15"/>
      <c r="R114" s="15"/>
      <c r="S114" s="15"/>
      <c r="T114" s="15"/>
      <c r="U114" s="15">
        <v>9.3000000000000007</v>
      </c>
      <c r="V114" s="15"/>
      <c r="W114" s="15">
        <v>150</v>
      </c>
      <c r="X114" s="15">
        <v>2.1</v>
      </c>
      <c r="Y114" s="15">
        <v>1.8</v>
      </c>
      <c r="Z114" s="15">
        <v>1480</v>
      </c>
      <c r="AA114" s="15">
        <v>480</v>
      </c>
      <c r="AB114" s="15">
        <v>35</v>
      </c>
      <c r="AC114" s="15" t="s">
        <v>9479</v>
      </c>
      <c r="AD114" s="15" t="s">
        <v>910</v>
      </c>
    </row>
    <row r="115" spans="1:30" ht="14.5">
      <c r="A115" s="3" t="s">
        <v>7449</v>
      </c>
      <c r="B115" s="15" t="s">
        <v>1</v>
      </c>
      <c r="C115" s="15" t="s">
        <v>7339</v>
      </c>
      <c r="D115" s="15" t="s">
        <v>7303</v>
      </c>
      <c r="E115" s="15" t="s">
        <v>0</v>
      </c>
      <c r="F115" s="15" t="s">
        <v>7289</v>
      </c>
      <c r="G115" s="15">
        <v>100</v>
      </c>
      <c r="H115" s="15">
        <v>20</v>
      </c>
      <c r="I115" s="15">
        <v>15</v>
      </c>
      <c r="J115" s="15">
        <v>1.2</v>
      </c>
      <c r="K115" s="15">
        <v>1.6</v>
      </c>
      <c r="L115" s="15">
        <v>2.5</v>
      </c>
      <c r="M115" s="15">
        <v>72</v>
      </c>
      <c r="N115" s="15">
        <v>90</v>
      </c>
      <c r="O115" s="15">
        <v>75</v>
      </c>
      <c r="P115" s="15">
        <v>100</v>
      </c>
      <c r="Q115" s="15"/>
      <c r="R115" s="15"/>
      <c r="S115" s="15"/>
      <c r="T115" s="15"/>
      <c r="U115" s="15">
        <v>9.3000000000000007</v>
      </c>
      <c r="V115" s="15"/>
      <c r="W115" s="15">
        <v>150</v>
      </c>
      <c r="X115" s="15">
        <v>2.1</v>
      </c>
      <c r="Y115" s="15">
        <v>1.8</v>
      </c>
      <c r="Z115" s="15">
        <v>1480</v>
      </c>
      <c r="AA115" s="15">
        <v>480</v>
      </c>
      <c r="AB115" s="15">
        <v>35</v>
      </c>
      <c r="AC115" s="15">
        <v>3</v>
      </c>
      <c r="AD115" s="15" t="s">
        <v>910</v>
      </c>
    </row>
    <row r="116" spans="1:30" ht="14.5">
      <c r="A116" s="3" t="s">
        <v>7450</v>
      </c>
      <c r="B116" s="15" t="s">
        <v>1</v>
      </c>
      <c r="C116" s="15" t="s">
        <v>7356</v>
      </c>
      <c r="D116" s="15" t="s">
        <v>7303</v>
      </c>
      <c r="E116" s="15" t="s">
        <v>0</v>
      </c>
      <c r="F116" s="15" t="s">
        <v>7289</v>
      </c>
      <c r="G116" s="15">
        <v>100</v>
      </c>
      <c r="H116" s="15">
        <v>20</v>
      </c>
      <c r="I116" s="15">
        <v>6.5</v>
      </c>
      <c r="J116" s="15">
        <v>1.2</v>
      </c>
      <c r="K116" s="15">
        <v>1.6</v>
      </c>
      <c r="L116" s="15">
        <v>2.5</v>
      </c>
      <c r="M116" s="15">
        <v>80</v>
      </c>
      <c r="N116" s="15">
        <v>95</v>
      </c>
      <c r="O116" s="15">
        <v>85</v>
      </c>
      <c r="P116" s="15">
        <v>110</v>
      </c>
      <c r="Q116" s="15"/>
      <c r="R116" s="15"/>
      <c r="S116" s="15"/>
      <c r="T116" s="15"/>
      <c r="U116" s="15">
        <v>9.3000000000000007</v>
      </c>
      <c r="V116" s="15"/>
      <c r="W116" s="15">
        <v>150</v>
      </c>
      <c r="X116" s="15">
        <v>2.1</v>
      </c>
      <c r="Y116" s="15">
        <v>1.8</v>
      </c>
      <c r="Z116" s="15">
        <v>1480</v>
      </c>
      <c r="AA116" s="15">
        <v>480</v>
      </c>
      <c r="AB116" s="15">
        <v>35</v>
      </c>
      <c r="AC116" s="15">
        <v>3</v>
      </c>
      <c r="AD116" s="15" t="s">
        <v>910</v>
      </c>
    </row>
    <row r="117" spans="1:30" ht="14.5">
      <c r="A117" s="3" t="s">
        <v>9244</v>
      </c>
      <c r="B117" s="40" t="s">
        <v>1028</v>
      </c>
      <c r="C117" s="40" t="s">
        <v>9247</v>
      </c>
      <c r="D117" s="41" t="s">
        <v>9245</v>
      </c>
      <c r="E117" s="41" t="s">
        <v>1026</v>
      </c>
      <c r="F117" s="41" t="s">
        <v>9246</v>
      </c>
      <c r="G117" s="40">
        <v>250</v>
      </c>
      <c r="H117" s="40">
        <v>30</v>
      </c>
      <c r="I117" s="40">
        <v>22</v>
      </c>
      <c r="J117" s="40">
        <v>2</v>
      </c>
      <c r="K117" s="40">
        <v>3.6</v>
      </c>
      <c r="L117" s="40">
        <v>4.2</v>
      </c>
      <c r="M117" s="40">
        <v>56</v>
      </c>
      <c r="N117" s="40">
        <v>60</v>
      </c>
      <c r="O117" s="15"/>
      <c r="P117" s="15"/>
      <c r="Q117" s="15"/>
      <c r="R117" s="15"/>
      <c r="S117" s="15"/>
      <c r="T117" s="15"/>
      <c r="U117" s="40">
        <v>71</v>
      </c>
      <c r="V117" s="15"/>
      <c r="W117" s="40">
        <v>150</v>
      </c>
      <c r="X117" s="40">
        <v>16</v>
      </c>
      <c r="Y117" s="40">
        <v>26</v>
      </c>
      <c r="Z117" s="40">
        <v>3086</v>
      </c>
      <c r="AA117" s="40">
        <v>193</v>
      </c>
      <c r="AB117" s="40">
        <v>22</v>
      </c>
      <c r="AC117" s="40" t="s">
        <v>9479</v>
      </c>
      <c r="AD117" s="40" t="s">
        <v>1029</v>
      </c>
    </row>
    <row r="118" spans="1:30" ht="14.5">
      <c r="A118" s="3" t="s">
        <v>9788</v>
      </c>
      <c r="B118" s="15" t="s">
        <v>9372</v>
      </c>
      <c r="C118" s="15" t="s">
        <v>9799</v>
      </c>
      <c r="D118" s="41" t="s">
        <v>9245</v>
      </c>
      <c r="E118" s="41" t="s">
        <v>1026</v>
      </c>
      <c r="F118" s="15" t="s">
        <v>7289</v>
      </c>
      <c r="G118" s="15">
        <v>30</v>
      </c>
      <c r="H118" s="15">
        <v>20</v>
      </c>
      <c r="I118" s="15">
        <v>120</v>
      </c>
      <c r="J118" s="15">
        <v>1.1000000000000001</v>
      </c>
      <c r="K118" s="15">
        <v>1.7</v>
      </c>
      <c r="L118" s="15">
        <v>2.2000000000000002</v>
      </c>
      <c r="M118" s="15">
        <v>0.4</v>
      </c>
      <c r="N118" s="15">
        <v>0.7</v>
      </c>
      <c r="O118" s="15">
        <v>1.2</v>
      </c>
      <c r="P118" s="15">
        <v>1.4</v>
      </c>
      <c r="Q118" s="15"/>
      <c r="R118" s="15"/>
      <c r="S118" s="15"/>
      <c r="T118" s="15"/>
      <c r="U118" s="15">
        <v>208</v>
      </c>
      <c r="V118" s="15"/>
      <c r="W118" s="15">
        <v>150</v>
      </c>
      <c r="X118" s="15">
        <v>37</v>
      </c>
      <c r="Y118" s="15">
        <v>41</v>
      </c>
      <c r="Z118" s="15">
        <v>13124</v>
      </c>
      <c r="AA118" s="15">
        <v>8226</v>
      </c>
      <c r="AB118" s="15">
        <v>138</v>
      </c>
      <c r="AC118" s="15">
        <v>1</v>
      </c>
      <c r="AD118" s="40" t="s">
        <v>1029</v>
      </c>
    </row>
    <row r="119" spans="1:30" ht="14.5">
      <c r="A119" s="3" t="s">
        <v>9789</v>
      </c>
      <c r="B119" s="15" t="s">
        <v>9372</v>
      </c>
      <c r="C119" s="15" t="s">
        <v>9796</v>
      </c>
      <c r="D119" s="41" t="s">
        <v>9245</v>
      </c>
      <c r="E119" s="41" t="s">
        <v>1026</v>
      </c>
      <c r="F119" s="15" t="s">
        <v>7289</v>
      </c>
      <c r="G119" s="15">
        <v>30</v>
      </c>
      <c r="H119" s="15">
        <v>20</v>
      </c>
      <c r="I119" s="15">
        <v>120</v>
      </c>
      <c r="J119" s="15">
        <v>1</v>
      </c>
      <c r="K119" s="15">
        <v>1.6</v>
      </c>
      <c r="L119" s="15">
        <v>2.5</v>
      </c>
      <c r="M119" s="15">
        <v>0.9</v>
      </c>
      <c r="N119" s="15">
        <v>1.1000000000000001</v>
      </c>
      <c r="O119" s="15">
        <v>1.5</v>
      </c>
      <c r="P119" s="15">
        <v>1.7</v>
      </c>
      <c r="Q119" s="15"/>
      <c r="R119" s="15"/>
      <c r="S119" s="15"/>
      <c r="T119" s="15"/>
      <c r="U119" s="15">
        <v>79</v>
      </c>
      <c r="V119" s="15"/>
      <c r="W119" s="15">
        <v>150</v>
      </c>
      <c r="X119" s="15">
        <v>11</v>
      </c>
      <c r="Y119" s="15">
        <v>19</v>
      </c>
      <c r="Z119" s="15">
        <v>4378</v>
      </c>
      <c r="AA119" s="15">
        <v>3498</v>
      </c>
      <c r="AB119" s="15">
        <v>306</v>
      </c>
      <c r="AC119" s="15">
        <v>1</v>
      </c>
      <c r="AD119" s="40" t="s">
        <v>1029</v>
      </c>
    </row>
    <row r="120" spans="1:30" ht="14.5">
      <c r="A120" s="3" t="s">
        <v>9790</v>
      </c>
      <c r="B120" s="15" t="s">
        <v>9372</v>
      </c>
      <c r="C120" s="15" t="s">
        <v>9797</v>
      </c>
      <c r="D120" s="41" t="s">
        <v>9245</v>
      </c>
      <c r="E120" s="41" t="s">
        <v>1026</v>
      </c>
      <c r="F120" s="15" t="s">
        <v>7289</v>
      </c>
      <c r="G120" s="15">
        <v>40</v>
      </c>
      <c r="H120" s="15">
        <v>20</v>
      </c>
      <c r="I120" s="15">
        <v>300</v>
      </c>
      <c r="J120" s="15">
        <v>1.1000000000000001</v>
      </c>
      <c r="K120" s="15">
        <v>1.5</v>
      </c>
      <c r="L120" s="15">
        <v>2.1</v>
      </c>
      <c r="M120" s="15">
        <v>1.1000000000000001</v>
      </c>
      <c r="N120" s="15">
        <v>1.3</v>
      </c>
      <c r="O120" s="15">
        <v>1.3</v>
      </c>
      <c r="P120" s="15">
        <v>1.4</v>
      </c>
      <c r="Q120" s="15"/>
      <c r="R120" s="15"/>
      <c r="S120" s="15"/>
      <c r="T120" s="15"/>
      <c r="U120" s="15">
        <v>111</v>
      </c>
      <c r="V120" s="15"/>
      <c r="W120" s="15">
        <v>150</v>
      </c>
      <c r="X120" s="15">
        <v>15</v>
      </c>
      <c r="Y120" s="15">
        <v>22</v>
      </c>
      <c r="Z120" s="15">
        <v>6458</v>
      </c>
      <c r="AA120" s="15">
        <v>2839</v>
      </c>
      <c r="AB120" s="15">
        <v>132</v>
      </c>
      <c r="AC120" s="15">
        <v>1</v>
      </c>
      <c r="AD120" s="40" t="s">
        <v>1029</v>
      </c>
    </row>
    <row r="121" spans="1:30" ht="14.5">
      <c r="A121" s="3" t="s">
        <v>9791</v>
      </c>
      <c r="B121" s="15" t="s">
        <v>9372</v>
      </c>
      <c r="C121" s="15" t="s">
        <v>9797</v>
      </c>
      <c r="D121" s="41" t="s">
        <v>9245</v>
      </c>
      <c r="E121" s="41" t="s">
        <v>1026</v>
      </c>
      <c r="F121" s="15" t="s">
        <v>7289</v>
      </c>
      <c r="G121" s="15">
        <v>80</v>
      </c>
      <c r="H121" s="15">
        <v>20</v>
      </c>
      <c r="I121" s="15">
        <v>300</v>
      </c>
      <c r="J121" s="15">
        <v>2</v>
      </c>
      <c r="K121" s="15">
        <v>2.8</v>
      </c>
      <c r="L121" s="15">
        <v>4.0999999999999996</v>
      </c>
      <c r="M121" s="15">
        <v>1.4</v>
      </c>
      <c r="N121" s="15">
        <v>1.8</v>
      </c>
      <c r="O121" s="15"/>
      <c r="P121" s="15"/>
      <c r="Q121" s="15"/>
      <c r="R121" s="15"/>
      <c r="S121" s="15"/>
      <c r="T121" s="15"/>
      <c r="U121" s="15">
        <v>179</v>
      </c>
      <c r="V121" s="15"/>
      <c r="W121" s="15">
        <v>150</v>
      </c>
      <c r="X121" s="15">
        <v>57</v>
      </c>
      <c r="Y121" s="15">
        <v>33</v>
      </c>
      <c r="Z121" s="15">
        <v>12182</v>
      </c>
      <c r="AA121" s="15">
        <v>2269</v>
      </c>
      <c r="AB121" s="15">
        <v>45</v>
      </c>
      <c r="AC121" s="15">
        <v>1</v>
      </c>
      <c r="AD121" s="40" t="s">
        <v>1029</v>
      </c>
    </row>
    <row r="122" spans="1:30" ht="14.5">
      <c r="A122" s="3" t="s">
        <v>9792</v>
      </c>
      <c r="B122" s="15" t="s">
        <v>9372</v>
      </c>
      <c r="C122" s="15" t="s">
        <v>9797</v>
      </c>
      <c r="D122" s="41" t="s">
        <v>9245</v>
      </c>
      <c r="E122" s="41" t="s">
        <v>1026</v>
      </c>
      <c r="F122" s="15" t="s">
        <v>7289</v>
      </c>
      <c r="G122" s="15">
        <v>100</v>
      </c>
      <c r="H122" s="15">
        <v>20</v>
      </c>
      <c r="I122" s="15">
        <v>300</v>
      </c>
      <c r="J122" s="15">
        <v>2.1</v>
      </c>
      <c r="K122" s="15">
        <v>2.9</v>
      </c>
      <c r="L122" s="15">
        <v>3.8</v>
      </c>
      <c r="M122" s="15">
        <v>1.8</v>
      </c>
      <c r="N122" s="15">
        <v>2.2000000000000002</v>
      </c>
      <c r="O122" s="15"/>
      <c r="P122" s="15"/>
      <c r="Q122" s="15"/>
      <c r="R122" s="15"/>
      <c r="S122" s="15"/>
      <c r="T122" s="15"/>
      <c r="U122" s="15">
        <v>163</v>
      </c>
      <c r="V122" s="15"/>
      <c r="W122" s="15">
        <v>175</v>
      </c>
      <c r="X122" s="15">
        <v>49</v>
      </c>
      <c r="Y122" s="15">
        <v>34</v>
      </c>
      <c r="Z122" s="15">
        <v>11246</v>
      </c>
      <c r="AA122" s="15">
        <v>1734</v>
      </c>
      <c r="AB122" s="15">
        <v>43</v>
      </c>
      <c r="AC122" s="15">
        <v>1</v>
      </c>
      <c r="AD122" s="40" t="s">
        <v>1029</v>
      </c>
    </row>
    <row r="123" spans="1:30" ht="14.5">
      <c r="A123" s="3" t="s">
        <v>9793</v>
      </c>
      <c r="B123" s="15" t="s">
        <v>9372</v>
      </c>
      <c r="C123" s="15" t="s">
        <v>9797</v>
      </c>
      <c r="D123" s="41" t="s">
        <v>9245</v>
      </c>
      <c r="E123" s="41" t="s">
        <v>1026</v>
      </c>
      <c r="F123" s="15" t="s">
        <v>7289</v>
      </c>
      <c r="G123" s="15">
        <v>150</v>
      </c>
      <c r="H123" s="15">
        <v>20</v>
      </c>
      <c r="I123" s="15">
        <v>224</v>
      </c>
      <c r="J123" s="15">
        <v>2.2000000000000002</v>
      </c>
      <c r="K123" s="15">
        <v>3.3</v>
      </c>
      <c r="L123" s="15">
        <v>4.0999999999999996</v>
      </c>
      <c r="M123" s="15">
        <v>3.7</v>
      </c>
      <c r="N123" s="15">
        <v>4.8</v>
      </c>
      <c r="O123" s="15"/>
      <c r="P123" s="15"/>
      <c r="Q123" s="15"/>
      <c r="R123" s="15"/>
      <c r="S123" s="15"/>
      <c r="T123" s="15"/>
      <c r="U123" s="15">
        <v>129</v>
      </c>
      <c r="V123" s="15"/>
      <c r="W123" s="15">
        <v>175</v>
      </c>
      <c r="X123" s="15">
        <v>45</v>
      </c>
      <c r="Y123" s="15">
        <v>25</v>
      </c>
      <c r="Z123" s="15">
        <v>9924</v>
      </c>
      <c r="AA123" s="15">
        <v>769</v>
      </c>
      <c r="AB123" s="15">
        <v>34</v>
      </c>
      <c r="AC123" s="15">
        <v>1</v>
      </c>
      <c r="AD123" s="40" t="s">
        <v>1029</v>
      </c>
    </row>
    <row r="124" spans="1:30" ht="14.5">
      <c r="A124" s="3" t="s">
        <v>9794</v>
      </c>
      <c r="B124" s="15" t="s">
        <v>9372</v>
      </c>
      <c r="C124" s="15" t="s">
        <v>9798</v>
      </c>
      <c r="D124" s="41" t="s">
        <v>9245</v>
      </c>
      <c r="E124" s="41" t="s">
        <v>1026</v>
      </c>
      <c r="F124" s="15" t="s">
        <v>7289</v>
      </c>
      <c r="G124" s="15">
        <v>100</v>
      </c>
      <c r="H124" s="15">
        <v>20</v>
      </c>
      <c r="I124" s="15">
        <v>49</v>
      </c>
      <c r="J124" s="15">
        <v>2</v>
      </c>
      <c r="K124" s="15">
        <v>3</v>
      </c>
      <c r="L124" s="15">
        <v>3.8</v>
      </c>
      <c r="M124" s="15">
        <v>7.5</v>
      </c>
      <c r="N124" s="15">
        <v>9.8000000000000007</v>
      </c>
      <c r="O124" s="15"/>
      <c r="P124" s="15"/>
      <c r="Q124" s="15"/>
      <c r="R124" s="15"/>
      <c r="S124" s="15"/>
      <c r="T124" s="15"/>
      <c r="U124" s="15">
        <v>26</v>
      </c>
      <c r="V124" s="15"/>
      <c r="W124" s="15">
        <v>150</v>
      </c>
      <c r="X124" s="15">
        <v>6.9</v>
      </c>
      <c r="Y124" s="15">
        <v>8</v>
      </c>
      <c r="Z124" s="15">
        <v>1535</v>
      </c>
      <c r="AA124" s="15">
        <v>606</v>
      </c>
      <c r="AB124" s="15">
        <v>43</v>
      </c>
      <c r="AC124" s="15">
        <v>3</v>
      </c>
      <c r="AD124" s="40" t="s">
        <v>1029</v>
      </c>
    </row>
    <row r="125" spans="1:30" ht="14.5">
      <c r="A125" s="3" t="s">
        <v>9795</v>
      </c>
      <c r="B125" s="15" t="s">
        <v>9372</v>
      </c>
      <c r="C125" s="15" t="s">
        <v>9798</v>
      </c>
      <c r="D125" s="41" t="s">
        <v>9245</v>
      </c>
      <c r="E125" s="41" t="s">
        <v>1026</v>
      </c>
      <c r="F125" s="15" t="s">
        <v>7289</v>
      </c>
      <c r="G125" s="15">
        <v>100</v>
      </c>
      <c r="H125" s="15">
        <v>20</v>
      </c>
      <c r="I125" s="15">
        <v>47</v>
      </c>
      <c r="J125" s="15">
        <v>1.2</v>
      </c>
      <c r="K125" s="15">
        <v>1.7</v>
      </c>
      <c r="L125" s="15">
        <v>2.2000000000000002</v>
      </c>
      <c r="M125" s="15">
        <v>8.3000000000000007</v>
      </c>
      <c r="N125" s="15">
        <v>11</v>
      </c>
      <c r="O125" s="15">
        <v>11</v>
      </c>
      <c r="P125" s="15">
        <v>14</v>
      </c>
      <c r="Q125" s="15"/>
      <c r="R125" s="15"/>
      <c r="S125" s="15"/>
      <c r="T125" s="15"/>
      <c r="U125" s="15">
        <v>21</v>
      </c>
      <c r="V125" s="15"/>
      <c r="W125" s="15">
        <v>150</v>
      </c>
      <c r="X125" s="15">
        <v>4.8</v>
      </c>
      <c r="Y125" s="15">
        <v>3.8</v>
      </c>
      <c r="Z125" s="15">
        <v>1291</v>
      </c>
      <c r="AA125" s="15">
        <v>631</v>
      </c>
      <c r="AB125" s="15">
        <v>43</v>
      </c>
      <c r="AC125" s="15">
        <v>3</v>
      </c>
      <c r="AD125" s="40" t="s">
        <v>1029</v>
      </c>
    </row>
    <row r="126" spans="1:30" s="42" customFormat="1" ht="14.5">
      <c r="A126" s="3" t="s">
        <v>9858</v>
      </c>
      <c r="B126" s="15" t="s">
        <v>9372</v>
      </c>
      <c r="C126" s="15" t="s">
        <v>7304</v>
      </c>
      <c r="D126" s="41" t="s">
        <v>9872</v>
      </c>
      <c r="E126" s="15" t="s">
        <v>10173</v>
      </c>
      <c r="F126" s="15" t="s">
        <v>7289</v>
      </c>
      <c r="G126" s="15">
        <v>100</v>
      </c>
      <c r="H126" s="15">
        <v>20</v>
      </c>
      <c r="I126" s="15">
        <v>100</v>
      </c>
      <c r="J126" s="15">
        <v>2.4</v>
      </c>
      <c r="K126" s="15">
        <v>3</v>
      </c>
      <c r="L126" s="15">
        <v>3.6</v>
      </c>
      <c r="M126" s="15">
        <v>3.9</v>
      </c>
      <c r="N126" s="15">
        <v>4.8</v>
      </c>
      <c r="O126" s="15"/>
      <c r="P126" s="15"/>
      <c r="Q126" s="15"/>
      <c r="R126" s="15"/>
      <c r="S126" s="15"/>
      <c r="T126" s="15"/>
      <c r="U126" s="15">
        <v>35</v>
      </c>
      <c r="V126" s="15"/>
      <c r="W126" s="15">
        <v>175</v>
      </c>
      <c r="X126" s="15">
        <v>11</v>
      </c>
      <c r="Y126" s="15">
        <v>7</v>
      </c>
      <c r="Z126" s="15">
        <v>2490</v>
      </c>
      <c r="AA126" s="15">
        <v>492</v>
      </c>
      <c r="AB126" s="15">
        <v>36</v>
      </c>
      <c r="AC126" s="15">
        <v>1</v>
      </c>
      <c r="AD126" s="15" t="s">
        <v>910</v>
      </c>
    </row>
    <row r="127" spans="1:30" s="42" customFormat="1" ht="14.5">
      <c r="A127" s="3" t="s">
        <v>9859</v>
      </c>
      <c r="B127" s="15" t="s">
        <v>9372</v>
      </c>
      <c r="C127" s="15" t="s">
        <v>7304</v>
      </c>
      <c r="D127" s="41" t="s">
        <v>9872</v>
      </c>
      <c r="E127" s="15" t="s">
        <v>10173</v>
      </c>
      <c r="F127" s="15" t="s">
        <v>7289</v>
      </c>
      <c r="G127" s="15">
        <v>100</v>
      </c>
      <c r="H127" s="15">
        <v>20</v>
      </c>
      <c r="I127" s="15">
        <v>100</v>
      </c>
      <c r="J127" s="15">
        <v>1.4</v>
      </c>
      <c r="K127" s="15">
        <v>1.6</v>
      </c>
      <c r="L127" s="15">
        <v>2.2000000000000002</v>
      </c>
      <c r="M127" s="15">
        <v>3.7</v>
      </c>
      <c r="N127" s="15">
        <v>4.8</v>
      </c>
      <c r="O127" s="15">
        <v>4.5999999999999996</v>
      </c>
      <c r="P127" s="15">
        <v>6.7</v>
      </c>
      <c r="Q127" s="15"/>
      <c r="R127" s="15"/>
      <c r="S127" s="15"/>
      <c r="T127" s="15"/>
      <c r="U127" s="15">
        <v>47</v>
      </c>
      <c r="V127" s="15">
        <v>24</v>
      </c>
      <c r="W127" s="15">
        <v>175</v>
      </c>
      <c r="X127" s="15">
        <v>9.1999999999999993</v>
      </c>
      <c r="Y127" s="15">
        <v>8.1</v>
      </c>
      <c r="Z127" s="15">
        <v>2964</v>
      </c>
      <c r="AA127" s="15">
        <v>489</v>
      </c>
      <c r="AB127" s="15">
        <v>32</v>
      </c>
      <c r="AC127" s="15">
        <v>1</v>
      </c>
      <c r="AD127" s="15" t="s">
        <v>910</v>
      </c>
    </row>
    <row r="128" spans="1:30" s="42" customFormat="1" ht="14.5">
      <c r="A128" s="3" t="s">
        <v>9860</v>
      </c>
      <c r="B128" s="15" t="s">
        <v>9372</v>
      </c>
      <c r="C128" s="15" t="s">
        <v>7304</v>
      </c>
      <c r="D128" s="41" t="s">
        <v>9872</v>
      </c>
      <c r="E128" s="15" t="s">
        <v>10173</v>
      </c>
      <c r="F128" s="15" t="s">
        <v>7289</v>
      </c>
      <c r="G128" s="15">
        <v>80</v>
      </c>
      <c r="H128" s="15">
        <v>20</v>
      </c>
      <c r="I128" s="15">
        <v>100</v>
      </c>
      <c r="J128" s="15">
        <v>1.4</v>
      </c>
      <c r="K128" s="15">
        <v>1.8</v>
      </c>
      <c r="L128" s="15">
        <v>2.2000000000000002</v>
      </c>
      <c r="M128" s="15">
        <v>4.8</v>
      </c>
      <c r="N128" s="15">
        <v>5.8</v>
      </c>
      <c r="O128" s="15">
        <v>6.6</v>
      </c>
      <c r="P128" s="15">
        <v>8.1</v>
      </c>
      <c r="Q128" s="15"/>
      <c r="R128" s="15"/>
      <c r="S128" s="15"/>
      <c r="T128" s="15"/>
      <c r="U128" s="15">
        <v>35</v>
      </c>
      <c r="V128" s="15">
        <v>17</v>
      </c>
      <c r="W128" s="15">
        <v>175</v>
      </c>
      <c r="X128" s="15">
        <v>6.6</v>
      </c>
      <c r="Y128" s="15">
        <v>6.4</v>
      </c>
      <c r="Z128" s="15">
        <v>2130</v>
      </c>
      <c r="AA128" s="15">
        <v>1189</v>
      </c>
      <c r="AB128" s="15">
        <v>50</v>
      </c>
      <c r="AC128" s="15">
        <v>1</v>
      </c>
      <c r="AD128" s="15" t="s">
        <v>910</v>
      </c>
    </row>
    <row r="129" spans="1:30" s="42" customFormat="1" ht="14.5">
      <c r="A129" s="3" t="s">
        <v>9861</v>
      </c>
      <c r="B129" s="15" t="s">
        <v>9372</v>
      </c>
      <c r="C129" s="15" t="s">
        <v>7304</v>
      </c>
      <c r="D129" s="41" t="s">
        <v>9872</v>
      </c>
      <c r="E129" s="15" t="s">
        <v>10173</v>
      </c>
      <c r="F129" s="15" t="s">
        <v>7289</v>
      </c>
      <c r="G129" s="15">
        <v>80</v>
      </c>
      <c r="H129" s="15">
        <v>20</v>
      </c>
      <c r="I129" s="15">
        <v>100</v>
      </c>
      <c r="J129" s="15">
        <v>2.4</v>
      </c>
      <c r="K129" s="15">
        <v>3.1</v>
      </c>
      <c r="L129" s="15">
        <v>3.6</v>
      </c>
      <c r="M129" s="15">
        <v>5.3</v>
      </c>
      <c r="N129" s="15">
        <v>6.3</v>
      </c>
      <c r="O129" s="15"/>
      <c r="P129" s="15"/>
      <c r="Q129" s="15"/>
      <c r="R129" s="15"/>
      <c r="S129" s="15"/>
      <c r="T129" s="15"/>
      <c r="U129" s="15">
        <v>27</v>
      </c>
      <c r="V129" s="15"/>
      <c r="W129" s="15">
        <v>175</v>
      </c>
      <c r="X129" s="15">
        <v>9.3000000000000007</v>
      </c>
      <c r="Y129" s="15">
        <v>5.9</v>
      </c>
      <c r="Z129" s="15">
        <v>1832</v>
      </c>
      <c r="AA129" s="15">
        <v>1240</v>
      </c>
      <c r="AB129" s="15">
        <v>54</v>
      </c>
      <c r="AC129" s="15">
        <v>1</v>
      </c>
      <c r="AD129" s="15" t="s">
        <v>910</v>
      </c>
    </row>
    <row r="130" spans="1:30" s="42" customFormat="1" ht="14.5">
      <c r="A130" s="3" t="s">
        <v>9862</v>
      </c>
      <c r="B130" s="15" t="s">
        <v>9372</v>
      </c>
      <c r="C130" s="15" t="s">
        <v>7304</v>
      </c>
      <c r="D130" s="41" t="s">
        <v>9872</v>
      </c>
      <c r="E130" s="15" t="s">
        <v>10173</v>
      </c>
      <c r="F130" s="15" t="s">
        <v>7289</v>
      </c>
      <c r="G130" s="15">
        <v>100</v>
      </c>
      <c r="H130" s="15">
        <v>20</v>
      </c>
      <c r="I130" s="15">
        <v>100</v>
      </c>
      <c r="J130" s="15">
        <v>2.4</v>
      </c>
      <c r="K130" s="15">
        <v>2.9</v>
      </c>
      <c r="L130" s="15">
        <v>3.6</v>
      </c>
      <c r="M130" s="15">
        <v>6.2</v>
      </c>
      <c r="N130" s="15">
        <v>7.5</v>
      </c>
      <c r="O130" s="15"/>
      <c r="P130" s="15"/>
      <c r="Q130" s="15"/>
      <c r="R130" s="15"/>
      <c r="S130" s="15"/>
      <c r="T130" s="15"/>
      <c r="U130" s="15">
        <v>22</v>
      </c>
      <c r="V130" s="15"/>
      <c r="W130" s="15">
        <v>175</v>
      </c>
      <c r="X130" s="15">
        <v>6.9</v>
      </c>
      <c r="Y130" s="15">
        <v>4.8</v>
      </c>
      <c r="Z130" s="15">
        <v>1538</v>
      </c>
      <c r="AA130" s="15">
        <v>357</v>
      </c>
      <c r="AB130" s="15">
        <v>27</v>
      </c>
      <c r="AC130" s="15">
        <v>1</v>
      </c>
      <c r="AD130" s="15" t="s">
        <v>910</v>
      </c>
    </row>
    <row r="131" spans="1:30" s="42" customFormat="1" ht="14.5">
      <c r="A131" s="3" t="s">
        <v>9863</v>
      </c>
      <c r="B131" s="15" t="s">
        <v>9372</v>
      </c>
      <c r="C131" s="15" t="s">
        <v>7304</v>
      </c>
      <c r="D131" s="41" t="s">
        <v>9872</v>
      </c>
      <c r="E131" s="15" t="s">
        <v>10173</v>
      </c>
      <c r="F131" s="15" t="s">
        <v>7289</v>
      </c>
      <c r="G131" s="15">
        <v>100</v>
      </c>
      <c r="H131" s="15">
        <v>20</v>
      </c>
      <c r="I131" s="15">
        <v>100</v>
      </c>
      <c r="J131" s="15">
        <v>1.4</v>
      </c>
      <c r="K131" s="15">
        <v>1.8</v>
      </c>
      <c r="L131" s="15">
        <v>2.2000000000000002</v>
      </c>
      <c r="M131" s="15">
        <v>5.4</v>
      </c>
      <c r="N131" s="15">
        <v>7.5</v>
      </c>
      <c r="O131" s="15">
        <v>6.9</v>
      </c>
      <c r="P131" s="15">
        <v>10.5</v>
      </c>
      <c r="Q131" s="15"/>
      <c r="R131" s="15"/>
      <c r="S131" s="15"/>
      <c r="T131" s="15"/>
      <c r="U131" s="15">
        <v>36</v>
      </c>
      <c r="V131" s="15">
        <v>18</v>
      </c>
      <c r="W131" s="15">
        <v>175</v>
      </c>
      <c r="X131" s="15">
        <v>6.7</v>
      </c>
      <c r="Y131" s="15">
        <v>6.8</v>
      </c>
      <c r="Z131" s="15">
        <v>2110</v>
      </c>
      <c r="AA131" s="15">
        <v>327</v>
      </c>
      <c r="AB131" s="15">
        <v>31</v>
      </c>
      <c r="AC131" s="15">
        <v>1</v>
      </c>
      <c r="AD131" s="15" t="s">
        <v>910</v>
      </c>
    </row>
    <row r="132" spans="1:30" s="42" customFormat="1" ht="14.5">
      <c r="A132" s="3" t="s">
        <v>9864</v>
      </c>
      <c r="B132" s="15" t="s">
        <v>9372</v>
      </c>
      <c r="C132" s="15" t="s">
        <v>7304</v>
      </c>
      <c r="D132" s="41" t="s">
        <v>9872</v>
      </c>
      <c r="E132" s="15" t="s">
        <v>10173</v>
      </c>
      <c r="F132" s="15" t="s">
        <v>7289</v>
      </c>
      <c r="G132" s="15">
        <v>100</v>
      </c>
      <c r="H132" s="15">
        <v>20</v>
      </c>
      <c r="I132" s="15">
        <v>72</v>
      </c>
      <c r="J132" s="15">
        <v>2.4</v>
      </c>
      <c r="K132" s="15">
        <v>2.9</v>
      </c>
      <c r="L132" s="15">
        <v>3.6</v>
      </c>
      <c r="M132" s="15">
        <v>8.1999999999999993</v>
      </c>
      <c r="N132" s="15">
        <v>10</v>
      </c>
      <c r="O132" s="15"/>
      <c r="P132" s="15"/>
      <c r="Q132" s="15"/>
      <c r="R132" s="15"/>
      <c r="S132" s="15"/>
      <c r="T132" s="15"/>
      <c r="U132" s="15">
        <v>20</v>
      </c>
      <c r="V132" s="15"/>
      <c r="W132" s="15">
        <v>175</v>
      </c>
      <c r="X132" s="15">
        <v>5.9</v>
      </c>
      <c r="Y132" s="15">
        <v>3.7</v>
      </c>
      <c r="Z132" s="15">
        <v>1205</v>
      </c>
      <c r="AA132" s="15">
        <v>226</v>
      </c>
      <c r="AB132" s="15">
        <v>26</v>
      </c>
      <c r="AC132" s="15">
        <v>1</v>
      </c>
      <c r="AD132" s="15" t="s">
        <v>910</v>
      </c>
    </row>
    <row r="133" spans="1:30" s="42" customFormat="1" ht="14.5">
      <c r="A133" s="3" t="s">
        <v>9865</v>
      </c>
      <c r="B133" s="15" t="s">
        <v>9372</v>
      </c>
      <c r="C133" s="15" t="s">
        <v>7304</v>
      </c>
      <c r="D133" s="41" t="s">
        <v>9872</v>
      </c>
      <c r="E133" s="15" t="s">
        <v>10173</v>
      </c>
      <c r="F133" s="15" t="s">
        <v>7289</v>
      </c>
      <c r="G133" s="15">
        <v>100</v>
      </c>
      <c r="H133" s="15">
        <v>20</v>
      </c>
      <c r="I133" s="15">
        <v>72</v>
      </c>
      <c r="J133" s="15">
        <v>1.4</v>
      </c>
      <c r="K133" s="15">
        <v>1.6</v>
      </c>
      <c r="L133" s="15">
        <v>2.2000000000000002</v>
      </c>
      <c r="M133" s="15">
        <v>7.4</v>
      </c>
      <c r="N133" s="15">
        <v>10</v>
      </c>
      <c r="O133" s="15">
        <v>9.1</v>
      </c>
      <c r="P133" s="15">
        <v>14</v>
      </c>
      <c r="Q133" s="15"/>
      <c r="R133" s="15"/>
      <c r="S133" s="15"/>
      <c r="T133" s="15"/>
      <c r="U133" s="15">
        <v>25</v>
      </c>
      <c r="V133" s="15">
        <v>13</v>
      </c>
      <c r="W133" s="15">
        <v>175</v>
      </c>
      <c r="X133" s="15">
        <v>5.3</v>
      </c>
      <c r="Y133" s="15">
        <v>3.8</v>
      </c>
      <c r="Z133" s="15">
        <v>1363</v>
      </c>
      <c r="AA133" s="15">
        <v>228</v>
      </c>
      <c r="AB133" s="15">
        <v>26</v>
      </c>
      <c r="AC133" s="15">
        <v>1</v>
      </c>
      <c r="AD133" s="15" t="s">
        <v>910</v>
      </c>
    </row>
    <row r="134" spans="1:30" s="42" customFormat="1" ht="14.5">
      <c r="A134" s="3" t="s">
        <v>9866</v>
      </c>
      <c r="B134" s="15" t="s">
        <v>9372</v>
      </c>
      <c r="C134" s="15" t="s">
        <v>7304</v>
      </c>
      <c r="D134" s="41" t="s">
        <v>9872</v>
      </c>
      <c r="E134" s="15" t="s">
        <v>10173</v>
      </c>
      <c r="F134" s="15" t="s">
        <v>7289</v>
      </c>
      <c r="G134" s="15">
        <v>80</v>
      </c>
      <c r="H134" s="15">
        <v>20</v>
      </c>
      <c r="I134" s="15">
        <v>54</v>
      </c>
      <c r="J134" s="15">
        <v>1.4</v>
      </c>
      <c r="K134" s="15">
        <v>1.9</v>
      </c>
      <c r="L134" s="15">
        <v>2.2000000000000002</v>
      </c>
      <c r="M134" s="15">
        <v>10</v>
      </c>
      <c r="N134" s="15">
        <v>13</v>
      </c>
      <c r="O134" s="15">
        <v>14</v>
      </c>
      <c r="P134" s="15">
        <v>18.2</v>
      </c>
      <c r="Q134" s="15"/>
      <c r="R134" s="15"/>
      <c r="S134" s="15"/>
      <c r="T134" s="15"/>
      <c r="U134" s="15">
        <v>17</v>
      </c>
      <c r="V134" s="15">
        <v>8.4</v>
      </c>
      <c r="W134" s="15">
        <v>175</v>
      </c>
      <c r="X134" s="15">
        <v>3.1</v>
      </c>
      <c r="Y134" s="15">
        <v>3.2</v>
      </c>
      <c r="Z134" s="15">
        <v>975</v>
      </c>
      <c r="AA134" s="15">
        <v>565</v>
      </c>
      <c r="AB134" s="15">
        <v>28</v>
      </c>
      <c r="AC134" s="15">
        <v>1</v>
      </c>
      <c r="AD134" s="15" t="s">
        <v>910</v>
      </c>
    </row>
    <row r="135" spans="1:30" s="42" customFormat="1" ht="14.5">
      <c r="A135" s="3" t="s">
        <v>9867</v>
      </c>
      <c r="B135" s="15" t="s">
        <v>9372</v>
      </c>
      <c r="C135" s="15" t="s">
        <v>7304</v>
      </c>
      <c r="D135" s="41" t="s">
        <v>9872</v>
      </c>
      <c r="E135" s="15" t="s">
        <v>10173</v>
      </c>
      <c r="F135" s="15" t="s">
        <v>7289</v>
      </c>
      <c r="G135" s="15">
        <v>80</v>
      </c>
      <c r="H135" s="15">
        <v>20</v>
      </c>
      <c r="I135" s="15">
        <v>52</v>
      </c>
      <c r="J135" s="15">
        <v>2.4</v>
      </c>
      <c r="K135" s="15">
        <v>3.2</v>
      </c>
      <c r="L135" s="15">
        <v>3.6</v>
      </c>
      <c r="M135" s="15">
        <v>11</v>
      </c>
      <c r="N135" s="15">
        <v>14.5</v>
      </c>
      <c r="O135" s="15"/>
      <c r="P135" s="15"/>
      <c r="Q135" s="15"/>
      <c r="R135" s="15"/>
      <c r="S135" s="15"/>
      <c r="T135" s="15"/>
      <c r="U135" s="15">
        <v>13</v>
      </c>
      <c r="V135" s="15"/>
      <c r="W135" s="15">
        <v>175</v>
      </c>
      <c r="X135" s="15">
        <v>4.5999999999999996</v>
      </c>
      <c r="Y135" s="15">
        <v>2.7</v>
      </c>
      <c r="Z135" s="15">
        <v>822</v>
      </c>
      <c r="AA135" s="15">
        <v>567</v>
      </c>
      <c r="AB135" s="15">
        <v>27</v>
      </c>
      <c r="AC135" s="15">
        <v>1</v>
      </c>
      <c r="AD135" s="15" t="s">
        <v>910</v>
      </c>
    </row>
    <row r="136" spans="1:30" s="42" customFormat="1" ht="14.5">
      <c r="A136" s="3" t="s">
        <v>9868</v>
      </c>
      <c r="B136" s="15" t="s">
        <v>9372</v>
      </c>
      <c r="C136" s="15" t="s">
        <v>7304</v>
      </c>
      <c r="D136" s="41" t="s">
        <v>9872</v>
      </c>
      <c r="E136" s="15" t="s">
        <v>10173</v>
      </c>
      <c r="F136" s="15" t="s">
        <v>7289</v>
      </c>
      <c r="G136" s="15">
        <v>100</v>
      </c>
      <c r="H136" s="15">
        <v>20</v>
      </c>
      <c r="I136" s="15">
        <v>50</v>
      </c>
      <c r="J136" s="15">
        <v>2.4</v>
      </c>
      <c r="K136" s="15">
        <v>3</v>
      </c>
      <c r="L136" s="15">
        <v>3.6</v>
      </c>
      <c r="M136" s="15">
        <v>13</v>
      </c>
      <c r="N136" s="15">
        <v>17</v>
      </c>
      <c r="O136" s="15"/>
      <c r="P136" s="15"/>
      <c r="Q136" s="15"/>
      <c r="R136" s="15"/>
      <c r="S136" s="15"/>
      <c r="T136" s="15"/>
      <c r="U136" s="15">
        <v>11</v>
      </c>
      <c r="V136" s="15"/>
      <c r="W136" s="15">
        <v>175</v>
      </c>
      <c r="X136" s="15">
        <v>3.6</v>
      </c>
      <c r="Y136" s="15">
        <v>2.5</v>
      </c>
      <c r="Z136" s="15">
        <v>725</v>
      </c>
      <c r="AA136" s="15">
        <v>148</v>
      </c>
      <c r="AB136" s="15">
        <v>20</v>
      </c>
      <c r="AC136" s="15">
        <v>1</v>
      </c>
      <c r="AD136" s="15" t="s">
        <v>910</v>
      </c>
    </row>
    <row r="137" spans="1:30" s="42" customFormat="1" ht="14.5">
      <c r="A137" s="3" t="s">
        <v>9869</v>
      </c>
      <c r="B137" s="15" t="s">
        <v>9372</v>
      </c>
      <c r="C137" s="15" t="s">
        <v>7304</v>
      </c>
      <c r="D137" s="41" t="s">
        <v>9872</v>
      </c>
      <c r="E137" s="15" t="s">
        <v>10173</v>
      </c>
      <c r="F137" s="15" t="s">
        <v>7289</v>
      </c>
      <c r="G137" s="15">
        <v>100</v>
      </c>
      <c r="H137" s="15">
        <v>20</v>
      </c>
      <c r="I137" s="15">
        <v>50</v>
      </c>
      <c r="J137" s="15">
        <v>1.4</v>
      </c>
      <c r="K137" s="15">
        <v>1.8</v>
      </c>
      <c r="L137" s="15">
        <v>2.2000000000000002</v>
      </c>
      <c r="M137" s="15">
        <v>12.3</v>
      </c>
      <c r="N137" s="15">
        <v>17</v>
      </c>
      <c r="O137" s="15">
        <v>15.8</v>
      </c>
      <c r="P137" s="15">
        <v>23.8</v>
      </c>
      <c r="Q137" s="15"/>
      <c r="R137" s="15"/>
      <c r="S137" s="15"/>
      <c r="T137" s="15"/>
      <c r="U137" s="15">
        <v>17</v>
      </c>
      <c r="V137" s="15">
        <v>8.6999999999999993</v>
      </c>
      <c r="W137" s="15">
        <v>175</v>
      </c>
      <c r="X137" s="15">
        <v>3.2</v>
      </c>
      <c r="Y137" s="15">
        <v>3.4</v>
      </c>
      <c r="Z137" s="15">
        <v>936</v>
      </c>
      <c r="AA137" s="15">
        <v>145</v>
      </c>
      <c r="AB137" s="15">
        <v>22</v>
      </c>
      <c r="AC137" s="15">
        <v>1</v>
      </c>
      <c r="AD137" s="15" t="s">
        <v>910</v>
      </c>
    </row>
    <row r="138" spans="1:30" s="42" customFormat="1" ht="14.5">
      <c r="A138" s="3" t="s">
        <v>9854</v>
      </c>
      <c r="B138" s="15" t="s">
        <v>9372</v>
      </c>
      <c r="C138" s="15" t="s">
        <v>7304</v>
      </c>
      <c r="D138" s="41" t="s">
        <v>9872</v>
      </c>
      <c r="E138" s="15" t="s">
        <v>10173</v>
      </c>
      <c r="F138" s="15" t="s">
        <v>7289</v>
      </c>
      <c r="G138" s="15">
        <v>100</v>
      </c>
      <c r="H138" s="15">
        <v>20</v>
      </c>
      <c r="I138" s="15">
        <v>34</v>
      </c>
      <c r="J138" s="15">
        <v>2.4</v>
      </c>
      <c r="K138" s="15">
        <v>3</v>
      </c>
      <c r="L138" s="15">
        <v>3.6</v>
      </c>
      <c r="M138" s="15">
        <v>19</v>
      </c>
      <c r="N138" s="15">
        <v>24</v>
      </c>
      <c r="O138" s="15"/>
      <c r="P138" s="15"/>
      <c r="Q138" s="15"/>
      <c r="R138" s="15"/>
      <c r="S138" s="15"/>
      <c r="T138" s="15"/>
      <c r="U138" s="15">
        <v>8.1</v>
      </c>
      <c r="V138" s="15"/>
      <c r="W138" s="15">
        <v>175</v>
      </c>
      <c r="X138" s="15">
        <v>2.8</v>
      </c>
      <c r="Y138" s="15">
        <v>2.1</v>
      </c>
      <c r="Z138" s="15">
        <v>512</v>
      </c>
      <c r="AA138" s="15">
        <v>112</v>
      </c>
      <c r="AB138" s="15">
        <v>17</v>
      </c>
      <c r="AC138" s="15">
        <v>1</v>
      </c>
      <c r="AD138" s="15" t="s">
        <v>910</v>
      </c>
    </row>
    <row r="139" spans="1:30" s="42" customFormat="1" ht="14.5">
      <c r="A139" s="3" t="s">
        <v>9855</v>
      </c>
      <c r="B139" s="15" t="s">
        <v>9372</v>
      </c>
      <c r="C139" s="15" t="s">
        <v>7304</v>
      </c>
      <c r="D139" s="41" t="s">
        <v>9872</v>
      </c>
      <c r="E139" s="15" t="s">
        <v>10173</v>
      </c>
      <c r="F139" s="15" t="s">
        <v>7289</v>
      </c>
      <c r="G139" s="15">
        <v>100</v>
      </c>
      <c r="H139" s="15">
        <v>20</v>
      </c>
      <c r="I139" s="15">
        <v>34</v>
      </c>
      <c r="J139" s="15">
        <v>1.4</v>
      </c>
      <c r="K139" s="15">
        <v>1.7</v>
      </c>
      <c r="L139" s="15">
        <v>2.2000000000000002</v>
      </c>
      <c r="M139" s="15">
        <v>18</v>
      </c>
      <c r="N139" s="15">
        <v>24</v>
      </c>
      <c r="O139" s="15"/>
      <c r="P139" s="15"/>
      <c r="Q139" s="15"/>
      <c r="R139" s="15"/>
      <c r="S139" s="15"/>
      <c r="T139" s="15"/>
      <c r="U139" s="15">
        <v>9.3000000000000007</v>
      </c>
      <c r="V139" s="15">
        <v>4.8</v>
      </c>
      <c r="W139" s="15">
        <v>175</v>
      </c>
      <c r="X139" s="15">
        <v>1.4</v>
      </c>
      <c r="Y139" s="15">
        <v>2.5</v>
      </c>
      <c r="Z139" s="15">
        <v>563</v>
      </c>
      <c r="AA139" s="15">
        <v>105</v>
      </c>
      <c r="AB139" s="15">
        <v>17</v>
      </c>
      <c r="AC139" s="15">
        <v>1</v>
      </c>
      <c r="AD139" s="15" t="s">
        <v>910</v>
      </c>
    </row>
    <row r="140" spans="1:30" s="42" customFormat="1" ht="14.5">
      <c r="A140" s="3" t="s">
        <v>9856</v>
      </c>
      <c r="B140" s="15" t="s">
        <v>9372</v>
      </c>
      <c r="C140" s="15" t="s">
        <v>7294</v>
      </c>
      <c r="D140" s="41" t="s">
        <v>9873</v>
      </c>
      <c r="E140" s="15" t="s">
        <v>10173</v>
      </c>
      <c r="F140" s="15" t="s">
        <v>7289</v>
      </c>
      <c r="G140" s="15">
        <v>100</v>
      </c>
      <c r="H140" s="15">
        <v>20</v>
      </c>
      <c r="I140" s="15">
        <v>31</v>
      </c>
      <c r="J140" s="15">
        <v>2.4</v>
      </c>
      <c r="K140" s="15">
        <v>3</v>
      </c>
      <c r="L140" s="15">
        <v>3.6</v>
      </c>
      <c r="M140" s="15">
        <v>20</v>
      </c>
      <c r="N140" s="15">
        <v>25</v>
      </c>
      <c r="O140" s="15"/>
      <c r="P140" s="15"/>
      <c r="Q140" s="15"/>
      <c r="R140" s="15"/>
      <c r="S140" s="15"/>
      <c r="T140" s="15"/>
      <c r="U140" s="15">
        <v>8.4</v>
      </c>
      <c r="V140" s="15"/>
      <c r="W140" s="15">
        <v>175</v>
      </c>
      <c r="X140" s="15">
        <v>2.8</v>
      </c>
      <c r="Y140" s="15">
        <v>2.2999999999999998</v>
      </c>
      <c r="Z140" s="15">
        <v>513</v>
      </c>
      <c r="AA140" s="15">
        <v>115</v>
      </c>
      <c r="AB140" s="15">
        <v>18</v>
      </c>
      <c r="AC140" s="15">
        <v>1</v>
      </c>
      <c r="AD140" s="15" t="s">
        <v>910</v>
      </c>
    </row>
    <row r="143" spans="1:30" ht="14.5"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</row>
  </sheetData>
  <sheetProtection algorithmName="SHA-512" hashValue="X/TWWbsZeivgC2GjF5fsOSaJJ5EyufqElMDn2PBVZaLhGcBeBnFdSdBS5kguW/cvPlHoy+3XdpVuxyR07FyVaA==" saltValue="+PdxdYBcxhuVS+czbgTUqw==" spinCount="100000" sheet="1" objects="1" scenarios="1" sort="0" autoFilter="0"/>
  <autoFilter ref="A2:AD2" xr:uid="{59C5E2E8-335D-44E1-A828-9B2C15E7DA15}"/>
  <phoneticPr fontId="5" type="noConversion"/>
  <hyperlinks>
    <hyperlink ref="A3" r:id="rId1" xr:uid="{957DB7CD-8C18-4C27-A262-64381494FB22}"/>
    <hyperlink ref="A4" r:id="rId2" xr:uid="{2E5A9088-B96D-4231-8FE5-51B2AB8DECE3}"/>
    <hyperlink ref="A5" r:id="rId3" xr:uid="{E3BD0407-27B7-4F03-8E4E-08619860AB08}"/>
    <hyperlink ref="A6" r:id="rId4" xr:uid="{9D33C29A-0074-4B64-A7FE-40EB00E3A947}"/>
    <hyperlink ref="A7" r:id="rId5" xr:uid="{03FB813E-5E39-4690-A33E-95810DEC00D9}"/>
    <hyperlink ref="A8" r:id="rId6" xr:uid="{7D45295B-6318-45F6-BF46-CAE651D6BDDD}"/>
    <hyperlink ref="A9" r:id="rId7" xr:uid="{3A593FE0-A0ED-4CFD-A0A2-D442D57BFD6B}"/>
    <hyperlink ref="A10" r:id="rId8" xr:uid="{6C69CF86-109D-4332-BDAC-FC37AB566AB3}"/>
    <hyperlink ref="A11" r:id="rId9" xr:uid="{71F7B9B5-E719-4FC7-8868-CD9D6535E6D1}"/>
    <hyperlink ref="A12" r:id="rId10" xr:uid="{85076AA0-A507-4ED4-A3FA-8145C8B77C85}"/>
    <hyperlink ref="A13" r:id="rId11" xr:uid="{7E3FE9A8-EF6B-4017-9EE6-6200FDD491F6}"/>
    <hyperlink ref="A14" r:id="rId12" xr:uid="{00638764-F79D-4AFD-8C37-3DBF9D670136}"/>
    <hyperlink ref="A15" r:id="rId13" xr:uid="{2B3B075C-6A3C-423F-B0BB-03F62711801A}"/>
    <hyperlink ref="A16" r:id="rId14" xr:uid="{C1F2895F-2124-4FC7-BFFE-B43ACADA415F}"/>
    <hyperlink ref="A17" r:id="rId15" xr:uid="{51276B29-67CC-4657-8FA8-D01DA2AD102E}"/>
    <hyperlink ref="A18" r:id="rId16" xr:uid="{258372E3-7D13-4E63-ABFD-73171767C991}"/>
    <hyperlink ref="A19" r:id="rId17" xr:uid="{03F97594-CA77-49E2-87DC-D3266764394B}"/>
    <hyperlink ref="A20" r:id="rId18" xr:uid="{81B82FD6-A064-412C-9071-6EAF80D0E1F3}"/>
    <hyperlink ref="A21" r:id="rId19" xr:uid="{8094F0FC-7BC7-4D05-9E84-FE1E88761398}"/>
    <hyperlink ref="A22" r:id="rId20" xr:uid="{5BFE2BBF-BD14-4B78-B1AE-CCB31D1BE910}"/>
    <hyperlink ref="A23" r:id="rId21" xr:uid="{C35EE13C-25BD-4201-8B12-43BBA7E695D3}"/>
    <hyperlink ref="A24" r:id="rId22" xr:uid="{C72BCD4D-120A-458D-8623-E8FC4C5C7C58}"/>
    <hyperlink ref="A25" r:id="rId23" xr:uid="{76BCB8C0-29A3-4300-9CF8-9380BA5B538E}"/>
    <hyperlink ref="A26" r:id="rId24" xr:uid="{BE2D538F-DFD6-4B6A-BA0D-5C9C0B8F6F00}"/>
    <hyperlink ref="A27" r:id="rId25" xr:uid="{4C593A8A-A04D-4126-AB75-5314F006C66F}"/>
    <hyperlink ref="A28" r:id="rId26" xr:uid="{EDE7AEA9-06B7-4F8F-8C98-181E87F4BCCD}"/>
    <hyperlink ref="A29" r:id="rId27" xr:uid="{0D017A41-F6C5-4C1A-A725-B83F48DB8F86}"/>
    <hyperlink ref="A30" r:id="rId28" xr:uid="{99F1822A-7C86-43F6-BD87-AA76EDBA84DD}"/>
    <hyperlink ref="A31" r:id="rId29" xr:uid="{8C8F1FD1-EC2F-44DA-8067-1F91A1AC2464}"/>
    <hyperlink ref="A32" r:id="rId30" xr:uid="{9EF3D9B0-FC67-4C99-8C40-E0AAD0D54F3D}"/>
    <hyperlink ref="A33" r:id="rId31" xr:uid="{8BF3D4EA-DD64-459F-B852-D935D214C340}"/>
    <hyperlink ref="A34" r:id="rId32" xr:uid="{76EABAFB-BF51-43E7-9873-640623DE842A}"/>
    <hyperlink ref="A35" r:id="rId33" xr:uid="{BDD3634E-FA03-4239-87AA-876E34B8239B}"/>
    <hyperlink ref="A36" r:id="rId34" xr:uid="{3FB10CFE-E630-4715-8E9C-92E0349B42FF}"/>
    <hyperlink ref="A37" r:id="rId35" xr:uid="{4E72E013-D1E7-4A90-B27C-74AFCA17B69C}"/>
    <hyperlink ref="A38" r:id="rId36" xr:uid="{65F6C9BA-06EB-4DB7-B999-063E779BA7CF}"/>
    <hyperlink ref="A39" r:id="rId37" xr:uid="{CFCCC61F-1061-4443-BE85-B82A4F0D5354}"/>
    <hyperlink ref="A40" r:id="rId38" xr:uid="{B5D29CAE-46D9-48CA-8040-4B8771F9AC0D}"/>
    <hyperlink ref="A41" r:id="rId39" xr:uid="{CE39B2F1-6175-4BCF-8EAD-5E3985EDC496}"/>
    <hyperlink ref="A42" r:id="rId40" xr:uid="{538154A1-0116-4C35-A654-8367C2DC808C}"/>
    <hyperlink ref="A43" r:id="rId41" xr:uid="{58054C9B-FADE-4E09-A4BA-C7F47A2250B9}"/>
    <hyperlink ref="A44" r:id="rId42" xr:uid="{2B72FCE4-36A7-45F7-92DA-61CFBD97C35B}"/>
    <hyperlink ref="A45" r:id="rId43" xr:uid="{B5610E5A-57F7-4A60-A377-0665F710A8AB}"/>
    <hyperlink ref="A46" r:id="rId44" xr:uid="{086829EC-E227-441F-B9B1-1551257170DA}"/>
    <hyperlink ref="A47" r:id="rId45" xr:uid="{8CEA527F-41DE-40BD-A2AB-1099DCE74C54}"/>
    <hyperlink ref="A48" r:id="rId46" xr:uid="{0BDC227B-9A6E-4727-B26B-70BADFF6C584}"/>
    <hyperlink ref="A49" r:id="rId47" xr:uid="{39050A0A-779A-4224-8CB9-AF0F4F32F3C9}"/>
    <hyperlink ref="A50" r:id="rId48" xr:uid="{F1450CB7-8A61-4EED-80A2-C9C478D6C321}"/>
    <hyperlink ref="A51" r:id="rId49" xr:uid="{7AE0835F-7017-4D44-95B7-79BB4E8A5935}"/>
    <hyperlink ref="A52" r:id="rId50" xr:uid="{400E034F-4DA2-44BC-B5DC-7B6EA01BCBE6}"/>
    <hyperlink ref="A53" r:id="rId51" xr:uid="{71BE4B3E-14B5-4437-84FF-491F3BEFD4C6}"/>
    <hyperlink ref="A54" r:id="rId52" xr:uid="{93179E46-C4D6-421D-9C95-1F37861E42E0}"/>
    <hyperlink ref="A55" r:id="rId53" xr:uid="{5AD803C9-E128-48E9-95FD-5D4B0ABCF901}"/>
    <hyperlink ref="A56" r:id="rId54" xr:uid="{5ED10297-B639-4424-9778-263A190A2341}"/>
    <hyperlink ref="A57" r:id="rId55" xr:uid="{2F750420-4C15-43C9-A13A-241387D2CBCC}"/>
    <hyperlink ref="A58" r:id="rId56" xr:uid="{8F1A5152-673F-44B1-AB50-CD37B4617671}"/>
    <hyperlink ref="A59" r:id="rId57" xr:uid="{38F2B7BD-CAC2-4FD7-87D1-E08C67A7E854}"/>
    <hyperlink ref="A60" r:id="rId58" xr:uid="{7A56C76F-2AEA-4817-B3D5-A2F1ABC7A127}"/>
    <hyperlink ref="A61" r:id="rId59" xr:uid="{2859984A-3052-4ED2-99E1-69B6B74AEE6C}"/>
    <hyperlink ref="A62" r:id="rId60" xr:uid="{E06DD893-0F21-4166-A896-597F44271EDF}"/>
    <hyperlink ref="A63" r:id="rId61" xr:uid="{D3CBAFF2-3FDB-4869-B29C-94E5ADF0FF60}"/>
    <hyperlink ref="A64" r:id="rId62" xr:uid="{F8DE44A8-875C-45C0-831D-61776F429ACC}"/>
    <hyperlink ref="A65" r:id="rId63" xr:uid="{81875725-2E17-4344-9C40-9A3D86685DDB}"/>
    <hyperlink ref="A66" r:id="rId64" xr:uid="{B7277648-1D35-46FD-8293-0ECA7A3DA072}"/>
    <hyperlink ref="A67" r:id="rId65" xr:uid="{E29C4EA3-21D8-4BC8-BFDC-2F0135882D84}"/>
    <hyperlink ref="A68" r:id="rId66" xr:uid="{9FA9931F-CEF3-4D6C-A599-4AE01657E2EB}"/>
    <hyperlink ref="A69" r:id="rId67" xr:uid="{B306BEEB-5A7F-450E-AF0F-435BFDF3A4E3}"/>
    <hyperlink ref="A70" r:id="rId68" xr:uid="{85535BC4-CE02-475A-98DB-C6C89B87C192}"/>
    <hyperlink ref="A71" r:id="rId69" xr:uid="{04D84FC7-7FFB-4C2D-BCDF-7A3D4666095E}"/>
    <hyperlink ref="A72" r:id="rId70" xr:uid="{BAB88F78-EAEA-458E-B456-028F5642B191}"/>
    <hyperlink ref="A73" r:id="rId71" xr:uid="{137F17FB-A06E-4872-AA88-23E162D05AD2}"/>
    <hyperlink ref="A74" r:id="rId72" xr:uid="{717EFF1C-1181-4CB5-B37B-39279887CA02}"/>
    <hyperlink ref="A75" r:id="rId73" xr:uid="{CB6D235B-3493-4479-AC7E-BC19DB29F67B}"/>
    <hyperlink ref="A76" r:id="rId74" xr:uid="{2C074C11-96C7-451C-9EAA-4959160F466F}"/>
    <hyperlink ref="A77" r:id="rId75" xr:uid="{D7C90276-2B40-43B9-8EE6-13CE5D165A3E}"/>
    <hyperlink ref="A78" r:id="rId76" xr:uid="{4A2DCE6E-D4C0-4BFA-A53D-5AC115B02FB3}"/>
    <hyperlink ref="A79" r:id="rId77" xr:uid="{039D2274-D118-4EC5-A995-81822F6A6092}"/>
    <hyperlink ref="A80" r:id="rId78" xr:uid="{99BB1607-7944-452E-9E91-F45BF437C553}"/>
    <hyperlink ref="A81" r:id="rId79" xr:uid="{CDF14F8C-68DB-4C37-ADED-5D5FA3C18186}"/>
    <hyperlink ref="A82" r:id="rId80" xr:uid="{F3377CB3-F25C-439D-8523-EF65CDC21F32}"/>
    <hyperlink ref="A83" r:id="rId81" xr:uid="{860EBC68-5227-494F-B07C-F80AE3A5DAC6}"/>
    <hyperlink ref="A84" r:id="rId82" xr:uid="{7B1908C0-389D-4CCA-B7CB-A58A110A8A40}"/>
    <hyperlink ref="A85" r:id="rId83" xr:uid="{20022E38-5505-45B2-8194-19617E5C7243}"/>
    <hyperlink ref="A86" r:id="rId84" xr:uid="{DA719500-75F7-4964-9488-947DD1AEB11D}"/>
    <hyperlink ref="A87" r:id="rId85" xr:uid="{B561347D-AB41-4057-BE3A-143ED6D79CBB}"/>
    <hyperlink ref="A88" r:id="rId86" xr:uid="{24891E9C-E21D-4EB2-B1D6-2A771B3A404F}"/>
    <hyperlink ref="A89" r:id="rId87" xr:uid="{93B4516F-3007-467B-96BF-0F763106E1E4}"/>
    <hyperlink ref="A90" r:id="rId88" xr:uid="{D3E1A516-9DC8-4A78-9FC5-DE0B962D079F}"/>
    <hyperlink ref="A91" r:id="rId89" xr:uid="{ADD69897-4435-4B7D-B486-85681D8856B2}"/>
    <hyperlink ref="A92" r:id="rId90" xr:uid="{E5756839-097A-45C2-8DED-0641B4CB541B}"/>
    <hyperlink ref="A93" r:id="rId91" xr:uid="{8A2331E4-BB30-4B36-B96A-DC25A25AF240}"/>
    <hyperlink ref="A94" r:id="rId92" xr:uid="{AB5B053E-3432-4B76-9D6A-B1F578FA3B14}"/>
    <hyperlink ref="A95" r:id="rId93" xr:uid="{5A5FF9AB-9F3C-416A-A6C2-977CEDFED544}"/>
    <hyperlink ref="A96" r:id="rId94" xr:uid="{0E6F001C-462F-4DAC-A9FB-90EAEDB15E24}"/>
    <hyperlink ref="A97" r:id="rId95" xr:uid="{1DA16C26-662E-46B5-B44B-029D82BE45F9}"/>
    <hyperlink ref="A98" r:id="rId96" xr:uid="{4782D4FD-3BE1-4BD5-B325-A40734EF6FC2}"/>
    <hyperlink ref="A99" r:id="rId97" xr:uid="{307739FB-BC7E-46A6-8FB4-8C038D9728CE}"/>
    <hyperlink ref="A100" r:id="rId98" xr:uid="{7DAED033-E057-4A63-92D0-234897CB3D09}"/>
    <hyperlink ref="A101" r:id="rId99" xr:uid="{B4B490F4-84E2-43BB-B28D-52557F30C5BA}"/>
    <hyperlink ref="A102" r:id="rId100" xr:uid="{4B0B51FE-B800-463A-8917-81BCC339FA88}"/>
    <hyperlink ref="A103" r:id="rId101" xr:uid="{03D2C4E8-B3AB-4509-9AFD-D957C3C9D8C0}"/>
    <hyperlink ref="A104" r:id="rId102" xr:uid="{AC4DEE04-7525-4D36-84A1-D9A8BC61CD97}"/>
    <hyperlink ref="A105" r:id="rId103" xr:uid="{E246D2AF-0229-4B51-A243-769F7F04F730}"/>
    <hyperlink ref="A106" r:id="rId104" xr:uid="{282971B0-7D15-4B70-B6E3-C7325762AD74}"/>
    <hyperlink ref="A107" r:id="rId105" xr:uid="{586E93E4-DD14-472A-AA0F-45E8611263C0}"/>
    <hyperlink ref="A108" r:id="rId106" xr:uid="{F0859F88-3813-4172-98CF-B5697FE2E95C}"/>
    <hyperlink ref="A109" r:id="rId107" xr:uid="{99924800-BCAA-4D5E-87AE-AF5F0FE9B605}"/>
    <hyperlink ref="A110" r:id="rId108" xr:uid="{E5946055-470A-4232-9616-75E83C92EC43}"/>
    <hyperlink ref="A111" r:id="rId109" xr:uid="{287D4D00-B36B-42C6-906C-E154481F4B4D}"/>
    <hyperlink ref="A112" r:id="rId110" xr:uid="{D494B9D2-E3A4-47AC-90C6-DECB0E08EBA5}"/>
    <hyperlink ref="A113" r:id="rId111" xr:uid="{787C3664-F77E-4E5B-84EA-FADBEFC6CB7B}"/>
    <hyperlink ref="A114" r:id="rId112" xr:uid="{37D5E18A-45BF-4566-A6E2-DCA7B7988AFB}"/>
    <hyperlink ref="A115" r:id="rId113" xr:uid="{5684B05C-5234-4220-AA38-BAF2EC3E3FD7}"/>
    <hyperlink ref="A116" r:id="rId114" xr:uid="{13CCC531-558A-4065-87FD-19DD1272898C}"/>
    <hyperlink ref="A117" r:id="rId115" xr:uid="{335C7D93-90A2-485F-BEE9-5DB0B8391508}"/>
    <hyperlink ref="A118" r:id="rId116" xr:uid="{714BF812-A70F-428B-A67D-7B4CD1FA3B45}"/>
    <hyperlink ref="A119" r:id="rId117" xr:uid="{D882518C-9A0E-459C-A569-A06CCDB1AA1E}"/>
    <hyperlink ref="A120" r:id="rId118" xr:uid="{30B79059-A8B1-41F9-83C6-AFA748BC3968}"/>
    <hyperlink ref="A121" r:id="rId119" xr:uid="{4C2875F4-F56A-4526-8431-6E06D34A660C}"/>
    <hyperlink ref="A122" r:id="rId120" xr:uid="{BD5F0CA1-2F6B-4DAC-8487-53857974094F}"/>
    <hyperlink ref="A123" r:id="rId121" xr:uid="{1F996FCD-1D5D-42CC-98F7-CA2307A39742}"/>
    <hyperlink ref="A124" r:id="rId122" xr:uid="{E33A81DA-DCC3-44DF-B62C-4F8B0A8B2E97}"/>
    <hyperlink ref="A125" r:id="rId123" xr:uid="{A439F0ED-B121-4EA3-AC60-D1E6FB0D55E9}"/>
    <hyperlink ref="A126" r:id="rId124" xr:uid="{F69DE570-1C87-4D25-BCED-18AA7F5499E8}"/>
    <hyperlink ref="A127" r:id="rId125" xr:uid="{8676B14A-32D5-45CC-AD05-3728BFC93472}"/>
    <hyperlink ref="A128" r:id="rId126" xr:uid="{BCB3EE08-9EE9-4837-B2E3-67CD20F10C09}"/>
    <hyperlink ref="A129" r:id="rId127" xr:uid="{DCB8C9F9-9B50-4B7E-A8D8-8018AD4D27B6}"/>
    <hyperlink ref="A130" r:id="rId128" xr:uid="{6A2E19D8-F59D-4EC7-8426-AC4A954397FB}"/>
    <hyperlink ref="A131" r:id="rId129" xr:uid="{71859A1B-F1F8-4DE1-B4B0-1C8886FDEE7C}"/>
    <hyperlink ref="A132" r:id="rId130" xr:uid="{A832114D-684C-4730-AAC1-E46E8419242E}"/>
    <hyperlink ref="A133" r:id="rId131" xr:uid="{CA5704C0-98CC-4633-8C24-55B81BE50C51}"/>
    <hyperlink ref="A134" r:id="rId132" xr:uid="{5937ECAA-D509-4587-9201-277DCCD1834F}"/>
    <hyperlink ref="A135" r:id="rId133" xr:uid="{E9D2C2F0-FAD7-4985-A1E0-D356F92FD19F}"/>
    <hyperlink ref="A136" r:id="rId134" xr:uid="{377D64C7-F2FA-4362-B80A-A33AE1C4C0CC}"/>
    <hyperlink ref="A137" r:id="rId135" xr:uid="{005AFA74-ADB2-497C-89DC-9BE10672227B}"/>
    <hyperlink ref="A138" r:id="rId136" xr:uid="{6F24C6C4-8361-45B7-B3CA-A8ED27B7CE2B}"/>
    <hyperlink ref="A139" r:id="rId137" xr:uid="{260183DB-6AE2-431F-B091-0EAADFCF0FA1}"/>
    <hyperlink ref="A140" r:id="rId138" xr:uid="{58807D82-EC02-4AB3-A1CD-1228437E128B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FE8C1-B38C-4C58-A3AE-1FB97191367A}">
  <sheetPr codeName="工作表17"/>
  <dimension ref="A1:W48"/>
  <sheetViews>
    <sheetView zoomScaleNormal="100" workbookViewId="0">
      <pane xSplit="2" ySplit="2" topLeftCell="C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RowHeight="12.5"/>
  <cols>
    <col min="1" max="1" width="21.26953125" style="16" customWidth="1"/>
    <col min="2" max="2" width="8.7265625" style="16"/>
    <col min="3" max="3" width="20.1796875" style="16" customWidth="1"/>
    <col min="4" max="4" width="15.26953125" style="16" customWidth="1"/>
    <col min="5" max="5" width="18.453125" style="16" customWidth="1"/>
    <col min="6" max="6" width="13.6328125" style="16" customWidth="1"/>
    <col min="7" max="9" width="10.81640625" style="16" customWidth="1"/>
    <col min="10" max="12" width="11.08984375" style="16" customWidth="1"/>
    <col min="13" max="14" width="13.7265625" style="16" customWidth="1"/>
    <col min="15" max="15" width="9.453125" style="16" customWidth="1"/>
    <col min="16" max="23" width="8.54296875" style="16" customWidth="1"/>
    <col min="24" max="16384" width="8.7265625" style="16"/>
  </cols>
  <sheetData>
    <row r="1" spans="1:23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23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10146</v>
      </c>
      <c r="E2" s="17" t="s">
        <v>10134</v>
      </c>
      <c r="F2" s="17" t="s">
        <v>10159</v>
      </c>
      <c r="G2" s="17" t="s">
        <v>10160</v>
      </c>
      <c r="H2" s="17" t="s">
        <v>10161</v>
      </c>
      <c r="I2" s="17" t="s">
        <v>10162</v>
      </c>
      <c r="J2" s="17" t="s">
        <v>10163</v>
      </c>
      <c r="K2" s="17" t="s">
        <v>10164</v>
      </c>
      <c r="L2" s="17" t="s">
        <v>10165</v>
      </c>
      <c r="M2" s="17" t="s">
        <v>10174</v>
      </c>
      <c r="N2" s="17" t="s">
        <v>10175</v>
      </c>
      <c r="O2" s="17" t="s">
        <v>10166</v>
      </c>
      <c r="P2" s="17" t="s">
        <v>10141</v>
      </c>
      <c r="Q2" s="17" t="s">
        <v>10168</v>
      </c>
      <c r="R2" s="17" t="s">
        <v>10169</v>
      </c>
      <c r="S2" s="17" t="s">
        <v>10170</v>
      </c>
      <c r="T2" s="17" t="s">
        <v>10171</v>
      </c>
      <c r="U2" s="17" t="s">
        <v>10172</v>
      </c>
      <c r="V2" s="17" t="s">
        <v>10142</v>
      </c>
      <c r="W2" s="17" t="s">
        <v>10143</v>
      </c>
    </row>
    <row r="3" spans="1:23" s="43" customFormat="1" ht="14.5">
      <c r="A3" s="3" t="s">
        <v>7453</v>
      </c>
      <c r="B3" s="15" t="s">
        <v>1</v>
      </c>
      <c r="C3" s="15" t="s">
        <v>7395</v>
      </c>
      <c r="D3" s="15" t="s">
        <v>7303</v>
      </c>
      <c r="E3" s="15" t="s">
        <v>2764</v>
      </c>
      <c r="F3" s="15" t="s">
        <v>7289</v>
      </c>
      <c r="G3" s="15">
        <v>600</v>
      </c>
      <c r="H3" s="15">
        <v>30</v>
      </c>
      <c r="I3" s="15">
        <v>1.2</v>
      </c>
      <c r="J3" s="15">
        <v>2.5</v>
      </c>
      <c r="K3" s="15">
        <v>3.1</v>
      </c>
      <c r="L3" s="15">
        <v>4.5</v>
      </c>
      <c r="M3" s="15">
        <v>9400</v>
      </c>
      <c r="N3" s="15">
        <v>10000</v>
      </c>
      <c r="O3" s="15">
        <v>7.7</v>
      </c>
      <c r="P3" s="15">
        <v>150</v>
      </c>
      <c r="Q3" s="15">
        <v>1</v>
      </c>
      <c r="R3" s="15">
        <v>4.5999999999999996</v>
      </c>
      <c r="S3" s="15">
        <v>150</v>
      </c>
      <c r="T3" s="15">
        <v>11</v>
      </c>
      <c r="U3" s="15">
        <v>8</v>
      </c>
      <c r="V3" s="15" t="s">
        <v>9479</v>
      </c>
      <c r="W3" s="15" t="s">
        <v>910</v>
      </c>
    </row>
    <row r="4" spans="1:23" s="43" customFormat="1" ht="14.5">
      <c r="A4" s="3" t="s">
        <v>7454</v>
      </c>
      <c r="B4" s="15" t="s">
        <v>1</v>
      </c>
      <c r="C4" s="15" t="s">
        <v>7339</v>
      </c>
      <c r="D4" s="15" t="s">
        <v>7303</v>
      </c>
      <c r="E4" s="15" t="s">
        <v>2764</v>
      </c>
      <c r="F4" s="15" t="s">
        <v>7289</v>
      </c>
      <c r="G4" s="15">
        <v>600</v>
      </c>
      <c r="H4" s="15">
        <v>30</v>
      </c>
      <c r="I4" s="15">
        <v>1.2</v>
      </c>
      <c r="J4" s="15">
        <v>2.5</v>
      </c>
      <c r="K4" s="15">
        <v>3.1</v>
      </c>
      <c r="L4" s="15">
        <v>4.5</v>
      </c>
      <c r="M4" s="15">
        <v>9400</v>
      </c>
      <c r="N4" s="15">
        <v>10000</v>
      </c>
      <c r="O4" s="15">
        <v>7.7</v>
      </c>
      <c r="P4" s="15">
        <v>150</v>
      </c>
      <c r="Q4" s="15">
        <v>1</v>
      </c>
      <c r="R4" s="15">
        <v>4.5999999999999996</v>
      </c>
      <c r="S4" s="15">
        <v>150</v>
      </c>
      <c r="T4" s="15">
        <v>11</v>
      </c>
      <c r="U4" s="15">
        <v>8</v>
      </c>
      <c r="V4" s="15">
        <v>3</v>
      </c>
      <c r="W4" s="15" t="s">
        <v>910</v>
      </c>
    </row>
    <row r="5" spans="1:23" s="43" customFormat="1" ht="14.5">
      <c r="A5" s="3" t="s">
        <v>7455</v>
      </c>
      <c r="B5" s="15" t="s">
        <v>1</v>
      </c>
      <c r="C5" s="15" t="s">
        <v>7356</v>
      </c>
      <c r="D5" s="15" t="s">
        <v>7303</v>
      </c>
      <c r="E5" s="15" t="s">
        <v>2764</v>
      </c>
      <c r="F5" s="15" t="s">
        <v>7289</v>
      </c>
      <c r="G5" s="15">
        <v>600</v>
      </c>
      <c r="H5" s="15">
        <v>30</v>
      </c>
      <c r="I5" s="15">
        <v>0.7</v>
      </c>
      <c r="J5" s="15">
        <v>2.5</v>
      </c>
      <c r="K5" s="15">
        <v>3.1</v>
      </c>
      <c r="L5" s="15">
        <v>4.5</v>
      </c>
      <c r="M5" s="15">
        <v>9300</v>
      </c>
      <c r="N5" s="15">
        <v>10000</v>
      </c>
      <c r="O5" s="15">
        <v>7.4</v>
      </c>
      <c r="P5" s="15">
        <v>150</v>
      </c>
      <c r="Q5" s="15">
        <v>1.4</v>
      </c>
      <c r="R5" s="15">
        <v>4.7</v>
      </c>
      <c r="S5" s="15">
        <v>158</v>
      </c>
      <c r="T5" s="15">
        <v>25</v>
      </c>
      <c r="U5" s="15">
        <v>1</v>
      </c>
      <c r="V5" s="15">
        <v>3</v>
      </c>
      <c r="W5" s="15" t="s">
        <v>910</v>
      </c>
    </row>
    <row r="6" spans="1:23" s="43" customFormat="1" ht="14.5">
      <c r="A6" s="3" t="s">
        <v>7465</v>
      </c>
      <c r="B6" s="15" t="s">
        <v>1</v>
      </c>
      <c r="C6" s="15" t="s">
        <v>7356</v>
      </c>
      <c r="D6" s="15" t="s">
        <v>7303</v>
      </c>
      <c r="E6" s="15" t="s">
        <v>2764</v>
      </c>
      <c r="F6" s="15" t="s">
        <v>7289</v>
      </c>
      <c r="G6" s="15">
        <v>600</v>
      </c>
      <c r="H6" s="15">
        <v>30</v>
      </c>
      <c r="I6" s="15">
        <v>0.55000000000000004</v>
      </c>
      <c r="J6" s="15">
        <v>0.9</v>
      </c>
      <c r="K6" s="15">
        <v>1.6</v>
      </c>
      <c r="L6" s="15">
        <v>2</v>
      </c>
      <c r="M6" s="15">
        <v>11000</v>
      </c>
      <c r="N6" s="15">
        <v>15000</v>
      </c>
      <c r="O6" s="15">
        <v>7.5</v>
      </c>
      <c r="P6" s="15">
        <v>150</v>
      </c>
      <c r="Q6" s="15">
        <v>0.7</v>
      </c>
      <c r="R6" s="15">
        <v>4.3</v>
      </c>
      <c r="S6" s="15">
        <v>98</v>
      </c>
      <c r="T6" s="15">
        <v>10</v>
      </c>
      <c r="U6" s="15">
        <v>8</v>
      </c>
      <c r="V6" s="15">
        <v>3</v>
      </c>
      <c r="W6" s="15" t="s">
        <v>910</v>
      </c>
    </row>
    <row r="7" spans="1:23" s="43" customFormat="1" ht="14.5">
      <c r="A7" s="3" t="s">
        <v>7456</v>
      </c>
      <c r="B7" s="15" t="s">
        <v>1</v>
      </c>
      <c r="C7" s="15" t="s">
        <v>7395</v>
      </c>
      <c r="D7" s="15" t="s">
        <v>7303</v>
      </c>
      <c r="E7" s="15" t="s">
        <v>2764</v>
      </c>
      <c r="F7" s="15" t="s">
        <v>7289</v>
      </c>
      <c r="G7" s="15">
        <v>600</v>
      </c>
      <c r="H7" s="15">
        <v>30</v>
      </c>
      <c r="I7" s="15">
        <v>2.2999999999999998</v>
      </c>
      <c r="J7" s="15">
        <v>2.5</v>
      </c>
      <c r="K7" s="15">
        <v>2.9</v>
      </c>
      <c r="L7" s="15">
        <v>4.5</v>
      </c>
      <c r="M7" s="15">
        <v>3900</v>
      </c>
      <c r="N7" s="15">
        <v>4400</v>
      </c>
      <c r="O7" s="15">
        <v>9.9</v>
      </c>
      <c r="P7" s="15">
        <v>150</v>
      </c>
      <c r="Q7" s="15">
        <v>1.5</v>
      </c>
      <c r="R7" s="15">
        <v>4.7</v>
      </c>
      <c r="S7" s="15">
        <v>316</v>
      </c>
      <c r="T7" s="15">
        <v>32</v>
      </c>
      <c r="U7" s="15">
        <v>1</v>
      </c>
      <c r="V7" s="15" t="s">
        <v>9479</v>
      </c>
      <c r="W7" s="15" t="s">
        <v>910</v>
      </c>
    </row>
    <row r="8" spans="1:23" s="43" customFormat="1" ht="14.5">
      <c r="A8" s="3" t="s">
        <v>7457</v>
      </c>
      <c r="B8" s="15" t="s">
        <v>1</v>
      </c>
      <c r="C8" s="15" t="s">
        <v>7339</v>
      </c>
      <c r="D8" s="15" t="s">
        <v>7303</v>
      </c>
      <c r="E8" s="15" t="s">
        <v>2764</v>
      </c>
      <c r="F8" s="15" t="s">
        <v>7289</v>
      </c>
      <c r="G8" s="15">
        <v>600</v>
      </c>
      <c r="H8" s="15">
        <v>30</v>
      </c>
      <c r="I8" s="15">
        <v>2.2999999999999998</v>
      </c>
      <c r="J8" s="15">
        <v>2.5</v>
      </c>
      <c r="K8" s="15">
        <v>2.9</v>
      </c>
      <c r="L8" s="15">
        <v>4.5</v>
      </c>
      <c r="M8" s="15">
        <v>3900</v>
      </c>
      <c r="N8" s="15">
        <v>4400</v>
      </c>
      <c r="O8" s="15">
        <v>9.9</v>
      </c>
      <c r="P8" s="15">
        <v>150</v>
      </c>
      <c r="Q8" s="15">
        <v>1.5</v>
      </c>
      <c r="R8" s="15">
        <v>4.7</v>
      </c>
      <c r="S8" s="15">
        <v>316</v>
      </c>
      <c r="T8" s="15">
        <v>32</v>
      </c>
      <c r="U8" s="15">
        <v>1</v>
      </c>
      <c r="V8" s="15">
        <v>3</v>
      </c>
      <c r="W8" s="15" t="s">
        <v>910</v>
      </c>
    </row>
    <row r="9" spans="1:23" s="43" customFormat="1" ht="14.5">
      <c r="A9" s="3" t="s">
        <v>7458</v>
      </c>
      <c r="B9" s="15" t="s">
        <v>1028</v>
      </c>
      <c r="C9" s="15" t="s">
        <v>7395</v>
      </c>
      <c r="D9" s="15" t="s">
        <v>7303</v>
      </c>
      <c r="E9" s="15" t="s">
        <v>2764</v>
      </c>
      <c r="F9" s="15" t="s">
        <v>7289</v>
      </c>
      <c r="G9" s="15">
        <v>600</v>
      </c>
      <c r="H9" s="15">
        <v>30</v>
      </c>
      <c r="I9" s="15">
        <v>4</v>
      </c>
      <c r="J9" s="15">
        <v>2.5</v>
      </c>
      <c r="K9" s="15">
        <v>2.8</v>
      </c>
      <c r="L9" s="15">
        <v>4.5</v>
      </c>
      <c r="M9" s="15">
        <v>2000</v>
      </c>
      <c r="N9" s="15">
        <v>2500</v>
      </c>
      <c r="O9" s="15">
        <v>16</v>
      </c>
      <c r="P9" s="15">
        <v>150</v>
      </c>
      <c r="Q9" s="15">
        <v>2.6</v>
      </c>
      <c r="R9" s="15">
        <v>7</v>
      </c>
      <c r="S9" s="15">
        <v>574</v>
      </c>
      <c r="T9" s="15">
        <v>56</v>
      </c>
      <c r="U9" s="15">
        <v>7</v>
      </c>
      <c r="V9" s="15" t="s">
        <v>9479</v>
      </c>
      <c r="W9" s="15" t="s">
        <v>910</v>
      </c>
    </row>
    <row r="10" spans="1:23" s="43" customFormat="1" ht="14.5">
      <c r="A10" s="3" t="s">
        <v>7459</v>
      </c>
      <c r="B10" s="15" t="s">
        <v>1</v>
      </c>
      <c r="C10" s="15" t="s">
        <v>7339</v>
      </c>
      <c r="D10" s="15" t="s">
        <v>7303</v>
      </c>
      <c r="E10" s="15" t="s">
        <v>2764</v>
      </c>
      <c r="F10" s="15" t="s">
        <v>7289</v>
      </c>
      <c r="G10" s="15">
        <v>600</v>
      </c>
      <c r="H10" s="15">
        <v>30</v>
      </c>
      <c r="I10" s="15">
        <v>4</v>
      </c>
      <c r="J10" s="15">
        <v>2.5</v>
      </c>
      <c r="K10" s="15">
        <v>2.8</v>
      </c>
      <c r="L10" s="15">
        <v>4.5</v>
      </c>
      <c r="M10" s="15">
        <v>2000</v>
      </c>
      <c r="N10" s="15">
        <v>2500</v>
      </c>
      <c r="O10" s="15">
        <v>16</v>
      </c>
      <c r="P10" s="15">
        <v>150</v>
      </c>
      <c r="Q10" s="15">
        <v>2.6</v>
      </c>
      <c r="R10" s="15">
        <v>7</v>
      </c>
      <c r="S10" s="15">
        <v>574</v>
      </c>
      <c r="T10" s="15">
        <v>56</v>
      </c>
      <c r="U10" s="15">
        <v>7</v>
      </c>
      <c r="V10" s="15">
        <v>3</v>
      </c>
      <c r="W10" s="15" t="s">
        <v>910</v>
      </c>
    </row>
    <row r="11" spans="1:23" s="43" customFormat="1" ht="14.5">
      <c r="A11" s="3" t="s">
        <v>7460</v>
      </c>
      <c r="B11" s="15" t="s">
        <v>1</v>
      </c>
      <c r="C11" s="15" t="s">
        <v>7452</v>
      </c>
      <c r="D11" s="15" t="s">
        <v>7303</v>
      </c>
      <c r="E11" s="15" t="s">
        <v>9406</v>
      </c>
      <c r="F11" s="15" t="s">
        <v>7289</v>
      </c>
      <c r="G11" s="15">
        <v>600</v>
      </c>
      <c r="H11" s="15">
        <v>20</v>
      </c>
      <c r="I11" s="15">
        <v>24</v>
      </c>
      <c r="J11" s="15">
        <v>3</v>
      </c>
      <c r="K11" s="15">
        <v>3.9</v>
      </c>
      <c r="L11" s="15">
        <v>5</v>
      </c>
      <c r="M11" s="15">
        <v>150</v>
      </c>
      <c r="N11" s="15">
        <v>165</v>
      </c>
      <c r="O11" s="15">
        <v>44</v>
      </c>
      <c r="P11" s="15">
        <v>150</v>
      </c>
      <c r="Q11" s="15">
        <v>13</v>
      </c>
      <c r="R11" s="15">
        <v>18</v>
      </c>
      <c r="S11" s="15">
        <v>1857</v>
      </c>
      <c r="T11" s="15">
        <v>53</v>
      </c>
      <c r="U11" s="15">
        <v>13</v>
      </c>
      <c r="V11" s="15" t="s">
        <v>9479</v>
      </c>
      <c r="W11" s="15" t="s">
        <v>910</v>
      </c>
    </row>
    <row r="12" spans="1:23" s="43" customFormat="1" ht="14.5">
      <c r="A12" s="3" t="s">
        <v>7461</v>
      </c>
      <c r="B12" s="15" t="s">
        <v>1</v>
      </c>
      <c r="C12" s="15" t="s">
        <v>7452</v>
      </c>
      <c r="D12" s="15" t="s">
        <v>7303</v>
      </c>
      <c r="E12" s="15" t="s">
        <v>9406</v>
      </c>
      <c r="F12" s="15" t="s">
        <v>7289</v>
      </c>
      <c r="G12" s="15">
        <v>600</v>
      </c>
      <c r="H12" s="15">
        <v>20</v>
      </c>
      <c r="I12" s="15">
        <v>20</v>
      </c>
      <c r="J12" s="15">
        <v>3</v>
      </c>
      <c r="K12" s="15">
        <v>4.3</v>
      </c>
      <c r="L12" s="15">
        <v>5</v>
      </c>
      <c r="M12" s="15">
        <v>170</v>
      </c>
      <c r="N12" s="15">
        <v>196</v>
      </c>
      <c r="O12" s="15">
        <v>39</v>
      </c>
      <c r="P12" s="15">
        <v>150</v>
      </c>
      <c r="Q12" s="15">
        <v>12</v>
      </c>
      <c r="R12" s="15">
        <v>18</v>
      </c>
      <c r="S12" s="15">
        <v>1535</v>
      </c>
      <c r="T12" s="15">
        <v>47</v>
      </c>
      <c r="U12" s="15">
        <v>10</v>
      </c>
      <c r="V12" s="15" t="s">
        <v>9479</v>
      </c>
      <c r="W12" s="15" t="s">
        <v>910</v>
      </c>
    </row>
    <row r="13" spans="1:23" s="43" customFormat="1" ht="14.5">
      <c r="A13" s="3" t="s">
        <v>7468</v>
      </c>
      <c r="B13" s="15" t="s">
        <v>1</v>
      </c>
      <c r="C13" s="15" t="s">
        <v>7395</v>
      </c>
      <c r="D13" s="15" t="s">
        <v>7303</v>
      </c>
      <c r="E13" s="15" t="s">
        <v>9406</v>
      </c>
      <c r="F13" s="15" t="s">
        <v>7289</v>
      </c>
      <c r="G13" s="15">
        <v>600</v>
      </c>
      <c r="H13" s="15">
        <v>20</v>
      </c>
      <c r="I13" s="15">
        <v>3</v>
      </c>
      <c r="J13" s="15">
        <v>3</v>
      </c>
      <c r="K13" s="15">
        <v>4.3</v>
      </c>
      <c r="L13" s="15">
        <v>5</v>
      </c>
      <c r="M13" s="15">
        <v>1300</v>
      </c>
      <c r="N13" s="15">
        <v>1500</v>
      </c>
      <c r="O13" s="15">
        <v>7.6</v>
      </c>
      <c r="P13" s="15">
        <v>150</v>
      </c>
      <c r="Q13" s="15">
        <v>2.6</v>
      </c>
      <c r="R13" s="15">
        <v>4</v>
      </c>
      <c r="S13" s="15">
        <v>235</v>
      </c>
      <c r="T13" s="15">
        <v>16</v>
      </c>
      <c r="U13" s="15">
        <v>10</v>
      </c>
      <c r="V13" s="15" t="s">
        <v>9479</v>
      </c>
      <c r="W13" s="15" t="s">
        <v>910</v>
      </c>
    </row>
    <row r="14" spans="1:23" s="43" customFormat="1" ht="14.5">
      <c r="A14" s="3" t="s">
        <v>7462</v>
      </c>
      <c r="B14" s="15" t="s">
        <v>1</v>
      </c>
      <c r="C14" s="15" t="s">
        <v>7339</v>
      </c>
      <c r="D14" s="15" t="s">
        <v>7303</v>
      </c>
      <c r="E14" s="15" t="s">
        <v>9406</v>
      </c>
      <c r="F14" s="15" t="s">
        <v>7289</v>
      </c>
      <c r="G14" s="15">
        <v>600</v>
      </c>
      <c r="H14" s="15">
        <v>20</v>
      </c>
      <c r="I14" s="15">
        <v>3</v>
      </c>
      <c r="J14" s="15">
        <v>3.5</v>
      </c>
      <c r="K14" s="15">
        <v>4.2</v>
      </c>
      <c r="L14" s="15">
        <v>5.5</v>
      </c>
      <c r="M14" s="15">
        <v>1300</v>
      </c>
      <c r="N14" s="15">
        <v>1500</v>
      </c>
      <c r="O14" s="15">
        <v>8.1</v>
      </c>
      <c r="P14" s="15">
        <v>150</v>
      </c>
      <c r="Q14" s="15">
        <v>2.5</v>
      </c>
      <c r="R14" s="15">
        <v>3.4</v>
      </c>
      <c r="S14" s="15">
        <v>235</v>
      </c>
      <c r="T14" s="15">
        <v>16</v>
      </c>
      <c r="U14" s="15">
        <v>10</v>
      </c>
      <c r="V14" s="15">
        <v>3</v>
      </c>
      <c r="W14" s="15" t="s">
        <v>910</v>
      </c>
    </row>
    <row r="15" spans="1:23" s="43" customFormat="1" ht="14.5">
      <c r="A15" s="3" t="s">
        <v>7469</v>
      </c>
      <c r="B15" s="15" t="s">
        <v>1</v>
      </c>
      <c r="C15" s="15" t="s">
        <v>7395</v>
      </c>
      <c r="D15" s="15" t="s">
        <v>7303</v>
      </c>
      <c r="E15" s="15" t="s">
        <v>9406</v>
      </c>
      <c r="F15" s="15" t="s">
        <v>7289</v>
      </c>
      <c r="G15" s="15">
        <v>600</v>
      </c>
      <c r="H15" s="15">
        <v>20</v>
      </c>
      <c r="I15" s="15">
        <v>11</v>
      </c>
      <c r="J15" s="15">
        <v>3</v>
      </c>
      <c r="K15" s="15">
        <v>4.5</v>
      </c>
      <c r="L15" s="15">
        <v>5</v>
      </c>
      <c r="M15" s="15">
        <v>350</v>
      </c>
      <c r="N15" s="15">
        <v>390</v>
      </c>
      <c r="O15" s="15">
        <v>21.4</v>
      </c>
      <c r="P15" s="15">
        <v>150</v>
      </c>
      <c r="Q15" s="15">
        <v>6.1</v>
      </c>
      <c r="R15" s="15">
        <v>10.1</v>
      </c>
      <c r="S15" s="15">
        <v>813</v>
      </c>
      <c r="T15" s="15">
        <v>27</v>
      </c>
      <c r="U15" s="15">
        <v>12</v>
      </c>
      <c r="V15" s="15" t="s">
        <v>9479</v>
      </c>
      <c r="W15" s="15" t="s">
        <v>910</v>
      </c>
    </row>
    <row r="16" spans="1:23" s="43" customFormat="1" ht="14.5">
      <c r="A16" s="3" t="s">
        <v>7463</v>
      </c>
      <c r="B16" s="15" t="s">
        <v>1</v>
      </c>
      <c r="C16" s="15" t="s">
        <v>7452</v>
      </c>
      <c r="D16" s="15" t="s">
        <v>7303</v>
      </c>
      <c r="E16" s="15" t="s">
        <v>9406</v>
      </c>
      <c r="F16" s="15" t="s">
        <v>7289</v>
      </c>
      <c r="G16" s="15">
        <v>600</v>
      </c>
      <c r="H16" s="15">
        <v>20</v>
      </c>
      <c r="I16" s="15">
        <v>11</v>
      </c>
      <c r="J16" s="15">
        <v>3</v>
      </c>
      <c r="K16" s="15"/>
      <c r="L16" s="15">
        <v>5</v>
      </c>
      <c r="M16" s="15">
        <v>350</v>
      </c>
      <c r="N16" s="15">
        <v>390</v>
      </c>
      <c r="O16" s="15">
        <v>21.3</v>
      </c>
      <c r="P16" s="15">
        <v>150</v>
      </c>
      <c r="Q16" s="15">
        <v>6.2</v>
      </c>
      <c r="R16" s="15">
        <v>9.9</v>
      </c>
      <c r="S16" s="15">
        <v>814</v>
      </c>
      <c r="T16" s="15">
        <v>27</v>
      </c>
      <c r="U16" s="15">
        <v>13</v>
      </c>
      <c r="V16" s="15" t="s">
        <v>9479</v>
      </c>
      <c r="W16" s="15" t="s">
        <v>910</v>
      </c>
    </row>
    <row r="17" spans="1:23" s="43" customFormat="1" ht="14.5">
      <c r="A17" s="3" t="s">
        <v>7464</v>
      </c>
      <c r="B17" s="15" t="s">
        <v>1</v>
      </c>
      <c r="C17" s="15" t="s">
        <v>7339</v>
      </c>
      <c r="D17" s="15" t="s">
        <v>7303</v>
      </c>
      <c r="E17" s="15" t="s">
        <v>9406</v>
      </c>
      <c r="F17" s="15" t="s">
        <v>7289</v>
      </c>
      <c r="G17" s="15">
        <v>600</v>
      </c>
      <c r="H17" s="15">
        <v>20</v>
      </c>
      <c r="I17" s="15">
        <v>11</v>
      </c>
      <c r="J17" s="15">
        <v>3</v>
      </c>
      <c r="K17" s="15">
        <v>4.5</v>
      </c>
      <c r="L17" s="15">
        <v>5</v>
      </c>
      <c r="M17" s="15">
        <v>350</v>
      </c>
      <c r="N17" s="15">
        <v>390</v>
      </c>
      <c r="O17" s="15">
        <v>21</v>
      </c>
      <c r="P17" s="15">
        <v>150</v>
      </c>
      <c r="Q17" s="15">
        <v>6</v>
      </c>
      <c r="R17" s="15">
        <v>10</v>
      </c>
      <c r="S17" s="15">
        <v>783</v>
      </c>
      <c r="T17" s="15">
        <v>27</v>
      </c>
      <c r="U17" s="15">
        <v>13</v>
      </c>
      <c r="V17" s="15">
        <v>3</v>
      </c>
      <c r="W17" s="15" t="s">
        <v>910</v>
      </c>
    </row>
    <row r="18" spans="1:23" s="43" customFormat="1" ht="14.5">
      <c r="A18" s="3" t="s">
        <v>7470</v>
      </c>
      <c r="B18" s="15" t="s">
        <v>1</v>
      </c>
      <c r="C18" s="15" t="s">
        <v>7395</v>
      </c>
      <c r="D18" s="15" t="s">
        <v>7303</v>
      </c>
      <c r="E18" s="15" t="s">
        <v>9406</v>
      </c>
      <c r="F18" s="15" t="s">
        <v>7289</v>
      </c>
      <c r="G18" s="15">
        <v>600</v>
      </c>
      <c r="H18" s="15">
        <v>20</v>
      </c>
      <c r="I18" s="15">
        <v>7</v>
      </c>
      <c r="J18" s="15">
        <v>3</v>
      </c>
      <c r="K18" s="15">
        <v>4.5</v>
      </c>
      <c r="L18" s="15">
        <v>5</v>
      </c>
      <c r="M18" s="15">
        <v>580</v>
      </c>
      <c r="N18" s="15">
        <v>620</v>
      </c>
      <c r="O18" s="15">
        <v>15</v>
      </c>
      <c r="P18" s="15">
        <v>150</v>
      </c>
      <c r="Q18" s="15">
        <v>4.3</v>
      </c>
      <c r="R18" s="15">
        <v>5.8</v>
      </c>
      <c r="S18" s="15">
        <v>501</v>
      </c>
      <c r="T18" s="15">
        <v>20</v>
      </c>
      <c r="U18" s="15">
        <v>12</v>
      </c>
      <c r="V18" s="15" t="s">
        <v>9479</v>
      </c>
      <c r="W18" s="15" t="s">
        <v>910</v>
      </c>
    </row>
    <row r="19" spans="1:23" s="43" customFormat="1" ht="14.5">
      <c r="A19" s="3" t="s">
        <v>7471</v>
      </c>
      <c r="B19" s="15" t="s">
        <v>1</v>
      </c>
      <c r="C19" s="15" t="s">
        <v>7452</v>
      </c>
      <c r="D19" s="15" t="s">
        <v>7303</v>
      </c>
      <c r="E19" s="15" t="s">
        <v>9406</v>
      </c>
      <c r="F19" s="15" t="s">
        <v>7289</v>
      </c>
      <c r="G19" s="15">
        <v>600</v>
      </c>
      <c r="H19" s="15">
        <v>20</v>
      </c>
      <c r="I19" s="15">
        <v>7</v>
      </c>
      <c r="J19" s="15">
        <v>3</v>
      </c>
      <c r="K19" s="15">
        <v>4.5999999999999996</v>
      </c>
      <c r="L19" s="15">
        <v>5</v>
      </c>
      <c r="M19" s="15">
        <v>560</v>
      </c>
      <c r="N19" s="15">
        <v>620</v>
      </c>
      <c r="O19" s="15">
        <v>15</v>
      </c>
      <c r="P19" s="15">
        <v>150</v>
      </c>
      <c r="Q19" s="15">
        <v>4.3</v>
      </c>
      <c r="R19" s="15">
        <v>5.6</v>
      </c>
      <c r="S19" s="15">
        <v>506</v>
      </c>
      <c r="T19" s="15">
        <v>20</v>
      </c>
      <c r="U19" s="15">
        <v>11</v>
      </c>
      <c r="V19" s="15" t="s">
        <v>9479</v>
      </c>
      <c r="W19" s="15" t="s">
        <v>910</v>
      </c>
    </row>
    <row r="20" spans="1:23" s="43" customFormat="1" ht="14.5">
      <c r="A20" s="3" t="s">
        <v>7472</v>
      </c>
      <c r="B20" s="15" t="s">
        <v>1</v>
      </c>
      <c r="C20" s="15" t="s">
        <v>7339</v>
      </c>
      <c r="D20" s="15" t="s">
        <v>7303</v>
      </c>
      <c r="E20" s="15" t="s">
        <v>9406</v>
      </c>
      <c r="F20" s="15" t="s">
        <v>7289</v>
      </c>
      <c r="G20" s="15">
        <v>600</v>
      </c>
      <c r="H20" s="15">
        <v>20</v>
      </c>
      <c r="I20" s="15">
        <v>7</v>
      </c>
      <c r="J20" s="15">
        <v>3</v>
      </c>
      <c r="K20" s="15">
        <v>4.5</v>
      </c>
      <c r="L20" s="15">
        <v>5</v>
      </c>
      <c r="M20" s="15">
        <v>570</v>
      </c>
      <c r="N20" s="15">
        <v>620</v>
      </c>
      <c r="O20" s="15">
        <v>15</v>
      </c>
      <c r="P20" s="15">
        <v>150</v>
      </c>
      <c r="Q20" s="15">
        <v>4.3</v>
      </c>
      <c r="R20" s="15">
        <v>5.8</v>
      </c>
      <c r="S20" s="15">
        <v>498</v>
      </c>
      <c r="T20" s="15">
        <v>20</v>
      </c>
      <c r="U20" s="15">
        <v>11</v>
      </c>
      <c r="V20" s="15">
        <v>3</v>
      </c>
      <c r="W20" s="15" t="s">
        <v>910</v>
      </c>
    </row>
    <row r="21" spans="1:23" s="43" customFormat="1" ht="14.5">
      <c r="A21" s="3" t="s">
        <v>7473</v>
      </c>
      <c r="B21" s="15" t="s">
        <v>1</v>
      </c>
      <c r="C21" s="15" t="s">
        <v>7395</v>
      </c>
      <c r="D21" s="15" t="s">
        <v>7303</v>
      </c>
      <c r="E21" s="15" t="s">
        <v>9406</v>
      </c>
      <c r="F21" s="15" t="s">
        <v>7289</v>
      </c>
      <c r="G21" s="15">
        <v>600</v>
      </c>
      <c r="H21" s="15">
        <v>20</v>
      </c>
      <c r="I21" s="15">
        <v>4</v>
      </c>
      <c r="J21" s="15">
        <v>3</v>
      </c>
      <c r="K21" s="15">
        <v>4.5</v>
      </c>
      <c r="L21" s="15">
        <v>5</v>
      </c>
      <c r="M21" s="15">
        <v>890</v>
      </c>
      <c r="N21" s="15">
        <v>980</v>
      </c>
      <c r="O21" s="15">
        <v>11</v>
      </c>
      <c r="P21" s="15">
        <v>150</v>
      </c>
      <c r="Q21" s="15">
        <v>2.9</v>
      </c>
      <c r="R21" s="15">
        <v>4.5</v>
      </c>
      <c r="S21" s="15">
        <v>330</v>
      </c>
      <c r="T21" s="15">
        <v>16</v>
      </c>
      <c r="U21" s="15">
        <v>12</v>
      </c>
      <c r="V21" s="15" t="s">
        <v>9479</v>
      </c>
      <c r="W21" s="15" t="s">
        <v>910</v>
      </c>
    </row>
    <row r="22" spans="1:23" s="43" customFormat="1" ht="14.5">
      <c r="A22" s="3" t="s">
        <v>7474</v>
      </c>
      <c r="B22" s="15" t="s">
        <v>1</v>
      </c>
      <c r="C22" s="15" t="s">
        <v>7339</v>
      </c>
      <c r="D22" s="15" t="s">
        <v>7303</v>
      </c>
      <c r="E22" s="15" t="s">
        <v>9406</v>
      </c>
      <c r="F22" s="15" t="s">
        <v>7289</v>
      </c>
      <c r="G22" s="15">
        <v>600</v>
      </c>
      <c r="H22" s="15">
        <v>20</v>
      </c>
      <c r="I22" s="15">
        <v>4</v>
      </c>
      <c r="J22" s="15">
        <v>3</v>
      </c>
      <c r="K22" s="15">
        <v>4.5</v>
      </c>
      <c r="L22" s="15">
        <v>5</v>
      </c>
      <c r="M22" s="15">
        <v>870</v>
      </c>
      <c r="N22" s="15">
        <v>980</v>
      </c>
      <c r="O22" s="15">
        <v>11</v>
      </c>
      <c r="P22" s="15">
        <v>150</v>
      </c>
      <c r="Q22" s="15">
        <v>2.9</v>
      </c>
      <c r="R22" s="15">
        <v>4.7</v>
      </c>
      <c r="S22" s="15">
        <v>330</v>
      </c>
      <c r="T22" s="15">
        <v>16</v>
      </c>
      <c r="U22" s="15">
        <v>11</v>
      </c>
      <c r="V22" s="15">
        <v>3</v>
      </c>
      <c r="W22" s="15" t="s">
        <v>910</v>
      </c>
    </row>
    <row r="23" spans="1:23" s="43" customFormat="1" ht="14.5">
      <c r="A23" s="3" t="s">
        <v>9286</v>
      </c>
      <c r="B23" s="40" t="s">
        <v>1028</v>
      </c>
      <c r="C23" s="40" t="s">
        <v>9247</v>
      </c>
      <c r="D23" s="40" t="s">
        <v>9245</v>
      </c>
      <c r="E23" s="15" t="s">
        <v>9291</v>
      </c>
      <c r="F23" s="41" t="s">
        <v>9246</v>
      </c>
      <c r="G23" s="40">
        <v>600</v>
      </c>
      <c r="H23" s="40">
        <v>30</v>
      </c>
      <c r="I23" s="40">
        <v>24</v>
      </c>
      <c r="J23" s="40">
        <v>4</v>
      </c>
      <c r="K23" s="40">
        <v>4.8</v>
      </c>
      <c r="L23" s="40">
        <v>6</v>
      </c>
      <c r="M23" s="40">
        <v>52</v>
      </c>
      <c r="N23" s="40">
        <v>69</v>
      </c>
      <c r="O23" s="40">
        <v>89</v>
      </c>
      <c r="P23" s="40">
        <v>150</v>
      </c>
      <c r="Q23" s="40">
        <v>23</v>
      </c>
      <c r="R23" s="40">
        <v>50</v>
      </c>
      <c r="S23" s="40">
        <v>3551</v>
      </c>
      <c r="T23" s="40">
        <v>96</v>
      </c>
      <c r="U23" s="40">
        <v>12</v>
      </c>
      <c r="V23" s="40" t="s">
        <v>9479</v>
      </c>
      <c r="W23" s="40" t="s">
        <v>1029</v>
      </c>
    </row>
    <row r="24" spans="1:23" s="43" customFormat="1" ht="14.5">
      <c r="A24" s="3" t="s">
        <v>9287</v>
      </c>
      <c r="B24" s="40" t="s">
        <v>1028</v>
      </c>
      <c r="C24" s="40" t="s">
        <v>9288</v>
      </c>
      <c r="D24" s="40" t="s">
        <v>9245</v>
      </c>
      <c r="E24" s="15" t="s">
        <v>9291</v>
      </c>
      <c r="F24" s="41" t="s">
        <v>9246</v>
      </c>
      <c r="G24" s="40">
        <v>600</v>
      </c>
      <c r="H24" s="40">
        <v>30</v>
      </c>
      <c r="I24" s="40">
        <v>51</v>
      </c>
      <c r="J24" s="40">
        <v>4</v>
      </c>
      <c r="K24" s="40">
        <v>4.8</v>
      </c>
      <c r="L24" s="40">
        <v>6</v>
      </c>
      <c r="M24" s="40">
        <v>55</v>
      </c>
      <c r="N24" s="40">
        <v>69</v>
      </c>
      <c r="O24" s="40">
        <v>86</v>
      </c>
      <c r="P24" s="40">
        <v>150</v>
      </c>
      <c r="Q24" s="40">
        <v>27</v>
      </c>
      <c r="R24" s="40">
        <v>50</v>
      </c>
      <c r="S24" s="40">
        <v>3566</v>
      </c>
      <c r="T24" s="40">
        <v>99</v>
      </c>
      <c r="U24" s="40">
        <v>6</v>
      </c>
      <c r="V24" s="40" t="s">
        <v>9479</v>
      </c>
      <c r="W24" s="40" t="s">
        <v>1029</v>
      </c>
    </row>
    <row r="25" spans="1:23" s="43" customFormat="1" ht="14.5">
      <c r="A25" s="3" t="s">
        <v>9242</v>
      </c>
      <c r="B25" s="40" t="s">
        <v>1028</v>
      </c>
      <c r="C25" s="40" t="s">
        <v>9247</v>
      </c>
      <c r="D25" s="40" t="s">
        <v>9245</v>
      </c>
      <c r="E25" s="15" t="s">
        <v>9291</v>
      </c>
      <c r="F25" s="41" t="s">
        <v>9246</v>
      </c>
      <c r="G25" s="40">
        <v>600</v>
      </c>
      <c r="H25" s="40">
        <v>30</v>
      </c>
      <c r="I25" s="40">
        <v>21</v>
      </c>
      <c r="J25" s="40">
        <v>4</v>
      </c>
      <c r="K25" s="40">
        <v>4.8</v>
      </c>
      <c r="L25" s="40">
        <v>6</v>
      </c>
      <c r="M25" s="40">
        <v>67</v>
      </c>
      <c r="N25" s="40">
        <v>84</v>
      </c>
      <c r="O25" s="40">
        <v>69</v>
      </c>
      <c r="P25" s="40">
        <v>150</v>
      </c>
      <c r="Q25" s="40">
        <v>20</v>
      </c>
      <c r="R25" s="40">
        <v>37</v>
      </c>
      <c r="S25" s="40">
        <v>2930</v>
      </c>
      <c r="T25" s="40">
        <v>80</v>
      </c>
      <c r="U25" s="40">
        <v>10</v>
      </c>
      <c r="V25" s="40" t="s">
        <v>9479</v>
      </c>
      <c r="W25" s="40" t="s">
        <v>1029</v>
      </c>
    </row>
    <row r="26" spans="1:23" s="43" customFormat="1" ht="14.5">
      <c r="A26" s="3" t="s">
        <v>9243</v>
      </c>
      <c r="B26" s="40" t="s">
        <v>1028</v>
      </c>
      <c r="C26" s="40" t="s">
        <v>9288</v>
      </c>
      <c r="D26" s="40" t="s">
        <v>9245</v>
      </c>
      <c r="E26" s="15" t="s">
        <v>9291</v>
      </c>
      <c r="F26" s="41" t="s">
        <v>9246</v>
      </c>
      <c r="G26" s="40">
        <v>600</v>
      </c>
      <c r="H26" s="40">
        <v>30</v>
      </c>
      <c r="I26" s="40">
        <v>42</v>
      </c>
      <c r="J26" s="40">
        <v>4</v>
      </c>
      <c r="K26" s="40">
        <v>4.7</v>
      </c>
      <c r="L26" s="40">
        <v>6</v>
      </c>
      <c r="M26" s="40">
        <v>71</v>
      </c>
      <c r="N26" s="40">
        <v>84</v>
      </c>
      <c r="O26" s="40">
        <v>68</v>
      </c>
      <c r="P26" s="40">
        <v>150</v>
      </c>
      <c r="Q26" s="40">
        <v>23</v>
      </c>
      <c r="R26" s="40">
        <v>37</v>
      </c>
      <c r="S26" s="40">
        <v>2939</v>
      </c>
      <c r="T26" s="40">
        <v>81</v>
      </c>
      <c r="U26" s="40">
        <v>6</v>
      </c>
      <c r="V26" s="40" t="s">
        <v>9479</v>
      </c>
      <c r="W26" s="40" t="s">
        <v>1029</v>
      </c>
    </row>
    <row r="27" spans="1:23" s="43" customFormat="1" ht="14.5">
      <c r="A27" s="3" t="s">
        <v>9289</v>
      </c>
      <c r="B27" s="40" t="s">
        <v>1028</v>
      </c>
      <c r="C27" s="40" t="s">
        <v>9247</v>
      </c>
      <c r="D27" s="40" t="s">
        <v>9245</v>
      </c>
      <c r="E27" s="15" t="s">
        <v>9291</v>
      </c>
      <c r="F27" s="41" t="s">
        <v>9246</v>
      </c>
      <c r="G27" s="40">
        <v>600</v>
      </c>
      <c r="H27" s="40">
        <v>30</v>
      </c>
      <c r="I27" s="40">
        <v>17</v>
      </c>
      <c r="J27" s="40">
        <v>4</v>
      </c>
      <c r="K27" s="40">
        <v>4.7</v>
      </c>
      <c r="L27" s="40">
        <v>6</v>
      </c>
      <c r="M27" s="40">
        <v>86</v>
      </c>
      <c r="N27" s="40">
        <v>110</v>
      </c>
      <c r="O27" s="40">
        <v>55</v>
      </c>
      <c r="P27" s="40">
        <v>150</v>
      </c>
      <c r="Q27" s="40">
        <v>16</v>
      </c>
      <c r="R27" s="40">
        <v>28</v>
      </c>
      <c r="S27" s="40">
        <v>2330</v>
      </c>
      <c r="T27" s="40">
        <v>66</v>
      </c>
      <c r="U27" s="40">
        <v>9</v>
      </c>
      <c r="V27" s="40" t="s">
        <v>9479</v>
      </c>
      <c r="W27" s="40" t="s">
        <v>1029</v>
      </c>
    </row>
    <row r="28" spans="1:23" s="43" customFormat="1" ht="14.5">
      <c r="A28" s="3" t="s">
        <v>9293</v>
      </c>
      <c r="B28" s="40" t="s">
        <v>1028</v>
      </c>
      <c r="C28" s="40" t="s">
        <v>9247</v>
      </c>
      <c r="D28" s="40" t="s">
        <v>9245</v>
      </c>
      <c r="E28" s="15" t="s">
        <v>9291</v>
      </c>
      <c r="F28" s="41" t="s">
        <v>9246</v>
      </c>
      <c r="G28" s="40">
        <v>600</v>
      </c>
      <c r="H28" s="40">
        <v>30</v>
      </c>
      <c r="I28" s="40">
        <v>14.5</v>
      </c>
      <c r="J28" s="40">
        <v>4</v>
      </c>
      <c r="K28" s="40">
        <v>4.9000000000000004</v>
      </c>
      <c r="L28" s="40">
        <v>6</v>
      </c>
      <c r="M28" s="40">
        <v>117</v>
      </c>
      <c r="N28" s="40">
        <v>145</v>
      </c>
      <c r="O28" s="40">
        <v>40</v>
      </c>
      <c r="P28" s="40">
        <v>150</v>
      </c>
      <c r="Q28" s="40">
        <v>12</v>
      </c>
      <c r="R28" s="40">
        <v>22</v>
      </c>
      <c r="S28" s="40">
        <v>1661</v>
      </c>
      <c r="T28" s="40">
        <v>49</v>
      </c>
      <c r="U28" s="40">
        <v>6</v>
      </c>
      <c r="V28" s="40" t="s">
        <v>9479</v>
      </c>
      <c r="W28" s="40" t="s">
        <v>1029</v>
      </c>
    </row>
    <row r="29" spans="1:23" s="43" customFormat="1" ht="14.5">
      <c r="A29" s="3" t="s">
        <v>9290</v>
      </c>
      <c r="B29" s="40" t="s">
        <v>1028</v>
      </c>
      <c r="C29" s="40" t="s">
        <v>9247</v>
      </c>
      <c r="D29" s="40" t="s">
        <v>9245</v>
      </c>
      <c r="E29" s="15" t="s">
        <v>9291</v>
      </c>
      <c r="F29" s="41" t="s">
        <v>9246</v>
      </c>
      <c r="G29" s="40">
        <v>600</v>
      </c>
      <c r="H29" s="40">
        <v>30</v>
      </c>
      <c r="I29" s="40">
        <v>13</v>
      </c>
      <c r="J29" s="40">
        <v>4</v>
      </c>
      <c r="K29" s="40">
        <v>5.3</v>
      </c>
      <c r="L29" s="40">
        <v>6</v>
      </c>
      <c r="M29" s="40">
        <v>150</v>
      </c>
      <c r="N29" s="40">
        <v>180</v>
      </c>
      <c r="O29" s="40">
        <v>34</v>
      </c>
      <c r="P29" s="40">
        <v>150</v>
      </c>
      <c r="Q29" s="40">
        <v>12</v>
      </c>
      <c r="R29" s="40">
        <v>19</v>
      </c>
      <c r="S29" s="40">
        <v>1417</v>
      </c>
      <c r="T29" s="40">
        <v>42</v>
      </c>
      <c r="U29" s="40">
        <v>8</v>
      </c>
      <c r="V29" s="40" t="s">
        <v>9479</v>
      </c>
      <c r="W29" s="40" t="s">
        <v>1029</v>
      </c>
    </row>
    <row r="30" spans="1:23" s="43" customFormat="1" ht="14.5">
      <c r="A30" s="3" t="s">
        <v>9294</v>
      </c>
      <c r="B30" s="40" t="s">
        <v>1028</v>
      </c>
      <c r="C30" s="40" t="s">
        <v>9247</v>
      </c>
      <c r="D30" s="40" t="s">
        <v>9245</v>
      </c>
      <c r="E30" s="15" t="s">
        <v>9291</v>
      </c>
      <c r="F30" s="41" t="s">
        <v>9246</v>
      </c>
      <c r="G30" s="40">
        <v>600</v>
      </c>
      <c r="H30" s="40">
        <v>30</v>
      </c>
      <c r="I30" s="40">
        <v>12</v>
      </c>
      <c r="J30" s="40">
        <v>4</v>
      </c>
      <c r="K30" s="40">
        <v>4.8</v>
      </c>
      <c r="L30" s="40">
        <v>6</v>
      </c>
      <c r="M30" s="40">
        <v>168</v>
      </c>
      <c r="N30" s="40">
        <v>200</v>
      </c>
      <c r="O30" s="40">
        <v>30</v>
      </c>
      <c r="P30" s="40">
        <v>150</v>
      </c>
      <c r="Q30" s="40">
        <v>10</v>
      </c>
      <c r="R30" s="40">
        <v>16</v>
      </c>
      <c r="S30" s="40">
        <v>1238</v>
      </c>
      <c r="T30" s="40">
        <v>40</v>
      </c>
      <c r="U30" s="40">
        <v>7</v>
      </c>
      <c r="V30" s="40" t="s">
        <v>9479</v>
      </c>
      <c r="W30" s="40" t="s">
        <v>1029</v>
      </c>
    </row>
    <row r="31" spans="1:23" s="43" customFormat="1" ht="14.5">
      <c r="A31" s="3" t="s">
        <v>9241</v>
      </c>
      <c r="B31" s="40" t="s">
        <v>1028</v>
      </c>
      <c r="C31" s="40" t="s">
        <v>9288</v>
      </c>
      <c r="D31" s="40" t="s">
        <v>9245</v>
      </c>
      <c r="E31" s="15" t="s">
        <v>9291</v>
      </c>
      <c r="F31" s="41" t="s">
        <v>9246</v>
      </c>
      <c r="G31" s="40">
        <v>600</v>
      </c>
      <c r="H31" s="40">
        <v>30</v>
      </c>
      <c r="I31" s="40">
        <v>61</v>
      </c>
      <c r="J31" s="40">
        <v>4</v>
      </c>
      <c r="K31" s="40">
        <v>4.7</v>
      </c>
      <c r="L31" s="40">
        <v>6</v>
      </c>
      <c r="M31" s="40">
        <v>42</v>
      </c>
      <c r="N31" s="40">
        <v>48</v>
      </c>
      <c r="O31" s="40">
        <v>114</v>
      </c>
      <c r="P31" s="40">
        <v>150</v>
      </c>
      <c r="Q31" s="40">
        <v>39</v>
      </c>
      <c r="R31" s="40">
        <v>62</v>
      </c>
      <c r="S31" s="40">
        <v>5023</v>
      </c>
      <c r="T31" s="40">
        <v>129</v>
      </c>
      <c r="U31" s="40">
        <v>14</v>
      </c>
      <c r="V31" s="40" t="s">
        <v>9479</v>
      </c>
      <c r="W31" s="40" t="s">
        <v>1029</v>
      </c>
    </row>
    <row r="32" spans="1:23" s="43" customFormat="1" ht="14.5">
      <c r="A32" s="3" t="s">
        <v>9240</v>
      </c>
      <c r="B32" s="40" t="s">
        <v>1028</v>
      </c>
      <c r="C32" s="40" t="s">
        <v>9247</v>
      </c>
      <c r="D32" s="40" t="s">
        <v>9245</v>
      </c>
      <c r="E32" s="15" t="s">
        <v>9291</v>
      </c>
      <c r="F32" s="41" t="s">
        <v>9246</v>
      </c>
      <c r="G32" s="40">
        <v>600</v>
      </c>
      <c r="H32" s="40">
        <v>30</v>
      </c>
      <c r="I32" s="40">
        <v>9.5</v>
      </c>
      <c r="J32" s="40">
        <v>4</v>
      </c>
      <c r="K32" s="40">
        <v>4.8</v>
      </c>
      <c r="L32" s="40">
        <v>6</v>
      </c>
      <c r="M32" s="40">
        <v>239</v>
      </c>
      <c r="N32" s="40">
        <v>285</v>
      </c>
      <c r="O32" s="40">
        <v>22</v>
      </c>
      <c r="P32" s="40">
        <v>150</v>
      </c>
      <c r="Q32" s="40">
        <v>7.5</v>
      </c>
      <c r="R32" s="40">
        <v>12</v>
      </c>
      <c r="S32" s="40">
        <v>894</v>
      </c>
      <c r="T32" s="40">
        <v>30</v>
      </c>
      <c r="U32" s="40">
        <v>7</v>
      </c>
      <c r="V32" s="40" t="s">
        <v>9479</v>
      </c>
      <c r="W32" s="40" t="s">
        <v>1029</v>
      </c>
    </row>
    <row r="33" spans="1:23" s="43" customFormat="1" ht="14.5">
      <c r="A33" s="3" t="s">
        <v>9316</v>
      </c>
      <c r="B33" s="40" t="s">
        <v>1028</v>
      </c>
      <c r="C33" s="40" t="s">
        <v>9319</v>
      </c>
      <c r="D33" s="40" t="s">
        <v>9245</v>
      </c>
      <c r="E33" s="15" t="s">
        <v>9291</v>
      </c>
      <c r="F33" s="41" t="s">
        <v>9246</v>
      </c>
      <c r="G33" s="40">
        <v>600</v>
      </c>
      <c r="H33" s="40">
        <v>30</v>
      </c>
      <c r="I33" s="40">
        <v>15</v>
      </c>
      <c r="J33" s="40">
        <v>4</v>
      </c>
      <c r="K33" s="40">
        <v>4.8</v>
      </c>
      <c r="L33" s="40">
        <v>6</v>
      </c>
      <c r="M33" s="40">
        <v>259</v>
      </c>
      <c r="N33" s="40">
        <v>285</v>
      </c>
      <c r="O33" s="40">
        <v>22</v>
      </c>
      <c r="P33" s="40">
        <v>150</v>
      </c>
      <c r="Q33" s="40">
        <v>7.7</v>
      </c>
      <c r="R33" s="40">
        <v>14</v>
      </c>
      <c r="S33" s="40">
        <v>884</v>
      </c>
      <c r="T33" s="40">
        <v>30</v>
      </c>
      <c r="U33" s="40">
        <v>8</v>
      </c>
      <c r="V33" s="40" t="s">
        <v>9479</v>
      </c>
      <c r="W33" s="40" t="s">
        <v>1029</v>
      </c>
    </row>
    <row r="34" spans="1:23" s="43" customFormat="1" ht="14.5">
      <c r="A34" s="3" t="s">
        <v>9317</v>
      </c>
      <c r="B34" s="40" t="s">
        <v>1028</v>
      </c>
      <c r="C34" s="40" t="s">
        <v>9318</v>
      </c>
      <c r="D34" s="40" t="s">
        <v>9245</v>
      </c>
      <c r="E34" s="15" t="s">
        <v>9291</v>
      </c>
      <c r="F34" s="41" t="s">
        <v>9246</v>
      </c>
      <c r="G34" s="40">
        <v>600</v>
      </c>
      <c r="H34" s="40">
        <v>30</v>
      </c>
      <c r="I34" s="40">
        <v>15</v>
      </c>
      <c r="J34" s="40">
        <v>4</v>
      </c>
      <c r="K34" s="40">
        <v>4.8</v>
      </c>
      <c r="L34" s="40">
        <v>6</v>
      </c>
      <c r="M34" s="40">
        <v>259</v>
      </c>
      <c r="N34" s="40">
        <v>285</v>
      </c>
      <c r="O34" s="40">
        <v>22</v>
      </c>
      <c r="P34" s="40">
        <v>150</v>
      </c>
      <c r="Q34" s="40">
        <v>7.7</v>
      </c>
      <c r="R34" s="40">
        <v>14</v>
      </c>
      <c r="S34" s="40">
        <v>884</v>
      </c>
      <c r="T34" s="40">
        <v>30</v>
      </c>
      <c r="U34" s="40">
        <v>8</v>
      </c>
      <c r="V34" s="40" t="s">
        <v>9479</v>
      </c>
      <c r="W34" s="40" t="s">
        <v>1029</v>
      </c>
    </row>
    <row r="35" spans="1:23" s="43" customFormat="1" ht="14.5">
      <c r="A35" s="3" t="s">
        <v>9713</v>
      </c>
      <c r="B35" s="40" t="s">
        <v>9372</v>
      </c>
      <c r="C35" s="15" t="s">
        <v>7451</v>
      </c>
      <c r="D35" s="40" t="s">
        <v>9245</v>
      </c>
      <c r="E35" s="15" t="s">
        <v>9406</v>
      </c>
      <c r="F35" s="41" t="s">
        <v>9246</v>
      </c>
      <c r="G35" s="40">
        <v>600</v>
      </c>
      <c r="H35" s="40">
        <v>20</v>
      </c>
      <c r="I35" s="40">
        <v>14</v>
      </c>
      <c r="J35" s="40">
        <v>3</v>
      </c>
      <c r="K35" s="40">
        <v>4</v>
      </c>
      <c r="L35" s="40">
        <v>5</v>
      </c>
      <c r="M35" s="40">
        <v>138</v>
      </c>
      <c r="N35" s="40">
        <v>165</v>
      </c>
      <c r="O35" s="40">
        <v>48</v>
      </c>
      <c r="P35" s="40">
        <v>150</v>
      </c>
      <c r="Q35" s="40">
        <v>12</v>
      </c>
      <c r="R35" s="40">
        <v>22</v>
      </c>
      <c r="S35" s="40">
        <v>1857</v>
      </c>
      <c r="T35" s="40">
        <v>53</v>
      </c>
      <c r="U35" s="40">
        <v>12</v>
      </c>
      <c r="V35" s="40" t="s">
        <v>9479</v>
      </c>
      <c r="W35" s="40" t="s">
        <v>9330</v>
      </c>
    </row>
    <row r="36" spans="1:23" s="43" customFormat="1" ht="14.5">
      <c r="A36" s="3" t="s">
        <v>9714</v>
      </c>
      <c r="B36" s="40" t="s">
        <v>9372</v>
      </c>
      <c r="C36" s="40" t="s">
        <v>9247</v>
      </c>
      <c r="D36" s="40" t="s">
        <v>9245</v>
      </c>
      <c r="E36" s="15" t="s">
        <v>9406</v>
      </c>
      <c r="F36" s="41" t="s">
        <v>9246</v>
      </c>
      <c r="G36" s="40">
        <v>600</v>
      </c>
      <c r="H36" s="40">
        <v>20</v>
      </c>
      <c r="I36" s="40">
        <v>14</v>
      </c>
      <c r="J36" s="40">
        <v>3</v>
      </c>
      <c r="K36" s="40">
        <v>4</v>
      </c>
      <c r="L36" s="40">
        <v>5</v>
      </c>
      <c r="M36" s="40">
        <v>138</v>
      </c>
      <c r="N36" s="40">
        <v>165</v>
      </c>
      <c r="O36" s="40">
        <v>48</v>
      </c>
      <c r="P36" s="40">
        <v>150</v>
      </c>
      <c r="Q36" s="40">
        <v>12</v>
      </c>
      <c r="R36" s="40">
        <v>22</v>
      </c>
      <c r="S36" s="40">
        <v>1857</v>
      </c>
      <c r="T36" s="40">
        <v>53</v>
      </c>
      <c r="U36" s="40">
        <v>12</v>
      </c>
      <c r="V36" s="40" t="s">
        <v>9479</v>
      </c>
      <c r="W36" s="40" t="s">
        <v>9330</v>
      </c>
    </row>
    <row r="37" spans="1:23" s="43" customFormat="1" ht="14.5">
      <c r="A37" s="3" t="s">
        <v>9715</v>
      </c>
      <c r="B37" s="40" t="s">
        <v>9372</v>
      </c>
      <c r="C37" s="15" t="s">
        <v>7451</v>
      </c>
      <c r="D37" s="40" t="s">
        <v>9245</v>
      </c>
      <c r="E37" s="15" t="s">
        <v>9406</v>
      </c>
      <c r="F37" s="41" t="s">
        <v>9246</v>
      </c>
      <c r="G37" s="40">
        <v>600</v>
      </c>
      <c r="H37" s="40">
        <v>20</v>
      </c>
      <c r="I37" s="40">
        <v>12</v>
      </c>
      <c r="J37" s="40">
        <v>3</v>
      </c>
      <c r="K37" s="40">
        <v>4.0999999999999996</v>
      </c>
      <c r="L37" s="40">
        <v>5</v>
      </c>
      <c r="M37" s="40">
        <v>167</v>
      </c>
      <c r="N37" s="40">
        <v>196</v>
      </c>
      <c r="O37" s="40">
        <v>42</v>
      </c>
      <c r="P37" s="40">
        <v>150</v>
      </c>
      <c r="Q37" s="40">
        <v>10</v>
      </c>
      <c r="R37" s="40">
        <v>19</v>
      </c>
      <c r="S37" s="40">
        <v>1506</v>
      </c>
      <c r="T37" s="40">
        <v>47</v>
      </c>
      <c r="U37" s="40">
        <v>8</v>
      </c>
      <c r="V37" s="40" t="s">
        <v>9479</v>
      </c>
      <c r="W37" s="40" t="s">
        <v>9330</v>
      </c>
    </row>
    <row r="38" spans="1:23" s="43" customFormat="1" ht="14.5">
      <c r="A38" s="3" t="s">
        <v>9716</v>
      </c>
      <c r="B38" s="40" t="s">
        <v>9372</v>
      </c>
      <c r="C38" s="40" t="s">
        <v>9247</v>
      </c>
      <c r="D38" s="40" t="s">
        <v>9245</v>
      </c>
      <c r="E38" s="15" t="s">
        <v>9406</v>
      </c>
      <c r="F38" s="41" t="s">
        <v>9246</v>
      </c>
      <c r="G38" s="40">
        <v>600</v>
      </c>
      <c r="H38" s="40">
        <v>20</v>
      </c>
      <c r="I38" s="40">
        <v>12</v>
      </c>
      <c r="J38" s="40">
        <v>3</v>
      </c>
      <c r="K38" s="40">
        <v>4.0999999999999996</v>
      </c>
      <c r="L38" s="40">
        <v>5</v>
      </c>
      <c r="M38" s="40">
        <v>167</v>
      </c>
      <c r="N38" s="40">
        <v>196</v>
      </c>
      <c r="O38" s="40">
        <v>42</v>
      </c>
      <c r="P38" s="40">
        <v>150</v>
      </c>
      <c r="Q38" s="40">
        <v>10</v>
      </c>
      <c r="R38" s="40">
        <v>19</v>
      </c>
      <c r="S38" s="40">
        <v>1506</v>
      </c>
      <c r="T38" s="40">
        <v>47</v>
      </c>
      <c r="U38" s="40">
        <v>8</v>
      </c>
      <c r="V38" s="40" t="s">
        <v>9479</v>
      </c>
      <c r="W38" s="40" t="s">
        <v>910</v>
      </c>
    </row>
    <row r="39" spans="1:23" s="43" customFormat="1" ht="14.5">
      <c r="A39" s="3" t="s">
        <v>9906</v>
      </c>
      <c r="B39" s="40" t="s">
        <v>9372</v>
      </c>
      <c r="C39" s="15" t="s">
        <v>9911</v>
      </c>
      <c r="D39" s="40" t="s">
        <v>9245</v>
      </c>
      <c r="E39" s="15" t="s">
        <v>9291</v>
      </c>
      <c r="F39" s="41" t="s">
        <v>9246</v>
      </c>
      <c r="G39" s="40">
        <v>600</v>
      </c>
      <c r="H39" s="40">
        <v>20</v>
      </c>
      <c r="I39" s="40">
        <v>47</v>
      </c>
      <c r="J39" s="40">
        <v>4</v>
      </c>
      <c r="K39" s="40">
        <v>4.7</v>
      </c>
      <c r="L39" s="40">
        <v>6</v>
      </c>
      <c r="M39" s="40">
        <v>69</v>
      </c>
      <c r="N39" s="40">
        <v>84</v>
      </c>
      <c r="O39" s="40">
        <v>69</v>
      </c>
      <c r="P39" s="40">
        <v>150</v>
      </c>
      <c r="Q39" s="40">
        <v>24</v>
      </c>
      <c r="R39" s="40">
        <v>40</v>
      </c>
      <c r="S39" s="40">
        <v>2908</v>
      </c>
      <c r="T39" s="40">
        <v>86</v>
      </c>
      <c r="U39" s="15"/>
      <c r="V39" s="40">
        <v>1</v>
      </c>
      <c r="W39" s="40" t="s">
        <v>9330</v>
      </c>
    </row>
    <row r="40" spans="1:23" s="43" customFormat="1" ht="14.5">
      <c r="A40" s="3" t="s">
        <v>9907</v>
      </c>
      <c r="B40" s="40" t="s">
        <v>9372</v>
      </c>
      <c r="C40" s="40" t="s">
        <v>9912</v>
      </c>
      <c r="D40" s="40" t="s">
        <v>9245</v>
      </c>
      <c r="E40" s="15" t="s">
        <v>9291</v>
      </c>
      <c r="F40" s="41" t="s">
        <v>9246</v>
      </c>
      <c r="G40" s="40">
        <v>600</v>
      </c>
      <c r="H40" s="40">
        <v>20</v>
      </c>
      <c r="I40" s="40">
        <v>27</v>
      </c>
      <c r="J40" s="40">
        <v>4</v>
      </c>
      <c r="K40" s="40">
        <v>4.5999999999999996</v>
      </c>
      <c r="L40" s="40">
        <v>6</v>
      </c>
      <c r="M40" s="40">
        <v>94</v>
      </c>
      <c r="N40" s="40">
        <v>110</v>
      </c>
      <c r="O40" s="40">
        <v>56</v>
      </c>
      <c r="P40" s="40">
        <v>150</v>
      </c>
      <c r="Q40" s="40">
        <v>20</v>
      </c>
      <c r="R40" s="40">
        <v>29</v>
      </c>
      <c r="S40" s="40">
        <v>2306</v>
      </c>
      <c r="T40" s="40">
        <v>59</v>
      </c>
      <c r="U40" s="40">
        <v>10</v>
      </c>
      <c r="V40" s="40">
        <v>1</v>
      </c>
      <c r="W40" s="40" t="s">
        <v>9330</v>
      </c>
    </row>
    <row r="41" spans="1:23" s="43" customFormat="1" ht="14.5">
      <c r="A41" s="3" t="s">
        <v>9908</v>
      </c>
      <c r="B41" s="40" t="s">
        <v>9372</v>
      </c>
      <c r="C41" s="15" t="s">
        <v>9911</v>
      </c>
      <c r="D41" s="40" t="s">
        <v>9245</v>
      </c>
      <c r="E41" s="15" t="s">
        <v>9291</v>
      </c>
      <c r="F41" s="41" t="s">
        <v>9246</v>
      </c>
      <c r="G41" s="40">
        <v>600</v>
      </c>
      <c r="H41" s="40">
        <v>20</v>
      </c>
      <c r="I41" s="40">
        <v>30</v>
      </c>
      <c r="J41" s="40">
        <v>4</v>
      </c>
      <c r="K41" s="40">
        <v>4.8</v>
      </c>
      <c r="L41" s="40">
        <v>6</v>
      </c>
      <c r="M41" s="40">
        <v>88</v>
      </c>
      <c r="N41" s="40">
        <v>110</v>
      </c>
      <c r="O41" s="40">
        <v>55</v>
      </c>
      <c r="P41" s="40">
        <v>150</v>
      </c>
      <c r="Q41" s="40">
        <v>20</v>
      </c>
      <c r="R41" s="40">
        <v>30</v>
      </c>
      <c r="S41" s="40">
        <v>2340</v>
      </c>
      <c r="T41" s="40">
        <v>69</v>
      </c>
      <c r="U41" s="15"/>
      <c r="V41" s="40">
        <v>1</v>
      </c>
      <c r="W41" s="40" t="s">
        <v>9330</v>
      </c>
    </row>
    <row r="42" spans="1:23" s="43" customFormat="1" ht="14.5">
      <c r="A42" s="3" t="s">
        <v>9909</v>
      </c>
      <c r="B42" s="40" t="s">
        <v>9372</v>
      </c>
      <c r="C42" s="15" t="s">
        <v>9070</v>
      </c>
      <c r="D42" s="40" t="s">
        <v>9245</v>
      </c>
      <c r="E42" s="15" t="s">
        <v>9291</v>
      </c>
      <c r="F42" s="41" t="s">
        <v>9246</v>
      </c>
      <c r="G42" s="40">
        <v>600</v>
      </c>
      <c r="H42" s="40">
        <v>30</v>
      </c>
      <c r="I42" s="40">
        <v>20</v>
      </c>
      <c r="J42" s="40">
        <v>4</v>
      </c>
      <c r="K42" s="40">
        <v>4.9000000000000004</v>
      </c>
      <c r="L42" s="40">
        <v>6</v>
      </c>
      <c r="M42" s="40">
        <v>154</v>
      </c>
      <c r="N42" s="40">
        <v>180</v>
      </c>
      <c r="O42" s="40">
        <v>36</v>
      </c>
      <c r="P42" s="40">
        <v>150</v>
      </c>
      <c r="Q42" s="40">
        <v>12</v>
      </c>
      <c r="R42" s="40">
        <v>20</v>
      </c>
      <c r="S42" s="40">
        <v>1405</v>
      </c>
      <c r="T42" s="40">
        <v>43</v>
      </c>
      <c r="U42" s="40">
        <v>8</v>
      </c>
      <c r="V42" s="40">
        <v>1</v>
      </c>
      <c r="W42" s="40" t="s">
        <v>9330</v>
      </c>
    </row>
    <row r="43" spans="1:23" s="43" customFormat="1" ht="14.5">
      <c r="A43" s="3" t="s">
        <v>9910</v>
      </c>
      <c r="B43" s="40" t="s">
        <v>9372</v>
      </c>
      <c r="C43" s="15" t="s">
        <v>9070</v>
      </c>
      <c r="D43" s="40" t="s">
        <v>9245</v>
      </c>
      <c r="E43" s="15" t="s">
        <v>9291</v>
      </c>
      <c r="F43" s="41" t="s">
        <v>9246</v>
      </c>
      <c r="G43" s="40">
        <v>600</v>
      </c>
      <c r="H43" s="40">
        <v>30</v>
      </c>
      <c r="I43" s="40">
        <v>16</v>
      </c>
      <c r="J43" s="40">
        <v>4</v>
      </c>
      <c r="K43" s="40">
        <v>4.8</v>
      </c>
      <c r="L43" s="40">
        <v>6</v>
      </c>
      <c r="M43" s="40">
        <v>240</v>
      </c>
      <c r="N43" s="40">
        <v>285</v>
      </c>
      <c r="O43" s="40">
        <v>24</v>
      </c>
      <c r="P43" s="40">
        <v>150</v>
      </c>
      <c r="Q43" s="40">
        <v>7</v>
      </c>
      <c r="R43" s="40">
        <v>15</v>
      </c>
      <c r="S43" s="40">
        <v>874</v>
      </c>
      <c r="T43" s="40">
        <v>32</v>
      </c>
      <c r="U43" s="40">
        <v>6</v>
      </c>
      <c r="V43" s="40">
        <v>1</v>
      </c>
      <c r="W43" s="40" t="s">
        <v>9330</v>
      </c>
    </row>
    <row r="44" spans="1:23" s="43" customFormat="1" ht="14.5">
      <c r="A44" s="3" t="s">
        <v>10023</v>
      </c>
      <c r="B44" s="40" t="s">
        <v>9372</v>
      </c>
      <c r="C44" s="15" t="s">
        <v>9070</v>
      </c>
      <c r="D44" s="40" t="s">
        <v>7303</v>
      </c>
      <c r="E44" s="15" t="s">
        <v>10024</v>
      </c>
      <c r="F44" s="41" t="s">
        <v>9246</v>
      </c>
      <c r="G44" s="40">
        <v>600</v>
      </c>
      <c r="H44" s="40">
        <v>30</v>
      </c>
      <c r="I44" s="40">
        <v>21</v>
      </c>
      <c r="J44" s="40">
        <v>4</v>
      </c>
      <c r="K44" s="40">
        <v>4.9000000000000004</v>
      </c>
      <c r="L44" s="40">
        <v>6</v>
      </c>
      <c r="M44" s="40">
        <v>132</v>
      </c>
      <c r="N44" s="40">
        <v>160</v>
      </c>
      <c r="O44" s="40">
        <v>42</v>
      </c>
      <c r="P44" s="40">
        <v>150</v>
      </c>
      <c r="Q44" s="40">
        <v>13</v>
      </c>
      <c r="R44" s="40">
        <v>24</v>
      </c>
      <c r="S44" s="40">
        <v>1618</v>
      </c>
      <c r="T44" s="40">
        <v>49</v>
      </c>
      <c r="U44" s="40">
        <v>9</v>
      </c>
      <c r="V44" s="40">
        <v>1</v>
      </c>
      <c r="W44" s="40" t="s">
        <v>9330</v>
      </c>
    </row>
    <row r="48" spans="1:23" ht="14.5"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</row>
  </sheetData>
  <sheetProtection algorithmName="SHA-512" hashValue="IozRPHxiqz9pSIh/BEa9kIRA+ibceSF9m2I+EPlcrL7CDBuFIBvmFKsuihQ16a0+7p53cWGyPEWl2yg/wA3cWQ==" saltValue="NS3suiR9XE/maWU8dNqIOA==" spinCount="100000" sheet="1" objects="1" scenarios="1" sort="0" autoFilter="0"/>
  <autoFilter ref="A2:W2" xr:uid="{F3EFE8C1-B38C-4C58-A3AE-1FB97191367A}"/>
  <phoneticPr fontId="5" type="noConversion"/>
  <hyperlinks>
    <hyperlink ref="A3" r:id="rId1" xr:uid="{85715878-256E-4763-9392-6C2416521CCA}"/>
    <hyperlink ref="A4" r:id="rId2" xr:uid="{0842EA35-5259-4191-8081-759D087D95B4}"/>
    <hyperlink ref="A5" r:id="rId3" xr:uid="{AAE0C7A8-0B08-4E02-B0C1-F57323E12460}"/>
    <hyperlink ref="A6" r:id="rId4" xr:uid="{80436021-134D-4F1D-8D04-3671A547FF7A}"/>
    <hyperlink ref="A7" r:id="rId5" xr:uid="{B09DEEE2-BE2F-408F-8A06-50FB82A7DBC5}"/>
    <hyperlink ref="A8" r:id="rId6" xr:uid="{EAB1553A-6481-4EF3-A260-7C0CF7615ABC}"/>
    <hyperlink ref="A9" r:id="rId7" xr:uid="{53E0F229-7C4C-43A5-94A9-A4716E7EF7EC}"/>
    <hyperlink ref="A10" r:id="rId8" xr:uid="{5AE0E6B0-52CF-45A0-9FC2-089252E858A6}"/>
    <hyperlink ref="A11" r:id="rId9" xr:uid="{7DD78BDF-A04B-4978-8A34-CBAC880AD742}"/>
    <hyperlink ref="A12" r:id="rId10" xr:uid="{966B5630-EC11-4FB4-B07D-2FEC63B8B70F}"/>
    <hyperlink ref="A13" r:id="rId11" xr:uid="{18B99660-E3CE-4472-AD8F-015B64E88AF0}"/>
    <hyperlink ref="A14" r:id="rId12" xr:uid="{89F2E397-D61C-476F-AAF1-DC2E2AC862CA}"/>
    <hyperlink ref="A15" r:id="rId13" xr:uid="{17577718-D589-45FA-B4C3-86C41D64E6BE}"/>
    <hyperlink ref="A16" r:id="rId14" xr:uid="{130D6368-6285-4BC8-9941-7989BBD5D606}"/>
    <hyperlink ref="A17" r:id="rId15" xr:uid="{729F6730-B0B1-417C-8CF1-26FAFC21C2AF}"/>
    <hyperlink ref="A18" r:id="rId16" xr:uid="{0FFAE253-7D55-49EB-AE55-063E3AD52302}"/>
    <hyperlink ref="A19" r:id="rId17" xr:uid="{3EE097D8-0694-4BBE-85F7-BE6FF77AF9DE}"/>
    <hyperlink ref="A20" r:id="rId18" xr:uid="{6A194961-DC21-484F-9E70-1DFCC4FB2EAA}"/>
    <hyperlink ref="A21" r:id="rId19" xr:uid="{5B2EA572-4BDD-4CB9-B72E-0F96D934B601}"/>
    <hyperlink ref="A22" r:id="rId20" xr:uid="{BAF353E6-8215-46B4-B927-E59959FA0966}"/>
    <hyperlink ref="A23" r:id="rId21" xr:uid="{53EFA50B-B0AB-4052-8D75-F61A114E03F2}"/>
    <hyperlink ref="A24" r:id="rId22" xr:uid="{5F5DC319-9F67-4E0E-8ADE-958A11481030}"/>
    <hyperlink ref="A25" r:id="rId23" xr:uid="{0277B939-8D77-4A3D-8B3C-34EA606558FC}"/>
    <hyperlink ref="A26" r:id="rId24" xr:uid="{36F36C97-FC6D-4ED2-95A8-60707D88DE23}"/>
    <hyperlink ref="A27" r:id="rId25" xr:uid="{06828091-30AA-4499-B04A-10A66F083797}"/>
    <hyperlink ref="A28" r:id="rId26" xr:uid="{395DD4E4-A660-4E52-BA40-D31CD47A56C7}"/>
    <hyperlink ref="A29" r:id="rId27" xr:uid="{093D960C-F5D8-4474-9A95-CE3E5D0408D9}"/>
    <hyperlink ref="A30" r:id="rId28" xr:uid="{1E69C643-5A58-41F9-835D-8EED0B6441CE}"/>
    <hyperlink ref="A31" r:id="rId29" xr:uid="{4DF7BA0D-D20C-4A45-B9F2-0B3C439222CE}"/>
    <hyperlink ref="A32" r:id="rId30" xr:uid="{762A3F86-2858-45D1-AFD5-5F7D5D9450F5}"/>
    <hyperlink ref="A33" r:id="rId31" xr:uid="{99796831-23CB-4BFA-AC8A-469C1445458A}"/>
    <hyperlink ref="A34" r:id="rId32" xr:uid="{4C70F532-EBE3-4B83-B992-E7DD7CC46F62}"/>
    <hyperlink ref="A35" r:id="rId33" xr:uid="{61CC81B5-00D7-43F6-BA67-2E5FFD2E3D1A}"/>
    <hyperlink ref="A36" r:id="rId34" xr:uid="{6468F2DD-4A5A-4124-B7E4-C0D667539046}"/>
    <hyperlink ref="A37" r:id="rId35" xr:uid="{71B5A3AD-FACB-4033-BCC4-4A0F22554227}"/>
    <hyperlink ref="A38" r:id="rId36" xr:uid="{45809811-04F4-4C3B-900E-DB661BA71968}"/>
    <hyperlink ref="A39" r:id="rId37" xr:uid="{9D6223BA-8EAF-409A-9338-5FC6368B5182}"/>
    <hyperlink ref="A40" r:id="rId38" xr:uid="{A5FEE67C-B9AF-41E6-B32B-0945D22BC905}"/>
    <hyperlink ref="A41" r:id="rId39" xr:uid="{080C9B8E-1259-48D1-A777-F6C17C4216FB}"/>
    <hyperlink ref="A42" r:id="rId40" xr:uid="{1C48ECA5-D7FC-4727-9EB5-332143B38252}"/>
    <hyperlink ref="A43" r:id="rId41" xr:uid="{8F295C81-3648-417B-B4CE-8E18769A1BCB}"/>
    <hyperlink ref="A44" r:id="rId42" xr:uid="{75E89AED-C277-43EC-AF64-525E40B41869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0CFDF-C8E2-4186-B45A-E5A05B608B0F}">
  <sheetPr codeName="工作表18"/>
  <dimension ref="A1:AC29"/>
  <sheetViews>
    <sheetView workbookViewId="0">
      <pane xSplit="2" ySplit="2" topLeftCell="C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RowHeight="12.5"/>
  <cols>
    <col min="1" max="1" width="21.26953125" style="16" customWidth="1"/>
    <col min="2" max="2" width="11.7265625" style="16" customWidth="1"/>
    <col min="3" max="3" width="20.1796875" style="16" customWidth="1"/>
    <col min="4" max="4" width="14.54296875" style="16" customWidth="1"/>
    <col min="5" max="5" width="13.81640625" style="16" customWidth="1"/>
    <col min="6" max="11" width="9.90625" style="16" customWidth="1"/>
    <col min="12" max="19" width="11.6328125" style="16" customWidth="1"/>
    <col min="20" max="23" width="10.54296875" style="16" customWidth="1"/>
    <col min="24" max="27" width="8.26953125" style="16" customWidth="1"/>
    <col min="28" max="16384" width="8.7265625" style="16"/>
  </cols>
  <sheetData>
    <row r="1" spans="1:29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10146</v>
      </c>
      <c r="E2" s="17" t="s">
        <v>10159</v>
      </c>
      <c r="F2" s="17" t="s">
        <v>10160</v>
      </c>
      <c r="G2" s="17" t="s">
        <v>10161</v>
      </c>
      <c r="H2" s="17" t="s">
        <v>10162</v>
      </c>
      <c r="I2" s="17" t="s">
        <v>10163</v>
      </c>
      <c r="J2" s="17" t="s">
        <v>10164</v>
      </c>
      <c r="K2" s="17" t="s">
        <v>10165</v>
      </c>
      <c r="L2" s="17" t="s">
        <v>10174</v>
      </c>
      <c r="M2" s="17" t="s">
        <v>10175</v>
      </c>
      <c r="N2" s="17" t="s">
        <v>10176</v>
      </c>
      <c r="O2" s="17" t="s">
        <v>10177</v>
      </c>
      <c r="P2" s="17" t="s">
        <v>10178</v>
      </c>
      <c r="Q2" s="17" t="s">
        <v>10179</v>
      </c>
      <c r="R2" s="17" t="s">
        <v>10180</v>
      </c>
      <c r="S2" s="17" t="s">
        <v>10181</v>
      </c>
      <c r="T2" s="17" t="s">
        <v>10166</v>
      </c>
      <c r="U2" s="17" t="s">
        <v>10167</v>
      </c>
      <c r="V2" s="17" t="s">
        <v>10141</v>
      </c>
      <c r="W2" s="17" t="s">
        <v>10168</v>
      </c>
      <c r="X2" s="17" t="s">
        <v>10169</v>
      </c>
      <c r="Y2" s="17" t="s">
        <v>10170</v>
      </c>
      <c r="Z2" s="17" t="s">
        <v>10171</v>
      </c>
      <c r="AA2" s="17" t="s">
        <v>10172</v>
      </c>
      <c r="AB2" s="17" t="s">
        <v>10142</v>
      </c>
      <c r="AC2" s="17" t="s">
        <v>10143</v>
      </c>
    </row>
    <row r="3" spans="1:29" ht="14.5">
      <c r="A3" s="3" t="s">
        <v>7475</v>
      </c>
      <c r="B3" s="15" t="s">
        <v>1</v>
      </c>
      <c r="C3" s="15" t="s">
        <v>7342</v>
      </c>
      <c r="D3" s="15" t="s">
        <v>7303</v>
      </c>
      <c r="E3" s="15" t="s">
        <v>9186</v>
      </c>
      <c r="F3" s="15">
        <v>-30</v>
      </c>
      <c r="G3" s="15">
        <v>20</v>
      </c>
      <c r="H3" s="15">
        <v>-34</v>
      </c>
      <c r="I3" s="15">
        <v>-1.2</v>
      </c>
      <c r="J3" s="15">
        <v>-1.5</v>
      </c>
      <c r="K3" s="15">
        <v>-2.5</v>
      </c>
      <c r="L3" s="15">
        <v>7.7</v>
      </c>
      <c r="M3" s="15">
        <v>8.5</v>
      </c>
      <c r="N3" s="15">
        <v>11</v>
      </c>
      <c r="O3" s="15">
        <v>14</v>
      </c>
      <c r="P3" s="15"/>
      <c r="Q3" s="15"/>
      <c r="R3" s="15"/>
      <c r="S3" s="15"/>
      <c r="T3" s="15">
        <v>56</v>
      </c>
      <c r="U3" s="15">
        <v>28</v>
      </c>
      <c r="V3" s="15">
        <v>150</v>
      </c>
      <c r="W3" s="15">
        <v>9</v>
      </c>
      <c r="X3" s="15">
        <v>11</v>
      </c>
      <c r="Y3" s="15">
        <v>3216</v>
      </c>
      <c r="Z3" s="15">
        <v>409</v>
      </c>
      <c r="AA3" s="15">
        <v>277</v>
      </c>
      <c r="AB3" s="15">
        <v>1</v>
      </c>
      <c r="AC3" s="15" t="s">
        <v>910</v>
      </c>
    </row>
    <row r="4" spans="1:29" ht="14.5">
      <c r="A4" s="3" t="s">
        <v>7476</v>
      </c>
      <c r="B4" s="15" t="s">
        <v>1</v>
      </c>
      <c r="C4" s="15" t="s">
        <v>7338</v>
      </c>
      <c r="D4" s="15" t="s">
        <v>7303</v>
      </c>
      <c r="E4" s="15" t="s">
        <v>7481</v>
      </c>
      <c r="F4" s="15">
        <v>-30</v>
      </c>
      <c r="G4" s="15">
        <v>20</v>
      </c>
      <c r="H4" s="15">
        <v>-64</v>
      </c>
      <c r="I4" s="15">
        <v>-1.2</v>
      </c>
      <c r="J4" s="15">
        <v>-1.6</v>
      </c>
      <c r="K4" s="15">
        <v>-2.5</v>
      </c>
      <c r="L4" s="15">
        <v>7.8</v>
      </c>
      <c r="M4" s="15">
        <v>8.5</v>
      </c>
      <c r="N4" s="15">
        <v>11</v>
      </c>
      <c r="O4" s="15">
        <v>14</v>
      </c>
      <c r="P4" s="15"/>
      <c r="Q4" s="15"/>
      <c r="R4" s="15"/>
      <c r="S4" s="15"/>
      <c r="T4" s="15">
        <v>55</v>
      </c>
      <c r="U4" s="15">
        <v>27</v>
      </c>
      <c r="V4" s="15">
        <v>150</v>
      </c>
      <c r="W4" s="15">
        <v>9.1999999999999993</v>
      </c>
      <c r="X4" s="15">
        <v>10</v>
      </c>
      <c r="Y4" s="15">
        <v>3289</v>
      </c>
      <c r="Z4" s="15">
        <v>415</v>
      </c>
      <c r="AA4" s="15">
        <v>280</v>
      </c>
      <c r="AB4" s="15">
        <v>1</v>
      </c>
      <c r="AC4" s="15" t="s">
        <v>910</v>
      </c>
    </row>
    <row r="5" spans="1:29" ht="14.5">
      <c r="A5" s="3" t="s">
        <v>7477</v>
      </c>
      <c r="B5" s="15" t="s">
        <v>1</v>
      </c>
      <c r="C5" s="15" t="s">
        <v>7338</v>
      </c>
      <c r="D5" s="15" t="s">
        <v>7303</v>
      </c>
      <c r="E5" s="15" t="s">
        <v>7481</v>
      </c>
      <c r="F5" s="15">
        <v>-30</v>
      </c>
      <c r="G5" s="15">
        <v>20</v>
      </c>
      <c r="H5" s="15">
        <v>-36</v>
      </c>
      <c r="I5" s="15">
        <v>-1.2</v>
      </c>
      <c r="J5" s="15">
        <v>-1.6</v>
      </c>
      <c r="K5" s="15">
        <v>-2.5</v>
      </c>
      <c r="L5" s="15">
        <v>13</v>
      </c>
      <c r="M5" s="15">
        <v>15</v>
      </c>
      <c r="N5" s="15">
        <v>22</v>
      </c>
      <c r="O5" s="15">
        <v>30</v>
      </c>
      <c r="P5" s="15"/>
      <c r="Q5" s="15"/>
      <c r="R5" s="15"/>
      <c r="S5" s="15"/>
      <c r="T5" s="15">
        <v>29.3</v>
      </c>
      <c r="U5" s="15">
        <v>14.3</v>
      </c>
      <c r="V5" s="15">
        <v>150</v>
      </c>
      <c r="W5" s="15">
        <v>5.9</v>
      </c>
      <c r="X5" s="15">
        <v>5.2</v>
      </c>
      <c r="Y5" s="15">
        <v>1829</v>
      </c>
      <c r="Z5" s="15">
        <v>227</v>
      </c>
      <c r="AA5" s="15">
        <v>160</v>
      </c>
      <c r="AB5" s="15">
        <v>1</v>
      </c>
      <c r="AC5" s="15" t="s">
        <v>910</v>
      </c>
    </row>
    <row r="6" spans="1:29" ht="14.5">
      <c r="A6" s="3" t="s">
        <v>7478</v>
      </c>
      <c r="B6" s="15" t="s">
        <v>1</v>
      </c>
      <c r="C6" s="15" t="s">
        <v>7342</v>
      </c>
      <c r="D6" s="15" t="s">
        <v>7303</v>
      </c>
      <c r="E6" s="15" t="s">
        <v>7481</v>
      </c>
      <c r="F6" s="15">
        <v>-40</v>
      </c>
      <c r="G6" s="15">
        <v>20</v>
      </c>
      <c r="H6" s="15">
        <v>-22</v>
      </c>
      <c r="I6" s="15">
        <v>-1</v>
      </c>
      <c r="J6" s="15">
        <v>-1.65</v>
      </c>
      <c r="K6" s="15">
        <v>-2.5</v>
      </c>
      <c r="L6" s="15">
        <v>11</v>
      </c>
      <c r="M6" s="15">
        <v>15</v>
      </c>
      <c r="N6" s="15">
        <v>15</v>
      </c>
      <c r="O6" s="15">
        <v>21</v>
      </c>
      <c r="P6" s="15"/>
      <c r="Q6" s="15"/>
      <c r="R6" s="15"/>
      <c r="S6" s="15"/>
      <c r="T6" s="15">
        <v>48</v>
      </c>
      <c r="U6" s="15">
        <v>23</v>
      </c>
      <c r="V6" s="15">
        <v>150</v>
      </c>
      <c r="W6" s="15">
        <v>9</v>
      </c>
      <c r="X6" s="15">
        <v>8.5</v>
      </c>
      <c r="Y6" s="15">
        <v>2783</v>
      </c>
      <c r="Z6" s="15">
        <v>269</v>
      </c>
      <c r="AA6" s="15">
        <v>142</v>
      </c>
      <c r="AB6" s="15">
        <v>1</v>
      </c>
      <c r="AC6" s="15" t="s">
        <v>910</v>
      </c>
    </row>
    <row r="7" spans="1:29" ht="14.5">
      <c r="A7" s="3" t="s">
        <v>7479</v>
      </c>
      <c r="B7" s="15" t="s">
        <v>1</v>
      </c>
      <c r="C7" s="15" t="s">
        <v>7342</v>
      </c>
      <c r="D7" s="15" t="s">
        <v>7303</v>
      </c>
      <c r="E7" s="15" t="s">
        <v>7481</v>
      </c>
      <c r="F7" s="15">
        <v>-20</v>
      </c>
      <c r="G7" s="15">
        <v>10</v>
      </c>
      <c r="H7" s="15">
        <v>-11</v>
      </c>
      <c r="I7" s="15">
        <v>-0.3</v>
      </c>
      <c r="J7" s="15">
        <v>-0.5</v>
      </c>
      <c r="K7" s="15">
        <v>-1</v>
      </c>
      <c r="L7" s="15"/>
      <c r="M7" s="15"/>
      <c r="N7" s="15">
        <v>13</v>
      </c>
      <c r="O7" s="15">
        <v>16</v>
      </c>
      <c r="P7" s="15">
        <v>16</v>
      </c>
      <c r="Q7" s="15">
        <v>22</v>
      </c>
      <c r="R7" s="15">
        <v>22</v>
      </c>
      <c r="S7" s="15">
        <v>28</v>
      </c>
      <c r="T7" s="15"/>
      <c r="U7" s="15">
        <v>24</v>
      </c>
      <c r="V7" s="15">
        <v>150</v>
      </c>
      <c r="W7" s="15">
        <v>3.4</v>
      </c>
      <c r="X7" s="15">
        <v>4</v>
      </c>
      <c r="Y7" s="15">
        <v>2565</v>
      </c>
      <c r="Z7" s="15">
        <v>232</v>
      </c>
      <c r="AA7" s="15">
        <v>120</v>
      </c>
      <c r="AB7" s="15">
        <v>3</v>
      </c>
      <c r="AC7" s="15" t="s">
        <v>910</v>
      </c>
    </row>
    <row r="8" spans="1:29" ht="14.5">
      <c r="A8" s="3" t="s">
        <v>7480</v>
      </c>
      <c r="B8" s="15" t="s">
        <v>1</v>
      </c>
      <c r="C8" s="15" t="s">
        <v>7342</v>
      </c>
      <c r="D8" s="15" t="s">
        <v>7303</v>
      </c>
      <c r="E8" s="15" t="s">
        <v>7481</v>
      </c>
      <c r="F8" s="15">
        <v>-30</v>
      </c>
      <c r="G8" s="15">
        <v>20</v>
      </c>
      <c r="H8" s="15">
        <v>-10</v>
      </c>
      <c r="I8" s="15">
        <v>-1.2</v>
      </c>
      <c r="J8" s="15">
        <v>-1.6</v>
      </c>
      <c r="K8" s="15">
        <v>-2.5</v>
      </c>
      <c r="L8" s="15">
        <v>14</v>
      </c>
      <c r="M8" s="15">
        <v>18</v>
      </c>
      <c r="N8" s="15">
        <v>23</v>
      </c>
      <c r="O8" s="15">
        <v>30</v>
      </c>
      <c r="P8" s="15"/>
      <c r="Q8" s="15"/>
      <c r="R8" s="15"/>
      <c r="S8" s="15"/>
      <c r="T8" s="15"/>
      <c r="U8" s="15">
        <v>14.6</v>
      </c>
      <c r="V8" s="15">
        <v>150</v>
      </c>
      <c r="W8" s="15">
        <v>4.0999999999999996</v>
      </c>
      <c r="X8" s="15">
        <v>6.3</v>
      </c>
      <c r="Y8" s="15">
        <v>1730</v>
      </c>
      <c r="Z8" s="15">
        <v>180</v>
      </c>
      <c r="AA8" s="15">
        <v>125</v>
      </c>
      <c r="AB8" s="15">
        <v>3</v>
      </c>
      <c r="AC8" s="15" t="s">
        <v>910</v>
      </c>
    </row>
    <row r="9" spans="1:29" s="22" customFormat="1" ht="14.5">
      <c r="A9" s="3" t="s">
        <v>7482</v>
      </c>
      <c r="B9" s="15" t="s">
        <v>9372</v>
      </c>
      <c r="C9" s="15" t="s">
        <v>7261</v>
      </c>
      <c r="D9" s="15" t="s">
        <v>7303</v>
      </c>
      <c r="E9" s="15" t="s">
        <v>7481</v>
      </c>
      <c r="F9" s="15">
        <v>-20</v>
      </c>
      <c r="G9" s="15">
        <v>8</v>
      </c>
      <c r="H9" s="15">
        <v>-3.6</v>
      </c>
      <c r="I9" s="15">
        <v>-0.45</v>
      </c>
      <c r="J9" s="15">
        <v>-0.6</v>
      </c>
      <c r="K9" s="15">
        <v>-1</v>
      </c>
      <c r="L9" s="15"/>
      <c r="M9" s="15"/>
      <c r="N9" s="15">
        <v>28</v>
      </c>
      <c r="O9" s="15">
        <v>55</v>
      </c>
      <c r="P9" s="15">
        <v>35</v>
      </c>
      <c r="Q9" s="15">
        <v>80</v>
      </c>
      <c r="R9" s="15">
        <v>46</v>
      </c>
      <c r="S9" s="15">
        <v>130</v>
      </c>
      <c r="T9" s="15">
        <v>9.5</v>
      </c>
      <c r="U9" s="15"/>
      <c r="V9" s="15">
        <v>150</v>
      </c>
      <c r="W9" s="15">
        <v>0.9</v>
      </c>
      <c r="X9" s="15">
        <v>2.4</v>
      </c>
      <c r="Y9" s="15">
        <v>771</v>
      </c>
      <c r="Z9" s="15">
        <v>114</v>
      </c>
      <c r="AA9" s="15">
        <v>100</v>
      </c>
      <c r="AB9" s="15">
        <v>1</v>
      </c>
      <c r="AC9" s="15" t="s">
        <v>910</v>
      </c>
    </row>
    <row r="10" spans="1:29" s="22" customFormat="1" ht="14.5">
      <c r="A10" s="3" t="s">
        <v>7485</v>
      </c>
      <c r="B10" s="15" t="s">
        <v>9372</v>
      </c>
      <c r="C10" s="15" t="s">
        <v>7261</v>
      </c>
      <c r="D10" s="15" t="s">
        <v>7303</v>
      </c>
      <c r="E10" s="15" t="s">
        <v>7481</v>
      </c>
      <c r="F10" s="15">
        <v>-30</v>
      </c>
      <c r="G10" s="15">
        <v>20</v>
      </c>
      <c r="H10" s="15">
        <v>-2.6</v>
      </c>
      <c r="I10" s="15">
        <v>-1</v>
      </c>
      <c r="J10" s="15">
        <v>-1.5</v>
      </c>
      <c r="K10" s="15">
        <v>-3</v>
      </c>
      <c r="L10" s="15">
        <v>54</v>
      </c>
      <c r="M10" s="15">
        <v>95</v>
      </c>
      <c r="N10" s="15">
        <v>78</v>
      </c>
      <c r="O10" s="15">
        <v>140</v>
      </c>
      <c r="P10" s="15"/>
      <c r="Q10" s="15"/>
      <c r="R10" s="15"/>
      <c r="S10" s="15"/>
      <c r="T10" s="15"/>
      <c r="U10" s="15"/>
      <c r="V10" s="15">
        <v>150</v>
      </c>
      <c r="W10" s="15">
        <v>0.8</v>
      </c>
      <c r="X10" s="15">
        <v>1.7</v>
      </c>
      <c r="Y10" s="15">
        <v>272</v>
      </c>
      <c r="Z10" s="15">
        <v>50</v>
      </c>
      <c r="AA10" s="15">
        <v>42</v>
      </c>
      <c r="AB10" s="15">
        <v>1</v>
      </c>
      <c r="AC10" s="15" t="s">
        <v>910</v>
      </c>
    </row>
    <row r="11" spans="1:29" ht="14.5">
      <c r="A11" s="3" t="s">
        <v>7486</v>
      </c>
      <c r="B11" s="15" t="s">
        <v>1</v>
      </c>
      <c r="C11" s="15" t="s">
        <v>7261</v>
      </c>
      <c r="D11" s="15" t="s">
        <v>7303</v>
      </c>
      <c r="E11" s="15" t="s">
        <v>7481</v>
      </c>
      <c r="F11" s="15">
        <v>-60</v>
      </c>
      <c r="G11" s="15">
        <v>20</v>
      </c>
      <c r="H11" s="15">
        <v>-3.1</v>
      </c>
      <c r="I11" s="15">
        <v>-1.2</v>
      </c>
      <c r="J11" s="15">
        <v>-1.9</v>
      </c>
      <c r="K11" s="15">
        <v>-2.5</v>
      </c>
      <c r="L11" s="15">
        <v>160</v>
      </c>
      <c r="M11" s="15">
        <v>190</v>
      </c>
      <c r="N11" s="15">
        <v>200</v>
      </c>
      <c r="O11" s="15">
        <v>240</v>
      </c>
      <c r="P11" s="15"/>
      <c r="Q11" s="15"/>
      <c r="R11" s="15"/>
      <c r="S11" s="15"/>
      <c r="T11" s="15">
        <v>8.1999999999999993</v>
      </c>
      <c r="U11" s="15"/>
      <c r="V11" s="15">
        <v>150</v>
      </c>
      <c r="W11" s="15">
        <v>1.8</v>
      </c>
      <c r="X11" s="15">
        <v>1.5</v>
      </c>
      <c r="Y11" s="15">
        <v>425</v>
      </c>
      <c r="Z11" s="15">
        <v>35</v>
      </c>
      <c r="AA11" s="15">
        <v>20</v>
      </c>
      <c r="AB11" s="15">
        <v>1</v>
      </c>
      <c r="AC11" s="15" t="s">
        <v>910</v>
      </c>
    </row>
    <row r="12" spans="1:29" s="22" customFormat="1" ht="14.5">
      <c r="A12" s="3" t="s">
        <v>7487</v>
      </c>
      <c r="B12" s="15" t="s">
        <v>9372</v>
      </c>
      <c r="C12" s="15" t="s">
        <v>7261</v>
      </c>
      <c r="D12" s="15" t="s">
        <v>7303</v>
      </c>
      <c r="E12" s="15" t="s">
        <v>7481</v>
      </c>
      <c r="F12" s="15">
        <v>-20</v>
      </c>
      <c r="G12" s="15">
        <v>8</v>
      </c>
      <c r="H12" s="15">
        <v>-4.3</v>
      </c>
      <c r="I12" s="15">
        <v>-0.4</v>
      </c>
      <c r="J12" s="15">
        <v>-0.6</v>
      </c>
      <c r="K12" s="15">
        <v>-1</v>
      </c>
      <c r="L12" s="15"/>
      <c r="M12" s="15"/>
      <c r="N12" s="15">
        <v>28</v>
      </c>
      <c r="O12" s="15">
        <v>39</v>
      </c>
      <c r="P12" s="15">
        <v>36</v>
      </c>
      <c r="Q12" s="15">
        <v>52</v>
      </c>
      <c r="R12" s="15">
        <v>46</v>
      </c>
      <c r="S12" s="15">
        <v>68</v>
      </c>
      <c r="T12" s="15">
        <v>9.5</v>
      </c>
      <c r="U12" s="15"/>
      <c r="V12" s="15">
        <v>150</v>
      </c>
      <c r="W12" s="15">
        <v>0.9</v>
      </c>
      <c r="X12" s="15">
        <v>2.6</v>
      </c>
      <c r="Y12" s="15">
        <v>769</v>
      </c>
      <c r="Z12" s="15">
        <v>112</v>
      </c>
      <c r="AA12" s="15">
        <v>106</v>
      </c>
      <c r="AB12" s="15">
        <v>1</v>
      </c>
      <c r="AC12" s="15" t="s">
        <v>910</v>
      </c>
    </row>
    <row r="13" spans="1:29" ht="14.5">
      <c r="A13" s="3" t="s">
        <v>7488</v>
      </c>
      <c r="B13" s="15" t="s">
        <v>1</v>
      </c>
      <c r="C13" s="15" t="s">
        <v>7261</v>
      </c>
      <c r="D13" s="15" t="s">
        <v>7303</v>
      </c>
      <c r="E13" s="15" t="s">
        <v>7481</v>
      </c>
      <c r="F13" s="15">
        <v>-20</v>
      </c>
      <c r="G13" s="15">
        <v>10</v>
      </c>
      <c r="H13" s="15">
        <v>-6.5</v>
      </c>
      <c r="I13" s="15">
        <v>-0.3</v>
      </c>
      <c r="J13" s="15">
        <v>-0.6</v>
      </c>
      <c r="K13" s="15">
        <v>-1</v>
      </c>
      <c r="L13" s="15"/>
      <c r="M13" s="15"/>
      <c r="N13" s="15">
        <v>18</v>
      </c>
      <c r="O13" s="15">
        <v>26</v>
      </c>
      <c r="P13" s="15">
        <v>22</v>
      </c>
      <c r="Q13" s="15">
        <v>32</v>
      </c>
      <c r="R13" s="15">
        <v>30</v>
      </c>
      <c r="S13" s="15">
        <v>40</v>
      </c>
      <c r="T13" s="15"/>
      <c r="U13" s="15">
        <v>17</v>
      </c>
      <c r="V13" s="15">
        <v>150</v>
      </c>
      <c r="W13" s="15">
        <v>2.4</v>
      </c>
      <c r="X13" s="15">
        <v>3.7</v>
      </c>
      <c r="Y13" s="15">
        <v>1645</v>
      </c>
      <c r="Z13" s="15">
        <v>209</v>
      </c>
      <c r="AA13" s="15">
        <v>150</v>
      </c>
      <c r="AB13" s="15">
        <v>3</v>
      </c>
      <c r="AC13" s="15" t="s">
        <v>910</v>
      </c>
    </row>
    <row r="14" spans="1:29" ht="14.5">
      <c r="A14" s="3" t="s">
        <v>7489</v>
      </c>
      <c r="B14" s="15" t="s">
        <v>1</v>
      </c>
      <c r="C14" s="15" t="s">
        <v>7269</v>
      </c>
      <c r="D14" s="15" t="s">
        <v>7303</v>
      </c>
      <c r="E14" s="15" t="s">
        <v>7481</v>
      </c>
      <c r="F14" s="15">
        <v>-20</v>
      </c>
      <c r="G14" s="15">
        <v>10</v>
      </c>
      <c r="H14" s="15">
        <v>-6.5</v>
      </c>
      <c r="I14" s="15">
        <v>-0.3</v>
      </c>
      <c r="J14" s="15">
        <v>-0.6</v>
      </c>
      <c r="K14" s="15">
        <v>-1</v>
      </c>
      <c r="L14" s="15"/>
      <c r="M14" s="15"/>
      <c r="N14" s="15">
        <v>19</v>
      </c>
      <c r="O14" s="15">
        <v>26</v>
      </c>
      <c r="P14" s="15">
        <v>24</v>
      </c>
      <c r="Q14" s="15">
        <v>32</v>
      </c>
      <c r="R14" s="15">
        <v>32</v>
      </c>
      <c r="S14" s="15">
        <v>40</v>
      </c>
      <c r="T14" s="15"/>
      <c r="U14" s="15">
        <v>17</v>
      </c>
      <c r="V14" s="15">
        <v>150</v>
      </c>
      <c r="W14" s="15">
        <v>2.2000000000000002</v>
      </c>
      <c r="X14" s="15">
        <v>3.7</v>
      </c>
      <c r="Y14" s="15">
        <v>1661</v>
      </c>
      <c r="Z14" s="15">
        <v>217</v>
      </c>
      <c r="AA14" s="15">
        <v>138</v>
      </c>
      <c r="AB14" s="15">
        <v>1</v>
      </c>
      <c r="AC14" s="15" t="s">
        <v>910</v>
      </c>
    </row>
    <row r="15" spans="1:29" ht="14.5">
      <c r="A15" s="3" t="s">
        <v>7490</v>
      </c>
      <c r="B15" s="15" t="s">
        <v>1</v>
      </c>
      <c r="C15" s="15" t="s">
        <v>7269</v>
      </c>
      <c r="D15" s="15" t="s">
        <v>7303</v>
      </c>
      <c r="E15" s="15" t="s">
        <v>7481</v>
      </c>
      <c r="F15" s="15">
        <v>-20</v>
      </c>
      <c r="G15" s="15">
        <v>10</v>
      </c>
      <c r="H15" s="15">
        <v>-4.3</v>
      </c>
      <c r="I15" s="15">
        <v>-0.5</v>
      </c>
      <c r="J15" s="15">
        <v>-0.6</v>
      </c>
      <c r="K15" s="15">
        <v>-1.4</v>
      </c>
      <c r="L15" s="15"/>
      <c r="M15" s="15"/>
      <c r="N15" s="15">
        <v>29</v>
      </c>
      <c r="O15" s="15">
        <v>60</v>
      </c>
      <c r="P15" s="15">
        <v>35</v>
      </c>
      <c r="Q15" s="15">
        <v>100</v>
      </c>
      <c r="R15" s="15"/>
      <c r="S15" s="15"/>
      <c r="T15" s="15"/>
      <c r="U15" s="15">
        <v>9.5</v>
      </c>
      <c r="V15" s="15">
        <v>150</v>
      </c>
      <c r="W15" s="15">
        <v>1.2</v>
      </c>
      <c r="X15" s="15">
        <v>2.2999999999999998</v>
      </c>
      <c r="Y15" s="15">
        <v>793</v>
      </c>
      <c r="Z15" s="15">
        <v>492</v>
      </c>
      <c r="AA15" s="15">
        <v>102</v>
      </c>
      <c r="AB15" s="15">
        <v>1</v>
      </c>
      <c r="AC15" s="15" t="s">
        <v>910</v>
      </c>
    </row>
    <row r="16" spans="1:29" ht="14.5">
      <c r="A16" s="3" t="s">
        <v>7491</v>
      </c>
      <c r="B16" s="15" t="s">
        <v>1</v>
      </c>
      <c r="C16" s="15" t="s">
        <v>7269</v>
      </c>
      <c r="D16" s="15" t="s">
        <v>7303</v>
      </c>
      <c r="E16" s="15" t="s">
        <v>7481</v>
      </c>
      <c r="F16" s="15">
        <v>-30</v>
      </c>
      <c r="G16" s="15">
        <v>20</v>
      </c>
      <c r="H16" s="15">
        <v>-4.0999999999999996</v>
      </c>
      <c r="I16" s="15">
        <v>-1</v>
      </c>
      <c r="J16" s="15">
        <v>-1.4</v>
      </c>
      <c r="K16" s="15">
        <v>-3</v>
      </c>
      <c r="L16" s="15">
        <v>32</v>
      </c>
      <c r="M16" s="15">
        <v>60</v>
      </c>
      <c r="N16" s="15">
        <v>46</v>
      </c>
      <c r="O16" s="15">
        <v>100</v>
      </c>
      <c r="P16" s="15"/>
      <c r="Q16" s="15"/>
      <c r="R16" s="15"/>
      <c r="S16" s="15"/>
      <c r="T16" s="15">
        <v>10</v>
      </c>
      <c r="U16" s="15"/>
      <c r="V16" s="15">
        <v>150</v>
      </c>
      <c r="W16" s="15">
        <v>1.3</v>
      </c>
      <c r="X16" s="15">
        <v>2.1</v>
      </c>
      <c r="Y16" s="15">
        <v>465</v>
      </c>
      <c r="Z16" s="15">
        <v>77</v>
      </c>
      <c r="AA16" s="15">
        <v>67</v>
      </c>
      <c r="AB16" s="15">
        <v>1</v>
      </c>
      <c r="AC16" s="15" t="s">
        <v>910</v>
      </c>
    </row>
    <row r="17" spans="1:29" ht="14.5">
      <c r="A17" s="3" t="s">
        <v>7492</v>
      </c>
      <c r="B17" s="15" t="s">
        <v>1</v>
      </c>
      <c r="C17" s="15" t="s">
        <v>7269</v>
      </c>
      <c r="D17" s="15" t="s">
        <v>7303</v>
      </c>
      <c r="E17" s="15" t="s">
        <v>7481</v>
      </c>
      <c r="F17" s="15">
        <v>-30</v>
      </c>
      <c r="G17" s="15">
        <v>20</v>
      </c>
      <c r="H17" s="15">
        <v>-4.5999999999999996</v>
      </c>
      <c r="I17" s="15">
        <v>-1</v>
      </c>
      <c r="J17" s="15">
        <v>-1.5</v>
      </c>
      <c r="K17" s="15">
        <v>-3</v>
      </c>
      <c r="L17" s="15">
        <v>15</v>
      </c>
      <c r="M17" s="15">
        <v>48</v>
      </c>
      <c r="N17" s="15">
        <v>21</v>
      </c>
      <c r="O17" s="15">
        <v>79</v>
      </c>
      <c r="P17" s="15"/>
      <c r="Q17" s="15"/>
      <c r="R17" s="15"/>
      <c r="S17" s="15"/>
      <c r="T17" s="15">
        <v>24</v>
      </c>
      <c r="U17" s="15"/>
      <c r="V17" s="15">
        <v>150</v>
      </c>
      <c r="W17" s="15">
        <v>3.3</v>
      </c>
      <c r="X17" s="15">
        <v>5.2</v>
      </c>
      <c r="Y17" s="15">
        <v>1077</v>
      </c>
      <c r="Z17" s="15">
        <v>188</v>
      </c>
      <c r="AA17" s="15">
        <v>29</v>
      </c>
      <c r="AB17" s="15">
        <v>1</v>
      </c>
      <c r="AC17" s="15" t="s">
        <v>910</v>
      </c>
    </row>
    <row r="18" spans="1:29" ht="14.5">
      <c r="A18" s="3" t="s">
        <v>7493</v>
      </c>
      <c r="B18" s="15" t="s">
        <v>1</v>
      </c>
      <c r="C18" s="15" t="s">
        <v>7434</v>
      </c>
      <c r="D18" s="15" t="s">
        <v>7303</v>
      </c>
      <c r="E18" s="15" t="s">
        <v>7481</v>
      </c>
      <c r="F18" s="15">
        <v>-60</v>
      </c>
      <c r="G18" s="15">
        <v>20</v>
      </c>
      <c r="H18" s="15">
        <v>-20</v>
      </c>
      <c r="I18" s="15">
        <v>-1.2</v>
      </c>
      <c r="J18" s="15">
        <v>-1.6</v>
      </c>
      <c r="K18" s="15">
        <v>-2.2000000000000002</v>
      </c>
      <c r="L18" s="15">
        <v>39</v>
      </c>
      <c r="M18" s="15">
        <v>48</v>
      </c>
      <c r="N18" s="15">
        <v>53</v>
      </c>
      <c r="O18" s="15">
        <v>65</v>
      </c>
      <c r="P18" s="15"/>
      <c r="Q18" s="15"/>
      <c r="R18" s="15"/>
      <c r="S18" s="15"/>
      <c r="T18" s="15">
        <v>22.4</v>
      </c>
      <c r="U18" s="15"/>
      <c r="V18" s="15">
        <v>150</v>
      </c>
      <c r="W18" s="15">
        <v>4.0999999999999996</v>
      </c>
      <c r="X18" s="15">
        <v>5.2</v>
      </c>
      <c r="Y18" s="15">
        <v>1250</v>
      </c>
      <c r="Z18" s="15">
        <v>85</v>
      </c>
      <c r="AA18" s="15">
        <v>65</v>
      </c>
      <c r="AB18" s="15" t="s">
        <v>9479</v>
      </c>
      <c r="AC18" s="15" t="s">
        <v>910</v>
      </c>
    </row>
    <row r="19" spans="1:29" ht="14.5">
      <c r="A19" s="3" t="s">
        <v>7499</v>
      </c>
      <c r="B19" s="15" t="s">
        <v>1</v>
      </c>
      <c r="C19" s="15" t="s">
        <v>7339</v>
      </c>
      <c r="D19" s="15" t="s">
        <v>7303</v>
      </c>
      <c r="E19" s="15" t="s">
        <v>7481</v>
      </c>
      <c r="F19" s="15">
        <v>-60</v>
      </c>
      <c r="G19" s="15">
        <v>20</v>
      </c>
      <c r="H19" s="15">
        <v>-26</v>
      </c>
      <c r="I19" s="15">
        <v>-1.2</v>
      </c>
      <c r="J19" s="15">
        <v>-1.5</v>
      </c>
      <c r="K19" s="15">
        <v>-2.2000000000000002</v>
      </c>
      <c r="L19" s="15">
        <v>40</v>
      </c>
      <c r="M19" s="15">
        <v>48</v>
      </c>
      <c r="N19" s="15">
        <v>51</v>
      </c>
      <c r="O19" s="15">
        <v>65</v>
      </c>
      <c r="P19" s="15"/>
      <c r="Q19" s="15"/>
      <c r="R19" s="15"/>
      <c r="S19" s="15"/>
      <c r="T19" s="15">
        <v>24</v>
      </c>
      <c r="U19" s="15"/>
      <c r="V19" s="15">
        <v>150</v>
      </c>
      <c r="W19" s="15">
        <v>3.9</v>
      </c>
      <c r="X19" s="15">
        <v>4.8</v>
      </c>
      <c r="Y19" s="15">
        <v>1309</v>
      </c>
      <c r="Z19" s="15">
        <v>86</v>
      </c>
      <c r="AA19" s="15">
        <v>36</v>
      </c>
      <c r="AB19" s="15">
        <v>1</v>
      </c>
      <c r="AC19" s="15" t="s">
        <v>910</v>
      </c>
    </row>
    <row r="20" spans="1:29" ht="14.5">
      <c r="A20" s="3" t="s">
        <v>7484</v>
      </c>
      <c r="B20" s="15" t="s">
        <v>1</v>
      </c>
      <c r="C20" s="15" t="s">
        <v>7261</v>
      </c>
      <c r="D20" s="15" t="s">
        <v>7303</v>
      </c>
      <c r="E20" s="15" t="s">
        <v>7481</v>
      </c>
      <c r="F20" s="15">
        <v>-20</v>
      </c>
      <c r="G20" s="15">
        <v>10</v>
      </c>
      <c r="H20" s="15">
        <v>-4.7</v>
      </c>
      <c r="I20" s="15">
        <v>-0.3</v>
      </c>
      <c r="J20" s="15">
        <v>-0.6</v>
      </c>
      <c r="K20" s="15">
        <v>-0.8</v>
      </c>
      <c r="L20" s="15"/>
      <c r="M20" s="15"/>
      <c r="N20" s="15">
        <v>42</v>
      </c>
      <c r="O20" s="15">
        <v>50</v>
      </c>
      <c r="P20" s="15">
        <v>57</v>
      </c>
      <c r="Q20" s="15">
        <v>65</v>
      </c>
      <c r="R20" s="15">
        <v>75</v>
      </c>
      <c r="S20" s="15">
        <v>85</v>
      </c>
      <c r="T20" s="15"/>
      <c r="U20" s="15">
        <v>9.6</v>
      </c>
      <c r="V20" s="15">
        <v>150</v>
      </c>
      <c r="W20" s="15">
        <v>1.6</v>
      </c>
      <c r="X20" s="15">
        <v>2</v>
      </c>
      <c r="Y20" s="15">
        <v>850</v>
      </c>
      <c r="Z20" s="15">
        <v>70</v>
      </c>
      <c r="AA20" s="15">
        <v>55</v>
      </c>
      <c r="AB20" s="15">
        <v>1</v>
      </c>
      <c r="AC20" s="15" t="s">
        <v>910</v>
      </c>
    </row>
    <row r="21" spans="1:29" ht="14.5">
      <c r="A21" s="3" t="s">
        <v>7494</v>
      </c>
      <c r="B21" s="15" t="s">
        <v>1</v>
      </c>
      <c r="C21" s="15" t="s">
        <v>7261</v>
      </c>
      <c r="D21" s="15" t="s">
        <v>7303</v>
      </c>
      <c r="E21" s="15" t="s">
        <v>7481</v>
      </c>
      <c r="F21" s="15">
        <v>-20</v>
      </c>
      <c r="G21" s="15">
        <v>10</v>
      </c>
      <c r="H21" s="15">
        <v>-4.0999999999999996</v>
      </c>
      <c r="I21" s="15">
        <v>-0.4</v>
      </c>
      <c r="J21" s="15">
        <v>-0.6</v>
      </c>
      <c r="K21" s="15">
        <v>-0.8</v>
      </c>
      <c r="L21" s="15"/>
      <c r="M21" s="15"/>
      <c r="N21" s="15">
        <v>52</v>
      </c>
      <c r="O21" s="15">
        <v>65</v>
      </c>
      <c r="P21" s="15">
        <v>73</v>
      </c>
      <c r="Q21" s="15">
        <v>85</v>
      </c>
      <c r="R21" s="15">
        <v>105</v>
      </c>
      <c r="S21" s="15">
        <v>130</v>
      </c>
      <c r="T21" s="15"/>
      <c r="U21" s="15">
        <v>6.4</v>
      </c>
      <c r="V21" s="15">
        <v>150</v>
      </c>
      <c r="W21" s="15">
        <v>0.9</v>
      </c>
      <c r="X21" s="15">
        <v>1.6</v>
      </c>
      <c r="Y21" s="15">
        <v>515</v>
      </c>
      <c r="Z21" s="15">
        <v>55</v>
      </c>
      <c r="AA21" s="15">
        <v>20</v>
      </c>
      <c r="AB21" s="15">
        <v>1</v>
      </c>
      <c r="AC21" s="15" t="s">
        <v>910</v>
      </c>
    </row>
    <row r="22" spans="1:29" ht="14.5">
      <c r="A22" s="3" t="s">
        <v>7495</v>
      </c>
      <c r="B22" s="15" t="s">
        <v>1</v>
      </c>
      <c r="C22" s="15" t="s">
        <v>7261</v>
      </c>
      <c r="D22" s="15" t="s">
        <v>7303</v>
      </c>
      <c r="E22" s="15" t="s">
        <v>7481</v>
      </c>
      <c r="F22" s="15">
        <v>-30</v>
      </c>
      <c r="G22" s="15">
        <v>12</v>
      </c>
      <c r="H22" s="15">
        <v>-4.0999999999999996</v>
      </c>
      <c r="I22" s="15">
        <v>-0.4</v>
      </c>
      <c r="J22" s="15">
        <v>-0.7</v>
      </c>
      <c r="K22" s="15">
        <v>-0.9</v>
      </c>
      <c r="L22" s="15">
        <v>55</v>
      </c>
      <c r="M22" s="15">
        <v>65</v>
      </c>
      <c r="N22" s="15">
        <v>65</v>
      </c>
      <c r="O22" s="15">
        <v>75</v>
      </c>
      <c r="P22" s="15">
        <v>85</v>
      </c>
      <c r="Q22" s="15">
        <v>100</v>
      </c>
      <c r="R22" s="15"/>
      <c r="S22" s="15"/>
      <c r="T22" s="15"/>
      <c r="U22" s="15">
        <v>8</v>
      </c>
      <c r="V22" s="15">
        <v>150</v>
      </c>
      <c r="W22" s="15">
        <v>1.9</v>
      </c>
      <c r="X22" s="15">
        <v>1.4</v>
      </c>
      <c r="Y22" s="15">
        <v>810</v>
      </c>
      <c r="Z22" s="15">
        <v>85</v>
      </c>
      <c r="AA22" s="15">
        <v>50</v>
      </c>
      <c r="AB22" s="15">
        <v>1</v>
      </c>
      <c r="AC22" s="15" t="s">
        <v>910</v>
      </c>
    </row>
    <row r="23" spans="1:29" ht="14.5">
      <c r="A23" s="3" t="s">
        <v>7496</v>
      </c>
      <c r="B23" s="15" t="s">
        <v>1</v>
      </c>
      <c r="C23" s="15" t="s">
        <v>7434</v>
      </c>
      <c r="D23" s="15" t="s">
        <v>7303</v>
      </c>
      <c r="E23" s="15" t="s">
        <v>7481</v>
      </c>
      <c r="F23" s="15">
        <v>-60</v>
      </c>
      <c r="G23" s="15">
        <v>20</v>
      </c>
      <c r="H23" s="15">
        <v>-14.5</v>
      </c>
      <c r="I23" s="15">
        <v>-1.2</v>
      </c>
      <c r="J23" s="15">
        <v>-1.4</v>
      </c>
      <c r="K23" s="15">
        <v>-2.2000000000000002</v>
      </c>
      <c r="L23" s="15">
        <v>53.2</v>
      </c>
      <c r="M23" s="15">
        <v>68</v>
      </c>
      <c r="N23" s="15">
        <v>67.400000000000006</v>
      </c>
      <c r="O23" s="15">
        <v>110</v>
      </c>
      <c r="P23" s="15"/>
      <c r="Q23" s="15"/>
      <c r="R23" s="15"/>
      <c r="S23" s="15"/>
      <c r="T23" s="15">
        <v>18</v>
      </c>
      <c r="U23" s="15"/>
      <c r="V23" s="15">
        <v>150</v>
      </c>
      <c r="W23" s="15">
        <v>2.8</v>
      </c>
      <c r="X23" s="15">
        <v>3.2</v>
      </c>
      <c r="Y23" s="15">
        <v>929</v>
      </c>
      <c r="Z23" s="15">
        <v>68</v>
      </c>
      <c r="AA23" s="15">
        <v>55</v>
      </c>
      <c r="AB23" s="15" t="s">
        <v>9479</v>
      </c>
      <c r="AC23" s="15" t="s">
        <v>910</v>
      </c>
    </row>
    <row r="24" spans="1:29" ht="14.5">
      <c r="A24" s="3" t="s">
        <v>7500</v>
      </c>
      <c r="B24" s="15" t="s">
        <v>1</v>
      </c>
      <c r="C24" s="15" t="s">
        <v>7339</v>
      </c>
      <c r="D24" s="15" t="s">
        <v>7303</v>
      </c>
      <c r="E24" s="15" t="s">
        <v>7481</v>
      </c>
      <c r="F24" s="15">
        <v>-60</v>
      </c>
      <c r="G24" s="15">
        <v>20</v>
      </c>
      <c r="H24" s="15">
        <v>-14.5</v>
      </c>
      <c r="I24" s="15">
        <v>-1.2</v>
      </c>
      <c r="J24" s="15">
        <v>-1.4</v>
      </c>
      <c r="K24" s="15">
        <v>-2.2000000000000002</v>
      </c>
      <c r="L24" s="15">
        <v>53.2</v>
      </c>
      <c r="M24" s="15">
        <v>68</v>
      </c>
      <c r="N24" s="15">
        <v>67.400000000000006</v>
      </c>
      <c r="O24" s="15">
        <v>110</v>
      </c>
      <c r="P24" s="15"/>
      <c r="Q24" s="15"/>
      <c r="R24" s="15"/>
      <c r="S24" s="15"/>
      <c r="T24" s="15">
        <v>18</v>
      </c>
      <c r="U24" s="15"/>
      <c r="V24" s="15">
        <v>150</v>
      </c>
      <c r="W24" s="15">
        <v>2.8</v>
      </c>
      <c r="X24" s="15">
        <v>3.2</v>
      </c>
      <c r="Y24" s="15">
        <v>929</v>
      </c>
      <c r="Z24" s="15">
        <v>68</v>
      </c>
      <c r="AA24" s="15">
        <v>55</v>
      </c>
      <c r="AB24" s="15">
        <v>1</v>
      </c>
      <c r="AC24" s="15" t="s">
        <v>910</v>
      </c>
    </row>
    <row r="25" spans="1:29" ht="14.5">
      <c r="A25" s="3" t="s">
        <v>7497</v>
      </c>
      <c r="B25" s="15" t="s">
        <v>1</v>
      </c>
      <c r="C25" s="15" t="s">
        <v>7339</v>
      </c>
      <c r="D25" s="15" t="s">
        <v>7303</v>
      </c>
      <c r="E25" s="15" t="s">
        <v>7481</v>
      </c>
      <c r="F25" s="15">
        <v>-60</v>
      </c>
      <c r="G25" s="15">
        <v>20</v>
      </c>
      <c r="H25" s="15">
        <v>-7</v>
      </c>
      <c r="I25" s="15">
        <v>-1.2</v>
      </c>
      <c r="J25" s="15">
        <v>-1.6</v>
      </c>
      <c r="K25" s="15">
        <v>-2.5</v>
      </c>
      <c r="L25" s="15">
        <v>153</v>
      </c>
      <c r="M25" s="15">
        <v>180</v>
      </c>
      <c r="N25" s="15">
        <v>198</v>
      </c>
      <c r="O25" s="15">
        <v>220</v>
      </c>
      <c r="P25" s="15"/>
      <c r="Q25" s="15"/>
      <c r="R25" s="15"/>
      <c r="S25" s="15"/>
      <c r="T25" s="15">
        <v>8.1999999999999993</v>
      </c>
      <c r="U25" s="15"/>
      <c r="V25" s="15">
        <v>150</v>
      </c>
      <c r="W25" s="15">
        <v>1.8</v>
      </c>
      <c r="X25" s="15">
        <v>1.5</v>
      </c>
      <c r="Y25" s="15">
        <v>425</v>
      </c>
      <c r="Z25" s="15">
        <v>35</v>
      </c>
      <c r="AA25" s="15">
        <v>20</v>
      </c>
      <c r="AB25" s="15">
        <v>3</v>
      </c>
      <c r="AC25" s="15" t="s">
        <v>910</v>
      </c>
    </row>
    <row r="26" spans="1:29" ht="14.5">
      <c r="A26" s="3" t="s">
        <v>7498</v>
      </c>
      <c r="B26" s="15" t="s">
        <v>1028</v>
      </c>
      <c r="C26" s="15" t="s">
        <v>7342</v>
      </c>
      <c r="D26" s="15" t="s">
        <v>7303</v>
      </c>
      <c r="E26" s="15" t="s">
        <v>7481</v>
      </c>
      <c r="F26" s="15">
        <v>-60</v>
      </c>
      <c r="G26" s="15">
        <v>20</v>
      </c>
      <c r="H26" s="15">
        <v>-3</v>
      </c>
      <c r="I26" s="15">
        <v>-1</v>
      </c>
      <c r="J26" s="15">
        <v>-1.9</v>
      </c>
      <c r="K26" s="15">
        <v>-2.5</v>
      </c>
      <c r="L26" s="15">
        <v>36</v>
      </c>
      <c r="M26" s="15">
        <v>155</v>
      </c>
      <c r="N26" s="15">
        <v>47</v>
      </c>
      <c r="O26" s="15">
        <v>200</v>
      </c>
      <c r="P26" s="15"/>
      <c r="Q26" s="15"/>
      <c r="R26" s="15"/>
      <c r="S26" s="15"/>
      <c r="T26" s="15">
        <v>18</v>
      </c>
      <c r="U26" s="15"/>
      <c r="V26" s="15">
        <v>150</v>
      </c>
      <c r="W26" s="15">
        <v>3.3</v>
      </c>
      <c r="X26" s="15">
        <v>2.9</v>
      </c>
      <c r="Y26" s="15">
        <v>1101</v>
      </c>
      <c r="Z26" s="15">
        <v>359</v>
      </c>
      <c r="AA26" s="15">
        <v>29</v>
      </c>
      <c r="AB26" s="15">
        <v>3</v>
      </c>
      <c r="AC26" s="15" t="s">
        <v>910</v>
      </c>
    </row>
    <row r="29" spans="1:29" ht="14.5"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</row>
  </sheetData>
  <sheetProtection algorithmName="SHA-512" hashValue="XWv4ZMSm1aSYzjT42vLu8RMl61Rhx1bEXlDLRqbxbsJvogp8px0bCdvOwqzk/sYIv0uBqtkkDx15qFuF5GSO/w==" saltValue="GVbY74tDhNR4mzxpyZ9Pxw==" spinCount="100000" sheet="1" objects="1" scenarios="1" sort="0" autoFilter="0"/>
  <autoFilter ref="A2:AC2" xr:uid="{44E0CFDF-C8E2-4186-B45A-E5A05B608B0F}"/>
  <phoneticPr fontId="5" type="noConversion"/>
  <hyperlinks>
    <hyperlink ref="A3" r:id="rId1" xr:uid="{89BC534B-86FE-4A93-9AC8-AB1E6A73F49A}"/>
    <hyperlink ref="A4" r:id="rId2" xr:uid="{6A0F04EB-04F4-4AD9-B62A-4FC8741B0443}"/>
    <hyperlink ref="A5" r:id="rId3" xr:uid="{78E4F646-BCAF-440E-92B3-C352643FEFF3}"/>
    <hyperlink ref="A6" r:id="rId4" xr:uid="{46321707-984B-482C-965C-2A93B1F68D40}"/>
    <hyperlink ref="A7" r:id="rId5" xr:uid="{00EFDA22-1C11-41A7-8258-CFC6E568EC98}"/>
    <hyperlink ref="A8" r:id="rId6" xr:uid="{E3C8FBF8-2A13-481E-9628-B48BF87A3059}"/>
    <hyperlink ref="A9" r:id="rId7" xr:uid="{A5012A51-C9E1-4BFA-B532-66F80461E3F0}"/>
    <hyperlink ref="A10" r:id="rId8" xr:uid="{D54C80D3-BDBA-4909-A75C-D20724F1C7C6}"/>
    <hyperlink ref="A11" r:id="rId9" xr:uid="{9FBF0F09-3206-484A-A538-C23DFFC5889E}"/>
    <hyperlink ref="A12" r:id="rId10" xr:uid="{5B659DD8-620F-443A-8FCF-B4B14DDC263F}"/>
    <hyperlink ref="A13" r:id="rId11" xr:uid="{9A8AC038-B24E-45E5-BF7B-9D315D285C64}"/>
    <hyperlink ref="A14" r:id="rId12" xr:uid="{A734423C-A657-4B39-9CD3-40AA7BA04A83}"/>
    <hyperlink ref="A15" r:id="rId13" xr:uid="{59CC5D8A-9409-49B3-8102-16588D988CD0}"/>
    <hyperlink ref="A16" r:id="rId14" xr:uid="{BFBA8B0C-1210-4C41-951B-DF552103273F}"/>
    <hyperlink ref="A17" r:id="rId15" xr:uid="{308B87DC-E785-46A9-809C-137E590E208E}"/>
    <hyperlink ref="A18" r:id="rId16" xr:uid="{3875F670-6827-4E4E-A0D9-6B7D6029A076}"/>
    <hyperlink ref="A19" r:id="rId17" xr:uid="{E1930AE4-FB40-482F-A240-A88036889E0F}"/>
    <hyperlink ref="A20" r:id="rId18" xr:uid="{FDE612EB-D9CC-4752-BC76-7855D468D8FA}"/>
    <hyperlink ref="A21" r:id="rId19" xr:uid="{0425B3AF-4F4D-4168-8234-F4C6A13151B5}"/>
    <hyperlink ref="A22" r:id="rId20" xr:uid="{1057451F-81E5-4074-98EC-3B0B6FDECD57}"/>
    <hyperlink ref="A23" r:id="rId21" xr:uid="{D8F20D15-2E5A-4CCD-8DA1-D167AF3DE258}"/>
    <hyperlink ref="A24" r:id="rId22" xr:uid="{433EC907-244A-48E2-9CDF-4CE7CD78E9E6}"/>
    <hyperlink ref="A25" r:id="rId23" xr:uid="{F1A153FB-1A97-4B7E-8E67-14E34F6FDFA6}"/>
    <hyperlink ref="A26" r:id="rId24" xr:uid="{ECF970C6-5825-4A9E-97CC-8466EB52F7D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99D91-4590-44D1-BA3F-81A9371F45CE}">
  <sheetPr codeName="工作表1">
    <outlinePr summaryBelow="0" summaryRight="0"/>
  </sheetPr>
  <dimension ref="A1:N1029"/>
  <sheetViews>
    <sheetView workbookViewId="0">
      <pane xSplit="2" ySplit="2" topLeftCell="F3" activePane="bottomRight" state="frozen"/>
      <selection activeCell="F9" sqref="F9"/>
      <selection pane="topRight" activeCell="F9" sqref="F9"/>
      <selection pane="bottomLeft" activeCell="F9" sqref="F9"/>
      <selection pane="bottomRight"/>
    </sheetView>
  </sheetViews>
  <sheetFormatPr defaultColWidth="12.54296875" defaultRowHeight="15" customHeight="1"/>
  <cols>
    <col min="1" max="1" width="21.26953125" style="16" customWidth="1"/>
    <col min="2" max="2" width="11" style="16" customWidth="1"/>
    <col min="3" max="3" width="13.08984375" style="16" customWidth="1"/>
    <col min="4" max="4" width="13" style="16" customWidth="1"/>
    <col min="5" max="5" width="12.6328125" style="16" customWidth="1"/>
    <col min="6" max="6" width="13.54296875" style="16" customWidth="1"/>
    <col min="7" max="10" width="11.81640625" style="16" customWidth="1"/>
    <col min="11" max="14" width="12.6328125" style="16" customWidth="1"/>
    <col min="15" max="16384" width="12.54296875" style="16"/>
  </cols>
  <sheetData>
    <row r="1" spans="1:14" ht="15" customHeight="1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10133</v>
      </c>
      <c r="E2" s="17" t="s">
        <v>10134</v>
      </c>
      <c r="F2" s="17" t="s">
        <v>10135</v>
      </c>
      <c r="G2" s="17" t="s">
        <v>10136</v>
      </c>
      <c r="H2" s="17" t="s">
        <v>10137</v>
      </c>
      <c r="I2" s="17" t="s">
        <v>10138</v>
      </c>
      <c r="J2" s="17" t="s">
        <v>10139</v>
      </c>
      <c r="K2" s="17" t="s">
        <v>10140</v>
      </c>
      <c r="L2" s="17" t="s">
        <v>10141</v>
      </c>
      <c r="M2" s="17" t="s">
        <v>10142</v>
      </c>
      <c r="N2" s="17" t="s">
        <v>10143</v>
      </c>
    </row>
    <row r="3" spans="1:14" ht="15" customHeight="1">
      <c r="A3" s="3" t="s">
        <v>22</v>
      </c>
      <c r="B3" s="15" t="s">
        <v>1</v>
      </c>
      <c r="C3" s="15" t="s">
        <v>21</v>
      </c>
      <c r="D3" s="15" t="s">
        <v>9823</v>
      </c>
      <c r="E3" s="15" t="s">
        <v>2764</v>
      </c>
      <c r="F3" s="15">
        <v>10</v>
      </c>
      <c r="G3" s="15">
        <v>100</v>
      </c>
      <c r="H3" s="15">
        <v>120</v>
      </c>
      <c r="I3" s="15">
        <v>0.85</v>
      </c>
      <c r="J3" s="15"/>
      <c r="K3" s="15">
        <v>100</v>
      </c>
      <c r="L3" s="15">
        <v>150</v>
      </c>
      <c r="M3" s="15" t="s">
        <v>9479</v>
      </c>
      <c r="N3" s="15" t="s">
        <v>910</v>
      </c>
    </row>
    <row r="4" spans="1:14" ht="15" customHeight="1">
      <c r="A4" s="3" t="s">
        <v>25</v>
      </c>
      <c r="B4" s="15" t="s">
        <v>1</v>
      </c>
      <c r="C4" s="15" t="s">
        <v>21</v>
      </c>
      <c r="D4" s="15" t="s">
        <v>9823</v>
      </c>
      <c r="E4" s="15" t="s">
        <v>2764</v>
      </c>
      <c r="F4" s="15">
        <v>10</v>
      </c>
      <c r="G4" s="15">
        <v>150</v>
      </c>
      <c r="H4" s="15">
        <v>120</v>
      </c>
      <c r="I4" s="15">
        <v>0.88</v>
      </c>
      <c r="J4" s="15"/>
      <c r="K4" s="15">
        <v>100</v>
      </c>
      <c r="L4" s="15">
        <v>150</v>
      </c>
      <c r="M4" s="15" t="s">
        <v>9479</v>
      </c>
      <c r="N4" s="15" t="s">
        <v>910</v>
      </c>
    </row>
    <row r="5" spans="1:14" ht="15" customHeight="1">
      <c r="A5" s="3" t="s">
        <v>28</v>
      </c>
      <c r="B5" s="15" t="s">
        <v>1</v>
      </c>
      <c r="C5" s="15" t="s">
        <v>21</v>
      </c>
      <c r="D5" s="15" t="s">
        <v>9823</v>
      </c>
      <c r="E5" s="15" t="s">
        <v>2764</v>
      </c>
      <c r="F5" s="15">
        <v>10</v>
      </c>
      <c r="G5" s="15">
        <v>200</v>
      </c>
      <c r="H5" s="15">
        <v>120</v>
      </c>
      <c r="I5" s="15">
        <v>0.88</v>
      </c>
      <c r="J5" s="15"/>
      <c r="K5" s="15">
        <v>100</v>
      </c>
      <c r="L5" s="15">
        <v>150</v>
      </c>
      <c r="M5" s="15" t="s">
        <v>9479</v>
      </c>
      <c r="N5" s="15" t="s">
        <v>910</v>
      </c>
    </row>
    <row r="6" spans="1:14" ht="15" customHeight="1">
      <c r="A6" s="3" t="s">
        <v>33</v>
      </c>
      <c r="B6" s="15" t="s">
        <v>1</v>
      </c>
      <c r="C6" s="15" t="s">
        <v>21</v>
      </c>
      <c r="D6" s="15" t="s">
        <v>9823</v>
      </c>
      <c r="E6" s="15" t="s">
        <v>2764</v>
      </c>
      <c r="F6" s="15">
        <v>10</v>
      </c>
      <c r="G6" s="15">
        <v>45</v>
      </c>
      <c r="H6" s="15">
        <v>120</v>
      </c>
      <c r="I6" s="15">
        <v>0.7</v>
      </c>
      <c r="J6" s="15"/>
      <c r="K6" s="15">
        <v>100</v>
      </c>
      <c r="L6" s="15">
        <v>150</v>
      </c>
      <c r="M6" s="15" t="s">
        <v>9479</v>
      </c>
      <c r="N6" s="15" t="s">
        <v>910</v>
      </c>
    </row>
    <row r="7" spans="1:14" ht="15" customHeight="1">
      <c r="A7" s="3" t="s">
        <v>38</v>
      </c>
      <c r="B7" s="15" t="s">
        <v>1</v>
      </c>
      <c r="C7" s="15" t="s">
        <v>21</v>
      </c>
      <c r="D7" s="15" t="s">
        <v>9823</v>
      </c>
      <c r="E7" s="15" t="s">
        <v>2764</v>
      </c>
      <c r="F7" s="15">
        <v>10</v>
      </c>
      <c r="G7" s="15">
        <v>60</v>
      </c>
      <c r="H7" s="15">
        <v>120</v>
      </c>
      <c r="I7" s="15">
        <v>0.8</v>
      </c>
      <c r="J7" s="15"/>
      <c r="K7" s="15">
        <v>100</v>
      </c>
      <c r="L7" s="15">
        <v>150</v>
      </c>
      <c r="M7" s="15" t="s">
        <v>9479</v>
      </c>
      <c r="N7" s="15" t="s">
        <v>910</v>
      </c>
    </row>
    <row r="8" spans="1:14" ht="15" customHeight="1">
      <c r="A8" s="3" t="s">
        <v>46</v>
      </c>
      <c r="B8" s="15" t="s">
        <v>1</v>
      </c>
      <c r="C8" s="15" t="s">
        <v>21</v>
      </c>
      <c r="D8" s="15" t="s">
        <v>9823</v>
      </c>
      <c r="E8" s="15" t="s">
        <v>2764</v>
      </c>
      <c r="F8" s="15">
        <v>15</v>
      </c>
      <c r="G8" s="15">
        <v>100</v>
      </c>
      <c r="H8" s="15">
        <v>150</v>
      </c>
      <c r="I8" s="15">
        <v>0.92</v>
      </c>
      <c r="J8" s="15"/>
      <c r="K8" s="15">
        <v>100</v>
      </c>
      <c r="L8" s="15">
        <v>150</v>
      </c>
      <c r="M8" s="15" t="s">
        <v>9479</v>
      </c>
      <c r="N8" s="15" t="s">
        <v>910</v>
      </c>
    </row>
    <row r="9" spans="1:14" ht="15" customHeight="1">
      <c r="A9" s="3" t="s">
        <v>48</v>
      </c>
      <c r="B9" s="15" t="s">
        <v>1</v>
      </c>
      <c r="C9" s="15" t="s">
        <v>21</v>
      </c>
      <c r="D9" s="15" t="s">
        <v>9823</v>
      </c>
      <c r="E9" s="15" t="s">
        <v>2764</v>
      </c>
      <c r="F9" s="15">
        <v>15</v>
      </c>
      <c r="G9" s="15">
        <v>150</v>
      </c>
      <c r="H9" s="15">
        <v>150</v>
      </c>
      <c r="I9" s="15">
        <v>1.05</v>
      </c>
      <c r="J9" s="15"/>
      <c r="K9" s="15">
        <v>100</v>
      </c>
      <c r="L9" s="15">
        <v>150</v>
      </c>
      <c r="M9" s="15" t="s">
        <v>9479</v>
      </c>
      <c r="N9" s="15" t="s">
        <v>910</v>
      </c>
    </row>
    <row r="10" spans="1:14" ht="15" customHeight="1">
      <c r="A10" s="3" t="s">
        <v>49</v>
      </c>
      <c r="B10" s="15" t="s">
        <v>1</v>
      </c>
      <c r="C10" s="15" t="s">
        <v>21</v>
      </c>
      <c r="D10" s="15" t="s">
        <v>9823</v>
      </c>
      <c r="E10" s="15" t="s">
        <v>2764</v>
      </c>
      <c r="F10" s="15">
        <v>15</v>
      </c>
      <c r="G10" s="15">
        <v>200</v>
      </c>
      <c r="H10" s="15">
        <v>150</v>
      </c>
      <c r="I10" s="15">
        <v>1.05</v>
      </c>
      <c r="J10" s="15"/>
      <c r="K10" s="15">
        <v>100</v>
      </c>
      <c r="L10" s="15">
        <v>150</v>
      </c>
      <c r="M10" s="15" t="s">
        <v>9479</v>
      </c>
      <c r="N10" s="15" t="s">
        <v>910</v>
      </c>
    </row>
    <row r="11" spans="1:14" ht="15" customHeight="1">
      <c r="A11" s="3" t="s">
        <v>52</v>
      </c>
      <c r="B11" s="15" t="s">
        <v>1</v>
      </c>
      <c r="C11" s="15" t="s">
        <v>21</v>
      </c>
      <c r="D11" s="15" t="s">
        <v>9823</v>
      </c>
      <c r="E11" s="15" t="s">
        <v>2764</v>
      </c>
      <c r="F11" s="15">
        <v>15</v>
      </c>
      <c r="G11" s="15">
        <v>45</v>
      </c>
      <c r="H11" s="15">
        <v>150</v>
      </c>
      <c r="I11" s="15"/>
      <c r="J11" s="15"/>
      <c r="K11" s="15">
        <v>500</v>
      </c>
      <c r="L11" s="15">
        <v>150</v>
      </c>
      <c r="M11" s="15" t="s">
        <v>9479</v>
      </c>
      <c r="N11" s="15" t="s">
        <v>910</v>
      </c>
    </row>
    <row r="12" spans="1:14" ht="15" customHeight="1">
      <c r="A12" s="3" t="s">
        <v>55</v>
      </c>
      <c r="B12" s="15" t="s">
        <v>1</v>
      </c>
      <c r="C12" s="15" t="s">
        <v>21</v>
      </c>
      <c r="D12" s="15" t="s">
        <v>9823</v>
      </c>
      <c r="E12" s="15" t="s">
        <v>2764</v>
      </c>
      <c r="F12" s="15">
        <v>15</v>
      </c>
      <c r="G12" s="15">
        <v>60</v>
      </c>
      <c r="H12" s="15">
        <v>150</v>
      </c>
      <c r="I12" s="15">
        <v>0.75</v>
      </c>
      <c r="J12" s="15"/>
      <c r="K12" s="15">
        <v>300</v>
      </c>
      <c r="L12" s="15">
        <v>150</v>
      </c>
      <c r="M12" s="15" t="s">
        <v>9479</v>
      </c>
      <c r="N12" s="15" t="s">
        <v>910</v>
      </c>
    </row>
    <row r="13" spans="1:14" ht="15" customHeight="1">
      <c r="A13" s="3" t="s">
        <v>65</v>
      </c>
      <c r="B13" s="15" t="s">
        <v>1</v>
      </c>
      <c r="C13" s="15" t="s">
        <v>21</v>
      </c>
      <c r="D13" s="15" t="s">
        <v>9823</v>
      </c>
      <c r="E13" s="15" t="s">
        <v>2764</v>
      </c>
      <c r="F13" s="15">
        <v>20</v>
      </c>
      <c r="G13" s="15">
        <v>100</v>
      </c>
      <c r="H13" s="15">
        <v>150</v>
      </c>
      <c r="I13" s="15">
        <v>0.85</v>
      </c>
      <c r="J13" s="15"/>
      <c r="K13" s="15">
        <v>100</v>
      </c>
      <c r="L13" s="15">
        <v>150</v>
      </c>
      <c r="M13" s="15" t="s">
        <v>9479</v>
      </c>
      <c r="N13" s="15" t="s">
        <v>910</v>
      </c>
    </row>
    <row r="14" spans="1:14" ht="15" customHeight="1">
      <c r="A14" s="3" t="s">
        <v>69</v>
      </c>
      <c r="B14" s="15" t="s">
        <v>1</v>
      </c>
      <c r="C14" s="15" t="s">
        <v>21</v>
      </c>
      <c r="D14" s="15" t="s">
        <v>9823</v>
      </c>
      <c r="E14" s="15" t="s">
        <v>2764</v>
      </c>
      <c r="F14" s="15">
        <v>20</v>
      </c>
      <c r="G14" s="15">
        <v>150</v>
      </c>
      <c r="H14" s="15">
        <v>150</v>
      </c>
      <c r="I14" s="15">
        <v>0.99</v>
      </c>
      <c r="J14" s="15"/>
      <c r="K14" s="15">
        <v>100</v>
      </c>
      <c r="L14" s="15">
        <v>150</v>
      </c>
      <c r="M14" s="15" t="s">
        <v>9479</v>
      </c>
      <c r="N14" s="15" t="s">
        <v>910</v>
      </c>
    </row>
    <row r="15" spans="1:14" ht="15" customHeight="1">
      <c r="A15" s="3" t="s">
        <v>72</v>
      </c>
      <c r="B15" s="15" t="s">
        <v>1</v>
      </c>
      <c r="C15" s="15" t="s">
        <v>21</v>
      </c>
      <c r="D15" s="15" t="s">
        <v>9823</v>
      </c>
      <c r="E15" s="15" t="s">
        <v>2764</v>
      </c>
      <c r="F15" s="15">
        <v>20</v>
      </c>
      <c r="G15" s="15">
        <v>200</v>
      </c>
      <c r="H15" s="15">
        <v>150</v>
      </c>
      <c r="I15" s="15">
        <v>0.99</v>
      </c>
      <c r="J15" s="15"/>
      <c r="K15" s="15">
        <v>100</v>
      </c>
      <c r="L15" s="15">
        <v>150</v>
      </c>
      <c r="M15" s="15" t="s">
        <v>9479</v>
      </c>
      <c r="N15" s="15" t="s">
        <v>910</v>
      </c>
    </row>
    <row r="16" spans="1:14" ht="15" customHeight="1">
      <c r="A16" s="3" t="s">
        <v>75</v>
      </c>
      <c r="B16" s="15" t="s">
        <v>1</v>
      </c>
      <c r="C16" s="15" t="s">
        <v>21</v>
      </c>
      <c r="D16" s="15" t="s">
        <v>9823</v>
      </c>
      <c r="E16" s="15" t="s">
        <v>2764</v>
      </c>
      <c r="F16" s="15">
        <v>20</v>
      </c>
      <c r="G16" s="15">
        <v>35</v>
      </c>
      <c r="H16" s="15">
        <v>150</v>
      </c>
      <c r="I16" s="15"/>
      <c r="J16" s="15"/>
      <c r="K16" s="15">
        <v>100</v>
      </c>
      <c r="L16" s="15">
        <v>150</v>
      </c>
      <c r="M16" s="15" t="s">
        <v>9479</v>
      </c>
      <c r="N16" s="15" t="s">
        <v>910</v>
      </c>
    </row>
    <row r="17" spans="1:14" ht="15" customHeight="1">
      <c r="A17" s="3" t="s">
        <v>78</v>
      </c>
      <c r="B17" s="15" t="s">
        <v>1</v>
      </c>
      <c r="C17" s="15" t="s">
        <v>21</v>
      </c>
      <c r="D17" s="15" t="s">
        <v>9823</v>
      </c>
      <c r="E17" s="15" t="s">
        <v>2764</v>
      </c>
      <c r="F17" s="15">
        <v>20</v>
      </c>
      <c r="G17" s="15">
        <v>45</v>
      </c>
      <c r="H17" s="15">
        <v>150</v>
      </c>
      <c r="I17" s="15"/>
      <c r="J17" s="15"/>
      <c r="K17" s="15">
        <v>100</v>
      </c>
      <c r="L17" s="15">
        <v>150</v>
      </c>
      <c r="M17" s="15" t="s">
        <v>9479</v>
      </c>
      <c r="N17" s="15" t="s">
        <v>910</v>
      </c>
    </row>
    <row r="18" spans="1:14" ht="15" customHeight="1">
      <c r="A18" s="3" t="s">
        <v>81</v>
      </c>
      <c r="B18" s="15" t="s">
        <v>1</v>
      </c>
      <c r="C18" s="15" t="s">
        <v>21</v>
      </c>
      <c r="D18" s="15" t="s">
        <v>9823</v>
      </c>
      <c r="E18" s="15" t="s">
        <v>2764</v>
      </c>
      <c r="F18" s="15">
        <v>20</v>
      </c>
      <c r="G18" s="15">
        <v>50</v>
      </c>
      <c r="H18" s="15">
        <v>150</v>
      </c>
      <c r="I18" s="15">
        <v>0.8</v>
      </c>
      <c r="J18" s="15"/>
      <c r="K18" s="15">
        <v>100</v>
      </c>
      <c r="L18" s="15">
        <v>150</v>
      </c>
      <c r="M18" s="15" t="s">
        <v>9479</v>
      </c>
      <c r="N18" s="15" t="s">
        <v>910</v>
      </c>
    </row>
    <row r="19" spans="1:14" ht="15" customHeight="1">
      <c r="A19" s="3" t="s">
        <v>84</v>
      </c>
      <c r="B19" s="15" t="s">
        <v>1</v>
      </c>
      <c r="C19" s="15" t="s">
        <v>21</v>
      </c>
      <c r="D19" s="15" t="s">
        <v>9823</v>
      </c>
      <c r="E19" s="15" t="s">
        <v>2764</v>
      </c>
      <c r="F19" s="15">
        <v>20</v>
      </c>
      <c r="G19" s="15">
        <v>60</v>
      </c>
      <c r="H19" s="15">
        <v>150</v>
      </c>
      <c r="I19" s="15">
        <v>0.8</v>
      </c>
      <c r="J19" s="15"/>
      <c r="K19" s="15">
        <v>100</v>
      </c>
      <c r="L19" s="15">
        <v>150</v>
      </c>
      <c r="M19" s="15" t="s">
        <v>9479</v>
      </c>
      <c r="N19" s="15" t="s">
        <v>910</v>
      </c>
    </row>
    <row r="20" spans="1:14" ht="15" customHeight="1">
      <c r="A20" s="3" t="s">
        <v>87</v>
      </c>
      <c r="B20" s="15" t="s">
        <v>1</v>
      </c>
      <c r="C20" s="15" t="s">
        <v>21</v>
      </c>
      <c r="D20" s="15" t="s">
        <v>9823</v>
      </c>
      <c r="E20" s="15" t="s">
        <v>2764</v>
      </c>
      <c r="F20" s="15">
        <v>20</v>
      </c>
      <c r="G20" s="15">
        <v>90</v>
      </c>
      <c r="H20" s="15">
        <v>150</v>
      </c>
      <c r="I20" s="15">
        <v>0.85</v>
      </c>
      <c r="J20" s="15"/>
      <c r="K20" s="15">
        <v>100</v>
      </c>
      <c r="L20" s="15">
        <v>150</v>
      </c>
      <c r="M20" s="15" t="s">
        <v>9479</v>
      </c>
      <c r="N20" s="15" t="s">
        <v>910</v>
      </c>
    </row>
    <row r="21" spans="1:14" ht="15" customHeight="1">
      <c r="A21" s="3" t="s">
        <v>95</v>
      </c>
      <c r="B21" s="15" t="s">
        <v>1</v>
      </c>
      <c r="C21" s="15" t="s">
        <v>21</v>
      </c>
      <c r="D21" s="15" t="s">
        <v>9823</v>
      </c>
      <c r="E21" s="15" t="s">
        <v>2764</v>
      </c>
      <c r="F21" s="15">
        <v>25</v>
      </c>
      <c r="G21" s="15">
        <v>100</v>
      </c>
      <c r="H21" s="15">
        <v>200</v>
      </c>
      <c r="I21" s="15">
        <v>0.85</v>
      </c>
      <c r="J21" s="15"/>
      <c r="K21" s="15">
        <v>100</v>
      </c>
      <c r="L21" s="15">
        <v>150</v>
      </c>
      <c r="M21" s="15" t="s">
        <v>9479</v>
      </c>
      <c r="N21" s="15" t="s">
        <v>910</v>
      </c>
    </row>
    <row r="22" spans="1:14" ht="15" customHeight="1">
      <c r="A22" s="3" t="s">
        <v>97</v>
      </c>
      <c r="B22" s="15" t="s">
        <v>1</v>
      </c>
      <c r="C22" s="15" t="s">
        <v>21</v>
      </c>
      <c r="D22" s="15" t="s">
        <v>9823</v>
      </c>
      <c r="E22" s="15" t="s">
        <v>2764</v>
      </c>
      <c r="F22" s="15">
        <v>25</v>
      </c>
      <c r="G22" s="15">
        <v>150</v>
      </c>
      <c r="H22" s="15">
        <v>200</v>
      </c>
      <c r="I22" s="15">
        <v>0.95</v>
      </c>
      <c r="J22" s="15"/>
      <c r="K22" s="15">
        <v>100</v>
      </c>
      <c r="L22" s="15">
        <v>150</v>
      </c>
      <c r="M22" s="15" t="s">
        <v>9479</v>
      </c>
      <c r="N22" s="15" t="s">
        <v>910</v>
      </c>
    </row>
    <row r="23" spans="1:14" ht="15" customHeight="1">
      <c r="A23" s="3" t="s">
        <v>100</v>
      </c>
      <c r="B23" s="15" t="s">
        <v>1</v>
      </c>
      <c r="C23" s="15" t="s">
        <v>21</v>
      </c>
      <c r="D23" s="15" t="s">
        <v>9823</v>
      </c>
      <c r="E23" s="15" t="s">
        <v>2764</v>
      </c>
      <c r="F23" s="15">
        <v>25</v>
      </c>
      <c r="G23" s="15">
        <v>45</v>
      </c>
      <c r="H23" s="15">
        <v>200</v>
      </c>
      <c r="I23" s="15"/>
      <c r="J23" s="15"/>
      <c r="K23" s="15">
        <v>200</v>
      </c>
      <c r="L23" s="15">
        <v>150</v>
      </c>
      <c r="M23" s="15" t="s">
        <v>9479</v>
      </c>
      <c r="N23" s="15" t="s">
        <v>910</v>
      </c>
    </row>
    <row r="24" spans="1:14" ht="15" customHeight="1">
      <c r="A24" s="3" t="s">
        <v>103</v>
      </c>
      <c r="B24" s="15" t="s">
        <v>1</v>
      </c>
      <c r="C24" s="15" t="s">
        <v>21</v>
      </c>
      <c r="D24" s="15" t="s">
        <v>9823</v>
      </c>
      <c r="E24" s="15" t="s">
        <v>2764</v>
      </c>
      <c r="F24" s="15">
        <v>25</v>
      </c>
      <c r="G24" s="15">
        <v>60</v>
      </c>
      <c r="H24" s="15">
        <v>200</v>
      </c>
      <c r="I24" s="15">
        <v>0.75</v>
      </c>
      <c r="J24" s="15"/>
      <c r="K24" s="15">
        <v>200</v>
      </c>
      <c r="L24" s="15">
        <v>150</v>
      </c>
      <c r="M24" s="15" t="s">
        <v>9479</v>
      </c>
      <c r="N24" s="15" t="s">
        <v>910</v>
      </c>
    </row>
    <row r="25" spans="1:14" ht="15" customHeight="1">
      <c r="A25" s="3" t="s">
        <v>106</v>
      </c>
      <c r="B25" s="15" t="s">
        <v>1</v>
      </c>
      <c r="C25" s="15" t="s">
        <v>21</v>
      </c>
      <c r="D25" s="15" t="s">
        <v>9823</v>
      </c>
      <c r="E25" s="15" t="s">
        <v>2764</v>
      </c>
      <c r="F25" s="15">
        <v>30</v>
      </c>
      <c r="G25" s="15">
        <v>100</v>
      </c>
      <c r="H25" s="15">
        <v>200</v>
      </c>
      <c r="I25" s="15">
        <v>0.84</v>
      </c>
      <c r="J25" s="15"/>
      <c r="K25" s="15">
        <v>200</v>
      </c>
      <c r="L25" s="15">
        <v>150</v>
      </c>
      <c r="M25" s="15" t="s">
        <v>9479</v>
      </c>
      <c r="N25" s="15" t="s">
        <v>910</v>
      </c>
    </row>
    <row r="26" spans="1:14" ht="15" customHeight="1">
      <c r="A26" s="3" t="s">
        <v>109</v>
      </c>
      <c r="B26" s="15" t="s">
        <v>1</v>
      </c>
      <c r="C26" s="15" t="s">
        <v>21</v>
      </c>
      <c r="D26" s="15" t="s">
        <v>9823</v>
      </c>
      <c r="E26" s="15" t="s">
        <v>2764</v>
      </c>
      <c r="F26" s="15">
        <v>30</v>
      </c>
      <c r="G26" s="15">
        <v>150</v>
      </c>
      <c r="H26" s="15">
        <v>200</v>
      </c>
      <c r="I26" s="15">
        <v>0.95</v>
      </c>
      <c r="J26" s="15"/>
      <c r="K26" s="15">
        <v>100</v>
      </c>
      <c r="L26" s="15">
        <v>150</v>
      </c>
      <c r="M26" s="15" t="s">
        <v>9479</v>
      </c>
      <c r="N26" s="15" t="s">
        <v>910</v>
      </c>
    </row>
    <row r="27" spans="1:14" ht="15" customHeight="1">
      <c r="A27" s="3" t="s">
        <v>115</v>
      </c>
      <c r="B27" s="15" t="s">
        <v>1</v>
      </c>
      <c r="C27" s="15" t="s">
        <v>21</v>
      </c>
      <c r="D27" s="15" t="s">
        <v>9823</v>
      </c>
      <c r="E27" s="15" t="s">
        <v>2764</v>
      </c>
      <c r="F27" s="15">
        <v>30</v>
      </c>
      <c r="G27" s="15">
        <v>45</v>
      </c>
      <c r="H27" s="15">
        <v>200</v>
      </c>
      <c r="I27" s="15">
        <v>0.7</v>
      </c>
      <c r="J27" s="15"/>
      <c r="K27" s="15">
        <v>200</v>
      </c>
      <c r="L27" s="15">
        <v>150</v>
      </c>
      <c r="M27" s="15" t="s">
        <v>9479</v>
      </c>
      <c r="N27" s="15" t="s">
        <v>910</v>
      </c>
    </row>
    <row r="28" spans="1:14" ht="15" customHeight="1">
      <c r="A28" s="3" t="s">
        <v>120</v>
      </c>
      <c r="B28" s="15" t="s">
        <v>1</v>
      </c>
      <c r="C28" s="15" t="s">
        <v>21</v>
      </c>
      <c r="D28" s="15" t="s">
        <v>9823</v>
      </c>
      <c r="E28" s="15" t="s">
        <v>2764</v>
      </c>
      <c r="F28" s="15">
        <v>30</v>
      </c>
      <c r="G28" s="15">
        <v>60</v>
      </c>
      <c r="H28" s="15">
        <v>200</v>
      </c>
      <c r="I28" s="15">
        <v>0.77</v>
      </c>
      <c r="J28" s="15"/>
      <c r="K28" s="15">
        <v>200</v>
      </c>
      <c r="L28" s="15">
        <v>150</v>
      </c>
      <c r="M28" s="15" t="s">
        <v>9479</v>
      </c>
      <c r="N28" s="15" t="s">
        <v>910</v>
      </c>
    </row>
    <row r="29" spans="1:14" ht="15" customHeight="1">
      <c r="A29" s="3" t="s">
        <v>122</v>
      </c>
      <c r="B29" s="15" t="s">
        <v>1</v>
      </c>
      <c r="C29" s="15" t="s">
        <v>21</v>
      </c>
      <c r="D29" s="15" t="s">
        <v>9823</v>
      </c>
      <c r="E29" s="15" t="s">
        <v>2764</v>
      </c>
      <c r="F29" s="15">
        <v>30</v>
      </c>
      <c r="G29" s="15">
        <v>80</v>
      </c>
      <c r="H29" s="15">
        <v>200</v>
      </c>
      <c r="I29" s="15">
        <v>0.84</v>
      </c>
      <c r="J29" s="15"/>
      <c r="K29" s="15">
        <v>200</v>
      </c>
      <c r="L29" s="15">
        <v>150</v>
      </c>
      <c r="M29" s="15" t="s">
        <v>9479</v>
      </c>
      <c r="N29" s="15" t="s">
        <v>910</v>
      </c>
    </row>
    <row r="30" spans="1:14" ht="15" customHeight="1">
      <c r="A30" s="3" t="s">
        <v>185</v>
      </c>
      <c r="B30" s="15" t="s">
        <v>1</v>
      </c>
      <c r="C30" s="15" t="s">
        <v>184</v>
      </c>
      <c r="D30" s="15" t="s">
        <v>9823</v>
      </c>
      <c r="E30" s="15" t="s">
        <v>2764</v>
      </c>
      <c r="F30" s="15">
        <v>10</v>
      </c>
      <c r="G30" s="15">
        <v>100</v>
      </c>
      <c r="H30" s="15">
        <v>120</v>
      </c>
      <c r="I30" s="15">
        <v>0.85</v>
      </c>
      <c r="J30" s="15"/>
      <c r="K30" s="15">
        <v>100</v>
      </c>
      <c r="L30" s="15">
        <v>150</v>
      </c>
      <c r="M30" s="15" t="s">
        <v>9479</v>
      </c>
      <c r="N30" s="15" t="s">
        <v>910</v>
      </c>
    </row>
    <row r="31" spans="1:14" ht="15" customHeight="1">
      <c r="A31" s="3" t="s">
        <v>188</v>
      </c>
      <c r="B31" s="15" t="s">
        <v>1</v>
      </c>
      <c r="C31" s="15" t="s">
        <v>184</v>
      </c>
      <c r="D31" s="15" t="s">
        <v>9823</v>
      </c>
      <c r="E31" s="15" t="s">
        <v>2764</v>
      </c>
      <c r="F31" s="15">
        <v>10</v>
      </c>
      <c r="G31" s="15">
        <v>150</v>
      </c>
      <c r="H31" s="15">
        <v>120</v>
      </c>
      <c r="I31" s="15">
        <v>0.88</v>
      </c>
      <c r="J31" s="15"/>
      <c r="K31" s="15">
        <v>100</v>
      </c>
      <c r="L31" s="15">
        <v>150</v>
      </c>
      <c r="M31" s="15" t="s">
        <v>9479</v>
      </c>
      <c r="N31" s="15" t="s">
        <v>910</v>
      </c>
    </row>
    <row r="32" spans="1:14" ht="15" customHeight="1">
      <c r="A32" s="3" t="s">
        <v>191</v>
      </c>
      <c r="B32" s="15" t="s">
        <v>1</v>
      </c>
      <c r="C32" s="15" t="s">
        <v>184</v>
      </c>
      <c r="D32" s="15" t="s">
        <v>9823</v>
      </c>
      <c r="E32" s="15" t="s">
        <v>2764</v>
      </c>
      <c r="F32" s="15">
        <v>10</v>
      </c>
      <c r="G32" s="15">
        <v>200</v>
      </c>
      <c r="H32" s="15">
        <v>120</v>
      </c>
      <c r="I32" s="15">
        <v>0.88</v>
      </c>
      <c r="J32" s="15"/>
      <c r="K32" s="15">
        <v>100</v>
      </c>
      <c r="L32" s="15">
        <v>150</v>
      </c>
      <c r="M32" s="15" t="s">
        <v>9479</v>
      </c>
      <c r="N32" s="15" t="s">
        <v>910</v>
      </c>
    </row>
    <row r="33" spans="1:14" ht="15" customHeight="1">
      <c r="A33" s="3" t="s">
        <v>196</v>
      </c>
      <c r="B33" s="15" t="s">
        <v>1</v>
      </c>
      <c r="C33" s="15" t="s">
        <v>184</v>
      </c>
      <c r="D33" s="15" t="s">
        <v>9823</v>
      </c>
      <c r="E33" s="15" t="s">
        <v>2764</v>
      </c>
      <c r="F33" s="15">
        <v>10</v>
      </c>
      <c r="G33" s="15">
        <v>45</v>
      </c>
      <c r="H33" s="15">
        <v>120</v>
      </c>
      <c r="I33" s="15">
        <v>0.7</v>
      </c>
      <c r="J33" s="15"/>
      <c r="K33" s="15">
        <v>100</v>
      </c>
      <c r="L33" s="15">
        <v>150</v>
      </c>
      <c r="M33" s="15" t="s">
        <v>9479</v>
      </c>
      <c r="N33" s="15" t="s">
        <v>910</v>
      </c>
    </row>
    <row r="34" spans="1:14" ht="15" customHeight="1">
      <c r="A34" s="3" t="s">
        <v>201</v>
      </c>
      <c r="B34" s="15" t="s">
        <v>1</v>
      </c>
      <c r="C34" s="15" t="s">
        <v>184</v>
      </c>
      <c r="D34" s="15" t="s">
        <v>9823</v>
      </c>
      <c r="E34" s="15" t="s">
        <v>2764</v>
      </c>
      <c r="F34" s="15">
        <v>10</v>
      </c>
      <c r="G34" s="15">
        <v>60</v>
      </c>
      <c r="H34" s="15">
        <v>120</v>
      </c>
      <c r="I34" s="15">
        <v>0.8</v>
      </c>
      <c r="J34" s="15"/>
      <c r="K34" s="15">
        <v>100</v>
      </c>
      <c r="L34" s="15">
        <v>150</v>
      </c>
      <c r="M34" s="15" t="s">
        <v>9479</v>
      </c>
      <c r="N34" s="15" t="s">
        <v>910</v>
      </c>
    </row>
    <row r="35" spans="1:14" ht="15" customHeight="1">
      <c r="A35" s="3" t="s">
        <v>209</v>
      </c>
      <c r="B35" s="15" t="s">
        <v>1</v>
      </c>
      <c r="C35" s="15" t="s">
        <v>184</v>
      </c>
      <c r="D35" s="15" t="s">
        <v>9823</v>
      </c>
      <c r="E35" s="15" t="s">
        <v>2764</v>
      </c>
      <c r="F35" s="15">
        <v>15</v>
      </c>
      <c r="G35" s="15">
        <v>100</v>
      </c>
      <c r="H35" s="15">
        <v>150</v>
      </c>
      <c r="I35" s="15">
        <v>0.92</v>
      </c>
      <c r="J35" s="15"/>
      <c r="K35" s="15">
        <v>100</v>
      </c>
      <c r="L35" s="15">
        <v>150</v>
      </c>
      <c r="M35" s="15" t="s">
        <v>9479</v>
      </c>
      <c r="N35" s="15" t="s">
        <v>910</v>
      </c>
    </row>
    <row r="36" spans="1:14" ht="15" customHeight="1">
      <c r="A36" s="3" t="s">
        <v>211</v>
      </c>
      <c r="B36" s="15" t="s">
        <v>1</v>
      </c>
      <c r="C36" s="15" t="s">
        <v>184</v>
      </c>
      <c r="D36" s="15" t="s">
        <v>9823</v>
      </c>
      <c r="E36" s="15" t="s">
        <v>2764</v>
      </c>
      <c r="F36" s="15">
        <v>15</v>
      </c>
      <c r="G36" s="15">
        <v>150</v>
      </c>
      <c r="H36" s="15">
        <v>150</v>
      </c>
      <c r="I36" s="15">
        <v>0.95</v>
      </c>
      <c r="J36" s="15"/>
      <c r="K36" s="15">
        <v>100</v>
      </c>
      <c r="L36" s="15">
        <v>150</v>
      </c>
      <c r="M36" s="15" t="s">
        <v>9479</v>
      </c>
      <c r="N36" s="15" t="s">
        <v>910</v>
      </c>
    </row>
    <row r="37" spans="1:14" ht="15" customHeight="1">
      <c r="A37" s="3" t="s">
        <v>212</v>
      </c>
      <c r="B37" s="15" t="s">
        <v>1</v>
      </c>
      <c r="C37" s="15" t="s">
        <v>184</v>
      </c>
      <c r="D37" s="15" t="s">
        <v>9823</v>
      </c>
      <c r="E37" s="15" t="s">
        <v>2764</v>
      </c>
      <c r="F37" s="15">
        <v>15</v>
      </c>
      <c r="G37" s="15">
        <v>200</v>
      </c>
      <c r="H37" s="15">
        <v>150</v>
      </c>
      <c r="I37" s="15">
        <v>0.95</v>
      </c>
      <c r="J37" s="15"/>
      <c r="K37" s="15">
        <v>100</v>
      </c>
      <c r="L37" s="15">
        <v>150</v>
      </c>
      <c r="M37" s="15" t="s">
        <v>9479</v>
      </c>
      <c r="N37" s="15" t="s">
        <v>910</v>
      </c>
    </row>
    <row r="38" spans="1:14" ht="15" customHeight="1">
      <c r="A38" s="3" t="s">
        <v>215</v>
      </c>
      <c r="B38" s="15" t="s">
        <v>1</v>
      </c>
      <c r="C38" s="15" t="s">
        <v>184</v>
      </c>
      <c r="D38" s="15" t="s">
        <v>9823</v>
      </c>
      <c r="E38" s="15" t="s">
        <v>2764</v>
      </c>
      <c r="F38" s="15">
        <v>15</v>
      </c>
      <c r="G38" s="15">
        <v>45</v>
      </c>
      <c r="H38" s="15">
        <v>150</v>
      </c>
      <c r="I38" s="15"/>
      <c r="J38" s="15"/>
      <c r="K38" s="15">
        <v>500</v>
      </c>
      <c r="L38" s="15">
        <v>150</v>
      </c>
      <c r="M38" s="15" t="s">
        <v>9479</v>
      </c>
      <c r="N38" s="15" t="s">
        <v>910</v>
      </c>
    </row>
    <row r="39" spans="1:14" ht="15" customHeight="1">
      <c r="A39" s="3" t="s">
        <v>218</v>
      </c>
      <c r="B39" s="15" t="s">
        <v>1</v>
      </c>
      <c r="C39" s="15" t="s">
        <v>184</v>
      </c>
      <c r="D39" s="15" t="s">
        <v>9823</v>
      </c>
      <c r="E39" s="15" t="s">
        <v>2764</v>
      </c>
      <c r="F39" s="15">
        <v>15</v>
      </c>
      <c r="G39" s="15">
        <v>60</v>
      </c>
      <c r="H39" s="15">
        <v>150</v>
      </c>
      <c r="I39" s="15">
        <v>0.75</v>
      </c>
      <c r="J39" s="15"/>
      <c r="K39" s="15">
        <v>300</v>
      </c>
      <c r="L39" s="15">
        <v>150</v>
      </c>
      <c r="M39" s="15" t="s">
        <v>9479</v>
      </c>
      <c r="N39" s="15" t="s">
        <v>910</v>
      </c>
    </row>
    <row r="40" spans="1:14" ht="15" customHeight="1">
      <c r="A40" s="3" t="s">
        <v>226</v>
      </c>
      <c r="B40" s="15" t="s">
        <v>1</v>
      </c>
      <c r="C40" s="15" t="s">
        <v>182</v>
      </c>
      <c r="D40" s="15" t="s">
        <v>9823</v>
      </c>
      <c r="E40" s="15" t="s">
        <v>2764</v>
      </c>
      <c r="F40" s="15">
        <v>16</v>
      </c>
      <c r="G40" s="15">
        <v>45</v>
      </c>
      <c r="H40" s="15">
        <v>275</v>
      </c>
      <c r="I40" s="15">
        <v>0.63</v>
      </c>
      <c r="J40" s="15"/>
      <c r="K40" s="15">
        <v>500</v>
      </c>
      <c r="L40" s="15">
        <v>150</v>
      </c>
      <c r="M40" s="15" t="s">
        <v>9479</v>
      </c>
      <c r="N40" s="15" t="s">
        <v>910</v>
      </c>
    </row>
    <row r="41" spans="1:14" ht="15" customHeight="1">
      <c r="A41" s="3" t="s">
        <v>229</v>
      </c>
      <c r="B41" s="15" t="s">
        <v>1</v>
      </c>
      <c r="C41" s="15" t="s">
        <v>184</v>
      </c>
      <c r="D41" s="15" t="s">
        <v>9823</v>
      </c>
      <c r="E41" s="15" t="s">
        <v>2764</v>
      </c>
      <c r="F41" s="15">
        <v>20</v>
      </c>
      <c r="G41" s="15">
        <v>100</v>
      </c>
      <c r="H41" s="15">
        <v>150</v>
      </c>
      <c r="I41" s="15">
        <v>0.85</v>
      </c>
      <c r="J41" s="15"/>
      <c r="K41" s="15">
        <v>100</v>
      </c>
      <c r="L41" s="15">
        <v>150</v>
      </c>
      <c r="M41" s="15" t="s">
        <v>9479</v>
      </c>
      <c r="N41" s="15" t="s">
        <v>910</v>
      </c>
    </row>
    <row r="42" spans="1:14" ht="15" customHeight="1">
      <c r="A42" s="3" t="s">
        <v>230</v>
      </c>
      <c r="B42" s="15" t="s">
        <v>1</v>
      </c>
      <c r="C42" s="15" t="s">
        <v>184</v>
      </c>
      <c r="D42" s="15" t="s">
        <v>9823</v>
      </c>
      <c r="E42" s="15" t="s">
        <v>2764</v>
      </c>
      <c r="F42" s="15">
        <v>20</v>
      </c>
      <c r="G42" s="15">
        <v>150</v>
      </c>
      <c r="H42" s="15">
        <v>150</v>
      </c>
      <c r="I42" s="15">
        <v>0.95</v>
      </c>
      <c r="J42" s="15"/>
      <c r="K42" s="15">
        <v>100</v>
      </c>
      <c r="L42" s="15">
        <v>150</v>
      </c>
      <c r="M42" s="15" t="s">
        <v>9479</v>
      </c>
      <c r="N42" s="15" t="s">
        <v>910</v>
      </c>
    </row>
    <row r="43" spans="1:14" ht="15" customHeight="1">
      <c r="A43" s="3" t="s">
        <v>232</v>
      </c>
      <c r="B43" s="15" t="s">
        <v>1</v>
      </c>
      <c r="C43" s="15" t="s">
        <v>184</v>
      </c>
      <c r="D43" s="15" t="s">
        <v>9823</v>
      </c>
      <c r="E43" s="15" t="s">
        <v>2764</v>
      </c>
      <c r="F43" s="15">
        <v>20</v>
      </c>
      <c r="G43" s="15">
        <v>200</v>
      </c>
      <c r="H43" s="15">
        <v>150</v>
      </c>
      <c r="I43" s="15">
        <v>0.95</v>
      </c>
      <c r="J43" s="15"/>
      <c r="K43" s="15">
        <v>100</v>
      </c>
      <c r="L43" s="15">
        <v>150</v>
      </c>
      <c r="M43" s="15" t="s">
        <v>9479</v>
      </c>
      <c r="N43" s="15" t="s">
        <v>910</v>
      </c>
    </row>
    <row r="44" spans="1:14" ht="15" customHeight="1">
      <c r="A44" s="3" t="s">
        <v>237</v>
      </c>
      <c r="B44" s="15" t="s">
        <v>1</v>
      </c>
      <c r="C44" s="15" t="s">
        <v>184</v>
      </c>
      <c r="D44" s="15" t="s">
        <v>9823</v>
      </c>
      <c r="E44" s="15" t="s">
        <v>2764</v>
      </c>
      <c r="F44" s="15">
        <v>20</v>
      </c>
      <c r="G44" s="15">
        <v>45</v>
      </c>
      <c r="H44" s="15">
        <v>150</v>
      </c>
      <c r="I44" s="15">
        <v>0.8</v>
      </c>
      <c r="J44" s="15"/>
      <c r="K44" s="15">
        <v>100</v>
      </c>
      <c r="L44" s="15">
        <v>150</v>
      </c>
      <c r="M44" s="15" t="s">
        <v>9479</v>
      </c>
      <c r="N44" s="15" t="s">
        <v>910</v>
      </c>
    </row>
    <row r="45" spans="1:14" ht="15" customHeight="1">
      <c r="A45" s="3" t="s">
        <v>242</v>
      </c>
      <c r="B45" s="15" t="s">
        <v>1</v>
      </c>
      <c r="C45" s="15" t="s">
        <v>184</v>
      </c>
      <c r="D45" s="15" t="s">
        <v>9823</v>
      </c>
      <c r="E45" s="15" t="s">
        <v>2764</v>
      </c>
      <c r="F45" s="15">
        <v>20</v>
      </c>
      <c r="G45" s="15">
        <v>60</v>
      </c>
      <c r="H45" s="15">
        <v>150</v>
      </c>
      <c r="I45" s="15">
        <v>0.8</v>
      </c>
      <c r="J45" s="15"/>
      <c r="K45" s="15">
        <v>100</v>
      </c>
      <c r="L45" s="15">
        <v>150</v>
      </c>
      <c r="M45" s="15" t="s">
        <v>9479</v>
      </c>
      <c r="N45" s="15" t="s">
        <v>910</v>
      </c>
    </row>
    <row r="46" spans="1:14" ht="15" customHeight="1">
      <c r="A46" s="3" t="s">
        <v>252</v>
      </c>
      <c r="B46" s="15" t="s">
        <v>1</v>
      </c>
      <c r="C46" s="15" t="s">
        <v>184</v>
      </c>
      <c r="D46" s="15" t="s">
        <v>9823</v>
      </c>
      <c r="E46" s="15" t="s">
        <v>2764</v>
      </c>
      <c r="F46" s="15">
        <v>25</v>
      </c>
      <c r="G46" s="15">
        <v>100</v>
      </c>
      <c r="H46" s="15">
        <v>200</v>
      </c>
      <c r="I46" s="15">
        <v>0.85</v>
      </c>
      <c r="J46" s="15"/>
      <c r="K46" s="15">
        <v>100</v>
      </c>
      <c r="L46" s="15">
        <v>150</v>
      </c>
      <c r="M46" s="15" t="s">
        <v>9479</v>
      </c>
      <c r="N46" s="15" t="s">
        <v>910</v>
      </c>
    </row>
    <row r="47" spans="1:14" ht="15" customHeight="1">
      <c r="A47" s="3" t="s">
        <v>254</v>
      </c>
      <c r="B47" s="15" t="s">
        <v>1</v>
      </c>
      <c r="C47" s="15" t="s">
        <v>184</v>
      </c>
      <c r="D47" s="15" t="s">
        <v>9823</v>
      </c>
      <c r="E47" s="15" t="s">
        <v>2764</v>
      </c>
      <c r="F47" s="15">
        <v>25</v>
      </c>
      <c r="G47" s="15">
        <v>150</v>
      </c>
      <c r="H47" s="15">
        <v>200</v>
      </c>
      <c r="I47" s="15">
        <v>0.95</v>
      </c>
      <c r="J47" s="15"/>
      <c r="K47" s="15">
        <v>100</v>
      </c>
      <c r="L47" s="15">
        <v>150</v>
      </c>
      <c r="M47" s="15" t="s">
        <v>9479</v>
      </c>
      <c r="N47" s="15" t="s">
        <v>910</v>
      </c>
    </row>
    <row r="48" spans="1:14" ht="15" customHeight="1">
      <c r="A48" s="3" t="s">
        <v>257</v>
      </c>
      <c r="B48" s="15" t="s">
        <v>1</v>
      </c>
      <c r="C48" s="15" t="s">
        <v>184</v>
      </c>
      <c r="D48" s="15" t="s">
        <v>9823</v>
      </c>
      <c r="E48" s="15" t="s">
        <v>2764</v>
      </c>
      <c r="F48" s="15">
        <v>25</v>
      </c>
      <c r="G48" s="15">
        <v>45</v>
      </c>
      <c r="H48" s="15">
        <v>200</v>
      </c>
      <c r="I48" s="15"/>
      <c r="J48" s="15"/>
      <c r="K48" s="15">
        <v>2000</v>
      </c>
      <c r="L48" s="15">
        <v>150</v>
      </c>
      <c r="M48" s="15" t="s">
        <v>9479</v>
      </c>
      <c r="N48" s="15" t="s">
        <v>910</v>
      </c>
    </row>
    <row r="49" spans="1:14" ht="15" customHeight="1">
      <c r="A49" s="3" t="s">
        <v>260</v>
      </c>
      <c r="B49" s="15" t="s">
        <v>1</v>
      </c>
      <c r="C49" s="15" t="s">
        <v>184</v>
      </c>
      <c r="D49" s="15" t="s">
        <v>9823</v>
      </c>
      <c r="E49" s="15" t="s">
        <v>2764</v>
      </c>
      <c r="F49" s="15">
        <v>25</v>
      </c>
      <c r="G49" s="15">
        <v>60</v>
      </c>
      <c r="H49" s="15">
        <v>200</v>
      </c>
      <c r="I49" s="15">
        <v>0.75</v>
      </c>
      <c r="J49" s="15"/>
      <c r="K49" s="15">
        <v>2000</v>
      </c>
      <c r="L49" s="15">
        <v>150</v>
      </c>
      <c r="M49" s="15" t="s">
        <v>9479</v>
      </c>
      <c r="N49" s="15" t="s">
        <v>910</v>
      </c>
    </row>
    <row r="50" spans="1:14" ht="15" customHeight="1">
      <c r="A50" s="3" t="s">
        <v>263</v>
      </c>
      <c r="B50" s="15" t="s">
        <v>1</v>
      </c>
      <c r="C50" s="15" t="s">
        <v>184</v>
      </c>
      <c r="D50" s="15" t="s">
        <v>9823</v>
      </c>
      <c r="E50" s="15" t="s">
        <v>2764</v>
      </c>
      <c r="F50" s="15">
        <v>30</v>
      </c>
      <c r="G50" s="15">
        <v>100</v>
      </c>
      <c r="H50" s="15">
        <v>200</v>
      </c>
      <c r="I50" s="15">
        <v>0.85</v>
      </c>
      <c r="J50" s="15"/>
      <c r="K50" s="15">
        <v>200</v>
      </c>
      <c r="L50" s="15">
        <v>150</v>
      </c>
      <c r="M50" s="15" t="s">
        <v>9479</v>
      </c>
      <c r="N50" s="15" t="s">
        <v>910</v>
      </c>
    </row>
    <row r="51" spans="1:14" ht="15" customHeight="1">
      <c r="A51" s="3" t="s">
        <v>265</v>
      </c>
      <c r="B51" s="15" t="s">
        <v>1</v>
      </c>
      <c r="C51" s="15" t="s">
        <v>184</v>
      </c>
      <c r="D51" s="15" t="s">
        <v>9823</v>
      </c>
      <c r="E51" s="15" t="s">
        <v>2764</v>
      </c>
      <c r="F51" s="15">
        <v>30</v>
      </c>
      <c r="G51" s="15">
        <v>150</v>
      </c>
      <c r="H51" s="15">
        <v>200</v>
      </c>
      <c r="I51" s="15">
        <v>0.95</v>
      </c>
      <c r="J51" s="15"/>
      <c r="K51" s="15">
        <v>200</v>
      </c>
      <c r="L51" s="15">
        <v>150</v>
      </c>
      <c r="M51" s="15" t="s">
        <v>9479</v>
      </c>
      <c r="N51" s="15" t="s">
        <v>910</v>
      </c>
    </row>
    <row r="52" spans="1:14" ht="15" customHeight="1">
      <c r="A52" s="3" t="s">
        <v>267</v>
      </c>
      <c r="B52" s="15" t="s">
        <v>1</v>
      </c>
      <c r="C52" s="15" t="s">
        <v>184</v>
      </c>
      <c r="D52" s="15" t="s">
        <v>9823</v>
      </c>
      <c r="E52" s="15" t="s">
        <v>2764</v>
      </c>
      <c r="F52" s="15">
        <v>30</v>
      </c>
      <c r="G52" s="15">
        <v>200</v>
      </c>
      <c r="H52" s="15">
        <v>200</v>
      </c>
      <c r="I52" s="15">
        <v>0.95</v>
      </c>
      <c r="J52" s="15"/>
      <c r="K52" s="15">
        <v>200</v>
      </c>
      <c r="L52" s="15">
        <v>150</v>
      </c>
      <c r="M52" s="15" t="s">
        <v>9479</v>
      </c>
      <c r="N52" s="15" t="s">
        <v>910</v>
      </c>
    </row>
    <row r="53" spans="1:14" ht="15" customHeight="1">
      <c r="A53" s="3" t="s">
        <v>270</v>
      </c>
      <c r="B53" s="15" t="s">
        <v>1</v>
      </c>
      <c r="C53" s="15" t="s">
        <v>184</v>
      </c>
      <c r="D53" s="15" t="s">
        <v>9823</v>
      </c>
      <c r="E53" s="15" t="s">
        <v>2764</v>
      </c>
      <c r="F53" s="15">
        <v>30</v>
      </c>
      <c r="G53" s="15">
        <v>45</v>
      </c>
      <c r="H53" s="15">
        <v>200</v>
      </c>
      <c r="I53" s="15">
        <v>0.7</v>
      </c>
      <c r="J53" s="15"/>
      <c r="K53" s="15">
        <v>200</v>
      </c>
      <c r="L53" s="15">
        <v>150</v>
      </c>
      <c r="M53" s="15" t="s">
        <v>9479</v>
      </c>
      <c r="N53" s="15" t="s">
        <v>910</v>
      </c>
    </row>
    <row r="54" spans="1:14" ht="15" customHeight="1">
      <c r="A54" s="3" t="s">
        <v>273</v>
      </c>
      <c r="B54" s="15" t="s">
        <v>1</v>
      </c>
      <c r="C54" s="15" t="s">
        <v>184</v>
      </c>
      <c r="D54" s="15" t="s">
        <v>9823</v>
      </c>
      <c r="E54" s="15" t="s">
        <v>2764</v>
      </c>
      <c r="F54" s="15">
        <v>30</v>
      </c>
      <c r="G54" s="15">
        <v>60</v>
      </c>
      <c r="H54" s="15">
        <v>200</v>
      </c>
      <c r="I54" s="15">
        <v>0.78</v>
      </c>
      <c r="J54" s="15"/>
      <c r="K54" s="15">
        <v>200</v>
      </c>
      <c r="L54" s="15">
        <v>150</v>
      </c>
      <c r="M54" s="15" t="s">
        <v>9479</v>
      </c>
      <c r="N54" s="15" t="s">
        <v>910</v>
      </c>
    </row>
    <row r="55" spans="1:14" ht="15" customHeight="1">
      <c r="A55" s="3" t="s">
        <v>275</v>
      </c>
      <c r="B55" s="15" t="s">
        <v>1</v>
      </c>
      <c r="C55" s="15" t="s">
        <v>184</v>
      </c>
      <c r="D55" s="15" t="s">
        <v>9823</v>
      </c>
      <c r="E55" s="15" t="s">
        <v>2764</v>
      </c>
      <c r="F55" s="15">
        <v>30</v>
      </c>
      <c r="G55" s="15">
        <v>80</v>
      </c>
      <c r="H55" s="15">
        <v>200</v>
      </c>
      <c r="I55" s="15">
        <v>0.85</v>
      </c>
      <c r="J55" s="15"/>
      <c r="K55" s="15">
        <v>200</v>
      </c>
      <c r="L55" s="15">
        <v>150</v>
      </c>
      <c r="M55" s="15" t="s">
        <v>9479</v>
      </c>
      <c r="N55" s="15" t="s">
        <v>910</v>
      </c>
    </row>
    <row r="56" spans="1:14" ht="15" customHeight="1">
      <c r="A56" s="3" t="s">
        <v>296</v>
      </c>
      <c r="B56" s="15" t="s">
        <v>1</v>
      </c>
      <c r="C56" s="15" t="s">
        <v>297</v>
      </c>
      <c r="D56" s="15" t="s">
        <v>9823</v>
      </c>
      <c r="E56" s="15" t="s">
        <v>2764</v>
      </c>
      <c r="F56" s="15">
        <v>10</v>
      </c>
      <c r="G56" s="15">
        <v>100</v>
      </c>
      <c r="H56" s="15">
        <v>120</v>
      </c>
      <c r="I56" s="15">
        <v>0.85</v>
      </c>
      <c r="J56" s="15"/>
      <c r="K56" s="15">
        <v>100</v>
      </c>
      <c r="L56" s="15">
        <v>175</v>
      </c>
      <c r="M56" s="15">
        <v>1</v>
      </c>
      <c r="N56" s="15" t="s">
        <v>910</v>
      </c>
    </row>
    <row r="57" spans="1:14" ht="15" customHeight="1">
      <c r="A57" s="3" t="s">
        <v>298</v>
      </c>
      <c r="B57" s="15" t="s">
        <v>1</v>
      </c>
      <c r="C57" s="15" t="s">
        <v>297</v>
      </c>
      <c r="D57" s="15" t="s">
        <v>9823</v>
      </c>
      <c r="E57" s="15" t="s">
        <v>2764</v>
      </c>
      <c r="F57" s="15">
        <v>10</v>
      </c>
      <c r="G57" s="15">
        <v>100</v>
      </c>
      <c r="H57" s="15">
        <v>120</v>
      </c>
      <c r="I57" s="15">
        <v>0.85</v>
      </c>
      <c r="J57" s="15"/>
      <c r="K57" s="15">
        <v>100</v>
      </c>
      <c r="L57" s="15">
        <v>150</v>
      </c>
      <c r="M57" s="15">
        <v>1</v>
      </c>
      <c r="N57" s="15" t="s">
        <v>910</v>
      </c>
    </row>
    <row r="58" spans="1:14" ht="15" customHeight="1">
      <c r="A58" s="3" t="s">
        <v>299</v>
      </c>
      <c r="B58" s="15" t="s">
        <v>1</v>
      </c>
      <c r="C58" s="15" t="s">
        <v>297</v>
      </c>
      <c r="D58" s="15" t="s">
        <v>9823</v>
      </c>
      <c r="E58" s="15" t="s">
        <v>2764</v>
      </c>
      <c r="F58" s="15">
        <v>10</v>
      </c>
      <c r="G58" s="15">
        <v>100</v>
      </c>
      <c r="H58" s="15">
        <v>120</v>
      </c>
      <c r="I58" s="15">
        <v>0.85</v>
      </c>
      <c r="J58" s="15"/>
      <c r="K58" s="15">
        <v>100</v>
      </c>
      <c r="L58" s="15">
        <v>150</v>
      </c>
      <c r="M58" s="15">
        <v>1</v>
      </c>
      <c r="N58" s="15" t="s">
        <v>910</v>
      </c>
    </row>
    <row r="59" spans="1:14" ht="15" customHeight="1">
      <c r="A59" s="3" t="s">
        <v>300</v>
      </c>
      <c r="B59" s="15" t="s">
        <v>1</v>
      </c>
      <c r="C59" s="15" t="s">
        <v>297</v>
      </c>
      <c r="D59" s="15" t="s">
        <v>9823</v>
      </c>
      <c r="E59" s="15" t="s">
        <v>2764</v>
      </c>
      <c r="F59" s="15">
        <v>10</v>
      </c>
      <c r="G59" s="15">
        <v>150</v>
      </c>
      <c r="H59" s="15">
        <v>120</v>
      </c>
      <c r="I59" s="15">
        <v>1.05</v>
      </c>
      <c r="J59" s="15"/>
      <c r="K59" s="15">
        <v>100</v>
      </c>
      <c r="L59" s="15">
        <v>175</v>
      </c>
      <c r="M59" s="15">
        <v>1</v>
      </c>
      <c r="N59" s="15" t="s">
        <v>910</v>
      </c>
    </row>
    <row r="60" spans="1:14" ht="15" customHeight="1">
      <c r="A60" s="3" t="s">
        <v>301</v>
      </c>
      <c r="B60" s="15" t="s">
        <v>1</v>
      </c>
      <c r="C60" s="15" t="s">
        <v>297</v>
      </c>
      <c r="D60" s="15" t="s">
        <v>9823</v>
      </c>
      <c r="E60" s="15" t="s">
        <v>2764</v>
      </c>
      <c r="F60" s="15">
        <v>10</v>
      </c>
      <c r="G60" s="15">
        <v>150</v>
      </c>
      <c r="H60" s="15">
        <v>120</v>
      </c>
      <c r="I60" s="15">
        <v>0.88</v>
      </c>
      <c r="J60" s="15"/>
      <c r="K60" s="15">
        <v>100</v>
      </c>
      <c r="L60" s="15">
        <v>150</v>
      </c>
      <c r="M60" s="15">
        <v>1</v>
      </c>
      <c r="N60" s="15" t="s">
        <v>910</v>
      </c>
    </row>
    <row r="61" spans="1:14" ht="15" customHeight="1">
      <c r="A61" s="3" t="s">
        <v>302</v>
      </c>
      <c r="B61" s="15" t="s">
        <v>1</v>
      </c>
      <c r="C61" s="15" t="s">
        <v>297</v>
      </c>
      <c r="D61" s="15" t="s">
        <v>9823</v>
      </c>
      <c r="E61" s="15" t="s">
        <v>2764</v>
      </c>
      <c r="F61" s="15">
        <v>10</v>
      </c>
      <c r="G61" s="15">
        <v>150</v>
      </c>
      <c r="H61" s="15">
        <v>120</v>
      </c>
      <c r="I61" s="15">
        <v>0.88</v>
      </c>
      <c r="J61" s="15"/>
      <c r="K61" s="15">
        <v>100</v>
      </c>
      <c r="L61" s="15">
        <v>150</v>
      </c>
      <c r="M61" s="15">
        <v>1</v>
      </c>
      <c r="N61" s="15" t="s">
        <v>910</v>
      </c>
    </row>
    <row r="62" spans="1:14" ht="15" customHeight="1">
      <c r="A62" s="3" t="s">
        <v>303</v>
      </c>
      <c r="B62" s="15" t="s">
        <v>1</v>
      </c>
      <c r="C62" s="15" t="s">
        <v>297</v>
      </c>
      <c r="D62" s="15" t="s">
        <v>9823</v>
      </c>
      <c r="E62" s="15" t="s">
        <v>2764</v>
      </c>
      <c r="F62" s="15">
        <v>10</v>
      </c>
      <c r="G62" s="15">
        <v>35</v>
      </c>
      <c r="H62" s="15">
        <v>120</v>
      </c>
      <c r="I62" s="15"/>
      <c r="J62" s="15"/>
      <c r="K62" s="15">
        <v>100</v>
      </c>
      <c r="L62" s="15">
        <v>175</v>
      </c>
      <c r="M62" s="15">
        <v>1</v>
      </c>
      <c r="N62" s="15" t="s">
        <v>910</v>
      </c>
    </row>
    <row r="63" spans="1:14" ht="15" customHeight="1">
      <c r="A63" s="3" t="s">
        <v>304</v>
      </c>
      <c r="B63" s="15" t="s">
        <v>1</v>
      </c>
      <c r="C63" s="15" t="s">
        <v>297</v>
      </c>
      <c r="D63" s="15" t="s">
        <v>9823</v>
      </c>
      <c r="E63" s="15" t="s">
        <v>2764</v>
      </c>
      <c r="F63" s="15">
        <v>10</v>
      </c>
      <c r="G63" s="15">
        <v>35</v>
      </c>
      <c r="H63" s="15">
        <v>120</v>
      </c>
      <c r="I63" s="15">
        <v>0.7</v>
      </c>
      <c r="J63" s="15"/>
      <c r="K63" s="15">
        <v>100</v>
      </c>
      <c r="L63" s="15">
        <v>150</v>
      </c>
      <c r="M63" s="15">
        <v>1</v>
      </c>
      <c r="N63" s="15" t="s">
        <v>910</v>
      </c>
    </row>
    <row r="64" spans="1:14" ht="15" customHeight="1">
      <c r="A64" s="3" t="s">
        <v>305</v>
      </c>
      <c r="B64" s="15" t="s">
        <v>1</v>
      </c>
      <c r="C64" s="15" t="s">
        <v>297</v>
      </c>
      <c r="D64" s="15" t="s">
        <v>9823</v>
      </c>
      <c r="E64" s="15" t="s">
        <v>2764</v>
      </c>
      <c r="F64" s="15">
        <v>10</v>
      </c>
      <c r="G64" s="15">
        <v>45</v>
      </c>
      <c r="H64" s="15">
        <v>120</v>
      </c>
      <c r="I64" s="15"/>
      <c r="J64" s="15"/>
      <c r="K64" s="15">
        <v>100</v>
      </c>
      <c r="L64" s="15">
        <v>175</v>
      </c>
      <c r="M64" s="15">
        <v>1</v>
      </c>
      <c r="N64" s="15" t="s">
        <v>910</v>
      </c>
    </row>
    <row r="65" spans="1:14" ht="15" customHeight="1">
      <c r="A65" s="3" t="s">
        <v>306</v>
      </c>
      <c r="B65" s="15" t="s">
        <v>1</v>
      </c>
      <c r="C65" s="15" t="s">
        <v>297</v>
      </c>
      <c r="D65" s="15" t="s">
        <v>9823</v>
      </c>
      <c r="E65" s="15" t="s">
        <v>2764</v>
      </c>
      <c r="F65" s="15">
        <v>10</v>
      </c>
      <c r="G65" s="15">
        <v>45</v>
      </c>
      <c r="H65" s="15">
        <v>120</v>
      </c>
      <c r="I65" s="15">
        <v>0.7</v>
      </c>
      <c r="J65" s="15"/>
      <c r="K65" s="15">
        <v>100</v>
      </c>
      <c r="L65" s="15">
        <v>150</v>
      </c>
      <c r="M65" s="15">
        <v>1</v>
      </c>
      <c r="N65" s="15" t="s">
        <v>910</v>
      </c>
    </row>
    <row r="66" spans="1:14" ht="15" customHeight="1">
      <c r="A66" s="3" t="s">
        <v>307</v>
      </c>
      <c r="B66" s="15" t="s">
        <v>1</v>
      </c>
      <c r="C66" s="15" t="s">
        <v>297</v>
      </c>
      <c r="D66" s="15" t="s">
        <v>9823</v>
      </c>
      <c r="E66" s="15" t="s">
        <v>2764</v>
      </c>
      <c r="F66" s="15">
        <v>10</v>
      </c>
      <c r="G66" s="15">
        <v>45</v>
      </c>
      <c r="H66" s="15">
        <v>120</v>
      </c>
      <c r="I66" s="15">
        <v>0.7</v>
      </c>
      <c r="J66" s="15"/>
      <c r="K66" s="15">
        <v>100</v>
      </c>
      <c r="L66" s="15">
        <v>150</v>
      </c>
      <c r="M66" s="15">
        <v>1</v>
      </c>
      <c r="N66" s="15" t="s">
        <v>910</v>
      </c>
    </row>
    <row r="67" spans="1:14" ht="15" customHeight="1">
      <c r="A67" s="3" t="s">
        <v>308</v>
      </c>
      <c r="B67" s="15" t="s">
        <v>1</v>
      </c>
      <c r="C67" s="15" t="s">
        <v>297</v>
      </c>
      <c r="D67" s="15" t="s">
        <v>9823</v>
      </c>
      <c r="E67" s="15" t="s">
        <v>2764</v>
      </c>
      <c r="F67" s="15">
        <v>10</v>
      </c>
      <c r="G67" s="15">
        <v>50</v>
      </c>
      <c r="H67" s="15">
        <v>120</v>
      </c>
      <c r="I67" s="15">
        <v>0.8</v>
      </c>
      <c r="J67" s="15"/>
      <c r="K67" s="15">
        <v>100</v>
      </c>
      <c r="L67" s="15">
        <v>175</v>
      </c>
      <c r="M67" s="15">
        <v>1</v>
      </c>
      <c r="N67" s="15" t="s">
        <v>910</v>
      </c>
    </row>
    <row r="68" spans="1:14" ht="15" customHeight="1">
      <c r="A68" s="3" t="s">
        <v>309</v>
      </c>
      <c r="B68" s="15" t="s">
        <v>1</v>
      </c>
      <c r="C68" s="15" t="s">
        <v>297</v>
      </c>
      <c r="D68" s="15" t="s">
        <v>9823</v>
      </c>
      <c r="E68" s="15" t="s">
        <v>2764</v>
      </c>
      <c r="F68" s="15">
        <v>10</v>
      </c>
      <c r="G68" s="15">
        <v>50</v>
      </c>
      <c r="H68" s="15">
        <v>120</v>
      </c>
      <c r="I68" s="15">
        <v>0.8</v>
      </c>
      <c r="J68" s="15"/>
      <c r="K68" s="15">
        <v>100</v>
      </c>
      <c r="L68" s="15">
        <v>150</v>
      </c>
      <c r="M68" s="15">
        <v>1</v>
      </c>
      <c r="N68" s="15" t="s">
        <v>910</v>
      </c>
    </row>
    <row r="69" spans="1:14" ht="15" customHeight="1">
      <c r="A69" s="3" t="s">
        <v>310</v>
      </c>
      <c r="B69" s="15" t="s">
        <v>1</v>
      </c>
      <c r="C69" s="15" t="s">
        <v>297</v>
      </c>
      <c r="D69" s="15" t="s">
        <v>9823</v>
      </c>
      <c r="E69" s="15" t="s">
        <v>2764</v>
      </c>
      <c r="F69" s="15">
        <v>10</v>
      </c>
      <c r="G69" s="15">
        <v>60</v>
      </c>
      <c r="H69" s="15">
        <v>120</v>
      </c>
      <c r="I69" s="15">
        <v>0.8</v>
      </c>
      <c r="J69" s="15"/>
      <c r="K69" s="15">
        <v>100</v>
      </c>
      <c r="L69" s="15">
        <v>175</v>
      </c>
      <c r="M69" s="15">
        <v>1</v>
      </c>
      <c r="N69" s="15" t="s">
        <v>910</v>
      </c>
    </row>
    <row r="70" spans="1:14" ht="15" customHeight="1">
      <c r="A70" s="3" t="s">
        <v>311</v>
      </c>
      <c r="B70" s="15" t="s">
        <v>1</v>
      </c>
      <c r="C70" s="15" t="s">
        <v>297</v>
      </c>
      <c r="D70" s="15" t="s">
        <v>9823</v>
      </c>
      <c r="E70" s="15" t="s">
        <v>2764</v>
      </c>
      <c r="F70" s="15">
        <v>10</v>
      </c>
      <c r="G70" s="15">
        <v>60</v>
      </c>
      <c r="H70" s="15">
        <v>120</v>
      </c>
      <c r="I70" s="15">
        <v>0.8</v>
      </c>
      <c r="J70" s="15"/>
      <c r="K70" s="15">
        <v>100</v>
      </c>
      <c r="L70" s="15">
        <v>150</v>
      </c>
      <c r="M70" s="15">
        <v>1</v>
      </c>
      <c r="N70" s="15" t="s">
        <v>910</v>
      </c>
    </row>
    <row r="71" spans="1:14" ht="15" customHeight="1">
      <c r="A71" s="3" t="s">
        <v>312</v>
      </c>
      <c r="B71" s="15" t="s">
        <v>1</v>
      </c>
      <c r="C71" s="15" t="s">
        <v>297</v>
      </c>
      <c r="D71" s="15" t="s">
        <v>9823</v>
      </c>
      <c r="E71" s="15" t="s">
        <v>2764</v>
      </c>
      <c r="F71" s="15">
        <v>10</v>
      </c>
      <c r="G71" s="15">
        <v>60</v>
      </c>
      <c r="H71" s="15">
        <v>120</v>
      </c>
      <c r="I71" s="15">
        <v>0.8</v>
      </c>
      <c r="J71" s="15"/>
      <c r="K71" s="15">
        <v>100</v>
      </c>
      <c r="L71" s="15">
        <v>150</v>
      </c>
      <c r="M71" s="15">
        <v>1</v>
      </c>
      <c r="N71" s="15" t="s">
        <v>910</v>
      </c>
    </row>
    <row r="72" spans="1:14" ht="15" customHeight="1">
      <c r="A72" s="3" t="s">
        <v>313</v>
      </c>
      <c r="B72" s="15" t="s">
        <v>1</v>
      </c>
      <c r="C72" s="15" t="s">
        <v>297</v>
      </c>
      <c r="D72" s="15" t="s">
        <v>9823</v>
      </c>
      <c r="E72" s="15" t="s">
        <v>2764</v>
      </c>
      <c r="F72" s="15">
        <v>10</v>
      </c>
      <c r="G72" s="15">
        <v>90</v>
      </c>
      <c r="H72" s="15">
        <v>120</v>
      </c>
      <c r="I72" s="15">
        <v>0.85</v>
      </c>
      <c r="J72" s="15"/>
      <c r="K72" s="15">
        <v>100</v>
      </c>
      <c r="L72" s="15">
        <v>175</v>
      </c>
      <c r="M72" s="15">
        <v>1</v>
      </c>
      <c r="N72" s="15" t="s">
        <v>910</v>
      </c>
    </row>
    <row r="73" spans="1:14" ht="15" customHeight="1">
      <c r="A73" s="3" t="s">
        <v>314</v>
      </c>
      <c r="B73" s="15" t="s">
        <v>1</v>
      </c>
      <c r="C73" s="15" t="s">
        <v>297</v>
      </c>
      <c r="D73" s="15" t="s">
        <v>9823</v>
      </c>
      <c r="E73" s="15" t="s">
        <v>2764</v>
      </c>
      <c r="F73" s="15">
        <v>10</v>
      </c>
      <c r="G73" s="15">
        <v>90</v>
      </c>
      <c r="H73" s="15">
        <v>120</v>
      </c>
      <c r="I73" s="15">
        <v>0.85</v>
      </c>
      <c r="J73" s="15"/>
      <c r="K73" s="15">
        <v>100</v>
      </c>
      <c r="L73" s="15">
        <v>150</v>
      </c>
      <c r="M73" s="15">
        <v>1</v>
      </c>
      <c r="N73" s="15" t="s">
        <v>910</v>
      </c>
    </row>
    <row r="74" spans="1:14" ht="15" customHeight="1">
      <c r="A74" s="3" t="s">
        <v>315</v>
      </c>
      <c r="B74" s="15" t="s">
        <v>1</v>
      </c>
      <c r="C74" s="15" t="s">
        <v>297</v>
      </c>
      <c r="D74" s="15" t="s">
        <v>9823</v>
      </c>
      <c r="E74" s="15" t="s">
        <v>2764</v>
      </c>
      <c r="F74" s="15">
        <v>10</v>
      </c>
      <c r="G74" s="15">
        <v>100</v>
      </c>
      <c r="H74" s="15">
        <v>120</v>
      </c>
      <c r="I74" s="15">
        <v>0.85</v>
      </c>
      <c r="J74" s="15" t="s">
        <v>9187</v>
      </c>
      <c r="K74" s="15">
        <v>5</v>
      </c>
      <c r="L74" s="15">
        <v>175</v>
      </c>
      <c r="M74" s="15">
        <v>1</v>
      </c>
      <c r="N74" s="15" t="s">
        <v>910</v>
      </c>
    </row>
    <row r="75" spans="1:14" ht="15" customHeight="1">
      <c r="A75" s="3" t="s">
        <v>9387</v>
      </c>
      <c r="B75" s="15" t="s">
        <v>1</v>
      </c>
      <c r="C75" s="15" t="s">
        <v>297</v>
      </c>
      <c r="D75" s="15" t="s">
        <v>9823</v>
      </c>
      <c r="E75" s="15" t="s">
        <v>2764</v>
      </c>
      <c r="F75" s="15">
        <v>10</v>
      </c>
      <c r="G75" s="15">
        <v>150</v>
      </c>
      <c r="H75" s="15">
        <v>120</v>
      </c>
      <c r="I75" s="15">
        <v>0.88</v>
      </c>
      <c r="J75" s="15" t="s">
        <v>9386</v>
      </c>
      <c r="K75" s="15">
        <v>5</v>
      </c>
      <c r="L75" s="15">
        <v>175</v>
      </c>
      <c r="M75" s="15">
        <v>1</v>
      </c>
      <c r="N75" s="15" t="s">
        <v>910</v>
      </c>
    </row>
    <row r="76" spans="1:14" ht="15" customHeight="1">
      <c r="A76" s="3" t="s">
        <v>9388</v>
      </c>
      <c r="B76" s="15" t="s">
        <v>1</v>
      </c>
      <c r="C76" s="15" t="s">
        <v>297</v>
      </c>
      <c r="D76" s="15" t="s">
        <v>9823</v>
      </c>
      <c r="E76" s="15" t="s">
        <v>2764</v>
      </c>
      <c r="F76" s="15">
        <v>10</v>
      </c>
      <c r="G76" s="15">
        <v>200</v>
      </c>
      <c r="H76" s="15">
        <v>120</v>
      </c>
      <c r="I76" s="15">
        <v>0.88</v>
      </c>
      <c r="J76" s="15" t="s">
        <v>9386</v>
      </c>
      <c r="K76" s="15">
        <v>5</v>
      </c>
      <c r="L76" s="15">
        <v>175</v>
      </c>
      <c r="M76" s="15">
        <v>1</v>
      </c>
      <c r="N76" s="15" t="s">
        <v>910</v>
      </c>
    </row>
    <row r="77" spans="1:14" ht="15" customHeight="1">
      <c r="A77" s="3" t="s">
        <v>316</v>
      </c>
      <c r="B77" s="15" t="s">
        <v>1</v>
      </c>
      <c r="C77" s="15" t="s">
        <v>297</v>
      </c>
      <c r="D77" s="15" t="s">
        <v>9823</v>
      </c>
      <c r="E77" s="15" t="s">
        <v>2764</v>
      </c>
      <c r="F77" s="15">
        <v>15</v>
      </c>
      <c r="G77" s="15">
        <v>100</v>
      </c>
      <c r="H77" s="15">
        <v>150</v>
      </c>
      <c r="I77" s="15">
        <v>0.92</v>
      </c>
      <c r="J77" s="15"/>
      <c r="K77" s="15">
        <v>100</v>
      </c>
      <c r="L77" s="15">
        <v>150</v>
      </c>
      <c r="M77" s="15">
        <v>1</v>
      </c>
      <c r="N77" s="15" t="s">
        <v>910</v>
      </c>
    </row>
    <row r="78" spans="1:14" ht="15" customHeight="1">
      <c r="A78" s="3" t="s">
        <v>317</v>
      </c>
      <c r="B78" s="15" t="s">
        <v>1</v>
      </c>
      <c r="C78" s="15" t="s">
        <v>297</v>
      </c>
      <c r="D78" s="15" t="s">
        <v>9823</v>
      </c>
      <c r="E78" s="15" t="s">
        <v>2764</v>
      </c>
      <c r="F78" s="15">
        <v>15</v>
      </c>
      <c r="G78" s="15">
        <v>100</v>
      </c>
      <c r="H78" s="15">
        <v>150</v>
      </c>
      <c r="I78" s="15">
        <v>0.92</v>
      </c>
      <c r="J78" s="15"/>
      <c r="K78" s="15">
        <v>100</v>
      </c>
      <c r="L78" s="15">
        <v>150</v>
      </c>
      <c r="M78" s="15">
        <v>1</v>
      </c>
      <c r="N78" s="15" t="s">
        <v>910</v>
      </c>
    </row>
    <row r="79" spans="1:14" ht="15" customHeight="1">
      <c r="A79" s="3" t="s">
        <v>318</v>
      </c>
      <c r="B79" s="15" t="s">
        <v>1</v>
      </c>
      <c r="C79" s="15" t="s">
        <v>297</v>
      </c>
      <c r="D79" s="15" t="s">
        <v>9823</v>
      </c>
      <c r="E79" s="15" t="s">
        <v>2764</v>
      </c>
      <c r="F79" s="15">
        <v>15</v>
      </c>
      <c r="G79" s="15">
        <v>150</v>
      </c>
      <c r="H79" s="15">
        <v>150</v>
      </c>
      <c r="I79" s="15">
        <v>0.95</v>
      </c>
      <c r="J79" s="15"/>
      <c r="K79" s="15">
        <v>100</v>
      </c>
      <c r="L79" s="15">
        <v>150</v>
      </c>
      <c r="M79" s="15">
        <v>1</v>
      </c>
      <c r="N79" s="15" t="s">
        <v>910</v>
      </c>
    </row>
    <row r="80" spans="1:14" ht="15" customHeight="1">
      <c r="A80" s="3" t="s">
        <v>319</v>
      </c>
      <c r="B80" s="15" t="s">
        <v>1</v>
      </c>
      <c r="C80" s="15" t="s">
        <v>297</v>
      </c>
      <c r="D80" s="15" t="s">
        <v>9823</v>
      </c>
      <c r="E80" s="15" t="s">
        <v>2764</v>
      </c>
      <c r="F80" s="15">
        <v>15</v>
      </c>
      <c r="G80" s="15">
        <v>150</v>
      </c>
      <c r="H80" s="15">
        <v>150</v>
      </c>
      <c r="I80" s="15">
        <v>0.95</v>
      </c>
      <c r="J80" s="15"/>
      <c r="K80" s="15">
        <v>100</v>
      </c>
      <c r="L80" s="15">
        <v>150</v>
      </c>
      <c r="M80" s="15">
        <v>1</v>
      </c>
      <c r="N80" s="15" t="s">
        <v>910</v>
      </c>
    </row>
    <row r="81" spans="1:14" ht="15" customHeight="1">
      <c r="A81" s="3" t="s">
        <v>320</v>
      </c>
      <c r="B81" s="15" t="s">
        <v>1</v>
      </c>
      <c r="C81" s="15" t="s">
        <v>297</v>
      </c>
      <c r="D81" s="15" t="s">
        <v>9823</v>
      </c>
      <c r="E81" s="15" t="s">
        <v>2764</v>
      </c>
      <c r="F81" s="15">
        <v>15</v>
      </c>
      <c r="G81" s="15">
        <v>200</v>
      </c>
      <c r="H81" s="15">
        <v>150</v>
      </c>
      <c r="I81" s="15">
        <v>0.95</v>
      </c>
      <c r="J81" s="15"/>
      <c r="K81" s="15">
        <v>100</v>
      </c>
      <c r="L81" s="15">
        <v>150</v>
      </c>
      <c r="M81" s="15">
        <v>1</v>
      </c>
      <c r="N81" s="15" t="s">
        <v>910</v>
      </c>
    </row>
    <row r="82" spans="1:14" ht="15" customHeight="1">
      <c r="A82" s="3" t="s">
        <v>321</v>
      </c>
      <c r="B82" s="15" t="s">
        <v>1</v>
      </c>
      <c r="C82" s="15" t="s">
        <v>297</v>
      </c>
      <c r="D82" s="15" t="s">
        <v>9823</v>
      </c>
      <c r="E82" s="15" t="s">
        <v>2764</v>
      </c>
      <c r="F82" s="15">
        <v>15</v>
      </c>
      <c r="G82" s="15">
        <v>35</v>
      </c>
      <c r="H82" s="15">
        <v>150</v>
      </c>
      <c r="I82" s="15"/>
      <c r="J82" s="15"/>
      <c r="K82" s="15">
        <v>100</v>
      </c>
      <c r="L82" s="15">
        <v>150</v>
      </c>
      <c r="M82" s="15">
        <v>1</v>
      </c>
      <c r="N82" s="15" t="s">
        <v>910</v>
      </c>
    </row>
    <row r="83" spans="1:14" ht="15" customHeight="1">
      <c r="A83" s="3" t="s">
        <v>322</v>
      </c>
      <c r="B83" s="15" t="s">
        <v>1</v>
      </c>
      <c r="C83" s="15" t="s">
        <v>297</v>
      </c>
      <c r="D83" s="15" t="s">
        <v>9823</v>
      </c>
      <c r="E83" s="15" t="s">
        <v>2764</v>
      </c>
      <c r="F83" s="15">
        <v>15</v>
      </c>
      <c r="G83" s="15">
        <v>45</v>
      </c>
      <c r="H83" s="15">
        <v>150</v>
      </c>
      <c r="I83" s="15"/>
      <c r="J83" s="15"/>
      <c r="K83" s="15">
        <v>100</v>
      </c>
      <c r="L83" s="15">
        <v>150</v>
      </c>
      <c r="M83" s="15">
        <v>1</v>
      </c>
      <c r="N83" s="15" t="s">
        <v>910</v>
      </c>
    </row>
    <row r="84" spans="1:14" ht="15" customHeight="1">
      <c r="A84" s="3" t="s">
        <v>323</v>
      </c>
      <c r="B84" s="15" t="s">
        <v>1</v>
      </c>
      <c r="C84" s="15" t="s">
        <v>297</v>
      </c>
      <c r="D84" s="15" t="s">
        <v>9823</v>
      </c>
      <c r="E84" s="15" t="s">
        <v>2764</v>
      </c>
      <c r="F84" s="15">
        <v>15</v>
      </c>
      <c r="G84" s="15">
        <v>45</v>
      </c>
      <c r="H84" s="15">
        <v>150</v>
      </c>
      <c r="I84" s="15"/>
      <c r="J84" s="15"/>
      <c r="K84" s="15">
        <v>100</v>
      </c>
      <c r="L84" s="15">
        <v>150</v>
      </c>
      <c r="M84" s="15">
        <v>1</v>
      </c>
      <c r="N84" s="15" t="s">
        <v>910</v>
      </c>
    </row>
    <row r="85" spans="1:14" ht="15" customHeight="1">
      <c r="A85" s="3" t="s">
        <v>324</v>
      </c>
      <c r="B85" s="15" t="s">
        <v>1</v>
      </c>
      <c r="C85" s="15" t="s">
        <v>297</v>
      </c>
      <c r="D85" s="15" t="s">
        <v>9823</v>
      </c>
      <c r="E85" s="15" t="s">
        <v>2764</v>
      </c>
      <c r="F85" s="15">
        <v>15</v>
      </c>
      <c r="G85" s="15">
        <v>50</v>
      </c>
      <c r="H85" s="15">
        <v>150</v>
      </c>
      <c r="I85" s="15">
        <v>0.75</v>
      </c>
      <c r="J85" s="15"/>
      <c r="K85" s="15">
        <v>100</v>
      </c>
      <c r="L85" s="15">
        <v>150</v>
      </c>
      <c r="M85" s="15">
        <v>1</v>
      </c>
      <c r="N85" s="15" t="s">
        <v>910</v>
      </c>
    </row>
    <row r="86" spans="1:14" ht="15" customHeight="1">
      <c r="A86" s="3" t="s">
        <v>325</v>
      </c>
      <c r="B86" s="15" t="s">
        <v>1</v>
      </c>
      <c r="C86" s="15" t="s">
        <v>297</v>
      </c>
      <c r="D86" s="15" t="s">
        <v>9823</v>
      </c>
      <c r="E86" s="15" t="s">
        <v>2764</v>
      </c>
      <c r="F86" s="15">
        <v>15</v>
      </c>
      <c r="G86" s="15">
        <v>60</v>
      </c>
      <c r="H86" s="15">
        <v>150</v>
      </c>
      <c r="I86" s="15">
        <v>0.75</v>
      </c>
      <c r="J86" s="15"/>
      <c r="K86" s="15">
        <v>100</v>
      </c>
      <c r="L86" s="15">
        <v>150</v>
      </c>
      <c r="M86" s="15">
        <v>1</v>
      </c>
      <c r="N86" s="15" t="s">
        <v>910</v>
      </c>
    </row>
    <row r="87" spans="1:14" ht="15" customHeight="1">
      <c r="A87" s="3" t="s">
        <v>326</v>
      </c>
      <c r="B87" s="15" t="s">
        <v>1</v>
      </c>
      <c r="C87" s="15" t="s">
        <v>297</v>
      </c>
      <c r="D87" s="15" t="s">
        <v>9823</v>
      </c>
      <c r="E87" s="15" t="s">
        <v>2764</v>
      </c>
      <c r="F87" s="15">
        <v>15</v>
      </c>
      <c r="G87" s="15">
        <v>60</v>
      </c>
      <c r="H87" s="15">
        <v>150</v>
      </c>
      <c r="I87" s="15">
        <v>0.75</v>
      </c>
      <c r="J87" s="15"/>
      <c r="K87" s="15">
        <v>100</v>
      </c>
      <c r="L87" s="15">
        <v>150</v>
      </c>
      <c r="M87" s="15">
        <v>1</v>
      </c>
      <c r="N87" s="15" t="s">
        <v>910</v>
      </c>
    </row>
    <row r="88" spans="1:14" ht="15" customHeight="1">
      <c r="A88" s="3" t="s">
        <v>327</v>
      </c>
      <c r="B88" s="15" t="s">
        <v>1</v>
      </c>
      <c r="C88" s="15" t="s">
        <v>297</v>
      </c>
      <c r="D88" s="15" t="s">
        <v>9823</v>
      </c>
      <c r="E88" s="15" t="s">
        <v>2764</v>
      </c>
      <c r="F88" s="15">
        <v>15</v>
      </c>
      <c r="G88" s="15">
        <v>90</v>
      </c>
      <c r="H88" s="15">
        <v>150</v>
      </c>
      <c r="I88" s="15">
        <v>0.92</v>
      </c>
      <c r="J88" s="15"/>
      <c r="K88" s="15">
        <v>100</v>
      </c>
      <c r="L88" s="15">
        <v>150</v>
      </c>
      <c r="M88" s="15">
        <v>1</v>
      </c>
      <c r="N88" s="15" t="s">
        <v>910</v>
      </c>
    </row>
    <row r="89" spans="1:14" ht="15" customHeight="1">
      <c r="A89" s="3" t="s">
        <v>328</v>
      </c>
      <c r="B89" s="15" t="s">
        <v>1</v>
      </c>
      <c r="C89" s="15" t="s">
        <v>297</v>
      </c>
      <c r="D89" s="15" t="s">
        <v>9823</v>
      </c>
      <c r="E89" s="15" t="s">
        <v>2764</v>
      </c>
      <c r="F89" s="15">
        <v>15</v>
      </c>
      <c r="G89" s="15">
        <v>45</v>
      </c>
      <c r="H89" s="15">
        <v>150</v>
      </c>
      <c r="I89" s="15">
        <v>0.68</v>
      </c>
      <c r="J89" s="15"/>
      <c r="K89" s="15">
        <v>30</v>
      </c>
      <c r="L89" s="15">
        <v>175</v>
      </c>
      <c r="M89" s="15">
        <v>1</v>
      </c>
      <c r="N89" s="15" t="s">
        <v>910</v>
      </c>
    </row>
    <row r="90" spans="1:14" ht="15" customHeight="1">
      <c r="A90" s="3" t="s">
        <v>329</v>
      </c>
      <c r="B90" s="15" t="s">
        <v>1</v>
      </c>
      <c r="C90" s="15" t="s">
        <v>297</v>
      </c>
      <c r="D90" s="15" t="s">
        <v>9823</v>
      </c>
      <c r="E90" s="15" t="s">
        <v>2764</v>
      </c>
      <c r="F90" s="15">
        <v>16</v>
      </c>
      <c r="G90" s="15">
        <v>100</v>
      </c>
      <c r="H90" s="15">
        <v>150</v>
      </c>
      <c r="I90" s="15">
        <v>0.85</v>
      </c>
      <c r="J90" s="15"/>
      <c r="K90" s="15">
        <v>300</v>
      </c>
      <c r="L90" s="15">
        <v>150</v>
      </c>
      <c r="M90" s="15">
        <v>1</v>
      </c>
      <c r="N90" s="15" t="s">
        <v>910</v>
      </c>
    </row>
    <row r="91" spans="1:14" ht="15" customHeight="1">
      <c r="A91" s="3" t="s">
        <v>330</v>
      </c>
      <c r="B91" s="15" t="s">
        <v>1</v>
      </c>
      <c r="C91" s="15" t="s">
        <v>297</v>
      </c>
      <c r="D91" s="15" t="s">
        <v>9823</v>
      </c>
      <c r="E91" s="15" t="s">
        <v>2764</v>
      </c>
      <c r="F91" s="15">
        <v>16</v>
      </c>
      <c r="G91" s="15">
        <v>150</v>
      </c>
      <c r="H91" s="15">
        <v>150</v>
      </c>
      <c r="I91" s="15">
        <v>0.95</v>
      </c>
      <c r="J91" s="15"/>
      <c r="K91" s="15">
        <v>100</v>
      </c>
      <c r="L91" s="15">
        <v>150</v>
      </c>
      <c r="M91" s="15">
        <v>1</v>
      </c>
      <c r="N91" s="15" t="s">
        <v>910</v>
      </c>
    </row>
    <row r="92" spans="1:14" ht="15" customHeight="1">
      <c r="A92" s="3" t="s">
        <v>331</v>
      </c>
      <c r="B92" s="15" t="s">
        <v>1</v>
      </c>
      <c r="C92" s="15" t="s">
        <v>297</v>
      </c>
      <c r="D92" s="15" t="s">
        <v>9823</v>
      </c>
      <c r="E92" s="15" t="s">
        <v>2764</v>
      </c>
      <c r="F92" s="15">
        <v>16</v>
      </c>
      <c r="G92" s="15">
        <v>35</v>
      </c>
      <c r="H92" s="15">
        <v>150</v>
      </c>
      <c r="I92" s="15">
        <v>0.63</v>
      </c>
      <c r="J92" s="15"/>
      <c r="K92" s="15">
        <v>500</v>
      </c>
      <c r="L92" s="15">
        <v>150</v>
      </c>
      <c r="M92" s="15">
        <v>1</v>
      </c>
      <c r="N92" s="15" t="s">
        <v>910</v>
      </c>
    </row>
    <row r="93" spans="1:14" ht="15" customHeight="1">
      <c r="A93" s="3" t="s">
        <v>332</v>
      </c>
      <c r="B93" s="15" t="s">
        <v>1</v>
      </c>
      <c r="C93" s="15" t="s">
        <v>297</v>
      </c>
      <c r="D93" s="15" t="s">
        <v>9823</v>
      </c>
      <c r="E93" s="15" t="s">
        <v>2764</v>
      </c>
      <c r="F93" s="15">
        <v>16</v>
      </c>
      <c r="G93" s="15">
        <v>45</v>
      </c>
      <c r="H93" s="15">
        <v>150</v>
      </c>
      <c r="I93" s="15">
        <v>0.63</v>
      </c>
      <c r="J93" s="15"/>
      <c r="K93" s="15">
        <v>500</v>
      </c>
      <c r="L93" s="15">
        <v>150</v>
      </c>
      <c r="M93" s="15">
        <v>1</v>
      </c>
      <c r="N93" s="15" t="s">
        <v>910</v>
      </c>
    </row>
    <row r="94" spans="1:14" ht="15" customHeight="1">
      <c r="A94" s="3" t="s">
        <v>333</v>
      </c>
      <c r="B94" s="15" t="s">
        <v>1</v>
      </c>
      <c r="C94" s="15" t="s">
        <v>297</v>
      </c>
      <c r="D94" s="15" t="s">
        <v>9823</v>
      </c>
      <c r="E94" s="15" t="s">
        <v>2764</v>
      </c>
      <c r="F94" s="15">
        <v>16</v>
      </c>
      <c r="G94" s="15">
        <v>50</v>
      </c>
      <c r="H94" s="15">
        <v>150</v>
      </c>
      <c r="I94" s="15">
        <v>0.75</v>
      </c>
      <c r="J94" s="15"/>
      <c r="K94" s="15">
        <v>500</v>
      </c>
      <c r="L94" s="15">
        <v>150</v>
      </c>
      <c r="M94" s="15">
        <v>1</v>
      </c>
      <c r="N94" s="15" t="s">
        <v>910</v>
      </c>
    </row>
    <row r="95" spans="1:14" ht="15" customHeight="1">
      <c r="A95" s="3" t="s">
        <v>334</v>
      </c>
      <c r="B95" s="15" t="s">
        <v>1</v>
      </c>
      <c r="C95" s="15" t="s">
        <v>297</v>
      </c>
      <c r="D95" s="15" t="s">
        <v>9823</v>
      </c>
      <c r="E95" s="15" t="s">
        <v>2764</v>
      </c>
      <c r="F95" s="15">
        <v>16</v>
      </c>
      <c r="G95" s="15">
        <v>60</v>
      </c>
      <c r="H95" s="15">
        <v>150</v>
      </c>
      <c r="I95" s="15">
        <v>0.75</v>
      </c>
      <c r="J95" s="15"/>
      <c r="K95" s="15">
        <v>500</v>
      </c>
      <c r="L95" s="15">
        <v>150</v>
      </c>
      <c r="M95" s="15">
        <v>1</v>
      </c>
      <c r="N95" s="15" t="s">
        <v>910</v>
      </c>
    </row>
    <row r="96" spans="1:14" ht="15" customHeight="1">
      <c r="A96" s="3" t="s">
        <v>335</v>
      </c>
      <c r="B96" s="15" t="s">
        <v>1</v>
      </c>
      <c r="C96" s="15" t="s">
        <v>297</v>
      </c>
      <c r="D96" s="15" t="s">
        <v>9823</v>
      </c>
      <c r="E96" s="15" t="s">
        <v>2764</v>
      </c>
      <c r="F96" s="15">
        <v>16</v>
      </c>
      <c r="G96" s="15">
        <v>90</v>
      </c>
      <c r="H96" s="15">
        <v>150</v>
      </c>
      <c r="I96" s="15">
        <v>0.85</v>
      </c>
      <c r="J96" s="15"/>
      <c r="K96" s="15">
        <v>300</v>
      </c>
      <c r="L96" s="15">
        <v>150</v>
      </c>
      <c r="M96" s="15">
        <v>1</v>
      </c>
      <c r="N96" s="15" t="s">
        <v>910</v>
      </c>
    </row>
    <row r="97" spans="1:14" ht="15" customHeight="1">
      <c r="A97" s="3" t="s">
        <v>336</v>
      </c>
      <c r="B97" s="15" t="s">
        <v>1</v>
      </c>
      <c r="C97" s="15" t="s">
        <v>297</v>
      </c>
      <c r="D97" s="15" t="s">
        <v>9823</v>
      </c>
      <c r="E97" s="15" t="s">
        <v>2764</v>
      </c>
      <c r="F97" s="15">
        <v>20</v>
      </c>
      <c r="G97" s="15">
        <v>100</v>
      </c>
      <c r="H97" s="15">
        <v>150</v>
      </c>
      <c r="I97" s="15">
        <v>0.85</v>
      </c>
      <c r="J97" s="15"/>
      <c r="K97" s="15">
        <v>100</v>
      </c>
      <c r="L97" s="15">
        <v>150</v>
      </c>
      <c r="M97" s="15">
        <v>1</v>
      </c>
      <c r="N97" s="15" t="s">
        <v>910</v>
      </c>
    </row>
    <row r="98" spans="1:14" ht="15" customHeight="1">
      <c r="A98" s="3" t="s">
        <v>337</v>
      </c>
      <c r="B98" s="15" t="s">
        <v>1</v>
      </c>
      <c r="C98" s="15" t="s">
        <v>297</v>
      </c>
      <c r="D98" s="15" t="s">
        <v>9823</v>
      </c>
      <c r="E98" s="15" t="s">
        <v>2764</v>
      </c>
      <c r="F98" s="15">
        <v>20</v>
      </c>
      <c r="G98" s="15">
        <v>100</v>
      </c>
      <c r="H98" s="15">
        <v>150</v>
      </c>
      <c r="I98" s="15">
        <v>0.85</v>
      </c>
      <c r="J98" s="15"/>
      <c r="K98" s="15">
        <v>100</v>
      </c>
      <c r="L98" s="15">
        <v>150</v>
      </c>
      <c r="M98" s="15">
        <v>1</v>
      </c>
      <c r="N98" s="15" t="s">
        <v>910</v>
      </c>
    </row>
    <row r="99" spans="1:14" ht="15" customHeight="1">
      <c r="A99" s="3" t="s">
        <v>338</v>
      </c>
      <c r="B99" s="15" t="s">
        <v>1</v>
      </c>
      <c r="C99" s="15" t="s">
        <v>297</v>
      </c>
      <c r="D99" s="15" t="s">
        <v>9823</v>
      </c>
      <c r="E99" s="15" t="s">
        <v>2764</v>
      </c>
      <c r="F99" s="15">
        <v>20</v>
      </c>
      <c r="G99" s="15">
        <v>150</v>
      </c>
      <c r="H99" s="15">
        <v>150</v>
      </c>
      <c r="I99" s="15">
        <v>0.99</v>
      </c>
      <c r="J99" s="15"/>
      <c r="K99" s="15">
        <v>100</v>
      </c>
      <c r="L99" s="15">
        <v>150</v>
      </c>
      <c r="M99" s="15">
        <v>1</v>
      </c>
      <c r="N99" s="15" t="s">
        <v>910</v>
      </c>
    </row>
    <row r="100" spans="1:14" ht="15" customHeight="1">
      <c r="A100" s="3" t="s">
        <v>339</v>
      </c>
      <c r="B100" s="15" t="s">
        <v>1</v>
      </c>
      <c r="C100" s="15" t="s">
        <v>297</v>
      </c>
      <c r="D100" s="15" t="s">
        <v>9823</v>
      </c>
      <c r="E100" s="15" t="s">
        <v>2764</v>
      </c>
      <c r="F100" s="15">
        <v>20</v>
      </c>
      <c r="G100" s="15">
        <v>150</v>
      </c>
      <c r="H100" s="15">
        <v>150</v>
      </c>
      <c r="I100" s="15">
        <v>0.99</v>
      </c>
      <c r="J100" s="15"/>
      <c r="K100" s="15">
        <v>100</v>
      </c>
      <c r="L100" s="15">
        <v>150</v>
      </c>
      <c r="M100" s="15">
        <v>1</v>
      </c>
      <c r="N100" s="15" t="s">
        <v>910</v>
      </c>
    </row>
    <row r="101" spans="1:14" ht="15" customHeight="1">
      <c r="A101" s="3" t="s">
        <v>340</v>
      </c>
      <c r="B101" s="15" t="s">
        <v>1</v>
      </c>
      <c r="C101" s="15" t="s">
        <v>297</v>
      </c>
      <c r="D101" s="15" t="s">
        <v>9823</v>
      </c>
      <c r="E101" s="15" t="s">
        <v>2764</v>
      </c>
      <c r="F101" s="15">
        <v>20</v>
      </c>
      <c r="G101" s="15">
        <v>200</v>
      </c>
      <c r="H101" s="15">
        <v>150</v>
      </c>
      <c r="I101" s="15">
        <v>0.99</v>
      </c>
      <c r="J101" s="15"/>
      <c r="K101" s="15">
        <v>100</v>
      </c>
      <c r="L101" s="15">
        <v>150</v>
      </c>
      <c r="M101" s="15">
        <v>1</v>
      </c>
      <c r="N101" s="15" t="s">
        <v>910</v>
      </c>
    </row>
    <row r="102" spans="1:14" ht="15" customHeight="1">
      <c r="A102" s="3" t="s">
        <v>341</v>
      </c>
      <c r="B102" s="15" t="s">
        <v>1</v>
      </c>
      <c r="C102" s="15" t="s">
        <v>297</v>
      </c>
      <c r="D102" s="15" t="s">
        <v>9823</v>
      </c>
      <c r="E102" s="15" t="s">
        <v>2764</v>
      </c>
      <c r="F102" s="15">
        <v>20</v>
      </c>
      <c r="G102" s="15">
        <v>35</v>
      </c>
      <c r="H102" s="15">
        <v>150</v>
      </c>
      <c r="I102" s="15">
        <v>0.65</v>
      </c>
      <c r="J102" s="15"/>
      <c r="K102" s="15">
        <v>100</v>
      </c>
      <c r="L102" s="15">
        <v>150</v>
      </c>
      <c r="M102" s="15">
        <v>1</v>
      </c>
      <c r="N102" s="15" t="s">
        <v>910</v>
      </c>
    </row>
    <row r="103" spans="1:14" ht="15" customHeight="1">
      <c r="A103" s="3" t="s">
        <v>342</v>
      </c>
      <c r="B103" s="15" t="s">
        <v>1</v>
      </c>
      <c r="C103" s="15" t="s">
        <v>297</v>
      </c>
      <c r="D103" s="15" t="s">
        <v>9823</v>
      </c>
      <c r="E103" s="15" t="s">
        <v>2764</v>
      </c>
      <c r="F103" s="15">
        <v>20</v>
      </c>
      <c r="G103" s="15">
        <v>45</v>
      </c>
      <c r="H103" s="15">
        <v>150</v>
      </c>
      <c r="I103" s="15">
        <v>0.65</v>
      </c>
      <c r="J103" s="15"/>
      <c r="K103" s="15">
        <v>100</v>
      </c>
      <c r="L103" s="15">
        <v>150</v>
      </c>
      <c r="M103" s="15">
        <v>1</v>
      </c>
      <c r="N103" s="15" t="s">
        <v>910</v>
      </c>
    </row>
    <row r="104" spans="1:14" ht="15" customHeight="1">
      <c r="A104" s="3" t="s">
        <v>343</v>
      </c>
      <c r="B104" s="15" t="s">
        <v>1</v>
      </c>
      <c r="C104" s="15" t="s">
        <v>297</v>
      </c>
      <c r="D104" s="15" t="s">
        <v>9823</v>
      </c>
      <c r="E104" s="15" t="s">
        <v>2764</v>
      </c>
      <c r="F104" s="15">
        <v>20</v>
      </c>
      <c r="G104" s="15">
        <v>45</v>
      </c>
      <c r="H104" s="15">
        <v>150</v>
      </c>
      <c r="I104" s="15">
        <v>0.7</v>
      </c>
      <c r="J104" s="15"/>
      <c r="K104" s="15">
        <v>100</v>
      </c>
      <c r="L104" s="15">
        <v>150</v>
      </c>
      <c r="M104" s="15">
        <v>1</v>
      </c>
      <c r="N104" s="15" t="s">
        <v>910</v>
      </c>
    </row>
    <row r="105" spans="1:14" ht="15" customHeight="1">
      <c r="A105" s="3" t="s">
        <v>344</v>
      </c>
      <c r="B105" s="15" t="s">
        <v>1</v>
      </c>
      <c r="C105" s="15" t="s">
        <v>297</v>
      </c>
      <c r="D105" s="15" t="s">
        <v>9823</v>
      </c>
      <c r="E105" s="15" t="s">
        <v>2764</v>
      </c>
      <c r="F105" s="15">
        <v>20</v>
      </c>
      <c r="G105" s="15">
        <v>50</v>
      </c>
      <c r="H105" s="15">
        <v>150</v>
      </c>
      <c r="I105" s="15">
        <v>0.8</v>
      </c>
      <c r="J105" s="15"/>
      <c r="K105" s="15">
        <v>100</v>
      </c>
      <c r="L105" s="15">
        <v>150</v>
      </c>
      <c r="M105" s="15">
        <v>1</v>
      </c>
      <c r="N105" s="15" t="s">
        <v>910</v>
      </c>
    </row>
    <row r="106" spans="1:14" ht="15" customHeight="1">
      <c r="A106" s="3" t="s">
        <v>345</v>
      </c>
      <c r="B106" s="15" t="s">
        <v>1</v>
      </c>
      <c r="C106" s="15" t="s">
        <v>297</v>
      </c>
      <c r="D106" s="15" t="s">
        <v>9823</v>
      </c>
      <c r="E106" s="15" t="s">
        <v>2764</v>
      </c>
      <c r="F106" s="15">
        <v>20</v>
      </c>
      <c r="G106" s="15">
        <v>60</v>
      </c>
      <c r="H106" s="15">
        <v>150</v>
      </c>
      <c r="I106" s="15">
        <v>0.8</v>
      </c>
      <c r="J106" s="15"/>
      <c r="K106" s="15">
        <v>100</v>
      </c>
      <c r="L106" s="15">
        <v>150</v>
      </c>
      <c r="M106" s="15">
        <v>1</v>
      </c>
      <c r="N106" s="15" t="s">
        <v>910</v>
      </c>
    </row>
    <row r="107" spans="1:14" ht="15" customHeight="1">
      <c r="A107" s="3" t="s">
        <v>346</v>
      </c>
      <c r="B107" s="15" t="s">
        <v>1</v>
      </c>
      <c r="C107" s="15" t="s">
        <v>297</v>
      </c>
      <c r="D107" s="15" t="s">
        <v>9823</v>
      </c>
      <c r="E107" s="15" t="s">
        <v>2764</v>
      </c>
      <c r="F107" s="15">
        <v>20</v>
      </c>
      <c r="G107" s="15">
        <v>60</v>
      </c>
      <c r="H107" s="15">
        <v>150</v>
      </c>
      <c r="I107" s="15">
        <v>0.8</v>
      </c>
      <c r="J107" s="15"/>
      <c r="K107" s="15">
        <v>100</v>
      </c>
      <c r="L107" s="15">
        <v>150</v>
      </c>
      <c r="M107" s="15">
        <v>1</v>
      </c>
      <c r="N107" s="15" t="s">
        <v>910</v>
      </c>
    </row>
    <row r="108" spans="1:14" ht="15" customHeight="1">
      <c r="A108" s="3" t="s">
        <v>347</v>
      </c>
      <c r="B108" s="15" t="s">
        <v>1</v>
      </c>
      <c r="C108" s="15" t="s">
        <v>297</v>
      </c>
      <c r="D108" s="15" t="s">
        <v>9823</v>
      </c>
      <c r="E108" s="15" t="s">
        <v>2764</v>
      </c>
      <c r="F108" s="15">
        <v>20</v>
      </c>
      <c r="G108" s="15">
        <v>90</v>
      </c>
      <c r="H108" s="15">
        <v>150</v>
      </c>
      <c r="I108" s="15">
        <v>0.85</v>
      </c>
      <c r="J108" s="15"/>
      <c r="K108" s="15">
        <v>100</v>
      </c>
      <c r="L108" s="15">
        <v>150</v>
      </c>
      <c r="M108" s="15">
        <v>1</v>
      </c>
      <c r="N108" s="15" t="s">
        <v>910</v>
      </c>
    </row>
    <row r="109" spans="1:14" ht="15" customHeight="1">
      <c r="A109" s="3" t="s">
        <v>348</v>
      </c>
      <c r="B109" s="15" t="s">
        <v>1</v>
      </c>
      <c r="C109" s="15" t="s">
        <v>297</v>
      </c>
      <c r="D109" s="15" t="s">
        <v>9823</v>
      </c>
      <c r="E109" s="15" t="s">
        <v>2764</v>
      </c>
      <c r="F109" s="15">
        <v>20</v>
      </c>
      <c r="G109" s="15">
        <v>100</v>
      </c>
      <c r="H109" s="15">
        <v>150</v>
      </c>
      <c r="I109" s="15">
        <v>0.85</v>
      </c>
      <c r="J109" s="15" t="s">
        <v>9187</v>
      </c>
      <c r="K109" s="15">
        <v>5</v>
      </c>
      <c r="L109" s="15">
        <v>175</v>
      </c>
      <c r="M109" s="15">
        <v>1</v>
      </c>
      <c r="N109" s="15" t="s">
        <v>910</v>
      </c>
    </row>
    <row r="110" spans="1:14" ht="15" customHeight="1">
      <c r="A110" s="3" t="s">
        <v>9391</v>
      </c>
      <c r="B110" s="15" t="s">
        <v>1</v>
      </c>
      <c r="C110" s="15" t="s">
        <v>297</v>
      </c>
      <c r="D110" s="15" t="s">
        <v>9823</v>
      </c>
      <c r="E110" s="15" t="s">
        <v>2764</v>
      </c>
      <c r="F110" s="15">
        <v>20</v>
      </c>
      <c r="G110" s="15">
        <v>150</v>
      </c>
      <c r="H110" s="15">
        <v>150</v>
      </c>
      <c r="I110" s="15">
        <v>0.88</v>
      </c>
      <c r="J110" s="15" t="s">
        <v>9386</v>
      </c>
      <c r="K110" s="15">
        <v>5</v>
      </c>
      <c r="L110" s="15">
        <v>175</v>
      </c>
      <c r="M110" s="15">
        <v>1</v>
      </c>
      <c r="N110" s="15" t="s">
        <v>910</v>
      </c>
    </row>
    <row r="111" spans="1:14" ht="15" customHeight="1">
      <c r="A111" s="3" t="s">
        <v>9392</v>
      </c>
      <c r="B111" s="15" t="s">
        <v>1</v>
      </c>
      <c r="C111" s="15" t="s">
        <v>297</v>
      </c>
      <c r="D111" s="15" t="s">
        <v>9823</v>
      </c>
      <c r="E111" s="15" t="s">
        <v>2764</v>
      </c>
      <c r="F111" s="15">
        <v>20</v>
      </c>
      <c r="G111" s="15">
        <v>200</v>
      </c>
      <c r="H111" s="15">
        <v>150</v>
      </c>
      <c r="I111" s="15">
        <v>0.88</v>
      </c>
      <c r="J111" s="15" t="s">
        <v>9386</v>
      </c>
      <c r="K111" s="15">
        <v>5</v>
      </c>
      <c r="L111" s="15">
        <v>175</v>
      </c>
      <c r="M111" s="15">
        <v>1</v>
      </c>
      <c r="N111" s="15" t="s">
        <v>910</v>
      </c>
    </row>
    <row r="112" spans="1:14" ht="15" customHeight="1">
      <c r="A112" s="3" t="s">
        <v>349</v>
      </c>
      <c r="B112" s="15" t="s">
        <v>1</v>
      </c>
      <c r="C112" s="15" t="s">
        <v>297</v>
      </c>
      <c r="D112" s="15" t="s">
        <v>9823</v>
      </c>
      <c r="E112" s="15" t="s">
        <v>2764</v>
      </c>
      <c r="F112" s="15">
        <v>25</v>
      </c>
      <c r="G112" s="15">
        <v>100</v>
      </c>
      <c r="H112" s="15">
        <v>200</v>
      </c>
      <c r="I112" s="15">
        <v>0.85</v>
      </c>
      <c r="J112" s="15"/>
      <c r="K112" s="15">
        <v>100</v>
      </c>
      <c r="L112" s="15">
        <v>150</v>
      </c>
      <c r="M112" s="15">
        <v>1</v>
      </c>
      <c r="N112" s="15" t="s">
        <v>910</v>
      </c>
    </row>
    <row r="113" spans="1:14" ht="15" customHeight="1">
      <c r="A113" s="3" t="s">
        <v>350</v>
      </c>
      <c r="B113" s="15" t="s">
        <v>1</v>
      </c>
      <c r="C113" s="15" t="s">
        <v>297</v>
      </c>
      <c r="D113" s="15" t="s">
        <v>9823</v>
      </c>
      <c r="E113" s="15" t="s">
        <v>2764</v>
      </c>
      <c r="F113" s="15">
        <v>25</v>
      </c>
      <c r="G113" s="15">
        <v>150</v>
      </c>
      <c r="H113" s="15">
        <v>200</v>
      </c>
      <c r="I113" s="15">
        <v>0.95</v>
      </c>
      <c r="J113" s="15"/>
      <c r="K113" s="15">
        <v>100</v>
      </c>
      <c r="L113" s="15">
        <v>150</v>
      </c>
      <c r="M113" s="15">
        <v>1</v>
      </c>
      <c r="N113" s="15" t="s">
        <v>910</v>
      </c>
    </row>
    <row r="114" spans="1:14" ht="15" customHeight="1">
      <c r="A114" s="3" t="s">
        <v>351</v>
      </c>
      <c r="B114" s="15" t="s">
        <v>1</v>
      </c>
      <c r="C114" s="15" t="s">
        <v>297</v>
      </c>
      <c r="D114" s="15" t="s">
        <v>9823</v>
      </c>
      <c r="E114" s="15" t="s">
        <v>2764</v>
      </c>
      <c r="F114" s="15">
        <v>25</v>
      </c>
      <c r="G114" s="15">
        <v>35</v>
      </c>
      <c r="H114" s="15">
        <v>200</v>
      </c>
      <c r="I114" s="15">
        <v>0.65</v>
      </c>
      <c r="J114" s="15"/>
      <c r="K114" s="15">
        <v>200</v>
      </c>
      <c r="L114" s="15">
        <v>150</v>
      </c>
      <c r="M114" s="15">
        <v>1</v>
      </c>
      <c r="N114" s="15" t="s">
        <v>910</v>
      </c>
    </row>
    <row r="115" spans="1:14" ht="15" customHeight="1">
      <c r="A115" s="3" t="s">
        <v>352</v>
      </c>
      <c r="B115" s="15" t="s">
        <v>1</v>
      </c>
      <c r="C115" s="15" t="s">
        <v>297</v>
      </c>
      <c r="D115" s="15" t="s">
        <v>9823</v>
      </c>
      <c r="E115" s="15" t="s">
        <v>2764</v>
      </c>
      <c r="F115" s="15">
        <v>25</v>
      </c>
      <c r="G115" s="15">
        <v>45</v>
      </c>
      <c r="H115" s="15">
        <v>200</v>
      </c>
      <c r="I115" s="15">
        <v>0.65</v>
      </c>
      <c r="J115" s="15"/>
      <c r="K115" s="15">
        <v>200</v>
      </c>
      <c r="L115" s="15">
        <v>150</v>
      </c>
      <c r="M115" s="15">
        <v>1</v>
      </c>
      <c r="N115" s="15" t="s">
        <v>910</v>
      </c>
    </row>
    <row r="116" spans="1:14" ht="15" customHeight="1">
      <c r="A116" s="3" t="s">
        <v>353</v>
      </c>
      <c r="B116" s="15" t="s">
        <v>1</v>
      </c>
      <c r="C116" s="15" t="s">
        <v>297</v>
      </c>
      <c r="D116" s="15" t="s">
        <v>9823</v>
      </c>
      <c r="E116" s="15" t="s">
        <v>2764</v>
      </c>
      <c r="F116" s="15">
        <v>25</v>
      </c>
      <c r="G116" s="15">
        <v>50</v>
      </c>
      <c r="H116" s="15">
        <v>200</v>
      </c>
      <c r="I116" s="15">
        <v>0.75</v>
      </c>
      <c r="J116" s="15"/>
      <c r="K116" s="15">
        <v>200</v>
      </c>
      <c r="L116" s="15">
        <v>150</v>
      </c>
      <c r="M116" s="15">
        <v>1</v>
      </c>
      <c r="N116" s="15" t="s">
        <v>910</v>
      </c>
    </row>
    <row r="117" spans="1:14" ht="14.5">
      <c r="A117" s="3" t="s">
        <v>354</v>
      </c>
      <c r="B117" s="15" t="s">
        <v>1</v>
      </c>
      <c r="C117" s="15" t="s">
        <v>297</v>
      </c>
      <c r="D117" s="15" t="s">
        <v>9823</v>
      </c>
      <c r="E117" s="15" t="s">
        <v>2764</v>
      </c>
      <c r="F117" s="15">
        <v>25</v>
      </c>
      <c r="G117" s="15">
        <v>60</v>
      </c>
      <c r="H117" s="15">
        <v>200</v>
      </c>
      <c r="I117" s="15">
        <v>0.75</v>
      </c>
      <c r="J117" s="15"/>
      <c r="K117" s="15">
        <v>200</v>
      </c>
      <c r="L117" s="15">
        <v>150</v>
      </c>
      <c r="M117" s="15">
        <v>1</v>
      </c>
      <c r="N117" s="15" t="s">
        <v>910</v>
      </c>
    </row>
    <row r="118" spans="1:14" ht="15" customHeight="1">
      <c r="A118" s="3" t="s">
        <v>355</v>
      </c>
      <c r="B118" s="15" t="s">
        <v>1</v>
      </c>
      <c r="C118" s="15" t="s">
        <v>297</v>
      </c>
      <c r="D118" s="15" t="s">
        <v>9823</v>
      </c>
      <c r="E118" s="15" t="s">
        <v>2764</v>
      </c>
      <c r="F118" s="15">
        <v>25</v>
      </c>
      <c r="G118" s="15">
        <v>90</v>
      </c>
      <c r="H118" s="15">
        <v>200</v>
      </c>
      <c r="I118" s="15">
        <v>0.85</v>
      </c>
      <c r="J118" s="15"/>
      <c r="K118" s="15">
        <v>100</v>
      </c>
      <c r="L118" s="15">
        <v>150</v>
      </c>
      <c r="M118" s="15">
        <v>1</v>
      </c>
      <c r="N118" s="15" t="s">
        <v>910</v>
      </c>
    </row>
    <row r="119" spans="1:14" ht="15" customHeight="1">
      <c r="A119" s="3" t="s">
        <v>356</v>
      </c>
      <c r="B119" s="15" t="s">
        <v>1</v>
      </c>
      <c r="C119" s="15" t="s">
        <v>297</v>
      </c>
      <c r="D119" s="15" t="s">
        <v>9823</v>
      </c>
      <c r="E119" s="15" t="s">
        <v>2764</v>
      </c>
      <c r="F119" s="15">
        <v>25</v>
      </c>
      <c r="G119" s="15">
        <v>45</v>
      </c>
      <c r="H119" s="15">
        <v>150</v>
      </c>
      <c r="I119" s="15">
        <v>0.7</v>
      </c>
      <c r="J119" s="15"/>
      <c r="K119" s="15">
        <v>200</v>
      </c>
      <c r="L119" s="15">
        <v>175</v>
      </c>
      <c r="M119" s="15">
        <v>1</v>
      </c>
      <c r="N119" s="15" t="s">
        <v>910</v>
      </c>
    </row>
    <row r="120" spans="1:14" ht="15" customHeight="1">
      <c r="A120" s="3" t="s">
        <v>357</v>
      </c>
      <c r="B120" s="15" t="s">
        <v>1</v>
      </c>
      <c r="C120" s="15" t="s">
        <v>297</v>
      </c>
      <c r="D120" s="15" t="s">
        <v>9823</v>
      </c>
      <c r="E120" s="15" t="s">
        <v>2764</v>
      </c>
      <c r="F120" s="15">
        <v>30</v>
      </c>
      <c r="G120" s="15">
        <v>45</v>
      </c>
      <c r="H120" s="15">
        <v>220</v>
      </c>
      <c r="I120" s="15">
        <v>0.7</v>
      </c>
      <c r="J120" s="15"/>
      <c r="K120" s="15">
        <v>200</v>
      </c>
      <c r="L120" s="15">
        <v>150</v>
      </c>
      <c r="M120" s="15">
        <v>1</v>
      </c>
      <c r="N120" s="15" t="s">
        <v>910</v>
      </c>
    </row>
    <row r="121" spans="1:14" ht="15" customHeight="1">
      <c r="A121" s="3" t="s">
        <v>358</v>
      </c>
      <c r="B121" s="15" t="s">
        <v>1</v>
      </c>
      <c r="C121" s="15" t="s">
        <v>297</v>
      </c>
      <c r="D121" s="15" t="s">
        <v>9823</v>
      </c>
      <c r="E121" s="15" t="s">
        <v>2764</v>
      </c>
      <c r="F121" s="15">
        <v>30</v>
      </c>
      <c r="G121" s="15">
        <v>45</v>
      </c>
      <c r="H121" s="15">
        <v>220</v>
      </c>
      <c r="I121" s="15">
        <v>0.7</v>
      </c>
      <c r="J121" s="15"/>
      <c r="K121" s="15">
        <v>200</v>
      </c>
      <c r="L121" s="15">
        <v>175</v>
      </c>
      <c r="M121" s="15">
        <v>1</v>
      </c>
      <c r="N121" s="15" t="s">
        <v>910</v>
      </c>
    </row>
    <row r="122" spans="1:14" ht="15" customHeight="1">
      <c r="A122" s="3" t="s">
        <v>359</v>
      </c>
      <c r="B122" s="15" t="s">
        <v>1</v>
      </c>
      <c r="C122" s="15" t="s">
        <v>297</v>
      </c>
      <c r="D122" s="15" t="s">
        <v>9823</v>
      </c>
      <c r="E122" s="15" t="s">
        <v>2764</v>
      </c>
      <c r="F122" s="15">
        <v>40</v>
      </c>
      <c r="G122" s="15">
        <v>60</v>
      </c>
      <c r="H122" s="15">
        <v>300</v>
      </c>
      <c r="I122" s="15">
        <v>0.8</v>
      </c>
      <c r="J122" s="15"/>
      <c r="K122" s="15">
        <v>100</v>
      </c>
      <c r="L122" s="15">
        <v>175</v>
      </c>
      <c r="M122" s="15">
        <v>1</v>
      </c>
      <c r="N122" s="15" t="s">
        <v>910</v>
      </c>
    </row>
    <row r="123" spans="1:14" ht="15" customHeight="1">
      <c r="A123" s="3" t="s">
        <v>360</v>
      </c>
      <c r="B123" s="15" t="s">
        <v>1</v>
      </c>
      <c r="C123" s="15" t="s">
        <v>297</v>
      </c>
      <c r="D123" s="15" t="s">
        <v>9823</v>
      </c>
      <c r="E123" s="15" t="s">
        <v>2764</v>
      </c>
      <c r="F123" s="15">
        <v>60</v>
      </c>
      <c r="G123" s="15">
        <v>40</v>
      </c>
      <c r="H123" s="15">
        <v>250</v>
      </c>
      <c r="I123" s="15">
        <v>0.75</v>
      </c>
      <c r="J123" s="15"/>
      <c r="K123" s="15">
        <v>100</v>
      </c>
      <c r="L123" s="15">
        <v>150</v>
      </c>
      <c r="M123" s="15">
        <v>1</v>
      </c>
      <c r="N123" s="15" t="s">
        <v>910</v>
      </c>
    </row>
    <row r="124" spans="1:14" ht="15" customHeight="1">
      <c r="A124" s="3" t="s">
        <v>362</v>
      </c>
      <c r="B124" s="15" t="s">
        <v>1</v>
      </c>
      <c r="C124" s="15" t="s">
        <v>5</v>
      </c>
      <c r="D124" s="15" t="s">
        <v>9823</v>
      </c>
      <c r="E124" s="15" t="s">
        <v>2764</v>
      </c>
      <c r="F124" s="15">
        <v>1</v>
      </c>
      <c r="G124" s="15">
        <v>100</v>
      </c>
      <c r="H124" s="15">
        <v>30</v>
      </c>
      <c r="I124" s="15">
        <v>0.85</v>
      </c>
      <c r="J124" s="15" t="s">
        <v>383</v>
      </c>
      <c r="K124" s="15">
        <v>100</v>
      </c>
      <c r="L124" s="15">
        <v>150</v>
      </c>
      <c r="M124" s="15">
        <v>1</v>
      </c>
      <c r="N124" s="15" t="s">
        <v>910</v>
      </c>
    </row>
    <row r="125" spans="1:14" ht="15" customHeight="1">
      <c r="A125" s="3" t="s">
        <v>364</v>
      </c>
      <c r="B125" s="15" t="s">
        <v>1</v>
      </c>
      <c r="C125" s="15" t="s">
        <v>5</v>
      </c>
      <c r="D125" s="15" t="s">
        <v>9823</v>
      </c>
      <c r="E125" s="15" t="s">
        <v>2764</v>
      </c>
      <c r="F125" s="15">
        <v>1</v>
      </c>
      <c r="G125" s="15">
        <v>150</v>
      </c>
      <c r="H125" s="15">
        <v>30</v>
      </c>
      <c r="I125" s="15">
        <v>0.95</v>
      </c>
      <c r="J125" s="15" t="s">
        <v>386</v>
      </c>
      <c r="K125" s="15">
        <v>100</v>
      </c>
      <c r="L125" s="15">
        <v>150</v>
      </c>
      <c r="M125" s="15">
        <v>1</v>
      </c>
      <c r="N125" s="15" t="s">
        <v>910</v>
      </c>
    </row>
    <row r="126" spans="1:14" ht="15" customHeight="1">
      <c r="A126" s="3" t="s">
        <v>973</v>
      </c>
      <c r="B126" s="15" t="s">
        <v>1</v>
      </c>
      <c r="C126" s="15" t="s">
        <v>5</v>
      </c>
      <c r="D126" s="15" t="s">
        <v>9823</v>
      </c>
      <c r="E126" s="15" t="s">
        <v>2764</v>
      </c>
      <c r="F126" s="15">
        <v>1</v>
      </c>
      <c r="G126" s="15">
        <v>20</v>
      </c>
      <c r="H126" s="15">
        <v>30</v>
      </c>
      <c r="I126" s="15">
        <v>0.5</v>
      </c>
      <c r="J126" s="15" t="s">
        <v>974</v>
      </c>
      <c r="K126" s="15">
        <v>500</v>
      </c>
      <c r="L126" s="15">
        <v>125</v>
      </c>
      <c r="M126" s="15">
        <v>1</v>
      </c>
      <c r="N126" s="15" t="s">
        <v>910</v>
      </c>
    </row>
    <row r="127" spans="1:14" ht="15" customHeight="1">
      <c r="A127" s="3" t="s">
        <v>369</v>
      </c>
      <c r="B127" s="15" t="s">
        <v>1</v>
      </c>
      <c r="C127" s="15" t="s">
        <v>5</v>
      </c>
      <c r="D127" s="15" t="s">
        <v>9823</v>
      </c>
      <c r="E127" s="15" t="s">
        <v>2764</v>
      </c>
      <c r="F127" s="15">
        <v>1</v>
      </c>
      <c r="G127" s="15">
        <v>30</v>
      </c>
      <c r="H127" s="15">
        <v>30</v>
      </c>
      <c r="I127" s="15">
        <v>0.5</v>
      </c>
      <c r="J127" s="15" t="s">
        <v>974</v>
      </c>
      <c r="K127" s="15">
        <v>500</v>
      </c>
      <c r="L127" s="15">
        <v>125</v>
      </c>
      <c r="M127" s="15">
        <v>1</v>
      </c>
      <c r="N127" s="15" t="s">
        <v>910</v>
      </c>
    </row>
    <row r="128" spans="1:14" ht="15" customHeight="1">
      <c r="A128" s="3" t="s">
        <v>371</v>
      </c>
      <c r="B128" s="15" t="s">
        <v>1</v>
      </c>
      <c r="C128" s="15" t="s">
        <v>5</v>
      </c>
      <c r="D128" s="15" t="s">
        <v>9823</v>
      </c>
      <c r="E128" s="15" t="s">
        <v>2764</v>
      </c>
      <c r="F128" s="15">
        <v>1</v>
      </c>
      <c r="G128" s="15">
        <v>40</v>
      </c>
      <c r="H128" s="15">
        <v>30</v>
      </c>
      <c r="I128" s="15">
        <v>0.5</v>
      </c>
      <c r="J128" s="15" t="s">
        <v>974</v>
      </c>
      <c r="K128" s="15">
        <v>500</v>
      </c>
      <c r="L128" s="15">
        <v>125</v>
      </c>
      <c r="M128" s="15">
        <v>1</v>
      </c>
      <c r="N128" s="15" t="s">
        <v>910</v>
      </c>
    </row>
    <row r="129" spans="1:14" ht="15" customHeight="1">
      <c r="A129" s="3" t="s">
        <v>373</v>
      </c>
      <c r="B129" s="15" t="s">
        <v>1</v>
      </c>
      <c r="C129" s="15" t="s">
        <v>5</v>
      </c>
      <c r="D129" s="15" t="s">
        <v>9823</v>
      </c>
      <c r="E129" s="15" t="s">
        <v>2764</v>
      </c>
      <c r="F129" s="15">
        <v>1</v>
      </c>
      <c r="G129" s="15">
        <v>50</v>
      </c>
      <c r="H129" s="15">
        <v>30</v>
      </c>
      <c r="I129" s="15">
        <v>0.75</v>
      </c>
      <c r="J129" s="15" t="s">
        <v>918</v>
      </c>
      <c r="K129" s="15">
        <v>500</v>
      </c>
      <c r="L129" s="15">
        <v>150</v>
      </c>
      <c r="M129" s="15">
        <v>1</v>
      </c>
      <c r="N129" s="15" t="s">
        <v>910</v>
      </c>
    </row>
    <row r="130" spans="1:14" ht="15" customHeight="1">
      <c r="A130" s="3" t="s">
        <v>376</v>
      </c>
      <c r="B130" s="15" t="s">
        <v>1</v>
      </c>
      <c r="C130" s="15" t="s">
        <v>5</v>
      </c>
      <c r="D130" s="15" t="s">
        <v>9823</v>
      </c>
      <c r="E130" s="15" t="s">
        <v>2764</v>
      </c>
      <c r="F130" s="15">
        <v>1</v>
      </c>
      <c r="G130" s="15">
        <v>60</v>
      </c>
      <c r="H130" s="15">
        <v>30</v>
      </c>
      <c r="I130" s="15">
        <v>0.75</v>
      </c>
      <c r="J130" s="15" t="s">
        <v>918</v>
      </c>
      <c r="K130" s="15">
        <v>500</v>
      </c>
      <c r="L130" s="15">
        <v>150</v>
      </c>
      <c r="M130" s="15">
        <v>1</v>
      </c>
      <c r="N130" s="15" t="s">
        <v>910</v>
      </c>
    </row>
    <row r="131" spans="1:14" ht="15" customHeight="1">
      <c r="A131" s="3" t="s">
        <v>378</v>
      </c>
      <c r="B131" s="15" t="s">
        <v>1</v>
      </c>
      <c r="C131" s="15" t="s">
        <v>5</v>
      </c>
      <c r="D131" s="15" t="s">
        <v>9823</v>
      </c>
      <c r="E131" s="15" t="s">
        <v>2764</v>
      </c>
      <c r="F131" s="15">
        <v>1</v>
      </c>
      <c r="G131" s="15">
        <v>90</v>
      </c>
      <c r="H131" s="15">
        <v>30</v>
      </c>
      <c r="I131" s="15">
        <v>0.85</v>
      </c>
      <c r="J131" s="15" t="s">
        <v>383</v>
      </c>
      <c r="K131" s="15">
        <v>100</v>
      </c>
      <c r="L131" s="15">
        <v>150</v>
      </c>
      <c r="M131" s="15">
        <v>1</v>
      </c>
      <c r="N131" s="15" t="s">
        <v>910</v>
      </c>
    </row>
    <row r="132" spans="1:14" ht="15" customHeight="1">
      <c r="A132" s="3" t="s">
        <v>381</v>
      </c>
      <c r="B132" s="15" t="s">
        <v>1</v>
      </c>
      <c r="C132" s="15" t="s">
        <v>4</v>
      </c>
      <c r="D132" s="15" t="s">
        <v>9823</v>
      </c>
      <c r="E132" s="15" t="s">
        <v>2764</v>
      </c>
      <c r="F132" s="15">
        <v>2</v>
      </c>
      <c r="G132" s="15">
        <v>100</v>
      </c>
      <c r="H132" s="15">
        <v>50</v>
      </c>
      <c r="I132" s="15">
        <v>0.85</v>
      </c>
      <c r="J132" s="15" t="s">
        <v>383</v>
      </c>
      <c r="K132" s="15">
        <v>100</v>
      </c>
      <c r="L132" s="15">
        <v>150</v>
      </c>
      <c r="M132" s="15">
        <v>1</v>
      </c>
      <c r="N132" s="15" t="s">
        <v>910</v>
      </c>
    </row>
    <row r="133" spans="1:14" ht="15" customHeight="1">
      <c r="A133" s="3" t="s">
        <v>384</v>
      </c>
      <c r="B133" s="15" t="s">
        <v>1</v>
      </c>
      <c r="C133" s="15" t="s">
        <v>4</v>
      </c>
      <c r="D133" s="15" t="s">
        <v>9823</v>
      </c>
      <c r="E133" s="15" t="s">
        <v>2764</v>
      </c>
      <c r="F133" s="15">
        <v>2</v>
      </c>
      <c r="G133" s="15">
        <v>150</v>
      </c>
      <c r="H133" s="15">
        <v>50</v>
      </c>
      <c r="I133" s="15">
        <v>0.95</v>
      </c>
      <c r="J133" s="15" t="s">
        <v>386</v>
      </c>
      <c r="K133" s="15">
        <v>100</v>
      </c>
      <c r="L133" s="15">
        <v>150</v>
      </c>
      <c r="M133" s="15">
        <v>1</v>
      </c>
      <c r="N133" s="15" t="s">
        <v>910</v>
      </c>
    </row>
    <row r="134" spans="1:14" ht="15" customHeight="1">
      <c r="A134" s="3" t="s">
        <v>387</v>
      </c>
      <c r="B134" s="15" t="s">
        <v>1</v>
      </c>
      <c r="C134" s="15" t="s">
        <v>4</v>
      </c>
      <c r="D134" s="15" t="s">
        <v>9823</v>
      </c>
      <c r="E134" s="15" t="s">
        <v>2764</v>
      </c>
      <c r="F134" s="15">
        <v>2</v>
      </c>
      <c r="G134" s="15">
        <v>20</v>
      </c>
      <c r="H134" s="15">
        <v>50</v>
      </c>
      <c r="I134" s="15">
        <v>0.5</v>
      </c>
      <c r="J134" s="15" t="s">
        <v>389</v>
      </c>
      <c r="K134" s="15">
        <v>500</v>
      </c>
      <c r="L134" s="15">
        <v>125</v>
      </c>
      <c r="M134" s="15">
        <v>1</v>
      </c>
      <c r="N134" s="15" t="s">
        <v>910</v>
      </c>
    </row>
    <row r="135" spans="1:14" ht="15" customHeight="1">
      <c r="A135" s="3" t="s">
        <v>390</v>
      </c>
      <c r="B135" s="15" t="s">
        <v>1</v>
      </c>
      <c r="C135" s="15" t="s">
        <v>4</v>
      </c>
      <c r="D135" s="15" t="s">
        <v>9823</v>
      </c>
      <c r="E135" s="15" t="s">
        <v>2764</v>
      </c>
      <c r="F135" s="15">
        <v>2</v>
      </c>
      <c r="G135" s="15">
        <v>30</v>
      </c>
      <c r="H135" s="15">
        <v>50</v>
      </c>
      <c r="I135" s="15">
        <v>0.5</v>
      </c>
      <c r="J135" s="15" t="s">
        <v>389</v>
      </c>
      <c r="K135" s="15">
        <v>500</v>
      </c>
      <c r="L135" s="15">
        <v>125</v>
      </c>
      <c r="M135" s="15">
        <v>1</v>
      </c>
      <c r="N135" s="15" t="s">
        <v>910</v>
      </c>
    </row>
    <row r="136" spans="1:14" ht="15" customHeight="1">
      <c r="A136" s="3" t="s">
        <v>392</v>
      </c>
      <c r="B136" s="15" t="s">
        <v>1</v>
      </c>
      <c r="C136" s="15" t="s">
        <v>4</v>
      </c>
      <c r="D136" s="15" t="s">
        <v>9823</v>
      </c>
      <c r="E136" s="15" t="s">
        <v>2764</v>
      </c>
      <c r="F136" s="15">
        <v>2</v>
      </c>
      <c r="G136" s="15">
        <v>40</v>
      </c>
      <c r="H136" s="15">
        <v>50</v>
      </c>
      <c r="I136" s="15">
        <v>0.5</v>
      </c>
      <c r="J136" s="15" t="s">
        <v>389</v>
      </c>
      <c r="K136" s="15">
        <v>500</v>
      </c>
      <c r="L136" s="15">
        <v>125</v>
      </c>
      <c r="M136" s="15">
        <v>1</v>
      </c>
      <c r="N136" s="15" t="s">
        <v>910</v>
      </c>
    </row>
    <row r="137" spans="1:14" ht="15" customHeight="1">
      <c r="A137" s="3" t="s">
        <v>394</v>
      </c>
      <c r="B137" s="15" t="s">
        <v>1</v>
      </c>
      <c r="C137" s="15" t="s">
        <v>4</v>
      </c>
      <c r="D137" s="15" t="s">
        <v>9823</v>
      </c>
      <c r="E137" s="15" t="s">
        <v>2764</v>
      </c>
      <c r="F137" s="15">
        <v>2</v>
      </c>
      <c r="G137" s="15">
        <v>50</v>
      </c>
      <c r="H137" s="15">
        <v>50</v>
      </c>
      <c r="I137" s="15">
        <v>0.7</v>
      </c>
      <c r="J137" s="15" t="s">
        <v>396</v>
      </c>
      <c r="K137" s="15">
        <v>500</v>
      </c>
      <c r="L137" s="15">
        <v>125</v>
      </c>
      <c r="M137" s="15">
        <v>1</v>
      </c>
      <c r="N137" s="15" t="s">
        <v>910</v>
      </c>
    </row>
    <row r="138" spans="1:14" ht="15" customHeight="1">
      <c r="A138" s="3" t="s">
        <v>397</v>
      </c>
      <c r="B138" s="15" t="s">
        <v>1</v>
      </c>
      <c r="C138" s="15" t="s">
        <v>4</v>
      </c>
      <c r="D138" s="15" t="s">
        <v>9823</v>
      </c>
      <c r="E138" s="15" t="s">
        <v>2764</v>
      </c>
      <c r="F138" s="15">
        <v>2</v>
      </c>
      <c r="G138" s="15">
        <v>60</v>
      </c>
      <c r="H138" s="15">
        <v>50</v>
      </c>
      <c r="I138" s="15">
        <v>0.7</v>
      </c>
      <c r="J138" s="15" t="s">
        <v>396</v>
      </c>
      <c r="K138" s="15">
        <v>500</v>
      </c>
      <c r="L138" s="15">
        <v>150</v>
      </c>
      <c r="M138" s="15">
        <v>1</v>
      </c>
      <c r="N138" s="15" t="s">
        <v>910</v>
      </c>
    </row>
    <row r="139" spans="1:14" ht="15" customHeight="1">
      <c r="A139" s="3" t="s">
        <v>399</v>
      </c>
      <c r="B139" s="15" t="s">
        <v>1</v>
      </c>
      <c r="C139" s="15" t="s">
        <v>4</v>
      </c>
      <c r="D139" s="15" t="s">
        <v>9823</v>
      </c>
      <c r="E139" s="15" t="s">
        <v>2764</v>
      </c>
      <c r="F139" s="15">
        <v>2</v>
      </c>
      <c r="G139" s="15">
        <v>90</v>
      </c>
      <c r="H139" s="15">
        <v>50</v>
      </c>
      <c r="I139" s="15">
        <v>0.85</v>
      </c>
      <c r="J139" s="15" t="s">
        <v>383</v>
      </c>
      <c r="K139" s="15">
        <v>100</v>
      </c>
      <c r="L139" s="15">
        <v>150</v>
      </c>
      <c r="M139" s="15">
        <v>1</v>
      </c>
      <c r="N139" s="15" t="s">
        <v>910</v>
      </c>
    </row>
    <row r="140" spans="1:14" ht="15" customHeight="1">
      <c r="A140" s="3" t="s">
        <v>401</v>
      </c>
      <c r="B140" s="15" t="s">
        <v>1</v>
      </c>
      <c r="C140" s="15" t="s">
        <v>4</v>
      </c>
      <c r="D140" s="15" t="s">
        <v>9823</v>
      </c>
      <c r="E140" s="15" t="s">
        <v>2764</v>
      </c>
      <c r="F140" s="15">
        <v>3</v>
      </c>
      <c r="G140" s="15">
        <v>100</v>
      </c>
      <c r="H140" s="15">
        <v>70</v>
      </c>
      <c r="I140" s="15">
        <v>0.85</v>
      </c>
      <c r="J140" s="15"/>
      <c r="K140" s="15">
        <v>100</v>
      </c>
      <c r="L140" s="15">
        <v>150</v>
      </c>
      <c r="M140" s="15">
        <v>1</v>
      </c>
      <c r="N140" s="15" t="s">
        <v>910</v>
      </c>
    </row>
    <row r="141" spans="1:14" ht="15" customHeight="1">
      <c r="A141" s="3" t="s">
        <v>403</v>
      </c>
      <c r="B141" s="15" t="s">
        <v>1</v>
      </c>
      <c r="C141" s="15" t="s">
        <v>5</v>
      </c>
      <c r="D141" s="15" t="s">
        <v>9823</v>
      </c>
      <c r="E141" s="15" t="s">
        <v>2764</v>
      </c>
      <c r="F141" s="15">
        <v>3</v>
      </c>
      <c r="G141" s="15">
        <v>100</v>
      </c>
      <c r="H141" s="15">
        <v>70</v>
      </c>
      <c r="I141" s="15">
        <v>0.85</v>
      </c>
      <c r="J141" s="15"/>
      <c r="K141" s="15">
        <v>100</v>
      </c>
      <c r="L141" s="15">
        <v>150</v>
      </c>
      <c r="M141" s="15">
        <v>1</v>
      </c>
      <c r="N141" s="15" t="s">
        <v>910</v>
      </c>
    </row>
    <row r="142" spans="1:14" ht="15" customHeight="1">
      <c r="A142" s="3" t="s">
        <v>405</v>
      </c>
      <c r="B142" s="15" t="s">
        <v>1</v>
      </c>
      <c r="C142" s="15" t="s">
        <v>4</v>
      </c>
      <c r="D142" s="15" t="s">
        <v>9823</v>
      </c>
      <c r="E142" s="15" t="s">
        <v>2764</v>
      </c>
      <c r="F142" s="15">
        <v>3</v>
      </c>
      <c r="G142" s="15">
        <v>150</v>
      </c>
      <c r="H142" s="15">
        <v>70</v>
      </c>
      <c r="I142" s="15">
        <v>0.95</v>
      </c>
      <c r="J142" s="15"/>
      <c r="K142" s="15">
        <v>100</v>
      </c>
      <c r="L142" s="15">
        <v>150</v>
      </c>
      <c r="M142" s="15">
        <v>1</v>
      </c>
      <c r="N142" s="15" t="s">
        <v>910</v>
      </c>
    </row>
    <row r="143" spans="1:14" ht="15" customHeight="1">
      <c r="A143" s="3" t="s">
        <v>407</v>
      </c>
      <c r="B143" s="15" t="s">
        <v>1</v>
      </c>
      <c r="C143" s="15" t="s">
        <v>5</v>
      </c>
      <c r="D143" s="15" t="s">
        <v>9823</v>
      </c>
      <c r="E143" s="15" t="s">
        <v>2764</v>
      </c>
      <c r="F143" s="15">
        <v>3</v>
      </c>
      <c r="G143" s="15">
        <v>150</v>
      </c>
      <c r="H143" s="15">
        <v>70</v>
      </c>
      <c r="I143" s="15">
        <v>0.95</v>
      </c>
      <c r="J143" s="15"/>
      <c r="K143" s="15">
        <v>100</v>
      </c>
      <c r="L143" s="15">
        <v>150</v>
      </c>
      <c r="M143" s="15">
        <v>1</v>
      </c>
      <c r="N143" s="15" t="s">
        <v>910</v>
      </c>
    </row>
    <row r="144" spans="1:14" ht="15" customHeight="1">
      <c r="A144" s="3" t="s">
        <v>409</v>
      </c>
      <c r="B144" s="15" t="s">
        <v>1</v>
      </c>
      <c r="C144" s="15" t="s">
        <v>4</v>
      </c>
      <c r="D144" s="15" t="s">
        <v>9823</v>
      </c>
      <c r="E144" s="15" t="s">
        <v>2764</v>
      </c>
      <c r="F144" s="15">
        <v>3</v>
      </c>
      <c r="G144" s="15">
        <v>200</v>
      </c>
      <c r="H144" s="15">
        <v>70</v>
      </c>
      <c r="I144" s="15">
        <v>0.95</v>
      </c>
      <c r="J144" s="15"/>
      <c r="K144" s="15">
        <v>100</v>
      </c>
      <c r="L144" s="15">
        <v>150</v>
      </c>
      <c r="M144" s="15">
        <v>1</v>
      </c>
      <c r="N144" s="15" t="s">
        <v>910</v>
      </c>
    </row>
    <row r="145" spans="1:14" ht="15" customHeight="1">
      <c r="A145" s="3" t="s">
        <v>411</v>
      </c>
      <c r="B145" s="15" t="s">
        <v>1</v>
      </c>
      <c r="C145" s="15" t="s">
        <v>5</v>
      </c>
      <c r="D145" s="15" t="s">
        <v>9823</v>
      </c>
      <c r="E145" s="15" t="s">
        <v>2764</v>
      </c>
      <c r="F145" s="15">
        <v>3</v>
      </c>
      <c r="G145" s="15">
        <v>200</v>
      </c>
      <c r="H145" s="15">
        <v>70</v>
      </c>
      <c r="I145" s="15">
        <v>0.95</v>
      </c>
      <c r="J145" s="15"/>
      <c r="K145" s="15">
        <v>100</v>
      </c>
      <c r="L145" s="15">
        <v>150</v>
      </c>
      <c r="M145" s="15">
        <v>1</v>
      </c>
      <c r="N145" s="15" t="s">
        <v>910</v>
      </c>
    </row>
    <row r="146" spans="1:14" ht="15" customHeight="1">
      <c r="A146" s="3" t="s">
        <v>413</v>
      </c>
      <c r="B146" s="15" t="s">
        <v>1</v>
      </c>
      <c r="C146" s="15" t="s">
        <v>4</v>
      </c>
      <c r="D146" s="15" t="s">
        <v>9823</v>
      </c>
      <c r="E146" s="15" t="s">
        <v>2764</v>
      </c>
      <c r="F146" s="15">
        <v>3</v>
      </c>
      <c r="G146" s="15">
        <v>20</v>
      </c>
      <c r="H146" s="15">
        <v>70</v>
      </c>
      <c r="I146" s="15">
        <v>0.55000000000000004</v>
      </c>
      <c r="J146" s="15"/>
      <c r="K146" s="15">
        <v>500</v>
      </c>
      <c r="L146" s="15">
        <v>150</v>
      </c>
      <c r="M146" s="15">
        <v>1</v>
      </c>
      <c r="N146" s="15" t="s">
        <v>910</v>
      </c>
    </row>
    <row r="147" spans="1:14" ht="15" customHeight="1">
      <c r="A147" s="3" t="s">
        <v>415</v>
      </c>
      <c r="B147" s="15" t="s">
        <v>1</v>
      </c>
      <c r="C147" s="15" t="s">
        <v>5</v>
      </c>
      <c r="D147" s="15" t="s">
        <v>9823</v>
      </c>
      <c r="E147" s="15" t="s">
        <v>2764</v>
      </c>
      <c r="F147" s="15">
        <v>3</v>
      </c>
      <c r="G147" s="15">
        <v>20</v>
      </c>
      <c r="H147" s="15">
        <v>70</v>
      </c>
      <c r="I147" s="15">
        <v>0.5</v>
      </c>
      <c r="J147" s="15"/>
      <c r="K147" s="15">
        <v>500</v>
      </c>
      <c r="L147" s="15">
        <v>125</v>
      </c>
      <c r="M147" s="15">
        <v>1</v>
      </c>
      <c r="N147" s="15" t="s">
        <v>910</v>
      </c>
    </row>
    <row r="148" spans="1:14" ht="15" customHeight="1">
      <c r="A148" s="3" t="s">
        <v>417</v>
      </c>
      <c r="B148" s="15" t="s">
        <v>1</v>
      </c>
      <c r="C148" s="15" t="s">
        <v>4</v>
      </c>
      <c r="D148" s="15" t="s">
        <v>9823</v>
      </c>
      <c r="E148" s="15" t="s">
        <v>2764</v>
      </c>
      <c r="F148" s="15">
        <v>3</v>
      </c>
      <c r="G148" s="15">
        <v>30</v>
      </c>
      <c r="H148" s="15">
        <v>70</v>
      </c>
      <c r="I148" s="15">
        <v>0.55000000000000004</v>
      </c>
      <c r="J148" s="15"/>
      <c r="K148" s="15">
        <v>500</v>
      </c>
      <c r="L148" s="15">
        <v>150</v>
      </c>
      <c r="M148" s="15">
        <v>1</v>
      </c>
      <c r="N148" s="15" t="s">
        <v>910</v>
      </c>
    </row>
    <row r="149" spans="1:14" ht="15" customHeight="1">
      <c r="A149" s="3" t="s">
        <v>419</v>
      </c>
      <c r="B149" s="15" t="s">
        <v>1</v>
      </c>
      <c r="C149" s="15" t="s">
        <v>5</v>
      </c>
      <c r="D149" s="15" t="s">
        <v>9823</v>
      </c>
      <c r="E149" s="15" t="s">
        <v>2764</v>
      </c>
      <c r="F149" s="15">
        <v>3</v>
      </c>
      <c r="G149" s="15">
        <v>30</v>
      </c>
      <c r="H149" s="15">
        <v>70</v>
      </c>
      <c r="I149" s="15">
        <v>0.5</v>
      </c>
      <c r="J149" s="15"/>
      <c r="K149" s="15">
        <v>500</v>
      </c>
      <c r="L149" s="15">
        <v>125</v>
      </c>
      <c r="M149" s="15">
        <v>1</v>
      </c>
      <c r="N149" s="15" t="s">
        <v>910</v>
      </c>
    </row>
    <row r="150" spans="1:14" ht="15" customHeight="1">
      <c r="A150" s="3" t="s">
        <v>421</v>
      </c>
      <c r="B150" s="15" t="s">
        <v>1</v>
      </c>
      <c r="C150" s="15" t="s">
        <v>4</v>
      </c>
      <c r="D150" s="15" t="s">
        <v>9823</v>
      </c>
      <c r="E150" s="15" t="s">
        <v>2764</v>
      </c>
      <c r="F150" s="15">
        <v>3</v>
      </c>
      <c r="G150" s="15">
        <v>40</v>
      </c>
      <c r="H150" s="15">
        <v>70</v>
      </c>
      <c r="I150" s="15">
        <v>0.55000000000000004</v>
      </c>
      <c r="J150" s="15"/>
      <c r="K150" s="15">
        <v>500</v>
      </c>
      <c r="L150" s="15">
        <v>150</v>
      </c>
      <c r="M150" s="15">
        <v>1</v>
      </c>
      <c r="N150" s="15" t="s">
        <v>910</v>
      </c>
    </row>
    <row r="151" spans="1:14" ht="15" customHeight="1">
      <c r="A151" s="3" t="s">
        <v>423</v>
      </c>
      <c r="B151" s="15" t="s">
        <v>1</v>
      </c>
      <c r="C151" s="15" t="s">
        <v>5</v>
      </c>
      <c r="D151" s="15" t="s">
        <v>9823</v>
      </c>
      <c r="E151" s="15" t="s">
        <v>2764</v>
      </c>
      <c r="F151" s="15">
        <v>3</v>
      </c>
      <c r="G151" s="15">
        <v>40</v>
      </c>
      <c r="H151" s="15">
        <v>70</v>
      </c>
      <c r="I151" s="15">
        <v>0.5</v>
      </c>
      <c r="J151" s="15"/>
      <c r="K151" s="15">
        <v>500</v>
      </c>
      <c r="L151" s="15">
        <v>125</v>
      </c>
      <c r="M151" s="15">
        <v>1</v>
      </c>
      <c r="N151" s="15" t="s">
        <v>910</v>
      </c>
    </row>
    <row r="152" spans="1:14" ht="15" customHeight="1">
      <c r="A152" s="3" t="s">
        <v>425</v>
      </c>
      <c r="B152" s="15" t="s">
        <v>1</v>
      </c>
      <c r="C152" s="15" t="s">
        <v>4</v>
      </c>
      <c r="D152" s="15" t="s">
        <v>9823</v>
      </c>
      <c r="E152" s="15" t="s">
        <v>2764</v>
      </c>
      <c r="F152" s="15">
        <v>3</v>
      </c>
      <c r="G152" s="15">
        <v>50</v>
      </c>
      <c r="H152" s="15">
        <v>70</v>
      </c>
      <c r="I152" s="15">
        <v>0.72</v>
      </c>
      <c r="J152" s="15"/>
      <c r="K152" s="15">
        <v>200</v>
      </c>
      <c r="L152" s="15">
        <v>150</v>
      </c>
      <c r="M152" s="15">
        <v>1</v>
      </c>
      <c r="N152" s="15" t="s">
        <v>910</v>
      </c>
    </row>
    <row r="153" spans="1:14" ht="15" customHeight="1">
      <c r="A153" s="3" t="s">
        <v>427</v>
      </c>
      <c r="B153" s="15" t="s">
        <v>1</v>
      </c>
      <c r="C153" s="15" t="s">
        <v>5</v>
      </c>
      <c r="D153" s="15" t="s">
        <v>9823</v>
      </c>
      <c r="E153" s="15" t="s">
        <v>2764</v>
      </c>
      <c r="F153" s="15">
        <v>3</v>
      </c>
      <c r="G153" s="15">
        <v>50</v>
      </c>
      <c r="H153" s="15">
        <v>70</v>
      </c>
      <c r="I153" s="15">
        <v>0.75</v>
      </c>
      <c r="J153" s="15"/>
      <c r="K153" s="15">
        <v>500</v>
      </c>
      <c r="L153" s="15">
        <v>150</v>
      </c>
      <c r="M153" s="15">
        <v>1</v>
      </c>
      <c r="N153" s="15" t="s">
        <v>910</v>
      </c>
    </row>
    <row r="154" spans="1:14" ht="15" customHeight="1">
      <c r="A154" s="3" t="s">
        <v>429</v>
      </c>
      <c r="B154" s="15" t="s">
        <v>1</v>
      </c>
      <c r="C154" s="15" t="s">
        <v>4</v>
      </c>
      <c r="D154" s="15" t="s">
        <v>9823</v>
      </c>
      <c r="E154" s="15" t="s">
        <v>2764</v>
      </c>
      <c r="F154" s="15">
        <v>3</v>
      </c>
      <c r="G154" s="15">
        <v>60</v>
      </c>
      <c r="H154" s="15">
        <v>70</v>
      </c>
      <c r="I154" s="15">
        <v>0.72</v>
      </c>
      <c r="J154" s="15"/>
      <c r="K154" s="15">
        <v>200</v>
      </c>
      <c r="L154" s="15">
        <v>150</v>
      </c>
      <c r="M154" s="15">
        <v>1</v>
      </c>
      <c r="N154" s="15" t="s">
        <v>910</v>
      </c>
    </row>
    <row r="155" spans="1:14" ht="15" customHeight="1">
      <c r="A155" s="3" t="s">
        <v>431</v>
      </c>
      <c r="B155" s="15" t="s">
        <v>1</v>
      </c>
      <c r="C155" s="15" t="s">
        <v>5</v>
      </c>
      <c r="D155" s="15" t="s">
        <v>9823</v>
      </c>
      <c r="E155" s="15" t="s">
        <v>2764</v>
      </c>
      <c r="F155" s="15">
        <v>3</v>
      </c>
      <c r="G155" s="15">
        <v>60</v>
      </c>
      <c r="H155" s="15">
        <v>70</v>
      </c>
      <c r="I155" s="15">
        <v>0.75</v>
      </c>
      <c r="J155" s="15"/>
      <c r="K155" s="15">
        <v>500</v>
      </c>
      <c r="L155" s="15">
        <v>150</v>
      </c>
      <c r="M155" s="15">
        <v>1</v>
      </c>
      <c r="N155" s="15" t="s">
        <v>910</v>
      </c>
    </row>
    <row r="156" spans="1:14" ht="15" customHeight="1">
      <c r="A156" s="3" t="s">
        <v>433</v>
      </c>
      <c r="B156" s="15" t="s">
        <v>1</v>
      </c>
      <c r="C156" s="15" t="s">
        <v>4</v>
      </c>
      <c r="D156" s="15" t="s">
        <v>9823</v>
      </c>
      <c r="E156" s="15" t="s">
        <v>2764</v>
      </c>
      <c r="F156" s="15">
        <v>3</v>
      </c>
      <c r="G156" s="15">
        <v>90</v>
      </c>
      <c r="H156" s="15">
        <v>70</v>
      </c>
      <c r="I156" s="15">
        <v>0.85</v>
      </c>
      <c r="J156" s="15"/>
      <c r="K156" s="15">
        <v>100</v>
      </c>
      <c r="L156" s="15">
        <v>150</v>
      </c>
      <c r="M156" s="15">
        <v>1</v>
      </c>
      <c r="N156" s="15" t="s">
        <v>910</v>
      </c>
    </row>
    <row r="157" spans="1:14" ht="15" customHeight="1">
      <c r="A157" s="3" t="s">
        <v>435</v>
      </c>
      <c r="B157" s="15" t="s">
        <v>1</v>
      </c>
      <c r="C157" s="15" t="s">
        <v>5</v>
      </c>
      <c r="D157" s="15" t="s">
        <v>9823</v>
      </c>
      <c r="E157" s="15" t="s">
        <v>2764</v>
      </c>
      <c r="F157" s="15">
        <v>3</v>
      </c>
      <c r="G157" s="15">
        <v>90</v>
      </c>
      <c r="H157" s="15">
        <v>70</v>
      </c>
      <c r="I157" s="15">
        <v>0.85</v>
      </c>
      <c r="J157" s="15"/>
      <c r="K157" s="15">
        <v>100</v>
      </c>
      <c r="L157" s="15">
        <v>150</v>
      </c>
      <c r="M157" s="15">
        <v>1</v>
      </c>
      <c r="N157" s="15" t="s">
        <v>910</v>
      </c>
    </row>
    <row r="158" spans="1:14" ht="15" customHeight="1">
      <c r="A158" s="3" t="s">
        <v>437</v>
      </c>
      <c r="B158" s="15" t="s">
        <v>1</v>
      </c>
      <c r="C158" s="15" t="s">
        <v>5</v>
      </c>
      <c r="D158" s="15" t="s">
        <v>9823</v>
      </c>
      <c r="E158" s="15" t="s">
        <v>2764</v>
      </c>
      <c r="F158" s="15">
        <v>5</v>
      </c>
      <c r="G158" s="15">
        <v>100</v>
      </c>
      <c r="H158" s="15">
        <v>120</v>
      </c>
      <c r="I158" s="15">
        <v>0.85</v>
      </c>
      <c r="J158" s="15" t="s">
        <v>383</v>
      </c>
      <c r="K158" s="15">
        <v>100</v>
      </c>
      <c r="L158" s="15">
        <v>150</v>
      </c>
      <c r="M158" s="15">
        <v>1</v>
      </c>
      <c r="N158" s="15" t="s">
        <v>910</v>
      </c>
    </row>
    <row r="159" spans="1:14" ht="15" customHeight="1">
      <c r="A159" s="3" t="s">
        <v>439</v>
      </c>
      <c r="B159" s="15" t="s">
        <v>1</v>
      </c>
      <c r="C159" s="15" t="s">
        <v>6</v>
      </c>
      <c r="D159" s="15" t="s">
        <v>9823</v>
      </c>
      <c r="E159" s="15" t="s">
        <v>2764</v>
      </c>
      <c r="F159" s="15">
        <v>5</v>
      </c>
      <c r="G159" s="15">
        <v>100</v>
      </c>
      <c r="H159" s="15">
        <v>120</v>
      </c>
      <c r="I159" s="15">
        <v>0.85</v>
      </c>
      <c r="J159" s="15" t="s">
        <v>9187</v>
      </c>
      <c r="K159" s="15">
        <v>300</v>
      </c>
      <c r="L159" s="15">
        <v>150</v>
      </c>
      <c r="M159" s="15">
        <v>1</v>
      </c>
      <c r="N159" s="15" t="s">
        <v>910</v>
      </c>
    </row>
    <row r="160" spans="1:14" ht="15" customHeight="1">
      <c r="A160" s="3" t="s">
        <v>441</v>
      </c>
      <c r="B160" s="15" t="s">
        <v>1</v>
      </c>
      <c r="C160" s="15" t="s">
        <v>5</v>
      </c>
      <c r="D160" s="15" t="s">
        <v>9823</v>
      </c>
      <c r="E160" s="15" t="s">
        <v>2764</v>
      </c>
      <c r="F160" s="15">
        <v>5</v>
      </c>
      <c r="G160" s="15">
        <v>150</v>
      </c>
      <c r="H160" s="15">
        <v>120</v>
      </c>
      <c r="I160" s="15">
        <v>0.95</v>
      </c>
      <c r="J160" s="15" t="s">
        <v>386</v>
      </c>
      <c r="K160" s="15">
        <v>100</v>
      </c>
      <c r="L160" s="15">
        <v>150</v>
      </c>
      <c r="M160" s="15">
        <v>1</v>
      </c>
      <c r="N160" s="15" t="s">
        <v>910</v>
      </c>
    </row>
    <row r="161" spans="1:14" ht="15" customHeight="1">
      <c r="A161" s="3" t="s">
        <v>443</v>
      </c>
      <c r="B161" s="15" t="s">
        <v>1</v>
      </c>
      <c r="C161" s="15" t="s">
        <v>6</v>
      </c>
      <c r="D161" s="15" t="s">
        <v>9823</v>
      </c>
      <c r="E161" s="15" t="s">
        <v>2764</v>
      </c>
      <c r="F161" s="15">
        <v>5</v>
      </c>
      <c r="G161" s="15">
        <v>150</v>
      </c>
      <c r="H161" s="15">
        <v>120</v>
      </c>
      <c r="I161" s="15">
        <v>0.95</v>
      </c>
      <c r="J161" s="15" t="s">
        <v>9188</v>
      </c>
      <c r="K161" s="15">
        <v>300</v>
      </c>
      <c r="L161" s="15">
        <v>150</v>
      </c>
      <c r="M161" s="15">
        <v>1</v>
      </c>
      <c r="N161" s="15" t="s">
        <v>910</v>
      </c>
    </row>
    <row r="162" spans="1:14" ht="15" customHeight="1">
      <c r="A162" s="3" t="s">
        <v>445</v>
      </c>
      <c r="B162" s="15" t="s">
        <v>1</v>
      </c>
      <c r="C162" s="15" t="s">
        <v>6</v>
      </c>
      <c r="D162" s="15" t="s">
        <v>9823</v>
      </c>
      <c r="E162" s="15" t="s">
        <v>2764</v>
      </c>
      <c r="F162" s="15">
        <v>5</v>
      </c>
      <c r="G162" s="15">
        <v>200</v>
      </c>
      <c r="H162" s="15">
        <v>120</v>
      </c>
      <c r="I162" s="15">
        <v>0.95</v>
      </c>
      <c r="J162" s="15" t="s">
        <v>9188</v>
      </c>
      <c r="K162" s="15">
        <v>300</v>
      </c>
      <c r="L162" s="15">
        <v>150</v>
      </c>
      <c r="M162" s="15">
        <v>1</v>
      </c>
      <c r="N162" s="15" t="s">
        <v>910</v>
      </c>
    </row>
    <row r="163" spans="1:14" ht="15" customHeight="1">
      <c r="A163" s="3" t="s">
        <v>447</v>
      </c>
      <c r="B163" s="15" t="s">
        <v>1</v>
      </c>
      <c r="C163" s="15" t="s">
        <v>5</v>
      </c>
      <c r="D163" s="15" t="s">
        <v>9823</v>
      </c>
      <c r="E163" s="15" t="s">
        <v>2764</v>
      </c>
      <c r="F163" s="15">
        <v>5</v>
      </c>
      <c r="G163" s="15">
        <v>20</v>
      </c>
      <c r="H163" s="15">
        <v>120</v>
      </c>
      <c r="I163" s="15">
        <v>0.55000000000000004</v>
      </c>
      <c r="J163" s="15" t="s">
        <v>975</v>
      </c>
      <c r="K163" s="15">
        <v>500</v>
      </c>
      <c r="L163" s="15">
        <v>150</v>
      </c>
      <c r="M163" s="15">
        <v>1</v>
      </c>
      <c r="N163" s="15" t="s">
        <v>910</v>
      </c>
    </row>
    <row r="164" spans="1:14" ht="15" customHeight="1">
      <c r="A164" s="3" t="s">
        <v>449</v>
      </c>
      <c r="B164" s="15" t="s">
        <v>1</v>
      </c>
      <c r="C164" s="15" t="s">
        <v>6</v>
      </c>
      <c r="D164" s="15" t="s">
        <v>9823</v>
      </c>
      <c r="E164" s="15" t="s">
        <v>2764</v>
      </c>
      <c r="F164" s="15">
        <v>5</v>
      </c>
      <c r="G164" s="15">
        <v>20</v>
      </c>
      <c r="H164" s="15">
        <v>120</v>
      </c>
      <c r="I164" s="15">
        <v>0.55000000000000004</v>
      </c>
      <c r="J164" s="15" t="s">
        <v>9189</v>
      </c>
      <c r="K164" s="15">
        <v>500</v>
      </c>
      <c r="L164" s="15">
        <v>150</v>
      </c>
      <c r="M164" s="15">
        <v>1</v>
      </c>
      <c r="N164" s="15" t="s">
        <v>910</v>
      </c>
    </row>
    <row r="165" spans="1:14" ht="15" customHeight="1">
      <c r="A165" s="3" t="s">
        <v>451</v>
      </c>
      <c r="B165" s="15" t="s">
        <v>1</v>
      </c>
      <c r="C165" s="15" t="s">
        <v>5</v>
      </c>
      <c r="D165" s="15" t="s">
        <v>9823</v>
      </c>
      <c r="E165" s="15" t="s">
        <v>2764</v>
      </c>
      <c r="F165" s="15">
        <v>5</v>
      </c>
      <c r="G165" s="15">
        <v>30</v>
      </c>
      <c r="H165" s="15">
        <v>120</v>
      </c>
      <c r="I165" s="15">
        <v>0.55000000000000004</v>
      </c>
      <c r="J165" s="15" t="s">
        <v>975</v>
      </c>
      <c r="K165" s="15">
        <v>500</v>
      </c>
      <c r="L165" s="15">
        <v>150</v>
      </c>
      <c r="M165" s="15">
        <v>1</v>
      </c>
      <c r="N165" s="15" t="s">
        <v>910</v>
      </c>
    </row>
    <row r="166" spans="1:14" ht="15" customHeight="1">
      <c r="A166" s="3" t="s">
        <v>453</v>
      </c>
      <c r="B166" s="15" t="s">
        <v>1</v>
      </c>
      <c r="C166" s="15" t="s">
        <v>6</v>
      </c>
      <c r="D166" s="15" t="s">
        <v>9823</v>
      </c>
      <c r="E166" s="15" t="s">
        <v>2764</v>
      </c>
      <c r="F166" s="15">
        <v>5</v>
      </c>
      <c r="G166" s="15">
        <v>30</v>
      </c>
      <c r="H166" s="15">
        <v>120</v>
      </c>
      <c r="I166" s="15">
        <v>0.55000000000000004</v>
      </c>
      <c r="J166" s="15" t="s">
        <v>9189</v>
      </c>
      <c r="K166" s="15">
        <v>500</v>
      </c>
      <c r="L166" s="15">
        <v>150</v>
      </c>
      <c r="M166" s="15">
        <v>1</v>
      </c>
      <c r="N166" s="15" t="s">
        <v>910</v>
      </c>
    </row>
    <row r="167" spans="1:14" ht="15" customHeight="1">
      <c r="A167" s="3" t="s">
        <v>455</v>
      </c>
      <c r="B167" s="15" t="s">
        <v>1</v>
      </c>
      <c r="C167" s="15" t="s">
        <v>5</v>
      </c>
      <c r="D167" s="15" t="s">
        <v>9823</v>
      </c>
      <c r="E167" s="15" t="s">
        <v>2764</v>
      </c>
      <c r="F167" s="15">
        <v>5</v>
      </c>
      <c r="G167" s="15">
        <v>40</v>
      </c>
      <c r="H167" s="15">
        <v>120</v>
      </c>
      <c r="I167" s="15">
        <v>0.55000000000000004</v>
      </c>
      <c r="J167" s="15" t="s">
        <v>975</v>
      </c>
      <c r="K167" s="15">
        <v>500</v>
      </c>
      <c r="L167" s="15">
        <v>150</v>
      </c>
      <c r="M167" s="15">
        <v>1</v>
      </c>
      <c r="N167" s="15" t="s">
        <v>910</v>
      </c>
    </row>
    <row r="168" spans="1:14" ht="15" customHeight="1">
      <c r="A168" s="3" t="s">
        <v>457</v>
      </c>
      <c r="B168" s="15" t="s">
        <v>1</v>
      </c>
      <c r="C168" s="15" t="s">
        <v>6</v>
      </c>
      <c r="D168" s="15" t="s">
        <v>9823</v>
      </c>
      <c r="E168" s="15" t="s">
        <v>2764</v>
      </c>
      <c r="F168" s="15">
        <v>5</v>
      </c>
      <c r="G168" s="15">
        <v>40</v>
      </c>
      <c r="H168" s="15">
        <v>120</v>
      </c>
      <c r="I168" s="15">
        <v>0.55000000000000004</v>
      </c>
      <c r="J168" s="15" t="s">
        <v>9189</v>
      </c>
      <c r="K168" s="15">
        <v>500</v>
      </c>
      <c r="L168" s="15">
        <v>150</v>
      </c>
      <c r="M168" s="15">
        <v>1</v>
      </c>
      <c r="N168" s="15" t="s">
        <v>910</v>
      </c>
    </row>
    <row r="169" spans="1:14" ht="15" customHeight="1">
      <c r="A169" s="3" t="s">
        <v>459</v>
      </c>
      <c r="B169" s="15" t="s">
        <v>1</v>
      </c>
      <c r="C169" s="15" t="s">
        <v>5</v>
      </c>
      <c r="D169" s="15" t="s">
        <v>9823</v>
      </c>
      <c r="E169" s="15" t="s">
        <v>2764</v>
      </c>
      <c r="F169" s="15">
        <v>5</v>
      </c>
      <c r="G169" s="15">
        <v>50</v>
      </c>
      <c r="H169" s="15">
        <v>120</v>
      </c>
      <c r="I169" s="15">
        <v>0.75</v>
      </c>
      <c r="J169" s="15" t="s">
        <v>918</v>
      </c>
      <c r="K169" s="15">
        <v>500</v>
      </c>
      <c r="L169" s="15">
        <v>150</v>
      </c>
      <c r="M169" s="15">
        <v>1</v>
      </c>
      <c r="N169" s="15" t="s">
        <v>910</v>
      </c>
    </row>
    <row r="170" spans="1:14" ht="15" customHeight="1">
      <c r="A170" s="3" t="s">
        <v>461</v>
      </c>
      <c r="B170" s="15" t="s">
        <v>1</v>
      </c>
      <c r="C170" s="15" t="s">
        <v>6</v>
      </c>
      <c r="D170" s="15" t="s">
        <v>9823</v>
      </c>
      <c r="E170" s="15" t="s">
        <v>2764</v>
      </c>
      <c r="F170" s="15">
        <v>5</v>
      </c>
      <c r="G170" s="15">
        <v>50</v>
      </c>
      <c r="H170" s="15">
        <v>120</v>
      </c>
      <c r="I170" s="15">
        <v>0.75</v>
      </c>
      <c r="J170" s="15" t="s">
        <v>9190</v>
      </c>
      <c r="K170" s="15">
        <v>500</v>
      </c>
      <c r="L170" s="15">
        <v>150</v>
      </c>
      <c r="M170" s="15">
        <v>1</v>
      </c>
      <c r="N170" s="15" t="s">
        <v>910</v>
      </c>
    </row>
    <row r="171" spans="1:14" ht="15" customHeight="1">
      <c r="A171" s="3" t="s">
        <v>463</v>
      </c>
      <c r="B171" s="15" t="s">
        <v>1</v>
      </c>
      <c r="C171" s="15" t="s">
        <v>5</v>
      </c>
      <c r="D171" s="15" t="s">
        <v>9823</v>
      </c>
      <c r="E171" s="15" t="s">
        <v>2764</v>
      </c>
      <c r="F171" s="15">
        <v>5</v>
      </c>
      <c r="G171" s="15">
        <v>60</v>
      </c>
      <c r="H171" s="15">
        <v>120</v>
      </c>
      <c r="I171" s="15">
        <v>0.75</v>
      </c>
      <c r="J171" s="15" t="s">
        <v>918</v>
      </c>
      <c r="K171" s="15">
        <v>500</v>
      </c>
      <c r="L171" s="15">
        <v>150</v>
      </c>
      <c r="M171" s="15">
        <v>1</v>
      </c>
      <c r="N171" s="15" t="s">
        <v>910</v>
      </c>
    </row>
    <row r="172" spans="1:14" ht="15" customHeight="1">
      <c r="A172" s="3" t="s">
        <v>465</v>
      </c>
      <c r="B172" s="15" t="s">
        <v>1</v>
      </c>
      <c r="C172" s="15" t="s">
        <v>6</v>
      </c>
      <c r="D172" s="15" t="s">
        <v>9823</v>
      </c>
      <c r="E172" s="15" t="s">
        <v>2764</v>
      </c>
      <c r="F172" s="15">
        <v>5</v>
      </c>
      <c r="G172" s="15">
        <v>60</v>
      </c>
      <c r="H172" s="15">
        <v>120</v>
      </c>
      <c r="I172" s="15">
        <v>0.75</v>
      </c>
      <c r="J172" s="15" t="s">
        <v>9190</v>
      </c>
      <c r="K172" s="15">
        <v>500</v>
      </c>
      <c r="L172" s="15">
        <v>150</v>
      </c>
      <c r="M172" s="15">
        <v>1</v>
      </c>
      <c r="N172" s="15" t="s">
        <v>910</v>
      </c>
    </row>
    <row r="173" spans="1:14" ht="15" customHeight="1">
      <c r="A173" s="3" t="s">
        <v>467</v>
      </c>
      <c r="B173" s="15" t="s">
        <v>1</v>
      </c>
      <c r="C173" s="15" t="s">
        <v>5</v>
      </c>
      <c r="D173" s="15" t="s">
        <v>9823</v>
      </c>
      <c r="E173" s="15" t="s">
        <v>2764</v>
      </c>
      <c r="F173" s="15">
        <v>5</v>
      </c>
      <c r="G173" s="15">
        <v>90</v>
      </c>
      <c r="H173" s="15">
        <v>120</v>
      </c>
      <c r="I173" s="15">
        <v>0.85</v>
      </c>
      <c r="J173" s="15" t="s">
        <v>383</v>
      </c>
      <c r="K173" s="15">
        <v>100</v>
      </c>
      <c r="L173" s="15">
        <v>150</v>
      </c>
      <c r="M173" s="15">
        <v>1</v>
      </c>
      <c r="N173" s="15" t="s">
        <v>910</v>
      </c>
    </row>
    <row r="174" spans="1:14" ht="15" customHeight="1">
      <c r="A174" s="3" t="s">
        <v>469</v>
      </c>
      <c r="B174" s="15" t="s">
        <v>1</v>
      </c>
      <c r="C174" s="15" t="s">
        <v>6</v>
      </c>
      <c r="D174" s="15" t="s">
        <v>9823</v>
      </c>
      <c r="E174" s="15" t="s">
        <v>2764</v>
      </c>
      <c r="F174" s="15">
        <v>5</v>
      </c>
      <c r="G174" s="15">
        <v>90</v>
      </c>
      <c r="H174" s="15">
        <v>120</v>
      </c>
      <c r="I174" s="15">
        <v>0.85</v>
      </c>
      <c r="J174" s="15" t="s">
        <v>9187</v>
      </c>
      <c r="K174" s="15">
        <v>300</v>
      </c>
      <c r="L174" s="15">
        <v>150</v>
      </c>
      <c r="M174" s="15">
        <v>1</v>
      </c>
      <c r="N174" s="15" t="s">
        <v>910</v>
      </c>
    </row>
    <row r="175" spans="1:14" ht="15" customHeight="1">
      <c r="A175" s="3" t="s">
        <v>471</v>
      </c>
      <c r="B175" s="15" t="s">
        <v>1</v>
      </c>
      <c r="C175" s="15" t="s">
        <v>6</v>
      </c>
      <c r="D175" s="15" t="s">
        <v>9823</v>
      </c>
      <c r="E175" s="15" t="s">
        <v>2764</v>
      </c>
      <c r="F175" s="15">
        <v>8</v>
      </c>
      <c r="G175" s="15">
        <v>100</v>
      </c>
      <c r="H175" s="15">
        <v>150</v>
      </c>
      <c r="I175" s="15">
        <v>0.9</v>
      </c>
      <c r="J175" s="15"/>
      <c r="K175" s="15">
        <v>500</v>
      </c>
      <c r="L175" s="15">
        <v>150</v>
      </c>
      <c r="M175" s="15">
        <v>1</v>
      </c>
      <c r="N175" s="15" t="s">
        <v>910</v>
      </c>
    </row>
    <row r="176" spans="1:14" ht="15" customHeight="1">
      <c r="A176" s="3" t="s">
        <v>473</v>
      </c>
      <c r="B176" s="15" t="s">
        <v>1</v>
      </c>
      <c r="C176" s="15" t="s">
        <v>6</v>
      </c>
      <c r="D176" s="15" t="s">
        <v>9823</v>
      </c>
      <c r="E176" s="15" t="s">
        <v>2764</v>
      </c>
      <c r="F176" s="15">
        <v>8</v>
      </c>
      <c r="G176" s="15">
        <v>20</v>
      </c>
      <c r="H176" s="15">
        <v>150</v>
      </c>
      <c r="I176" s="15">
        <v>0.55000000000000004</v>
      </c>
      <c r="J176" s="15"/>
      <c r="K176" s="15">
        <v>500</v>
      </c>
      <c r="L176" s="15">
        <v>125</v>
      </c>
      <c r="M176" s="15">
        <v>1</v>
      </c>
      <c r="N176" s="15" t="s">
        <v>910</v>
      </c>
    </row>
    <row r="177" spans="1:14" ht="15" customHeight="1">
      <c r="A177" s="3" t="s">
        <v>475</v>
      </c>
      <c r="B177" s="15" t="s">
        <v>1</v>
      </c>
      <c r="C177" s="15" t="s">
        <v>6</v>
      </c>
      <c r="D177" s="15" t="s">
        <v>9823</v>
      </c>
      <c r="E177" s="15" t="s">
        <v>2764</v>
      </c>
      <c r="F177" s="15">
        <v>8</v>
      </c>
      <c r="G177" s="15">
        <v>30</v>
      </c>
      <c r="H177" s="15">
        <v>150</v>
      </c>
      <c r="I177" s="15">
        <v>0.55000000000000004</v>
      </c>
      <c r="J177" s="15"/>
      <c r="K177" s="15">
        <v>500</v>
      </c>
      <c r="L177" s="15">
        <v>125</v>
      </c>
      <c r="M177" s="15">
        <v>1</v>
      </c>
      <c r="N177" s="15" t="s">
        <v>910</v>
      </c>
    </row>
    <row r="178" spans="1:14" ht="15" customHeight="1">
      <c r="A178" s="3" t="s">
        <v>477</v>
      </c>
      <c r="B178" s="15" t="s">
        <v>1</v>
      </c>
      <c r="C178" s="15" t="s">
        <v>6</v>
      </c>
      <c r="D178" s="15" t="s">
        <v>9823</v>
      </c>
      <c r="E178" s="15" t="s">
        <v>2764</v>
      </c>
      <c r="F178" s="15">
        <v>8</v>
      </c>
      <c r="G178" s="15">
        <v>40</v>
      </c>
      <c r="H178" s="15">
        <v>150</v>
      </c>
      <c r="I178" s="15">
        <v>0.55000000000000004</v>
      </c>
      <c r="J178" s="15"/>
      <c r="K178" s="15">
        <v>500</v>
      </c>
      <c r="L178" s="15">
        <v>125</v>
      </c>
      <c r="M178" s="15">
        <v>1</v>
      </c>
      <c r="N178" s="15" t="s">
        <v>910</v>
      </c>
    </row>
    <row r="179" spans="1:14" ht="15" customHeight="1">
      <c r="A179" s="3" t="s">
        <v>479</v>
      </c>
      <c r="B179" s="15" t="s">
        <v>1</v>
      </c>
      <c r="C179" s="15" t="s">
        <v>6</v>
      </c>
      <c r="D179" s="15" t="s">
        <v>9823</v>
      </c>
      <c r="E179" s="15" t="s">
        <v>2764</v>
      </c>
      <c r="F179" s="15">
        <v>8</v>
      </c>
      <c r="G179" s="15">
        <v>50</v>
      </c>
      <c r="H179" s="15">
        <v>150</v>
      </c>
      <c r="I179" s="15">
        <v>0.75</v>
      </c>
      <c r="J179" s="15"/>
      <c r="K179" s="15">
        <v>500</v>
      </c>
      <c r="L179" s="15">
        <v>150</v>
      </c>
      <c r="M179" s="15">
        <v>1</v>
      </c>
      <c r="N179" s="15" t="s">
        <v>910</v>
      </c>
    </row>
    <row r="180" spans="1:14" ht="15" customHeight="1">
      <c r="A180" s="3" t="s">
        <v>481</v>
      </c>
      <c r="B180" s="15" t="s">
        <v>1</v>
      </c>
      <c r="C180" s="15" t="s">
        <v>6</v>
      </c>
      <c r="D180" s="15" t="s">
        <v>9823</v>
      </c>
      <c r="E180" s="15" t="s">
        <v>2764</v>
      </c>
      <c r="F180" s="15">
        <v>8</v>
      </c>
      <c r="G180" s="15">
        <v>60</v>
      </c>
      <c r="H180" s="15">
        <v>150</v>
      </c>
      <c r="I180" s="15">
        <v>0.75</v>
      </c>
      <c r="J180" s="15"/>
      <c r="K180" s="15">
        <v>500</v>
      </c>
      <c r="L180" s="15">
        <v>150</v>
      </c>
      <c r="M180" s="15">
        <v>1</v>
      </c>
      <c r="N180" s="15" t="s">
        <v>910</v>
      </c>
    </row>
    <row r="181" spans="1:14" ht="15" customHeight="1">
      <c r="A181" s="3" t="s">
        <v>483</v>
      </c>
      <c r="B181" s="15" t="s">
        <v>1</v>
      </c>
      <c r="C181" s="15" t="s">
        <v>5</v>
      </c>
      <c r="D181" s="15" t="s">
        <v>9823</v>
      </c>
      <c r="E181" s="15" t="s">
        <v>2764</v>
      </c>
      <c r="F181" s="15">
        <v>1</v>
      </c>
      <c r="G181" s="15">
        <v>30</v>
      </c>
      <c r="H181" s="15">
        <v>50</v>
      </c>
      <c r="I181" s="15">
        <v>0.39</v>
      </c>
      <c r="J181" s="15"/>
      <c r="K181" s="15">
        <v>200</v>
      </c>
      <c r="L181" s="15">
        <v>125</v>
      </c>
      <c r="M181" s="15">
        <v>1</v>
      </c>
      <c r="N181" s="15" t="s">
        <v>910</v>
      </c>
    </row>
    <row r="182" spans="1:14" ht="15" customHeight="1">
      <c r="A182" s="3" t="s">
        <v>987</v>
      </c>
      <c r="B182" s="15" t="s">
        <v>1</v>
      </c>
      <c r="C182" s="15" t="s">
        <v>297</v>
      </c>
      <c r="D182" s="15" t="s">
        <v>9823</v>
      </c>
      <c r="E182" s="15" t="s">
        <v>2764</v>
      </c>
      <c r="F182" s="15">
        <v>20</v>
      </c>
      <c r="G182" s="15">
        <v>100</v>
      </c>
      <c r="H182" s="15">
        <v>330</v>
      </c>
      <c r="I182" s="15">
        <v>0.92</v>
      </c>
      <c r="J182" s="15"/>
      <c r="K182" s="15">
        <v>100</v>
      </c>
      <c r="L182" s="15">
        <v>150</v>
      </c>
      <c r="M182" s="15">
        <v>1</v>
      </c>
      <c r="N182" s="15" t="s">
        <v>910</v>
      </c>
    </row>
    <row r="183" spans="1:14" ht="15" customHeight="1">
      <c r="A183" s="3" t="s">
        <v>645</v>
      </c>
      <c r="B183" s="15" t="s">
        <v>1</v>
      </c>
      <c r="C183" s="15" t="s">
        <v>297</v>
      </c>
      <c r="D183" s="15" t="s">
        <v>9823</v>
      </c>
      <c r="E183" s="15" t="s">
        <v>2764</v>
      </c>
      <c r="F183" s="15">
        <v>20</v>
      </c>
      <c r="G183" s="15">
        <v>150</v>
      </c>
      <c r="H183" s="15">
        <v>330</v>
      </c>
      <c r="I183" s="15">
        <v>1.02</v>
      </c>
      <c r="J183" s="15"/>
      <c r="K183" s="15">
        <v>100</v>
      </c>
      <c r="L183" s="15">
        <v>150</v>
      </c>
      <c r="M183" s="15">
        <v>1</v>
      </c>
      <c r="N183" s="15" t="s">
        <v>910</v>
      </c>
    </row>
    <row r="184" spans="1:14" ht="15" customHeight="1">
      <c r="A184" s="3" t="s">
        <v>647</v>
      </c>
      <c r="B184" s="15" t="s">
        <v>1</v>
      </c>
      <c r="C184" s="15" t="s">
        <v>297</v>
      </c>
      <c r="D184" s="15" t="s">
        <v>9823</v>
      </c>
      <c r="E184" s="15" t="s">
        <v>2764</v>
      </c>
      <c r="F184" s="15">
        <v>20</v>
      </c>
      <c r="G184" s="15">
        <v>20</v>
      </c>
      <c r="H184" s="15">
        <v>330</v>
      </c>
      <c r="I184" s="15">
        <v>0.56999999999999995</v>
      </c>
      <c r="J184" s="15"/>
      <c r="K184" s="15">
        <v>500</v>
      </c>
      <c r="L184" s="15">
        <v>150</v>
      </c>
      <c r="M184" s="15">
        <v>1</v>
      </c>
      <c r="N184" s="15" t="s">
        <v>910</v>
      </c>
    </row>
    <row r="185" spans="1:14" ht="15" customHeight="1">
      <c r="A185" s="3" t="s">
        <v>649</v>
      </c>
      <c r="B185" s="15" t="s">
        <v>1</v>
      </c>
      <c r="C185" s="15" t="s">
        <v>297</v>
      </c>
      <c r="D185" s="15" t="s">
        <v>9823</v>
      </c>
      <c r="E185" s="15" t="s">
        <v>2764</v>
      </c>
      <c r="F185" s="15">
        <v>20</v>
      </c>
      <c r="G185" s="15">
        <v>30</v>
      </c>
      <c r="H185" s="15">
        <v>330</v>
      </c>
      <c r="I185" s="15">
        <v>0.56999999999999995</v>
      </c>
      <c r="J185" s="15"/>
      <c r="K185" s="15">
        <v>500</v>
      </c>
      <c r="L185" s="15">
        <v>150</v>
      </c>
      <c r="M185" s="15">
        <v>1</v>
      </c>
      <c r="N185" s="15" t="s">
        <v>910</v>
      </c>
    </row>
    <row r="186" spans="1:14" ht="15" customHeight="1">
      <c r="A186" s="3" t="s">
        <v>651</v>
      </c>
      <c r="B186" s="15" t="s">
        <v>1</v>
      </c>
      <c r="C186" s="15" t="s">
        <v>297</v>
      </c>
      <c r="D186" s="15" t="s">
        <v>9823</v>
      </c>
      <c r="E186" s="15" t="s">
        <v>2764</v>
      </c>
      <c r="F186" s="15">
        <v>20</v>
      </c>
      <c r="G186" s="15">
        <v>40</v>
      </c>
      <c r="H186" s="15">
        <v>330</v>
      </c>
      <c r="I186" s="15">
        <v>0.56999999999999995</v>
      </c>
      <c r="J186" s="15"/>
      <c r="K186" s="15">
        <v>500</v>
      </c>
      <c r="L186" s="15">
        <v>150</v>
      </c>
      <c r="M186" s="15">
        <v>1</v>
      </c>
      <c r="N186" s="15" t="s">
        <v>910</v>
      </c>
    </row>
    <row r="187" spans="1:14" ht="15" customHeight="1">
      <c r="A187" s="3" t="s">
        <v>653</v>
      </c>
      <c r="B187" s="15" t="s">
        <v>1</v>
      </c>
      <c r="C187" s="15" t="s">
        <v>297</v>
      </c>
      <c r="D187" s="15" t="s">
        <v>9823</v>
      </c>
      <c r="E187" s="15" t="s">
        <v>2764</v>
      </c>
      <c r="F187" s="15">
        <v>20</v>
      </c>
      <c r="G187" s="15">
        <v>50</v>
      </c>
      <c r="H187" s="15">
        <v>330</v>
      </c>
      <c r="I187" s="15">
        <v>0.7</v>
      </c>
      <c r="J187" s="15"/>
      <c r="K187" s="15">
        <v>500</v>
      </c>
      <c r="L187" s="15">
        <v>150</v>
      </c>
      <c r="M187" s="15">
        <v>1</v>
      </c>
      <c r="N187" s="15" t="s">
        <v>910</v>
      </c>
    </row>
    <row r="188" spans="1:14" ht="15" customHeight="1">
      <c r="A188" s="3" t="s">
        <v>655</v>
      </c>
      <c r="B188" s="15" t="s">
        <v>1</v>
      </c>
      <c r="C188" s="15" t="s">
        <v>297</v>
      </c>
      <c r="D188" s="15" t="s">
        <v>9823</v>
      </c>
      <c r="E188" s="15" t="s">
        <v>2764</v>
      </c>
      <c r="F188" s="15">
        <v>20</v>
      </c>
      <c r="G188" s="15">
        <v>60</v>
      </c>
      <c r="H188" s="15">
        <v>330</v>
      </c>
      <c r="I188" s="15">
        <v>0.7</v>
      </c>
      <c r="J188" s="15"/>
      <c r="K188" s="15">
        <v>500</v>
      </c>
      <c r="L188" s="15">
        <v>150</v>
      </c>
      <c r="M188" s="15">
        <v>1</v>
      </c>
      <c r="N188" s="15" t="s">
        <v>910</v>
      </c>
    </row>
    <row r="189" spans="1:14" ht="15" customHeight="1">
      <c r="A189" s="3" t="s">
        <v>657</v>
      </c>
      <c r="B189" s="15" t="s">
        <v>1</v>
      </c>
      <c r="C189" s="15" t="s">
        <v>297</v>
      </c>
      <c r="D189" s="15" t="s">
        <v>9823</v>
      </c>
      <c r="E189" s="15" t="s">
        <v>2764</v>
      </c>
      <c r="F189" s="15">
        <v>20</v>
      </c>
      <c r="G189" s="15">
        <v>90</v>
      </c>
      <c r="H189" s="15">
        <v>330</v>
      </c>
      <c r="I189" s="15">
        <v>0.92</v>
      </c>
      <c r="J189" s="15"/>
      <c r="K189" s="15">
        <v>100</v>
      </c>
      <c r="L189" s="15">
        <v>150</v>
      </c>
      <c r="M189" s="15">
        <v>1</v>
      </c>
      <c r="N189" s="15" t="s">
        <v>910</v>
      </c>
    </row>
    <row r="190" spans="1:14" ht="15" customHeight="1">
      <c r="A190" s="3" t="s">
        <v>988</v>
      </c>
      <c r="B190" s="15" t="s">
        <v>1</v>
      </c>
      <c r="C190" s="15" t="s">
        <v>297</v>
      </c>
      <c r="D190" s="15" t="s">
        <v>9823</v>
      </c>
      <c r="E190" s="15" t="s">
        <v>2764</v>
      </c>
      <c r="F190" s="15">
        <v>8</v>
      </c>
      <c r="G190" s="15">
        <v>100</v>
      </c>
      <c r="H190" s="15">
        <v>150</v>
      </c>
      <c r="I190" s="15">
        <v>0.95</v>
      </c>
      <c r="J190" s="15"/>
      <c r="K190" s="15">
        <v>100</v>
      </c>
      <c r="L190" s="15">
        <v>150</v>
      </c>
      <c r="M190" s="15">
        <v>1</v>
      </c>
      <c r="N190" s="15" t="s">
        <v>910</v>
      </c>
    </row>
    <row r="191" spans="1:14" ht="15" customHeight="1">
      <c r="A191" s="3" t="s">
        <v>660</v>
      </c>
      <c r="B191" s="15" t="s">
        <v>1</v>
      </c>
      <c r="C191" s="15" t="s">
        <v>297</v>
      </c>
      <c r="D191" s="15" t="s">
        <v>9823</v>
      </c>
      <c r="E191" s="15" t="s">
        <v>2764</v>
      </c>
      <c r="F191" s="15">
        <v>8</v>
      </c>
      <c r="G191" s="15">
        <v>150</v>
      </c>
      <c r="H191" s="15">
        <v>150</v>
      </c>
      <c r="I191" s="15">
        <v>0.95</v>
      </c>
      <c r="J191" s="15"/>
      <c r="K191" s="15">
        <v>100</v>
      </c>
      <c r="L191" s="15">
        <v>150</v>
      </c>
      <c r="M191" s="15">
        <v>1</v>
      </c>
      <c r="N191" s="15" t="s">
        <v>910</v>
      </c>
    </row>
    <row r="192" spans="1:14" ht="15" customHeight="1">
      <c r="A192" s="3" t="s">
        <v>662</v>
      </c>
      <c r="B192" s="15" t="s">
        <v>1</v>
      </c>
      <c r="C192" s="15" t="s">
        <v>297</v>
      </c>
      <c r="D192" s="15" t="s">
        <v>9823</v>
      </c>
      <c r="E192" s="15" t="s">
        <v>2764</v>
      </c>
      <c r="F192" s="15">
        <v>8</v>
      </c>
      <c r="G192" s="15">
        <v>20</v>
      </c>
      <c r="H192" s="15">
        <v>150</v>
      </c>
      <c r="I192" s="15">
        <v>0.55000000000000004</v>
      </c>
      <c r="J192" s="15"/>
      <c r="K192" s="15">
        <v>100</v>
      </c>
      <c r="L192" s="15">
        <v>125</v>
      </c>
      <c r="M192" s="15">
        <v>1</v>
      </c>
      <c r="N192" s="15" t="s">
        <v>910</v>
      </c>
    </row>
    <row r="193" spans="1:14" ht="15" customHeight="1">
      <c r="A193" s="3" t="s">
        <v>664</v>
      </c>
      <c r="B193" s="15" t="s">
        <v>1</v>
      </c>
      <c r="C193" s="15" t="s">
        <v>297</v>
      </c>
      <c r="D193" s="15" t="s">
        <v>9823</v>
      </c>
      <c r="E193" s="15" t="s">
        <v>2764</v>
      </c>
      <c r="F193" s="15">
        <v>8</v>
      </c>
      <c r="G193" s="15">
        <v>30</v>
      </c>
      <c r="H193" s="15">
        <v>150</v>
      </c>
      <c r="I193" s="15">
        <v>0.55000000000000004</v>
      </c>
      <c r="J193" s="15"/>
      <c r="K193" s="15">
        <v>100</v>
      </c>
      <c r="L193" s="15">
        <v>125</v>
      </c>
      <c r="M193" s="15">
        <v>1</v>
      </c>
      <c r="N193" s="15" t="s">
        <v>910</v>
      </c>
    </row>
    <row r="194" spans="1:14" ht="15" customHeight="1">
      <c r="A194" s="3" t="s">
        <v>666</v>
      </c>
      <c r="B194" s="15" t="s">
        <v>1</v>
      </c>
      <c r="C194" s="15" t="s">
        <v>297</v>
      </c>
      <c r="D194" s="15" t="s">
        <v>9823</v>
      </c>
      <c r="E194" s="15" t="s">
        <v>2764</v>
      </c>
      <c r="F194" s="15">
        <v>8</v>
      </c>
      <c r="G194" s="15">
        <v>40</v>
      </c>
      <c r="H194" s="15">
        <v>150</v>
      </c>
      <c r="I194" s="15">
        <v>0.55000000000000004</v>
      </c>
      <c r="J194" s="15"/>
      <c r="K194" s="15">
        <v>100</v>
      </c>
      <c r="L194" s="15">
        <v>125</v>
      </c>
      <c r="M194" s="15">
        <v>1</v>
      </c>
      <c r="N194" s="15" t="s">
        <v>910</v>
      </c>
    </row>
    <row r="195" spans="1:14" ht="15" customHeight="1">
      <c r="A195" s="3" t="s">
        <v>668</v>
      </c>
      <c r="B195" s="15" t="s">
        <v>1</v>
      </c>
      <c r="C195" s="15" t="s">
        <v>297</v>
      </c>
      <c r="D195" s="15" t="s">
        <v>9823</v>
      </c>
      <c r="E195" s="15" t="s">
        <v>2764</v>
      </c>
      <c r="F195" s="15">
        <v>8</v>
      </c>
      <c r="G195" s="15">
        <v>50</v>
      </c>
      <c r="H195" s="15">
        <v>150</v>
      </c>
      <c r="I195" s="15">
        <v>0.7</v>
      </c>
      <c r="J195" s="15"/>
      <c r="K195" s="15">
        <v>100</v>
      </c>
      <c r="L195" s="15">
        <v>150</v>
      </c>
      <c r="M195" s="15">
        <v>1</v>
      </c>
      <c r="N195" s="15" t="s">
        <v>910</v>
      </c>
    </row>
    <row r="196" spans="1:14" ht="15" customHeight="1">
      <c r="A196" s="3" t="s">
        <v>670</v>
      </c>
      <c r="B196" s="15" t="s">
        <v>1</v>
      </c>
      <c r="C196" s="15" t="s">
        <v>297</v>
      </c>
      <c r="D196" s="15" t="s">
        <v>9823</v>
      </c>
      <c r="E196" s="15" t="s">
        <v>2764</v>
      </c>
      <c r="F196" s="15">
        <v>8</v>
      </c>
      <c r="G196" s="15">
        <v>60</v>
      </c>
      <c r="H196" s="15">
        <v>150</v>
      </c>
      <c r="I196" s="15">
        <v>0.7</v>
      </c>
      <c r="J196" s="15"/>
      <c r="K196" s="15">
        <v>100</v>
      </c>
      <c r="L196" s="15">
        <v>150</v>
      </c>
      <c r="M196" s="15">
        <v>1</v>
      </c>
      <c r="N196" s="15" t="s">
        <v>910</v>
      </c>
    </row>
    <row r="197" spans="1:14" ht="15" customHeight="1">
      <c r="A197" s="3" t="s">
        <v>672</v>
      </c>
      <c r="B197" s="15" t="s">
        <v>1</v>
      </c>
      <c r="C197" s="15" t="s">
        <v>297</v>
      </c>
      <c r="D197" s="15" t="s">
        <v>9823</v>
      </c>
      <c r="E197" s="15" t="s">
        <v>2764</v>
      </c>
      <c r="F197" s="15">
        <v>8</v>
      </c>
      <c r="G197" s="15">
        <v>90</v>
      </c>
      <c r="H197" s="15">
        <v>150</v>
      </c>
      <c r="I197" s="15">
        <v>0.95</v>
      </c>
      <c r="J197" s="15"/>
      <c r="K197" s="15">
        <v>100</v>
      </c>
      <c r="L197" s="15">
        <v>150</v>
      </c>
      <c r="M197" s="15">
        <v>1</v>
      </c>
      <c r="N197" s="15" t="s">
        <v>910</v>
      </c>
    </row>
    <row r="198" spans="1:14" ht="15" customHeight="1">
      <c r="A198" s="3" t="s">
        <v>696</v>
      </c>
      <c r="B198" s="15" t="s">
        <v>1</v>
      </c>
      <c r="C198" s="15" t="s">
        <v>297</v>
      </c>
      <c r="D198" s="15" t="s">
        <v>9823</v>
      </c>
      <c r="E198" s="15" t="s">
        <v>2764</v>
      </c>
      <c r="F198" s="15">
        <v>10</v>
      </c>
      <c r="G198" s="15">
        <v>100</v>
      </c>
      <c r="H198" s="15">
        <v>120</v>
      </c>
      <c r="I198" s="15">
        <v>0.9</v>
      </c>
      <c r="J198" s="15"/>
      <c r="K198" s="15">
        <v>100</v>
      </c>
      <c r="L198" s="15">
        <v>150</v>
      </c>
      <c r="M198" s="15">
        <v>1</v>
      </c>
      <c r="N198" s="15" t="s">
        <v>910</v>
      </c>
    </row>
    <row r="199" spans="1:14" ht="15" customHeight="1">
      <c r="A199" s="3" t="s">
        <v>697</v>
      </c>
      <c r="B199" s="15" t="s">
        <v>1</v>
      </c>
      <c r="C199" s="15" t="s">
        <v>297</v>
      </c>
      <c r="D199" s="15" t="s">
        <v>9823</v>
      </c>
      <c r="E199" s="15" t="s">
        <v>2764</v>
      </c>
      <c r="F199" s="15">
        <v>10</v>
      </c>
      <c r="G199" s="15">
        <v>150</v>
      </c>
      <c r="H199" s="15">
        <v>120</v>
      </c>
      <c r="I199" s="15">
        <v>1</v>
      </c>
      <c r="J199" s="15"/>
      <c r="K199" s="15">
        <v>100</v>
      </c>
      <c r="L199" s="15">
        <v>150</v>
      </c>
      <c r="M199" s="15">
        <v>1</v>
      </c>
      <c r="N199" s="15" t="s">
        <v>910</v>
      </c>
    </row>
    <row r="200" spans="1:14" ht="15" customHeight="1">
      <c r="A200" s="3" t="s">
        <v>698</v>
      </c>
      <c r="B200" s="15" t="s">
        <v>1</v>
      </c>
      <c r="C200" s="15" t="s">
        <v>297</v>
      </c>
      <c r="D200" s="15" t="s">
        <v>9823</v>
      </c>
      <c r="E200" s="15" t="s">
        <v>2764</v>
      </c>
      <c r="F200" s="15">
        <v>10</v>
      </c>
      <c r="G200" s="15">
        <v>20</v>
      </c>
      <c r="H200" s="15">
        <v>120</v>
      </c>
      <c r="I200" s="15">
        <v>0.55000000000000004</v>
      </c>
      <c r="J200" s="15"/>
      <c r="K200" s="15">
        <v>500</v>
      </c>
      <c r="L200" s="15">
        <v>125</v>
      </c>
      <c r="M200" s="15">
        <v>1</v>
      </c>
      <c r="N200" s="15" t="s">
        <v>910</v>
      </c>
    </row>
    <row r="201" spans="1:14" ht="15" customHeight="1">
      <c r="A201" s="3" t="s">
        <v>699</v>
      </c>
      <c r="B201" s="15" t="s">
        <v>1</v>
      </c>
      <c r="C201" s="15" t="s">
        <v>297</v>
      </c>
      <c r="D201" s="15" t="s">
        <v>9823</v>
      </c>
      <c r="E201" s="15" t="s">
        <v>2764</v>
      </c>
      <c r="F201" s="15">
        <v>10</v>
      </c>
      <c r="G201" s="15">
        <v>30</v>
      </c>
      <c r="H201" s="15">
        <v>120</v>
      </c>
      <c r="I201" s="15">
        <v>0.55000000000000004</v>
      </c>
      <c r="J201" s="15"/>
      <c r="K201" s="15">
        <v>500</v>
      </c>
      <c r="L201" s="15">
        <v>125</v>
      </c>
      <c r="M201" s="15">
        <v>1</v>
      </c>
      <c r="N201" s="15" t="s">
        <v>910</v>
      </c>
    </row>
    <row r="202" spans="1:14" ht="15" customHeight="1">
      <c r="A202" s="3" t="s">
        <v>700</v>
      </c>
      <c r="B202" s="15" t="s">
        <v>1</v>
      </c>
      <c r="C202" s="15" t="s">
        <v>297</v>
      </c>
      <c r="D202" s="15" t="s">
        <v>9823</v>
      </c>
      <c r="E202" s="15" t="s">
        <v>2764</v>
      </c>
      <c r="F202" s="15">
        <v>10</v>
      </c>
      <c r="G202" s="15">
        <v>40</v>
      </c>
      <c r="H202" s="15">
        <v>120</v>
      </c>
      <c r="I202" s="15">
        <v>0.55000000000000004</v>
      </c>
      <c r="J202" s="15"/>
      <c r="K202" s="15">
        <v>500</v>
      </c>
      <c r="L202" s="15">
        <v>125</v>
      </c>
      <c r="M202" s="15">
        <v>1</v>
      </c>
      <c r="N202" s="15" t="s">
        <v>910</v>
      </c>
    </row>
    <row r="203" spans="1:14" ht="15" customHeight="1">
      <c r="A203" s="3" t="s">
        <v>701</v>
      </c>
      <c r="B203" s="15" t="s">
        <v>1</v>
      </c>
      <c r="C203" s="15" t="s">
        <v>297</v>
      </c>
      <c r="D203" s="15" t="s">
        <v>9823</v>
      </c>
      <c r="E203" s="15" t="s">
        <v>2764</v>
      </c>
      <c r="F203" s="15">
        <v>10</v>
      </c>
      <c r="G203" s="15">
        <v>50</v>
      </c>
      <c r="H203" s="15">
        <v>120</v>
      </c>
      <c r="I203" s="15">
        <v>0.7</v>
      </c>
      <c r="J203" s="15"/>
      <c r="K203" s="15">
        <v>500</v>
      </c>
      <c r="L203" s="15">
        <v>150</v>
      </c>
      <c r="M203" s="15">
        <v>1</v>
      </c>
      <c r="N203" s="15" t="s">
        <v>910</v>
      </c>
    </row>
    <row r="204" spans="1:14" ht="15" customHeight="1">
      <c r="A204" s="3" t="s">
        <v>702</v>
      </c>
      <c r="B204" s="15" t="s">
        <v>1</v>
      </c>
      <c r="C204" s="15" t="s">
        <v>297</v>
      </c>
      <c r="D204" s="15" t="s">
        <v>9823</v>
      </c>
      <c r="E204" s="15" t="s">
        <v>2764</v>
      </c>
      <c r="F204" s="15">
        <v>10</v>
      </c>
      <c r="G204" s="15">
        <v>60</v>
      </c>
      <c r="H204" s="15">
        <v>120</v>
      </c>
      <c r="I204" s="15">
        <v>0.7</v>
      </c>
      <c r="J204" s="15"/>
      <c r="K204" s="15">
        <v>500</v>
      </c>
      <c r="L204" s="15">
        <v>150</v>
      </c>
      <c r="M204" s="15">
        <v>1</v>
      </c>
      <c r="N204" s="15" t="s">
        <v>910</v>
      </c>
    </row>
    <row r="205" spans="1:14" ht="15" customHeight="1">
      <c r="A205" s="3" t="s">
        <v>703</v>
      </c>
      <c r="B205" s="15" t="s">
        <v>1</v>
      </c>
      <c r="C205" s="15" t="s">
        <v>297</v>
      </c>
      <c r="D205" s="15" t="s">
        <v>9823</v>
      </c>
      <c r="E205" s="15" t="s">
        <v>2764</v>
      </c>
      <c r="F205" s="15">
        <v>10</v>
      </c>
      <c r="G205" s="15">
        <v>90</v>
      </c>
      <c r="H205" s="15">
        <v>120</v>
      </c>
      <c r="I205" s="15">
        <v>0.9</v>
      </c>
      <c r="J205" s="15"/>
      <c r="K205" s="15">
        <v>100</v>
      </c>
      <c r="L205" s="15">
        <v>150</v>
      </c>
      <c r="M205" s="15">
        <v>1</v>
      </c>
      <c r="N205" s="15" t="s">
        <v>910</v>
      </c>
    </row>
    <row r="206" spans="1:14" ht="15" customHeight="1">
      <c r="A206" s="3" t="s">
        <v>704</v>
      </c>
      <c r="B206" s="15" t="s">
        <v>1</v>
      </c>
      <c r="C206" s="15" t="s">
        <v>297</v>
      </c>
      <c r="D206" s="15" t="s">
        <v>9823</v>
      </c>
      <c r="E206" s="15" t="s">
        <v>2764</v>
      </c>
      <c r="F206" s="15">
        <v>16</v>
      </c>
      <c r="G206" s="15">
        <v>100</v>
      </c>
      <c r="H206" s="15">
        <v>150</v>
      </c>
      <c r="I206" s="15">
        <v>0.9</v>
      </c>
      <c r="J206" s="15"/>
      <c r="K206" s="15">
        <v>100</v>
      </c>
      <c r="L206" s="15">
        <v>150</v>
      </c>
      <c r="M206" s="15">
        <v>1</v>
      </c>
      <c r="N206" s="15" t="s">
        <v>9330</v>
      </c>
    </row>
    <row r="207" spans="1:14" ht="15" customHeight="1">
      <c r="A207" s="3" t="s">
        <v>705</v>
      </c>
      <c r="B207" s="15" t="s">
        <v>1</v>
      </c>
      <c r="C207" s="15" t="s">
        <v>297</v>
      </c>
      <c r="D207" s="15" t="s">
        <v>9823</v>
      </c>
      <c r="E207" s="15" t="s">
        <v>2764</v>
      </c>
      <c r="F207" s="15">
        <v>16</v>
      </c>
      <c r="G207" s="15">
        <v>20</v>
      </c>
      <c r="H207" s="15">
        <v>150</v>
      </c>
      <c r="I207" s="15">
        <v>0.55000000000000004</v>
      </c>
      <c r="J207" s="15"/>
      <c r="K207" s="15">
        <v>500</v>
      </c>
      <c r="L207" s="15">
        <v>125</v>
      </c>
      <c r="M207" s="15">
        <v>1</v>
      </c>
      <c r="N207" s="15" t="s">
        <v>9330</v>
      </c>
    </row>
    <row r="208" spans="1:14" ht="15" customHeight="1">
      <c r="A208" s="3" t="s">
        <v>706</v>
      </c>
      <c r="B208" s="15" t="s">
        <v>1</v>
      </c>
      <c r="C208" s="15" t="s">
        <v>297</v>
      </c>
      <c r="D208" s="15" t="s">
        <v>9823</v>
      </c>
      <c r="E208" s="15" t="s">
        <v>2764</v>
      </c>
      <c r="F208" s="15">
        <v>16</v>
      </c>
      <c r="G208" s="15">
        <v>30</v>
      </c>
      <c r="H208" s="15">
        <v>150</v>
      </c>
      <c r="I208" s="15">
        <v>0.55000000000000004</v>
      </c>
      <c r="J208" s="15"/>
      <c r="K208" s="15">
        <v>500</v>
      </c>
      <c r="L208" s="15">
        <v>125</v>
      </c>
      <c r="M208" s="15">
        <v>1</v>
      </c>
      <c r="N208" s="15" t="s">
        <v>9330</v>
      </c>
    </row>
    <row r="209" spans="1:14" ht="15" customHeight="1">
      <c r="A209" s="3" t="s">
        <v>707</v>
      </c>
      <c r="B209" s="15" t="s">
        <v>1</v>
      </c>
      <c r="C209" s="15" t="s">
        <v>297</v>
      </c>
      <c r="D209" s="15" t="s">
        <v>9823</v>
      </c>
      <c r="E209" s="15" t="s">
        <v>2764</v>
      </c>
      <c r="F209" s="15">
        <v>16</v>
      </c>
      <c r="G209" s="15">
        <v>40</v>
      </c>
      <c r="H209" s="15">
        <v>150</v>
      </c>
      <c r="I209" s="15">
        <v>0.55000000000000004</v>
      </c>
      <c r="J209" s="15"/>
      <c r="K209" s="15">
        <v>500</v>
      </c>
      <c r="L209" s="15">
        <v>125</v>
      </c>
      <c r="M209" s="15">
        <v>1</v>
      </c>
      <c r="N209" s="15" t="s">
        <v>9330</v>
      </c>
    </row>
    <row r="210" spans="1:14" ht="15" customHeight="1">
      <c r="A210" s="3" t="s">
        <v>708</v>
      </c>
      <c r="B210" s="15" t="s">
        <v>1</v>
      </c>
      <c r="C210" s="15" t="s">
        <v>297</v>
      </c>
      <c r="D210" s="15" t="s">
        <v>9823</v>
      </c>
      <c r="E210" s="15" t="s">
        <v>2764</v>
      </c>
      <c r="F210" s="15">
        <v>16</v>
      </c>
      <c r="G210" s="15">
        <v>50</v>
      </c>
      <c r="H210" s="15">
        <v>150</v>
      </c>
      <c r="I210" s="15">
        <v>0.7</v>
      </c>
      <c r="J210" s="15"/>
      <c r="K210" s="15">
        <v>500</v>
      </c>
      <c r="L210" s="15">
        <v>150</v>
      </c>
      <c r="M210" s="15">
        <v>1</v>
      </c>
      <c r="N210" s="15" t="s">
        <v>9330</v>
      </c>
    </row>
    <row r="211" spans="1:14" ht="15" customHeight="1">
      <c r="A211" s="3" t="s">
        <v>709</v>
      </c>
      <c r="B211" s="15" t="s">
        <v>1</v>
      </c>
      <c r="C211" s="15" t="s">
        <v>297</v>
      </c>
      <c r="D211" s="15" t="s">
        <v>9823</v>
      </c>
      <c r="E211" s="15" t="s">
        <v>2764</v>
      </c>
      <c r="F211" s="15">
        <v>16</v>
      </c>
      <c r="G211" s="15">
        <v>60</v>
      </c>
      <c r="H211" s="15">
        <v>150</v>
      </c>
      <c r="I211" s="15">
        <v>0.7</v>
      </c>
      <c r="J211" s="15"/>
      <c r="K211" s="15">
        <v>500</v>
      </c>
      <c r="L211" s="15">
        <v>150</v>
      </c>
      <c r="M211" s="15">
        <v>1</v>
      </c>
      <c r="N211" s="15" t="s">
        <v>9330</v>
      </c>
    </row>
    <row r="212" spans="1:14" ht="15" customHeight="1">
      <c r="A212" s="3" t="s">
        <v>710</v>
      </c>
      <c r="B212" s="15" t="s">
        <v>1</v>
      </c>
      <c r="C212" s="15" t="s">
        <v>297</v>
      </c>
      <c r="D212" s="15" t="s">
        <v>9823</v>
      </c>
      <c r="E212" s="15" t="s">
        <v>2764</v>
      </c>
      <c r="F212" s="15">
        <v>16</v>
      </c>
      <c r="G212" s="15">
        <v>90</v>
      </c>
      <c r="H212" s="15">
        <v>150</v>
      </c>
      <c r="I212" s="15">
        <v>0.9</v>
      </c>
      <c r="J212" s="15"/>
      <c r="K212" s="15">
        <v>100</v>
      </c>
      <c r="L212" s="15">
        <v>150</v>
      </c>
      <c r="M212" s="15">
        <v>1</v>
      </c>
      <c r="N212" s="15" t="s">
        <v>9330</v>
      </c>
    </row>
    <row r="213" spans="1:14" ht="15" customHeight="1">
      <c r="A213" s="3" t="s">
        <v>1007</v>
      </c>
      <c r="B213" s="15" t="s">
        <v>1</v>
      </c>
      <c r="C213" s="15" t="s">
        <v>297</v>
      </c>
      <c r="D213" s="15" t="s">
        <v>9823</v>
      </c>
      <c r="E213" s="15" t="s">
        <v>2764</v>
      </c>
      <c r="F213" s="15">
        <v>20</v>
      </c>
      <c r="G213" s="15">
        <v>100</v>
      </c>
      <c r="H213" s="15">
        <v>200</v>
      </c>
      <c r="I213" s="15">
        <v>0.92</v>
      </c>
      <c r="J213" s="15"/>
      <c r="K213" s="15">
        <v>100</v>
      </c>
      <c r="L213" s="15">
        <v>150</v>
      </c>
      <c r="M213" s="15">
        <v>1</v>
      </c>
      <c r="N213" s="15" t="s">
        <v>910</v>
      </c>
    </row>
    <row r="214" spans="1:14" ht="15" customHeight="1">
      <c r="A214" s="3" t="s">
        <v>711</v>
      </c>
      <c r="B214" s="15" t="s">
        <v>1</v>
      </c>
      <c r="C214" s="15" t="s">
        <v>297</v>
      </c>
      <c r="D214" s="15" t="s">
        <v>9823</v>
      </c>
      <c r="E214" s="15" t="s">
        <v>2764</v>
      </c>
      <c r="F214" s="15">
        <v>20</v>
      </c>
      <c r="G214" s="15">
        <v>150</v>
      </c>
      <c r="H214" s="15">
        <v>200</v>
      </c>
      <c r="I214" s="15">
        <v>1.02</v>
      </c>
      <c r="J214" s="15"/>
      <c r="K214" s="15">
        <v>100</v>
      </c>
      <c r="L214" s="15">
        <v>150</v>
      </c>
      <c r="M214" s="15">
        <v>1</v>
      </c>
      <c r="N214" s="15" t="s">
        <v>910</v>
      </c>
    </row>
    <row r="215" spans="1:14" ht="15" customHeight="1">
      <c r="A215" s="3" t="s">
        <v>712</v>
      </c>
      <c r="B215" s="15" t="s">
        <v>1</v>
      </c>
      <c r="C215" s="15" t="s">
        <v>297</v>
      </c>
      <c r="D215" s="15" t="s">
        <v>9823</v>
      </c>
      <c r="E215" s="15" t="s">
        <v>2764</v>
      </c>
      <c r="F215" s="15">
        <v>20</v>
      </c>
      <c r="G215" s="15">
        <v>20</v>
      </c>
      <c r="H215" s="15">
        <v>200</v>
      </c>
      <c r="I215" s="15">
        <v>0.55000000000000004</v>
      </c>
      <c r="J215" s="15"/>
      <c r="K215" s="15">
        <v>500</v>
      </c>
      <c r="L215" s="15">
        <v>125</v>
      </c>
      <c r="M215" s="15">
        <v>1</v>
      </c>
      <c r="N215" s="15" t="s">
        <v>910</v>
      </c>
    </row>
    <row r="216" spans="1:14" ht="15" customHeight="1">
      <c r="A216" s="3" t="s">
        <v>713</v>
      </c>
      <c r="B216" s="15" t="s">
        <v>1</v>
      </c>
      <c r="C216" s="15" t="s">
        <v>297</v>
      </c>
      <c r="D216" s="15" t="s">
        <v>9823</v>
      </c>
      <c r="E216" s="15" t="s">
        <v>2764</v>
      </c>
      <c r="F216" s="15">
        <v>20</v>
      </c>
      <c r="G216" s="15">
        <v>30</v>
      </c>
      <c r="H216" s="15">
        <v>200</v>
      </c>
      <c r="I216" s="15">
        <v>0.55000000000000004</v>
      </c>
      <c r="J216" s="15"/>
      <c r="K216" s="15">
        <v>500</v>
      </c>
      <c r="L216" s="15">
        <v>125</v>
      </c>
      <c r="M216" s="15">
        <v>1</v>
      </c>
      <c r="N216" s="15" t="s">
        <v>910</v>
      </c>
    </row>
    <row r="217" spans="1:14" ht="15" customHeight="1">
      <c r="A217" s="3" t="s">
        <v>714</v>
      </c>
      <c r="B217" s="15" t="s">
        <v>1</v>
      </c>
      <c r="C217" s="15" t="s">
        <v>297</v>
      </c>
      <c r="D217" s="15" t="s">
        <v>9823</v>
      </c>
      <c r="E217" s="15" t="s">
        <v>2764</v>
      </c>
      <c r="F217" s="15">
        <v>20</v>
      </c>
      <c r="G217" s="15">
        <v>40</v>
      </c>
      <c r="H217" s="15">
        <v>200</v>
      </c>
      <c r="I217" s="15">
        <v>0.55000000000000004</v>
      </c>
      <c r="J217" s="15"/>
      <c r="K217" s="15">
        <v>500</v>
      </c>
      <c r="L217" s="15">
        <v>125</v>
      </c>
      <c r="M217" s="15">
        <v>1</v>
      </c>
      <c r="N217" s="15" t="s">
        <v>910</v>
      </c>
    </row>
    <row r="218" spans="1:14" ht="15" customHeight="1">
      <c r="A218" s="3" t="s">
        <v>715</v>
      </c>
      <c r="B218" s="15" t="s">
        <v>1</v>
      </c>
      <c r="C218" s="15" t="s">
        <v>297</v>
      </c>
      <c r="D218" s="15" t="s">
        <v>9823</v>
      </c>
      <c r="E218" s="15" t="s">
        <v>2764</v>
      </c>
      <c r="F218" s="15">
        <v>20</v>
      </c>
      <c r="G218" s="15">
        <v>50</v>
      </c>
      <c r="H218" s="15">
        <v>200</v>
      </c>
      <c r="I218" s="15">
        <v>0.7</v>
      </c>
      <c r="J218" s="15"/>
      <c r="K218" s="15">
        <v>500</v>
      </c>
      <c r="L218" s="15">
        <v>150</v>
      </c>
      <c r="M218" s="15">
        <v>1</v>
      </c>
      <c r="N218" s="15" t="s">
        <v>910</v>
      </c>
    </row>
    <row r="219" spans="1:14" ht="15" customHeight="1">
      <c r="A219" s="3" t="s">
        <v>716</v>
      </c>
      <c r="B219" s="15" t="s">
        <v>1</v>
      </c>
      <c r="C219" s="15" t="s">
        <v>297</v>
      </c>
      <c r="D219" s="15" t="s">
        <v>9823</v>
      </c>
      <c r="E219" s="15" t="s">
        <v>2764</v>
      </c>
      <c r="F219" s="15">
        <v>20</v>
      </c>
      <c r="G219" s="15">
        <v>60</v>
      </c>
      <c r="H219" s="15">
        <v>200</v>
      </c>
      <c r="I219" s="15">
        <v>0.7</v>
      </c>
      <c r="J219" s="15"/>
      <c r="K219" s="15">
        <v>500</v>
      </c>
      <c r="L219" s="15">
        <v>150</v>
      </c>
      <c r="M219" s="15">
        <v>1</v>
      </c>
      <c r="N219" s="15" t="s">
        <v>910</v>
      </c>
    </row>
    <row r="220" spans="1:14" ht="15" customHeight="1">
      <c r="A220" s="3" t="s">
        <v>717</v>
      </c>
      <c r="B220" s="15" t="s">
        <v>1</v>
      </c>
      <c r="C220" s="15" t="s">
        <v>297</v>
      </c>
      <c r="D220" s="15" t="s">
        <v>9823</v>
      </c>
      <c r="E220" s="15" t="s">
        <v>2764</v>
      </c>
      <c r="F220" s="15">
        <v>20</v>
      </c>
      <c r="G220" s="15">
        <v>90</v>
      </c>
      <c r="H220" s="15">
        <v>200</v>
      </c>
      <c r="I220" s="15">
        <v>0.92</v>
      </c>
      <c r="J220" s="15"/>
      <c r="K220" s="15">
        <v>100</v>
      </c>
      <c r="L220" s="15">
        <v>150</v>
      </c>
      <c r="M220" s="15">
        <v>1</v>
      </c>
      <c r="N220" s="15" t="s">
        <v>910</v>
      </c>
    </row>
    <row r="221" spans="1:14" ht="15" customHeight="1">
      <c r="A221" s="3" t="s">
        <v>1017</v>
      </c>
      <c r="B221" s="15" t="s">
        <v>1</v>
      </c>
      <c r="C221" s="15" t="s">
        <v>4</v>
      </c>
      <c r="D221" s="15" t="s">
        <v>9823</v>
      </c>
      <c r="E221" s="15" t="s">
        <v>2764</v>
      </c>
      <c r="F221" s="15">
        <v>1</v>
      </c>
      <c r="G221" s="15">
        <v>100</v>
      </c>
      <c r="H221" s="15">
        <v>40</v>
      </c>
      <c r="I221" s="15">
        <v>0.8</v>
      </c>
      <c r="J221" s="15"/>
      <c r="K221" s="15">
        <v>100</v>
      </c>
      <c r="L221" s="15">
        <v>150</v>
      </c>
      <c r="M221" s="15">
        <v>1</v>
      </c>
      <c r="N221" s="15" t="s">
        <v>910</v>
      </c>
    </row>
    <row r="222" spans="1:14" ht="15" customHeight="1">
      <c r="A222" s="3" t="s">
        <v>731</v>
      </c>
      <c r="B222" s="15" t="s">
        <v>1</v>
      </c>
      <c r="C222" s="15" t="s">
        <v>779</v>
      </c>
      <c r="D222" s="15" t="s">
        <v>9823</v>
      </c>
      <c r="E222" s="15" t="s">
        <v>2764</v>
      </c>
      <c r="F222" s="15">
        <v>1</v>
      </c>
      <c r="G222" s="15">
        <v>100</v>
      </c>
      <c r="H222" s="15">
        <v>30</v>
      </c>
      <c r="I222" s="15">
        <v>0.8</v>
      </c>
      <c r="J222" s="15"/>
      <c r="K222" s="15">
        <v>50</v>
      </c>
      <c r="L222" s="15">
        <v>150</v>
      </c>
      <c r="M222" s="15">
        <v>1</v>
      </c>
      <c r="N222" s="15" t="s">
        <v>910</v>
      </c>
    </row>
    <row r="223" spans="1:14" ht="15" customHeight="1">
      <c r="A223" s="3" t="s">
        <v>730</v>
      </c>
      <c r="B223" s="15" t="s">
        <v>1</v>
      </c>
      <c r="C223" s="15" t="s">
        <v>8</v>
      </c>
      <c r="D223" s="15" t="s">
        <v>9823</v>
      </c>
      <c r="E223" s="15" t="s">
        <v>2764</v>
      </c>
      <c r="F223" s="15">
        <v>1</v>
      </c>
      <c r="G223" s="15">
        <v>100</v>
      </c>
      <c r="H223" s="15">
        <v>30</v>
      </c>
      <c r="I223" s="15">
        <v>0.8</v>
      </c>
      <c r="J223" s="15"/>
      <c r="K223" s="15">
        <v>10</v>
      </c>
      <c r="L223" s="15">
        <v>150</v>
      </c>
      <c r="M223" s="15">
        <v>1</v>
      </c>
      <c r="N223" s="15" t="s">
        <v>910</v>
      </c>
    </row>
    <row r="224" spans="1:14" ht="15" customHeight="1">
      <c r="A224" s="3" t="s">
        <v>734</v>
      </c>
      <c r="B224" s="15" t="s">
        <v>1</v>
      </c>
      <c r="C224" s="15" t="s">
        <v>4</v>
      </c>
      <c r="D224" s="15" t="s">
        <v>9823</v>
      </c>
      <c r="E224" s="15" t="s">
        <v>2764</v>
      </c>
      <c r="F224" s="15">
        <v>1</v>
      </c>
      <c r="G224" s="15">
        <v>150</v>
      </c>
      <c r="H224" s="15">
        <v>40</v>
      </c>
      <c r="I224" s="15">
        <v>0.95</v>
      </c>
      <c r="J224" s="15"/>
      <c r="K224" s="15">
        <v>100</v>
      </c>
      <c r="L224" s="15">
        <v>150</v>
      </c>
      <c r="M224" s="15">
        <v>1</v>
      </c>
      <c r="N224" s="15" t="s">
        <v>910</v>
      </c>
    </row>
    <row r="225" spans="1:14" ht="15" customHeight="1">
      <c r="A225" s="3" t="s">
        <v>739</v>
      </c>
      <c r="B225" s="15" t="s">
        <v>1</v>
      </c>
      <c r="C225" s="15" t="s">
        <v>779</v>
      </c>
      <c r="D225" s="15" t="s">
        <v>9823</v>
      </c>
      <c r="E225" s="15" t="s">
        <v>2764</v>
      </c>
      <c r="F225" s="15">
        <v>1</v>
      </c>
      <c r="G225" s="15">
        <v>150</v>
      </c>
      <c r="H225" s="15">
        <v>30</v>
      </c>
      <c r="I225" s="15">
        <v>0.9</v>
      </c>
      <c r="J225" s="15"/>
      <c r="K225" s="15">
        <v>50</v>
      </c>
      <c r="L225" s="15">
        <v>150</v>
      </c>
      <c r="M225" s="15">
        <v>1</v>
      </c>
      <c r="N225" s="15" t="s">
        <v>910</v>
      </c>
    </row>
    <row r="226" spans="1:14" ht="15" customHeight="1">
      <c r="A226" s="3" t="s">
        <v>738</v>
      </c>
      <c r="B226" s="15" t="s">
        <v>1</v>
      </c>
      <c r="C226" s="15" t="s">
        <v>8</v>
      </c>
      <c r="D226" s="15" t="s">
        <v>9823</v>
      </c>
      <c r="E226" s="15" t="s">
        <v>2764</v>
      </c>
      <c r="F226" s="15">
        <v>1</v>
      </c>
      <c r="G226" s="15">
        <v>150</v>
      </c>
      <c r="H226" s="15">
        <v>30</v>
      </c>
      <c r="I226" s="15">
        <v>0.95</v>
      </c>
      <c r="J226" s="15"/>
      <c r="K226" s="15">
        <v>10</v>
      </c>
      <c r="L226" s="15">
        <v>150</v>
      </c>
      <c r="M226" s="15">
        <v>1</v>
      </c>
      <c r="N226" s="15" t="s">
        <v>910</v>
      </c>
    </row>
    <row r="227" spans="1:14" ht="15" customHeight="1">
      <c r="A227" s="3" t="s">
        <v>742</v>
      </c>
      <c r="B227" s="15" t="s">
        <v>1</v>
      </c>
      <c r="C227" s="15" t="s">
        <v>4</v>
      </c>
      <c r="D227" s="15" t="s">
        <v>9823</v>
      </c>
      <c r="E227" s="15" t="s">
        <v>2764</v>
      </c>
      <c r="F227" s="15">
        <v>1</v>
      </c>
      <c r="G227" s="15">
        <v>20</v>
      </c>
      <c r="H227" s="15">
        <v>40</v>
      </c>
      <c r="I227" s="15">
        <v>0.5</v>
      </c>
      <c r="J227" s="15"/>
      <c r="K227" s="15">
        <v>200</v>
      </c>
      <c r="L227" s="15">
        <v>125</v>
      </c>
      <c r="M227" s="15">
        <v>1</v>
      </c>
      <c r="N227" s="15" t="s">
        <v>910</v>
      </c>
    </row>
    <row r="228" spans="1:14" ht="15" customHeight="1">
      <c r="A228" s="3" t="s">
        <v>743</v>
      </c>
      <c r="B228" s="15" t="s">
        <v>1</v>
      </c>
      <c r="C228" s="15" t="s">
        <v>4</v>
      </c>
      <c r="D228" s="15" t="s">
        <v>9823</v>
      </c>
      <c r="E228" s="15" t="s">
        <v>2764</v>
      </c>
      <c r="F228" s="15">
        <v>1</v>
      </c>
      <c r="G228" s="15">
        <v>200</v>
      </c>
      <c r="H228" s="15">
        <v>40</v>
      </c>
      <c r="I228" s="15">
        <v>0.95</v>
      </c>
      <c r="J228" s="15"/>
      <c r="K228" s="15">
        <v>100</v>
      </c>
      <c r="L228" s="15">
        <v>150</v>
      </c>
      <c r="M228" s="15">
        <v>1</v>
      </c>
      <c r="N228" s="15" t="s">
        <v>910</v>
      </c>
    </row>
    <row r="229" spans="1:14" ht="15" customHeight="1">
      <c r="A229" s="3" t="s">
        <v>749</v>
      </c>
      <c r="B229" s="15" t="s">
        <v>1</v>
      </c>
      <c r="C229" s="15" t="s">
        <v>779</v>
      </c>
      <c r="D229" s="15" t="s">
        <v>9823</v>
      </c>
      <c r="E229" s="15" t="s">
        <v>2764</v>
      </c>
      <c r="F229" s="15">
        <v>1</v>
      </c>
      <c r="G229" s="15">
        <v>20</v>
      </c>
      <c r="H229" s="15">
        <v>30</v>
      </c>
      <c r="I229" s="15">
        <v>0.45</v>
      </c>
      <c r="J229" s="15"/>
      <c r="K229" s="15">
        <v>400</v>
      </c>
      <c r="L229" s="15">
        <v>125</v>
      </c>
      <c r="M229" s="15">
        <v>1</v>
      </c>
      <c r="N229" s="15" t="s">
        <v>910</v>
      </c>
    </row>
    <row r="230" spans="1:14" ht="15" customHeight="1">
      <c r="A230" s="3" t="s">
        <v>751</v>
      </c>
      <c r="B230" s="15" t="s">
        <v>1</v>
      </c>
      <c r="C230" s="15" t="s">
        <v>4</v>
      </c>
      <c r="D230" s="15" t="s">
        <v>9823</v>
      </c>
      <c r="E230" s="15" t="s">
        <v>2764</v>
      </c>
      <c r="F230" s="15">
        <v>1</v>
      </c>
      <c r="G230" s="15">
        <v>30</v>
      </c>
      <c r="H230" s="15">
        <v>40</v>
      </c>
      <c r="I230" s="15">
        <v>0.5</v>
      </c>
      <c r="J230" s="15"/>
      <c r="K230" s="15">
        <v>200</v>
      </c>
      <c r="L230" s="15">
        <v>125</v>
      </c>
      <c r="M230" s="15">
        <v>1</v>
      </c>
      <c r="N230" s="15" t="s">
        <v>910</v>
      </c>
    </row>
    <row r="231" spans="1:14" ht="15" customHeight="1">
      <c r="A231" s="3" t="s">
        <v>753</v>
      </c>
      <c r="B231" s="15" t="s">
        <v>1</v>
      </c>
      <c r="C231" s="15" t="s">
        <v>779</v>
      </c>
      <c r="D231" s="15" t="s">
        <v>9823</v>
      </c>
      <c r="E231" s="15" t="s">
        <v>2764</v>
      </c>
      <c r="F231" s="15">
        <v>1</v>
      </c>
      <c r="G231" s="15">
        <v>30</v>
      </c>
      <c r="H231" s="15">
        <v>30</v>
      </c>
      <c r="I231" s="15">
        <v>0.5</v>
      </c>
      <c r="J231" s="15"/>
      <c r="K231" s="15">
        <v>400</v>
      </c>
      <c r="L231" s="15">
        <v>125</v>
      </c>
      <c r="M231" s="15">
        <v>1</v>
      </c>
      <c r="N231" s="15" t="s">
        <v>910</v>
      </c>
    </row>
    <row r="232" spans="1:14" ht="15" customHeight="1">
      <c r="A232" s="3" t="s">
        <v>755</v>
      </c>
      <c r="B232" s="15" t="s">
        <v>1</v>
      </c>
      <c r="C232" s="15" t="s">
        <v>756</v>
      </c>
      <c r="D232" s="15" t="s">
        <v>9823</v>
      </c>
      <c r="E232" s="15" t="s">
        <v>2764</v>
      </c>
      <c r="F232" s="15">
        <v>1</v>
      </c>
      <c r="G232" s="15">
        <v>30</v>
      </c>
      <c r="H232" s="15">
        <v>25</v>
      </c>
      <c r="I232" s="15">
        <v>0.55000000000000004</v>
      </c>
      <c r="J232" s="15"/>
      <c r="K232" s="15">
        <v>50</v>
      </c>
      <c r="L232" s="15">
        <v>150</v>
      </c>
      <c r="M232" s="15">
        <v>1</v>
      </c>
      <c r="N232" s="15" t="s">
        <v>910</v>
      </c>
    </row>
    <row r="233" spans="1:14" ht="15" customHeight="1">
      <c r="A233" s="3" t="s">
        <v>757</v>
      </c>
      <c r="B233" s="15" t="s">
        <v>1</v>
      </c>
      <c r="C233" s="15" t="s">
        <v>4</v>
      </c>
      <c r="D233" s="15" t="s">
        <v>9823</v>
      </c>
      <c r="E233" s="15" t="s">
        <v>2764</v>
      </c>
      <c r="F233" s="15">
        <v>1</v>
      </c>
      <c r="G233" s="15">
        <v>40</v>
      </c>
      <c r="H233" s="15">
        <v>40</v>
      </c>
      <c r="I233" s="15">
        <v>0.5</v>
      </c>
      <c r="J233" s="15"/>
      <c r="K233" s="15">
        <v>200</v>
      </c>
      <c r="L233" s="15">
        <v>125</v>
      </c>
      <c r="M233" s="15">
        <v>1</v>
      </c>
      <c r="N233" s="15" t="s">
        <v>910</v>
      </c>
    </row>
    <row r="234" spans="1:14" ht="15" customHeight="1">
      <c r="A234" s="3" t="s">
        <v>761</v>
      </c>
      <c r="B234" s="15" t="s">
        <v>1</v>
      </c>
      <c r="C234" s="15" t="s">
        <v>779</v>
      </c>
      <c r="D234" s="15" t="s">
        <v>9823</v>
      </c>
      <c r="E234" s="15" t="s">
        <v>2764</v>
      </c>
      <c r="F234" s="15">
        <v>1</v>
      </c>
      <c r="G234" s="15">
        <v>40</v>
      </c>
      <c r="H234" s="15">
        <v>30</v>
      </c>
      <c r="I234" s="15">
        <v>0.55000000000000004</v>
      </c>
      <c r="J234" s="15"/>
      <c r="K234" s="15">
        <v>400</v>
      </c>
      <c r="L234" s="15">
        <v>150</v>
      </c>
      <c r="M234" s="15">
        <v>1</v>
      </c>
      <c r="N234" s="15" t="s">
        <v>910</v>
      </c>
    </row>
    <row r="235" spans="1:14" ht="15" customHeight="1">
      <c r="A235" s="3" t="s">
        <v>748</v>
      </c>
      <c r="B235" s="15" t="s">
        <v>1</v>
      </c>
      <c r="C235" s="15" t="s">
        <v>8</v>
      </c>
      <c r="D235" s="15" t="s">
        <v>9823</v>
      </c>
      <c r="E235" s="15" t="s">
        <v>2764</v>
      </c>
      <c r="F235" s="15">
        <v>1</v>
      </c>
      <c r="G235" s="15">
        <v>40</v>
      </c>
      <c r="H235" s="15">
        <v>30</v>
      </c>
      <c r="I235" s="15">
        <v>0.55000000000000004</v>
      </c>
      <c r="J235" s="15"/>
      <c r="K235" s="15">
        <v>100</v>
      </c>
      <c r="L235" s="15">
        <v>125</v>
      </c>
      <c r="M235" s="15">
        <v>1</v>
      </c>
      <c r="N235" s="15" t="s">
        <v>910</v>
      </c>
    </row>
    <row r="236" spans="1:14" ht="15" customHeight="1">
      <c r="A236" s="3" t="s">
        <v>764</v>
      </c>
      <c r="B236" s="15" t="s">
        <v>1</v>
      </c>
      <c r="C236" s="15" t="s">
        <v>756</v>
      </c>
      <c r="D236" s="15" t="s">
        <v>9823</v>
      </c>
      <c r="E236" s="15" t="s">
        <v>2764</v>
      </c>
      <c r="F236" s="15">
        <v>1</v>
      </c>
      <c r="G236" s="15">
        <v>40</v>
      </c>
      <c r="H236" s="15">
        <v>25</v>
      </c>
      <c r="I236" s="15">
        <v>0.55000000000000004</v>
      </c>
      <c r="J236" s="15"/>
      <c r="K236" s="15">
        <v>50</v>
      </c>
      <c r="L236" s="15">
        <v>150</v>
      </c>
      <c r="M236" s="15">
        <v>1</v>
      </c>
      <c r="N236" s="15" t="s">
        <v>910</v>
      </c>
    </row>
    <row r="237" spans="1:14" ht="15" customHeight="1">
      <c r="A237" s="3" t="s">
        <v>765</v>
      </c>
      <c r="B237" s="15" t="s">
        <v>1</v>
      </c>
      <c r="C237" s="15" t="s">
        <v>4</v>
      </c>
      <c r="D237" s="15" t="s">
        <v>9823</v>
      </c>
      <c r="E237" s="15" t="s">
        <v>2764</v>
      </c>
      <c r="F237" s="15">
        <v>1</v>
      </c>
      <c r="G237" s="15">
        <v>50</v>
      </c>
      <c r="H237" s="15">
        <v>40</v>
      </c>
      <c r="I237" s="15">
        <v>0.75</v>
      </c>
      <c r="J237" s="15"/>
      <c r="K237" s="15">
        <v>200</v>
      </c>
      <c r="L237" s="15">
        <v>150</v>
      </c>
      <c r="M237" s="15">
        <v>1</v>
      </c>
      <c r="N237" s="15" t="s">
        <v>910</v>
      </c>
    </row>
    <row r="238" spans="1:14" ht="15" customHeight="1">
      <c r="A238" s="3" t="s">
        <v>768</v>
      </c>
      <c r="B238" s="15" t="s">
        <v>1</v>
      </c>
      <c r="C238" s="15" t="s">
        <v>4</v>
      </c>
      <c r="D238" s="15" t="s">
        <v>9823</v>
      </c>
      <c r="E238" s="15" t="s">
        <v>2764</v>
      </c>
      <c r="F238" s="15">
        <v>1</v>
      </c>
      <c r="G238" s="15">
        <v>60</v>
      </c>
      <c r="H238" s="15">
        <v>40</v>
      </c>
      <c r="I238" s="15">
        <v>0.75</v>
      </c>
      <c r="J238" s="15"/>
      <c r="K238" s="15">
        <v>200</v>
      </c>
      <c r="L238" s="15">
        <v>150</v>
      </c>
      <c r="M238" s="15">
        <v>1</v>
      </c>
      <c r="N238" s="15" t="s">
        <v>910</v>
      </c>
    </row>
    <row r="239" spans="1:14" ht="15" customHeight="1">
      <c r="A239" s="3" t="s">
        <v>772</v>
      </c>
      <c r="B239" s="15" t="s">
        <v>1</v>
      </c>
      <c r="C239" s="15" t="s">
        <v>779</v>
      </c>
      <c r="D239" s="15" t="s">
        <v>9823</v>
      </c>
      <c r="E239" s="15" t="s">
        <v>2764</v>
      </c>
      <c r="F239" s="15">
        <v>1</v>
      </c>
      <c r="G239" s="15">
        <v>60</v>
      </c>
      <c r="H239" s="15">
        <v>30</v>
      </c>
      <c r="I239" s="15">
        <v>0.7</v>
      </c>
      <c r="J239" s="15"/>
      <c r="K239" s="15">
        <v>400</v>
      </c>
      <c r="L239" s="15">
        <v>150</v>
      </c>
      <c r="M239" s="15">
        <v>1</v>
      </c>
      <c r="N239" s="15" t="s">
        <v>910</v>
      </c>
    </row>
    <row r="240" spans="1:14" ht="15" customHeight="1">
      <c r="A240" s="3" t="s">
        <v>767</v>
      </c>
      <c r="B240" s="15" t="s">
        <v>1</v>
      </c>
      <c r="C240" s="15" t="s">
        <v>8</v>
      </c>
      <c r="D240" s="15" t="s">
        <v>9823</v>
      </c>
      <c r="E240" s="15" t="s">
        <v>2764</v>
      </c>
      <c r="F240" s="15">
        <v>1</v>
      </c>
      <c r="G240" s="15">
        <v>60</v>
      </c>
      <c r="H240" s="15">
        <v>30</v>
      </c>
      <c r="I240" s="15">
        <v>0.7</v>
      </c>
      <c r="J240" s="15"/>
      <c r="K240" s="15">
        <v>100</v>
      </c>
      <c r="L240" s="15">
        <v>150</v>
      </c>
      <c r="M240" s="15">
        <v>1</v>
      </c>
      <c r="N240" s="15" t="s">
        <v>910</v>
      </c>
    </row>
    <row r="241" spans="1:14" ht="15" customHeight="1">
      <c r="A241" s="3" t="s">
        <v>775</v>
      </c>
      <c r="B241" s="15" t="s">
        <v>1</v>
      </c>
      <c r="C241" s="15" t="s">
        <v>756</v>
      </c>
      <c r="D241" s="15" t="s">
        <v>9823</v>
      </c>
      <c r="E241" s="15" t="s">
        <v>2764</v>
      </c>
      <c r="F241" s="15">
        <v>1</v>
      </c>
      <c r="G241" s="15">
        <v>60</v>
      </c>
      <c r="H241" s="15">
        <v>25</v>
      </c>
      <c r="I241" s="15">
        <v>0.68</v>
      </c>
      <c r="J241" s="15"/>
      <c r="K241" s="15">
        <v>50</v>
      </c>
      <c r="L241" s="15">
        <v>150</v>
      </c>
      <c r="M241" s="15">
        <v>1</v>
      </c>
      <c r="N241" s="15" t="s">
        <v>910</v>
      </c>
    </row>
    <row r="242" spans="1:14" ht="15" customHeight="1">
      <c r="A242" s="3" t="s">
        <v>776</v>
      </c>
      <c r="B242" s="15" t="s">
        <v>1</v>
      </c>
      <c r="C242" s="15" t="s">
        <v>4</v>
      </c>
      <c r="D242" s="15" t="s">
        <v>9823</v>
      </c>
      <c r="E242" s="15" t="s">
        <v>2764</v>
      </c>
      <c r="F242" s="15">
        <v>1</v>
      </c>
      <c r="G242" s="15">
        <v>90</v>
      </c>
      <c r="H242" s="15">
        <v>40</v>
      </c>
      <c r="I242" s="15">
        <v>0.8</v>
      </c>
      <c r="J242" s="15"/>
      <c r="K242" s="15">
        <v>100</v>
      </c>
      <c r="L242" s="15">
        <v>150</v>
      </c>
      <c r="M242" s="15">
        <v>1</v>
      </c>
      <c r="N242" s="15" t="s">
        <v>910</v>
      </c>
    </row>
    <row r="243" spans="1:14" ht="15" customHeight="1">
      <c r="A243" s="3" t="s">
        <v>778</v>
      </c>
      <c r="B243" s="15" t="s">
        <v>1</v>
      </c>
      <c r="C243" s="15" t="s">
        <v>779</v>
      </c>
      <c r="D243" s="15" t="s">
        <v>9823</v>
      </c>
      <c r="E243" s="15" t="s">
        <v>2764</v>
      </c>
      <c r="F243" s="15">
        <v>1</v>
      </c>
      <c r="G243" s="15">
        <v>100</v>
      </c>
      <c r="H243" s="15">
        <v>30</v>
      </c>
      <c r="I243" s="15">
        <v>0.8</v>
      </c>
      <c r="J243" s="15"/>
      <c r="K243" s="15">
        <v>1</v>
      </c>
      <c r="L243" s="15">
        <v>150</v>
      </c>
      <c r="M243" s="15">
        <v>1</v>
      </c>
      <c r="N243" s="15" t="s">
        <v>910</v>
      </c>
    </row>
    <row r="244" spans="1:14" ht="15" customHeight="1">
      <c r="A244" s="3" t="s">
        <v>781</v>
      </c>
      <c r="B244" s="15" t="s">
        <v>1</v>
      </c>
      <c r="C244" s="15" t="s">
        <v>8</v>
      </c>
      <c r="D244" s="15" t="s">
        <v>9823</v>
      </c>
      <c r="E244" s="15" t="s">
        <v>2764</v>
      </c>
      <c r="F244" s="15">
        <v>1</v>
      </c>
      <c r="G244" s="15">
        <v>100</v>
      </c>
      <c r="H244" s="15">
        <v>30</v>
      </c>
      <c r="I244" s="15">
        <v>0.8</v>
      </c>
      <c r="J244" s="15"/>
      <c r="K244" s="15">
        <v>0.5</v>
      </c>
      <c r="L244" s="15">
        <v>175</v>
      </c>
      <c r="M244" s="15">
        <v>1</v>
      </c>
      <c r="N244" s="15" t="s">
        <v>910</v>
      </c>
    </row>
    <row r="245" spans="1:14" ht="15" customHeight="1">
      <c r="A245" s="3" t="s">
        <v>783</v>
      </c>
      <c r="B245" s="15" t="s">
        <v>1</v>
      </c>
      <c r="C245" s="15" t="s">
        <v>779</v>
      </c>
      <c r="D245" s="15" t="s">
        <v>9823</v>
      </c>
      <c r="E245" s="15" t="s">
        <v>2764</v>
      </c>
      <c r="F245" s="15">
        <v>1</v>
      </c>
      <c r="G245" s="15">
        <v>150</v>
      </c>
      <c r="H245" s="15">
        <v>30</v>
      </c>
      <c r="I245" s="15">
        <v>0.85</v>
      </c>
      <c r="J245" s="15"/>
      <c r="K245" s="15">
        <v>1</v>
      </c>
      <c r="L245" s="15">
        <v>150</v>
      </c>
      <c r="M245" s="15">
        <v>1</v>
      </c>
      <c r="N245" s="15" t="s">
        <v>910</v>
      </c>
    </row>
    <row r="246" spans="1:14" ht="15" customHeight="1">
      <c r="A246" s="3" t="s">
        <v>785</v>
      </c>
      <c r="B246" s="15" t="s">
        <v>1</v>
      </c>
      <c r="C246" s="15" t="s">
        <v>8</v>
      </c>
      <c r="D246" s="15" t="s">
        <v>9823</v>
      </c>
      <c r="E246" s="15" t="s">
        <v>2764</v>
      </c>
      <c r="F246" s="15">
        <v>1</v>
      </c>
      <c r="G246" s="15">
        <v>150</v>
      </c>
      <c r="H246" s="15">
        <v>30</v>
      </c>
      <c r="I246" s="15">
        <v>0.85</v>
      </c>
      <c r="J246" s="15"/>
      <c r="K246" s="15">
        <v>0.5</v>
      </c>
      <c r="L246" s="15">
        <v>175</v>
      </c>
      <c r="M246" s="15">
        <v>1</v>
      </c>
      <c r="N246" s="15" t="s">
        <v>910</v>
      </c>
    </row>
    <row r="247" spans="1:14" ht="15" customHeight="1">
      <c r="A247" s="3" t="s">
        <v>787</v>
      </c>
      <c r="B247" s="15" t="s">
        <v>1</v>
      </c>
      <c r="C247" s="15" t="s">
        <v>779</v>
      </c>
      <c r="D247" s="15" t="s">
        <v>9823</v>
      </c>
      <c r="E247" s="15" t="s">
        <v>2764</v>
      </c>
      <c r="F247" s="15">
        <v>1</v>
      </c>
      <c r="G247" s="15">
        <v>200</v>
      </c>
      <c r="H247" s="15">
        <v>30</v>
      </c>
      <c r="I247" s="15">
        <v>0.85</v>
      </c>
      <c r="J247" s="15"/>
      <c r="K247" s="15">
        <v>1</v>
      </c>
      <c r="L247" s="15">
        <v>150</v>
      </c>
      <c r="M247" s="15">
        <v>1</v>
      </c>
      <c r="N247" s="15" t="s">
        <v>910</v>
      </c>
    </row>
    <row r="248" spans="1:14" ht="15" customHeight="1">
      <c r="A248" s="3" t="s">
        <v>789</v>
      </c>
      <c r="B248" s="15" t="s">
        <v>1</v>
      </c>
      <c r="C248" s="15" t="s">
        <v>8</v>
      </c>
      <c r="D248" s="15" t="s">
        <v>9823</v>
      </c>
      <c r="E248" s="15" t="s">
        <v>2764</v>
      </c>
      <c r="F248" s="15">
        <v>1</v>
      </c>
      <c r="G248" s="15">
        <v>200</v>
      </c>
      <c r="H248" s="15">
        <v>30</v>
      </c>
      <c r="I248" s="15">
        <v>0.85</v>
      </c>
      <c r="J248" s="15"/>
      <c r="K248" s="15">
        <v>0.5</v>
      </c>
      <c r="L248" s="15">
        <v>175</v>
      </c>
      <c r="M248" s="15">
        <v>1</v>
      </c>
      <c r="N248" s="15" t="s">
        <v>910</v>
      </c>
    </row>
    <row r="249" spans="1:14" ht="15" customHeight="1">
      <c r="A249" s="3" t="s">
        <v>791</v>
      </c>
      <c r="B249" s="15" t="s">
        <v>1</v>
      </c>
      <c r="C249" s="15" t="s">
        <v>779</v>
      </c>
      <c r="D249" s="15" t="s">
        <v>9823</v>
      </c>
      <c r="E249" s="15" t="s">
        <v>2764</v>
      </c>
      <c r="F249" s="15">
        <v>1</v>
      </c>
      <c r="G249" s="15">
        <v>40</v>
      </c>
      <c r="H249" s="15">
        <v>30</v>
      </c>
      <c r="I249" s="15">
        <v>0.65</v>
      </c>
      <c r="J249" s="15"/>
      <c r="K249" s="15">
        <v>1</v>
      </c>
      <c r="L249" s="15">
        <v>150</v>
      </c>
      <c r="M249" s="15">
        <v>1</v>
      </c>
      <c r="N249" s="15" t="s">
        <v>910</v>
      </c>
    </row>
    <row r="250" spans="1:14" ht="15" customHeight="1">
      <c r="A250" s="3" t="s">
        <v>793</v>
      </c>
      <c r="B250" s="15" t="s">
        <v>1</v>
      </c>
      <c r="C250" s="15" t="s">
        <v>8</v>
      </c>
      <c r="D250" s="15" t="s">
        <v>9823</v>
      </c>
      <c r="E250" s="15" t="s">
        <v>2764</v>
      </c>
      <c r="F250" s="15">
        <v>1</v>
      </c>
      <c r="G250" s="15">
        <v>40</v>
      </c>
      <c r="H250" s="15">
        <v>30</v>
      </c>
      <c r="I250" s="15">
        <v>0.65</v>
      </c>
      <c r="J250" s="15"/>
      <c r="K250" s="15">
        <v>0.5</v>
      </c>
      <c r="L250" s="15">
        <v>175</v>
      </c>
      <c r="M250" s="15">
        <v>1</v>
      </c>
      <c r="N250" s="15" t="s">
        <v>910</v>
      </c>
    </row>
    <row r="251" spans="1:14" ht="15" customHeight="1">
      <c r="A251" s="3" t="s">
        <v>795</v>
      </c>
      <c r="B251" s="15" t="s">
        <v>1</v>
      </c>
      <c r="C251" s="15" t="s">
        <v>779</v>
      </c>
      <c r="D251" s="15" t="s">
        <v>9823</v>
      </c>
      <c r="E251" s="15" t="s">
        <v>2764</v>
      </c>
      <c r="F251" s="15">
        <v>1</v>
      </c>
      <c r="G251" s="15">
        <v>60</v>
      </c>
      <c r="H251" s="15">
        <v>30</v>
      </c>
      <c r="I251" s="15">
        <v>0.7</v>
      </c>
      <c r="J251" s="15"/>
      <c r="K251" s="15">
        <v>1</v>
      </c>
      <c r="L251" s="15">
        <v>150</v>
      </c>
      <c r="M251" s="15">
        <v>1</v>
      </c>
      <c r="N251" s="15" t="s">
        <v>910</v>
      </c>
    </row>
    <row r="252" spans="1:14" ht="15" customHeight="1">
      <c r="A252" s="3" t="s">
        <v>797</v>
      </c>
      <c r="B252" s="15" t="s">
        <v>1</v>
      </c>
      <c r="C252" s="15" t="s">
        <v>8</v>
      </c>
      <c r="D252" s="15" t="s">
        <v>9823</v>
      </c>
      <c r="E252" s="15" t="s">
        <v>2764</v>
      </c>
      <c r="F252" s="15">
        <v>1</v>
      </c>
      <c r="G252" s="15">
        <v>60</v>
      </c>
      <c r="H252" s="15">
        <v>30</v>
      </c>
      <c r="I252" s="15">
        <v>0.7</v>
      </c>
      <c r="J252" s="15"/>
      <c r="K252" s="15">
        <v>0.5</v>
      </c>
      <c r="L252" s="15">
        <v>175</v>
      </c>
      <c r="M252" s="15">
        <v>1</v>
      </c>
      <c r="N252" s="15" t="s">
        <v>910</v>
      </c>
    </row>
    <row r="253" spans="1:14" ht="15" customHeight="1">
      <c r="A253" s="3" t="s">
        <v>799</v>
      </c>
      <c r="B253" s="15" t="s">
        <v>1</v>
      </c>
      <c r="C253" s="15" t="s">
        <v>5</v>
      </c>
      <c r="D253" s="15" t="s">
        <v>9823</v>
      </c>
      <c r="E253" s="15" t="s">
        <v>2764</v>
      </c>
      <c r="F253" s="15">
        <v>2</v>
      </c>
      <c r="G253" s="15">
        <v>100</v>
      </c>
      <c r="H253" s="15">
        <v>50</v>
      </c>
      <c r="I253" s="15">
        <v>0.85</v>
      </c>
      <c r="J253" s="15"/>
      <c r="K253" s="15">
        <v>100</v>
      </c>
      <c r="L253" s="15">
        <v>150</v>
      </c>
      <c r="M253" s="15">
        <v>1</v>
      </c>
      <c r="N253" s="15" t="s">
        <v>910</v>
      </c>
    </row>
    <row r="254" spans="1:14" ht="15" customHeight="1">
      <c r="A254" s="3" t="s">
        <v>803</v>
      </c>
      <c r="B254" s="15" t="s">
        <v>1</v>
      </c>
      <c r="C254" s="15" t="s">
        <v>8</v>
      </c>
      <c r="D254" s="15" t="s">
        <v>9823</v>
      </c>
      <c r="E254" s="15" t="s">
        <v>2764</v>
      </c>
      <c r="F254" s="15">
        <v>2</v>
      </c>
      <c r="G254" s="15">
        <v>100</v>
      </c>
      <c r="H254" s="15">
        <v>50</v>
      </c>
      <c r="I254" s="15">
        <v>0.85</v>
      </c>
      <c r="J254" s="15"/>
      <c r="K254" s="15">
        <v>20</v>
      </c>
      <c r="L254" s="15">
        <v>150</v>
      </c>
      <c r="M254" s="15">
        <v>1</v>
      </c>
      <c r="N254" s="15" t="s">
        <v>910</v>
      </c>
    </row>
    <row r="255" spans="1:14" ht="15" customHeight="1">
      <c r="A255" s="3" t="s">
        <v>805</v>
      </c>
      <c r="B255" s="15" t="s">
        <v>1</v>
      </c>
      <c r="C255" s="15" t="s">
        <v>5</v>
      </c>
      <c r="D255" s="15" t="s">
        <v>9823</v>
      </c>
      <c r="E255" s="15" t="s">
        <v>2764</v>
      </c>
      <c r="F255" s="15">
        <v>2</v>
      </c>
      <c r="G255" s="15">
        <v>150</v>
      </c>
      <c r="H255" s="15">
        <v>50</v>
      </c>
      <c r="I255" s="15">
        <v>0.95</v>
      </c>
      <c r="J255" s="15"/>
      <c r="K255" s="15">
        <v>100</v>
      </c>
      <c r="L255" s="15">
        <v>150</v>
      </c>
      <c r="M255" s="15">
        <v>1</v>
      </c>
      <c r="N255" s="15" t="s">
        <v>910</v>
      </c>
    </row>
    <row r="256" spans="1:14" ht="15" customHeight="1">
      <c r="A256" s="3" t="s">
        <v>809</v>
      </c>
      <c r="B256" s="15" t="s">
        <v>1</v>
      </c>
      <c r="C256" s="15" t="s">
        <v>8</v>
      </c>
      <c r="D256" s="15" t="s">
        <v>9823</v>
      </c>
      <c r="E256" s="15" t="s">
        <v>2764</v>
      </c>
      <c r="F256" s="15">
        <v>2</v>
      </c>
      <c r="G256" s="15">
        <v>150</v>
      </c>
      <c r="H256" s="15">
        <v>50</v>
      </c>
      <c r="I256" s="15">
        <v>0.95</v>
      </c>
      <c r="J256" s="15"/>
      <c r="K256" s="15">
        <v>10</v>
      </c>
      <c r="L256" s="15">
        <v>150</v>
      </c>
      <c r="M256" s="15">
        <v>1</v>
      </c>
      <c r="N256" s="15" t="s">
        <v>910</v>
      </c>
    </row>
    <row r="257" spans="1:14" ht="15" customHeight="1">
      <c r="A257" s="3" t="s">
        <v>811</v>
      </c>
      <c r="B257" s="15" t="s">
        <v>1</v>
      </c>
      <c r="C257" s="15" t="s">
        <v>5</v>
      </c>
      <c r="D257" s="15" t="s">
        <v>9823</v>
      </c>
      <c r="E257" s="15" t="s">
        <v>2764</v>
      </c>
      <c r="F257" s="15">
        <v>2</v>
      </c>
      <c r="G257" s="15">
        <v>20</v>
      </c>
      <c r="H257" s="15">
        <v>50</v>
      </c>
      <c r="I257" s="15">
        <v>0.5</v>
      </c>
      <c r="J257" s="15"/>
      <c r="K257" s="15">
        <v>400</v>
      </c>
      <c r="L257" s="15">
        <v>125</v>
      </c>
      <c r="M257" s="15">
        <v>1</v>
      </c>
      <c r="N257" s="15" t="s">
        <v>910</v>
      </c>
    </row>
    <row r="258" spans="1:14" ht="15" customHeight="1">
      <c r="A258" s="3" t="s">
        <v>814</v>
      </c>
      <c r="B258" s="15" t="s">
        <v>1</v>
      </c>
      <c r="C258" s="15" t="s">
        <v>8</v>
      </c>
      <c r="D258" s="15" t="s">
        <v>9823</v>
      </c>
      <c r="E258" s="15" t="s">
        <v>2764</v>
      </c>
      <c r="F258" s="15">
        <v>2</v>
      </c>
      <c r="G258" s="15">
        <v>200</v>
      </c>
      <c r="H258" s="15">
        <v>50</v>
      </c>
      <c r="I258" s="15">
        <v>0.95</v>
      </c>
      <c r="J258" s="15"/>
      <c r="K258" s="15">
        <v>10</v>
      </c>
      <c r="L258" s="15">
        <v>150</v>
      </c>
      <c r="M258" s="15">
        <v>1</v>
      </c>
      <c r="N258" s="15" t="s">
        <v>910</v>
      </c>
    </row>
    <row r="259" spans="1:14" ht="15" customHeight="1">
      <c r="A259" s="3" t="s">
        <v>818</v>
      </c>
      <c r="B259" s="15" t="s">
        <v>1</v>
      </c>
      <c r="C259" s="15" t="s">
        <v>756</v>
      </c>
      <c r="D259" s="15" t="s">
        <v>9823</v>
      </c>
      <c r="E259" s="15" t="s">
        <v>2764</v>
      </c>
      <c r="F259" s="15">
        <v>2</v>
      </c>
      <c r="G259" s="15">
        <v>20</v>
      </c>
      <c r="H259" s="15">
        <v>25</v>
      </c>
      <c r="I259" s="15">
        <v>0.6</v>
      </c>
      <c r="J259" s="15"/>
      <c r="K259" s="15">
        <v>150</v>
      </c>
      <c r="L259" s="15">
        <v>150</v>
      </c>
      <c r="M259" s="15">
        <v>1</v>
      </c>
      <c r="N259" s="15" t="s">
        <v>910</v>
      </c>
    </row>
    <row r="260" spans="1:14" ht="15" customHeight="1">
      <c r="A260" s="3" t="s">
        <v>820</v>
      </c>
      <c r="B260" s="15" t="s">
        <v>1</v>
      </c>
      <c r="C260" s="15" t="s">
        <v>5</v>
      </c>
      <c r="D260" s="15" t="s">
        <v>9823</v>
      </c>
      <c r="E260" s="15" t="s">
        <v>2764</v>
      </c>
      <c r="F260" s="15">
        <v>2</v>
      </c>
      <c r="G260" s="15">
        <v>30</v>
      </c>
      <c r="H260" s="15">
        <v>50</v>
      </c>
      <c r="I260" s="15">
        <v>0.5</v>
      </c>
      <c r="J260" s="15"/>
      <c r="K260" s="15">
        <v>400</v>
      </c>
      <c r="L260" s="15">
        <v>125</v>
      </c>
      <c r="M260" s="15">
        <v>1</v>
      </c>
      <c r="N260" s="15" t="s">
        <v>910</v>
      </c>
    </row>
    <row r="261" spans="1:14" ht="15" customHeight="1">
      <c r="A261" s="3" t="s">
        <v>822</v>
      </c>
      <c r="B261" s="15" t="s">
        <v>1</v>
      </c>
      <c r="C261" s="15" t="s">
        <v>756</v>
      </c>
      <c r="D261" s="15" t="s">
        <v>9823</v>
      </c>
      <c r="E261" s="15" t="s">
        <v>2764</v>
      </c>
      <c r="F261" s="15">
        <v>2</v>
      </c>
      <c r="G261" s="15">
        <v>30</v>
      </c>
      <c r="H261" s="15">
        <v>25</v>
      </c>
      <c r="I261" s="15">
        <v>0.6</v>
      </c>
      <c r="J261" s="15"/>
      <c r="K261" s="15">
        <v>150</v>
      </c>
      <c r="L261" s="15">
        <v>150</v>
      </c>
      <c r="M261" s="15">
        <v>1</v>
      </c>
      <c r="N261" s="15" t="s">
        <v>910</v>
      </c>
    </row>
    <row r="262" spans="1:14" ht="15" customHeight="1">
      <c r="A262" s="3" t="s">
        <v>824</v>
      </c>
      <c r="B262" s="15" t="s">
        <v>1</v>
      </c>
      <c r="C262" s="15" t="s">
        <v>5</v>
      </c>
      <c r="D262" s="15" t="s">
        <v>9823</v>
      </c>
      <c r="E262" s="15" t="s">
        <v>2764</v>
      </c>
      <c r="F262" s="15">
        <v>2</v>
      </c>
      <c r="G262" s="15">
        <v>40</v>
      </c>
      <c r="H262" s="15">
        <v>50</v>
      </c>
      <c r="I262" s="15">
        <v>0.5</v>
      </c>
      <c r="J262" s="15"/>
      <c r="K262" s="15">
        <v>400</v>
      </c>
      <c r="L262" s="15">
        <v>125</v>
      </c>
      <c r="M262" s="15">
        <v>1</v>
      </c>
      <c r="N262" s="15" t="s">
        <v>910</v>
      </c>
    </row>
    <row r="263" spans="1:14" ht="15" customHeight="1">
      <c r="A263" s="3" t="s">
        <v>817</v>
      </c>
      <c r="B263" s="15" t="s">
        <v>1</v>
      </c>
      <c r="C263" s="15" t="s">
        <v>8</v>
      </c>
      <c r="D263" s="15" t="s">
        <v>9823</v>
      </c>
      <c r="E263" s="15" t="s">
        <v>2764</v>
      </c>
      <c r="F263" s="15">
        <v>2</v>
      </c>
      <c r="G263" s="15">
        <v>40</v>
      </c>
      <c r="H263" s="15">
        <v>50</v>
      </c>
      <c r="I263" s="15">
        <v>0.55000000000000004</v>
      </c>
      <c r="J263" s="15"/>
      <c r="K263" s="15">
        <v>200</v>
      </c>
      <c r="L263" s="15">
        <v>150</v>
      </c>
      <c r="M263" s="15">
        <v>1</v>
      </c>
      <c r="N263" s="15" t="s">
        <v>910</v>
      </c>
    </row>
    <row r="264" spans="1:14" ht="15" customHeight="1">
      <c r="A264" s="3" t="s">
        <v>829</v>
      </c>
      <c r="B264" s="15" t="s">
        <v>1</v>
      </c>
      <c r="C264" s="15" t="s">
        <v>756</v>
      </c>
      <c r="D264" s="15" t="s">
        <v>9823</v>
      </c>
      <c r="E264" s="15" t="s">
        <v>2764</v>
      </c>
      <c r="F264" s="15">
        <v>2</v>
      </c>
      <c r="G264" s="15">
        <v>40</v>
      </c>
      <c r="H264" s="15">
        <v>25</v>
      </c>
      <c r="I264" s="15">
        <v>0.6</v>
      </c>
      <c r="J264" s="15"/>
      <c r="K264" s="15">
        <v>150</v>
      </c>
      <c r="L264" s="15">
        <v>150</v>
      </c>
      <c r="M264" s="15">
        <v>1</v>
      </c>
      <c r="N264" s="15" t="s">
        <v>910</v>
      </c>
    </row>
    <row r="265" spans="1:14" ht="15" customHeight="1">
      <c r="A265" s="3" t="s">
        <v>831</v>
      </c>
      <c r="B265" s="15" t="s">
        <v>1</v>
      </c>
      <c r="C265" s="15" t="s">
        <v>5</v>
      </c>
      <c r="D265" s="15" t="s">
        <v>9823</v>
      </c>
      <c r="E265" s="15" t="s">
        <v>2764</v>
      </c>
      <c r="F265" s="15">
        <v>2</v>
      </c>
      <c r="G265" s="15">
        <v>50</v>
      </c>
      <c r="H265" s="15">
        <v>50</v>
      </c>
      <c r="I265" s="15">
        <v>0.7</v>
      </c>
      <c r="J265" s="15"/>
      <c r="K265" s="15">
        <v>400</v>
      </c>
      <c r="L265" s="15">
        <v>150</v>
      </c>
      <c r="M265" s="15">
        <v>1</v>
      </c>
      <c r="N265" s="15" t="s">
        <v>910</v>
      </c>
    </row>
    <row r="266" spans="1:14" ht="15" customHeight="1">
      <c r="A266" s="3" t="s">
        <v>834</v>
      </c>
      <c r="B266" s="15" t="s">
        <v>1</v>
      </c>
      <c r="C266" s="15" t="s">
        <v>5</v>
      </c>
      <c r="D266" s="15" t="s">
        <v>9823</v>
      </c>
      <c r="E266" s="15" t="s">
        <v>2764</v>
      </c>
      <c r="F266" s="15">
        <v>2</v>
      </c>
      <c r="G266" s="15">
        <v>60</v>
      </c>
      <c r="H266" s="15">
        <v>50</v>
      </c>
      <c r="I266" s="15">
        <v>0.7</v>
      </c>
      <c r="J266" s="15"/>
      <c r="K266" s="15">
        <v>400</v>
      </c>
      <c r="L266" s="15">
        <v>150</v>
      </c>
      <c r="M266" s="15">
        <v>1</v>
      </c>
      <c r="N266" s="15" t="s">
        <v>910</v>
      </c>
    </row>
    <row r="267" spans="1:14" ht="15" customHeight="1">
      <c r="A267" s="3" t="s">
        <v>833</v>
      </c>
      <c r="B267" s="15" t="s">
        <v>1</v>
      </c>
      <c r="C267" s="15" t="s">
        <v>8</v>
      </c>
      <c r="D267" s="15" t="s">
        <v>9823</v>
      </c>
      <c r="E267" s="15" t="s">
        <v>2764</v>
      </c>
      <c r="F267" s="15">
        <v>2</v>
      </c>
      <c r="G267" s="15">
        <v>60</v>
      </c>
      <c r="H267" s="15">
        <v>50</v>
      </c>
      <c r="I267" s="15">
        <v>0.7</v>
      </c>
      <c r="J267" s="15"/>
      <c r="K267" s="15">
        <v>200</v>
      </c>
      <c r="L267" s="15">
        <v>150</v>
      </c>
      <c r="M267" s="15">
        <v>1</v>
      </c>
      <c r="N267" s="15" t="s">
        <v>910</v>
      </c>
    </row>
    <row r="268" spans="1:14" ht="15" customHeight="1">
      <c r="A268" s="3" t="s">
        <v>839</v>
      </c>
      <c r="B268" s="15" t="s">
        <v>1</v>
      </c>
      <c r="C268" s="15" t="s">
        <v>5</v>
      </c>
      <c r="D268" s="15" t="s">
        <v>9823</v>
      </c>
      <c r="E268" s="15" t="s">
        <v>2764</v>
      </c>
      <c r="F268" s="15">
        <v>2</v>
      </c>
      <c r="G268" s="15">
        <v>90</v>
      </c>
      <c r="H268" s="15">
        <v>50</v>
      </c>
      <c r="I268" s="15">
        <v>0.85</v>
      </c>
      <c r="J268" s="15"/>
      <c r="K268" s="15">
        <v>100</v>
      </c>
      <c r="L268" s="15">
        <v>150</v>
      </c>
      <c r="M268" s="15">
        <v>1</v>
      </c>
      <c r="N268" s="15" t="s">
        <v>910</v>
      </c>
    </row>
    <row r="269" spans="1:14" ht="15" customHeight="1">
      <c r="A269" s="3" t="s">
        <v>841</v>
      </c>
      <c r="B269" s="15" t="s">
        <v>1</v>
      </c>
      <c r="C269" s="15" t="s">
        <v>6</v>
      </c>
      <c r="D269" s="15" t="s">
        <v>9823</v>
      </c>
      <c r="E269" s="15" t="s">
        <v>2764</v>
      </c>
      <c r="F269" s="15">
        <v>3</v>
      </c>
      <c r="G269" s="15">
        <v>100</v>
      </c>
      <c r="H269" s="15">
        <v>75</v>
      </c>
      <c r="I269" s="15">
        <v>0.85</v>
      </c>
      <c r="J269" s="15" t="s">
        <v>9187</v>
      </c>
      <c r="K269" s="15">
        <v>100</v>
      </c>
      <c r="L269" s="15">
        <v>150</v>
      </c>
      <c r="M269" s="15">
        <v>1</v>
      </c>
      <c r="N269" s="15" t="s">
        <v>910</v>
      </c>
    </row>
    <row r="270" spans="1:14" ht="15" customHeight="1">
      <c r="A270" s="3" t="s">
        <v>845</v>
      </c>
      <c r="B270" s="15" t="s">
        <v>1</v>
      </c>
      <c r="C270" s="15" t="s">
        <v>8</v>
      </c>
      <c r="D270" s="15" t="s">
        <v>9823</v>
      </c>
      <c r="E270" s="15" t="s">
        <v>2764</v>
      </c>
      <c r="F270" s="15">
        <v>3</v>
      </c>
      <c r="G270" s="15">
        <v>100</v>
      </c>
      <c r="H270" s="15">
        <v>80</v>
      </c>
      <c r="I270" s="15">
        <v>0.85</v>
      </c>
      <c r="J270" s="15"/>
      <c r="K270" s="15">
        <v>20</v>
      </c>
      <c r="L270" s="15">
        <v>150</v>
      </c>
      <c r="M270" s="15">
        <v>1</v>
      </c>
      <c r="N270" s="15" t="s">
        <v>910</v>
      </c>
    </row>
    <row r="271" spans="1:14" ht="15" customHeight="1">
      <c r="A271" s="3" t="s">
        <v>847</v>
      </c>
      <c r="B271" s="15" t="s">
        <v>1</v>
      </c>
      <c r="C271" s="15" t="s">
        <v>6</v>
      </c>
      <c r="D271" s="15" t="s">
        <v>9823</v>
      </c>
      <c r="E271" s="15" t="s">
        <v>2764</v>
      </c>
      <c r="F271" s="15">
        <v>3</v>
      </c>
      <c r="G271" s="15">
        <v>150</v>
      </c>
      <c r="H271" s="15">
        <v>75</v>
      </c>
      <c r="I271" s="15">
        <v>0.95</v>
      </c>
      <c r="J271" s="15" t="s">
        <v>9188</v>
      </c>
      <c r="K271" s="15">
        <v>100</v>
      </c>
      <c r="L271" s="15">
        <v>150</v>
      </c>
      <c r="M271" s="15">
        <v>1</v>
      </c>
      <c r="N271" s="15" t="s">
        <v>910</v>
      </c>
    </row>
    <row r="272" spans="1:14" ht="15" customHeight="1">
      <c r="A272" s="3" t="s">
        <v>851</v>
      </c>
      <c r="B272" s="15" t="s">
        <v>1</v>
      </c>
      <c r="C272" s="15" t="s">
        <v>8</v>
      </c>
      <c r="D272" s="15" t="s">
        <v>9823</v>
      </c>
      <c r="E272" s="15" t="s">
        <v>2764</v>
      </c>
      <c r="F272" s="15">
        <v>3</v>
      </c>
      <c r="G272" s="15">
        <v>150</v>
      </c>
      <c r="H272" s="15">
        <v>80</v>
      </c>
      <c r="I272" s="15">
        <v>0.95</v>
      </c>
      <c r="J272" s="15"/>
      <c r="K272" s="15">
        <v>10</v>
      </c>
      <c r="L272" s="15">
        <v>150</v>
      </c>
      <c r="M272" s="15">
        <v>1</v>
      </c>
      <c r="N272" s="15" t="s">
        <v>910</v>
      </c>
    </row>
    <row r="273" spans="1:14" ht="15" customHeight="1">
      <c r="A273" s="3" t="s">
        <v>853</v>
      </c>
      <c r="B273" s="15" t="s">
        <v>1</v>
      </c>
      <c r="C273" s="15" t="s">
        <v>6</v>
      </c>
      <c r="D273" s="15" t="s">
        <v>9823</v>
      </c>
      <c r="E273" s="15" t="s">
        <v>2764</v>
      </c>
      <c r="F273" s="15">
        <v>3</v>
      </c>
      <c r="G273" s="15">
        <v>20</v>
      </c>
      <c r="H273" s="15">
        <v>100</v>
      </c>
      <c r="I273" s="15">
        <v>0.5</v>
      </c>
      <c r="J273" s="15" t="s">
        <v>9191</v>
      </c>
      <c r="K273" s="15">
        <v>500</v>
      </c>
      <c r="L273" s="15">
        <v>125</v>
      </c>
      <c r="M273" s="15">
        <v>1</v>
      </c>
      <c r="N273" s="15" t="s">
        <v>910</v>
      </c>
    </row>
    <row r="274" spans="1:14" ht="15" customHeight="1">
      <c r="A274" s="3" t="s">
        <v>854</v>
      </c>
      <c r="B274" s="15" t="s">
        <v>1</v>
      </c>
      <c r="C274" s="15" t="s">
        <v>6</v>
      </c>
      <c r="D274" s="15" t="s">
        <v>9823</v>
      </c>
      <c r="E274" s="15" t="s">
        <v>2764</v>
      </c>
      <c r="F274" s="15">
        <v>3</v>
      </c>
      <c r="G274" s="15">
        <v>200</v>
      </c>
      <c r="H274" s="15">
        <v>75</v>
      </c>
      <c r="I274" s="15">
        <v>0.95</v>
      </c>
      <c r="J274" s="15" t="s">
        <v>9188</v>
      </c>
      <c r="K274" s="15">
        <v>100</v>
      </c>
      <c r="L274" s="15">
        <v>150</v>
      </c>
      <c r="M274" s="15">
        <v>1</v>
      </c>
      <c r="N274" s="15" t="s">
        <v>910</v>
      </c>
    </row>
    <row r="275" spans="1:14" ht="15" customHeight="1">
      <c r="A275" s="3" t="s">
        <v>858</v>
      </c>
      <c r="B275" s="15" t="s">
        <v>1</v>
      </c>
      <c r="C275" s="15" t="s">
        <v>8</v>
      </c>
      <c r="D275" s="15" t="s">
        <v>9823</v>
      </c>
      <c r="E275" s="15" t="s">
        <v>2764</v>
      </c>
      <c r="F275" s="15">
        <v>3</v>
      </c>
      <c r="G275" s="15">
        <v>200</v>
      </c>
      <c r="H275" s="15">
        <v>80</v>
      </c>
      <c r="I275" s="15">
        <v>0.95</v>
      </c>
      <c r="J275" s="15"/>
      <c r="K275" s="15">
        <v>10</v>
      </c>
      <c r="L275" s="15">
        <v>150</v>
      </c>
      <c r="M275" s="15">
        <v>1</v>
      </c>
      <c r="N275" s="15" t="s">
        <v>910</v>
      </c>
    </row>
    <row r="276" spans="1:14" ht="15" customHeight="1">
      <c r="A276" s="3" t="s">
        <v>861</v>
      </c>
      <c r="B276" s="15" t="s">
        <v>1</v>
      </c>
      <c r="C276" s="15" t="s">
        <v>6</v>
      </c>
      <c r="D276" s="15" t="s">
        <v>9823</v>
      </c>
      <c r="E276" s="15" t="s">
        <v>2764</v>
      </c>
      <c r="F276" s="15">
        <v>3</v>
      </c>
      <c r="G276" s="15">
        <v>30</v>
      </c>
      <c r="H276" s="15">
        <v>100</v>
      </c>
      <c r="I276" s="15">
        <v>0.5</v>
      </c>
      <c r="J276" s="15" t="s">
        <v>9191</v>
      </c>
      <c r="K276" s="15">
        <v>500</v>
      </c>
      <c r="L276" s="15">
        <v>125</v>
      </c>
      <c r="M276" s="15">
        <v>1</v>
      </c>
      <c r="N276" s="15" t="s">
        <v>910</v>
      </c>
    </row>
    <row r="277" spans="1:14" ht="15" customHeight="1">
      <c r="A277" s="3" t="s">
        <v>863</v>
      </c>
      <c r="B277" s="15" t="s">
        <v>1</v>
      </c>
      <c r="C277" s="15" t="s">
        <v>6</v>
      </c>
      <c r="D277" s="15" t="s">
        <v>9823</v>
      </c>
      <c r="E277" s="15" t="s">
        <v>2764</v>
      </c>
      <c r="F277" s="15">
        <v>3</v>
      </c>
      <c r="G277" s="15">
        <v>40</v>
      </c>
      <c r="H277" s="15">
        <v>100</v>
      </c>
      <c r="I277" s="15">
        <v>0.5</v>
      </c>
      <c r="J277" s="15" t="s">
        <v>9191</v>
      </c>
      <c r="K277" s="15">
        <v>500</v>
      </c>
      <c r="L277" s="15">
        <v>125</v>
      </c>
      <c r="M277" s="15">
        <v>1</v>
      </c>
      <c r="N277" s="15" t="s">
        <v>910</v>
      </c>
    </row>
    <row r="278" spans="1:14" ht="15" customHeight="1">
      <c r="A278" s="3" t="s">
        <v>867</v>
      </c>
      <c r="B278" s="15" t="s">
        <v>1</v>
      </c>
      <c r="C278" s="15" t="s">
        <v>8</v>
      </c>
      <c r="D278" s="15" t="s">
        <v>9823</v>
      </c>
      <c r="E278" s="15" t="s">
        <v>2764</v>
      </c>
      <c r="F278" s="15">
        <v>3</v>
      </c>
      <c r="G278" s="15">
        <v>40</v>
      </c>
      <c r="H278" s="15">
        <v>80</v>
      </c>
      <c r="I278" s="15">
        <v>0.55000000000000004</v>
      </c>
      <c r="J278" s="15"/>
      <c r="K278" s="15">
        <v>200</v>
      </c>
      <c r="L278" s="15">
        <v>125</v>
      </c>
      <c r="M278" s="15">
        <v>1</v>
      </c>
      <c r="N278" s="15" t="s">
        <v>910</v>
      </c>
    </row>
    <row r="279" spans="1:14" ht="15" customHeight="1">
      <c r="A279" s="3" t="s">
        <v>869</v>
      </c>
      <c r="B279" s="15" t="s">
        <v>1</v>
      </c>
      <c r="C279" s="15" t="s">
        <v>6</v>
      </c>
      <c r="D279" s="15" t="s">
        <v>9823</v>
      </c>
      <c r="E279" s="15" t="s">
        <v>2764</v>
      </c>
      <c r="F279" s="15">
        <v>3</v>
      </c>
      <c r="G279" s="15">
        <v>50</v>
      </c>
      <c r="H279" s="15">
        <v>75</v>
      </c>
      <c r="I279" s="15">
        <v>0.75</v>
      </c>
      <c r="J279" s="15" t="s">
        <v>9190</v>
      </c>
      <c r="K279" s="15">
        <v>500</v>
      </c>
      <c r="L279" s="15">
        <v>150</v>
      </c>
      <c r="M279" s="15">
        <v>1</v>
      </c>
      <c r="N279" s="15" t="s">
        <v>910</v>
      </c>
    </row>
    <row r="280" spans="1:14" ht="15" customHeight="1">
      <c r="A280" s="3" t="s">
        <v>871</v>
      </c>
      <c r="B280" s="15" t="s">
        <v>1</v>
      </c>
      <c r="C280" s="15" t="s">
        <v>6</v>
      </c>
      <c r="D280" s="15" t="s">
        <v>9823</v>
      </c>
      <c r="E280" s="15" t="s">
        <v>2764</v>
      </c>
      <c r="F280" s="15">
        <v>3</v>
      </c>
      <c r="G280" s="15">
        <v>60</v>
      </c>
      <c r="H280" s="15">
        <v>75</v>
      </c>
      <c r="I280" s="15">
        <v>0.75</v>
      </c>
      <c r="J280" s="15" t="s">
        <v>9190</v>
      </c>
      <c r="K280" s="15">
        <v>500</v>
      </c>
      <c r="L280" s="15">
        <v>150</v>
      </c>
      <c r="M280" s="15">
        <v>1</v>
      </c>
      <c r="N280" s="15" t="s">
        <v>910</v>
      </c>
    </row>
    <row r="281" spans="1:14" ht="15" customHeight="1">
      <c r="A281" s="3" t="s">
        <v>875</v>
      </c>
      <c r="B281" s="15" t="s">
        <v>1</v>
      </c>
      <c r="C281" s="15" t="s">
        <v>8</v>
      </c>
      <c r="D281" s="15" t="s">
        <v>9823</v>
      </c>
      <c r="E281" s="15" t="s">
        <v>2764</v>
      </c>
      <c r="F281" s="15">
        <v>3</v>
      </c>
      <c r="G281" s="15">
        <v>60</v>
      </c>
      <c r="H281" s="15">
        <v>80</v>
      </c>
      <c r="I281" s="15">
        <v>0.7</v>
      </c>
      <c r="J281" s="15"/>
      <c r="K281" s="15">
        <v>200</v>
      </c>
      <c r="L281" s="15">
        <v>150</v>
      </c>
      <c r="M281" s="15">
        <v>1</v>
      </c>
      <c r="N281" s="15" t="s">
        <v>910</v>
      </c>
    </row>
    <row r="282" spans="1:14" ht="15" customHeight="1">
      <c r="A282" s="3" t="s">
        <v>877</v>
      </c>
      <c r="B282" s="15" t="s">
        <v>1</v>
      </c>
      <c r="C282" s="15" t="s">
        <v>6</v>
      </c>
      <c r="D282" s="15" t="s">
        <v>9823</v>
      </c>
      <c r="E282" s="15" t="s">
        <v>2764</v>
      </c>
      <c r="F282" s="15">
        <v>3</v>
      </c>
      <c r="G282" s="15">
        <v>90</v>
      </c>
      <c r="H282" s="15">
        <v>75</v>
      </c>
      <c r="I282" s="15">
        <v>0.85</v>
      </c>
      <c r="J282" s="15" t="s">
        <v>9187</v>
      </c>
      <c r="K282" s="15">
        <v>100</v>
      </c>
      <c r="L282" s="15">
        <v>150</v>
      </c>
      <c r="M282" s="15">
        <v>1</v>
      </c>
      <c r="N282" s="15" t="s">
        <v>910</v>
      </c>
    </row>
    <row r="283" spans="1:14" ht="15" customHeight="1">
      <c r="A283" s="3" t="s">
        <v>889</v>
      </c>
      <c r="B283" s="15" t="s">
        <v>1</v>
      </c>
      <c r="C283" s="15" t="s">
        <v>5</v>
      </c>
      <c r="D283" s="15" t="s">
        <v>9823</v>
      </c>
      <c r="E283" s="15" t="s">
        <v>2764</v>
      </c>
      <c r="F283" s="15">
        <v>4</v>
      </c>
      <c r="G283" s="15">
        <v>40</v>
      </c>
      <c r="H283" s="15">
        <v>100</v>
      </c>
      <c r="I283" s="15">
        <v>0.5</v>
      </c>
      <c r="J283" s="15" t="s">
        <v>389</v>
      </c>
      <c r="K283" s="15">
        <v>200</v>
      </c>
      <c r="L283" s="15">
        <v>150</v>
      </c>
      <c r="M283" s="15">
        <v>1</v>
      </c>
      <c r="N283" s="15" t="s">
        <v>910</v>
      </c>
    </row>
    <row r="284" spans="1:14" ht="15" customHeight="1">
      <c r="A284" s="3" t="s">
        <v>890</v>
      </c>
      <c r="B284" s="15" t="s">
        <v>1</v>
      </c>
      <c r="C284" s="15" t="s">
        <v>5</v>
      </c>
      <c r="D284" s="15" t="s">
        <v>9823</v>
      </c>
      <c r="E284" s="15" t="s">
        <v>2764</v>
      </c>
      <c r="F284" s="15">
        <v>2</v>
      </c>
      <c r="G284" s="15">
        <v>100</v>
      </c>
      <c r="H284" s="15">
        <v>75</v>
      </c>
      <c r="I284" s="15">
        <v>0.79</v>
      </c>
      <c r="J284" s="15" t="s">
        <v>1097</v>
      </c>
      <c r="K284" s="15">
        <v>1</v>
      </c>
      <c r="L284" s="15">
        <v>175</v>
      </c>
      <c r="M284" s="15">
        <v>1</v>
      </c>
      <c r="N284" s="15" t="s">
        <v>910</v>
      </c>
    </row>
    <row r="285" spans="1:14" ht="15" customHeight="1">
      <c r="A285" s="3" t="s">
        <v>892</v>
      </c>
      <c r="B285" s="15" t="s">
        <v>1</v>
      </c>
      <c r="C285" s="15" t="s">
        <v>4</v>
      </c>
      <c r="D285" s="15" t="s">
        <v>9823</v>
      </c>
      <c r="E285" s="15" t="s">
        <v>2764</v>
      </c>
      <c r="F285" s="15">
        <v>1</v>
      </c>
      <c r="G285" s="15">
        <v>20</v>
      </c>
      <c r="H285" s="15">
        <v>50</v>
      </c>
      <c r="I285" s="15">
        <v>0.39</v>
      </c>
      <c r="J285" s="15"/>
      <c r="K285" s="15">
        <v>200</v>
      </c>
      <c r="L285" s="15">
        <v>125</v>
      </c>
      <c r="M285" s="15">
        <v>1</v>
      </c>
      <c r="N285" s="15" t="s">
        <v>910</v>
      </c>
    </row>
    <row r="286" spans="1:14" ht="15" customHeight="1">
      <c r="A286" s="3" t="s">
        <v>894</v>
      </c>
      <c r="B286" s="15" t="s">
        <v>1</v>
      </c>
      <c r="C286" s="15" t="s">
        <v>4</v>
      </c>
      <c r="D286" s="15" t="s">
        <v>9823</v>
      </c>
      <c r="E286" s="15" t="s">
        <v>2764</v>
      </c>
      <c r="F286" s="15">
        <v>1</v>
      </c>
      <c r="G286" s="15">
        <v>30</v>
      </c>
      <c r="H286" s="15">
        <v>50</v>
      </c>
      <c r="I286" s="15">
        <v>0.39</v>
      </c>
      <c r="J286" s="15"/>
      <c r="K286" s="15">
        <v>200</v>
      </c>
      <c r="L286" s="15">
        <v>125</v>
      </c>
      <c r="M286" s="15">
        <v>1</v>
      </c>
      <c r="N286" s="15" t="s">
        <v>910</v>
      </c>
    </row>
    <row r="287" spans="1:14" ht="15" customHeight="1">
      <c r="A287" s="3" t="s">
        <v>896</v>
      </c>
      <c r="B287" s="15" t="s">
        <v>1</v>
      </c>
      <c r="C287" s="15" t="s">
        <v>4</v>
      </c>
      <c r="D287" s="15" t="s">
        <v>9823</v>
      </c>
      <c r="E287" s="15" t="s">
        <v>2764</v>
      </c>
      <c r="F287" s="15">
        <v>1</v>
      </c>
      <c r="G287" s="15">
        <v>40</v>
      </c>
      <c r="H287" s="15">
        <v>50</v>
      </c>
      <c r="I287" s="15">
        <v>0.39</v>
      </c>
      <c r="J287" s="15"/>
      <c r="K287" s="15">
        <v>200</v>
      </c>
      <c r="L287" s="15">
        <v>125</v>
      </c>
      <c r="M287" s="15">
        <v>1</v>
      </c>
      <c r="N287" s="15" t="s">
        <v>910</v>
      </c>
    </row>
    <row r="288" spans="1:14" ht="15" customHeight="1">
      <c r="A288" s="3" t="s">
        <v>898</v>
      </c>
      <c r="B288" s="15" t="s">
        <v>1</v>
      </c>
      <c r="C288" s="15" t="s">
        <v>5</v>
      </c>
      <c r="D288" s="15" t="s">
        <v>9823</v>
      </c>
      <c r="E288" s="15" t="s">
        <v>2764</v>
      </c>
      <c r="F288" s="15">
        <v>2</v>
      </c>
      <c r="G288" s="15">
        <v>20</v>
      </c>
      <c r="H288" s="15">
        <v>80</v>
      </c>
      <c r="I288" s="15">
        <v>0.41</v>
      </c>
      <c r="J288" s="15" t="s">
        <v>1024</v>
      </c>
      <c r="K288" s="15">
        <v>400</v>
      </c>
      <c r="L288" s="15">
        <v>125</v>
      </c>
      <c r="M288" s="15">
        <v>1</v>
      </c>
      <c r="N288" s="15" t="s">
        <v>910</v>
      </c>
    </row>
    <row r="289" spans="1:14" ht="15" customHeight="1">
      <c r="A289" s="3" t="s">
        <v>900</v>
      </c>
      <c r="B289" s="15" t="s">
        <v>1</v>
      </c>
      <c r="C289" s="15" t="s">
        <v>5</v>
      </c>
      <c r="D289" s="15" t="s">
        <v>9823</v>
      </c>
      <c r="E289" s="15" t="s">
        <v>2764</v>
      </c>
      <c r="F289" s="15">
        <v>2</v>
      </c>
      <c r="G289" s="15">
        <v>30</v>
      </c>
      <c r="H289" s="15">
        <v>80</v>
      </c>
      <c r="I289" s="15">
        <v>0.41</v>
      </c>
      <c r="J289" s="15" t="s">
        <v>1024</v>
      </c>
      <c r="K289" s="15">
        <v>400</v>
      </c>
      <c r="L289" s="15">
        <v>125</v>
      </c>
      <c r="M289" s="15">
        <v>1</v>
      </c>
      <c r="N289" s="15" t="s">
        <v>910</v>
      </c>
    </row>
    <row r="290" spans="1:14" ht="15" customHeight="1">
      <c r="A290" s="3" t="s">
        <v>902</v>
      </c>
      <c r="B290" s="15" t="s">
        <v>1</v>
      </c>
      <c r="C290" s="15" t="s">
        <v>5</v>
      </c>
      <c r="D290" s="15" t="s">
        <v>9823</v>
      </c>
      <c r="E290" s="15" t="s">
        <v>2764</v>
      </c>
      <c r="F290" s="15">
        <v>2</v>
      </c>
      <c r="G290" s="15">
        <v>40</v>
      </c>
      <c r="H290" s="15">
        <v>80</v>
      </c>
      <c r="I290" s="15">
        <v>0.41</v>
      </c>
      <c r="J290" s="15" t="s">
        <v>1024</v>
      </c>
      <c r="K290" s="15">
        <v>400</v>
      </c>
      <c r="L290" s="15">
        <v>125</v>
      </c>
      <c r="M290" s="15">
        <v>1</v>
      </c>
      <c r="N290" s="15" t="s">
        <v>910</v>
      </c>
    </row>
    <row r="291" spans="1:14" ht="15" customHeight="1">
      <c r="A291" s="3" t="s">
        <v>904</v>
      </c>
      <c r="B291" s="15" t="s">
        <v>1</v>
      </c>
      <c r="C291" s="15" t="s">
        <v>6</v>
      </c>
      <c r="D291" s="15" t="s">
        <v>9823</v>
      </c>
      <c r="E291" s="15" t="s">
        <v>2764</v>
      </c>
      <c r="F291" s="15">
        <v>3</v>
      </c>
      <c r="G291" s="15">
        <v>20</v>
      </c>
      <c r="H291" s="15">
        <v>100</v>
      </c>
      <c r="I291" s="15">
        <v>0.41</v>
      </c>
      <c r="J291" s="15" t="s">
        <v>1024</v>
      </c>
      <c r="K291" s="15">
        <v>200</v>
      </c>
      <c r="L291" s="15">
        <v>125</v>
      </c>
      <c r="M291" s="15">
        <v>1</v>
      </c>
      <c r="N291" s="15" t="s">
        <v>910</v>
      </c>
    </row>
    <row r="292" spans="1:14" ht="15" customHeight="1">
      <c r="A292" s="3" t="s">
        <v>906</v>
      </c>
      <c r="B292" s="15" t="s">
        <v>1</v>
      </c>
      <c r="C292" s="15" t="s">
        <v>6</v>
      </c>
      <c r="D292" s="15" t="s">
        <v>9823</v>
      </c>
      <c r="E292" s="15" t="s">
        <v>2764</v>
      </c>
      <c r="F292" s="15">
        <v>3</v>
      </c>
      <c r="G292" s="15">
        <v>30</v>
      </c>
      <c r="H292" s="15">
        <v>100</v>
      </c>
      <c r="I292" s="15">
        <v>0.41</v>
      </c>
      <c r="J292" s="15" t="s">
        <v>1024</v>
      </c>
      <c r="K292" s="15">
        <v>200</v>
      </c>
      <c r="L292" s="15">
        <v>125</v>
      </c>
      <c r="M292" s="15">
        <v>1</v>
      </c>
      <c r="N292" s="15" t="s">
        <v>910</v>
      </c>
    </row>
    <row r="293" spans="1:14" ht="15" customHeight="1">
      <c r="A293" s="3" t="s">
        <v>908</v>
      </c>
      <c r="B293" s="15" t="s">
        <v>1</v>
      </c>
      <c r="C293" s="15" t="s">
        <v>6</v>
      </c>
      <c r="D293" s="15" t="s">
        <v>9823</v>
      </c>
      <c r="E293" s="15" t="s">
        <v>2764</v>
      </c>
      <c r="F293" s="15">
        <v>3</v>
      </c>
      <c r="G293" s="15">
        <v>40</v>
      </c>
      <c r="H293" s="15">
        <v>100</v>
      </c>
      <c r="I293" s="15">
        <v>0.41</v>
      </c>
      <c r="J293" s="15" t="s">
        <v>1024</v>
      </c>
      <c r="K293" s="15">
        <v>500</v>
      </c>
      <c r="L293" s="15">
        <v>125</v>
      </c>
      <c r="M293" s="15">
        <v>1</v>
      </c>
      <c r="N293" s="15" t="s">
        <v>910</v>
      </c>
    </row>
    <row r="294" spans="1:14" ht="15" customHeight="1">
      <c r="A294" s="3" t="s">
        <v>10</v>
      </c>
      <c r="B294" s="15" t="s">
        <v>1</v>
      </c>
      <c r="C294" s="15" t="s">
        <v>2</v>
      </c>
      <c r="D294" s="15" t="s">
        <v>9823</v>
      </c>
      <c r="E294" s="15" t="s">
        <v>2764</v>
      </c>
      <c r="F294" s="15">
        <v>1</v>
      </c>
      <c r="G294" s="15">
        <v>20</v>
      </c>
      <c r="H294" s="15">
        <v>30</v>
      </c>
      <c r="I294" s="15">
        <v>0.45</v>
      </c>
      <c r="J294" s="15"/>
      <c r="K294" s="15">
        <v>1000</v>
      </c>
      <c r="L294" s="15">
        <v>125</v>
      </c>
      <c r="M294" s="15" t="s">
        <v>9479</v>
      </c>
      <c r="N294" s="15" t="s">
        <v>3</v>
      </c>
    </row>
    <row r="295" spans="1:14" ht="15" customHeight="1">
      <c r="A295" s="3" t="s">
        <v>12</v>
      </c>
      <c r="B295" s="15" t="s">
        <v>1</v>
      </c>
      <c r="C295" s="15" t="s">
        <v>2</v>
      </c>
      <c r="D295" s="15" t="s">
        <v>9823</v>
      </c>
      <c r="E295" s="15" t="s">
        <v>2764</v>
      </c>
      <c r="F295" s="15">
        <v>1</v>
      </c>
      <c r="G295" s="15">
        <v>30</v>
      </c>
      <c r="H295" s="15">
        <v>30</v>
      </c>
      <c r="I295" s="15">
        <v>0.55000000000000004</v>
      </c>
      <c r="J295" s="15"/>
      <c r="K295" s="15">
        <v>1000</v>
      </c>
      <c r="L295" s="15">
        <v>125</v>
      </c>
      <c r="M295" s="15" t="s">
        <v>9479</v>
      </c>
      <c r="N295" s="15" t="s">
        <v>3</v>
      </c>
    </row>
    <row r="296" spans="1:14" ht="15" customHeight="1">
      <c r="A296" s="3" t="s">
        <v>13</v>
      </c>
      <c r="B296" s="15" t="s">
        <v>1</v>
      </c>
      <c r="C296" s="15" t="s">
        <v>2</v>
      </c>
      <c r="D296" s="15" t="s">
        <v>9823</v>
      </c>
      <c r="E296" s="15" t="s">
        <v>2764</v>
      </c>
      <c r="F296" s="15">
        <v>1</v>
      </c>
      <c r="G296" s="15">
        <v>40</v>
      </c>
      <c r="H296" s="15">
        <v>30</v>
      </c>
      <c r="I296" s="15">
        <v>0.6</v>
      </c>
      <c r="J296" s="15"/>
      <c r="K296" s="15">
        <v>1000</v>
      </c>
      <c r="L296" s="15">
        <v>125</v>
      </c>
      <c r="M296" s="15" t="s">
        <v>9479</v>
      </c>
      <c r="N296" s="15" t="s">
        <v>3</v>
      </c>
    </row>
    <row r="297" spans="1:14" ht="15" customHeight="1">
      <c r="A297" s="3" t="s">
        <v>14</v>
      </c>
      <c r="B297" s="15" t="s">
        <v>1</v>
      </c>
      <c r="C297" s="15" t="s">
        <v>15</v>
      </c>
      <c r="D297" s="15" t="s">
        <v>9823</v>
      </c>
      <c r="E297" s="15" t="s">
        <v>2764</v>
      </c>
      <c r="F297" s="15">
        <v>3</v>
      </c>
      <c r="G297" s="15">
        <v>20</v>
      </c>
      <c r="H297" s="15">
        <v>80</v>
      </c>
      <c r="I297" s="15">
        <v>0.47499999999999998</v>
      </c>
      <c r="J297" s="15"/>
      <c r="K297" s="15">
        <v>500</v>
      </c>
      <c r="L297" s="15">
        <v>125</v>
      </c>
      <c r="M297" s="15" t="s">
        <v>9479</v>
      </c>
      <c r="N297" s="15" t="s">
        <v>3</v>
      </c>
    </row>
    <row r="298" spans="1:14" ht="15" customHeight="1">
      <c r="A298" s="3" t="s">
        <v>16</v>
      </c>
      <c r="B298" s="15" t="s">
        <v>1</v>
      </c>
      <c r="C298" s="15" t="s">
        <v>15</v>
      </c>
      <c r="D298" s="15" t="s">
        <v>9823</v>
      </c>
      <c r="E298" s="15" t="s">
        <v>2764</v>
      </c>
      <c r="F298" s="15">
        <v>3</v>
      </c>
      <c r="G298" s="15">
        <v>30</v>
      </c>
      <c r="H298" s="15">
        <v>80</v>
      </c>
      <c r="I298" s="15">
        <v>0.5</v>
      </c>
      <c r="J298" s="15"/>
      <c r="K298" s="15">
        <v>500</v>
      </c>
      <c r="L298" s="15">
        <v>125</v>
      </c>
      <c r="M298" s="15" t="s">
        <v>9479</v>
      </c>
      <c r="N298" s="15" t="s">
        <v>3</v>
      </c>
    </row>
    <row r="299" spans="1:14" ht="15" customHeight="1">
      <c r="A299" s="3" t="s">
        <v>17</v>
      </c>
      <c r="B299" s="15" t="s">
        <v>1</v>
      </c>
      <c r="C299" s="15" t="s">
        <v>15</v>
      </c>
      <c r="D299" s="15" t="s">
        <v>9823</v>
      </c>
      <c r="E299" s="15" t="s">
        <v>2764</v>
      </c>
      <c r="F299" s="15">
        <v>3</v>
      </c>
      <c r="G299" s="15">
        <v>40</v>
      </c>
      <c r="H299" s="15">
        <v>80</v>
      </c>
      <c r="I299" s="15">
        <v>0.52500000000000002</v>
      </c>
      <c r="J299" s="15"/>
      <c r="K299" s="15">
        <v>500</v>
      </c>
      <c r="L299" s="15">
        <v>125</v>
      </c>
      <c r="M299" s="15" t="s">
        <v>9479</v>
      </c>
      <c r="N299" s="15" t="s">
        <v>3</v>
      </c>
    </row>
    <row r="300" spans="1:14" ht="15" customHeight="1">
      <c r="A300" s="3" t="s">
        <v>18</v>
      </c>
      <c r="B300" s="15" t="s">
        <v>1</v>
      </c>
      <c r="C300" s="15" t="s">
        <v>19</v>
      </c>
      <c r="D300" s="15" t="s">
        <v>9823</v>
      </c>
      <c r="E300" s="15" t="s">
        <v>2764</v>
      </c>
      <c r="F300" s="15">
        <v>10</v>
      </c>
      <c r="G300" s="15">
        <v>100</v>
      </c>
      <c r="H300" s="15">
        <v>150</v>
      </c>
      <c r="I300" s="15">
        <v>0.85</v>
      </c>
      <c r="J300" s="15"/>
      <c r="K300" s="15">
        <v>100</v>
      </c>
      <c r="L300" s="15">
        <v>150</v>
      </c>
      <c r="M300" s="15" t="s">
        <v>9479</v>
      </c>
      <c r="N300" s="15" t="s">
        <v>3</v>
      </c>
    </row>
    <row r="301" spans="1:14" ht="15" customHeight="1">
      <c r="A301" s="3" t="s">
        <v>20</v>
      </c>
      <c r="B301" s="15" t="s">
        <v>1</v>
      </c>
      <c r="C301" s="15" t="s">
        <v>21</v>
      </c>
      <c r="D301" s="15" t="s">
        <v>9823</v>
      </c>
      <c r="E301" s="15" t="s">
        <v>2764</v>
      </c>
      <c r="F301" s="15">
        <v>10</v>
      </c>
      <c r="G301" s="15">
        <v>100</v>
      </c>
      <c r="H301" s="15">
        <v>120</v>
      </c>
      <c r="I301" s="15">
        <v>0.85</v>
      </c>
      <c r="J301" s="15"/>
      <c r="K301" s="15">
        <v>100</v>
      </c>
      <c r="L301" s="15">
        <v>150</v>
      </c>
      <c r="M301" s="15" t="s">
        <v>9479</v>
      </c>
      <c r="N301" s="15" t="s">
        <v>3</v>
      </c>
    </row>
    <row r="302" spans="1:14" ht="15" customHeight="1">
      <c r="A302" s="3" t="s">
        <v>23</v>
      </c>
      <c r="B302" s="15" t="s">
        <v>1</v>
      </c>
      <c r="C302" s="15" t="s">
        <v>19</v>
      </c>
      <c r="D302" s="15" t="s">
        <v>9823</v>
      </c>
      <c r="E302" s="15" t="s">
        <v>2764</v>
      </c>
      <c r="F302" s="15">
        <v>10</v>
      </c>
      <c r="G302" s="15">
        <v>150</v>
      </c>
      <c r="H302" s="15">
        <v>150</v>
      </c>
      <c r="I302" s="15">
        <v>1.05</v>
      </c>
      <c r="J302" s="15"/>
      <c r="K302" s="15">
        <v>100</v>
      </c>
      <c r="L302" s="15">
        <v>150</v>
      </c>
      <c r="M302" s="15" t="s">
        <v>9479</v>
      </c>
      <c r="N302" s="15" t="s">
        <v>3</v>
      </c>
    </row>
    <row r="303" spans="1:14" ht="15" customHeight="1">
      <c r="A303" s="3" t="s">
        <v>24</v>
      </c>
      <c r="B303" s="15" t="s">
        <v>1</v>
      </c>
      <c r="C303" s="15" t="s">
        <v>21</v>
      </c>
      <c r="D303" s="15" t="s">
        <v>9823</v>
      </c>
      <c r="E303" s="15" t="s">
        <v>2764</v>
      </c>
      <c r="F303" s="15">
        <v>10</v>
      </c>
      <c r="G303" s="15">
        <v>150</v>
      </c>
      <c r="H303" s="15">
        <v>120</v>
      </c>
      <c r="I303" s="15">
        <v>0.88</v>
      </c>
      <c r="J303" s="15"/>
      <c r="K303" s="15">
        <v>100</v>
      </c>
      <c r="L303" s="15">
        <v>150</v>
      </c>
      <c r="M303" s="15" t="s">
        <v>9479</v>
      </c>
      <c r="N303" s="15" t="s">
        <v>3</v>
      </c>
    </row>
    <row r="304" spans="1:14" ht="15" customHeight="1">
      <c r="A304" s="3" t="s">
        <v>26</v>
      </c>
      <c r="B304" s="15" t="s">
        <v>1</v>
      </c>
      <c r="C304" s="15" t="s">
        <v>19</v>
      </c>
      <c r="D304" s="15" t="s">
        <v>9823</v>
      </c>
      <c r="E304" s="15" t="s">
        <v>2764</v>
      </c>
      <c r="F304" s="15">
        <v>10</v>
      </c>
      <c r="G304" s="15">
        <v>200</v>
      </c>
      <c r="H304" s="15">
        <v>150</v>
      </c>
      <c r="I304" s="15">
        <v>1.05</v>
      </c>
      <c r="J304" s="15"/>
      <c r="K304" s="15">
        <v>100</v>
      </c>
      <c r="L304" s="15">
        <v>150</v>
      </c>
      <c r="M304" s="15" t="s">
        <v>9479</v>
      </c>
      <c r="N304" s="15" t="s">
        <v>3</v>
      </c>
    </row>
    <row r="305" spans="1:14" ht="15" customHeight="1">
      <c r="A305" s="3" t="s">
        <v>27</v>
      </c>
      <c r="B305" s="15" t="s">
        <v>1</v>
      </c>
      <c r="C305" s="15" t="s">
        <v>21</v>
      </c>
      <c r="D305" s="15" t="s">
        <v>9823</v>
      </c>
      <c r="E305" s="15" t="s">
        <v>2764</v>
      </c>
      <c r="F305" s="15">
        <v>10</v>
      </c>
      <c r="G305" s="15">
        <v>200</v>
      </c>
      <c r="H305" s="15">
        <v>120</v>
      </c>
      <c r="I305" s="15">
        <v>0.88</v>
      </c>
      <c r="J305" s="15"/>
      <c r="K305" s="15">
        <v>100</v>
      </c>
      <c r="L305" s="15">
        <v>150</v>
      </c>
      <c r="M305" s="15" t="s">
        <v>9479</v>
      </c>
      <c r="N305" s="15" t="s">
        <v>3</v>
      </c>
    </row>
    <row r="306" spans="1:14" ht="15" customHeight="1">
      <c r="A306" s="3" t="s">
        <v>29</v>
      </c>
      <c r="B306" s="15" t="s">
        <v>1</v>
      </c>
      <c r="C306" s="15" t="s">
        <v>19</v>
      </c>
      <c r="D306" s="15" t="s">
        <v>9823</v>
      </c>
      <c r="E306" s="15" t="s">
        <v>2764</v>
      </c>
      <c r="F306" s="15">
        <v>10</v>
      </c>
      <c r="G306" s="15">
        <v>35</v>
      </c>
      <c r="H306" s="15">
        <v>150</v>
      </c>
      <c r="I306" s="15">
        <v>0.7</v>
      </c>
      <c r="J306" s="15"/>
      <c r="K306" s="15">
        <v>100</v>
      </c>
      <c r="L306" s="15">
        <v>150</v>
      </c>
      <c r="M306" s="15" t="s">
        <v>9479</v>
      </c>
      <c r="N306" s="15" t="s">
        <v>3</v>
      </c>
    </row>
    <row r="307" spans="1:14" ht="15" customHeight="1">
      <c r="A307" s="3" t="s">
        <v>30</v>
      </c>
      <c r="B307" s="15" t="s">
        <v>1</v>
      </c>
      <c r="C307" s="15" t="s">
        <v>21</v>
      </c>
      <c r="D307" s="15" t="s">
        <v>9823</v>
      </c>
      <c r="E307" s="15" t="s">
        <v>2764</v>
      </c>
      <c r="F307" s="15">
        <v>10</v>
      </c>
      <c r="G307" s="15">
        <v>35</v>
      </c>
      <c r="H307" s="15">
        <v>120</v>
      </c>
      <c r="I307" s="15">
        <v>0.7</v>
      </c>
      <c r="J307" s="15"/>
      <c r="K307" s="15">
        <v>100</v>
      </c>
      <c r="L307" s="15">
        <v>150</v>
      </c>
      <c r="M307" s="15" t="s">
        <v>9479</v>
      </c>
      <c r="N307" s="15" t="s">
        <v>3</v>
      </c>
    </row>
    <row r="308" spans="1:14" ht="15" customHeight="1">
      <c r="A308" s="3" t="s">
        <v>31</v>
      </c>
      <c r="B308" s="15" t="s">
        <v>1</v>
      </c>
      <c r="C308" s="15" t="s">
        <v>19</v>
      </c>
      <c r="D308" s="15" t="s">
        <v>9823</v>
      </c>
      <c r="E308" s="15" t="s">
        <v>2764</v>
      </c>
      <c r="F308" s="15">
        <v>10</v>
      </c>
      <c r="G308" s="15">
        <v>45</v>
      </c>
      <c r="H308" s="15">
        <v>150</v>
      </c>
      <c r="I308" s="15">
        <v>0.7</v>
      </c>
      <c r="J308" s="15"/>
      <c r="K308" s="15">
        <v>100</v>
      </c>
      <c r="L308" s="15">
        <v>150</v>
      </c>
      <c r="M308" s="15" t="s">
        <v>9479</v>
      </c>
      <c r="N308" s="15" t="s">
        <v>3</v>
      </c>
    </row>
    <row r="309" spans="1:14" ht="15" customHeight="1">
      <c r="A309" s="3" t="s">
        <v>32</v>
      </c>
      <c r="B309" s="15" t="s">
        <v>1</v>
      </c>
      <c r="C309" s="15" t="s">
        <v>21</v>
      </c>
      <c r="D309" s="15" t="s">
        <v>9823</v>
      </c>
      <c r="E309" s="15" t="s">
        <v>2764</v>
      </c>
      <c r="F309" s="15">
        <v>10</v>
      </c>
      <c r="G309" s="15">
        <v>45</v>
      </c>
      <c r="H309" s="15">
        <v>120</v>
      </c>
      <c r="I309" s="15">
        <v>0.7</v>
      </c>
      <c r="J309" s="15"/>
      <c r="K309" s="15">
        <v>100</v>
      </c>
      <c r="L309" s="15">
        <v>150</v>
      </c>
      <c r="M309" s="15" t="s">
        <v>9479</v>
      </c>
      <c r="N309" s="15" t="s">
        <v>3</v>
      </c>
    </row>
    <row r="310" spans="1:14" ht="15" customHeight="1">
      <c r="A310" s="3" t="s">
        <v>34</v>
      </c>
      <c r="B310" s="15" t="s">
        <v>1</v>
      </c>
      <c r="C310" s="15" t="s">
        <v>19</v>
      </c>
      <c r="D310" s="15" t="s">
        <v>9823</v>
      </c>
      <c r="E310" s="15" t="s">
        <v>2764</v>
      </c>
      <c r="F310" s="15">
        <v>10</v>
      </c>
      <c r="G310" s="15">
        <v>50</v>
      </c>
      <c r="H310" s="15">
        <v>150</v>
      </c>
      <c r="I310" s="15">
        <v>0.8</v>
      </c>
      <c r="J310" s="15"/>
      <c r="K310" s="15">
        <v>100</v>
      </c>
      <c r="L310" s="15">
        <v>150</v>
      </c>
      <c r="M310" s="15" t="s">
        <v>9479</v>
      </c>
      <c r="N310" s="15" t="s">
        <v>3</v>
      </c>
    </row>
    <row r="311" spans="1:14" ht="15" customHeight="1">
      <c r="A311" s="3" t="s">
        <v>35</v>
      </c>
      <c r="B311" s="15" t="s">
        <v>1</v>
      </c>
      <c r="C311" s="15" t="s">
        <v>21</v>
      </c>
      <c r="D311" s="15" t="s">
        <v>9823</v>
      </c>
      <c r="E311" s="15" t="s">
        <v>2764</v>
      </c>
      <c r="F311" s="15">
        <v>10</v>
      </c>
      <c r="G311" s="15">
        <v>50</v>
      </c>
      <c r="H311" s="15">
        <v>120</v>
      </c>
      <c r="I311" s="15">
        <v>0.8</v>
      </c>
      <c r="J311" s="15"/>
      <c r="K311" s="15">
        <v>100</v>
      </c>
      <c r="L311" s="15">
        <v>150</v>
      </c>
      <c r="M311" s="15" t="s">
        <v>9479</v>
      </c>
      <c r="N311" s="15" t="s">
        <v>3</v>
      </c>
    </row>
    <row r="312" spans="1:14" ht="15" customHeight="1">
      <c r="A312" s="3" t="s">
        <v>36</v>
      </c>
      <c r="B312" s="15" t="s">
        <v>1</v>
      </c>
      <c r="C312" s="15" t="s">
        <v>19</v>
      </c>
      <c r="D312" s="15" t="s">
        <v>9823</v>
      </c>
      <c r="E312" s="15" t="s">
        <v>2764</v>
      </c>
      <c r="F312" s="15">
        <v>10</v>
      </c>
      <c r="G312" s="15">
        <v>60</v>
      </c>
      <c r="H312" s="15">
        <v>150</v>
      </c>
      <c r="I312" s="15">
        <v>0.8</v>
      </c>
      <c r="J312" s="15"/>
      <c r="K312" s="15">
        <v>100</v>
      </c>
      <c r="L312" s="15">
        <v>150</v>
      </c>
      <c r="M312" s="15" t="s">
        <v>9479</v>
      </c>
      <c r="N312" s="15" t="s">
        <v>3</v>
      </c>
    </row>
    <row r="313" spans="1:14" ht="15" customHeight="1">
      <c r="A313" s="3" t="s">
        <v>37</v>
      </c>
      <c r="B313" s="15" t="s">
        <v>1</v>
      </c>
      <c r="C313" s="15" t="s">
        <v>21</v>
      </c>
      <c r="D313" s="15" t="s">
        <v>9823</v>
      </c>
      <c r="E313" s="15" t="s">
        <v>2764</v>
      </c>
      <c r="F313" s="15">
        <v>10</v>
      </c>
      <c r="G313" s="15">
        <v>60</v>
      </c>
      <c r="H313" s="15">
        <v>120</v>
      </c>
      <c r="I313" s="15">
        <v>0.8</v>
      </c>
      <c r="J313" s="15"/>
      <c r="K313" s="15">
        <v>100</v>
      </c>
      <c r="L313" s="15">
        <v>150</v>
      </c>
      <c r="M313" s="15" t="s">
        <v>9479</v>
      </c>
      <c r="N313" s="15" t="s">
        <v>3</v>
      </c>
    </row>
    <row r="314" spans="1:14" ht="15" customHeight="1">
      <c r="A314" s="3" t="s">
        <v>39</v>
      </c>
      <c r="B314" s="15" t="s">
        <v>1</v>
      </c>
      <c r="C314" s="15" t="s">
        <v>19</v>
      </c>
      <c r="D314" s="15" t="s">
        <v>9823</v>
      </c>
      <c r="E314" s="15" t="s">
        <v>2764</v>
      </c>
      <c r="F314" s="15">
        <v>10</v>
      </c>
      <c r="G314" s="15">
        <v>90</v>
      </c>
      <c r="H314" s="15">
        <v>150</v>
      </c>
      <c r="I314" s="15">
        <v>0.85</v>
      </c>
      <c r="J314" s="15"/>
      <c r="K314" s="15">
        <v>100</v>
      </c>
      <c r="L314" s="15">
        <v>150</v>
      </c>
      <c r="M314" s="15" t="s">
        <v>9479</v>
      </c>
      <c r="N314" s="15" t="s">
        <v>3</v>
      </c>
    </row>
    <row r="315" spans="1:14" ht="15" customHeight="1">
      <c r="A315" s="3" t="s">
        <v>40</v>
      </c>
      <c r="B315" s="15" t="s">
        <v>1</v>
      </c>
      <c r="C315" s="15" t="s">
        <v>21</v>
      </c>
      <c r="D315" s="15" t="s">
        <v>9823</v>
      </c>
      <c r="E315" s="15" t="s">
        <v>2764</v>
      </c>
      <c r="F315" s="15">
        <v>10</v>
      </c>
      <c r="G315" s="15">
        <v>90</v>
      </c>
      <c r="H315" s="15">
        <v>120</v>
      </c>
      <c r="I315" s="15">
        <v>0.85</v>
      </c>
      <c r="J315" s="15"/>
      <c r="K315" s="15">
        <v>100</v>
      </c>
      <c r="L315" s="15">
        <v>150</v>
      </c>
      <c r="M315" s="15" t="s">
        <v>9479</v>
      </c>
      <c r="N315" s="15" t="s">
        <v>3</v>
      </c>
    </row>
    <row r="316" spans="1:14" ht="15" customHeight="1">
      <c r="A316" s="3" t="s">
        <v>41</v>
      </c>
      <c r="B316" s="15" t="s">
        <v>1</v>
      </c>
      <c r="C316" s="15" t="s">
        <v>21</v>
      </c>
      <c r="D316" s="15" t="s">
        <v>9823</v>
      </c>
      <c r="E316" s="15" t="s">
        <v>2764</v>
      </c>
      <c r="F316" s="15">
        <v>10</v>
      </c>
      <c r="G316" s="15">
        <v>100</v>
      </c>
      <c r="H316" s="15">
        <v>120</v>
      </c>
      <c r="I316" s="15">
        <v>0.85</v>
      </c>
      <c r="J316" s="15"/>
      <c r="K316" s="15">
        <v>5</v>
      </c>
      <c r="L316" s="15">
        <v>175</v>
      </c>
      <c r="M316" s="15" t="s">
        <v>9479</v>
      </c>
      <c r="N316" s="15" t="s">
        <v>3</v>
      </c>
    </row>
    <row r="317" spans="1:14" ht="15" customHeight="1">
      <c r="A317" s="3" t="s">
        <v>42</v>
      </c>
      <c r="B317" s="15" t="s">
        <v>1</v>
      </c>
      <c r="C317" s="15" t="s">
        <v>21</v>
      </c>
      <c r="D317" s="15" t="s">
        <v>9823</v>
      </c>
      <c r="E317" s="15" t="s">
        <v>2764</v>
      </c>
      <c r="F317" s="15">
        <v>10</v>
      </c>
      <c r="G317" s="15">
        <v>150</v>
      </c>
      <c r="H317" s="15">
        <v>120</v>
      </c>
      <c r="I317" s="15">
        <v>0.88</v>
      </c>
      <c r="J317" s="15"/>
      <c r="K317" s="15">
        <v>5</v>
      </c>
      <c r="L317" s="15">
        <v>175</v>
      </c>
      <c r="M317" s="15" t="s">
        <v>9479</v>
      </c>
      <c r="N317" s="15" t="s">
        <v>3</v>
      </c>
    </row>
    <row r="318" spans="1:14" ht="15" customHeight="1">
      <c r="A318" s="3" t="s">
        <v>43</v>
      </c>
      <c r="B318" s="15" t="s">
        <v>1</v>
      </c>
      <c r="C318" s="15" t="s">
        <v>21</v>
      </c>
      <c r="D318" s="15" t="s">
        <v>9823</v>
      </c>
      <c r="E318" s="15" t="s">
        <v>2764</v>
      </c>
      <c r="F318" s="15">
        <v>10</v>
      </c>
      <c r="G318" s="15">
        <v>200</v>
      </c>
      <c r="H318" s="15">
        <v>120</v>
      </c>
      <c r="I318" s="15">
        <v>0.88</v>
      </c>
      <c r="J318" s="15"/>
      <c r="K318" s="15">
        <v>5</v>
      </c>
      <c r="L318" s="15">
        <v>175</v>
      </c>
      <c r="M318" s="15" t="s">
        <v>9479</v>
      </c>
      <c r="N318" s="15" t="s">
        <v>3</v>
      </c>
    </row>
    <row r="319" spans="1:14" ht="15" customHeight="1">
      <c r="A319" s="3" t="s">
        <v>44</v>
      </c>
      <c r="B319" s="15" t="s">
        <v>1</v>
      </c>
      <c r="C319" s="15" t="s">
        <v>21</v>
      </c>
      <c r="D319" s="15" t="s">
        <v>9823</v>
      </c>
      <c r="E319" s="15" t="s">
        <v>2764</v>
      </c>
      <c r="F319" s="15">
        <v>10</v>
      </c>
      <c r="G319" s="15">
        <v>100</v>
      </c>
      <c r="H319" s="15">
        <v>120</v>
      </c>
      <c r="I319" s="15">
        <v>0.76</v>
      </c>
      <c r="J319" s="15"/>
      <c r="K319" s="15">
        <v>20</v>
      </c>
      <c r="L319" s="15">
        <v>150</v>
      </c>
      <c r="M319" s="15" t="s">
        <v>9479</v>
      </c>
      <c r="N319" s="15" t="s">
        <v>3</v>
      </c>
    </row>
    <row r="320" spans="1:14" ht="15" customHeight="1">
      <c r="A320" s="3" t="s">
        <v>45</v>
      </c>
      <c r="B320" s="15" t="s">
        <v>1</v>
      </c>
      <c r="C320" s="15" t="s">
        <v>21</v>
      </c>
      <c r="D320" s="15" t="s">
        <v>9823</v>
      </c>
      <c r="E320" s="15" t="s">
        <v>2764</v>
      </c>
      <c r="F320" s="15">
        <v>15</v>
      </c>
      <c r="G320" s="15">
        <v>100</v>
      </c>
      <c r="H320" s="15">
        <v>150</v>
      </c>
      <c r="I320" s="15">
        <v>0.92</v>
      </c>
      <c r="J320" s="15"/>
      <c r="K320" s="15">
        <v>100</v>
      </c>
      <c r="L320" s="15">
        <v>150</v>
      </c>
      <c r="M320" s="15" t="s">
        <v>9479</v>
      </c>
      <c r="N320" s="15" t="s">
        <v>3</v>
      </c>
    </row>
    <row r="321" spans="1:14" ht="15" customHeight="1">
      <c r="A321" s="3" t="s">
        <v>47</v>
      </c>
      <c r="B321" s="15" t="s">
        <v>1</v>
      </c>
      <c r="C321" s="15" t="s">
        <v>21</v>
      </c>
      <c r="D321" s="15" t="s">
        <v>9823</v>
      </c>
      <c r="E321" s="15" t="s">
        <v>2764</v>
      </c>
      <c r="F321" s="15">
        <v>15</v>
      </c>
      <c r="G321" s="15">
        <v>150</v>
      </c>
      <c r="H321" s="15">
        <v>150</v>
      </c>
      <c r="I321" s="15">
        <v>1.05</v>
      </c>
      <c r="J321" s="15"/>
      <c r="K321" s="15">
        <v>100</v>
      </c>
      <c r="L321" s="15">
        <v>150</v>
      </c>
      <c r="M321" s="15" t="s">
        <v>9479</v>
      </c>
      <c r="N321" s="15" t="s">
        <v>3</v>
      </c>
    </row>
    <row r="322" spans="1:14" ht="15" customHeight="1">
      <c r="A322" s="3" t="s">
        <v>50</v>
      </c>
      <c r="B322" s="15" t="s">
        <v>1</v>
      </c>
      <c r="C322" s="15" t="s">
        <v>21</v>
      </c>
      <c r="D322" s="15" t="s">
        <v>9823</v>
      </c>
      <c r="E322" s="15" t="s">
        <v>2764</v>
      </c>
      <c r="F322" s="15">
        <v>15</v>
      </c>
      <c r="G322" s="15">
        <v>35</v>
      </c>
      <c r="H322" s="15">
        <v>150</v>
      </c>
      <c r="I322" s="15"/>
      <c r="J322" s="15"/>
      <c r="K322" s="15">
        <v>500</v>
      </c>
      <c r="L322" s="15">
        <v>150</v>
      </c>
      <c r="M322" s="15" t="s">
        <v>9479</v>
      </c>
      <c r="N322" s="15" t="s">
        <v>3</v>
      </c>
    </row>
    <row r="323" spans="1:14" ht="15" customHeight="1">
      <c r="A323" s="3" t="s">
        <v>51</v>
      </c>
      <c r="B323" s="15" t="s">
        <v>1</v>
      </c>
      <c r="C323" s="15" t="s">
        <v>21</v>
      </c>
      <c r="D323" s="15" t="s">
        <v>9823</v>
      </c>
      <c r="E323" s="15" t="s">
        <v>2764</v>
      </c>
      <c r="F323" s="15">
        <v>15</v>
      </c>
      <c r="G323" s="15">
        <v>45</v>
      </c>
      <c r="H323" s="15">
        <v>150</v>
      </c>
      <c r="I323" s="15"/>
      <c r="J323" s="15"/>
      <c r="K323" s="15">
        <v>500</v>
      </c>
      <c r="L323" s="15">
        <v>150</v>
      </c>
      <c r="M323" s="15" t="s">
        <v>9479</v>
      </c>
      <c r="N323" s="15" t="s">
        <v>3</v>
      </c>
    </row>
    <row r="324" spans="1:14" ht="15" customHeight="1">
      <c r="A324" s="3" t="s">
        <v>53</v>
      </c>
      <c r="B324" s="15" t="s">
        <v>1</v>
      </c>
      <c r="C324" s="15" t="s">
        <v>21</v>
      </c>
      <c r="D324" s="15" t="s">
        <v>9823</v>
      </c>
      <c r="E324" s="15" t="s">
        <v>2764</v>
      </c>
      <c r="F324" s="15">
        <v>15</v>
      </c>
      <c r="G324" s="15">
        <v>50</v>
      </c>
      <c r="H324" s="15">
        <v>150</v>
      </c>
      <c r="I324" s="15">
        <v>0.75</v>
      </c>
      <c r="J324" s="15"/>
      <c r="K324" s="15">
        <v>300</v>
      </c>
      <c r="L324" s="15">
        <v>150</v>
      </c>
      <c r="M324" s="15" t="s">
        <v>9479</v>
      </c>
      <c r="N324" s="15" t="s">
        <v>3</v>
      </c>
    </row>
    <row r="325" spans="1:14" ht="15" customHeight="1">
      <c r="A325" s="3" t="s">
        <v>54</v>
      </c>
      <c r="B325" s="15" t="s">
        <v>1</v>
      </c>
      <c r="C325" s="15" t="s">
        <v>21</v>
      </c>
      <c r="D325" s="15" t="s">
        <v>9823</v>
      </c>
      <c r="E325" s="15" t="s">
        <v>2764</v>
      </c>
      <c r="F325" s="15">
        <v>15</v>
      </c>
      <c r="G325" s="15">
        <v>60</v>
      </c>
      <c r="H325" s="15">
        <v>150</v>
      </c>
      <c r="I325" s="15">
        <v>0.75</v>
      </c>
      <c r="J325" s="15"/>
      <c r="K325" s="15">
        <v>300</v>
      </c>
      <c r="L325" s="15">
        <v>150</v>
      </c>
      <c r="M325" s="15" t="s">
        <v>9479</v>
      </c>
      <c r="N325" s="15" t="s">
        <v>3</v>
      </c>
    </row>
    <row r="326" spans="1:14" ht="15" customHeight="1">
      <c r="A326" s="3" t="s">
        <v>56</v>
      </c>
      <c r="B326" s="15" t="s">
        <v>1</v>
      </c>
      <c r="C326" s="15" t="s">
        <v>21</v>
      </c>
      <c r="D326" s="15" t="s">
        <v>9823</v>
      </c>
      <c r="E326" s="15" t="s">
        <v>2764</v>
      </c>
      <c r="F326" s="15">
        <v>15</v>
      </c>
      <c r="G326" s="15">
        <v>90</v>
      </c>
      <c r="H326" s="15">
        <v>150</v>
      </c>
      <c r="I326" s="15">
        <v>0.92</v>
      </c>
      <c r="J326" s="15"/>
      <c r="K326" s="15">
        <v>100</v>
      </c>
      <c r="L326" s="15">
        <v>150</v>
      </c>
      <c r="M326" s="15" t="s">
        <v>9479</v>
      </c>
      <c r="N326" s="15" t="s">
        <v>3</v>
      </c>
    </row>
    <row r="327" spans="1:14" ht="15" customHeight="1">
      <c r="A327" s="3" t="s">
        <v>57</v>
      </c>
      <c r="B327" s="15" t="s">
        <v>1</v>
      </c>
      <c r="C327" s="15" t="s">
        <v>19</v>
      </c>
      <c r="D327" s="15" t="s">
        <v>9823</v>
      </c>
      <c r="E327" s="15" t="s">
        <v>2764</v>
      </c>
      <c r="F327" s="15">
        <v>16</v>
      </c>
      <c r="G327" s="15">
        <v>100</v>
      </c>
      <c r="H327" s="15">
        <v>150</v>
      </c>
      <c r="I327" s="15">
        <v>0.85</v>
      </c>
      <c r="J327" s="15"/>
      <c r="K327" s="15">
        <v>300</v>
      </c>
      <c r="L327" s="15">
        <v>150</v>
      </c>
      <c r="M327" s="15" t="s">
        <v>9479</v>
      </c>
      <c r="N327" s="15" t="s">
        <v>3</v>
      </c>
    </row>
    <row r="328" spans="1:14" ht="15" customHeight="1">
      <c r="A328" s="3" t="s">
        <v>58</v>
      </c>
      <c r="B328" s="15" t="s">
        <v>1</v>
      </c>
      <c r="C328" s="15" t="s">
        <v>19</v>
      </c>
      <c r="D328" s="15" t="s">
        <v>9823</v>
      </c>
      <c r="E328" s="15" t="s">
        <v>2764</v>
      </c>
      <c r="F328" s="15">
        <v>16</v>
      </c>
      <c r="G328" s="15">
        <v>150</v>
      </c>
      <c r="H328" s="15">
        <v>150</v>
      </c>
      <c r="I328" s="15">
        <v>0.95</v>
      </c>
      <c r="J328" s="15"/>
      <c r="K328" s="15">
        <v>100</v>
      </c>
      <c r="L328" s="15">
        <v>150</v>
      </c>
      <c r="M328" s="15" t="s">
        <v>9479</v>
      </c>
      <c r="N328" s="15" t="s">
        <v>3</v>
      </c>
    </row>
    <row r="329" spans="1:14" ht="15" customHeight="1">
      <c r="A329" s="3" t="s">
        <v>59</v>
      </c>
      <c r="B329" s="15" t="s">
        <v>1</v>
      </c>
      <c r="C329" s="15" t="s">
        <v>19</v>
      </c>
      <c r="D329" s="15" t="s">
        <v>9823</v>
      </c>
      <c r="E329" s="15" t="s">
        <v>2764</v>
      </c>
      <c r="F329" s="15">
        <v>16</v>
      </c>
      <c r="G329" s="15">
        <v>35</v>
      </c>
      <c r="H329" s="15">
        <v>150</v>
      </c>
      <c r="I329" s="15">
        <v>0.63</v>
      </c>
      <c r="J329" s="15"/>
      <c r="K329" s="15">
        <v>500</v>
      </c>
      <c r="L329" s="15">
        <v>150</v>
      </c>
      <c r="M329" s="15" t="s">
        <v>9479</v>
      </c>
      <c r="N329" s="15" t="s">
        <v>3</v>
      </c>
    </row>
    <row r="330" spans="1:14" ht="15" customHeight="1">
      <c r="A330" s="3" t="s">
        <v>60</v>
      </c>
      <c r="B330" s="15" t="s">
        <v>1</v>
      </c>
      <c r="C330" s="15" t="s">
        <v>19</v>
      </c>
      <c r="D330" s="15" t="s">
        <v>9823</v>
      </c>
      <c r="E330" s="15" t="s">
        <v>2764</v>
      </c>
      <c r="F330" s="15">
        <v>16</v>
      </c>
      <c r="G330" s="15">
        <v>45</v>
      </c>
      <c r="H330" s="15">
        <v>150</v>
      </c>
      <c r="I330" s="15">
        <v>0.63</v>
      </c>
      <c r="J330" s="15"/>
      <c r="K330" s="15">
        <v>500</v>
      </c>
      <c r="L330" s="15">
        <v>150</v>
      </c>
      <c r="M330" s="15" t="s">
        <v>9479</v>
      </c>
      <c r="N330" s="15" t="s">
        <v>3</v>
      </c>
    </row>
    <row r="331" spans="1:14" ht="15" customHeight="1">
      <c r="A331" s="3" t="s">
        <v>61</v>
      </c>
      <c r="B331" s="15" t="s">
        <v>1</v>
      </c>
      <c r="C331" s="15" t="s">
        <v>19</v>
      </c>
      <c r="D331" s="15" t="s">
        <v>9823</v>
      </c>
      <c r="E331" s="15" t="s">
        <v>2764</v>
      </c>
      <c r="F331" s="15">
        <v>16</v>
      </c>
      <c r="G331" s="15">
        <v>50</v>
      </c>
      <c r="H331" s="15">
        <v>150</v>
      </c>
      <c r="I331" s="15">
        <v>0.75</v>
      </c>
      <c r="J331" s="15"/>
      <c r="K331" s="15">
        <v>500</v>
      </c>
      <c r="L331" s="15">
        <v>150</v>
      </c>
      <c r="M331" s="15" t="s">
        <v>9479</v>
      </c>
      <c r="N331" s="15" t="s">
        <v>3</v>
      </c>
    </row>
    <row r="332" spans="1:14" ht="15" customHeight="1">
      <c r="A332" s="3" t="s">
        <v>62</v>
      </c>
      <c r="B332" s="15" t="s">
        <v>1</v>
      </c>
      <c r="C332" s="15" t="s">
        <v>19</v>
      </c>
      <c r="D332" s="15" t="s">
        <v>9823</v>
      </c>
      <c r="E332" s="15" t="s">
        <v>2764</v>
      </c>
      <c r="F332" s="15">
        <v>16</v>
      </c>
      <c r="G332" s="15">
        <v>60</v>
      </c>
      <c r="H332" s="15">
        <v>150</v>
      </c>
      <c r="I332" s="15">
        <v>0.75</v>
      </c>
      <c r="J332" s="15"/>
      <c r="K332" s="15">
        <v>500</v>
      </c>
      <c r="L332" s="15">
        <v>150</v>
      </c>
      <c r="M332" s="15" t="s">
        <v>9479</v>
      </c>
      <c r="N332" s="15" t="s">
        <v>3</v>
      </c>
    </row>
    <row r="333" spans="1:14" ht="15" customHeight="1">
      <c r="A333" s="3" t="s">
        <v>63</v>
      </c>
      <c r="B333" s="15" t="s">
        <v>1</v>
      </c>
      <c r="C333" s="15" t="s">
        <v>19</v>
      </c>
      <c r="D333" s="15" t="s">
        <v>9823</v>
      </c>
      <c r="E333" s="15" t="s">
        <v>2764</v>
      </c>
      <c r="F333" s="15">
        <v>16</v>
      </c>
      <c r="G333" s="15">
        <v>90</v>
      </c>
      <c r="H333" s="15">
        <v>150</v>
      </c>
      <c r="I333" s="15">
        <v>0.85</v>
      </c>
      <c r="J333" s="15"/>
      <c r="K333" s="15">
        <v>300</v>
      </c>
      <c r="L333" s="15">
        <v>150</v>
      </c>
      <c r="M333" s="15" t="s">
        <v>9479</v>
      </c>
      <c r="N333" s="15" t="s">
        <v>3</v>
      </c>
    </row>
    <row r="334" spans="1:14" ht="15" customHeight="1">
      <c r="A334" s="3" t="s">
        <v>64</v>
      </c>
      <c r="B334" s="15" t="s">
        <v>1</v>
      </c>
      <c r="C334" s="15" t="s">
        <v>21</v>
      </c>
      <c r="D334" s="15" t="s">
        <v>9823</v>
      </c>
      <c r="E334" s="15" t="s">
        <v>2764</v>
      </c>
      <c r="F334" s="15">
        <v>20</v>
      </c>
      <c r="G334" s="15">
        <v>100</v>
      </c>
      <c r="H334" s="15">
        <v>150</v>
      </c>
      <c r="I334" s="15">
        <v>0.85</v>
      </c>
      <c r="J334" s="15"/>
      <c r="K334" s="15">
        <v>100</v>
      </c>
      <c r="L334" s="15">
        <v>150</v>
      </c>
      <c r="M334" s="15" t="s">
        <v>9479</v>
      </c>
      <c r="N334" s="15" t="s">
        <v>3</v>
      </c>
    </row>
    <row r="335" spans="1:14" ht="15" customHeight="1">
      <c r="A335" s="3" t="s">
        <v>66</v>
      </c>
      <c r="B335" s="15" t="s">
        <v>1</v>
      </c>
      <c r="C335" s="15" t="s">
        <v>67</v>
      </c>
      <c r="D335" s="15" t="s">
        <v>9823</v>
      </c>
      <c r="E335" s="15" t="s">
        <v>2764</v>
      </c>
      <c r="F335" s="15">
        <v>20</v>
      </c>
      <c r="G335" s="15">
        <v>100</v>
      </c>
      <c r="H335" s="15">
        <v>150</v>
      </c>
      <c r="I335" s="15">
        <v>0.85</v>
      </c>
      <c r="J335" s="15"/>
      <c r="K335" s="15">
        <v>100</v>
      </c>
      <c r="L335" s="15">
        <v>150</v>
      </c>
      <c r="M335" s="15" t="s">
        <v>9479</v>
      </c>
      <c r="N335" s="15" t="s">
        <v>3</v>
      </c>
    </row>
    <row r="336" spans="1:14" ht="15" customHeight="1">
      <c r="A336" s="3" t="s">
        <v>68</v>
      </c>
      <c r="B336" s="15" t="s">
        <v>1</v>
      </c>
      <c r="C336" s="15" t="s">
        <v>21</v>
      </c>
      <c r="D336" s="15" t="s">
        <v>9823</v>
      </c>
      <c r="E336" s="15" t="s">
        <v>2764</v>
      </c>
      <c r="F336" s="15">
        <v>20</v>
      </c>
      <c r="G336" s="15">
        <v>150</v>
      </c>
      <c r="H336" s="15">
        <v>150</v>
      </c>
      <c r="I336" s="15">
        <v>0.99</v>
      </c>
      <c r="J336" s="15"/>
      <c r="K336" s="15">
        <v>100</v>
      </c>
      <c r="L336" s="15">
        <v>150</v>
      </c>
      <c r="M336" s="15" t="s">
        <v>9479</v>
      </c>
      <c r="N336" s="15" t="s">
        <v>3</v>
      </c>
    </row>
    <row r="337" spans="1:14" ht="15" customHeight="1">
      <c r="A337" s="3" t="s">
        <v>70</v>
      </c>
      <c r="B337" s="15" t="s">
        <v>1</v>
      </c>
      <c r="C337" s="15" t="s">
        <v>67</v>
      </c>
      <c r="D337" s="15" t="s">
        <v>9823</v>
      </c>
      <c r="E337" s="15" t="s">
        <v>2764</v>
      </c>
      <c r="F337" s="15">
        <v>20</v>
      </c>
      <c r="G337" s="15">
        <v>150</v>
      </c>
      <c r="H337" s="15">
        <v>150</v>
      </c>
      <c r="I337" s="15">
        <v>0.95</v>
      </c>
      <c r="J337" s="15"/>
      <c r="K337" s="15">
        <v>100</v>
      </c>
      <c r="L337" s="15">
        <v>150</v>
      </c>
      <c r="M337" s="15" t="s">
        <v>9479</v>
      </c>
      <c r="N337" s="15" t="s">
        <v>3</v>
      </c>
    </row>
    <row r="338" spans="1:14" ht="15" customHeight="1">
      <c r="A338" s="3" t="s">
        <v>71</v>
      </c>
      <c r="B338" s="15" t="s">
        <v>1</v>
      </c>
      <c r="C338" s="15" t="s">
        <v>21</v>
      </c>
      <c r="D338" s="15" t="s">
        <v>9823</v>
      </c>
      <c r="E338" s="15" t="s">
        <v>2764</v>
      </c>
      <c r="F338" s="15">
        <v>20</v>
      </c>
      <c r="G338" s="15">
        <v>200</v>
      </c>
      <c r="H338" s="15">
        <v>150</v>
      </c>
      <c r="I338" s="15">
        <v>0.99</v>
      </c>
      <c r="J338" s="15"/>
      <c r="K338" s="15">
        <v>100</v>
      </c>
      <c r="L338" s="15">
        <v>150</v>
      </c>
      <c r="M338" s="15" t="s">
        <v>9479</v>
      </c>
      <c r="N338" s="15" t="s">
        <v>3</v>
      </c>
    </row>
    <row r="339" spans="1:14" ht="15" customHeight="1">
      <c r="A339" s="3" t="s">
        <v>73</v>
      </c>
      <c r="B339" s="15" t="s">
        <v>1</v>
      </c>
      <c r="C339" s="15" t="s">
        <v>67</v>
      </c>
      <c r="D339" s="15" t="s">
        <v>9823</v>
      </c>
      <c r="E339" s="15" t="s">
        <v>2764</v>
      </c>
      <c r="F339" s="15">
        <v>20</v>
      </c>
      <c r="G339" s="15">
        <v>200</v>
      </c>
      <c r="H339" s="15">
        <v>150</v>
      </c>
      <c r="I339" s="15">
        <v>0.95</v>
      </c>
      <c r="J339" s="15"/>
      <c r="K339" s="15">
        <v>100</v>
      </c>
      <c r="L339" s="15">
        <v>150</v>
      </c>
      <c r="M339" s="15" t="s">
        <v>9479</v>
      </c>
      <c r="N339" s="15" t="s">
        <v>3</v>
      </c>
    </row>
    <row r="340" spans="1:14" ht="15" customHeight="1">
      <c r="A340" s="3" t="s">
        <v>74</v>
      </c>
      <c r="B340" s="15" t="s">
        <v>1</v>
      </c>
      <c r="C340" s="15" t="s">
        <v>21</v>
      </c>
      <c r="D340" s="15" t="s">
        <v>9823</v>
      </c>
      <c r="E340" s="15" t="s">
        <v>2764</v>
      </c>
      <c r="F340" s="15">
        <v>20</v>
      </c>
      <c r="G340" s="15">
        <v>35</v>
      </c>
      <c r="H340" s="15">
        <v>150</v>
      </c>
      <c r="I340" s="15"/>
      <c r="J340" s="15"/>
      <c r="K340" s="15">
        <v>100</v>
      </c>
      <c r="L340" s="15">
        <v>150</v>
      </c>
      <c r="M340" s="15" t="s">
        <v>9479</v>
      </c>
      <c r="N340" s="15" t="s">
        <v>3</v>
      </c>
    </row>
    <row r="341" spans="1:14" ht="15" customHeight="1">
      <c r="A341" s="3" t="s">
        <v>76</v>
      </c>
      <c r="B341" s="15" t="s">
        <v>1</v>
      </c>
      <c r="C341" s="15" t="s">
        <v>67</v>
      </c>
      <c r="D341" s="15" t="s">
        <v>9823</v>
      </c>
      <c r="E341" s="15" t="s">
        <v>2764</v>
      </c>
      <c r="F341" s="15">
        <v>20</v>
      </c>
      <c r="G341" s="15">
        <v>35</v>
      </c>
      <c r="H341" s="15">
        <v>150</v>
      </c>
      <c r="I341" s="15"/>
      <c r="J341" s="15"/>
      <c r="K341" s="15">
        <v>100</v>
      </c>
      <c r="L341" s="15">
        <v>150</v>
      </c>
      <c r="M341" s="15" t="s">
        <v>9479</v>
      </c>
      <c r="N341" s="15" t="s">
        <v>3</v>
      </c>
    </row>
    <row r="342" spans="1:14" ht="15" customHeight="1">
      <c r="A342" s="3" t="s">
        <v>77</v>
      </c>
      <c r="B342" s="15" t="s">
        <v>1</v>
      </c>
      <c r="C342" s="15" t="s">
        <v>21</v>
      </c>
      <c r="D342" s="15" t="s">
        <v>9823</v>
      </c>
      <c r="E342" s="15" t="s">
        <v>2764</v>
      </c>
      <c r="F342" s="15">
        <v>20</v>
      </c>
      <c r="G342" s="15">
        <v>45</v>
      </c>
      <c r="H342" s="15">
        <v>150</v>
      </c>
      <c r="I342" s="15"/>
      <c r="J342" s="15"/>
      <c r="K342" s="15">
        <v>100</v>
      </c>
      <c r="L342" s="15">
        <v>150</v>
      </c>
      <c r="M342" s="15" t="s">
        <v>9479</v>
      </c>
      <c r="N342" s="15" t="s">
        <v>3</v>
      </c>
    </row>
    <row r="343" spans="1:14" ht="15" customHeight="1">
      <c r="A343" s="3" t="s">
        <v>79</v>
      </c>
      <c r="B343" s="15" t="s">
        <v>1</v>
      </c>
      <c r="C343" s="15" t="s">
        <v>67</v>
      </c>
      <c r="D343" s="15" t="s">
        <v>9823</v>
      </c>
      <c r="E343" s="15" t="s">
        <v>2764</v>
      </c>
      <c r="F343" s="15">
        <v>20</v>
      </c>
      <c r="G343" s="15">
        <v>45</v>
      </c>
      <c r="H343" s="15">
        <v>150</v>
      </c>
      <c r="I343" s="15"/>
      <c r="J343" s="15"/>
      <c r="K343" s="15">
        <v>100</v>
      </c>
      <c r="L343" s="15">
        <v>150</v>
      </c>
      <c r="M343" s="15" t="s">
        <v>9479</v>
      </c>
      <c r="N343" s="15" t="s">
        <v>3</v>
      </c>
    </row>
    <row r="344" spans="1:14" ht="15" customHeight="1">
      <c r="A344" s="3" t="s">
        <v>80</v>
      </c>
      <c r="B344" s="15" t="s">
        <v>1</v>
      </c>
      <c r="C344" s="15" t="s">
        <v>21</v>
      </c>
      <c r="D344" s="15" t="s">
        <v>9823</v>
      </c>
      <c r="E344" s="15" t="s">
        <v>2764</v>
      </c>
      <c r="F344" s="15">
        <v>20</v>
      </c>
      <c r="G344" s="15">
        <v>50</v>
      </c>
      <c r="H344" s="15">
        <v>150</v>
      </c>
      <c r="I344" s="15">
        <v>0.8</v>
      </c>
      <c r="J344" s="15"/>
      <c r="K344" s="15">
        <v>100</v>
      </c>
      <c r="L344" s="15">
        <v>150</v>
      </c>
      <c r="M344" s="15" t="s">
        <v>9479</v>
      </c>
      <c r="N344" s="15" t="s">
        <v>3</v>
      </c>
    </row>
    <row r="345" spans="1:14" ht="15" customHeight="1">
      <c r="A345" s="3" t="s">
        <v>82</v>
      </c>
      <c r="B345" s="15" t="s">
        <v>1</v>
      </c>
      <c r="C345" s="15" t="s">
        <v>67</v>
      </c>
      <c r="D345" s="15" t="s">
        <v>9823</v>
      </c>
      <c r="E345" s="15" t="s">
        <v>2764</v>
      </c>
      <c r="F345" s="15">
        <v>20</v>
      </c>
      <c r="G345" s="15">
        <v>50</v>
      </c>
      <c r="H345" s="15">
        <v>150</v>
      </c>
      <c r="I345" s="15">
        <v>0.8</v>
      </c>
      <c r="J345" s="15"/>
      <c r="K345" s="15">
        <v>100</v>
      </c>
      <c r="L345" s="15">
        <v>150</v>
      </c>
      <c r="M345" s="15" t="s">
        <v>9479</v>
      </c>
      <c r="N345" s="15" t="s">
        <v>3</v>
      </c>
    </row>
    <row r="346" spans="1:14" ht="15" customHeight="1">
      <c r="A346" s="3" t="s">
        <v>83</v>
      </c>
      <c r="B346" s="15" t="s">
        <v>1</v>
      </c>
      <c r="C346" s="15" t="s">
        <v>21</v>
      </c>
      <c r="D346" s="15" t="s">
        <v>9823</v>
      </c>
      <c r="E346" s="15" t="s">
        <v>2764</v>
      </c>
      <c r="F346" s="15">
        <v>20</v>
      </c>
      <c r="G346" s="15">
        <v>60</v>
      </c>
      <c r="H346" s="15">
        <v>150</v>
      </c>
      <c r="I346" s="15">
        <v>0.8</v>
      </c>
      <c r="J346" s="15"/>
      <c r="K346" s="15">
        <v>100</v>
      </c>
      <c r="L346" s="15">
        <v>150</v>
      </c>
      <c r="M346" s="15" t="s">
        <v>9479</v>
      </c>
      <c r="N346" s="15" t="s">
        <v>3</v>
      </c>
    </row>
    <row r="347" spans="1:14" ht="15" customHeight="1">
      <c r="A347" s="3" t="s">
        <v>85</v>
      </c>
      <c r="B347" s="15" t="s">
        <v>1</v>
      </c>
      <c r="C347" s="15" t="s">
        <v>67</v>
      </c>
      <c r="D347" s="15" t="s">
        <v>9823</v>
      </c>
      <c r="E347" s="15" t="s">
        <v>2764</v>
      </c>
      <c r="F347" s="15">
        <v>20</v>
      </c>
      <c r="G347" s="15">
        <v>60</v>
      </c>
      <c r="H347" s="15">
        <v>150</v>
      </c>
      <c r="I347" s="15">
        <v>0.8</v>
      </c>
      <c r="J347" s="15"/>
      <c r="K347" s="15">
        <v>100</v>
      </c>
      <c r="L347" s="15">
        <v>150</v>
      </c>
      <c r="M347" s="15" t="s">
        <v>9479</v>
      </c>
      <c r="N347" s="15" t="s">
        <v>3</v>
      </c>
    </row>
    <row r="348" spans="1:14" ht="15" customHeight="1">
      <c r="A348" s="3" t="s">
        <v>86</v>
      </c>
      <c r="B348" s="15" t="s">
        <v>1</v>
      </c>
      <c r="C348" s="15" t="s">
        <v>21</v>
      </c>
      <c r="D348" s="15" t="s">
        <v>9823</v>
      </c>
      <c r="E348" s="15" t="s">
        <v>2764</v>
      </c>
      <c r="F348" s="15">
        <v>20</v>
      </c>
      <c r="G348" s="15">
        <v>90</v>
      </c>
      <c r="H348" s="15">
        <v>150</v>
      </c>
      <c r="I348" s="15">
        <v>0.85</v>
      </c>
      <c r="J348" s="15"/>
      <c r="K348" s="15">
        <v>100</v>
      </c>
      <c r="L348" s="15">
        <v>150</v>
      </c>
      <c r="M348" s="15" t="s">
        <v>9479</v>
      </c>
      <c r="N348" s="15" t="s">
        <v>3</v>
      </c>
    </row>
    <row r="349" spans="1:14" ht="15" customHeight="1">
      <c r="A349" s="3" t="s">
        <v>88</v>
      </c>
      <c r="B349" s="15" t="s">
        <v>1</v>
      </c>
      <c r="C349" s="15" t="s">
        <v>67</v>
      </c>
      <c r="D349" s="15" t="s">
        <v>9823</v>
      </c>
      <c r="E349" s="15" t="s">
        <v>2764</v>
      </c>
      <c r="F349" s="15">
        <v>20</v>
      </c>
      <c r="G349" s="15">
        <v>90</v>
      </c>
      <c r="H349" s="15">
        <v>150</v>
      </c>
      <c r="I349" s="15">
        <v>0.85</v>
      </c>
      <c r="J349" s="15"/>
      <c r="K349" s="15">
        <v>100</v>
      </c>
      <c r="L349" s="15">
        <v>150</v>
      </c>
      <c r="M349" s="15" t="s">
        <v>9479</v>
      </c>
      <c r="N349" s="15" t="s">
        <v>3</v>
      </c>
    </row>
    <row r="350" spans="1:14" ht="15" customHeight="1">
      <c r="A350" s="3" t="s">
        <v>89</v>
      </c>
      <c r="B350" s="15" t="s">
        <v>1</v>
      </c>
      <c r="C350" s="15" t="s">
        <v>21</v>
      </c>
      <c r="D350" s="15" t="s">
        <v>9823</v>
      </c>
      <c r="E350" s="15" t="s">
        <v>2764</v>
      </c>
      <c r="F350" s="15">
        <v>20</v>
      </c>
      <c r="G350" s="15">
        <v>100</v>
      </c>
      <c r="H350" s="15">
        <v>150</v>
      </c>
      <c r="I350" s="15">
        <v>0.85</v>
      </c>
      <c r="J350" s="15"/>
      <c r="K350" s="15">
        <v>5</v>
      </c>
      <c r="L350" s="15">
        <v>175</v>
      </c>
      <c r="M350" s="15" t="s">
        <v>9479</v>
      </c>
      <c r="N350" s="15" t="s">
        <v>3</v>
      </c>
    </row>
    <row r="351" spans="1:14" ht="15" customHeight="1">
      <c r="A351" s="3" t="s">
        <v>90</v>
      </c>
      <c r="B351" s="15" t="s">
        <v>1</v>
      </c>
      <c r="C351" s="15" t="s">
        <v>21</v>
      </c>
      <c r="D351" s="15" t="s">
        <v>9823</v>
      </c>
      <c r="E351" s="15" t="s">
        <v>2764</v>
      </c>
      <c r="F351" s="15">
        <v>20</v>
      </c>
      <c r="G351" s="15">
        <v>150</v>
      </c>
      <c r="H351" s="15">
        <v>150</v>
      </c>
      <c r="I351" s="15">
        <v>0.88</v>
      </c>
      <c r="J351" s="15"/>
      <c r="K351" s="15">
        <v>5</v>
      </c>
      <c r="L351" s="15">
        <v>175</v>
      </c>
      <c r="M351" s="15" t="s">
        <v>9479</v>
      </c>
      <c r="N351" s="15" t="s">
        <v>3</v>
      </c>
    </row>
    <row r="352" spans="1:14" ht="15" customHeight="1">
      <c r="A352" s="3" t="s">
        <v>91</v>
      </c>
      <c r="B352" s="15" t="s">
        <v>1</v>
      </c>
      <c r="C352" s="15" t="s">
        <v>21</v>
      </c>
      <c r="D352" s="15" t="s">
        <v>9823</v>
      </c>
      <c r="E352" s="15" t="s">
        <v>2764</v>
      </c>
      <c r="F352" s="15">
        <v>20</v>
      </c>
      <c r="G352" s="15">
        <v>200</v>
      </c>
      <c r="H352" s="15">
        <v>150</v>
      </c>
      <c r="I352" s="15">
        <v>0.88</v>
      </c>
      <c r="J352" s="15"/>
      <c r="K352" s="15">
        <v>5</v>
      </c>
      <c r="L352" s="15">
        <v>175</v>
      </c>
      <c r="M352" s="15" t="s">
        <v>9479</v>
      </c>
      <c r="N352" s="15" t="s">
        <v>3</v>
      </c>
    </row>
    <row r="353" spans="1:14" ht="15" customHeight="1">
      <c r="A353" s="3" t="s">
        <v>92</v>
      </c>
      <c r="B353" s="15" t="s">
        <v>1</v>
      </c>
      <c r="C353" s="15" t="s">
        <v>21</v>
      </c>
      <c r="D353" s="15" t="s">
        <v>9823</v>
      </c>
      <c r="E353" s="15" t="s">
        <v>2764</v>
      </c>
      <c r="F353" s="15">
        <v>20</v>
      </c>
      <c r="G353" s="15">
        <v>100</v>
      </c>
      <c r="H353" s="15">
        <v>150</v>
      </c>
      <c r="I353" s="15">
        <v>0.75</v>
      </c>
      <c r="J353" s="15"/>
      <c r="K353" s="15">
        <v>20</v>
      </c>
      <c r="L353" s="15">
        <v>150</v>
      </c>
      <c r="M353" s="15" t="s">
        <v>9479</v>
      </c>
      <c r="N353" s="15" t="s">
        <v>3</v>
      </c>
    </row>
    <row r="354" spans="1:14" ht="15" customHeight="1">
      <c r="A354" s="3" t="s">
        <v>93</v>
      </c>
      <c r="B354" s="15" t="s">
        <v>1</v>
      </c>
      <c r="C354" s="15" t="s">
        <v>21</v>
      </c>
      <c r="D354" s="15" t="s">
        <v>9823</v>
      </c>
      <c r="E354" s="15" t="s">
        <v>2764</v>
      </c>
      <c r="F354" s="15">
        <v>20</v>
      </c>
      <c r="G354" s="15">
        <v>120</v>
      </c>
      <c r="H354" s="15">
        <v>150</v>
      </c>
      <c r="I354" s="15">
        <v>0.83</v>
      </c>
      <c r="J354" s="15"/>
      <c r="K354" s="15">
        <v>20</v>
      </c>
      <c r="L354" s="15">
        <v>150</v>
      </c>
      <c r="M354" s="15" t="s">
        <v>9479</v>
      </c>
      <c r="N354" s="15" t="s">
        <v>3</v>
      </c>
    </row>
    <row r="355" spans="1:14" ht="15" customHeight="1">
      <c r="A355" s="3" t="s">
        <v>94</v>
      </c>
      <c r="B355" s="15" t="s">
        <v>1</v>
      </c>
      <c r="C355" s="15" t="s">
        <v>21</v>
      </c>
      <c r="D355" s="15" t="s">
        <v>9823</v>
      </c>
      <c r="E355" s="15" t="s">
        <v>2764</v>
      </c>
      <c r="F355" s="15">
        <v>25</v>
      </c>
      <c r="G355" s="15">
        <v>100</v>
      </c>
      <c r="H355" s="15">
        <v>200</v>
      </c>
      <c r="I355" s="15">
        <v>0.85</v>
      </c>
      <c r="J355" s="15"/>
      <c r="K355" s="15">
        <v>100</v>
      </c>
      <c r="L355" s="15">
        <v>150</v>
      </c>
      <c r="M355" s="15" t="s">
        <v>9479</v>
      </c>
      <c r="N355" s="15" t="s">
        <v>3</v>
      </c>
    </row>
    <row r="356" spans="1:14" ht="15" customHeight="1">
      <c r="A356" s="3" t="s">
        <v>96</v>
      </c>
      <c r="B356" s="15" t="s">
        <v>1</v>
      </c>
      <c r="C356" s="15" t="s">
        <v>21</v>
      </c>
      <c r="D356" s="15" t="s">
        <v>9823</v>
      </c>
      <c r="E356" s="15" t="s">
        <v>2764</v>
      </c>
      <c r="F356" s="15">
        <v>25</v>
      </c>
      <c r="G356" s="15">
        <v>150</v>
      </c>
      <c r="H356" s="15">
        <v>200</v>
      </c>
      <c r="I356" s="15">
        <v>0.95</v>
      </c>
      <c r="J356" s="15"/>
      <c r="K356" s="15">
        <v>100</v>
      </c>
      <c r="L356" s="15">
        <v>150</v>
      </c>
      <c r="M356" s="15" t="s">
        <v>9479</v>
      </c>
      <c r="N356" s="15" t="s">
        <v>3</v>
      </c>
    </row>
    <row r="357" spans="1:14" ht="15" customHeight="1">
      <c r="A357" s="3" t="s">
        <v>98</v>
      </c>
      <c r="B357" s="15" t="s">
        <v>1</v>
      </c>
      <c r="C357" s="15" t="s">
        <v>21</v>
      </c>
      <c r="D357" s="15" t="s">
        <v>9823</v>
      </c>
      <c r="E357" s="15" t="s">
        <v>2764</v>
      </c>
      <c r="F357" s="15">
        <v>25</v>
      </c>
      <c r="G357" s="15">
        <v>35</v>
      </c>
      <c r="H357" s="15">
        <v>200</v>
      </c>
      <c r="I357" s="15"/>
      <c r="J357" s="15"/>
      <c r="K357" s="15">
        <v>200</v>
      </c>
      <c r="L357" s="15">
        <v>150</v>
      </c>
      <c r="M357" s="15" t="s">
        <v>9479</v>
      </c>
      <c r="N357" s="15" t="s">
        <v>3</v>
      </c>
    </row>
    <row r="358" spans="1:14" ht="15" customHeight="1">
      <c r="A358" s="3" t="s">
        <v>99</v>
      </c>
      <c r="B358" s="15" t="s">
        <v>1</v>
      </c>
      <c r="C358" s="15" t="s">
        <v>21</v>
      </c>
      <c r="D358" s="15" t="s">
        <v>9823</v>
      </c>
      <c r="E358" s="15" t="s">
        <v>2764</v>
      </c>
      <c r="F358" s="15">
        <v>25</v>
      </c>
      <c r="G358" s="15">
        <v>45</v>
      </c>
      <c r="H358" s="15">
        <v>200</v>
      </c>
      <c r="I358" s="15"/>
      <c r="J358" s="15"/>
      <c r="K358" s="15">
        <v>200</v>
      </c>
      <c r="L358" s="15">
        <v>150</v>
      </c>
      <c r="M358" s="15" t="s">
        <v>9479</v>
      </c>
      <c r="N358" s="15" t="s">
        <v>3</v>
      </c>
    </row>
    <row r="359" spans="1:14" ht="15" customHeight="1">
      <c r="A359" s="3" t="s">
        <v>101</v>
      </c>
      <c r="B359" s="15" t="s">
        <v>1</v>
      </c>
      <c r="C359" s="15" t="s">
        <v>21</v>
      </c>
      <c r="D359" s="15" t="s">
        <v>9823</v>
      </c>
      <c r="E359" s="15" t="s">
        <v>2764</v>
      </c>
      <c r="F359" s="15">
        <v>25</v>
      </c>
      <c r="G359" s="15">
        <v>50</v>
      </c>
      <c r="H359" s="15">
        <v>200</v>
      </c>
      <c r="I359" s="15">
        <v>0.75</v>
      </c>
      <c r="J359" s="15"/>
      <c r="K359" s="15">
        <v>200</v>
      </c>
      <c r="L359" s="15">
        <v>150</v>
      </c>
      <c r="M359" s="15" t="s">
        <v>9479</v>
      </c>
      <c r="N359" s="15" t="s">
        <v>3</v>
      </c>
    </row>
    <row r="360" spans="1:14" ht="15" customHeight="1">
      <c r="A360" s="3" t="s">
        <v>102</v>
      </c>
      <c r="B360" s="15" t="s">
        <v>1</v>
      </c>
      <c r="C360" s="15" t="s">
        <v>21</v>
      </c>
      <c r="D360" s="15" t="s">
        <v>9823</v>
      </c>
      <c r="E360" s="15" t="s">
        <v>2764</v>
      </c>
      <c r="F360" s="15">
        <v>25</v>
      </c>
      <c r="G360" s="15">
        <v>60</v>
      </c>
      <c r="H360" s="15">
        <v>200</v>
      </c>
      <c r="I360" s="15">
        <v>0.75</v>
      </c>
      <c r="J360" s="15"/>
      <c r="K360" s="15">
        <v>200</v>
      </c>
      <c r="L360" s="15">
        <v>150</v>
      </c>
      <c r="M360" s="15" t="s">
        <v>9479</v>
      </c>
      <c r="N360" s="15" t="s">
        <v>3</v>
      </c>
    </row>
    <row r="361" spans="1:14" ht="15" customHeight="1">
      <c r="A361" s="3" t="s">
        <v>104</v>
      </c>
      <c r="B361" s="15" t="s">
        <v>1</v>
      </c>
      <c r="C361" s="15" t="s">
        <v>21</v>
      </c>
      <c r="D361" s="15" t="s">
        <v>9823</v>
      </c>
      <c r="E361" s="15" t="s">
        <v>2764</v>
      </c>
      <c r="F361" s="15">
        <v>25</v>
      </c>
      <c r="G361" s="15">
        <v>90</v>
      </c>
      <c r="H361" s="15">
        <v>200</v>
      </c>
      <c r="I361" s="15">
        <v>0.85</v>
      </c>
      <c r="J361" s="15"/>
      <c r="K361" s="15">
        <v>100</v>
      </c>
      <c r="L361" s="15">
        <v>150</v>
      </c>
      <c r="M361" s="15" t="s">
        <v>9479</v>
      </c>
      <c r="N361" s="15" t="s">
        <v>3</v>
      </c>
    </row>
    <row r="362" spans="1:14" ht="15" customHeight="1">
      <c r="A362" s="3" t="s">
        <v>105</v>
      </c>
      <c r="B362" s="15" t="s">
        <v>1</v>
      </c>
      <c r="C362" s="15" t="s">
        <v>21</v>
      </c>
      <c r="D362" s="15" t="s">
        <v>9823</v>
      </c>
      <c r="E362" s="15" t="s">
        <v>2764</v>
      </c>
      <c r="F362" s="15">
        <v>30</v>
      </c>
      <c r="G362" s="15">
        <v>100</v>
      </c>
      <c r="H362" s="15">
        <v>200</v>
      </c>
      <c r="I362" s="15">
        <v>0.84</v>
      </c>
      <c r="J362" s="15"/>
      <c r="K362" s="15">
        <v>200</v>
      </c>
      <c r="L362" s="15">
        <v>150</v>
      </c>
      <c r="M362" s="15" t="s">
        <v>9479</v>
      </c>
      <c r="N362" s="15" t="s">
        <v>3</v>
      </c>
    </row>
    <row r="363" spans="1:14" ht="15" customHeight="1">
      <c r="A363" s="3" t="s">
        <v>107</v>
      </c>
      <c r="B363" s="15" t="s">
        <v>1</v>
      </c>
      <c r="C363" s="15" t="s">
        <v>67</v>
      </c>
      <c r="D363" s="15" t="s">
        <v>9823</v>
      </c>
      <c r="E363" s="15" t="s">
        <v>2764</v>
      </c>
      <c r="F363" s="15">
        <v>30</v>
      </c>
      <c r="G363" s="15">
        <v>100</v>
      </c>
      <c r="H363" s="15">
        <v>200</v>
      </c>
      <c r="I363" s="15">
        <v>0.85</v>
      </c>
      <c r="J363" s="15"/>
      <c r="K363" s="15">
        <v>500</v>
      </c>
      <c r="L363" s="15">
        <v>150</v>
      </c>
      <c r="M363" s="15" t="s">
        <v>9479</v>
      </c>
      <c r="N363" s="15" t="s">
        <v>3</v>
      </c>
    </row>
    <row r="364" spans="1:14" ht="15" customHeight="1">
      <c r="A364" s="3" t="s">
        <v>108</v>
      </c>
      <c r="B364" s="15" t="s">
        <v>1</v>
      </c>
      <c r="C364" s="15" t="s">
        <v>21</v>
      </c>
      <c r="D364" s="15" t="s">
        <v>9823</v>
      </c>
      <c r="E364" s="15" t="s">
        <v>2764</v>
      </c>
      <c r="F364" s="15">
        <v>30</v>
      </c>
      <c r="G364" s="15">
        <v>150</v>
      </c>
      <c r="H364" s="15">
        <v>200</v>
      </c>
      <c r="I364" s="15">
        <v>0.95</v>
      </c>
      <c r="J364" s="15"/>
      <c r="K364" s="15">
        <v>100</v>
      </c>
      <c r="L364" s="15">
        <v>150</v>
      </c>
      <c r="M364" s="15" t="s">
        <v>9479</v>
      </c>
      <c r="N364" s="15" t="s">
        <v>3</v>
      </c>
    </row>
    <row r="365" spans="1:14" ht="15" customHeight="1">
      <c r="A365" s="3" t="s">
        <v>110</v>
      </c>
      <c r="B365" s="15" t="s">
        <v>1</v>
      </c>
      <c r="C365" s="15" t="s">
        <v>67</v>
      </c>
      <c r="D365" s="15" t="s">
        <v>9823</v>
      </c>
      <c r="E365" s="15" t="s">
        <v>2764</v>
      </c>
      <c r="F365" s="15">
        <v>30</v>
      </c>
      <c r="G365" s="15">
        <v>150</v>
      </c>
      <c r="H365" s="15">
        <v>200</v>
      </c>
      <c r="I365" s="15">
        <v>0.95</v>
      </c>
      <c r="J365" s="15"/>
      <c r="K365" s="15">
        <v>500</v>
      </c>
      <c r="L365" s="15">
        <v>150</v>
      </c>
      <c r="M365" s="15" t="s">
        <v>9479</v>
      </c>
      <c r="N365" s="15" t="s">
        <v>3</v>
      </c>
    </row>
    <row r="366" spans="1:14" ht="15" customHeight="1">
      <c r="A366" s="3" t="s">
        <v>111</v>
      </c>
      <c r="B366" s="15" t="s">
        <v>1</v>
      </c>
      <c r="C366" s="15" t="s">
        <v>67</v>
      </c>
      <c r="D366" s="15" t="s">
        <v>9823</v>
      </c>
      <c r="E366" s="15" t="s">
        <v>2764</v>
      </c>
      <c r="F366" s="15">
        <v>30</v>
      </c>
      <c r="G366" s="15">
        <v>200</v>
      </c>
      <c r="H366" s="15">
        <v>200</v>
      </c>
      <c r="I366" s="15">
        <v>1.05</v>
      </c>
      <c r="J366" s="15"/>
      <c r="K366" s="15">
        <v>100</v>
      </c>
      <c r="L366" s="15">
        <v>150</v>
      </c>
      <c r="M366" s="15" t="s">
        <v>9479</v>
      </c>
      <c r="N366" s="15" t="s">
        <v>3</v>
      </c>
    </row>
    <row r="367" spans="1:14" ht="15" customHeight="1">
      <c r="A367" s="3" t="s">
        <v>112</v>
      </c>
      <c r="B367" s="15" t="s">
        <v>1</v>
      </c>
      <c r="C367" s="15" t="s">
        <v>21</v>
      </c>
      <c r="D367" s="15" t="s">
        <v>9823</v>
      </c>
      <c r="E367" s="15" t="s">
        <v>2764</v>
      </c>
      <c r="F367" s="15">
        <v>30</v>
      </c>
      <c r="G367" s="15">
        <v>35</v>
      </c>
      <c r="H367" s="15">
        <v>200</v>
      </c>
      <c r="I367" s="15">
        <v>0.7</v>
      </c>
      <c r="J367" s="15"/>
      <c r="K367" s="15">
        <v>200</v>
      </c>
      <c r="L367" s="15">
        <v>150</v>
      </c>
      <c r="M367" s="15" t="s">
        <v>9479</v>
      </c>
      <c r="N367" s="15" t="s">
        <v>3</v>
      </c>
    </row>
    <row r="368" spans="1:14" ht="15" customHeight="1">
      <c r="A368" s="3" t="s">
        <v>113</v>
      </c>
      <c r="B368" s="15" t="s">
        <v>1</v>
      </c>
      <c r="C368" s="15" t="s">
        <v>67</v>
      </c>
      <c r="D368" s="15" t="s">
        <v>9823</v>
      </c>
      <c r="E368" s="15" t="s">
        <v>2764</v>
      </c>
      <c r="F368" s="15">
        <v>30</v>
      </c>
      <c r="G368" s="15">
        <v>35</v>
      </c>
      <c r="H368" s="15">
        <v>200</v>
      </c>
      <c r="I368" s="15"/>
      <c r="J368" s="15"/>
      <c r="K368" s="15">
        <v>1000</v>
      </c>
      <c r="L368" s="15">
        <v>150</v>
      </c>
      <c r="M368" s="15" t="s">
        <v>9479</v>
      </c>
      <c r="N368" s="15" t="s">
        <v>3</v>
      </c>
    </row>
    <row r="369" spans="1:14" ht="15" customHeight="1">
      <c r="A369" s="3" t="s">
        <v>114</v>
      </c>
      <c r="B369" s="15" t="s">
        <v>1</v>
      </c>
      <c r="C369" s="15" t="s">
        <v>21</v>
      </c>
      <c r="D369" s="15" t="s">
        <v>9823</v>
      </c>
      <c r="E369" s="15" t="s">
        <v>2764</v>
      </c>
      <c r="F369" s="15">
        <v>30</v>
      </c>
      <c r="G369" s="15">
        <v>45</v>
      </c>
      <c r="H369" s="15">
        <v>200</v>
      </c>
      <c r="I369" s="15">
        <v>0.7</v>
      </c>
      <c r="J369" s="15"/>
      <c r="K369" s="15">
        <v>200</v>
      </c>
      <c r="L369" s="15">
        <v>150</v>
      </c>
      <c r="M369" s="15" t="s">
        <v>9479</v>
      </c>
      <c r="N369" s="15" t="s">
        <v>3</v>
      </c>
    </row>
    <row r="370" spans="1:14" ht="15" customHeight="1">
      <c r="A370" s="3" t="s">
        <v>116</v>
      </c>
      <c r="B370" s="15" t="s">
        <v>1</v>
      </c>
      <c r="C370" s="15" t="s">
        <v>67</v>
      </c>
      <c r="D370" s="15" t="s">
        <v>9823</v>
      </c>
      <c r="E370" s="15" t="s">
        <v>2764</v>
      </c>
      <c r="F370" s="15">
        <v>30</v>
      </c>
      <c r="G370" s="15">
        <v>45</v>
      </c>
      <c r="H370" s="15">
        <v>200</v>
      </c>
      <c r="I370" s="15"/>
      <c r="J370" s="15"/>
      <c r="K370" s="15">
        <v>1000</v>
      </c>
      <c r="L370" s="15">
        <v>150</v>
      </c>
      <c r="M370" s="15" t="s">
        <v>9479</v>
      </c>
      <c r="N370" s="15" t="s">
        <v>3</v>
      </c>
    </row>
    <row r="371" spans="1:14" ht="15" customHeight="1">
      <c r="A371" s="3" t="s">
        <v>117</v>
      </c>
      <c r="B371" s="15" t="s">
        <v>1</v>
      </c>
      <c r="C371" s="15" t="s">
        <v>21</v>
      </c>
      <c r="D371" s="15" t="s">
        <v>9823</v>
      </c>
      <c r="E371" s="15" t="s">
        <v>2764</v>
      </c>
      <c r="F371" s="15">
        <v>30</v>
      </c>
      <c r="G371" s="15">
        <v>50</v>
      </c>
      <c r="H371" s="15">
        <v>200</v>
      </c>
      <c r="I371" s="15">
        <v>0.77</v>
      </c>
      <c r="J371" s="15"/>
      <c r="K371" s="15">
        <v>200</v>
      </c>
      <c r="L371" s="15">
        <v>150</v>
      </c>
      <c r="M371" s="15" t="s">
        <v>9479</v>
      </c>
      <c r="N371" s="15" t="s">
        <v>3</v>
      </c>
    </row>
    <row r="372" spans="1:14" ht="15" customHeight="1">
      <c r="A372" s="3" t="s">
        <v>118</v>
      </c>
      <c r="B372" s="15" t="s">
        <v>1</v>
      </c>
      <c r="C372" s="15" t="s">
        <v>67</v>
      </c>
      <c r="D372" s="15" t="s">
        <v>9823</v>
      </c>
      <c r="E372" s="15" t="s">
        <v>2764</v>
      </c>
      <c r="F372" s="15">
        <v>30</v>
      </c>
      <c r="G372" s="15">
        <v>50</v>
      </c>
      <c r="H372" s="15">
        <v>200</v>
      </c>
      <c r="I372" s="15">
        <v>0.75</v>
      </c>
      <c r="J372" s="15"/>
      <c r="K372" s="15">
        <v>1000</v>
      </c>
      <c r="L372" s="15">
        <v>150</v>
      </c>
      <c r="M372" s="15" t="s">
        <v>9479</v>
      </c>
      <c r="N372" s="15" t="s">
        <v>3</v>
      </c>
    </row>
    <row r="373" spans="1:14" ht="15" customHeight="1">
      <c r="A373" s="3" t="s">
        <v>119</v>
      </c>
      <c r="B373" s="15" t="s">
        <v>1</v>
      </c>
      <c r="C373" s="15" t="s">
        <v>21</v>
      </c>
      <c r="D373" s="15" t="s">
        <v>9823</v>
      </c>
      <c r="E373" s="15" t="s">
        <v>2764</v>
      </c>
      <c r="F373" s="15">
        <v>30</v>
      </c>
      <c r="G373" s="15">
        <v>60</v>
      </c>
      <c r="H373" s="15">
        <v>200</v>
      </c>
      <c r="I373" s="15">
        <v>0.77</v>
      </c>
      <c r="J373" s="15"/>
      <c r="K373" s="15">
        <v>200</v>
      </c>
      <c r="L373" s="15">
        <v>150</v>
      </c>
      <c r="M373" s="15" t="s">
        <v>9479</v>
      </c>
      <c r="N373" s="15" t="s">
        <v>3</v>
      </c>
    </row>
    <row r="374" spans="1:14" ht="15" customHeight="1">
      <c r="A374" s="3" t="s">
        <v>121</v>
      </c>
      <c r="B374" s="15" t="s">
        <v>1</v>
      </c>
      <c r="C374" s="15" t="s">
        <v>67</v>
      </c>
      <c r="D374" s="15" t="s">
        <v>9823</v>
      </c>
      <c r="E374" s="15" t="s">
        <v>2764</v>
      </c>
      <c r="F374" s="15">
        <v>30</v>
      </c>
      <c r="G374" s="15">
        <v>60</v>
      </c>
      <c r="H374" s="15">
        <v>200</v>
      </c>
      <c r="I374" s="15">
        <v>0.75</v>
      </c>
      <c r="J374" s="15"/>
      <c r="K374" s="15">
        <v>1000</v>
      </c>
      <c r="L374" s="15">
        <v>150</v>
      </c>
      <c r="M374" s="15" t="s">
        <v>9479</v>
      </c>
      <c r="N374" s="15" t="s">
        <v>3</v>
      </c>
    </row>
    <row r="375" spans="1:14" ht="15" customHeight="1">
      <c r="A375" s="3" t="s">
        <v>123</v>
      </c>
      <c r="B375" s="15" t="s">
        <v>1</v>
      </c>
      <c r="C375" s="15" t="s">
        <v>21</v>
      </c>
      <c r="D375" s="15" t="s">
        <v>9823</v>
      </c>
      <c r="E375" s="15" t="s">
        <v>2764</v>
      </c>
      <c r="F375" s="15">
        <v>30</v>
      </c>
      <c r="G375" s="15">
        <v>90</v>
      </c>
      <c r="H375" s="15">
        <v>200</v>
      </c>
      <c r="I375" s="15">
        <v>0.84</v>
      </c>
      <c r="J375" s="15"/>
      <c r="K375" s="15">
        <v>200</v>
      </c>
      <c r="L375" s="15">
        <v>150</v>
      </c>
      <c r="M375" s="15" t="s">
        <v>9479</v>
      </c>
      <c r="N375" s="15" t="s">
        <v>3</v>
      </c>
    </row>
    <row r="376" spans="1:14" ht="15" customHeight="1">
      <c r="A376" s="3" t="s">
        <v>124</v>
      </c>
      <c r="B376" s="15" t="s">
        <v>1</v>
      </c>
      <c r="C376" s="15" t="s">
        <v>67</v>
      </c>
      <c r="D376" s="15" t="s">
        <v>9823</v>
      </c>
      <c r="E376" s="15" t="s">
        <v>2764</v>
      </c>
      <c r="F376" s="15">
        <v>30</v>
      </c>
      <c r="G376" s="15">
        <v>90</v>
      </c>
      <c r="H376" s="15">
        <v>200</v>
      </c>
      <c r="I376" s="15">
        <v>0.85</v>
      </c>
      <c r="J376" s="15"/>
      <c r="K376" s="15">
        <v>500</v>
      </c>
      <c r="L376" s="15">
        <v>150</v>
      </c>
      <c r="M376" s="15" t="s">
        <v>9479</v>
      </c>
      <c r="N376" s="15" t="s">
        <v>3</v>
      </c>
    </row>
    <row r="377" spans="1:14" ht="15" customHeight="1">
      <c r="A377" s="3" t="s">
        <v>911</v>
      </c>
      <c r="B377" s="15" t="s">
        <v>1</v>
      </c>
      <c r="C377" s="15" t="s">
        <v>21</v>
      </c>
      <c r="D377" s="15" t="s">
        <v>9823</v>
      </c>
      <c r="E377" s="15" t="s">
        <v>2764</v>
      </c>
      <c r="F377" s="15">
        <v>30</v>
      </c>
      <c r="G377" s="15">
        <v>100</v>
      </c>
      <c r="H377" s="15">
        <v>150</v>
      </c>
      <c r="I377" s="15">
        <v>0.85</v>
      </c>
      <c r="J377" s="15"/>
      <c r="K377" s="15">
        <v>10</v>
      </c>
      <c r="L377" s="15">
        <v>175</v>
      </c>
      <c r="M377" s="15" t="s">
        <v>9479</v>
      </c>
      <c r="N377" s="15" t="s">
        <v>3</v>
      </c>
    </row>
    <row r="378" spans="1:14" ht="15" customHeight="1">
      <c r="A378" s="3" t="s">
        <v>912</v>
      </c>
      <c r="B378" s="15" t="s">
        <v>1</v>
      </c>
      <c r="C378" s="15" t="s">
        <v>21</v>
      </c>
      <c r="D378" s="15" t="s">
        <v>9823</v>
      </c>
      <c r="E378" s="15" t="s">
        <v>2764</v>
      </c>
      <c r="F378" s="15">
        <v>30</v>
      </c>
      <c r="G378" s="15">
        <v>100</v>
      </c>
      <c r="H378" s="15">
        <v>220</v>
      </c>
      <c r="I378" s="15">
        <v>0.77</v>
      </c>
      <c r="J378" s="15"/>
      <c r="K378" s="15">
        <v>500</v>
      </c>
      <c r="L378" s="15">
        <v>150</v>
      </c>
      <c r="M378" s="15" t="s">
        <v>9479</v>
      </c>
      <c r="N378" s="15" t="s">
        <v>3</v>
      </c>
    </row>
    <row r="379" spans="1:14" ht="15" customHeight="1">
      <c r="A379" s="3" t="s">
        <v>913</v>
      </c>
      <c r="B379" s="15" t="s">
        <v>1</v>
      </c>
      <c r="C379" s="15" t="s">
        <v>21</v>
      </c>
      <c r="D379" s="15" t="s">
        <v>9823</v>
      </c>
      <c r="E379" s="15" t="s">
        <v>2764</v>
      </c>
      <c r="F379" s="15">
        <v>30</v>
      </c>
      <c r="G379" s="15">
        <v>120</v>
      </c>
      <c r="H379" s="15">
        <v>200</v>
      </c>
      <c r="I379" s="15">
        <v>0.88</v>
      </c>
      <c r="J379" s="15"/>
      <c r="K379" s="15">
        <v>20</v>
      </c>
      <c r="L379" s="15">
        <v>150</v>
      </c>
      <c r="M379" s="15" t="s">
        <v>9479</v>
      </c>
      <c r="N379" s="15" t="s">
        <v>3</v>
      </c>
    </row>
    <row r="380" spans="1:14" ht="15" customHeight="1">
      <c r="A380" s="3" t="s">
        <v>914</v>
      </c>
      <c r="B380" s="15" t="s">
        <v>1</v>
      </c>
      <c r="C380" s="15" t="s">
        <v>21</v>
      </c>
      <c r="D380" s="15" t="s">
        <v>9823</v>
      </c>
      <c r="E380" s="15" t="s">
        <v>2764</v>
      </c>
      <c r="F380" s="15">
        <v>30</v>
      </c>
      <c r="G380" s="15">
        <v>45</v>
      </c>
      <c r="H380" s="15">
        <v>220</v>
      </c>
      <c r="I380" s="15">
        <v>0.55000000000000004</v>
      </c>
      <c r="J380" s="15"/>
      <c r="K380" s="15">
        <v>400</v>
      </c>
      <c r="L380" s="15">
        <v>150</v>
      </c>
      <c r="M380" s="15" t="s">
        <v>9479</v>
      </c>
      <c r="N380" s="15" t="s">
        <v>3</v>
      </c>
    </row>
    <row r="381" spans="1:14" ht="15" customHeight="1">
      <c r="A381" s="3" t="s">
        <v>125</v>
      </c>
      <c r="B381" s="15" t="s">
        <v>1</v>
      </c>
      <c r="C381" s="15" t="s">
        <v>21</v>
      </c>
      <c r="D381" s="15" t="s">
        <v>9823</v>
      </c>
      <c r="E381" s="15" t="s">
        <v>2764</v>
      </c>
      <c r="F381" s="15">
        <v>30</v>
      </c>
      <c r="G381" s="15">
        <v>60</v>
      </c>
      <c r="H381" s="15">
        <v>220</v>
      </c>
      <c r="I381" s="15">
        <v>0.6</v>
      </c>
      <c r="J381" s="15"/>
      <c r="K381" s="15">
        <v>480</v>
      </c>
      <c r="L381" s="15">
        <v>150</v>
      </c>
      <c r="M381" s="15" t="s">
        <v>9479</v>
      </c>
      <c r="N381" s="15" t="s">
        <v>3</v>
      </c>
    </row>
    <row r="382" spans="1:14" ht="15" customHeight="1">
      <c r="A382" s="3" t="s">
        <v>126</v>
      </c>
      <c r="B382" s="15" t="s">
        <v>1</v>
      </c>
      <c r="C382" s="15" t="s">
        <v>67</v>
      </c>
      <c r="D382" s="15" t="s">
        <v>9823</v>
      </c>
      <c r="E382" s="15" t="s">
        <v>2764</v>
      </c>
      <c r="F382" s="15">
        <v>40</v>
      </c>
      <c r="G382" s="15">
        <v>100</v>
      </c>
      <c r="H382" s="15">
        <v>330</v>
      </c>
      <c r="I382" s="15">
        <v>0.84</v>
      </c>
      <c r="J382" s="15"/>
      <c r="K382" s="15">
        <v>500</v>
      </c>
      <c r="L382" s="15">
        <v>150</v>
      </c>
      <c r="M382" s="15" t="s">
        <v>9479</v>
      </c>
      <c r="N382" s="15" t="s">
        <v>3</v>
      </c>
    </row>
    <row r="383" spans="1:14" ht="15" customHeight="1">
      <c r="A383" s="3" t="s">
        <v>127</v>
      </c>
      <c r="B383" s="15" t="s">
        <v>1</v>
      </c>
      <c r="C383" s="15" t="s">
        <v>67</v>
      </c>
      <c r="D383" s="15" t="s">
        <v>9823</v>
      </c>
      <c r="E383" s="15" t="s">
        <v>2764</v>
      </c>
      <c r="F383" s="15">
        <v>40</v>
      </c>
      <c r="G383" s="15">
        <v>200</v>
      </c>
      <c r="H383" s="15">
        <v>330</v>
      </c>
      <c r="I383" s="15">
        <v>0.9</v>
      </c>
      <c r="J383" s="15"/>
      <c r="K383" s="15">
        <v>100</v>
      </c>
      <c r="L383" s="15">
        <v>150</v>
      </c>
      <c r="M383" s="15" t="s">
        <v>9479</v>
      </c>
      <c r="N383" s="15" t="s">
        <v>3</v>
      </c>
    </row>
    <row r="384" spans="1:14" ht="15" customHeight="1">
      <c r="A384" s="3" t="s">
        <v>128</v>
      </c>
      <c r="B384" s="15" t="s">
        <v>1</v>
      </c>
      <c r="C384" s="15" t="s">
        <v>67</v>
      </c>
      <c r="D384" s="15" t="s">
        <v>9823</v>
      </c>
      <c r="E384" s="15" t="s">
        <v>2764</v>
      </c>
      <c r="F384" s="15">
        <v>40</v>
      </c>
      <c r="G384" s="15">
        <v>35</v>
      </c>
      <c r="H384" s="15">
        <v>330</v>
      </c>
      <c r="I384" s="15">
        <v>0.75</v>
      </c>
      <c r="J384" s="15"/>
      <c r="K384" s="15">
        <v>1000</v>
      </c>
      <c r="L384" s="15">
        <v>150</v>
      </c>
      <c r="M384" s="15" t="s">
        <v>9479</v>
      </c>
      <c r="N384" s="15" t="s">
        <v>3</v>
      </c>
    </row>
    <row r="385" spans="1:14" ht="15" customHeight="1">
      <c r="A385" s="3" t="s">
        <v>129</v>
      </c>
      <c r="B385" s="15" t="s">
        <v>1</v>
      </c>
      <c r="C385" s="15" t="s">
        <v>67</v>
      </c>
      <c r="D385" s="15" t="s">
        <v>9823</v>
      </c>
      <c r="E385" s="15" t="s">
        <v>2764</v>
      </c>
      <c r="F385" s="15">
        <v>40</v>
      </c>
      <c r="G385" s="15">
        <v>45</v>
      </c>
      <c r="H385" s="15">
        <v>330</v>
      </c>
      <c r="I385" s="15">
        <v>0.75</v>
      </c>
      <c r="J385" s="15"/>
      <c r="K385" s="15">
        <v>1000</v>
      </c>
      <c r="L385" s="15">
        <v>150</v>
      </c>
      <c r="M385" s="15" t="s">
        <v>9479</v>
      </c>
      <c r="N385" s="15" t="s">
        <v>3</v>
      </c>
    </row>
    <row r="386" spans="1:14" ht="15" customHeight="1">
      <c r="A386" s="3" t="s">
        <v>130</v>
      </c>
      <c r="B386" s="15" t="s">
        <v>1</v>
      </c>
      <c r="C386" s="15" t="s">
        <v>67</v>
      </c>
      <c r="D386" s="15" t="s">
        <v>9823</v>
      </c>
      <c r="E386" s="15" t="s">
        <v>2764</v>
      </c>
      <c r="F386" s="15">
        <v>40</v>
      </c>
      <c r="G386" s="15">
        <v>50</v>
      </c>
      <c r="H386" s="15">
        <v>330</v>
      </c>
      <c r="I386" s="15">
        <v>0.77</v>
      </c>
      <c r="J386" s="15"/>
      <c r="K386" s="15">
        <v>1000</v>
      </c>
      <c r="L386" s="15">
        <v>150</v>
      </c>
      <c r="M386" s="15" t="s">
        <v>9479</v>
      </c>
      <c r="N386" s="15" t="s">
        <v>3</v>
      </c>
    </row>
    <row r="387" spans="1:14" ht="15" customHeight="1">
      <c r="A387" s="3" t="s">
        <v>131</v>
      </c>
      <c r="B387" s="15" t="s">
        <v>1</v>
      </c>
      <c r="C387" s="15" t="s">
        <v>67</v>
      </c>
      <c r="D387" s="15" t="s">
        <v>9823</v>
      </c>
      <c r="E387" s="15" t="s">
        <v>2764</v>
      </c>
      <c r="F387" s="15">
        <v>40</v>
      </c>
      <c r="G387" s="15">
        <v>60</v>
      </c>
      <c r="H387" s="15">
        <v>330</v>
      </c>
      <c r="I387" s="15">
        <v>0.77</v>
      </c>
      <c r="J387" s="15"/>
      <c r="K387" s="15">
        <v>1000</v>
      </c>
      <c r="L387" s="15">
        <v>150</v>
      </c>
      <c r="M387" s="15" t="s">
        <v>9479</v>
      </c>
      <c r="N387" s="15" t="s">
        <v>3</v>
      </c>
    </row>
    <row r="388" spans="1:14" ht="15" customHeight="1">
      <c r="A388" s="3" t="s">
        <v>132</v>
      </c>
      <c r="B388" s="15" t="s">
        <v>1</v>
      </c>
      <c r="C388" s="15" t="s">
        <v>67</v>
      </c>
      <c r="D388" s="15" t="s">
        <v>9823</v>
      </c>
      <c r="E388" s="15" t="s">
        <v>2764</v>
      </c>
      <c r="F388" s="15">
        <v>40</v>
      </c>
      <c r="G388" s="15">
        <v>90</v>
      </c>
      <c r="H388" s="15">
        <v>330</v>
      </c>
      <c r="I388" s="15">
        <v>0.84</v>
      </c>
      <c r="J388" s="15"/>
      <c r="K388" s="15">
        <v>500</v>
      </c>
      <c r="L388" s="15">
        <v>150</v>
      </c>
      <c r="M388" s="15" t="s">
        <v>9479</v>
      </c>
      <c r="N388" s="15" t="s">
        <v>3</v>
      </c>
    </row>
    <row r="389" spans="1:14" ht="15" customHeight="1">
      <c r="A389" s="3" t="s">
        <v>133</v>
      </c>
      <c r="B389" s="15" t="s">
        <v>1</v>
      </c>
      <c r="C389" s="15" t="s">
        <v>67</v>
      </c>
      <c r="D389" s="15" t="s">
        <v>9823</v>
      </c>
      <c r="E389" s="15" t="s">
        <v>2764</v>
      </c>
      <c r="F389" s="15">
        <v>60</v>
      </c>
      <c r="G389" s="15">
        <v>100</v>
      </c>
      <c r="H389" s="15">
        <v>420</v>
      </c>
      <c r="I389" s="15">
        <v>0.84</v>
      </c>
      <c r="J389" s="15"/>
      <c r="K389" s="15">
        <v>1000</v>
      </c>
      <c r="L389" s="15">
        <v>150</v>
      </c>
      <c r="M389" s="15" t="s">
        <v>9479</v>
      </c>
      <c r="N389" s="15" t="s">
        <v>3</v>
      </c>
    </row>
    <row r="390" spans="1:14" ht="15" customHeight="1">
      <c r="A390" s="3" t="s">
        <v>134</v>
      </c>
      <c r="B390" s="15" t="s">
        <v>1</v>
      </c>
      <c r="C390" s="15" t="s">
        <v>67</v>
      </c>
      <c r="D390" s="15" t="s">
        <v>9823</v>
      </c>
      <c r="E390" s="15" t="s">
        <v>2764</v>
      </c>
      <c r="F390" s="15">
        <v>60</v>
      </c>
      <c r="G390" s="15">
        <v>35</v>
      </c>
      <c r="H390" s="15">
        <v>420</v>
      </c>
      <c r="I390" s="15">
        <v>0.7</v>
      </c>
      <c r="J390" s="15"/>
      <c r="K390" s="15">
        <v>1000</v>
      </c>
      <c r="L390" s="15">
        <v>150</v>
      </c>
      <c r="M390" s="15" t="s">
        <v>9479</v>
      </c>
      <c r="N390" s="15" t="s">
        <v>3</v>
      </c>
    </row>
    <row r="391" spans="1:14" ht="15" customHeight="1">
      <c r="A391" s="3" t="s">
        <v>135</v>
      </c>
      <c r="B391" s="15" t="s">
        <v>1</v>
      </c>
      <c r="C391" s="15" t="s">
        <v>21</v>
      </c>
      <c r="D391" s="15" t="s">
        <v>9823</v>
      </c>
      <c r="E391" s="15" t="s">
        <v>2764</v>
      </c>
      <c r="F391" s="15">
        <v>60</v>
      </c>
      <c r="G391" s="15">
        <v>40</v>
      </c>
      <c r="H391" s="15">
        <v>250</v>
      </c>
      <c r="I391" s="15">
        <v>0.97</v>
      </c>
      <c r="J391" s="15"/>
      <c r="K391" s="15">
        <v>100</v>
      </c>
      <c r="L391" s="15">
        <v>150</v>
      </c>
      <c r="M391" s="15" t="s">
        <v>9479</v>
      </c>
      <c r="N391" s="15" t="s">
        <v>3</v>
      </c>
    </row>
    <row r="392" spans="1:14" ht="15" customHeight="1">
      <c r="A392" s="3" t="s">
        <v>136</v>
      </c>
      <c r="B392" s="15" t="s">
        <v>1</v>
      </c>
      <c r="C392" s="15" t="s">
        <v>67</v>
      </c>
      <c r="D392" s="15" t="s">
        <v>9823</v>
      </c>
      <c r="E392" s="15" t="s">
        <v>2764</v>
      </c>
      <c r="F392" s="15">
        <v>60</v>
      </c>
      <c r="G392" s="15">
        <v>45</v>
      </c>
      <c r="H392" s="15">
        <v>420</v>
      </c>
      <c r="I392" s="15">
        <v>0.7</v>
      </c>
      <c r="J392" s="15"/>
      <c r="K392" s="15">
        <v>1000</v>
      </c>
      <c r="L392" s="15">
        <v>150</v>
      </c>
      <c r="M392" s="15" t="s">
        <v>9479</v>
      </c>
      <c r="N392" s="15" t="s">
        <v>3</v>
      </c>
    </row>
    <row r="393" spans="1:14" ht="15" customHeight="1">
      <c r="A393" s="3" t="s">
        <v>137</v>
      </c>
      <c r="B393" s="15" t="s">
        <v>1</v>
      </c>
      <c r="C393" s="15" t="s">
        <v>67</v>
      </c>
      <c r="D393" s="15" t="s">
        <v>9823</v>
      </c>
      <c r="E393" s="15" t="s">
        <v>2764</v>
      </c>
      <c r="F393" s="15">
        <v>60</v>
      </c>
      <c r="G393" s="15">
        <v>50</v>
      </c>
      <c r="H393" s="15">
        <v>420</v>
      </c>
      <c r="I393" s="15">
        <v>0.75</v>
      </c>
      <c r="J393" s="15"/>
      <c r="K393" s="15">
        <v>1000</v>
      </c>
      <c r="L393" s="15">
        <v>150</v>
      </c>
      <c r="M393" s="15" t="s">
        <v>9479</v>
      </c>
      <c r="N393" s="15" t="s">
        <v>3</v>
      </c>
    </row>
    <row r="394" spans="1:14" ht="15" customHeight="1">
      <c r="A394" s="3" t="s">
        <v>138</v>
      </c>
      <c r="B394" s="15" t="s">
        <v>1</v>
      </c>
      <c r="C394" s="15" t="s">
        <v>67</v>
      </c>
      <c r="D394" s="15" t="s">
        <v>9823</v>
      </c>
      <c r="E394" s="15" t="s">
        <v>2764</v>
      </c>
      <c r="F394" s="15">
        <v>60</v>
      </c>
      <c r="G394" s="15">
        <v>60</v>
      </c>
      <c r="H394" s="15">
        <v>420</v>
      </c>
      <c r="I394" s="15">
        <v>0.75</v>
      </c>
      <c r="J394" s="15"/>
      <c r="K394" s="15">
        <v>1000</v>
      </c>
      <c r="L394" s="15">
        <v>150</v>
      </c>
      <c r="M394" s="15" t="s">
        <v>9479</v>
      </c>
      <c r="N394" s="15" t="s">
        <v>3</v>
      </c>
    </row>
    <row r="395" spans="1:14" ht="15" customHeight="1">
      <c r="A395" s="3" t="s">
        <v>139</v>
      </c>
      <c r="B395" s="15" t="s">
        <v>1</v>
      </c>
      <c r="C395" s="15" t="s">
        <v>67</v>
      </c>
      <c r="D395" s="15" t="s">
        <v>9823</v>
      </c>
      <c r="E395" s="15" t="s">
        <v>2764</v>
      </c>
      <c r="F395" s="15">
        <v>60</v>
      </c>
      <c r="G395" s="15">
        <v>90</v>
      </c>
      <c r="H395" s="15">
        <v>420</v>
      </c>
      <c r="I395" s="15">
        <v>0.84</v>
      </c>
      <c r="J395" s="15"/>
      <c r="K395" s="15">
        <v>1000</v>
      </c>
      <c r="L395" s="15">
        <v>150</v>
      </c>
      <c r="M395" s="15" t="s">
        <v>9479</v>
      </c>
      <c r="N395" s="15" t="s">
        <v>3</v>
      </c>
    </row>
    <row r="396" spans="1:14" ht="15" customHeight="1">
      <c r="A396" s="3" t="s">
        <v>140</v>
      </c>
      <c r="B396" s="15" t="s">
        <v>1</v>
      </c>
      <c r="C396" s="15" t="s">
        <v>19</v>
      </c>
      <c r="D396" s="15" t="s">
        <v>9823</v>
      </c>
      <c r="E396" s="15" t="s">
        <v>2764</v>
      </c>
      <c r="F396" s="15">
        <v>7.5</v>
      </c>
      <c r="G396" s="15">
        <v>100</v>
      </c>
      <c r="H396" s="15">
        <v>150</v>
      </c>
      <c r="I396" s="15">
        <v>0.92</v>
      </c>
      <c r="J396" s="15"/>
      <c r="K396" s="15">
        <v>100</v>
      </c>
      <c r="L396" s="15">
        <v>150</v>
      </c>
      <c r="M396" s="15" t="s">
        <v>9479</v>
      </c>
      <c r="N396" s="15" t="s">
        <v>3</v>
      </c>
    </row>
    <row r="397" spans="1:14" ht="15" customHeight="1">
      <c r="A397" s="3" t="s">
        <v>141</v>
      </c>
      <c r="B397" s="15" t="s">
        <v>1</v>
      </c>
      <c r="C397" s="15" t="s">
        <v>19</v>
      </c>
      <c r="D397" s="15" t="s">
        <v>9823</v>
      </c>
      <c r="E397" s="15" t="s">
        <v>2764</v>
      </c>
      <c r="F397" s="15">
        <v>7.5</v>
      </c>
      <c r="G397" s="15">
        <v>150</v>
      </c>
      <c r="H397" s="15">
        <v>150</v>
      </c>
      <c r="I397" s="15">
        <v>0.95</v>
      </c>
      <c r="J397" s="15"/>
      <c r="K397" s="15">
        <v>100</v>
      </c>
      <c r="L397" s="15">
        <v>150</v>
      </c>
      <c r="M397" s="15" t="s">
        <v>9479</v>
      </c>
      <c r="N397" s="15" t="s">
        <v>3</v>
      </c>
    </row>
    <row r="398" spans="1:14" ht="15" customHeight="1">
      <c r="A398" s="3" t="s">
        <v>142</v>
      </c>
      <c r="B398" s="15" t="s">
        <v>1</v>
      </c>
      <c r="C398" s="15" t="s">
        <v>19</v>
      </c>
      <c r="D398" s="15" t="s">
        <v>9823</v>
      </c>
      <c r="E398" s="15" t="s">
        <v>2764</v>
      </c>
      <c r="F398" s="15">
        <v>7.5</v>
      </c>
      <c r="G398" s="15">
        <v>35</v>
      </c>
      <c r="H398" s="15">
        <v>150</v>
      </c>
      <c r="I398" s="15"/>
      <c r="J398" s="15"/>
      <c r="K398" s="15">
        <v>100</v>
      </c>
      <c r="L398" s="15">
        <v>150</v>
      </c>
      <c r="M398" s="15" t="s">
        <v>9479</v>
      </c>
      <c r="N398" s="15" t="s">
        <v>3</v>
      </c>
    </row>
    <row r="399" spans="1:14" ht="15" customHeight="1">
      <c r="A399" s="3" t="s">
        <v>143</v>
      </c>
      <c r="B399" s="15" t="s">
        <v>1</v>
      </c>
      <c r="C399" s="15" t="s">
        <v>19</v>
      </c>
      <c r="D399" s="15" t="s">
        <v>9823</v>
      </c>
      <c r="E399" s="15" t="s">
        <v>2764</v>
      </c>
      <c r="F399" s="15">
        <v>7.5</v>
      </c>
      <c r="G399" s="15">
        <v>45</v>
      </c>
      <c r="H399" s="15">
        <v>150</v>
      </c>
      <c r="I399" s="15"/>
      <c r="J399" s="15"/>
      <c r="K399" s="15">
        <v>100</v>
      </c>
      <c r="L399" s="15">
        <v>150</v>
      </c>
      <c r="M399" s="15" t="s">
        <v>9479</v>
      </c>
      <c r="N399" s="15" t="s">
        <v>3</v>
      </c>
    </row>
    <row r="400" spans="1:14" ht="15" customHeight="1">
      <c r="A400" s="3" t="s">
        <v>144</v>
      </c>
      <c r="B400" s="15" t="s">
        <v>1</v>
      </c>
      <c r="C400" s="15" t="s">
        <v>19</v>
      </c>
      <c r="D400" s="15" t="s">
        <v>9823</v>
      </c>
      <c r="E400" s="15" t="s">
        <v>2764</v>
      </c>
      <c r="F400" s="15">
        <v>7.5</v>
      </c>
      <c r="G400" s="15">
        <v>50</v>
      </c>
      <c r="H400" s="15">
        <v>150</v>
      </c>
      <c r="I400" s="15">
        <v>0.75</v>
      </c>
      <c r="J400" s="15"/>
      <c r="K400" s="15">
        <v>100</v>
      </c>
      <c r="L400" s="15">
        <v>150</v>
      </c>
      <c r="M400" s="15" t="s">
        <v>9479</v>
      </c>
      <c r="N400" s="15" t="s">
        <v>3</v>
      </c>
    </row>
    <row r="401" spans="1:14" ht="15" customHeight="1">
      <c r="A401" s="3" t="s">
        <v>145</v>
      </c>
      <c r="B401" s="15" t="s">
        <v>1</v>
      </c>
      <c r="C401" s="15" t="s">
        <v>19</v>
      </c>
      <c r="D401" s="15" t="s">
        <v>9823</v>
      </c>
      <c r="E401" s="15" t="s">
        <v>2764</v>
      </c>
      <c r="F401" s="15">
        <v>7.5</v>
      </c>
      <c r="G401" s="15">
        <v>60</v>
      </c>
      <c r="H401" s="15">
        <v>150</v>
      </c>
      <c r="I401" s="15">
        <v>0.75</v>
      </c>
      <c r="J401" s="15"/>
      <c r="K401" s="15">
        <v>100</v>
      </c>
      <c r="L401" s="15">
        <v>150</v>
      </c>
      <c r="M401" s="15" t="s">
        <v>9479</v>
      </c>
      <c r="N401" s="15" t="s">
        <v>3</v>
      </c>
    </row>
    <row r="402" spans="1:14" ht="15" customHeight="1">
      <c r="A402" s="3" t="s">
        <v>146</v>
      </c>
      <c r="B402" s="15" t="s">
        <v>1</v>
      </c>
      <c r="C402" s="15" t="s">
        <v>19</v>
      </c>
      <c r="D402" s="15" t="s">
        <v>9823</v>
      </c>
      <c r="E402" s="15" t="s">
        <v>2764</v>
      </c>
      <c r="F402" s="15">
        <v>7.5</v>
      </c>
      <c r="G402" s="15">
        <v>90</v>
      </c>
      <c r="H402" s="15">
        <v>150</v>
      </c>
      <c r="I402" s="15">
        <v>0.92</v>
      </c>
      <c r="J402" s="15"/>
      <c r="K402" s="15">
        <v>100</v>
      </c>
      <c r="L402" s="15">
        <v>150</v>
      </c>
      <c r="M402" s="15" t="s">
        <v>9479</v>
      </c>
      <c r="N402" s="15" t="s">
        <v>3</v>
      </c>
    </row>
    <row r="403" spans="1:14" ht="15" customHeight="1">
      <c r="A403" s="3" t="s">
        <v>147</v>
      </c>
      <c r="B403" s="15" t="s">
        <v>1</v>
      </c>
      <c r="C403" s="15" t="s">
        <v>915</v>
      </c>
      <c r="D403" s="15" t="s">
        <v>9823</v>
      </c>
      <c r="E403" s="15" t="s">
        <v>2764</v>
      </c>
      <c r="F403" s="15">
        <v>10</v>
      </c>
      <c r="G403" s="15">
        <v>100</v>
      </c>
      <c r="H403" s="15">
        <v>120</v>
      </c>
      <c r="I403" s="15">
        <v>0.85</v>
      </c>
      <c r="J403" s="15" t="s">
        <v>383</v>
      </c>
      <c r="K403" s="15">
        <v>10</v>
      </c>
      <c r="L403" s="15">
        <v>150</v>
      </c>
      <c r="M403" s="15">
        <v>1</v>
      </c>
      <c r="N403" s="15" t="s">
        <v>3</v>
      </c>
    </row>
    <row r="404" spans="1:14" ht="15" customHeight="1">
      <c r="A404" s="3" t="s">
        <v>148</v>
      </c>
      <c r="B404" s="15" t="s">
        <v>1</v>
      </c>
      <c r="C404" s="15" t="s">
        <v>915</v>
      </c>
      <c r="D404" s="15" t="s">
        <v>9823</v>
      </c>
      <c r="E404" s="15" t="s">
        <v>2764</v>
      </c>
      <c r="F404" s="15">
        <v>10</v>
      </c>
      <c r="G404" s="15">
        <v>100</v>
      </c>
      <c r="H404" s="15">
        <v>200</v>
      </c>
      <c r="I404" s="15">
        <v>0.83</v>
      </c>
      <c r="J404" s="15" t="s">
        <v>916</v>
      </c>
      <c r="K404" s="15">
        <v>10</v>
      </c>
      <c r="L404" s="15">
        <v>150</v>
      </c>
      <c r="M404" s="15">
        <v>1</v>
      </c>
      <c r="N404" s="15" t="s">
        <v>3</v>
      </c>
    </row>
    <row r="405" spans="1:14" ht="15" customHeight="1">
      <c r="A405" s="3" t="s">
        <v>149</v>
      </c>
      <c r="B405" s="15" t="s">
        <v>1</v>
      </c>
      <c r="C405" s="15" t="s">
        <v>915</v>
      </c>
      <c r="D405" s="15" t="s">
        <v>9823</v>
      </c>
      <c r="E405" s="15" t="s">
        <v>2764</v>
      </c>
      <c r="F405" s="15">
        <v>10</v>
      </c>
      <c r="G405" s="15">
        <v>150</v>
      </c>
      <c r="H405" s="15">
        <v>120</v>
      </c>
      <c r="I405" s="15">
        <v>0.88</v>
      </c>
      <c r="J405" s="15" t="s">
        <v>917</v>
      </c>
      <c r="K405" s="15">
        <v>10</v>
      </c>
      <c r="L405" s="15">
        <v>150</v>
      </c>
      <c r="M405" s="15">
        <v>1</v>
      </c>
      <c r="N405" s="15" t="s">
        <v>3</v>
      </c>
    </row>
    <row r="406" spans="1:14" ht="15" customHeight="1">
      <c r="A406" s="3" t="s">
        <v>150</v>
      </c>
      <c r="B406" s="15" t="s">
        <v>1</v>
      </c>
      <c r="C406" s="15" t="s">
        <v>915</v>
      </c>
      <c r="D406" s="15" t="s">
        <v>9823</v>
      </c>
      <c r="E406" s="15" t="s">
        <v>2764</v>
      </c>
      <c r="F406" s="15">
        <v>10</v>
      </c>
      <c r="G406" s="15">
        <v>150</v>
      </c>
      <c r="H406" s="15">
        <v>200</v>
      </c>
      <c r="I406" s="15">
        <v>0.88</v>
      </c>
      <c r="J406" s="15" t="s">
        <v>917</v>
      </c>
      <c r="K406" s="15">
        <v>10</v>
      </c>
      <c r="L406" s="15">
        <v>150</v>
      </c>
      <c r="M406" s="15">
        <v>1</v>
      </c>
      <c r="N406" s="15" t="s">
        <v>3</v>
      </c>
    </row>
    <row r="407" spans="1:14" ht="15" customHeight="1">
      <c r="A407" s="3" t="s">
        <v>151</v>
      </c>
      <c r="B407" s="15" t="s">
        <v>1</v>
      </c>
      <c r="C407" s="15" t="s">
        <v>915</v>
      </c>
      <c r="D407" s="15" t="s">
        <v>9823</v>
      </c>
      <c r="E407" s="15" t="s">
        <v>2764</v>
      </c>
      <c r="F407" s="15">
        <v>10</v>
      </c>
      <c r="G407" s="15">
        <v>200</v>
      </c>
      <c r="H407" s="15">
        <v>120</v>
      </c>
      <c r="I407" s="15">
        <v>0.88</v>
      </c>
      <c r="J407" s="15" t="s">
        <v>917</v>
      </c>
      <c r="K407" s="15">
        <v>10</v>
      </c>
      <c r="L407" s="15">
        <v>150</v>
      </c>
      <c r="M407" s="15">
        <v>1</v>
      </c>
      <c r="N407" s="15" t="s">
        <v>3</v>
      </c>
    </row>
    <row r="408" spans="1:14" ht="15" customHeight="1">
      <c r="A408" s="3" t="s">
        <v>152</v>
      </c>
      <c r="B408" s="15" t="s">
        <v>1</v>
      </c>
      <c r="C408" s="15" t="s">
        <v>915</v>
      </c>
      <c r="D408" s="15" t="s">
        <v>9823</v>
      </c>
      <c r="E408" s="15" t="s">
        <v>2764</v>
      </c>
      <c r="F408" s="15">
        <v>10</v>
      </c>
      <c r="G408" s="15">
        <v>200</v>
      </c>
      <c r="H408" s="15">
        <v>200</v>
      </c>
      <c r="I408" s="15">
        <v>0.88</v>
      </c>
      <c r="J408" s="15" t="s">
        <v>917</v>
      </c>
      <c r="K408" s="15">
        <v>10</v>
      </c>
      <c r="L408" s="15">
        <v>150</v>
      </c>
      <c r="M408" s="15">
        <v>1</v>
      </c>
      <c r="N408" s="15" t="s">
        <v>3</v>
      </c>
    </row>
    <row r="409" spans="1:14" ht="15" customHeight="1">
      <c r="A409" s="3" t="s">
        <v>153</v>
      </c>
      <c r="B409" s="15" t="s">
        <v>1</v>
      </c>
      <c r="C409" s="15" t="s">
        <v>915</v>
      </c>
      <c r="D409" s="15" t="s">
        <v>9823</v>
      </c>
      <c r="E409" s="15" t="s">
        <v>2764</v>
      </c>
      <c r="F409" s="15">
        <v>10</v>
      </c>
      <c r="G409" s="15">
        <v>45</v>
      </c>
      <c r="H409" s="15">
        <v>120</v>
      </c>
      <c r="I409" s="15">
        <v>0.7</v>
      </c>
      <c r="J409" s="15" t="s">
        <v>396</v>
      </c>
      <c r="K409" s="15">
        <v>100</v>
      </c>
      <c r="L409" s="15">
        <v>150</v>
      </c>
      <c r="M409" s="15">
        <v>1</v>
      </c>
      <c r="N409" s="15" t="s">
        <v>3</v>
      </c>
    </row>
    <row r="410" spans="1:14" ht="15" customHeight="1">
      <c r="A410" s="3" t="s">
        <v>154</v>
      </c>
      <c r="B410" s="15" t="s">
        <v>1</v>
      </c>
      <c r="C410" s="15" t="s">
        <v>915</v>
      </c>
      <c r="D410" s="15" t="s">
        <v>9823</v>
      </c>
      <c r="E410" s="15" t="s">
        <v>2764</v>
      </c>
      <c r="F410" s="15">
        <v>10</v>
      </c>
      <c r="G410" s="15">
        <v>45</v>
      </c>
      <c r="H410" s="15">
        <v>200</v>
      </c>
      <c r="I410" s="15">
        <v>0.75</v>
      </c>
      <c r="J410" s="15" t="s">
        <v>918</v>
      </c>
      <c r="K410" s="15">
        <v>100</v>
      </c>
      <c r="L410" s="15">
        <v>150</v>
      </c>
      <c r="M410" s="15">
        <v>1</v>
      </c>
      <c r="N410" s="15" t="s">
        <v>3</v>
      </c>
    </row>
    <row r="411" spans="1:14" ht="15" customHeight="1">
      <c r="A411" s="3" t="s">
        <v>155</v>
      </c>
      <c r="B411" s="15" t="s">
        <v>1</v>
      </c>
      <c r="C411" s="15" t="s">
        <v>915</v>
      </c>
      <c r="D411" s="15" t="s">
        <v>9823</v>
      </c>
      <c r="E411" s="15" t="s">
        <v>2764</v>
      </c>
      <c r="F411" s="15">
        <v>10</v>
      </c>
      <c r="G411" s="15">
        <v>60</v>
      </c>
      <c r="H411" s="15">
        <v>120</v>
      </c>
      <c r="I411" s="15">
        <v>0.8</v>
      </c>
      <c r="J411" s="15" t="s">
        <v>919</v>
      </c>
      <c r="K411" s="15">
        <v>100</v>
      </c>
      <c r="L411" s="15">
        <v>150</v>
      </c>
      <c r="M411" s="15">
        <v>1</v>
      </c>
      <c r="N411" s="15" t="s">
        <v>3</v>
      </c>
    </row>
    <row r="412" spans="1:14" ht="15" customHeight="1">
      <c r="A412" s="3" t="s">
        <v>156</v>
      </c>
      <c r="B412" s="15" t="s">
        <v>1</v>
      </c>
      <c r="C412" s="15" t="s">
        <v>915</v>
      </c>
      <c r="D412" s="15" t="s">
        <v>9823</v>
      </c>
      <c r="E412" s="15" t="s">
        <v>2764</v>
      </c>
      <c r="F412" s="15">
        <v>10</v>
      </c>
      <c r="G412" s="15">
        <v>60</v>
      </c>
      <c r="H412" s="15">
        <v>200</v>
      </c>
      <c r="I412" s="15">
        <v>0.8</v>
      </c>
      <c r="J412" s="15" t="s">
        <v>919</v>
      </c>
      <c r="K412" s="15">
        <v>100</v>
      </c>
      <c r="L412" s="15">
        <v>150</v>
      </c>
      <c r="M412" s="15">
        <v>1</v>
      </c>
      <c r="N412" s="15" t="s">
        <v>3</v>
      </c>
    </row>
    <row r="413" spans="1:14" ht="15" customHeight="1">
      <c r="A413" s="3" t="s">
        <v>157</v>
      </c>
      <c r="B413" s="15" t="s">
        <v>1</v>
      </c>
      <c r="C413" s="15" t="s">
        <v>915</v>
      </c>
      <c r="D413" s="15" t="s">
        <v>9823</v>
      </c>
      <c r="E413" s="15" t="s">
        <v>2764</v>
      </c>
      <c r="F413" s="15">
        <v>15</v>
      </c>
      <c r="G413" s="15">
        <v>100</v>
      </c>
      <c r="H413" s="15">
        <v>150</v>
      </c>
      <c r="I413" s="15">
        <v>0.85</v>
      </c>
      <c r="J413" s="15" t="s">
        <v>383</v>
      </c>
      <c r="K413" s="15">
        <v>10</v>
      </c>
      <c r="L413" s="15">
        <v>150</v>
      </c>
      <c r="M413" s="15">
        <v>1</v>
      </c>
      <c r="N413" s="15" t="s">
        <v>3</v>
      </c>
    </row>
    <row r="414" spans="1:14" ht="15" customHeight="1">
      <c r="A414" s="3" t="s">
        <v>158</v>
      </c>
      <c r="B414" s="15" t="s">
        <v>1</v>
      </c>
      <c r="C414" s="15" t="s">
        <v>915</v>
      </c>
      <c r="D414" s="15" t="s">
        <v>9823</v>
      </c>
      <c r="E414" s="15" t="s">
        <v>2764</v>
      </c>
      <c r="F414" s="15">
        <v>15</v>
      </c>
      <c r="G414" s="15">
        <v>100</v>
      </c>
      <c r="H414" s="15">
        <v>250</v>
      </c>
      <c r="I414" s="15">
        <v>0.85</v>
      </c>
      <c r="J414" s="15" t="s">
        <v>383</v>
      </c>
      <c r="K414" s="15">
        <v>10</v>
      </c>
      <c r="L414" s="15">
        <v>150</v>
      </c>
      <c r="M414" s="15">
        <v>1</v>
      </c>
      <c r="N414" s="15" t="s">
        <v>3</v>
      </c>
    </row>
    <row r="415" spans="1:14" ht="15" customHeight="1">
      <c r="A415" s="3" t="s">
        <v>159</v>
      </c>
      <c r="B415" s="15" t="s">
        <v>1</v>
      </c>
      <c r="C415" s="15" t="s">
        <v>915</v>
      </c>
      <c r="D415" s="15" t="s">
        <v>9823</v>
      </c>
      <c r="E415" s="15" t="s">
        <v>2764</v>
      </c>
      <c r="F415" s="15">
        <v>15</v>
      </c>
      <c r="G415" s="15">
        <v>150</v>
      </c>
      <c r="H415" s="15">
        <v>150</v>
      </c>
      <c r="I415" s="15">
        <v>0.95</v>
      </c>
      <c r="J415" s="15" t="s">
        <v>386</v>
      </c>
      <c r="K415" s="15">
        <v>10</v>
      </c>
      <c r="L415" s="15">
        <v>150</v>
      </c>
      <c r="M415" s="15">
        <v>1</v>
      </c>
      <c r="N415" s="15" t="s">
        <v>3</v>
      </c>
    </row>
    <row r="416" spans="1:14" ht="15" customHeight="1">
      <c r="A416" s="3" t="s">
        <v>160</v>
      </c>
      <c r="B416" s="15" t="s">
        <v>1</v>
      </c>
      <c r="C416" s="15" t="s">
        <v>915</v>
      </c>
      <c r="D416" s="15" t="s">
        <v>9823</v>
      </c>
      <c r="E416" s="15" t="s">
        <v>2764</v>
      </c>
      <c r="F416" s="15">
        <v>15</v>
      </c>
      <c r="G416" s="15">
        <v>150</v>
      </c>
      <c r="H416" s="15">
        <v>240</v>
      </c>
      <c r="I416" s="15">
        <v>0.95</v>
      </c>
      <c r="J416" s="15" t="s">
        <v>386</v>
      </c>
      <c r="K416" s="15">
        <v>10</v>
      </c>
      <c r="L416" s="15">
        <v>150</v>
      </c>
      <c r="M416" s="15">
        <v>1</v>
      </c>
      <c r="N416" s="15" t="s">
        <v>3</v>
      </c>
    </row>
    <row r="417" spans="1:14" ht="15" customHeight="1">
      <c r="A417" s="3" t="s">
        <v>161</v>
      </c>
      <c r="B417" s="15" t="s">
        <v>1</v>
      </c>
      <c r="C417" s="15" t="s">
        <v>915</v>
      </c>
      <c r="D417" s="15" t="s">
        <v>9823</v>
      </c>
      <c r="E417" s="15" t="s">
        <v>2764</v>
      </c>
      <c r="F417" s="15">
        <v>15</v>
      </c>
      <c r="G417" s="15">
        <v>200</v>
      </c>
      <c r="H417" s="15">
        <v>150</v>
      </c>
      <c r="I417" s="15">
        <v>0.95</v>
      </c>
      <c r="J417" s="15" t="s">
        <v>386</v>
      </c>
      <c r="K417" s="15">
        <v>10</v>
      </c>
      <c r="L417" s="15">
        <v>150</v>
      </c>
      <c r="M417" s="15">
        <v>1</v>
      </c>
      <c r="N417" s="15" t="s">
        <v>3</v>
      </c>
    </row>
    <row r="418" spans="1:14" ht="15" customHeight="1">
      <c r="A418" s="3" t="s">
        <v>162</v>
      </c>
      <c r="B418" s="15" t="s">
        <v>1</v>
      </c>
      <c r="C418" s="15" t="s">
        <v>915</v>
      </c>
      <c r="D418" s="15" t="s">
        <v>9823</v>
      </c>
      <c r="E418" s="15" t="s">
        <v>2764</v>
      </c>
      <c r="F418" s="15">
        <v>15</v>
      </c>
      <c r="G418" s="15">
        <v>45</v>
      </c>
      <c r="H418" s="15">
        <v>150</v>
      </c>
      <c r="I418" s="15">
        <v>0.7</v>
      </c>
      <c r="J418" s="15" t="s">
        <v>396</v>
      </c>
      <c r="K418" s="15">
        <v>100</v>
      </c>
      <c r="L418" s="15">
        <v>150</v>
      </c>
      <c r="M418" s="15">
        <v>1</v>
      </c>
      <c r="N418" s="15" t="s">
        <v>3</v>
      </c>
    </row>
    <row r="419" spans="1:14" ht="15" customHeight="1">
      <c r="A419" s="3" t="s">
        <v>163</v>
      </c>
      <c r="B419" s="15" t="s">
        <v>1</v>
      </c>
      <c r="C419" s="15" t="s">
        <v>915</v>
      </c>
      <c r="D419" s="15" t="s">
        <v>9823</v>
      </c>
      <c r="E419" s="15" t="s">
        <v>2764</v>
      </c>
      <c r="F419" s="15">
        <v>15</v>
      </c>
      <c r="G419" s="15">
        <v>45</v>
      </c>
      <c r="H419" s="15">
        <v>250</v>
      </c>
      <c r="I419" s="15">
        <v>0.63</v>
      </c>
      <c r="J419" s="15" t="s">
        <v>920</v>
      </c>
      <c r="K419" s="15">
        <v>200</v>
      </c>
      <c r="L419" s="15">
        <v>150</v>
      </c>
      <c r="M419" s="15">
        <v>1</v>
      </c>
      <c r="N419" s="15" t="s">
        <v>3</v>
      </c>
    </row>
    <row r="420" spans="1:14" ht="15" customHeight="1">
      <c r="A420" s="3" t="s">
        <v>164</v>
      </c>
      <c r="B420" s="15" t="s">
        <v>1</v>
      </c>
      <c r="C420" s="15" t="s">
        <v>915</v>
      </c>
      <c r="D420" s="15" t="s">
        <v>9823</v>
      </c>
      <c r="E420" s="15" t="s">
        <v>2764</v>
      </c>
      <c r="F420" s="15">
        <v>15</v>
      </c>
      <c r="G420" s="15">
        <v>60</v>
      </c>
      <c r="H420" s="15">
        <v>150</v>
      </c>
      <c r="I420" s="15">
        <v>0.75</v>
      </c>
      <c r="J420" s="15" t="s">
        <v>918</v>
      </c>
      <c r="K420" s="15">
        <v>100</v>
      </c>
      <c r="L420" s="15">
        <v>150</v>
      </c>
      <c r="M420" s="15">
        <v>1</v>
      </c>
      <c r="N420" s="15" t="s">
        <v>3</v>
      </c>
    </row>
    <row r="421" spans="1:14" ht="15" customHeight="1">
      <c r="A421" s="3" t="s">
        <v>165</v>
      </c>
      <c r="B421" s="15" t="s">
        <v>1</v>
      </c>
      <c r="C421" s="15" t="s">
        <v>915</v>
      </c>
      <c r="D421" s="15" t="s">
        <v>9823</v>
      </c>
      <c r="E421" s="15" t="s">
        <v>2764</v>
      </c>
      <c r="F421" s="15">
        <v>15</v>
      </c>
      <c r="G421" s="15">
        <v>60</v>
      </c>
      <c r="H421" s="15">
        <v>250</v>
      </c>
      <c r="I421" s="15">
        <v>0.75</v>
      </c>
      <c r="J421" s="15" t="s">
        <v>918</v>
      </c>
      <c r="K421" s="15">
        <v>100</v>
      </c>
      <c r="L421" s="15">
        <v>150</v>
      </c>
      <c r="M421" s="15">
        <v>1</v>
      </c>
      <c r="N421" s="15" t="s">
        <v>3</v>
      </c>
    </row>
    <row r="422" spans="1:14" ht="15" customHeight="1">
      <c r="A422" s="3" t="s">
        <v>166</v>
      </c>
      <c r="B422" s="15" t="s">
        <v>1</v>
      </c>
      <c r="C422" s="15" t="s">
        <v>915</v>
      </c>
      <c r="D422" s="15" t="s">
        <v>9823</v>
      </c>
      <c r="E422" s="15" t="s">
        <v>2764</v>
      </c>
      <c r="F422" s="15">
        <v>20</v>
      </c>
      <c r="G422" s="15">
        <v>100</v>
      </c>
      <c r="H422" s="15">
        <v>330</v>
      </c>
      <c r="I422" s="15">
        <v>0.85</v>
      </c>
      <c r="J422" s="15" t="s">
        <v>383</v>
      </c>
      <c r="K422" s="15">
        <v>10</v>
      </c>
      <c r="L422" s="15">
        <v>150</v>
      </c>
      <c r="M422" s="15">
        <v>1</v>
      </c>
      <c r="N422" s="15" t="s">
        <v>3</v>
      </c>
    </row>
    <row r="423" spans="1:14" ht="15" customHeight="1">
      <c r="A423" s="3" t="s">
        <v>167</v>
      </c>
      <c r="B423" s="15" t="s">
        <v>1</v>
      </c>
      <c r="C423" s="15" t="s">
        <v>915</v>
      </c>
      <c r="D423" s="15" t="s">
        <v>9823</v>
      </c>
      <c r="E423" s="15" t="s">
        <v>2764</v>
      </c>
      <c r="F423" s="15">
        <v>20</v>
      </c>
      <c r="G423" s="15">
        <v>150</v>
      </c>
      <c r="H423" s="15">
        <v>330</v>
      </c>
      <c r="I423" s="15">
        <v>0.9</v>
      </c>
      <c r="J423" s="15" t="s">
        <v>921</v>
      </c>
      <c r="K423" s="15">
        <v>10</v>
      </c>
      <c r="L423" s="15">
        <v>150</v>
      </c>
      <c r="M423" s="15">
        <v>1</v>
      </c>
      <c r="N423" s="15" t="s">
        <v>3</v>
      </c>
    </row>
    <row r="424" spans="1:14" ht="15" customHeight="1">
      <c r="A424" s="3" t="s">
        <v>168</v>
      </c>
      <c r="B424" s="15" t="s">
        <v>1</v>
      </c>
      <c r="C424" s="15" t="s">
        <v>915</v>
      </c>
      <c r="D424" s="15" t="s">
        <v>9823</v>
      </c>
      <c r="E424" s="15" t="s">
        <v>2764</v>
      </c>
      <c r="F424" s="15">
        <v>20</v>
      </c>
      <c r="G424" s="15">
        <v>200</v>
      </c>
      <c r="H424" s="15">
        <v>300</v>
      </c>
      <c r="I424" s="15">
        <v>0.95</v>
      </c>
      <c r="J424" s="15" t="s">
        <v>386</v>
      </c>
      <c r="K424" s="15">
        <v>10</v>
      </c>
      <c r="L424" s="15">
        <v>150</v>
      </c>
      <c r="M424" s="15">
        <v>1</v>
      </c>
      <c r="N424" s="15" t="s">
        <v>3</v>
      </c>
    </row>
    <row r="425" spans="1:14" ht="15" customHeight="1">
      <c r="A425" s="3" t="s">
        <v>169</v>
      </c>
      <c r="B425" s="15" t="s">
        <v>1</v>
      </c>
      <c r="C425" s="15" t="s">
        <v>915</v>
      </c>
      <c r="D425" s="15" t="s">
        <v>9823</v>
      </c>
      <c r="E425" s="15" t="s">
        <v>2764</v>
      </c>
      <c r="F425" s="15">
        <v>20</v>
      </c>
      <c r="G425" s="15">
        <v>45</v>
      </c>
      <c r="H425" s="15">
        <v>330</v>
      </c>
      <c r="I425" s="15">
        <v>0.73</v>
      </c>
      <c r="J425" s="15" t="s">
        <v>922</v>
      </c>
      <c r="K425" s="15">
        <v>100</v>
      </c>
      <c r="L425" s="15">
        <v>150</v>
      </c>
      <c r="M425" s="15">
        <v>1</v>
      </c>
      <c r="N425" s="15" t="s">
        <v>3</v>
      </c>
    </row>
    <row r="426" spans="1:14" ht="15" customHeight="1">
      <c r="A426" s="3" t="s">
        <v>170</v>
      </c>
      <c r="B426" s="15" t="s">
        <v>1</v>
      </c>
      <c r="C426" s="15" t="s">
        <v>915</v>
      </c>
      <c r="D426" s="15" t="s">
        <v>9823</v>
      </c>
      <c r="E426" s="15" t="s">
        <v>2764</v>
      </c>
      <c r="F426" s="15">
        <v>20</v>
      </c>
      <c r="G426" s="15">
        <v>60</v>
      </c>
      <c r="H426" s="15">
        <v>330</v>
      </c>
      <c r="I426" s="15">
        <v>0.75</v>
      </c>
      <c r="J426" s="15" t="s">
        <v>918</v>
      </c>
      <c r="K426" s="15">
        <v>100</v>
      </c>
      <c r="L426" s="15">
        <v>150</v>
      </c>
      <c r="M426" s="15">
        <v>1</v>
      </c>
      <c r="N426" s="15" t="s">
        <v>3</v>
      </c>
    </row>
    <row r="427" spans="1:14" ht="15" customHeight="1">
      <c r="A427" s="3" t="s">
        <v>171</v>
      </c>
      <c r="B427" s="15" t="s">
        <v>1</v>
      </c>
      <c r="C427" s="15" t="s">
        <v>915</v>
      </c>
      <c r="D427" s="15" t="s">
        <v>9823</v>
      </c>
      <c r="E427" s="15" t="s">
        <v>2764</v>
      </c>
      <c r="F427" s="15">
        <v>5</v>
      </c>
      <c r="G427" s="15">
        <v>100</v>
      </c>
      <c r="H427" s="15">
        <v>120</v>
      </c>
      <c r="I427" s="15">
        <v>0.85</v>
      </c>
      <c r="J427" s="15" t="s">
        <v>383</v>
      </c>
      <c r="K427" s="15">
        <v>10</v>
      </c>
      <c r="L427" s="15">
        <v>150</v>
      </c>
      <c r="M427" s="15">
        <v>1</v>
      </c>
      <c r="N427" s="15" t="s">
        <v>3</v>
      </c>
    </row>
    <row r="428" spans="1:14" ht="15" customHeight="1">
      <c r="A428" s="3" t="s">
        <v>172</v>
      </c>
      <c r="B428" s="15" t="s">
        <v>1</v>
      </c>
      <c r="C428" s="15" t="s">
        <v>915</v>
      </c>
      <c r="D428" s="15" t="s">
        <v>9823</v>
      </c>
      <c r="E428" s="15" t="s">
        <v>2764</v>
      </c>
      <c r="F428" s="15">
        <v>5</v>
      </c>
      <c r="G428" s="15">
        <v>150</v>
      </c>
      <c r="H428" s="15">
        <v>120</v>
      </c>
      <c r="I428" s="15">
        <v>0.88</v>
      </c>
      <c r="J428" s="15" t="s">
        <v>917</v>
      </c>
      <c r="K428" s="15">
        <v>10</v>
      </c>
      <c r="L428" s="15">
        <v>150</v>
      </c>
      <c r="M428" s="15">
        <v>1</v>
      </c>
      <c r="N428" s="15" t="s">
        <v>3</v>
      </c>
    </row>
    <row r="429" spans="1:14" ht="15" customHeight="1">
      <c r="A429" s="3" t="s">
        <v>173</v>
      </c>
      <c r="B429" s="15" t="s">
        <v>1</v>
      </c>
      <c r="C429" s="15" t="s">
        <v>915</v>
      </c>
      <c r="D429" s="15" t="s">
        <v>9823</v>
      </c>
      <c r="E429" s="15" t="s">
        <v>2764</v>
      </c>
      <c r="F429" s="15">
        <v>5</v>
      </c>
      <c r="G429" s="15">
        <v>200</v>
      </c>
      <c r="H429" s="15">
        <v>120</v>
      </c>
      <c r="I429" s="15">
        <v>0.88</v>
      </c>
      <c r="J429" s="15" t="s">
        <v>917</v>
      </c>
      <c r="K429" s="15">
        <v>10</v>
      </c>
      <c r="L429" s="15">
        <v>150</v>
      </c>
      <c r="M429" s="15">
        <v>1</v>
      </c>
      <c r="N429" s="15" t="s">
        <v>3</v>
      </c>
    </row>
    <row r="430" spans="1:14" ht="15" customHeight="1">
      <c r="A430" s="3" t="s">
        <v>174</v>
      </c>
      <c r="B430" s="15" t="s">
        <v>1</v>
      </c>
      <c r="C430" s="15" t="s">
        <v>915</v>
      </c>
      <c r="D430" s="15" t="s">
        <v>9823</v>
      </c>
      <c r="E430" s="15" t="s">
        <v>2764</v>
      </c>
      <c r="F430" s="15">
        <v>5</v>
      </c>
      <c r="G430" s="15">
        <v>45</v>
      </c>
      <c r="H430" s="15">
        <v>120</v>
      </c>
      <c r="I430" s="15">
        <v>0.7</v>
      </c>
      <c r="J430" s="15" t="s">
        <v>396</v>
      </c>
      <c r="K430" s="15">
        <v>100</v>
      </c>
      <c r="L430" s="15">
        <v>150</v>
      </c>
      <c r="M430" s="15">
        <v>1</v>
      </c>
      <c r="N430" s="15" t="s">
        <v>3</v>
      </c>
    </row>
    <row r="431" spans="1:14" ht="15" customHeight="1">
      <c r="A431" s="3" t="s">
        <v>175</v>
      </c>
      <c r="B431" s="15" t="s">
        <v>1</v>
      </c>
      <c r="C431" s="15" t="s">
        <v>915</v>
      </c>
      <c r="D431" s="15" t="s">
        <v>9823</v>
      </c>
      <c r="E431" s="15" t="s">
        <v>2764</v>
      </c>
      <c r="F431" s="15">
        <v>5</v>
      </c>
      <c r="G431" s="15">
        <v>60</v>
      </c>
      <c r="H431" s="15">
        <v>120</v>
      </c>
      <c r="I431" s="15">
        <v>0.8</v>
      </c>
      <c r="J431" s="15" t="s">
        <v>919</v>
      </c>
      <c r="K431" s="15">
        <v>100</v>
      </c>
      <c r="L431" s="15">
        <v>150</v>
      </c>
      <c r="M431" s="15">
        <v>1</v>
      </c>
      <c r="N431" s="15" t="s">
        <v>3</v>
      </c>
    </row>
    <row r="432" spans="1:14" ht="15" customHeight="1">
      <c r="A432" s="3" t="s">
        <v>176</v>
      </c>
      <c r="B432" s="15" t="s">
        <v>1</v>
      </c>
      <c r="C432" s="15" t="s">
        <v>915</v>
      </c>
      <c r="D432" s="15" t="s">
        <v>9823</v>
      </c>
      <c r="E432" s="15" t="s">
        <v>2764</v>
      </c>
      <c r="F432" s="15">
        <v>8</v>
      </c>
      <c r="G432" s="15">
        <v>100</v>
      </c>
      <c r="H432" s="15">
        <v>150</v>
      </c>
      <c r="I432" s="15">
        <v>0.85</v>
      </c>
      <c r="J432" s="15" t="s">
        <v>383</v>
      </c>
      <c r="K432" s="15">
        <v>10</v>
      </c>
      <c r="L432" s="15">
        <v>150</v>
      </c>
      <c r="M432" s="15">
        <v>1</v>
      </c>
      <c r="N432" s="15" t="s">
        <v>3</v>
      </c>
    </row>
    <row r="433" spans="1:14" ht="15" customHeight="1">
      <c r="A433" s="3" t="s">
        <v>177</v>
      </c>
      <c r="B433" s="15" t="s">
        <v>1</v>
      </c>
      <c r="C433" s="15" t="s">
        <v>915</v>
      </c>
      <c r="D433" s="15" t="s">
        <v>9823</v>
      </c>
      <c r="E433" s="15" t="s">
        <v>2764</v>
      </c>
      <c r="F433" s="15">
        <v>8</v>
      </c>
      <c r="G433" s="15">
        <v>150</v>
      </c>
      <c r="H433" s="15">
        <v>150</v>
      </c>
      <c r="I433" s="15">
        <v>0.95</v>
      </c>
      <c r="J433" s="15" t="s">
        <v>386</v>
      </c>
      <c r="K433" s="15">
        <v>10</v>
      </c>
      <c r="L433" s="15">
        <v>150</v>
      </c>
      <c r="M433" s="15">
        <v>1</v>
      </c>
      <c r="N433" s="15" t="s">
        <v>3</v>
      </c>
    </row>
    <row r="434" spans="1:14" ht="15" customHeight="1">
      <c r="A434" s="3" t="s">
        <v>178</v>
      </c>
      <c r="B434" s="15" t="s">
        <v>1</v>
      </c>
      <c r="C434" s="15" t="s">
        <v>915</v>
      </c>
      <c r="D434" s="15" t="s">
        <v>9823</v>
      </c>
      <c r="E434" s="15" t="s">
        <v>2764</v>
      </c>
      <c r="F434" s="15">
        <v>8</v>
      </c>
      <c r="G434" s="15">
        <v>200</v>
      </c>
      <c r="H434" s="15">
        <v>150</v>
      </c>
      <c r="I434" s="15">
        <v>0.95</v>
      </c>
      <c r="J434" s="15" t="s">
        <v>386</v>
      </c>
      <c r="K434" s="15">
        <v>10</v>
      </c>
      <c r="L434" s="15">
        <v>150</v>
      </c>
      <c r="M434" s="15">
        <v>1</v>
      </c>
      <c r="N434" s="15" t="s">
        <v>3</v>
      </c>
    </row>
    <row r="435" spans="1:14" ht="15" customHeight="1">
      <c r="A435" s="3" t="s">
        <v>179</v>
      </c>
      <c r="B435" s="15" t="s">
        <v>1</v>
      </c>
      <c r="C435" s="15" t="s">
        <v>915</v>
      </c>
      <c r="D435" s="15" t="s">
        <v>9823</v>
      </c>
      <c r="E435" s="15" t="s">
        <v>2764</v>
      </c>
      <c r="F435" s="15">
        <v>8</v>
      </c>
      <c r="G435" s="15">
        <v>45</v>
      </c>
      <c r="H435" s="15">
        <v>150</v>
      </c>
      <c r="I435" s="15">
        <v>0.7</v>
      </c>
      <c r="J435" s="15" t="s">
        <v>396</v>
      </c>
      <c r="K435" s="15">
        <v>100</v>
      </c>
      <c r="L435" s="15">
        <v>150</v>
      </c>
      <c r="M435" s="15">
        <v>1</v>
      </c>
      <c r="N435" s="15" t="s">
        <v>3</v>
      </c>
    </row>
    <row r="436" spans="1:14" ht="15" customHeight="1">
      <c r="A436" s="3" t="s">
        <v>180</v>
      </c>
      <c r="B436" s="15" t="s">
        <v>1</v>
      </c>
      <c r="C436" s="15" t="s">
        <v>915</v>
      </c>
      <c r="D436" s="15" t="s">
        <v>9823</v>
      </c>
      <c r="E436" s="15" t="s">
        <v>2764</v>
      </c>
      <c r="F436" s="15">
        <v>8</v>
      </c>
      <c r="G436" s="15">
        <v>60</v>
      </c>
      <c r="H436" s="15">
        <v>150</v>
      </c>
      <c r="I436" s="15">
        <v>0.75</v>
      </c>
      <c r="J436" s="15" t="s">
        <v>918</v>
      </c>
      <c r="K436" s="15">
        <v>100</v>
      </c>
      <c r="L436" s="15">
        <v>150</v>
      </c>
      <c r="M436" s="15">
        <v>1</v>
      </c>
      <c r="N436" s="15" t="s">
        <v>3</v>
      </c>
    </row>
    <row r="437" spans="1:14" ht="15" customHeight="1">
      <c r="A437" s="3" t="s">
        <v>181</v>
      </c>
      <c r="B437" s="15" t="s">
        <v>1</v>
      </c>
      <c r="C437" s="15" t="s">
        <v>182</v>
      </c>
      <c r="D437" s="15" t="s">
        <v>9823</v>
      </c>
      <c r="E437" s="15" t="s">
        <v>2764</v>
      </c>
      <c r="F437" s="15">
        <v>10</v>
      </c>
      <c r="G437" s="15">
        <v>100</v>
      </c>
      <c r="H437" s="15">
        <v>150</v>
      </c>
      <c r="I437" s="15">
        <v>0.85</v>
      </c>
      <c r="J437" s="15"/>
      <c r="K437" s="15">
        <v>100</v>
      </c>
      <c r="L437" s="15">
        <v>150</v>
      </c>
      <c r="M437" s="15" t="s">
        <v>9479</v>
      </c>
      <c r="N437" s="15" t="s">
        <v>3</v>
      </c>
    </row>
    <row r="438" spans="1:14" ht="15" customHeight="1">
      <c r="A438" s="3" t="s">
        <v>183</v>
      </c>
      <c r="B438" s="15" t="s">
        <v>1</v>
      </c>
      <c r="C438" s="15" t="s">
        <v>184</v>
      </c>
      <c r="D438" s="15" t="s">
        <v>9823</v>
      </c>
      <c r="E438" s="15" t="s">
        <v>2764</v>
      </c>
      <c r="F438" s="15">
        <v>10</v>
      </c>
      <c r="G438" s="15">
        <v>100</v>
      </c>
      <c r="H438" s="15">
        <v>120</v>
      </c>
      <c r="I438" s="15">
        <v>0.85</v>
      </c>
      <c r="J438" s="15"/>
      <c r="K438" s="15">
        <v>100</v>
      </c>
      <c r="L438" s="15">
        <v>150</v>
      </c>
      <c r="M438" s="15" t="s">
        <v>9479</v>
      </c>
      <c r="N438" s="15" t="s">
        <v>3</v>
      </c>
    </row>
    <row r="439" spans="1:14" ht="15" customHeight="1">
      <c r="A439" s="3" t="s">
        <v>186</v>
      </c>
      <c r="B439" s="15" t="s">
        <v>1</v>
      </c>
      <c r="C439" s="15" t="s">
        <v>182</v>
      </c>
      <c r="D439" s="15" t="s">
        <v>9823</v>
      </c>
      <c r="E439" s="15" t="s">
        <v>2764</v>
      </c>
      <c r="F439" s="15">
        <v>10</v>
      </c>
      <c r="G439" s="15">
        <v>150</v>
      </c>
      <c r="H439" s="15">
        <v>150</v>
      </c>
      <c r="I439" s="15">
        <v>1.05</v>
      </c>
      <c r="J439" s="15"/>
      <c r="K439" s="15">
        <v>100</v>
      </c>
      <c r="L439" s="15">
        <v>150</v>
      </c>
      <c r="M439" s="15" t="s">
        <v>9479</v>
      </c>
      <c r="N439" s="15" t="s">
        <v>3</v>
      </c>
    </row>
    <row r="440" spans="1:14" ht="15" customHeight="1">
      <c r="A440" s="3" t="s">
        <v>187</v>
      </c>
      <c r="B440" s="15" t="s">
        <v>1</v>
      </c>
      <c r="C440" s="15" t="s">
        <v>184</v>
      </c>
      <c r="D440" s="15" t="s">
        <v>9823</v>
      </c>
      <c r="E440" s="15" t="s">
        <v>2764</v>
      </c>
      <c r="F440" s="15">
        <v>10</v>
      </c>
      <c r="G440" s="15">
        <v>150</v>
      </c>
      <c r="H440" s="15">
        <v>120</v>
      </c>
      <c r="I440" s="15">
        <v>0.88</v>
      </c>
      <c r="J440" s="15"/>
      <c r="K440" s="15">
        <v>100</v>
      </c>
      <c r="L440" s="15">
        <v>150</v>
      </c>
      <c r="M440" s="15" t="s">
        <v>9479</v>
      </c>
      <c r="N440" s="15" t="s">
        <v>3</v>
      </c>
    </row>
    <row r="441" spans="1:14" ht="15" customHeight="1">
      <c r="A441" s="3" t="s">
        <v>189</v>
      </c>
      <c r="B441" s="15" t="s">
        <v>1</v>
      </c>
      <c r="C441" s="15" t="s">
        <v>182</v>
      </c>
      <c r="D441" s="15" t="s">
        <v>9823</v>
      </c>
      <c r="E441" s="15" t="s">
        <v>2764</v>
      </c>
      <c r="F441" s="15">
        <v>10</v>
      </c>
      <c r="G441" s="15">
        <v>200</v>
      </c>
      <c r="H441" s="15">
        <v>150</v>
      </c>
      <c r="I441" s="15">
        <v>1.05</v>
      </c>
      <c r="J441" s="15"/>
      <c r="K441" s="15">
        <v>100</v>
      </c>
      <c r="L441" s="15">
        <v>150</v>
      </c>
      <c r="M441" s="15" t="s">
        <v>9479</v>
      </c>
      <c r="N441" s="15" t="s">
        <v>3</v>
      </c>
    </row>
    <row r="442" spans="1:14" ht="15" customHeight="1">
      <c r="A442" s="3" t="s">
        <v>190</v>
      </c>
      <c r="B442" s="15" t="s">
        <v>1</v>
      </c>
      <c r="C442" s="15" t="s">
        <v>184</v>
      </c>
      <c r="D442" s="15" t="s">
        <v>9823</v>
      </c>
      <c r="E442" s="15" t="s">
        <v>2764</v>
      </c>
      <c r="F442" s="15">
        <v>10</v>
      </c>
      <c r="G442" s="15">
        <v>200</v>
      </c>
      <c r="H442" s="15">
        <v>120</v>
      </c>
      <c r="I442" s="15">
        <v>0.88</v>
      </c>
      <c r="J442" s="15"/>
      <c r="K442" s="15">
        <v>100</v>
      </c>
      <c r="L442" s="15">
        <v>150</v>
      </c>
      <c r="M442" s="15" t="s">
        <v>9479</v>
      </c>
      <c r="N442" s="15" t="s">
        <v>3</v>
      </c>
    </row>
    <row r="443" spans="1:14" ht="15" customHeight="1">
      <c r="A443" s="3" t="s">
        <v>192</v>
      </c>
      <c r="B443" s="15" t="s">
        <v>1</v>
      </c>
      <c r="C443" s="15" t="s">
        <v>182</v>
      </c>
      <c r="D443" s="15" t="s">
        <v>9823</v>
      </c>
      <c r="E443" s="15" t="s">
        <v>2764</v>
      </c>
      <c r="F443" s="15">
        <v>10</v>
      </c>
      <c r="G443" s="15">
        <v>35</v>
      </c>
      <c r="H443" s="15">
        <v>150</v>
      </c>
      <c r="I443" s="15">
        <v>0.7</v>
      </c>
      <c r="J443" s="15"/>
      <c r="K443" s="15">
        <v>100</v>
      </c>
      <c r="L443" s="15">
        <v>150</v>
      </c>
      <c r="M443" s="15" t="s">
        <v>9479</v>
      </c>
      <c r="N443" s="15" t="s">
        <v>3</v>
      </c>
    </row>
    <row r="444" spans="1:14" ht="15" customHeight="1">
      <c r="A444" s="3" t="s">
        <v>193</v>
      </c>
      <c r="B444" s="15" t="s">
        <v>1</v>
      </c>
      <c r="C444" s="15" t="s">
        <v>184</v>
      </c>
      <c r="D444" s="15" t="s">
        <v>9823</v>
      </c>
      <c r="E444" s="15" t="s">
        <v>2764</v>
      </c>
      <c r="F444" s="15">
        <v>10</v>
      </c>
      <c r="G444" s="15">
        <v>35</v>
      </c>
      <c r="H444" s="15">
        <v>120</v>
      </c>
      <c r="I444" s="15">
        <v>0.7</v>
      </c>
      <c r="J444" s="15"/>
      <c r="K444" s="15">
        <v>100</v>
      </c>
      <c r="L444" s="15">
        <v>150</v>
      </c>
      <c r="M444" s="15" t="s">
        <v>9479</v>
      </c>
      <c r="N444" s="15" t="s">
        <v>3</v>
      </c>
    </row>
    <row r="445" spans="1:14" ht="15" customHeight="1">
      <c r="A445" s="3" t="s">
        <v>194</v>
      </c>
      <c r="B445" s="15" t="s">
        <v>1</v>
      </c>
      <c r="C445" s="15" t="s">
        <v>182</v>
      </c>
      <c r="D445" s="15" t="s">
        <v>9823</v>
      </c>
      <c r="E445" s="15" t="s">
        <v>2764</v>
      </c>
      <c r="F445" s="15">
        <v>10</v>
      </c>
      <c r="G445" s="15">
        <v>45</v>
      </c>
      <c r="H445" s="15">
        <v>150</v>
      </c>
      <c r="I445" s="15">
        <v>0.7</v>
      </c>
      <c r="J445" s="15"/>
      <c r="K445" s="15">
        <v>100</v>
      </c>
      <c r="L445" s="15">
        <v>150</v>
      </c>
      <c r="M445" s="15" t="s">
        <v>9479</v>
      </c>
      <c r="N445" s="15" t="s">
        <v>3</v>
      </c>
    </row>
    <row r="446" spans="1:14" ht="15" customHeight="1">
      <c r="A446" s="3" t="s">
        <v>195</v>
      </c>
      <c r="B446" s="15" t="s">
        <v>1</v>
      </c>
      <c r="C446" s="15" t="s">
        <v>184</v>
      </c>
      <c r="D446" s="15" t="s">
        <v>9823</v>
      </c>
      <c r="E446" s="15" t="s">
        <v>2764</v>
      </c>
      <c r="F446" s="15">
        <v>10</v>
      </c>
      <c r="G446" s="15">
        <v>45</v>
      </c>
      <c r="H446" s="15">
        <v>120</v>
      </c>
      <c r="I446" s="15">
        <v>0.7</v>
      </c>
      <c r="J446" s="15"/>
      <c r="K446" s="15">
        <v>100</v>
      </c>
      <c r="L446" s="15">
        <v>150</v>
      </c>
      <c r="M446" s="15" t="s">
        <v>9479</v>
      </c>
      <c r="N446" s="15" t="s">
        <v>3</v>
      </c>
    </row>
    <row r="447" spans="1:14" ht="15" customHeight="1">
      <c r="A447" s="3" t="s">
        <v>197</v>
      </c>
      <c r="B447" s="15" t="s">
        <v>1</v>
      </c>
      <c r="C447" s="15" t="s">
        <v>182</v>
      </c>
      <c r="D447" s="15" t="s">
        <v>9823</v>
      </c>
      <c r="E447" s="15" t="s">
        <v>2764</v>
      </c>
      <c r="F447" s="15">
        <v>10</v>
      </c>
      <c r="G447" s="15">
        <v>50</v>
      </c>
      <c r="H447" s="15">
        <v>150</v>
      </c>
      <c r="I447" s="15">
        <v>0.8</v>
      </c>
      <c r="J447" s="15"/>
      <c r="K447" s="15">
        <v>100</v>
      </c>
      <c r="L447" s="15">
        <v>150</v>
      </c>
      <c r="M447" s="15" t="s">
        <v>9479</v>
      </c>
      <c r="N447" s="15" t="s">
        <v>3</v>
      </c>
    </row>
    <row r="448" spans="1:14" ht="15" customHeight="1">
      <c r="A448" s="3" t="s">
        <v>198</v>
      </c>
      <c r="B448" s="15" t="s">
        <v>1</v>
      </c>
      <c r="C448" s="15" t="s">
        <v>184</v>
      </c>
      <c r="D448" s="15" t="s">
        <v>9823</v>
      </c>
      <c r="E448" s="15" t="s">
        <v>2764</v>
      </c>
      <c r="F448" s="15">
        <v>10</v>
      </c>
      <c r="G448" s="15">
        <v>50</v>
      </c>
      <c r="H448" s="15">
        <v>120</v>
      </c>
      <c r="I448" s="15">
        <v>0.8</v>
      </c>
      <c r="J448" s="15"/>
      <c r="K448" s="15">
        <v>100</v>
      </c>
      <c r="L448" s="15">
        <v>150</v>
      </c>
      <c r="M448" s="15" t="s">
        <v>9479</v>
      </c>
      <c r="N448" s="15" t="s">
        <v>3</v>
      </c>
    </row>
    <row r="449" spans="1:14" ht="15" customHeight="1">
      <c r="A449" s="3" t="s">
        <v>199</v>
      </c>
      <c r="B449" s="15" t="s">
        <v>1</v>
      </c>
      <c r="C449" s="15" t="s">
        <v>182</v>
      </c>
      <c r="D449" s="15" t="s">
        <v>9823</v>
      </c>
      <c r="E449" s="15" t="s">
        <v>2764</v>
      </c>
      <c r="F449" s="15">
        <v>10</v>
      </c>
      <c r="G449" s="15">
        <v>60</v>
      </c>
      <c r="H449" s="15">
        <v>150</v>
      </c>
      <c r="I449" s="15">
        <v>0.8</v>
      </c>
      <c r="J449" s="15"/>
      <c r="K449" s="15">
        <v>100</v>
      </c>
      <c r="L449" s="15">
        <v>150</v>
      </c>
      <c r="M449" s="15" t="s">
        <v>9479</v>
      </c>
      <c r="N449" s="15" t="s">
        <v>3</v>
      </c>
    </row>
    <row r="450" spans="1:14" ht="15" customHeight="1">
      <c r="A450" s="3" t="s">
        <v>200</v>
      </c>
      <c r="B450" s="15" t="s">
        <v>1</v>
      </c>
      <c r="C450" s="15" t="s">
        <v>184</v>
      </c>
      <c r="D450" s="15" t="s">
        <v>9823</v>
      </c>
      <c r="E450" s="15" t="s">
        <v>2764</v>
      </c>
      <c r="F450" s="15">
        <v>10</v>
      </c>
      <c r="G450" s="15">
        <v>60</v>
      </c>
      <c r="H450" s="15">
        <v>120</v>
      </c>
      <c r="I450" s="15">
        <v>0.8</v>
      </c>
      <c r="J450" s="15"/>
      <c r="K450" s="15">
        <v>100</v>
      </c>
      <c r="L450" s="15">
        <v>150</v>
      </c>
      <c r="M450" s="15" t="s">
        <v>9479</v>
      </c>
      <c r="N450" s="15" t="s">
        <v>3</v>
      </c>
    </row>
    <row r="451" spans="1:14" ht="15" customHeight="1">
      <c r="A451" s="3" t="s">
        <v>202</v>
      </c>
      <c r="B451" s="15" t="s">
        <v>1</v>
      </c>
      <c r="C451" s="15" t="s">
        <v>182</v>
      </c>
      <c r="D451" s="15" t="s">
        <v>9823</v>
      </c>
      <c r="E451" s="15" t="s">
        <v>2764</v>
      </c>
      <c r="F451" s="15">
        <v>10</v>
      </c>
      <c r="G451" s="15">
        <v>90</v>
      </c>
      <c r="H451" s="15">
        <v>150</v>
      </c>
      <c r="I451" s="15">
        <v>0.85</v>
      </c>
      <c r="J451" s="15"/>
      <c r="K451" s="15">
        <v>100</v>
      </c>
      <c r="L451" s="15">
        <v>150</v>
      </c>
      <c r="M451" s="15" t="s">
        <v>9479</v>
      </c>
      <c r="N451" s="15" t="s">
        <v>3</v>
      </c>
    </row>
    <row r="452" spans="1:14" ht="15" customHeight="1">
      <c r="A452" s="3" t="s">
        <v>203</v>
      </c>
      <c r="B452" s="15" t="s">
        <v>1</v>
      </c>
      <c r="C452" s="15" t="s">
        <v>184</v>
      </c>
      <c r="D452" s="15" t="s">
        <v>9823</v>
      </c>
      <c r="E452" s="15" t="s">
        <v>2764</v>
      </c>
      <c r="F452" s="15">
        <v>10</v>
      </c>
      <c r="G452" s="15">
        <v>90</v>
      </c>
      <c r="H452" s="15">
        <v>120</v>
      </c>
      <c r="I452" s="15">
        <v>0.85</v>
      </c>
      <c r="J452" s="15"/>
      <c r="K452" s="15">
        <v>100</v>
      </c>
      <c r="L452" s="15">
        <v>150</v>
      </c>
      <c r="M452" s="15" t="s">
        <v>9479</v>
      </c>
      <c r="N452" s="15" t="s">
        <v>3</v>
      </c>
    </row>
    <row r="453" spans="1:14" ht="15" customHeight="1">
      <c r="A453" s="3" t="s">
        <v>204</v>
      </c>
      <c r="B453" s="15" t="s">
        <v>1</v>
      </c>
      <c r="C453" s="15" t="s">
        <v>184</v>
      </c>
      <c r="D453" s="15" t="s">
        <v>9823</v>
      </c>
      <c r="E453" s="15" t="s">
        <v>2764</v>
      </c>
      <c r="F453" s="15">
        <v>10</v>
      </c>
      <c r="G453" s="15">
        <v>100</v>
      </c>
      <c r="H453" s="15">
        <v>120</v>
      </c>
      <c r="I453" s="15">
        <v>0.85</v>
      </c>
      <c r="J453" s="15"/>
      <c r="K453" s="15">
        <v>5</v>
      </c>
      <c r="L453" s="15">
        <v>175</v>
      </c>
      <c r="M453" s="15" t="s">
        <v>9479</v>
      </c>
      <c r="N453" s="15" t="s">
        <v>3</v>
      </c>
    </row>
    <row r="454" spans="1:14" ht="15" customHeight="1">
      <c r="A454" s="3" t="s">
        <v>205</v>
      </c>
      <c r="B454" s="15" t="s">
        <v>1</v>
      </c>
      <c r="C454" s="15" t="s">
        <v>184</v>
      </c>
      <c r="D454" s="15" t="s">
        <v>9823</v>
      </c>
      <c r="E454" s="15" t="s">
        <v>2764</v>
      </c>
      <c r="F454" s="15">
        <v>10</v>
      </c>
      <c r="G454" s="15">
        <v>150</v>
      </c>
      <c r="H454" s="15">
        <v>120</v>
      </c>
      <c r="I454" s="15">
        <v>0.88</v>
      </c>
      <c r="J454" s="15"/>
      <c r="K454" s="15">
        <v>5</v>
      </c>
      <c r="L454" s="15">
        <v>175</v>
      </c>
      <c r="M454" s="15" t="s">
        <v>9479</v>
      </c>
      <c r="N454" s="15" t="s">
        <v>3</v>
      </c>
    </row>
    <row r="455" spans="1:14" ht="15" customHeight="1">
      <c r="A455" s="3" t="s">
        <v>206</v>
      </c>
      <c r="B455" s="15" t="s">
        <v>1</v>
      </c>
      <c r="C455" s="15" t="s">
        <v>184</v>
      </c>
      <c r="D455" s="15" t="s">
        <v>9823</v>
      </c>
      <c r="E455" s="15" t="s">
        <v>2764</v>
      </c>
      <c r="F455" s="15">
        <v>10</v>
      </c>
      <c r="G455" s="15">
        <v>200</v>
      </c>
      <c r="H455" s="15">
        <v>120</v>
      </c>
      <c r="I455" s="15">
        <v>0.88</v>
      </c>
      <c r="J455" s="15"/>
      <c r="K455" s="15">
        <v>5</v>
      </c>
      <c r="L455" s="15">
        <v>175</v>
      </c>
      <c r="M455" s="15" t="s">
        <v>9479</v>
      </c>
      <c r="N455" s="15" t="s">
        <v>3</v>
      </c>
    </row>
    <row r="456" spans="1:14" ht="15" customHeight="1">
      <c r="A456" s="3" t="s">
        <v>207</v>
      </c>
      <c r="B456" s="15" t="s">
        <v>1</v>
      </c>
      <c r="C456" s="15" t="s">
        <v>184</v>
      </c>
      <c r="D456" s="15" t="s">
        <v>9823</v>
      </c>
      <c r="E456" s="15" t="s">
        <v>2764</v>
      </c>
      <c r="F456" s="15">
        <v>10</v>
      </c>
      <c r="G456" s="15">
        <v>100</v>
      </c>
      <c r="H456" s="15">
        <v>120</v>
      </c>
      <c r="I456" s="15">
        <v>0.76</v>
      </c>
      <c r="J456" s="15"/>
      <c r="K456" s="15">
        <v>20</v>
      </c>
      <c r="L456" s="15">
        <v>150</v>
      </c>
      <c r="M456" s="15" t="s">
        <v>9479</v>
      </c>
      <c r="N456" s="15" t="s">
        <v>3</v>
      </c>
    </row>
    <row r="457" spans="1:14" ht="15" customHeight="1">
      <c r="A457" s="3" t="s">
        <v>208</v>
      </c>
      <c r="B457" s="15" t="s">
        <v>1</v>
      </c>
      <c r="C457" s="15" t="s">
        <v>184</v>
      </c>
      <c r="D457" s="15" t="s">
        <v>9823</v>
      </c>
      <c r="E457" s="15" t="s">
        <v>2764</v>
      </c>
      <c r="F457" s="15">
        <v>15</v>
      </c>
      <c r="G457" s="15">
        <v>100</v>
      </c>
      <c r="H457" s="15">
        <v>150</v>
      </c>
      <c r="I457" s="15">
        <v>0.92</v>
      </c>
      <c r="J457" s="15"/>
      <c r="K457" s="15">
        <v>100</v>
      </c>
      <c r="L457" s="15">
        <v>150</v>
      </c>
      <c r="M457" s="15" t="s">
        <v>9479</v>
      </c>
      <c r="N457" s="15" t="s">
        <v>3</v>
      </c>
    </row>
    <row r="458" spans="1:14" ht="15" customHeight="1">
      <c r="A458" s="3" t="s">
        <v>210</v>
      </c>
      <c r="B458" s="15" t="s">
        <v>1</v>
      </c>
      <c r="C458" s="15" t="s">
        <v>184</v>
      </c>
      <c r="D458" s="15" t="s">
        <v>9823</v>
      </c>
      <c r="E458" s="15" t="s">
        <v>2764</v>
      </c>
      <c r="F458" s="15">
        <v>15</v>
      </c>
      <c r="G458" s="15">
        <v>150</v>
      </c>
      <c r="H458" s="15">
        <v>150</v>
      </c>
      <c r="I458" s="15">
        <v>0.95</v>
      </c>
      <c r="J458" s="15"/>
      <c r="K458" s="15">
        <v>100</v>
      </c>
      <c r="L458" s="15">
        <v>150</v>
      </c>
      <c r="M458" s="15" t="s">
        <v>9479</v>
      </c>
      <c r="N458" s="15" t="s">
        <v>3</v>
      </c>
    </row>
    <row r="459" spans="1:14" ht="15" customHeight="1">
      <c r="A459" s="3" t="s">
        <v>213</v>
      </c>
      <c r="B459" s="15" t="s">
        <v>1</v>
      </c>
      <c r="C459" s="15" t="s">
        <v>184</v>
      </c>
      <c r="D459" s="15" t="s">
        <v>9823</v>
      </c>
      <c r="E459" s="15" t="s">
        <v>2764</v>
      </c>
      <c r="F459" s="15">
        <v>15</v>
      </c>
      <c r="G459" s="15">
        <v>35</v>
      </c>
      <c r="H459" s="15">
        <v>150</v>
      </c>
      <c r="I459" s="15"/>
      <c r="J459" s="15"/>
      <c r="K459" s="15">
        <v>500</v>
      </c>
      <c r="L459" s="15">
        <v>150</v>
      </c>
      <c r="M459" s="15" t="s">
        <v>9479</v>
      </c>
      <c r="N459" s="15" t="s">
        <v>3</v>
      </c>
    </row>
    <row r="460" spans="1:14" ht="15" customHeight="1">
      <c r="A460" s="3" t="s">
        <v>214</v>
      </c>
      <c r="B460" s="15" t="s">
        <v>1</v>
      </c>
      <c r="C460" s="15" t="s">
        <v>184</v>
      </c>
      <c r="D460" s="15" t="s">
        <v>9823</v>
      </c>
      <c r="E460" s="15" t="s">
        <v>2764</v>
      </c>
      <c r="F460" s="15">
        <v>15</v>
      </c>
      <c r="G460" s="15">
        <v>45</v>
      </c>
      <c r="H460" s="15">
        <v>150</v>
      </c>
      <c r="I460" s="15"/>
      <c r="J460" s="15"/>
      <c r="K460" s="15">
        <v>500</v>
      </c>
      <c r="L460" s="15">
        <v>150</v>
      </c>
      <c r="M460" s="15" t="s">
        <v>9479</v>
      </c>
      <c r="N460" s="15" t="s">
        <v>3</v>
      </c>
    </row>
    <row r="461" spans="1:14" ht="15" customHeight="1">
      <c r="A461" s="3" t="s">
        <v>216</v>
      </c>
      <c r="B461" s="15" t="s">
        <v>1</v>
      </c>
      <c r="C461" s="15" t="s">
        <v>184</v>
      </c>
      <c r="D461" s="15" t="s">
        <v>9823</v>
      </c>
      <c r="E461" s="15" t="s">
        <v>2764</v>
      </c>
      <c r="F461" s="15">
        <v>15</v>
      </c>
      <c r="G461" s="15">
        <v>50</v>
      </c>
      <c r="H461" s="15">
        <v>150</v>
      </c>
      <c r="I461" s="15">
        <v>0.75</v>
      </c>
      <c r="J461" s="15"/>
      <c r="K461" s="15">
        <v>300</v>
      </c>
      <c r="L461" s="15">
        <v>150</v>
      </c>
      <c r="M461" s="15" t="s">
        <v>9479</v>
      </c>
      <c r="N461" s="15" t="s">
        <v>3</v>
      </c>
    </row>
    <row r="462" spans="1:14" ht="15" customHeight="1">
      <c r="A462" s="3" t="s">
        <v>217</v>
      </c>
      <c r="B462" s="15" t="s">
        <v>1</v>
      </c>
      <c r="C462" s="15" t="s">
        <v>184</v>
      </c>
      <c r="D462" s="15" t="s">
        <v>9823</v>
      </c>
      <c r="E462" s="15" t="s">
        <v>2764</v>
      </c>
      <c r="F462" s="15">
        <v>15</v>
      </c>
      <c r="G462" s="15">
        <v>60</v>
      </c>
      <c r="H462" s="15">
        <v>150</v>
      </c>
      <c r="I462" s="15">
        <v>0.75</v>
      </c>
      <c r="J462" s="15"/>
      <c r="K462" s="15">
        <v>300</v>
      </c>
      <c r="L462" s="15">
        <v>150</v>
      </c>
      <c r="M462" s="15" t="s">
        <v>9479</v>
      </c>
      <c r="N462" s="15" t="s">
        <v>3</v>
      </c>
    </row>
    <row r="463" spans="1:14" ht="15" customHeight="1">
      <c r="A463" s="3" t="s">
        <v>219</v>
      </c>
      <c r="B463" s="15" t="s">
        <v>1</v>
      </c>
      <c r="C463" s="15" t="s">
        <v>184</v>
      </c>
      <c r="D463" s="15" t="s">
        <v>9823</v>
      </c>
      <c r="E463" s="15" t="s">
        <v>2764</v>
      </c>
      <c r="F463" s="15">
        <v>15</v>
      </c>
      <c r="G463" s="15">
        <v>90</v>
      </c>
      <c r="H463" s="15">
        <v>150</v>
      </c>
      <c r="I463" s="15">
        <v>0.92</v>
      </c>
      <c r="J463" s="15"/>
      <c r="K463" s="15">
        <v>100</v>
      </c>
      <c r="L463" s="15">
        <v>150</v>
      </c>
      <c r="M463" s="15" t="s">
        <v>9479</v>
      </c>
      <c r="N463" s="15" t="s">
        <v>3</v>
      </c>
    </row>
    <row r="464" spans="1:14" ht="15" customHeight="1">
      <c r="A464" s="3" t="s">
        <v>923</v>
      </c>
      <c r="B464" s="15" t="s">
        <v>1</v>
      </c>
      <c r="C464" s="15" t="s">
        <v>182</v>
      </c>
      <c r="D464" s="15" t="s">
        <v>9823</v>
      </c>
      <c r="E464" s="15" t="s">
        <v>2764</v>
      </c>
      <c r="F464" s="15">
        <v>16</v>
      </c>
      <c r="G464" s="15">
        <v>100</v>
      </c>
      <c r="H464" s="15">
        <v>150</v>
      </c>
      <c r="I464" s="15">
        <v>0.85</v>
      </c>
      <c r="J464" s="15"/>
      <c r="K464" s="15">
        <v>300</v>
      </c>
      <c r="L464" s="15">
        <v>150</v>
      </c>
      <c r="M464" s="15" t="s">
        <v>9479</v>
      </c>
      <c r="N464" s="15" t="s">
        <v>3</v>
      </c>
    </row>
    <row r="465" spans="1:14" ht="15" customHeight="1">
      <c r="A465" s="3" t="s">
        <v>220</v>
      </c>
      <c r="B465" s="15" t="s">
        <v>1</v>
      </c>
      <c r="C465" s="15" t="s">
        <v>182</v>
      </c>
      <c r="D465" s="15" t="s">
        <v>9823</v>
      </c>
      <c r="E465" s="15" t="s">
        <v>2764</v>
      </c>
      <c r="F465" s="15">
        <v>16</v>
      </c>
      <c r="G465" s="15">
        <v>150</v>
      </c>
      <c r="H465" s="15">
        <v>150</v>
      </c>
      <c r="I465" s="15">
        <v>0.95</v>
      </c>
      <c r="J465" s="15"/>
      <c r="K465" s="15">
        <v>100</v>
      </c>
      <c r="L465" s="15">
        <v>150</v>
      </c>
      <c r="M465" s="15" t="s">
        <v>9479</v>
      </c>
      <c r="N465" s="15" t="s">
        <v>3</v>
      </c>
    </row>
    <row r="466" spans="1:14" ht="15" customHeight="1">
      <c r="A466" s="3" t="s">
        <v>221</v>
      </c>
      <c r="B466" s="15" t="s">
        <v>1</v>
      </c>
      <c r="C466" s="15" t="s">
        <v>182</v>
      </c>
      <c r="D466" s="15" t="s">
        <v>9823</v>
      </c>
      <c r="E466" s="15" t="s">
        <v>2764</v>
      </c>
      <c r="F466" s="15">
        <v>16</v>
      </c>
      <c r="G466" s="15">
        <v>35</v>
      </c>
      <c r="H466" s="15">
        <v>150</v>
      </c>
      <c r="I466" s="15">
        <v>0.63</v>
      </c>
      <c r="J466" s="15"/>
      <c r="K466" s="15">
        <v>500</v>
      </c>
      <c r="L466" s="15">
        <v>150</v>
      </c>
      <c r="M466" s="15" t="s">
        <v>9479</v>
      </c>
      <c r="N466" s="15" t="s">
        <v>3</v>
      </c>
    </row>
    <row r="467" spans="1:14" ht="15" customHeight="1">
      <c r="A467" s="3" t="s">
        <v>222</v>
      </c>
      <c r="B467" s="15" t="s">
        <v>1</v>
      </c>
      <c r="C467" s="15" t="s">
        <v>182</v>
      </c>
      <c r="D467" s="15" t="s">
        <v>9823</v>
      </c>
      <c r="E467" s="15" t="s">
        <v>2764</v>
      </c>
      <c r="F467" s="15">
        <v>16</v>
      </c>
      <c r="G467" s="15">
        <v>45</v>
      </c>
      <c r="H467" s="15">
        <v>150</v>
      </c>
      <c r="I467" s="15">
        <v>0.63</v>
      </c>
      <c r="J467" s="15"/>
      <c r="K467" s="15">
        <v>500</v>
      </c>
      <c r="L467" s="15">
        <v>150</v>
      </c>
      <c r="M467" s="15" t="s">
        <v>9479</v>
      </c>
      <c r="N467" s="15" t="s">
        <v>3</v>
      </c>
    </row>
    <row r="468" spans="1:14" ht="15" customHeight="1">
      <c r="A468" s="3" t="s">
        <v>223</v>
      </c>
      <c r="B468" s="15" t="s">
        <v>1</v>
      </c>
      <c r="C468" s="15" t="s">
        <v>182</v>
      </c>
      <c r="D468" s="15" t="s">
        <v>9823</v>
      </c>
      <c r="E468" s="15" t="s">
        <v>2764</v>
      </c>
      <c r="F468" s="15">
        <v>16</v>
      </c>
      <c r="G468" s="15">
        <v>50</v>
      </c>
      <c r="H468" s="15">
        <v>150</v>
      </c>
      <c r="I468" s="15">
        <v>0.75</v>
      </c>
      <c r="J468" s="15"/>
      <c r="K468" s="15">
        <v>500</v>
      </c>
      <c r="L468" s="15">
        <v>150</v>
      </c>
      <c r="M468" s="15" t="s">
        <v>9479</v>
      </c>
      <c r="N468" s="15" t="s">
        <v>3</v>
      </c>
    </row>
    <row r="469" spans="1:14" ht="15" customHeight="1">
      <c r="A469" s="3" t="s">
        <v>224</v>
      </c>
      <c r="B469" s="15" t="s">
        <v>1</v>
      </c>
      <c r="C469" s="15" t="s">
        <v>182</v>
      </c>
      <c r="D469" s="15" t="s">
        <v>9823</v>
      </c>
      <c r="E469" s="15" t="s">
        <v>2764</v>
      </c>
      <c r="F469" s="15">
        <v>16</v>
      </c>
      <c r="G469" s="15">
        <v>60</v>
      </c>
      <c r="H469" s="15">
        <v>150</v>
      </c>
      <c r="I469" s="15">
        <v>0.75</v>
      </c>
      <c r="J469" s="15"/>
      <c r="K469" s="15">
        <v>500</v>
      </c>
      <c r="L469" s="15">
        <v>150</v>
      </c>
      <c r="M469" s="15" t="s">
        <v>9479</v>
      </c>
      <c r="N469" s="15" t="s">
        <v>3</v>
      </c>
    </row>
    <row r="470" spans="1:14" ht="15" customHeight="1">
      <c r="A470" s="3" t="s">
        <v>225</v>
      </c>
      <c r="B470" s="15" t="s">
        <v>1</v>
      </c>
      <c r="C470" s="15" t="s">
        <v>182</v>
      </c>
      <c r="D470" s="15" t="s">
        <v>9823</v>
      </c>
      <c r="E470" s="15" t="s">
        <v>2764</v>
      </c>
      <c r="F470" s="15">
        <v>16</v>
      </c>
      <c r="G470" s="15">
        <v>90</v>
      </c>
      <c r="H470" s="15">
        <v>150</v>
      </c>
      <c r="I470" s="15">
        <v>0.85</v>
      </c>
      <c r="J470" s="15"/>
      <c r="K470" s="15">
        <v>300</v>
      </c>
      <c r="L470" s="15">
        <v>150</v>
      </c>
      <c r="M470" s="15" t="s">
        <v>9479</v>
      </c>
      <c r="N470" s="15" t="s">
        <v>3</v>
      </c>
    </row>
    <row r="471" spans="1:14" ht="15" customHeight="1">
      <c r="A471" s="3" t="s">
        <v>227</v>
      </c>
      <c r="B471" s="15" t="s">
        <v>1</v>
      </c>
      <c r="C471" s="15" t="s">
        <v>182</v>
      </c>
      <c r="D471" s="15" t="s">
        <v>9823</v>
      </c>
      <c r="E471" s="15" t="s">
        <v>2764</v>
      </c>
      <c r="F471" s="15">
        <v>20</v>
      </c>
      <c r="G471" s="15">
        <v>100</v>
      </c>
      <c r="H471" s="15">
        <v>150</v>
      </c>
      <c r="I471" s="15">
        <v>0.95</v>
      </c>
      <c r="J471" s="15"/>
      <c r="K471" s="15">
        <v>100</v>
      </c>
      <c r="L471" s="15">
        <v>150</v>
      </c>
      <c r="M471" s="15" t="s">
        <v>9479</v>
      </c>
      <c r="N471" s="15" t="s">
        <v>3</v>
      </c>
    </row>
    <row r="472" spans="1:14" ht="15" customHeight="1">
      <c r="A472" s="3" t="s">
        <v>228</v>
      </c>
      <c r="B472" s="15" t="s">
        <v>1</v>
      </c>
      <c r="C472" s="15" t="s">
        <v>184</v>
      </c>
      <c r="D472" s="15" t="s">
        <v>9823</v>
      </c>
      <c r="E472" s="15" t="s">
        <v>2764</v>
      </c>
      <c r="F472" s="15">
        <v>20</v>
      </c>
      <c r="G472" s="15">
        <v>100</v>
      </c>
      <c r="H472" s="15">
        <v>150</v>
      </c>
      <c r="I472" s="15">
        <v>0.85</v>
      </c>
      <c r="J472" s="15"/>
      <c r="K472" s="15">
        <v>100</v>
      </c>
      <c r="L472" s="15">
        <v>150</v>
      </c>
      <c r="M472" s="15" t="s">
        <v>9479</v>
      </c>
      <c r="N472" s="15" t="s">
        <v>3</v>
      </c>
    </row>
    <row r="473" spans="1:14" ht="15" customHeight="1">
      <c r="A473" s="3" t="s">
        <v>924</v>
      </c>
      <c r="B473" s="15" t="s">
        <v>1</v>
      </c>
      <c r="C473" s="15" t="s">
        <v>184</v>
      </c>
      <c r="D473" s="15" t="s">
        <v>9823</v>
      </c>
      <c r="E473" s="15" t="s">
        <v>2764</v>
      </c>
      <c r="F473" s="15">
        <v>20</v>
      </c>
      <c r="G473" s="15">
        <v>150</v>
      </c>
      <c r="H473" s="15">
        <v>150</v>
      </c>
      <c r="I473" s="15">
        <v>0.95</v>
      </c>
      <c r="J473" s="15"/>
      <c r="K473" s="15">
        <v>100</v>
      </c>
      <c r="L473" s="15">
        <v>150</v>
      </c>
      <c r="M473" s="15" t="s">
        <v>9479</v>
      </c>
      <c r="N473" s="15" t="s">
        <v>3</v>
      </c>
    </row>
    <row r="474" spans="1:14" ht="15" customHeight="1">
      <c r="A474" s="3" t="s">
        <v>231</v>
      </c>
      <c r="B474" s="15" t="s">
        <v>1</v>
      </c>
      <c r="C474" s="15" t="s">
        <v>184</v>
      </c>
      <c r="D474" s="15" t="s">
        <v>9823</v>
      </c>
      <c r="E474" s="15" t="s">
        <v>2764</v>
      </c>
      <c r="F474" s="15">
        <v>20</v>
      </c>
      <c r="G474" s="15">
        <v>200</v>
      </c>
      <c r="H474" s="15">
        <v>150</v>
      </c>
      <c r="I474" s="15">
        <v>0.95</v>
      </c>
      <c r="J474" s="15"/>
      <c r="K474" s="15">
        <v>100</v>
      </c>
      <c r="L474" s="15">
        <v>150</v>
      </c>
      <c r="M474" s="15" t="s">
        <v>9479</v>
      </c>
      <c r="N474" s="15" t="s">
        <v>3</v>
      </c>
    </row>
    <row r="475" spans="1:14" ht="15" customHeight="1">
      <c r="A475" s="3" t="s">
        <v>233</v>
      </c>
      <c r="B475" s="15" t="s">
        <v>1</v>
      </c>
      <c r="C475" s="15" t="s">
        <v>182</v>
      </c>
      <c r="D475" s="15" t="s">
        <v>9823</v>
      </c>
      <c r="E475" s="15" t="s">
        <v>2764</v>
      </c>
      <c r="F475" s="15">
        <v>20</v>
      </c>
      <c r="G475" s="15">
        <v>35</v>
      </c>
      <c r="H475" s="15">
        <v>150</v>
      </c>
      <c r="I475" s="15">
        <v>0.75</v>
      </c>
      <c r="J475" s="15"/>
      <c r="K475" s="15">
        <v>200</v>
      </c>
      <c r="L475" s="15">
        <v>150</v>
      </c>
      <c r="M475" s="15" t="s">
        <v>9479</v>
      </c>
      <c r="N475" s="15" t="s">
        <v>3</v>
      </c>
    </row>
    <row r="476" spans="1:14" ht="15" customHeight="1">
      <c r="A476" s="3" t="s">
        <v>234</v>
      </c>
      <c r="B476" s="15" t="s">
        <v>1</v>
      </c>
      <c r="C476" s="15" t="s">
        <v>184</v>
      </c>
      <c r="D476" s="15" t="s">
        <v>9823</v>
      </c>
      <c r="E476" s="15" t="s">
        <v>2764</v>
      </c>
      <c r="F476" s="15">
        <v>20</v>
      </c>
      <c r="G476" s="15">
        <v>35</v>
      </c>
      <c r="H476" s="15">
        <v>150</v>
      </c>
      <c r="I476" s="15">
        <v>0.8</v>
      </c>
      <c r="J476" s="15"/>
      <c r="K476" s="15">
        <v>100</v>
      </c>
      <c r="L476" s="15">
        <v>150</v>
      </c>
      <c r="M476" s="15" t="s">
        <v>9479</v>
      </c>
      <c r="N476" s="15" t="s">
        <v>3</v>
      </c>
    </row>
    <row r="477" spans="1:14" ht="15" customHeight="1">
      <c r="A477" s="3" t="s">
        <v>235</v>
      </c>
      <c r="B477" s="15" t="s">
        <v>1</v>
      </c>
      <c r="C477" s="15" t="s">
        <v>182</v>
      </c>
      <c r="D477" s="15" t="s">
        <v>9823</v>
      </c>
      <c r="E477" s="15" t="s">
        <v>2764</v>
      </c>
      <c r="F477" s="15">
        <v>20</v>
      </c>
      <c r="G477" s="15">
        <v>45</v>
      </c>
      <c r="H477" s="15">
        <v>150</v>
      </c>
      <c r="I477" s="15">
        <v>0.75</v>
      </c>
      <c r="J477" s="15"/>
      <c r="K477" s="15">
        <v>200</v>
      </c>
      <c r="L477" s="15">
        <v>150</v>
      </c>
      <c r="M477" s="15" t="s">
        <v>9479</v>
      </c>
      <c r="N477" s="15" t="s">
        <v>3</v>
      </c>
    </row>
    <row r="478" spans="1:14" ht="15" customHeight="1">
      <c r="A478" s="3" t="s">
        <v>236</v>
      </c>
      <c r="B478" s="15" t="s">
        <v>1</v>
      </c>
      <c r="C478" s="15" t="s">
        <v>184</v>
      </c>
      <c r="D478" s="15" t="s">
        <v>9823</v>
      </c>
      <c r="E478" s="15" t="s">
        <v>2764</v>
      </c>
      <c r="F478" s="15">
        <v>20</v>
      </c>
      <c r="G478" s="15">
        <v>45</v>
      </c>
      <c r="H478" s="15">
        <v>150</v>
      </c>
      <c r="I478" s="15">
        <v>0.8</v>
      </c>
      <c r="J478" s="15"/>
      <c r="K478" s="15">
        <v>100</v>
      </c>
      <c r="L478" s="15">
        <v>150</v>
      </c>
      <c r="M478" s="15" t="s">
        <v>9479</v>
      </c>
      <c r="N478" s="15" t="s">
        <v>3</v>
      </c>
    </row>
    <row r="479" spans="1:14" ht="15" customHeight="1">
      <c r="A479" s="3" t="s">
        <v>238</v>
      </c>
      <c r="B479" s="15" t="s">
        <v>1</v>
      </c>
      <c r="C479" s="15" t="s">
        <v>182</v>
      </c>
      <c r="D479" s="15" t="s">
        <v>9823</v>
      </c>
      <c r="E479" s="15" t="s">
        <v>2764</v>
      </c>
      <c r="F479" s="15">
        <v>20</v>
      </c>
      <c r="G479" s="15">
        <v>50</v>
      </c>
      <c r="H479" s="15">
        <v>150</v>
      </c>
      <c r="I479" s="15">
        <v>0.82</v>
      </c>
      <c r="J479" s="15"/>
      <c r="K479" s="15">
        <v>200</v>
      </c>
      <c r="L479" s="15">
        <v>150</v>
      </c>
      <c r="M479" s="15" t="s">
        <v>9479</v>
      </c>
      <c r="N479" s="15" t="s">
        <v>3</v>
      </c>
    </row>
    <row r="480" spans="1:14" ht="15" customHeight="1">
      <c r="A480" s="3" t="s">
        <v>239</v>
      </c>
      <c r="B480" s="15" t="s">
        <v>1</v>
      </c>
      <c r="C480" s="15" t="s">
        <v>184</v>
      </c>
      <c r="D480" s="15" t="s">
        <v>9823</v>
      </c>
      <c r="E480" s="15" t="s">
        <v>2764</v>
      </c>
      <c r="F480" s="15">
        <v>20</v>
      </c>
      <c r="G480" s="15">
        <v>50</v>
      </c>
      <c r="H480" s="15">
        <v>150</v>
      </c>
      <c r="I480" s="15">
        <v>0.8</v>
      </c>
      <c r="J480" s="15"/>
      <c r="K480" s="15">
        <v>100</v>
      </c>
      <c r="L480" s="15">
        <v>150</v>
      </c>
      <c r="M480" s="15" t="s">
        <v>9479</v>
      </c>
      <c r="N480" s="15" t="s">
        <v>3</v>
      </c>
    </row>
    <row r="481" spans="1:14" ht="15" customHeight="1">
      <c r="A481" s="3" t="s">
        <v>240</v>
      </c>
      <c r="B481" s="15" t="s">
        <v>1</v>
      </c>
      <c r="C481" s="15" t="s">
        <v>182</v>
      </c>
      <c r="D481" s="15" t="s">
        <v>9823</v>
      </c>
      <c r="E481" s="15" t="s">
        <v>2764</v>
      </c>
      <c r="F481" s="15">
        <v>20</v>
      </c>
      <c r="G481" s="15">
        <v>60</v>
      </c>
      <c r="H481" s="15">
        <v>150</v>
      </c>
      <c r="I481" s="15">
        <v>0.82</v>
      </c>
      <c r="J481" s="15"/>
      <c r="K481" s="15">
        <v>200</v>
      </c>
      <c r="L481" s="15">
        <v>150</v>
      </c>
      <c r="M481" s="15" t="s">
        <v>9479</v>
      </c>
      <c r="N481" s="15" t="s">
        <v>3</v>
      </c>
    </row>
    <row r="482" spans="1:14" ht="15" customHeight="1">
      <c r="A482" s="3" t="s">
        <v>241</v>
      </c>
      <c r="B482" s="15" t="s">
        <v>1</v>
      </c>
      <c r="C482" s="15" t="s">
        <v>184</v>
      </c>
      <c r="D482" s="15" t="s">
        <v>9823</v>
      </c>
      <c r="E482" s="15" t="s">
        <v>2764</v>
      </c>
      <c r="F482" s="15">
        <v>20</v>
      </c>
      <c r="G482" s="15">
        <v>60</v>
      </c>
      <c r="H482" s="15">
        <v>150</v>
      </c>
      <c r="I482" s="15">
        <v>0.8</v>
      </c>
      <c r="J482" s="15"/>
      <c r="K482" s="15">
        <v>100</v>
      </c>
      <c r="L482" s="15">
        <v>150</v>
      </c>
      <c r="M482" s="15" t="s">
        <v>9479</v>
      </c>
      <c r="N482" s="15" t="s">
        <v>3</v>
      </c>
    </row>
    <row r="483" spans="1:14" ht="15" customHeight="1">
      <c r="A483" s="3" t="s">
        <v>243</v>
      </c>
      <c r="B483" s="15" t="s">
        <v>1</v>
      </c>
      <c r="C483" s="15" t="s">
        <v>184</v>
      </c>
      <c r="D483" s="15" t="s">
        <v>9823</v>
      </c>
      <c r="E483" s="15" t="s">
        <v>2764</v>
      </c>
      <c r="F483" s="15">
        <v>20</v>
      </c>
      <c r="G483" s="15">
        <v>80</v>
      </c>
      <c r="H483" s="15">
        <v>150</v>
      </c>
      <c r="I483" s="15">
        <v>0.8</v>
      </c>
      <c r="J483" s="15"/>
      <c r="K483" s="15">
        <v>100</v>
      </c>
      <c r="L483" s="15">
        <v>150</v>
      </c>
      <c r="M483" s="15" t="s">
        <v>9479</v>
      </c>
      <c r="N483" s="15" t="s">
        <v>3</v>
      </c>
    </row>
    <row r="484" spans="1:14" ht="15" customHeight="1">
      <c r="A484" s="3" t="s">
        <v>244</v>
      </c>
      <c r="B484" s="15" t="s">
        <v>1</v>
      </c>
      <c r="C484" s="15" t="s">
        <v>182</v>
      </c>
      <c r="D484" s="15" t="s">
        <v>9823</v>
      </c>
      <c r="E484" s="15" t="s">
        <v>2764</v>
      </c>
      <c r="F484" s="15">
        <v>20</v>
      </c>
      <c r="G484" s="15">
        <v>90</v>
      </c>
      <c r="H484" s="15">
        <v>150</v>
      </c>
      <c r="I484" s="15">
        <v>0.95</v>
      </c>
      <c r="J484" s="15"/>
      <c r="K484" s="15">
        <v>100</v>
      </c>
      <c r="L484" s="15">
        <v>150</v>
      </c>
      <c r="M484" s="15" t="s">
        <v>9479</v>
      </c>
      <c r="N484" s="15" t="s">
        <v>3</v>
      </c>
    </row>
    <row r="485" spans="1:14" ht="15" customHeight="1">
      <c r="A485" s="3" t="s">
        <v>245</v>
      </c>
      <c r="B485" s="15" t="s">
        <v>1</v>
      </c>
      <c r="C485" s="15" t="s">
        <v>184</v>
      </c>
      <c r="D485" s="15" t="s">
        <v>9823</v>
      </c>
      <c r="E485" s="15" t="s">
        <v>2764</v>
      </c>
      <c r="F485" s="15">
        <v>20</v>
      </c>
      <c r="G485" s="15">
        <v>90</v>
      </c>
      <c r="H485" s="15">
        <v>150</v>
      </c>
      <c r="I485" s="15">
        <v>0.85</v>
      </c>
      <c r="J485" s="15"/>
      <c r="K485" s="15">
        <v>100</v>
      </c>
      <c r="L485" s="15">
        <v>150</v>
      </c>
      <c r="M485" s="15" t="s">
        <v>9479</v>
      </c>
      <c r="N485" s="15" t="s">
        <v>3</v>
      </c>
    </row>
    <row r="486" spans="1:14" ht="15" customHeight="1">
      <c r="A486" s="3" t="s">
        <v>246</v>
      </c>
      <c r="B486" s="15" t="s">
        <v>1</v>
      </c>
      <c r="C486" s="15" t="s">
        <v>184</v>
      </c>
      <c r="D486" s="15" t="s">
        <v>9823</v>
      </c>
      <c r="E486" s="15" t="s">
        <v>2764</v>
      </c>
      <c r="F486" s="15">
        <v>20</v>
      </c>
      <c r="G486" s="15">
        <v>100</v>
      </c>
      <c r="H486" s="15">
        <v>150</v>
      </c>
      <c r="I486" s="15">
        <v>0.85</v>
      </c>
      <c r="J486" s="15"/>
      <c r="K486" s="15">
        <v>5</v>
      </c>
      <c r="L486" s="15">
        <v>175</v>
      </c>
      <c r="M486" s="15" t="s">
        <v>9479</v>
      </c>
      <c r="N486" s="15" t="s">
        <v>3</v>
      </c>
    </row>
    <row r="487" spans="1:14" ht="15" customHeight="1">
      <c r="A487" s="3" t="s">
        <v>247</v>
      </c>
      <c r="B487" s="15" t="s">
        <v>1</v>
      </c>
      <c r="C487" s="15" t="s">
        <v>184</v>
      </c>
      <c r="D487" s="15" t="s">
        <v>9823</v>
      </c>
      <c r="E487" s="15" t="s">
        <v>2764</v>
      </c>
      <c r="F487" s="15">
        <v>20</v>
      </c>
      <c r="G487" s="15">
        <v>150</v>
      </c>
      <c r="H487" s="15">
        <v>150</v>
      </c>
      <c r="I487" s="15">
        <v>0.88</v>
      </c>
      <c r="J487" s="15"/>
      <c r="K487" s="15">
        <v>5</v>
      </c>
      <c r="L487" s="15">
        <v>175</v>
      </c>
      <c r="M487" s="15" t="s">
        <v>9479</v>
      </c>
      <c r="N487" s="15" t="s">
        <v>3</v>
      </c>
    </row>
    <row r="488" spans="1:14" ht="15" customHeight="1">
      <c r="A488" s="3" t="s">
        <v>248</v>
      </c>
      <c r="B488" s="15" t="s">
        <v>1</v>
      </c>
      <c r="C488" s="15" t="s">
        <v>184</v>
      </c>
      <c r="D488" s="15" t="s">
        <v>9823</v>
      </c>
      <c r="E488" s="15" t="s">
        <v>2764</v>
      </c>
      <c r="F488" s="15">
        <v>20</v>
      </c>
      <c r="G488" s="15">
        <v>200</v>
      </c>
      <c r="H488" s="15">
        <v>150</v>
      </c>
      <c r="I488" s="15">
        <v>0.88</v>
      </c>
      <c r="J488" s="15"/>
      <c r="K488" s="15">
        <v>5</v>
      </c>
      <c r="L488" s="15">
        <v>175</v>
      </c>
      <c r="M488" s="15" t="s">
        <v>9479</v>
      </c>
      <c r="N488" s="15" t="s">
        <v>3</v>
      </c>
    </row>
    <row r="489" spans="1:14" ht="15" customHeight="1">
      <c r="A489" s="3" t="s">
        <v>249</v>
      </c>
      <c r="B489" s="15" t="s">
        <v>1</v>
      </c>
      <c r="C489" s="15" t="s">
        <v>184</v>
      </c>
      <c r="D489" s="15" t="s">
        <v>9823</v>
      </c>
      <c r="E489" s="15" t="s">
        <v>2764</v>
      </c>
      <c r="F489" s="15">
        <v>20</v>
      </c>
      <c r="G489" s="15">
        <v>100</v>
      </c>
      <c r="H489" s="15">
        <v>150</v>
      </c>
      <c r="I489" s="15">
        <v>0.75</v>
      </c>
      <c r="J489" s="15"/>
      <c r="K489" s="15">
        <v>20</v>
      </c>
      <c r="L489" s="15">
        <v>150</v>
      </c>
      <c r="M489" s="15" t="s">
        <v>9479</v>
      </c>
      <c r="N489" s="15" t="s">
        <v>3</v>
      </c>
    </row>
    <row r="490" spans="1:14" ht="15" customHeight="1">
      <c r="A490" s="3" t="s">
        <v>250</v>
      </c>
      <c r="B490" s="15" t="s">
        <v>1</v>
      </c>
      <c r="C490" s="15" t="s">
        <v>184</v>
      </c>
      <c r="D490" s="15" t="s">
        <v>9823</v>
      </c>
      <c r="E490" s="15" t="s">
        <v>2764</v>
      </c>
      <c r="F490" s="15">
        <v>20</v>
      </c>
      <c r="G490" s="15">
        <v>120</v>
      </c>
      <c r="H490" s="15">
        <v>150</v>
      </c>
      <c r="I490" s="15">
        <v>0.83</v>
      </c>
      <c r="J490" s="15"/>
      <c r="K490" s="15">
        <v>20</v>
      </c>
      <c r="L490" s="15">
        <v>150</v>
      </c>
      <c r="M490" s="15" t="s">
        <v>9479</v>
      </c>
      <c r="N490" s="15" t="s">
        <v>3</v>
      </c>
    </row>
    <row r="491" spans="1:14" ht="15" customHeight="1">
      <c r="A491" s="3" t="s">
        <v>251</v>
      </c>
      <c r="B491" s="15" t="s">
        <v>1</v>
      </c>
      <c r="C491" s="15" t="s">
        <v>184</v>
      </c>
      <c r="D491" s="15" t="s">
        <v>9823</v>
      </c>
      <c r="E491" s="15" t="s">
        <v>2764</v>
      </c>
      <c r="F491" s="15">
        <v>25</v>
      </c>
      <c r="G491" s="15">
        <v>100</v>
      </c>
      <c r="H491" s="15">
        <v>200</v>
      </c>
      <c r="I491" s="15">
        <v>0.85</v>
      </c>
      <c r="J491" s="15"/>
      <c r="K491" s="15">
        <v>100</v>
      </c>
      <c r="L491" s="15">
        <v>150</v>
      </c>
      <c r="M491" s="15" t="s">
        <v>9479</v>
      </c>
      <c r="N491" s="15" t="s">
        <v>3</v>
      </c>
    </row>
    <row r="492" spans="1:14" ht="15" customHeight="1">
      <c r="A492" s="3" t="s">
        <v>253</v>
      </c>
      <c r="B492" s="15" t="s">
        <v>1</v>
      </c>
      <c r="C492" s="15" t="s">
        <v>184</v>
      </c>
      <c r="D492" s="15" t="s">
        <v>9823</v>
      </c>
      <c r="E492" s="15" t="s">
        <v>2764</v>
      </c>
      <c r="F492" s="15">
        <v>25</v>
      </c>
      <c r="G492" s="15">
        <v>150</v>
      </c>
      <c r="H492" s="15">
        <v>200</v>
      </c>
      <c r="I492" s="15">
        <v>0.95</v>
      </c>
      <c r="J492" s="15"/>
      <c r="K492" s="15">
        <v>100</v>
      </c>
      <c r="L492" s="15">
        <v>150</v>
      </c>
      <c r="M492" s="15" t="s">
        <v>9479</v>
      </c>
      <c r="N492" s="15" t="s">
        <v>3</v>
      </c>
    </row>
    <row r="493" spans="1:14" ht="15" customHeight="1">
      <c r="A493" s="3" t="s">
        <v>255</v>
      </c>
      <c r="B493" s="15" t="s">
        <v>1</v>
      </c>
      <c r="C493" s="15" t="s">
        <v>184</v>
      </c>
      <c r="D493" s="15" t="s">
        <v>9823</v>
      </c>
      <c r="E493" s="15" t="s">
        <v>2764</v>
      </c>
      <c r="F493" s="15">
        <v>25</v>
      </c>
      <c r="G493" s="15">
        <v>35</v>
      </c>
      <c r="H493" s="15">
        <v>200</v>
      </c>
      <c r="I493" s="15"/>
      <c r="J493" s="15"/>
      <c r="K493" s="15">
        <v>2000</v>
      </c>
      <c r="L493" s="15">
        <v>150</v>
      </c>
      <c r="M493" s="15" t="s">
        <v>9479</v>
      </c>
      <c r="N493" s="15" t="s">
        <v>3</v>
      </c>
    </row>
    <row r="494" spans="1:14" ht="15" customHeight="1">
      <c r="A494" s="3" t="s">
        <v>256</v>
      </c>
      <c r="B494" s="15" t="s">
        <v>1</v>
      </c>
      <c r="C494" s="15" t="s">
        <v>184</v>
      </c>
      <c r="D494" s="15" t="s">
        <v>9823</v>
      </c>
      <c r="E494" s="15" t="s">
        <v>2764</v>
      </c>
      <c r="F494" s="15">
        <v>25</v>
      </c>
      <c r="G494" s="15">
        <v>45</v>
      </c>
      <c r="H494" s="15">
        <v>200</v>
      </c>
      <c r="I494" s="15"/>
      <c r="J494" s="15"/>
      <c r="K494" s="15">
        <v>2000</v>
      </c>
      <c r="L494" s="15">
        <v>150</v>
      </c>
      <c r="M494" s="15" t="s">
        <v>9479</v>
      </c>
      <c r="N494" s="15" t="s">
        <v>3</v>
      </c>
    </row>
    <row r="495" spans="1:14" ht="15" customHeight="1">
      <c r="A495" s="3" t="s">
        <v>258</v>
      </c>
      <c r="B495" s="15" t="s">
        <v>1</v>
      </c>
      <c r="C495" s="15" t="s">
        <v>184</v>
      </c>
      <c r="D495" s="15" t="s">
        <v>9823</v>
      </c>
      <c r="E495" s="15" t="s">
        <v>2764</v>
      </c>
      <c r="F495" s="15">
        <v>25</v>
      </c>
      <c r="G495" s="15">
        <v>50</v>
      </c>
      <c r="H495" s="15">
        <v>200</v>
      </c>
      <c r="I495" s="15">
        <v>0.75</v>
      </c>
      <c r="J495" s="15"/>
      <c r="K495" s="15">
        <v>2000</v>
      </c>
      <c r="L495" s="15">
        <v>150</v>
      </c>
      <c r="M495" s="15" t="s">
        <v>9479</v>
      </c>
      <c r="N495" s="15" t="s">
        <v>3</v>
      </c>
    </row>
    <row r="496" spans="1:14" ht="15" customHeight="1">
      <c r="A496" s="3" t="s">
        <v>259</v>
      </c>
      <c r="B496" s="15" t="s">
        <v>1</v>
      </c>
      <c r="C496" s="15" t="s">
        <v>184</v>
      </c>
      <c r="D496" s="15" t="s">
        <v>9823</v>
      </c>
      <c r="E496" s="15" t="s">
        <v>2764</v>
      </c>
      <c r="F496" s="15">
        <v>25</v>
      </c>
      <c r="G496" s="15">
        <v>60</v>
      </c>
      <c r="H496" s="15">
        <v>200</v>
      </c>
      <c r="I496" s="15">
        <v>0.75</v>
      </c>
      <c r="J496" s="15"/>
      <c r="K496" s="15">
        <v>2000</v>
      </c>
      <c r="L496" s="15">
        <v>150</v>
      </c>
      <c r="M496" s="15" t="s">
        <v>9479</v>
      </c>
      <c r="N496" s="15" t="s">
        <v>3</v>
      </c>
    </row>
    <row r="497" spans="1:14" ht="15" customHeight="1">
      <c r="A497" s="3" t="s">
        <v>261</v>
      </c>
      <c r="B497" s="15" t="s">
        <v>1</v>
      </c>
      <c r="C497" s="15" t="s">
        <v>184</v>
      </c>
      <c r="D497" s="15" t="s">
        <v>9823</v>
      </c>
      <c r="E497" s="15" t="s">
        <v>2764</v>
      </c>
      <c r="F497" s="15">
        <v>25</v>
      </c>
      <c r="G497" s="15">
        <v>90</v>
      </c>
      <c r="H497" s="15">
        <v>200</v>
      </c>
      <c r="I497" s="15">
        <v>0.85</v>
      </c>
      <c r="J497" s="15"/>
      <c r="K497" s="15">
        <v>100</v>
      </c>
      <c r="L497" s="15">
        <v>150</v>
      </c>
      <c r="M497" s="15" t="s">
        <v>9479</v>
      </c>
      <c r="N497" s="15" t="s">
        <v>3</v>
      </c>
    </row>
    <row r="498" spans="1:14" ht="15" customHeight="1">
      <c r="A498" s="3" t="s">
        <v>262</v>
      </c>
      <c r="B498" s="15" t="s">
        <v>1</v>
      </c>
      <c r="C498" s="15" t="s">
        <v>184</v>
      </c>
      <c r="D498" s="15" t="s">
        <v>9823</v>
      </c>
      <c r="E498" s="15" t="s">
        <v>2764</v>
      </c>
      <c r="F498" s="15">
        <v>30</v>
      </c>
      <c r="G498" s="15">
        <v>100</v>
      </c>
      <c r="H498" s="15">
        <v>200</v>
      </c>
      <c r="I498" s="15">
        <v>0.84</v>
      </c>
      <c r="J498" s="15"/>
      <c r="K498" s="15">
        <v>200</v>
      </c>
      <c r="L498" s="15">
        <v>150</v>
      </c>
      <c r="M498" s="15" t="s">
        <v>9479</v>
      </c>
      <c r="N498" s="15" t="s">
        <v>3</v>
      </c>
    </row>
    <row r="499" spans="1:14" ht="15" customHeight="1">
      <c r="A499" s="3" t="s">
        <v>264</v>
      </c>
      <c r="B499" s="15" t="s">
        <v>1</v>
      </c>
      <c r="C499" s="15" t="s">
        <v>184</v>
      </c>
      <c r="D499" s="15" t="s">
        <v>9823</v>
      </c>
      <c r="E499" s="15" t="s">
        <v>2764</v>
      </c>
      <c r="F499" s="15">
        <v>30</v>
      </c>
      <c r="G499" s="15">
        <v>150</v>
      </c>
      <c r="H499" s="15">
        <v>200</v>
      </c>
      <c r="I499" s="15">
        <v>0.95</v>
      </c>
      <c r="J499" s="15"/>
      <c r="K499" s="15">
        <v>200</v>
      </c>
      <c r="L499" s="15">
        <v>150</v>
      </c>
      <c r="M499" s="15" t="s">
        <v>9479</v>
      </c>
      <c r="N499" s="15" t="s">
        <v>3</v>
      </c>
    </row>
    <row r="500" spans="1:14" ht="15" customHeight="1">
      <c r="A500" s="3" t="s">
        <v>266</v>
      </c>
      <c r="B500" s="15" t="s">
        <v>1</v>
      </c>
      <c r="C500" s="15" t="s">
        <v>184</v>
      </c>
      <c r="D500" s="15" t="s">
        <v>9823</v>
      </c>
      <c r="E500" s="15" t="s">
        <v>2764</v>
      </c>
      <c r="F500" s="15">
        <v>30</v>
      </c>
      <c r="G500" s="15">
        <v>200</v>
      </c>
      <c r="H500" s="15">
        <v>200</v>
      </c>
      <c r="I500" s="15">
        <v>0.95</v>
      </c>
      <c r="J500" s="15"/>
      <c r="K500" s="15">
        <v>200</v>
      </c>
      <c r="L500" s="15">
        <v>150</v>
      </c>
      <c r="M500" s="15" t="s">
        <v>9479</v>
      </c>
      <c r="N500" s="15" t="s">
        <v>3</v>
      </c>
    </row>
    <row r="501" spans="1:14" ht="15" customHeight="1">
      <c r="A501" s="3" t="s">
        <v>268</v>
      </c>
      <c r="B501" s="15" t="s">
        <v>1</v>
      </c>
      <c r="C501" s="15" t="s">
        <v>184</v>
      </c>
      <c r="D501" s="15" t="s">
        <v>9823</v>
      </c>
      <c r="E501" s="15" t="s">
        <v>2764</v>
      </c>
      <c r="F501" s="15">
        <v>30</v>
      </c>
      <c r="G501" s="15">
        <v>35</v>
      </c>
      <c r="H501" s="15">
        <v>200</v>
      </c>
      <c r="I501" s="15">
        <v>0.7</v>
      </c>
      <c r="J501" s="15"/>
      <c r="K501" s="15">
        <v>200</v>
      </c>
      <c r="L501" s="15">
        <v>150</v>
      </c>
      <c r="M501" s="15" t="s">
        <v>9479</v>
      </c>
      <c r="N501" s="15" t="s">
        <v>3</v>
      </c>
    </row>
    <row r="502" spans="1:14" ht="15" customHeight="1">
      <c r="A502" s="3" t="s">
        <v>269</v>
      </c>
      <c r="B502" s="15" t="s">
        <v>1</v>
      </c>
      <c r="C502" s="15" t="s">
        <v>184</v>
      </c>
      <c r="D502" s="15" t="s">
        <v>9823</v>
      </c>
      <c r="E502" s="15" t="s">
        <v>2764</v>
      </c>
      <c r="F502" s="15">
        <v>30</v>
      </c>
      <c r="G502" s="15">
        <v>45</v>
      </c>
      <c r="H502" s="15">
        <v>200</v>
      </c>
      <c r="I502" s="15">
        <v>0.7</v>
      </c>
      <c r="J502" s="15"/>
      <c r="K502" s="15">
        <v>200</v>
      </c>
      <c r="L502" s="15">
        <v>150</v>
      </c>
      <c r="M502" s="15" t="s">
        <v>9479</v>
      </c>
      <c r="N502" s="15" t="s">
        <v>3</v>
      </c>
    </row>
    <row r="503" spans="1:14" ht="15" customHeight="1">
      <c r="A503" s="3" t="s">
        <v>271</v>
      </c>
      <c r="B503" s="15" t="s">
        <v>1</v>
      </c>
      <c r="C503" s="15" t="s">
        <v>184</v>
      </c>
      <c r="D503" s="15" t="s">
        <v>9823</v>
      </c>
      <c r="E503" s="15" t="s">
        <v>2764</v>
      </c>
      <c r="F503" s="15">
        <v>30</v>
      </c>
      <c r="G503" s="15">
        <v>50</v>
      </c>
      <c r="H503" s="15">
        <v>200</v>
      </c>
      <c r="I503" s="15">
        <v>0.75</v>
      </c>
      <c r="J503" s="15"/>
      <c r="K503" s="15">
        <v>200</v>
      </c>
      <c r="L503" s="15">
        <v>150</v>
      </c>
      <c r="M503" s="15" t="s">
        <v>9479</v>
      </c>
      <c r="N503" s="15" t="s">
        <v>3</v>
      </c>
    </row>
    <row r="504" spans="1:14" ht="15" customHeight="1">
      <c r="A504" s="3" t="s">
        <v>272</v>
      </c>
      <c r="B504" s="15" t="s">
        <v>1</v>
      </c>
      <c r="C504" s="15" t="s">
        <v>184</v>
      </c>
      <c r="D504" s="15" t="s">
        <v>9823</v>
      </c>
      <c r="E504" s="15" t="s">
        <v>2764</v>
      </c>
      <c r="F504" s="15">
        <v>30</v>
      </c>
      <c r="G504" s="15">
        <v>60</v>
      </c>
      <c r="H504" s="15">
        <v>200</v>
      </c>
      <c r="I504" s="15">
        <v>0.75</v>
      </c>
      <c r="J504" s="15"/>
      <c r="K504" s="15">
        <v>200</v>
      </c>
      <c r="L504" s="15">
        <v>150</v>
      </c>
      <c r="M504" s="15" t="s">
        <v>9479</v>
      </c>
      <c r="N504" s="15" t="s">
        <v>3</v>
      </c>
    </row>
    <row r="505" spans="1:14" ht="15" customHeight="1">
      <c r="A505" s="3" t="s">
        <v>274</v>
      </c>
      <c r="B505" s="15" t="s">
        <v>1</v>
      </c>
      <c r="C505" s="15" t="s">
        <v>184</v>
      </c>
      <c r="D505" s="15" t="s">
        <v>9823</v>
      </c>
      <c r="E505" s="15" t="s">
        <v>2764</v>
      </c>
      <c r="F505" s="15">
        <v>30</v>
      </c>
      <c r="G505" s="15">
        <v>80</v>
      </c>
      <c r="H505" s="15">
        <v>200</v>
      </c>
      <c r="I505" s="15">
        <v>0.84</v>
      </c>
      <c r="J505" s="15"/>
      <c r="K505" s="15">
        <v>200</v>
      </c>
      <c r="L505" s="15">
        <v>150</v>
      </c>
      <c r="M505" s="15" t="s">
        <v>9479</v>
      </c>
      <c r="N505" s="15" t="s">
        <v>3</v>
      </c>
    </row>
    <row r="506" spans="1:14" ht="15" customHeight="1">
      <c r="A506" s="3" t="s">
        <v>276</v>
      </c>
      <c r="B506" s="15" t="s">
        <v>1</v>
      </c>
      <c r="C506" s="15" t="s">
        <v>184</v>
      </c>
      <c r="D506" s="15" t="s">
        <v>9823</v>
      </c>
      <c r="E506" s="15" t="s">
        <v>2764</v>
      </c>
      <c r="F506" s="15">
        <v>30</v>
      </c>
      <c r="G506" s="15">
        <v>90</v>
      </c>
      <c r="H506" s="15">
        <v>200</v>
      </c>
      <c r="I506" s="15">
        <v>0.84</v>
      </c>
      <c r="J506" s="15"/>
      <c r="K506" s="15">
        <v>200</v>
      </c>
      <c r="L506" s="15">
        <v>150</v>
      </c>
      <c r="M506" s="15" t="s">
        <v>9479</v>
      </c>
      <c r="N506" s="15" t="s">
        <v>3</v>
      </c>
    </row>
    <row r="507" spans="1:14" ht="15" customHeight="1">
      <c r="A507" s="3" t="s">
        <v>277</v>
      </c>
      <c r="B507" s="15" t="s">
        <v>1</v>
      </c>
      <c r="C507" s="15" t="s">
        <v>184</v>
      </c>
      <c r="D507" s="15" t="s">
        <v>9823</v>
      </c>
      <c r="E507" s="15" t="s">
        <v>2764</v>
      </c>
      <c r="F507" s="15">
        <v>30</v>
      </c>
      <c r="G507" s="15">
        <v>120</v>
      </c>
      <c r="H507" s="15">
        <v>200</v>
      </c>
      <c r="I507" s="15">
        <v>0.88</v>
      </c>
      <c r="J507" s="15"/>
      <c r="K507" s="15">
        <v>20</v>
      </c>
      <c r="L507" s="15">
        <v>150</v>
      </c>
      <c r="M507" s="15" t="s">
        <v>9479</v>
      </c>
      <c r="N507" s="15" t="s">
        <v>3</v>
      </c>
    </row>
    <row r="508" spans="1:14" ht="15" customHeight="1">
      <c r="A508" s="3" t="s">
        <v>278</v>
      </c>
      <c r="B508" s="15" t="s">
        <v>1</v>
      </c>
      <c r="C508" s="15" t="s">
        <v>184</v>
      </c>
      <c r="D508" s="15" t="s">
        <v>9823</v>
      </c>
      <c r="E508" s="15" t="s">
        <v>2764</v>
      </c>
      <c r="F508" s="15">
        <v>30</v>
      </c>
      <c r="G508" s="15">
        <v>45</v>
      </c>
      <c r="H508" s="15">
        <v>220</v>
      </c>
      <c r="I508" s="15">
        <v>0.55000000000000004</v>
      </c>
      <c r="J508" s="15"/>
      <c r="K508" s="15">
        <v>400</v>
      </c>
      <c r="L508" s="15">
        <v>150</v>
      </c>
      <c r="M508" s="15" t="s">
        <v>9479</v>
      </c>
      <c r="N508" s="15" t="s">
        <v>3</v>
      </c>
    </row>
    <row r="509" spans="1:14" ht="15" customHeight="1">
      <c r="A509" s="3" t="s">
        <v>279</v>
      </c>
      <c r="B509" s="15" t="s">
        <v>1</v>
      </c>
      <c r="C509" s="15" t="s">
        <v>182</v>
      </c>
      <c r="D509" s="15" t="s">
        <v>9823</v>
      </c>
      <c r="E509" s="15" t="s">
        <v>2764</v>
      </c>
      <c r="F509" s="15">
        <v>5</v>
      </c>
      <c r="G509" s="15">
        <v>100</v>
      </c>
      <c r="H509" s="15">
        <v>120</v>
      </c>
      <c r="I509" s="15">
        <v>0.9</v>
      </c>
      <c r="J509" s="15"/>
      <c r="K509" s="15">
        <v>100</v>
      </c>
      <c r="L509" s="15">
        <v>150</v>
      </c>
      <c r="M509" s="15" t="s">
        <v>9479</v>
      </c>
      <c r="N509" s="15" t="s">
        <v>3</v>
      </c>
    </row>
    <row r="510" spans="1:14" ht="15" customHeight="1">
      <c r="A510" s="3" t="s">
        <v>280</v>
      </c>
      <c r="B510" s="15" t="s">
        <v>1</v>
      </c>
      <c r="C510" s="15" t="s">
        <v>182</v>
      </c>
      <c r="D510" s="15" t="s">
        <v>9823</v>
      </c>
      <c r="E510" s="15" t="s">
        <v>2764</v>
      </c>
      <c r="F510" s="15">
        <v>5</v>
      </c>
      <c r="G510" s="15">
        <v>150</v>
      </c>
      <c r="H510" s="15">
        <v>120</v>
      </c>
      <c r="I510" s="15">
        <v>1.02</v>
      </c>
      <c r="J510" s="15"/>
      <c r="K510" s="15">
        <v>100</v>
      </c>
      <c r="L510" s="15">
        <v>150</v>
      </c>
      <c r="M510" s="15" t="s">
        <v>9479</v>
      </c>
      <c r="N510" s="15" t="s">
        <v>3</v>
      </c>
    </row>
    <row r="511" spans="1:14" ht="15" customHeight="1">
      <c r="A511" s="3" t="s">
        <v>281</v>
      </c>
      <c r="B511" s="15" t="s">
        <v>1</v>
      </c>
      <c r="C511" s="15" t="s">
        <v>182</v>
      </c>
      <c r="D511" s="15" t="s">
        <v>9823</v>
      </c>
      <c r="E511" s="15" t="s">
        <v>2764</v>
      </c>
      <c r="F511" s="15">
        <v>5</v>
      </c>
      <c r="G511" s="15">
        <v>200</v>
      </c>
      <c r="H511" s="15">
        <v>120</v>
      </c>
      <c r="I511" s="15">
        <v>1.02</v>
      </c>
      <c r="J511" s="15"/>
      <c r="K511" s="15">
        <v>100</v>
      </c>
      <c r="L511" s="15">
        <v>150</v>
      </c>
      <c r="M511" s="15" t="s">
        <v>9479</v>
      </c>
      <c r="N511" s="15" t="s">
        <v>3</v>
      </c>
    </row>
    <row r="512" spans="1:14" ht="15" customHeight="1">
      <c r="A512" s="3" t="s">
        <v>282</v>
      </c>
      <c r="B512" s="15" t="s">
        <v>1</v>
      </c>
      <c r="C512" s="15" t="s">
        <v>182</v>
      </c>
      <c r="D512" s="15" t="s">
        <v>9823</v>
      </c>
      <c r="E512" s="15" t="s">
        <v>2764</v>
      </c>
      <c r="F512" s="15">
        <v>7.5</v>
      </c>
      <c r="G512" s="15">
        <v>100</v>
      </c>
      <c r="H512" s="15">
        <v>150</v>
      </c>
      <c r="I512" s="15">
        <v>0.92</v>
      </c>
      <c r="J512" s="15"/>
      <c r="K512" s="15">
        <v>100</v>
      </c>
      <c r="L512" s="15">
        <v>150</v>
      </c>
      <c r="M512" s="15" t="s">
        <v>9479</v>
      </c>
      <c r="N512" s="15" t="s">
        <v>3</v>
      </c>
    </row>
    <row r="513" spans="1:14" ht="15" customHeight="1">
      <c r="A513" s="3" t="s">
        <v>283</v>
      </c>
      <c r="B513" s="15" t="s">
        <v>1</v>
      </c>
      <c r="C513" s="15" t="s">
        <v>182</v>
      </c>
      <c r="D513" s="15" t="s">
        <v>9823</v>
      </c>
      <c r="E513" s="15" t="s">
        <v>2764</v>
      </c>
      <c r="F513" s="15">
        <v>7.5</v>
      </c>
      <c r="G513" s="15">
        <v>150</v>
      </c>
      <c r="H513" s="15">
        <v>150</v>
      </c>
      <c r="I513" s="15">
        <v>1.02</v>
      </c>
      <c r="J513" s="15"/>
      <c r="K513" s="15">
        <v>100</v>
      </c>
      <c r="L513" s="15">
        <v>150</v>
      </c>
      <c r="M513" s="15" t="s">
        <v>9479</v>
      </c>
      <c r="N513" s="15" t="s">
        <v>3</v>
      </c>
    </row>
    <row r="514" spans="1:14" ht="15" customHeight="1">
      <c r="A514" s="3" t="s">
        <v>284</v>
      </c>
      <c r="B514" s="15" t="s">
        <v>1</v>
      </c>
      <c r="C514" s="15" t="s">
        <v>182</v>
      </c>
      <c r="D514" s="15" t="s">
        <v>9823</v>
      </c>
      <c r="E514" s="15" t="s">
        <v>2764</v>
      </c>
      <c r="F514" s="15">
        <v>7.5</v>
      </c>
      <c r="G514" s="15">
        <v>35</v>
      </c>
      <c r="H514" s="15">
        <v>150</v>
      </c>
      <c r="I514" s="15"/>
      <c r="J514" s="15"/>
      <c r="K514" s="15">
        <v>100</v>
      </c>
      <c r="L514" s="15">
        <v>150</v>
      </c>
      <c r="M514" s="15" t="s">
        <v>9479</v>
      </c>
      <c r="N514" s="15" t="s">
        <v>3</v>
      </c>
    </row>
    <row r="515" spans="1:14" ht="15" customHeight="1">
      <c r="A515" s="3" t="s">
        <v>285</v>
      </c>
      <c r="B515" s="15" t="s">
        <v>1</v>
      </c>
      <c r="C515" s="15" t="s">
        <v>182</v>
      </c>
      <c r="D515" s="15" t="s">
        <v>9823</v>
      </c>
      <c r="E515" s="15" t="s">
        <v>2764</v>
      </c>
      <c r="F515" s="15">
        <v>7.5</v>
      </c>
      <c r="G515" s="15">
        <v>45</v>
      </c>
      <c r="H515" s="15">
        <v>150</v>
      </c>
      <c r="I515" s="15"/>
      <c r="J515" s="15"/>
      <c r="K515" s="15">
        <v>100</v>
      </c>
      <c r="L515" s="15">
        <v>150</v>
      </c>
      <c r="M515" s="15" t="s">
        <v>9479</v>
      </c>
      <c r="N515" s="15" t="s">
        <v>3</v>
      </c>
    </row>
    <row r="516" spans="1:14" ht="15" customHeight="1">
      <c r="A516" s="3" t="s">
        <v>286</v>
      </c>
      <c r="B516" s="15" t="s">
        <v>1</v>
      </c>
      <c r="C516" s="15" t="s">
        <v>182</v>
      </c>
      <c r="D516" s="15" t="s">
        <v>9823</v>
      </c>
      <c r="E516" s="15" t="s">
        <v>2764</v>
      </c>
      <c r="F516" s="15">
        <v>7.5</v>
      </c>
      <c r="G516" s="15">
        <v>50</v>
      </c>
      <c r="H516" s="15">
        <v>150</v>
      </c>
      <c r="I516" s="15">
        <v>0.75</v>
      </c>
      <c r="J516" s="15"/>
      <c r="K516" s="15">
        <v>100</v>
      </c>
      <c r="L516" s="15">
        <v>150</v>
      </c>
      <c r="M516" s="15" t="s">
        <v>9479</v>
      </c>
      <c r="N516" s="15" t="s">
        <v>3</v>
      </c>
    </row>
    <row r="517" spans="1:14" ht="15" customHeight="1">
      <c r="A517" s="3" t="s">
        <v>287</v>
      </c>
      <c r="B517" s="15" t="s">
        <v>1</v>
      </c>
      <c r="C517" s="15" t="s">
        <v>182</v>
      </c>
      <c r="D517" s="15" t="s">
        <v>9823</v>
      </c>
      <c r="E517" s="15" t="s">
        <v>2764</v>
      </c>
      <c r="F517" s="15">
        <v>7.5</v>
      </c>
      <c r="G517" s="15">
        <v>60</v>
      </c>
      <c r="H517" s="15">
        <v>150</v>
      </c>
      <c r="I517" s="15">
        <v>0.75</v>
      </c>
      <c r="J517" s="15"/>
      <c r="K517" s="15">
        <v>100</v>
      </c>
      <c r="L517" s="15">
        <v>150</v>
      </c>
      <c r="M517" s="15" t="s">
        <v>9479</v>
      </c>
      <c r="N517" s="15" t="s">
        <v>3</v>
      </c>
    </row>
    <row r="518" spans="1:14" ht="15" customHeight="1">
      <c r="A518" s="3" t="s">
        <v>288</v>
      </c>
      <c r="B518" s="15" t="s">
        <v>1</v>
      </c>
      <c r="C518" s="15" t="s">
        <v>182</v>
      </c>
      <c r="D518" s="15" t="s">
        <v>9823</v>
      </c>
      <c r="E518" s="15" t="s">
        <v>2764</v>
      </c>
      <c r="F518" s="15">
        <v>7.5</v>
      </c>
      <c r="G518" s="15">
        <v>90</v>
      </c>
      <c r="H518" s="15">
        <v>150</v>
      </c>
      <c r="I518" s="15">
        <v>0.92</v>
      </c>
      <c r="J518" s="15"/>
      <c r="K518" s="15">
        <v>100</v>
      </c>
      <c r="L518" s="15">
        <v>150</v>
      </c>
      <c r="M518" s="15" t="s">
        <v>9479</v>
      </c>
      <c r="N518" s="15" t="s">
        <v>3</v>
      </c>
    </row>
    <row r="519" spans="1:14" ht="15" customHeight="1">
      <c r="A519" s="3" t="s">
        <v>289</v>
      </c>
      <c r="B519" s="15" t="s">
        <v>1</v>
      </c>
      <c r="C519" s="15" t="s">
        <v>184</v>
      </c>
      <c r="D519" s="15" t="s">
        <v>9823</v>
      </c>
      <c r="E519" s="15" t="s">
        <v>2764</v>
      </c>
      <c r="F519" s="15">
        <v>8</v>
      </c>
      <c r="G519" s="15">
        <v>100</v>
      </c>
      <c r="H519" s="15">
        <v>150</v>
      </c>
      <c r="I519" s="15">
        <v>0.85</v>
      </c>
      <c r="J519" s="15"/>
      <c r="K519" s="15">
        <v>100</v>
      </c>
      <c r="L519" s="15">
        <v>150</v>
      </c>
      <c r="M519" s="15" t="s">
        <v>9479</v>
      </c>
      <c r="N519" s="15" t="s">
        <v>3</v>
      </c>
    </row>
    <row r="520" spans="1:14" ht="15" customHeight="1">
      <c r="A520" s="3" t="s">
        <v>290</v>
      </c>
      <c r="B520" s="15" t="s">
        <v>1</v>
      </c>
      <c r="C520" s="15" t="s">
        <v>184</v>
      </c>
      <c r="D520" s="15" t="s">
        <v>9823</v>
      </c>
      <c r="E520" s="15" t="s">
        <v>2764</v>
      </c>
      <c r="F520" s="15">
        <v>8</v>
      </c>
      <c r="G520" s="15">
        <v>150</v>
      </c>
      <c r="H520" s="15">
        <v>150</v>
      </c>
      <c r="I520" s="15">
        <v>0.95</v>
      </c>
      <c r="J520" s="15"/>
      <c r="K520" s="15">
        <v>100</v>
      </c>
      <c r="L520" s="15">
        <v>150</v>
      </c>
      <c r="M520" s="15" t="s">
        <v>9479</v>
      </c>
      <c r="N520" s="15" t="s">
        <v>3</v>
      </c>
    </row>
    <row r="521" spans="1:14" ht="15" customHeight="1">
      <c r="A521" s="3" t="s">
        <v>291</v>
      </c>
      <c r="B521" s="15" t="s">
        <v>1</v>
      </c>
      <c r="C521" s="15" t="s">
        <v>184</v>
      </c>
      <c r="D521" s="15" t="s">
        <v>9823</v>
      </c>
      <c r="E521" s="15" t="s">
        <v>2764</v>
      </c>
      <c r="F521" s="15">
        <v>8</v>
      </c>
      <c r="G521" s="15">
        <v>35</v>
      </c>
      <c r="H521" s="15">
        <v>150</v>
      </c>
      <c r="I521" s="15">
        <v>0.55000000000000004</v>
      </c>
      <c r="J521" s="15"/>
      <c r="K521" s="15">
        <v>100</v>
      </c>
      <c r="L521" s="15">
        <v>150</v>
      </c>
      <c r="M521" s="15" t="s">
        <v>9479</v>
      </c>
      <c r="N521" s="15" t="s">
        <v>3</v>
      </c>
    </row>
    <row r="522" spans="1:14" ht="15" customHeight="1">
      <c r="A522" s="3" t="s">
        <v>292</v>
      </c>
      <c r="B522" s="15" t="s">
        <v>1</v>
      </c>
      <c r="C522" s="15" t="s">
        <v>184</v>
      </c>
      <c r="D522" s="15" t="s">
        <v>9823</v>
      </c>
      <c r="E522" s="15" t="s">
        <v>2764</v>
      </c>
      <c r="F522" s="15">
        <v>8</v>
      </c>
      <c r="G522" s="15">
        <v>45</v>
      </c>
      <c r="H522" s="15">
        <v>150</v>
      </c>
      <c r="I522" s="15">
        <v>0.55000000000000004</v>
      </c>
      <c r="J522" s="15"/>
      <c r="K522" s="15">
        <v>100</v>
      </c>
      <c r="L522" s="15">
        <v>150</v>
      </c>
      <c r="M522" s="15" t="s">
        <v>9479</v>
      </c>
      <c r="N522" s="15" t="s">
        <v>3</v>
      </c>
    </row>
    <row r="523" spans="1:14" ht="15" customHeight="1">
      <c r="A523" s="3" t="s">
        <v>293</v>
      </c>
      <c r="B523" s="15" t="s">
        <v>1</v>
      </c>
      <c r="C523" s="15" t="s">
        <v>184</v>
      </c>
      <c r="D523" s="15" t="s">
        <v>9823</v>
      </c>
      <c r="E523" s="15" t="s">
        <v>2764</v>
      </c>
      <c r="F523" s="15">
        <v>8</v>
      </c>
      <c r="G523" s="15">
        <v>50</v>
      </c>
      <c r="H523" s="15">
        <v>150</v>
      </c>
      <c r="I523" s="15">
        <v>0.7</v>
      </c>
      <c r="J523" s="15"/>
      <c r="K523" s="15">
        <v>100</v>
      </c>
      <c r="L523" s="15">
        <v>150</v>
      </c>
      <c r="M523" s="15" t="s">
        <v>9479</v>
      </c>
      <c r="N523" s="15" t="s">
        <v>3</v>
      </c>
    </row>
    <row r="524" spans="1:14" ht="15" customHeight="1">
      <c r="A524" s="3" t="s">
        <v>294</v>
      </c>
      <c r="B524" s="15" t="s">
        <v>1</v>
      </c>
      <c r="C524" s="15" t="s">
        <v>184</v>
      </c>
      <c r="D524" s="15" t="s">
        <v>9823</v>
      </c>
      <c r="E524" s="15" t="s">
        <v>2764</v>
      </c>
      <c r="F524" s="15">
        <v>8</v>
      </c>
      <c r="G524" s="15">
        <v>60</v>
      </c>
      <c r="H524" s="15">
        <v>150</v>
      </c>
      <c r="I524" s="15">
        <v>0.7</v>
      </c>
      <c r="J524" s="15"/>
      <c r="K524" s="15">
        <v>100</v>
      </c>
      <c r="L524" s="15">
        <v>150</v>
      </c>
      <c r="M524" s="15" t="s">
        <v>9479</v>
      </c>
      <c r="N524" s="15" t="s">
        <v>3</v>
      </c>
    </row>
    <row r="525" spans="1:14" ht="15" customHeight="1">
      <c r="A525" s="3" t="s">
        <v>295</v>
      </c>
      <c r="B525" s="15" t="s">
        <v>1</v>
      </c>
      <c r="C525" s="15" t="s">
        <v>184</v>
      </c>
      <c r="D525" s="15" t="s">
        <v>9823</v>
      </c>
      <c r="E525" s="15" t="s">
        <v>2764</v>
      </c>
      <c r="F525" s="15">
        <v>8</v>
      </c>
      <c r="G525" s="15">
        <v>90</v>
      </c>
      <c r="H525" s="15">
        <v>150</v>
      </c>
      <c r="I525" s="15">
        <v>0.85</v>
      </c>
      <c r="J525" s="15"/>
      <c r="K525" s="15">
        <v>100</v>
      </c>
      <c r="L525" s="15">
        <v>150</v>
      </c>
      <c r="M525" s="15" t="s">
        <v>9479</v>
      </c>
      <c r="N525" s="15" t="s">
        <v>3</v>
      </c>
    </row>
    <row r="526" spans="1:14" ht="15" customHeight="1">
      <c r="A526" s="3" t="s">
        <v>925</v>
      </c>
      <c r="B526" s="15" t="s">
        <v>1</v>
      </c>
      <c r="C526" s="15" t="s">
        <v>297</v>
      </c>
      <c r="D526" s="15" t="s">
        <v>9823</v>
      </c>
      <c r="E526" s="15" t="s">
        <v>2764</v>
      </c>
      <c r="F526" s="15">
        <v>10</v>
      </c>
      <c r="G526" s="15">
        <v>100</v>
      </c>
      <c r="H526" s="15">
        <v>120</v>
      </c>
      <c r="I526" s="15">
        <v>0.85</v>
      </c>
      <c r="J526" s="15"/>
      <c r="K526" s="15">
        <v>100</v>
      </c>
      <c r="L526" s="15">
        <v>150</v>
      </c>
      <c r="M526" s="15">
        <v>1</v>
      </c>
      <c r="N526" s="15" t="s">
        <v>3</v>
      </c>
    </row>
    <row r="527" spans="1:14" ht="15" customHeight="1">
      <c r="A527" s="3" t="s">
        <v>926</v>
      </c>
      <c r="B527" s="15" t="s">
        <v>1</v>
      </c>
      <c r="C527" s="15" t="s">
        <v>297</v>
      </c>
      <c r="D527" s="15" t="s">
        <v>9823</v>
      </c>
      <c r="E527" s="15" t="s">
        <v>2764</v>
      </c>
      <c r="F527" s="15">
        <v>10</v>
      </c>
      <c r="G527" s="15">
        <v>100</v>
      </c>
      <c r="H527" s="15">
        <v>120</v>
      </c>
      <c r="I527" s="15">
        <v>0.85</v>
      </c>
      <c r="J527" s="15"/>
      <c r="K527" s="15">
        <v>100</v>
      </c>
      <c r="L527" s="15">
        <v>175</v>
      </c>
      <c r="M527" s="15">
        <v>1</v>
      </c>
      <c r="N527" s="15" t="s">
        <v>3</v>
      </c>
    </row>
    <row r="528" spans="1:14" ht="15" customHeight="1">
      <c r="A528" s="3" t="s">
        <v>927</v>
      </c>
      <c r="B528" s="15" t="s">
        <v>1</v>
      </c>
      <c r="C528" s="15" t="s">
        <v>297</v>
      </c>
      <c r="D528" s="15" t="s">
        <v>9823</v>
      </c>
      <c r="E528" s="15" t="s">
        <v>2764</v>
      </c>
      <c r="F528" s="15">
        <v>10</v>
      </c>
      <c r="G528" s="15">
        <v>150</v>
      </c>
      <c r="H528" s="15">
        <v>120</v>
      </c>
      <c r="I528" s="15">
        <v>0.88</v>
      </c>
      <c r="J528" s="15"/>
      <c r="K528" s="15">
        <v>100</v>
      </c>
      <c r="L528" s="15">
        <v>150</v>
      </c>
      <c r="M528" s="15">
        <v>1</v>
      </c>
      <c r="N528" s="15" t="s">
        <v>3</v>
      </c>
    </row>
    <row r="529" spans="1:14" ht="15" customHeight="1">
      <c r="A529" s="3" t="s">
        <v>928</v>
      </c>
      <c r="B529" s="15" t="s">
        <v>1</v>
      </c>
      <c r="C529" s="15" t="s">
        <v>297</v>
      </c>
      <c r="D529" s="15" t="s">
        <v>9823</v>
      </c>
      <c r="E529" s="15" t="s">
        <v>2764</v>
      </c>
      <c r="F529" s="15">
        <v>10</v>
      </c>
      <c r="G529" s="15">
        <v>150</v>
      </c>
      <c r="H529" s="15">
        <v>120</v>
      </c>
      <c r="I529" s="15">
        <v>1.05</v>
      </c>
      <c r="J529" s="15"/>
      <c r="K529" s="15">
        <v>100</v>
      </c>
      <c r="L529" s="15">
        <v>175</v>
      </c>
      <c r="M529" s="15">
        <v>1</v>
      </c>
      <c r="N529" s="15" t="s">
        <v>3</v>
      </c>
    </row>
    <row r="530" spans="1:14" ht="15" customHeight="1">
      <c r="A530" s="3" t="s">
        <v>929</v>
      </c>
      <c r="B530" s="15" t="s">
        <v>1</v>
      </c>
      <c r="C530" s="15" t="s">
        <v>297</v>
      </c>
      <c r="D530" s="15" t="s">
        <v>9823</v>
      </c>
      <c r="E530" s="15" t="s">
        <v>2764</v>
      </c>
      <c r="F530" s="15">
        <v>10</v>
      </c>
      <c r="G530" s="15">
        <v>35</v>
      </c>
      <c r="H530" s="15">
        <v>120</v>
      </c>
      <c r="I530" s="15">
        <v>0.7</v>
      </c>
      <c r="J530" s="15"/>
      <c r="K530" s="15">
        <v>100</v>
      </c>
      <c r="L530" s="15">
        <v>150</v>
      </c>
      <c r="M530" s="15">
        <v>1</v>
      </c>
      <c r="N530" s="15" t="s">
        <v>3</v>
      </c>
    </row>
    <row r="531" spans="1:14" ht="15" customHeight="1">
      <c r="A531" s="3" t="s">
        <v>930</v>
      </c>
      <c r="B531" s="15" t="s">
        <v>1</v>
      </c>
      <c r="C531" s="15" t="s">
        <v>297</v>
      </c>
      <c r="D531" s="15" t="s">
        <v>9823</v>
      </c>
      <c r="E531" s="15" t="s">
        <v>2764</v>
      </c>
      <c r="F531" s="15">
        <v>10</v>
      </c>
      <c r="G531" s="15">
        <v>35</v>
      </c>
      <c r="H531" s="15">
        <v>120</v>
      </c>
      <c r="I531" s="15"/>
      <c r="J531" s="15"/>
      <c r="K531" s="15">
        <v>100</v>
      </c>
      <c r="L531" s="15">
        <v>175</v>
      </c>
      <c r="M531" s="15">
        <v>1</v>
      </c>
      <c r="N531" s="15" t="s">
        <v>3</v>
      </c>
    </row>
    <row r="532" spans="1:14" ht="15" customHeight="1">
      <c r="A532" s="3" t="s">
        <v>931</v>
      </c>
      <c r="B532" s="15" t="s">
        <v>1</v>
      </c>
      <c r="C532" s="15" t="s">
        <v>297</v>
      </c>
      <c r="D532" s="15" t="s">
        <v>9823</v>
      </c>
      <c r="E532" s="15" t="s">
        <v>2764</v>
      </c>
      <c r="F532" s="15">
        <v>10</v>
      </c>
      <c r="G532" s="15">
        <v>45</v>
      </c>
      <c r="H532" s="15">
        <v>120</v>
      </c>
      <c r="I532" s="15">
        <v>0.7</v>
      </c>
      <c r="J532" s="15"/>
      <c r="K532" s="15">
        <v>100</v>
      </c>
      <c r="L532" s="15">
        <v>150</v>
      </c>
      <c r="M532" s="15">
        <v>1</v>
      </c>
      <c r="N532" s="15" t="s">
        <v>3</v>
      </c>
    </row>
    <row r="533" spans="1:14" ht="15" customHeight="1">
      <c r="A533" s="3" t="s">
        <v>932</v>
      </c>
      <c r="B533" s="15" t="s">
        <v>1</v>
      </c>
      <c r="C533" s="15" t="s">
        <v>297</v>
      </c>
      <c r="D533" s="15" t="s">
        <v>9823</v>
      </c>
      <c r="E533" s="15" t="s">
        <v>2764</v>
      </c>
      <c r="F533" s="15">
        <v>10</v>
      </c>
      <c r="G533" s="15">
        <v>45</v>
      </c>
      <c r="H533" s="15">
        <v>120</v>
      </c>
      <c r="I533" s="15"/>
      <c r="J533" s="15"/>
      <c r="K533" s="15">
        <v>100</v>
      </c>
      <c r="L533" s="15">
        <v>175</v>
      </c>
      <c r="M533" s="15">
        <v>1</v>
      </c>
      <c r="N533" s="15" t="s">
        <v>3</v>
      </c>
    </row>
    <row r="534" spans="1:14" ht="15" customHeight="1">
      <c r="A534" s="3" t="s">
        <v>933</v>
      </c>
      <c r="B534" s="15" t="s">
        <v>1</v>
      </c>
      <c r="C534" s="15" t="s">
        <v>297</v>
      </c>
      <c r="D534" s="15" t="s">
        <v>9823</v>
      </c>
      <c r="E534" s="15" t="s">
        <v>2764</v>
      </c>
      <c r="F534" s="15">
        <v>10</v>
      </c>
      <c r="G534" s="15">
        <v>50</v>
      </c>
      <c r="H534" s="15">
        <v>120</v>
      </c>
      <c r="I534" s="15">
        <v>0.8</v>
      </c>
      <c r="J534" s="15"/>
      <c r="K534" s="15">
        <v>100</v>
      </c>
      <c r="L534" s="15">
        <v>150</v>
      </c>
      <c r="M534" s="15">
        <v>1</v>
      </c>
      <c r="N534" s="15" t="s">
        <v>3</v>
      </c>
    </row>
    <row r="535" spans="1:14" ht="15" customHeight="1">
      <c r="A535" s="3" t="s">
        <v>934</v>
      </c>
      <c r="B535" s="15" t="s">
        <v>1</v>
      </c>
      <c r="C535" s="15" t="s">
        <v>297</v>
      </c>
      <c r="D535" s="15" t="s">
        <v>9823</v>
      </c>
      <c r="E535" s="15" t="s">
        <v>2764</v>
      </c>
      <c r="F535" s="15">
        <v>10</v>
      </c>
      <c r="G535" s="15">
        <v>50</v>
      </c>
      <c r="H535" s="15">
        <v>120</v>
      </c>
      <c r="I535" s="15">
        <v>0.8</v>
      </c>
      <c r="J535" s="15"/>
      <c r="K535" s="15">
        <v>100</v>
      </c>
      <c r="L535" s="15">
        <v>175</v>
      </c>
      <c r="M535" s="15">
        <v>1</v>
      </c>
      <c r="N535" s="15" t="s">
        <v>3</v>
      </c>
    </row>
    <row r="536" spans="1:14" ht="15" customHeight="1">
      <c r="A536" s="3" t="s">
        <v>935</v>
      </c>
      <c r="B536" s="15" t="s">
        <v>1</v>
      </c>
      <c r="C536" s="15" t="s">
        <v>297</v>
      </c>
      <c r="D536" s="15" t="s">
        <v>9823</v>
      </c>
      <c r="E536" s="15" t="s">
        <v>2764</v>
      </c>
      <c r="F536" s="15">
        <v>10</v>
      </c>
      <c r="G536" s="15">
        <v>60</v>
      </c>
      <c r="H536" s="15">
        <v>120</v>
      </c>
      <c r="I536" s="15">
        <v>0.8</v>
      </c>
      <c r="J536" s="15"/>
      <c r="K536" s="15">
        <v>100</v>
      </c>
      <c r="L536" s="15">
        <v>150</v>
      </c>
      <c r="M536" s="15">
        <v>1</v>
      </c>
      <c r="N536" s="15" t="s">
        <v>3</v>
      </c>
    </row>
    <row r="537" spans="1:14" ht="15" customHeight="1">
      <c r="A537" s="3" t="s">
        <v>936</v>
      </c>
      <c r="B537" s="15" t="s">
        <v>1</v>
      </c>
      <c r="C537" s="15" t="s">
        <v>297</v>
      </c>
      <c r="D537" s="15" t="s">
        <v>9823</v>
      </c>
      <c r="E537" s="15" t="s">
        <v>2764</v>
      </c>
      <c r="F537" s="15">
        <v>10</v>
      </c>
      <c r="G537" s="15">
        <v>60</v>
      </c>
      <c r="H537" s="15">
        <v>120</v>
      </c>
      <c r="I537" s="15">
        <v>0.8</v>
      </c>
      <c r="J537" s="15"/>
      <c r="K537" s="15">
        <v>100</v>
      </c>
      <c r="L537" s="15">
        <v>175</v>
      </c>
      <c r="M537" s="15">
        <v>1</v>
      </c>
      <c r="N537" s="15" t="s">
        <v>3</v>
      </c>
    </row>
    <row r="538" spans="1:14" ht="15" customHeight="1">
      <c r="A538" s="3" t="s">
        <v>937</v>
      </c>
      <c r="B538" s="15" t="s">
        <v>1</v>
      </c>
      <c r="C538" s="15" t="s">
        <v>297</v>
      </c>
      <c r="D538" s="15" t="s">
        <v>9823</v>
      </c>
      <c r="E538" s="15" t="s">
        <v>2764</v>
      </c>
      <c r="F538" s="15">
        <v>10</v>
      </c>
      <c r="G538" s="15">
        <v>90</v>
      </c>
      <c r="H538" s="15">
        <v>120</v>
      </c>
      <c r="I538" s="15">
        <v>0.85</v>
      </c>
      <c r="J538" s="15"/>
      <c r="K538" s="15">
        <v>100</v>
      </c>
      <c r="L538" s="15">
        <v>150</v>
      </c>
      <c r="M538" s="15">
        <v>1</v>
      </c>
      <c r="N538" s="15" t="s">
        <v>3</v>
      </c>
    </row>
    <row r="539" spans="1:14" ht="15" customHeight="1">
      <c r="A539" s="3" t="s">
        <v>938</v>
      </c>
      <c r="B539" s="15" t="s">
        <v>1</v>
      </c>
      <c r="C539" s="15" t="s">
        <v>297</v>
      </c>
      <c r="D539" s="15" t="s">
        <v>9823</v>
      </c>
      <c r="E539" s="15" t="s">
        <v>2764</v>
      </c>
      <c r="F539" s="15">
        <v>10</v>
      </c>
      <c r="G539" s="15">
        <v>90</v>
      </c>
      <c r="H539" s="15">
        <v>120</v>
      </c>
      <c r="I539" s="15">
        <v>0.85</v>
      </c>
      <c r="J539" s="15"/>
      <c r="K539" s="15">
        <v>100</v>
      </c>
      <c r="L539" s="15">
        <v>175</v>
      </c>
      <c r="M539" s="15">
        <v>1</v>
      </c>
      <c r="N539" s="15" t="s">
        <v>3</v>
      </c>
    </row>
    <row r="540" spans="1:14" ht="15" customHeight="1">
      <c r="A540" s="3" t="s">
        <v>939</v>
      </c>
      <c r="B540" s="15" t="s">
        <v>1</v>
      </c>
      <c r="C540" s="15" t="s">
        <v>297</v>
      </c>
      <c r="D540" s="15" t="s">
        <v>9823</v>
      </c>
      <c r="E540" s="15" t="s">
        <v>2764</v>
      </c>
      <c r="F540" s="15">
        <v>10</v>
      </c>
      <c r="G540" s="15">
        <v>100</v>
      </c>
      <c r="H540" s="15">
        <v>120</v>
      </c>
      <c r="I540" s="15">
        <v>0.85</v>
      </c>
      <c r="J540" s="15" t="s">
        <v>9187</v>
      </c>
      <c r="K540" s="15">
        <v>5</v>
      </c>
      <c r="L540" s="15">
        <v>175</v>
      </c>
      <c r="M540" s="15">
        <v>1</v>
      </c>
      <c r="N540" s="15" t="s">
        <v>3</v>
      </c>
    </row>
    <row r="541" spans="1:14" ht="15" customHeight="1">
      <c r="A541" s="3" t="s">
        <v>9389</v>
      </c>
      <c r="B541" s="15" t="s">
        <v>1</v>
      </c>
      <c r="C541" s="15" t="s">
        <v>297</v>
      </c>
      <c r="D541" s="15" t="s">
        <v>9823</v>
      </c>
      <c r="E541" s="15" t="s">
        <v>2764</v>
      </c>
      <c r="F541" s="15">
        <v>10</v>
      </c>
      <c r="G541" s="15">
        <v>150</v>
      </c>
      <c r="H541" s="15">
        <v>120</v>
      </c>
      <c r="I541" s="15">
        <v>0.88</v>
      </c>
      <c r="J541" s="15" t="s">
        <v>9386</v>
      </c>
      <c r="K541" s="15">
        <v>5</v>
      </c>
      <c r="L541" s="15">
        <v>175</v>
      </c>
      <c r="M541" s="15">
        <v>1</v>
      </c>
      <c r="N541" s="15" t="s">
        <v>3</v>
      </c>
    </row>
    <row r="542" spans="1:14" ht="15" customHeight="1">
      <c r="A542" s="3" t="s">
        <v>9390</v>
      </c>
      <c r="B542" s="15" t="s">
        <v>1</v>
      </c>
      <c r="C542" s="15" t="s">
        <v>297</v>
      </c>
      <c r="D542" s="15" t="s">
        <v>9823</v>
      </c>
      <c r="E542" s="15" t="s">
        <v>2764</v>
      </c>
      <c r="F542" s="15">
        <v>10</v>
      </c>
      <c r="G542" s="15">
        <v>200</v>
      </c>
      <c r="H542" s="15">
        <v>120</v>
      </c>
      <c r="I542" s="15">
        <v>0.88</v>
      </c>
      <c r="J542" s="15" t="s">
        <v>9386</v>
      </c>
      <c r="K542" s="15">
        <v>5</v>
      </c>
      <c r="L542" s="15">
        <v>175</v>
      </c>
      <c r="M542" s="15">
        <v>1</v>
      </c>
      <c r="N542" s="15" t="s">
        <v>3</v>
      </c>
    </row>
    <row r="543" spans="1:14" ht="15" customHeight="1">
      <c r="A543" s="3" t="s">
        <v>940</v>
      </c>
      <c r="B543" s="15" t="s">
        <v>1</v>
      </c>
      <c r="C543" s="15" t="s">
        <v>297</v>
      </c>
      <c r="D543" s="15" t="s">
        <v>9823</v>
      </c>
      <c r="E543" s="15" t="s">
        <v>2764</v>
      </c>
      <c r="F543" s="15">
        <v>15</v>
      </c>
      <c r="G543" s="15">
        <v>100</v>
      </c>
      <c r="H543" s="15">
        <v>150</v>
      </c>
      <c r="I543" s="15">
        <v>0.92</v>
      </c>
      <c r="J543" s="15"/>
      <c r="K543" s="15">
        <v>100</v>
      </c>
      <c r="L543" s="15">
        <v>150</v>
      </c>
      <c r="M543" s="15">
        <v>1</v>
      </c>
      <c r="N543" s="15" t="s">
        <v>3</v>
      </c>
    </row>
    <row r="544" spans="1:14" ht="15" customHeight="1">
      <c r="A544" s="3" t="s">
        <v>941</v>
      </c>
      <c r="B544" s="15" t="s">
        <v>1</v>
      </c>
      <c r="C544" s="15" t="s">
        <v>297</v>
      </c>
      <c r="D544" s="15" t="s">
        <v>9823</v>
      </c>
      <c r="E544" s="15" t="s">
        <v>2764</v>
      </c>
      <c r="F544" s="15">
        <v>15</v>
      </c>
      <c r="G544" s="15">
        <v>150</v>
      </c>
      <c r="H544" s="15">
        <v>150</v>
      </c>
      <c r="I544" s="15">
        <v>0.95</v>
      </c>
      <c r="J544" s="15"/>
      <c r="K544" s="15">
        <v>100</v>
      </c>
      <c r="L544" s="15">
        <v>150</v>
      </c>
      <c r="M544" s="15">
        <v>1</v>
      </c>
      <c r="N544" s="15" t="s">
        <v>3</v>
      </c>
    </row>
    <row r="545" spans="1:14" ht="15" customHeight="1">
      <c r="A545" s="3" t="s">
        <v>942</v>
      </c>
      <c r="B545" s="15" t="s">
        <v>1</v>
      </c>
      <c r="C545" s="15" t="s">
        <v>297</v>
      </c>
      <c r="D545" s="15" t="s">
        <v>9823</v>
      </c>
      <c r="E545" s="15" t="s">
        <v>2764</v>
      </c>
      <c r="F545" s="15">
        <v>15</v>
      </c>
      <c r="G545" s="15">
        <v>35</v>
      </c>
      <c r="H545" s="15">
        <v>150</v>
      </c>
      <c r="I545" s="15"/>
      <c r="J545" s="15"/>
      <c r="K545" s="15">
        <v>100</v>
      </c>
      <c r="L545" s="15">
        <v>150</v>
      </c>
      <c r="M545" s="15">
        <v>1</v>
      </c>
      <c r="N545" s="15" t="s">
        <v>3</v>
      </c>
    </row>
    <row r="546" spans="1:14" ht="15" customHeight="1">
      <c r="A546" s="3" t="s">
        <v>943</v>
      </c>
      <c r="B546" s="15" t="s">
        <v>1</v>
      </c>
      <c r="C546" s="15" t="s">
        <v>297</v>
      </c>
      <c r="D546" s="15" t="s">
        <v>9823</v>
      </c>
      <c r="E546" s="15" t="s">
        <v>2764</v>
      </c>
      <c r="F546" s="15">
        <v>15</v>
      </c>
      <c r="G546" s="15">
        <v>45</v>
      </c>
      <c r="H546" s="15">
        <v>150</v>
      </c>
      <c r="I546" s="15"/>
      <c r="J546" s="15"/>
      <c r="K546" s="15">
        <v>100</v>
      </c>
      <c r="L546" s="15">
        <v>150</v>
      </c>
      <c r="M546" s="15">
        <v>1</v>
      </c>
      <c r="N546" s="15" t="s">
        <v>3</v>
      </c>
    </row>
    <row r="547" spans="1:14" ht="15" customHeight="1">
      <c r="A547" s="3" t="s">
        <v>944</v>
      </c>
      <c r="B547" s="15" t="s">
        <v>1</v>
      </c>
      <c r="C547" s="15" t="s">
        <v>297</v>
      </c>
      <c r="D547" s="15" t="s">
        <v>9823</v>
      </c>
      <c r="E547" s="15" t="s">
        <v>2764</v>
      </c>
      <c r="F547" s="15">
        <v>15</v>
      </c>
      <c r="G547" s="15">
        <v>50</v>
      </c>
      <c r="H547" s="15">
        <v>150</v>
      </c>
      <c r="I547" s="15">
        <v>0.75</v>
      </c>
      <c r="J547" s="15"/>
      <c r="K547" s="15">
        <v>100</v>
      </c>
      <c r="L547" s="15">
        <v>150</v>
      </c>
      <c r="M547" s="15">
        <v>1</v>
      </c>
      <c r="N547" s="15" t="s">
        <v>3</v>
      </c>
    </row>
    <row r="548" spans="1:14" ht="15" customHeight="1">
      <c r="A548" s="3" t="s">
        <v>945</v>
      </c>
      <c r="B548" s="15" t="s">
        <v>1</v>
      </c>
      <c r="C548" s="15" t="s">
        <v>297</v>
      </c>
      <c r="D548" s="15" t="s">
        <v>9823</v>
      </c>
      <c r="E548" s="15" t="s">
        <v>2764</v>
      </c>
      <c r="F548" s="15">
        <v>15</v>
      </c>
      <c r="G548" s="15">
        <v>60</v>
      </c>
      <c r="H548" s="15">
        <v>150</v>
      </c>
      <c r="I548" s="15">
        <v>0.75</v>
      </c>
      <c r="J548" s="15"/>
      <c r="K548" s="15">
        <v>100</v>
      </c>
      <c r="L548" s="15">
        <v>150</v>
      </c>
      <c r="M548" s="15">
        <v>1</v>
      </c>
      <c r="N548" s="15" t="s">
        <v>3</v>
      </c>
    </row>
    <row r="549" spans="1:14" ht="15" customHeight="1">
      <c r="A549" s="3" t="s">
        <v>946</v>
      </c>
      <c r="B549" s="15" t="s">
        <v>1</v>
      </c>
      <c r="C549" s="15" t="s">
        <v>297</v>
      </c>
      <c r="D549" s="15" t="s">
        <v>9823</v>
      </c>
      <c r="E549" s="15" t="s">
        <v>2764</v>
      </c>
      <c r="F549" s="15">
        <v>15</v>
      </c>
      <c r="G549" s="15">
        <v>90</v>
      </c>
      <c r="H549" s="15">
        <v>150</v>
      </c>
      <c r="I549" s="15">
        <v>0.92</v>
      </c>
      <c r="J549" s="15"/>
      <c r="K549" s="15">
        <v>100</v>
      </c>
      <c r="L549" s="15">
        <v>150</v>
      </c>
      <c r="M549" s="15">
        <v>1</v>
      </c>
      <c r="N549" s="15" t="s">
        <v>3</v>
      </c>
    </row>
    <row r="550" spans="1:14" ht="15" customHeight="1">
      <c r="A550" s="3" t="s">
        <v>947</v>
      </c>
      <c r="B550" s="15" t="s">
        <v>1</v>
      </c>
      <c r="C550" s="15" t="s">
        <v>297</v>
      </c>
      <c r="D550" s="15" t="s">
        <v>9823</v>
      </c>
      <c r="E550" s="15" t="s">
        <v>2764</v>
      </c>
      <c r="F550" s="15">
        <v>15</v>
      </c>
      <c r="G550" s="15">
        <v>45</v>
      </c>
      <c r="H550" s="15">
        <v>150</v>
      </c>
      <c r="I550" s="15">
        <v>0.68</v>
      </c>
      <c r="J550" s="15"/>
      <c r="K550" s="15">
        <v>30</v>
      </c>
      <c r="L550" s="15">
        <v>175</v>
      </c>
      <c r="M550" s="15">
        <v>1</v>
      </c>
      <c r="N550" s="15" t="s">
        <v>3</v>
      </c>
    </row>
    <row r="551" spans="1:14" ht="15" customHeight="1">
      <c r="A551" s="3" t="s">
        <v>948</v>
      </c>
      <c r="B551" s="15" t="s">
        <v>1</v>
      </c>
      <c r="C551" s="15" t="s">
        <v>297</v>
      </c>
      <c r="D551" s="15" t="s">
        <v>9823</v>
      </c>
      <c r="E551" s="15" t="s">
        <v>2764</v>
      </c>
      <c r="F551" s="15">
        <v>16</v>
      </c>
      <c r="G551" s="15">
        <v>100</v>
      </c>
      <c r="H551" s="15">
        <v>150</v>
      </c>
      <c r="I551" s="15">
        <v>0.85</v>
      </c>
      <c r="J551" s="15"/>
      <c r="K551" s="15">
        <v>300</v>
      </c>
      <c r="L551" s="15">
        <v>150</v>
      </c>
      <c r="M551" s="15">
        <v>1</v>
      </c>
      <c r="N551" s="15" t="s">
        <v>3</v>
      </c>
    </row>
    <row r="552" spans="1:14" ht="15" customHeight="1">
      <c r="A552" s="3" t="s">
        <v>949</v>
      </c>
      <c r="B552" s="15" t="s">
        <v>1</v>
      </c>
      <c r="C552" s="15" t="s">
        <v>297</v>
      </c>
      <c r="D552" s="15" t="s">
        <v>9823</v>
      </c>
      <c r="E552" s="15" t="s">
        <v>2764</v>
      </c>
      <c r="F552" s="15">
        <v>16</v>
      </c>
      <c r="G552" s="15">
        <v>150</v>
      </c>
      <c r="H552" s="15">
        <v>150</v>
      </c>
      <c r="I552" s="15">
        <v>0.95</v>
      </c>
      <c r="J552" s="15"/>
      <c r="K552" s="15">
        <v>100</v>
      </c>
      <c r="L552" s="15">
        <v>150</v>
      </c>
      <c r="M552" s="15">
        <v>1</v>
      </c>
      <c r="N552" s="15" t="s">
        <v>3</v>
      </c>
    </row>
    <row r="553" spans="1:14" ht="15" customHeight="1">
      <c r="A553" s="3" t="s">
        <v>950</v>
      </c>
      <c r="B553" s="15" t="s">
        <v>1</v>
      </c>
      <c r="C553" s="15" t="s">
        <v>297</v>
      </c>
      <c r="D553" s="15" t="s">
        <v>9823</v>
      </c>
      <c r="E553" s="15" t="s">
        <v>2764</v>
      </c>
      <c r="F553" s="15">
        <v>16</v>
      </c>
      <c r="G553" s="15">
        <v>35</v>
      </c>
      <c r="H553" s="15">
        <v>150</v>
      </c>
      <c r="I553" s="15">
        <v>0.63</v>
      </c>
      <c r="J553" s="15"/>
      <c r="K553" s="15">
        <v>500</v>
      </c>
      <c r="L553" s="15">
        <v>150</v>
      </c>
      <c r="M553" s="15">
        <v>1</v>
      </c>
      <c r="N553" s="15" t="s">
        <v>3</v>
      </c>
    </row>
    <row r="554" spans="1:14" ht="15" customHeight="1">
      <c r="A554" s="3" t="s">
        <v>951</v>
      </c>
      <c r="B554" s="15" t="s">
        <v>1</v>
      </c>
      <c r="C554" s="15" t="s">
        <v>297</v>
      </c>
      <c r="D554" s="15" t="s">
        <v>9823</v>
      </c>
      <c r="E554" s="15" t="s">
        <v>2764</v>
      </c>
      <c r="F554" s="15">
        <v>16</v>
      </c>
      <c r="G554" s="15">
        <v>45</v>
      </c>
      <c r="H554" s="15">
        <v>150</v>
      </c>
      <c r="I554" s="15">
        <v>0.63</v>
      </c>
      <c r="J554" s="15"/>
      <c r="K554" s="15">
        <v>500</v>
      </c>
      <c r="L554" s="15">
        <v>150</v>
      </c>
      <c r="M554" s="15">
        <v>1</v>
      </c>
      <c r="N554" s="15" t="s">
        <v>3</v>
      </c>
    </row>
    <row r="555" spans="1:14" ht="15" customHeight="1">
      <c r="A555" s="3" t="s">
        <v>952</v>
      </c>
      <c r="B555" s="15" t="s">
        <v>1</v>
      </c>
      <c r="C555" s="15" t="s">
        <v>297</v>
      </c>
      <c r="D555" s="15" t="s">
        <v>9823</v>
      </c>
      <c r="E555" s="15" t="s">
        <v>2764</v>
      </c>
      <c r="F555" s="15">
        <v>16</v>
      </c>
      <c r="G555" s="15">
        <v>50</v>
      </c>
      <c r="H555" s="15">
        <v>150</v>
      </c>
      <c r="I555" s="15">
        <v>0.75</v>
      </c>
      <c r="J555" s="15"/>
      <c r="K555" s="15">
        <v>500</v>
      </c>
      <c r="L555" s="15">
        <v>150</v>
      </c>
      <c r="M555" s="15">
        <v>1</v>
      </c>
      <c r="N555" s="15" t="s">
        <v>3</v>
      </c>
    </row>
    <row r="556" spans="1:14" ht="15" customHeight="1">
      <c r="A556" s="3" t="s">
        <v>953</v>
      </c>
      <c r="B556" s="15" t="s">
        <v>1</v>
      </c>
      <c r="C556" s="15" t="s">
        <v>297</v>
      </c>
      <c r="D556" s="15" t="s">
        <v>9823</v>
      </c>
      <c r="E556" s="15" t="s">
        <v>2764</v>
      </c>
      <c r="F556" s="15">
        <v>16</v>
      </c>
      <c r="G556" s="15">
        <v>60</v>
      </c>
      <c r="H556" s="15">
        <v>150</v>
      </c>
      <c r="I556" s="15">
        <v>0.75</v>
      </c>
      <c r="J556" s="15"/>
      <c r="K556" s="15">
        <v>500</v>
      </c>
      <c r="L556" s="15">
        <v>150</v>
      </c>
      <c r="M556" s="15">
        <v>1</v>
      </c>
      <c r="N556" s="15" t="s">
        <v>3</v>
      </c>
    </row>
    <row r="557" spans="1:14" ht="15" customHeight="1">
      <c r="A557" s="3" t="s">
        <v>954</v>
      </c>
      <c r="B557" s="15" t="s">
        <v>1</v>
      </c>
      <c r="C557" s="15" t="s">
        <v>297</v>
      </c>
      <c r="D557" s="15" t="s">
        <v>9823</v>
      </c>
      <c r="E557" s="15" t="s">
        <v>2764</v>
      </c>
      <c r="F557" s="15">
        <v>16</v>
      </c>
      <c r="G557" s="15">
        <v>90</v>
      </c>
      <c r="H557" s="15">
        <v>150</v>
      </c>
      <c r="I557" s="15">
        <v>0.85</v>
      </c>
      <c r="J557" s="15"/>
      <c r="K557" s="15">
        <v>300</v>
      </c>
      <c r="L557" s="15">
        <v>150</v>
      </c>
      <c r="M557" s="15">
        <v>1</v>
      </c>
      <c r="N557" s="15" t="s">
        <v>3</v>
      </c>
    </row>
    <row r="558" spans="1:14" ht="15" customHeight="1">
      <c r="A558" s="3" t="s">
        <v>955</v>
      </c>
      <c r="B558" s="15" t="s">
        <v>1</v>
      </c>
      <c r="C558" s="15" t="s">
        <v>297</v>
      </c>
      <c r="D558" s="15" t="s">
        <v>9823</v>
      </c>
      <c r="E558" s="15" t="s">
        <v>2764</v>
      </c>
      <c r="F558" s="15">
        <v>20</v>
      </c>
      <c r="G558" s="15">
        <v>100</v>
      </c>
      <c r="H558" s="15">
        <v>150</v>
      </c>
      <c r="I558" s="15">
        <v>0.85</v>
      </c>
      <c r="J558" s="15"/>
      <c r="K558" s="15">
        <v>100</v>
      </c>
      <c r="L558" s="15">
        <v>150</v>
      </c>
      <c r="M558" s="15">
        <v>1</v>
      </c>
      <c r="N558" s="15" t="s">
        <v>3</v>
      </c>
    </row>
    <row r="559" spans="1:14" ht="15" customHeight="1">
      <c r="A559" s="3" t="s">
        <v>956</v>
      </c>
      <c r="B559" s="15" t="s">
        <v>1</v>
      </c>
      <c r="C559" s="15" t="s">
        <v>297</v>
      </c>
      <c r="D559" s="15" t="s">
        <v>9823</v>
      </c>
      <c r="E559" s="15" t="s">
        <v>2764</v>
      </c>
      <c r="F559" s="15">
        <v>20</v>
      </c>
      <c r="G559" s="15">
        <v>150</v>
      </c>
      <c r="H559" s="15">
        <v>150</v>
      </c>
      <c r="I559" s="15">
        <v>0.99</v>
      </c>
      <c r="J559" s="15"/>
      <c r="K559" s="15">
        <v>100</v>
      </c>
      <c r="L559" s="15">
        <v>150</v>
      </c>
      <c r="M559" s="15">
        <v>1</v>
      </c>
      <c r="N559" s="15" t="s">
        <v>3</v>
      </c>
    </row>
    <row r="560" spans="1:14" ht="15" customHeight="1">
      <c r="A560" s="3" t="s">
        <v>957</v>
      </c>
      <c r="B560" s="15" t="s">
        <v>1</v>
      </c>
      <c r="C560" s="15" t="s">
        <v>297</v>
      </c>
      <c r="D560" s="15" t="s">
        <v>9823</v>
      </c>
      <c r="E560" s="15" t="s">
        <v>2764</v>
      </c>
      <c r="F560" s="15">
        <v>20</v>
      </c>
      <c r="G560" s="15">
        <v>35</v>
      </c>
      <c r="H560" s="15">
        <v>150</v>
      </c>
      <c r="I560" s="15">
        <v>0.65</v>
      </c>
      <c r="J560" s="15"/>
      <c r="K560" s="15">
        <v>100</v>
      </c>
      <c r="L560" s="15">
        <v>150</v>
      </c>
      <c r="M560" s="15">
        <v>1</v>
      </c>
      <c r="N560" s="15" t="s">
        <v>3</v>
      </c>
    </row>
    <row r="561" spans="1:14" ht="15" customHeight="1">
      <c r="A561" s="3" t="s">
        <v>958</v>
      </c>
      <c r="B561" s="15" t="s">
        <v>1</v>
      </c>
      <c r="C561" s="15" t="s">
        <v>297</v>
      </c>
      <c r="D561" s="15" t="s">
        <v>9823</v>
      </c>
      <c r="E561" s="15" t="s">
        <v>2764</v>
      </c>
      <c r="F561" s="15">
        <v>20</v>
      </c>
      <c r="G561" s="15">
        <v>45</v>
      </c>
      <c r="H561" s="15">
        <v>150</v>
      </c>
      <c r="I561" s="15">
        <v>0.65</v>
      </c>
      <c r="J561" s="15"/>
      <c r="K561" s="15">
        <v>100</v>
      </c>
      <c r="L561" s="15">
        <v>150</v>
      </c>
      <c r="M561" s="15">
        <v>1</v>
      </c>
      <c r="N561" s="15" t="s">
        <v>3</v>
      </c>
    </row>
    <row r="562" spans="1:14" ht="15" customHeight="1">
      <c r="A562" s="3" t="s">
        <v>959</v>
      </c>
      <c r="B562" s="15" t="s">
        <v>1</v>
      </c>
      <c r="C562" s="15" t="s">
        <v>297</v>
      </c>
      <c r="D562" s="15" t="s">
        <v>9823</v>
      </c>
      <c r="E562" s="15" t="s">
        <v>2764</v>
      </c>
      <c r="F562" s="15">
        <v>20</v>
      </c>
      <c r="G562" s="15">
        <v>50</v>
      </c>
      <c r="H562" s="15">
        <v>150</v>
      </c>
      <c r="I562" s="15">
        <v>0.8</v>
      </c>
      <c r="J562" s="15"/>
      <c r="K562" s="15">
        <v>100</v>
      </c>
      <c r="L562" s="15">
        <v>150</v>
      </c>
      <c r="M562" s="15">
        <v>1</v>
      </c>
      <c r="N562" s="15" t="s">
        <v>3</v>
      </c>
    </row>
    <row r="563" spans="1:14" ht="15" customHeight="1">
      <c r="A563" s="3" t="s">
        <v>960</v>
      </c>
      <c r="B563" s="15" t="s">
        <v>1</v>
      </c>
      <c r="C563" s="15" t="s">
        <v>297</v>
      </c>
      <c r="D563" s="15" t="s">
        <v>9823</v>
      </c>
      <c r="E563" s="15" t="s">
        <v>2764</v>
      </c>
      <c r="F563" s="15">
        <v>20</v>
      </c>
      <c r="G563" s="15">
        <v>60</v>
      </c>
      <c r="H563" s="15">
        <v>150</v>
      </c>
      <c r="I563" s="15">
        <v>0.8</v>
      </c>
      <c r="J563" s="15"/>
      <c r="K563" s="15">
        <v>100</v>
      </c>
      <c r="L563" s="15">
        <v>150</v>
      </c>
      <c r="M563" s="15">
        <v>1</v>
      </c>
      <c r="N563" s="15" t="s">
        <v>3</v>
      </c>
    </row>
    <row r="564" spans="1:14" ht="15" customHeight="1">
      <c r="A564" s="3" t="s">
        <v>961</v>
      </c>
      <c r="B564" s="15" t="s">
        <v>1</v>
      </c>
      <c r="C564" s="15" t="s">
        <v>297</v>
      </c>
      <c r="D564" s="15" t="s">
        <v>9823</v>
      </c>
      <c r="E564" s="15" t="s">
        <v>2764</v>
      </c>
      <c r="F564" s="15">
        <v>20</v>
      </c>
      <c r="G564" s="15">
        <v>90</v>
      </c>
      <c r="H564" s="15">
        <v>150</v>
      </c>
      <c r="I564" s="15">
        <v>0.85</v>
      </c>
      <c r="J564" s="15"/>
      <c r="K564" s="15">
        <v>100</v>
      </c>
      <c r="L564" s="15">
        <v>150</v>
      </c>
      <c r="M564" s="15">
        <v>1</v>
      </c>
      <c r="N564" s="15" t="s">
        <v>3</v>
      </c>
    </row>
    <row r="565" spans="1:14" ht="15" customHeight="1">
      <c r="A565" s="3" t="s">
        <v>9393</v>
      </c>
      <c r="B565" s="15" t="s">
        <v>1</v>
      </c>
      <c r="C565" s="15" t="s">
        <v>297</v>
      </c>
      <c r="D565" s="15" t="s">
        <v>9823</v>
      </c>
      <c r="E565" s="15" t="s">
        <v>2764</v>
      </c>
      <c r="F565" s="15">
        <v>20</v>
      </c>
      <c r="G565" s="15">
        <v>100</v>
      </c>
      <c r="H565" s="15">
        <v>150</v>
      </c>
      <c r="I565" s="15">
        <v>0.85</v>
      </c>
      <c r="J565" s="15" t="s">
        <v>9187</v>
      </c>
      <c r="K565" s="15">
        <v>5</v>
      </c>
      <c r="L565" s="15">
        <v>175</v>
      </c>
      <c r="M565" s="15">
        <v>1</v>
      </c>
      <c r="N565" s="15" t="s">
        <v>3</v>
      </c>
    </row>
    <row r="566" spans="1:14" ht="15" customHeight="1">
      <c r="A566" s="3" t="s">
        <v>9394</v>
      </c>
      <c r="B566" s="15" t="s">
        <v>1</v>
      </c>
      <c r="C566" s="15" t="s">
        <v>297</v>
      </c>
      <c r="D566" s="15" t="s">
        <v>9823</v>
      </c>
      <c r="E566" s="15" t="s">
        <v>2764</v>
      </c>
      <c r="F566" s="15">
        <v>20</v>
      </c>
      <c r="G566" s="15">
        <v>150</v>
      </c>
      <c r="H566" s="15">
        <v>150</v>
      </c>
      <c r="I566" s="15">
        <v>0.88</v>
      </c>
      <c r="J566" s="15" t="s">
        <v>9386</v>
      </c>
      <c r="K566" s="15">
        <v>5</v>
      </c>
      <c r="L566" s="15">
        <v>175</v>
      </c>
      <c r="M566" s="15">
        <v>1</v>
      </c>
      <c r="N566" s="15" t="s">
        <v>3</v>
      </c>
    </row>
    <row r="567" spans="1:14" ht="15" customHeight="1">
      <c r="A567" s="3" t="s">
        <v>9395</v>
      </c>
      <c r="B567" s="15" t="s">
        <v>1</v>
      </c>
      <c r="C567" s="15" t="s">
        <v>297</v>
      </c>
      <c r="D567" s="15" t="s">
        <v>9823</v>
      </c>
      <c r="E567" s="15" t="s">
        <v>2764</v>
      </c>
      <c r="F567" s="15">
        <v>20</v>
      </c>
      <c r="G567" s="15">
        <v>200</v>
      </c>
      <c r="H567" s="15">
        <v>150</v>
      </c>
      <c r="I567" s="15">
        <v>0.88</v>
      </c>
      <c r="J567" s="15" t="s">
        <v>9386</v>
      </c>
      <c r="K567" s="15">
        <v>5</v>
      </c>
      <c r="L567" s="15">
        <v>175</v>
      </c>
      <c r="M567" s="15">
        <v>1</v>
      </c>
      <c r="N567" s="15" t="s">
        <v>3</v>
      </c>
    </row>
    <row r="568" spans="1:14" ht="15" customHeight="1">
      <c r="A568" s="3" t="s">
        <v>962</v>
      </c>
      <c r="B568" s="15" t="s">
        <v>1</v>
      </c>
      <c r="C568" s="15" t="s">
        <v>297</v>
      </c>
      <c r="D568" s="15" t="s">
        <v>9823</v>
      </c>
      <c r="E568" s="15" t="s">
        <v>2764</v>
      </c>
      <c r="F568" s="15">
        <v>25</v>
      </c>
      <c r="G568" s="15">
        <v>100</v>
      </c>
      <c r="H568" s="15">
        <v>200</v>
      </c>
      <c r="I568" s="15">
        <v>0.85</v>
      </c>
      <c r="J568" s="15"/>
      <c r="K568" s="15">
        <v>100</v>
      </c>
      <c r="L568" s="15">
        <v>150</v>
      </c>
      <c r="M568" s="15">
        <v>1</v>
      </c>
      <c r="N568" s="15" t="s">
        <v>3</v>
      </c>
    </row>
    <row r="569" spans="1:14" ht="15" customHeight="1">
      <c r="A569" s="3" t="s">
        <v>963</v>
      </c>
      <c r="B569" s="15" t="s">
        <v>1</v>
      </c>
      <c r="C569" s="15" t="s">
        <v>297</v>
      </c>
      <c r="D569" s="15" t="s">
        <v>9823</v>
      </c>
      <c r="E569" s="15" t="s">
        <v>2764</v>
      </c>
      <c r="F569" s="15">
        <v>25</v>
      </c>
      <c r="G569" s="15">
        <v>150</v>
      </c>
      <c r="H569" s="15">
        <v>200</v>
      </c>
      <c r="I569" s="15">
        <v>0.95</v>
      </c>
      <c r="J569" s="15"/>
      <c r="K569" s="15">
        <v>100</v>
      </c>
      <c r="L569" s="15">
        <v>150</v>
      </c>
      <c r="M569" s="15">
        <v>1</v>
      </c>
      <c r="N569" s="15" t="s">
        <v>3</v>
      </c>
    </row>
    <row r="570" spans="1:14" ht="15" customHeight="1">
      <c r="A570" s="3" t="s">
        <v>964</v>
      </c>
      <c r="B570" s="15" t="s">
        <v>1</v>
      </c>
      <c r="C570" s="15" t="s">
        <v>297</v>
      </c>
      <c r="D570" s="15" t="s">
        <v>9823</v>
      </c>
      <c r="E570" s="15" t="s">
        <v>2764</v>
      </c>
      <c r="F570" s="15">
        <v>25</v>
      </c>
      <c r="G570" s="15">
        <v>35</v>
      </c>
      <c r="H570" s="15">
        <v>200</v>
      </c>
      <c r="I570" s="15">
        <v>0.65</v>
      </c>
      <c r="J570" s="15"/>
      <c r="K570" s="15">
        <v>200</v>
      </c>
      <c r="L570" s="15">
        <v>150</v>
      </c>
      <c r="M570" s="15">
        <v>1</v>
      </c>
      <c r="N570" s="15" t="s">
        <v>3</v>
      </c>
    </row>
    <row r="571" spans="1:14" ht="15" customHeight="1">
      <c r="A571" s="3" t="s">
        <v>965</v>
      </c>
      <c r="B571" s="15" t="s">
        <v>1</v>
      </c>
      <c r="C571" s="15" t="s">
        <v>297</v>
      </c>
      <c r="D571" s="15" t="s">
        <v>9823</v>
      </c>
      <c r="E571" s="15" t="s">
        <v>2764</v>
      </c>
      <c r="F571" s="15">
        <v>25</v>
      </c>
      <c r="G571" s="15">
        <v>45</v>
      </c>
      <c r="H571" s="15">
        <v>200</v>
      </c>
      <c r="I571" s="15">
        <v>0.65</v>
      </c>
      <c r="J571" s="15"/>
      <c r="K571" s="15">
        <v>200</v>
      </c>
      <c r="L571" s="15">
        <v>150</v>
      </c>
      <c r="M571" s="15">
        <v>1</v>
      </c>
      <c r="N571" s="15" t="s">
        <v>3</v>
      </c>
    </row>
    <row r="572" spans="1:14" ht="15" customHeight="1">
      <c r="A572" s="3" t="s">
        <v>966</v>
      </c>
      <c r="B572" s="15" t="s">
        <v>1</v>
      </c>
      <c r="C572" s="15" t="s">
        <v>297</v>
      </c>
      <c r="D572" s="15" t="s">
        <v>9823</v>
      </c>
      <c r="E572" s="15" t="s">
        <v>2764</v>
      </c>
      <c r="F572" s="15">
        <v>25</v>
      </c>
      <c r="G572" s="15">
        <v>50</v>
      </c>
      <c r="H572" s="15">
        <v>200</v>
      </c>
      <c r="I572" s="15">
        <v>0.75</v>
      </c>
      <c r="J572" s="15"/>
      <c r="K572" s="15">
        <v>200</v>
      </c>
      <c r="L572" s="15">
        <v>150</v>
      </c>
      <c r="M572" s="15">
        <v>1</v>
      </c>
      <c r="N572" s="15" t="s">
        <v>3</v>
      </c>
    </row>
    <row r="573" spans="1:14" ht="15" customHeight="1">
      <c r="A573" s="3" t="s">
        <v>967</v>
      </c>
      <c r="B573" s="15" t="s">
        <v>1</v>
      </c>
      <c r="C573" s="15" t="s">
        <v>297</v>
      </c>
      <c r="D573" s="15" t="s">
        <v>9823</v>
      </c>
      <c r="E573" s="15" t="s">
        <v>2764</v>
      </c>
      <c r="F573" s="15">
        <v>25</v>
      </c>
      <c r="G573" s="15">
        <v>60</v>
      </c>
      <c r="H573" s="15">
        <v>200</v>
      </c>
      <c r="I573" s="15">
        <v>0.75</v>
      </c>
      <c r="J573" s="15"/>
      <c r="K573" s="15">
        <v>200</v>
      </c>
      <c r="L573" s="15">
        <v>150</v>
      </c>
      <c r="M573" s="15">
        <v>1</v>
      </c>
      <c r="N573" s="15" t="s">
        <v>3</v>
      </c>
    </row>
    <row r="574" spans="1:14" ht="15" customHeight="1">
      <c r="A574" s="3" t="s">
        <v>968</v>
      </c>
      <c r="B574" s="15" t="s">
        <v>1</v>
      </c>
      <c r="C574" s="15" t="s">
        <v>297</v>
      </c>
      <c r="D574" s="15" t="s">
        <v>9823</v>
      </c>
      <c r="E574" s="15" t="s">
        <v>2764</v>
      </c>
      <c r="F574" s="15">
        <v>25</v>
      </c>
      <c r="G574" s="15">
        <v>90</v>
      </c>
      <c r="H574" s="15">
        <v>200</v>
      </c>
      <c r="I574" s="15">
        <v>0.85</v>
      </c>
      <c r="J574" s="15"/>
      <c r="K574" s="15">
        <v>100</v>
      </c>
      <c r="L574" s="15">
        <v>150</v>
      </c>
      <c r="M574" s="15">
        <v>1</v>
      </c>
      <c r="N574" s="15" t="s">
        <v>3</v>
      </c>
    </row>
    <row r="575" spans="1:14" ht="15" customHeight="1">
      <c r="A575" s="3" t="s">
        <v>969</v>
      </c>
      <c r="B575" s="15" t="s">
        <v>1</v>
      </c>
      <c r="C575" s="15" t="s">
        <v>297</v>
      </c>
      <c r="D575" s="15" t="s">
        <v>9823</v>
      </c>
      <c r="E575" s="15" t="s">
        <v>2764</v>
      </c>
      <c r="F575" s="15">
        <v>25</v>
      </c>
      <c r="G575" s="15">
        <v>45</v>
      </c>
      <c r="H575" s="15">
        <v>150</v>
      </c>
      <c r="I575" s="15">
        <v>0.7</v>
      </c>
      <c r="J575" s="15"/>
      <c r="K575" s="15">
        <v>200</v>
      </c>
      <c r="L575" s="15">
        <v>175</v>
      </c>
      <c r="M575" s="15">
        <v>1</v>
      </c>
      <c r="N575" s="15" t="s">
        <v>3</v>
      </c>
    </row>
    <row r="576" spans="1:14" ht="15" customHeight="1">
      <c r="A576" s="3" t="s">
        <v>970</v>
      </c>
      <c r="B576" s="15" t="s">
        <v>1</v>
      </c>
      <c r="C576" s="15" t="s">
        <v>297</v>
      </c>
      <c r="D576" s="15" t="s">
        <v>9823</v>
      </c>
      <c r="E576" s="15" t="s">
        <v>2764</v>
      </c>
      <c r="F576" s="15">
        <v>30</v>
      </c>
      <c r="G576" s="15">
        <v>45</v>
      </c>
      <c r="H576" s="15">
        <v>220</v>
      </c>
      <c r="I576" s="15">
        <v>0.7</v>
      </c>
      <c r="J576" s="15"/>
      <c r="K576" s="15">
        <v>200</v>
      </c>
      <c r="L576" s="15">
        <v>150</v>
      </c>
      <c r="M576" s="15">
        <v>1</v>
      </c>
      <c r="N576" s="15" t="s">
        <v>3</v>
      </c>
    </row>
    <row r="577" spans="1:14" ht="15" customHeight="1">
      <c r="A577" s="3" t="s">
        <v>971</v>
      </c>
      <c r="B577" s="15" t="s">
        <v>1</v>
      </c>
      <c r="C577" s="15" t="s">
        <v>297</v>
      </c>
      <c r="D577" s="15" t="s">
        <v>9823</v>
      </c>
      <c r="E577" s="15" t="s">
        <v>2764</v>
      </c>
      <c r="F577" s="15">
        <v>30</v>
      </c>
      <c r="G577" s="15">
        <v>45</v>
      </c>
      <c r="H577" s="15">
        <v>220</v>
      </c>
      <c r="I577" s="15">
        <v>0.7</v>
      </c>
      <c r="J577" s="15"/>
      <c r="K577" s="15">
        <v>200</v>
      </c>
      <c r="L577" s="15">
        <v>175</v>
      </c>
      <c r="M577" s="15">
        <v>1</v>
      </c>
      <c r="N577" s="15" t="s">
        <v>3</v>
      </c>
    </row>
    <row r="578" spans="1:14" ht="15" customHeight="1">
      <c r="A578" s="3" t="s">
        <v>972</v>
      </c>
      <c r="B578" s="15" t="s">
        <v>1</v>
      </c>
      <c r="C578" s="15" t="s">
        <v>297</v>
      </c>
      <c r="D578" s="15" t="s">
        <v>9823</v>
      </c>
      <c r="E578" s="15" t="s">
        <v>2764</v>
      </c>
      <c r="F578" s="15">
        <v>40</v>
      </c>
      <c r="G578" s="15">
        <v>60</v>
      </c>
      <c r="H578" s="15">
        <v>300</v>
      </c>
      <c r="I578" s="15">
        <v>0.8</v>
      </c>
      <c r="J578" s="15"/>
      <c r="K578" s="15">
        <v>100</v>
      </c>
      <c r="L578" s="15">
        <v>175</v>
      </c>
      <c r="M578" s="15">
        <v>1</v>
      </c>
      <c r="N578" s="15" t="s">
        <v>3</v>
      </c>
    </row>
    <row r="579" spans="1:14" ht="15" customHeight="1">
      <c r="A579" s="3" t="s">
        <v>361</v>
      </c>
      <c r="B579" s="15" t="s">
        <v>1</v>
      </c>
      <c r="C579" s="15" t="s">
        <v>297</v>
      </c>
      <c r="D579" s="15" t="s">
        <v>9823</v>
      </c>
      <c r="E579" s="15" t="s">
        <v>2764</v>
      </c>
      <c r="F579" s="15">
        <v>60</v>
      </c>
      <c r="G579" s="15">
        <v>40</v>
      </c>
      <c r="H579" s="15">
        <v>250</v>
      </c>
      <c r="I579" s="15">
        <v>0.75</v>
      </c>
      <c r="J579" s="15"/>
      <c r="K579" s="15">
        <v>100</v>
      </c>
      <c r="L579" s="15">
        <v>150</v>
      </c>
      <c r="M579" s="15">
        <v>1</v>
      </c>
      <c r="N579" s="15" t="s">
        <v>3</v>
      </c>
    </row>
    <row r="580" spans="1:14" ht="15" customHeight="1">
      <c r="A580" s="3" t="s">
        <v>363</v>
      </c>
      <c r="B580" s="15" t="s">
        <v>1</v>
      </c>
      <c r="C580" s="15" t="s">
        <v>5</v>
      </c>
      <c r="D580" s="15" t="s">
        <v>9823</v>
      </c>
      <c r="E580" s="15" t="s">
        <v>2764</v>
      </c>
      <c r="F580" s="15">
        <v>1</v>
      </c>
      <c r="G580" s="15">
        <v>100</v>
      </c>
      <c r="H580" s="15">
        <v>30</v>
      </c>
      <c r="I580" s="15">
        <v>0.85</v>
      </c>
      <c r="J580" s="15" t="s">
        <v>383</v>
      </c>
      <c r="K580" s="15">
        <v>100</v>
      </c>
      <c r="L580" s="15">
        <v>150</v>
      </c>
      <c r="M580" s="15">
        <v>1</v>
      </c>
      <c r="N580" s="15" t="s">
        <v>3</v>
      </c>
    </row>
    <row r="581" spans="1:14" ht="15" customHeight="1">
      <c r="A581" s="3" t="s">
        <v>365</v>
      </c>
      <c r="B581" s="15" t="s">
        <v>1</v>
      </c>
      <c r="C581" s="15" t="s">
        <v>5</v>
      </c>
      <c r="D581" s="15" t="s">
        <v>9823</v>
      </c>
      <c r="E581" s="15" t="s">
        <v>2764</v>
      </c>
      <c r="F581" s="15">
        <v>1</v>
      </c>
      <c r="G581" s="15">
        <v>150</v>
      </c>
      <c r="H581" s="15">
        <v>30</v>
      </c>
      <c r="I581" s="15">
        <v>0.95</v>
      </c>
      <c r="J581" s="15" t="s">
        <v>386</v>
      </c>
      <c r="K581" s="15">
        <v>100</v>
      </c>
      <c r="L581" s="15">
        <v>150</v>
      </c>
      <c r="M581" s="15">
        <v>1</v>
      </c>
      <c r="N581" s="15" t="s">
        <v>3</v>
      </c>
    </row>
    <row r="582" spans="1:14" ht="15" customHeight="1">
      <c r="A582" s="3" t="s">
        <v>366</v>
      </c>
      <c r="B582" s="15" t="s">
        <v>1</v>
      </c>
      <c r="C582" s="15" t="s">
        <v>5</v>
      </c>
      <c r="D582" s="15" t="s">
        <v>9823</v>
      </c>
      <c r="E582" s="15" t="s">
        <v>2764</v>
      </c>
      <c r="F582" s="15">
        <v>1</v>
      </c>
      <c r="G582" s="15">
        <v>20</v>
      </c>
      <c r="H582" s="15">
        <v>30</v>
      </c>
      <c r="I582" s="15">
        <v>0.5</v>
      </c>
      <c r="J582" s="15" t="s">
        <v>974</v>
      </c>
      <c r="K582" s="15">
        <v>500</v>
      </c>
      <c r="L582" s="15">
        <v>125</v>
      </c>
      <c r="M582" s="15">
        <v>1</v>
      </c>
      <c r="N582" s="15" t="s">
        <v>3</v>
      </c>
    </row>
    <row r="583" spans="1:14" ht="15" customHeight="1">
      <c r="A583" s="3" t="s">
        <v>367</v>
      </c>
      <c r="B583" s="15" t="s">
        <v>1</v>
      </c>
      <c r="C583" s="15" t="s">
        <v>15</v>
      </c>
      <c r="D583" s="15" t="s">
        <v>9823</v>
      </c>
      <c r="E583" s="15" t="s">
        <v>2764</v>
      </c>
      <c r="F583" s="15">
        <v>12</v>
      </c>
      <c r="G583" s="15">
        <v>45</v>
      </c>
      <c r="H583" s="15">
        <v>320</v>
      </c>
      <c r="I583" s="15">
        <v>0.55000000000000004</v>
      </c>
      <c r="J583" s="15"/>
      <c r="K583" s="15">
        <v>150</v>
      </c>
      <c r="L583" s="15">
        <v>175</v>
      </c>
      <c r="M583" s="15" t="s">
        <v>9479</v>
      </c>
      <c r="N583" s="15" t="s">
        <v>3</v>
      </c>
    </row>
    <row r="584" spans="1:14" ht="15" customHeight="1">
      <c r="A584" s="3" t="s">
        <v>368</v>
      </c>
      <c r="B584" s="15" t="s">
        <v>1</v>
      </c>
      <c r="C584" s="15" t="s">
        <v>15</v>
      </c>
      <c r="D584" s="15" t="s">
        <v>9823</v>
      </c>
      <c r="E584" s="15" t="s">
        <v>2764</v>
      </c>
      <c r="F584" s="15">
        <v>12</v>
      </c>
      <c r="G584" s="15">
        <v>60</v>
      </c>
      <c r="H584" s="15">
        <v>320</v>
      </c>
      <c r="I584" s="15">
        <v>0.7</v>
      </c>
      <c r="J584" s="15"/>
      <c r="K584" s="15">
        <v>150</v>
      </c>
      <c r="L584" s="15">
        <v>175</v>
      </c>
      <c r="M584" s="15" t="s">
        <v>9479</v>
      </c>
      <c r="N584" s="15" t="s">
        <v>3</v>
      </c>
    </row>
    <row r="585" spans="1:14" ht="15" customHeight="1">
      <c r="A585" s="3" t="s">
        <v>370</v>
      </c>
      <c r="B585" s="15" t="s">
        <v>1</v>
      </c>
      <c r="C585" s="15" t="s">
        <v>5</v>
      </c>
      <c r="D585" s="15" t="s">
        <v>9823</v>
      </c>
      <c r="E585" s="15" t="s">
        <v>2764</v>
      </c>
      <c r="F585" s="15">
        <v>1</v>
      </c>
      <c r="G585" s="15">
        <v>30</v>
      </c>
      <c r="H585" s="15">
        <v>30</v>
      </c>
      <c r="I585" s="15">
        <v>0.5</v>
      </c>
      <c r="J585" s="15" t="s">
        <v>974</v>
      </c>
      <c r="K585" s="15">
        <v>500</v>
      </c>
      <c r="L585" s="15">
        <v>125</v>
      </c>
      <c r="M585" s="15">
        <v>1</v>
      </c>
      <c r="N585" s="15" t="s">
        <v>3</v>
      </c>
    </row>
    <row r="586" spans="1:14" ht="15" customHeight="1">
      <c r="A586" s="3" t="s">
        <v>372</v>
      </c>
      <c r="B586" s="15" t="s">
        <v>1</v>
      </c>
      <c r="C586" s="15" t="s">
        <v>5</v>
      </c>
      <c r="D586" s="15" t="s">
        <v>9823</v>
      </c>
      <c r="E586" s="15" t="s">
        <v>2764</v>
      </c>
      <c r="F586" s="15">
        <v>1</v>
      </c>
      <c r="G586" s="15">
        <v>40</v>
      </c>
      <c r="H586" s="15">
        <v>30</v>
      </c>
      <c r="I586" s="15">
        <v>0.5</v>
      </c>
      <c r="J586" s="15" t="s">
        <v>974</v>
      </c>
      <c r="K586" s="15">
        <v>500</v>
      </c>
      <c r="L586" s="15">
        <v>125</v>
      </c>
      <c r="M586" s="15">
        <v>1</v>
      </c>
      <c r="N586" s="15" t="s">
        <v>3</v>
      </c>
    </row>
    <row r="587" spans="1:14" ht="15" customHeight="1">
      <c r="A587" s="3" t="s">
        <v>374</v>
      </c>
      <c r="B587" s="15" t="s">
        <v>1</v>
      </c>
      <c r="C587" s="15" t="s">
        <v>5</v>
      </c>
      <c r="D587" s="15" t="s">
        <v>9823</v>
      </c>
      <c r="E587" s="15" t="s">
        <v>2764</v>
      </c>
      <c r="F587" s="15">
        <v>1</v>
      </c>
      <c r="G587" s="15">
        <v>50</v>
      </c>
      <c r="H587" s="15">
        <v>30</v>
      </c>
      <c r="I587" s="15">
        <v>0.75</v>
      </c>
      <c r="J587" s="15" t="s">
        <v>918</v>
      </c>
      <c r="K587" s="15">
        <v>500</v>
      </c>
      <c r="L587" s="15">
        <v>150</v>
      </c>
      <c r="M587" s="15">
        <v>1</v>
      </c>
      <c r="N587" s="15" t="s">
        <v>3</v>
      </c>
    </row>
    <row r="588" spans="1:14" ht="15" customHeight="1">
      <c r="A588" s="3" t="s">
        <v>377</v>
      </c>
      <c r="B588" s="15" t="s">
        <v>1</v>
      </c>
      <c r="C588" s="15" t="s">
        <v>5</v>
      </c>
      <c r="D588" s="15" t="s">
        <v>9823</v>
      </c>
      <c r="E588" s="15" t="s">
        <v>2764</v>
      </c>
      <c r="F588" s="15">
        <v>1</v>
      </c>
      <c r="G588" s="15">
        <v>60</v>
      </c>
      <c r="H588" s="15">
        <v>30</v>
      </c>
      <c r="I588" s="15">
        <v>0.75</v>
      </c>
      <c r="J588" s="15" t="s">
        <v>918</v>
      </c>
      <c r="K588" s="15">
        <v>500</v>
      </c>
      <c r="L588" s="15">
        <v>150</v>
      </c>
      <c r="M588" s="15">
        <v>1</v>
      </c>
      <c r="N588" s="15" t="s">
        <v>3</v>
      </c>
    </row>
    <row r="589" spans="1:14" ht="15" customHeight="1">
      <c r="A589" s="3" t="s">
        <v>379</v>
      </c>
      <c r="B589" s="15" t="s">
        <v>1</v>
      </c>
      <c r="C589" s="15" t="s">
        <v>5</v>
      </c>
      <c r="D589" s="15" t="s">
        <v>9823</v>
      </c>
      <c r="E589" s="15" t="s">
        <v>2764</v>
      </c>
      <c r="F589" s="15">
        <v>1</v>
      </c>
      <c r="G589" s="15">
        <v>90</v>
      </c>
      <c r="H589" s="15">
        <v>30</v>
      </c>
      <c r="I589" s="15">
        <v>0.85</v>
      </c>
      <c r="J589" s="15" t="s">
        <v>383</v>
      </c>
      <c r="K589" s="15">
        <v>100</v>
      </c>
      <c r="L589" s="15">
        <v>150</v>
      </c>
      <c r="M589" s="15">
        <v>1</v>
      </c>
      <c r="N589" s="15" t="s">
        <v>3</v>
      </c>
    </row>
    <row r="590" spans="1:14" ht="15" customHeight="1">
      <c r="A590" s="3" t="s">
        <v>382</v>
      </c>
      <c r="B590" s="15" t="s">
        <v>1</v>
      </c>
      <c r="C590" s="15" t="s">
        <v>4</v>
      </c>
      <c r="D590" s="15" t="s">
        <v>9823</v>
      </c>
      <c r="E590" s="15" t="s">
        <v>2764</v>
      </c>
      <c r="F590" s="15">
        <v>2</v>
      </c>
      <c r="G590" s="15">
        <v>100</v>
      </c>
      <c r="H590" s="15">
        <v>50</v>
      </c>
      <c r="I590" s="15">
        <v>0.85</v>
      </c>
      <c r="J590" s="15" t="s">
        <v>383</v>
      </c>
      <c r="K590" s="15">
        <v>100</v>
      </c>
      <c r="L590" s="15">
        <v>150</v>
      </c>
      <c r="M590" s="15">
        <v>1</v>
      </c>
      <c r="N590" s="15" t="s">
        <v>3</v>
      </c>
    </row>
    <row r="591" spans="1:14" ht="15" customHeight="1">
      <c r="A591" s="3" t="s">
        <v>385</v>
      </c>
      <c r="B591" s="15" t="s">
        <v>1</v>
      </c>
      <c r="C591" s="15" t="s">
        <v>4</v>
      </c>
      <c r="D591" s="15" t="s">
        <v>9823</v>
      </c>
      <c r="E591" s="15" t="s">
        <v>2764</v>
      </c>
      <c r="F591" s="15">
        <v>2</v>
      </c>
      <c r="G591" s="15">
        <v>150</v>
      </c>
      <c r="H591" s="15">
        <v>50</v>
      </c>
      <c r="I591" s="15">
        <v>0.95</v>
      </c>
      <c r="J591" s="15" t="s">
        <v>386</v>
      </c>
      <c r="K591" s="15">
        <v>100</v>
      </c>
      <c r="L591" s="15">
        <v>150</v>
      </c>
      <c r="M591" s="15">
        <v>1</v>
      </c>
      <c r="N591" s="15" t="s">
        <v>3</v>
      </c>
    </row>
    <row r="592" spans="1:14" ht="15" customHeight="1">
      <c r="A592" s="3" t="s">
        <v>388</v>
      </c>
      <c r="B592" s="15" t="s">
        <v>1</v>
      </c>
      <c r="C592" s="15" t="s">
        <v>4</v>
      </c>
      <c r="D592" s="15" t="s">
        <v>9823</v>
      </c>
      <c r="E592" s="15" t="s">
        <v>2764</v>
      </c>
      <c r="F592" s="15">
        <v>2</v>
      </c>
      <c r="G592" s="15">
        <v>20</v>
      </c>
      <c r="H592" s="15">
        <v>50</v>
      </c>
      <c r="I592" s="15">
        <v>0.5</v>
      </c>
      <c r="J592" s="15" t="s">
        <v>389</v>
      </c>
      <c r="K592" s="15">
        <v>500</v>
      </c>
      <c r="L592" s="15">
        <v>125</v>
      </c>
      <c r="M592" s="15">
        <v>1</v>
      </c>
      <c r="N592" s="15" t="s">
        <v>3</v>
      </c>
    </row>
    <row r="593" spans="1:14" ht="15" customHeight="1">
      <c r="A593" s="3" t="s">
        <v>391</v>
      </c>
      <c r="B593" s="15" t="s">
        <v>1</v>
      </c>
      <c r="C593" s="15" t="s">
        <v>4</v>
      </c>
      <c r="D593" s="15" t="s">
        <v>9823</v>
      </c>
      <c r="E593" s="15" t="s">
        <v>2764</v>
      </c>
      <c r="F593" s="15">
        <v>2</v>
      </c>
      <c r="G593" s="15">
        <v>30</v>
      </c>
      <c r="H593" s="15">
        <v>50</v>
      </c>
      <c r="I593" s="15">
        <v>0.5</v>
      </c>
      <c r="J593" s="15" t="s">
        <v>389</v>
      </c>
      <c r="K593" s="15">
        <v>500</v>
      </c>
      <c r="L593" s="15">
        <v>125</v>
      </c>
      <c r="M593" s="15">
        <v>1</v>
      </c>
      <c r="N593" s="15" t="s">
        <v>3</v>
      </c>
    </row>
    <row r="594" spans="1:14" ht="15" customHeight="1">
      <c r="A594" s="3" t="s">
        <v>393</v>
      </c>
      <c r="B594" s="15" t="s">
        <v>1</v>
      </c>
      <c r="C594" s="15" t="s">
        <v>4</v>
      </c>
      <c r="D594" s="15" t="s">
        <v>9823</v>
      </c>
      <c r="E594" s="15" t="s">
        <v>2764</v>
      </c>
      <c r="F594" s="15">
        <v>2</v>
      </c>
      <c r="G594" s="15">
        <v>40</v>
      </c>
      <c r="H594" s="15">
        <v>50</v>
      </c>
      <c r="I594" s="15">
        <v>0.5</v>
      </c>
      <c r="J594" s="15" t="s">
        <v>389</v>
      </c>
      <c r="K594" s="15">
        <v>500</v>
      </c>
      <c r="L594" s="15">
        <v>125</v>
      </c>
      <c r="M594" s="15">
        <v>1</v>
      </c>
      <c r="N594" s="15" t="s">
        <v>3</v>
      </c>
    </row>
    <row r="595" spans="1:14" ht="15" customHeight="1">
      <c r="A595" s="3" t="s">
        <v>395</v>
      </c>
      <c r="B595" s="15" t="s">
        <v>1</v>
      </c>
      <c r="C595" s="15" t="s">
        <v>4</v>
      </c>
      <c r="D595" s="15" t="s">
        <v>9823</v>
      </c>
      <c r="E595" s="15" t="s">
        <v>2764</v>
      </c>
      <c r="F595" s="15">
        <v>2</v>
      </c>
      <c r="G595" s="15">
        <v>50</v>
      </c>
      <c r="H595" s="15">
        <v>50</v>
      </c>
      <c r="I595" s="15">
        <v>0.7</v>
      </c>
      <c r="J595" s="15" t="s">
        <v>396</v>
      </c>
      <c r="K595" s="15">
        <v>500</v>
      </c>
      <c r="L595" s="15">
        <v>125</v>
      </c>
      <c r="M595" s="15">
        <v>1</v>
      </c>
      <c r="N595" s="15" t="s">
        <v>3</v>
      </c>
    </row>
    <row r="596" spans="1:14" ht="15" customHeight="1">
      <c r="A596" s="3" t="s">
        <v>398</v>
      </c>
      <c r="B596" s="15" t="s">
        <v>1</v>
      </c>
      <c r="C596" s="15" t="s">
        <v>4</v>
      </c>
      <c r="D596" s="15" t="s">
        <v>9823</v>
      </c>
      <c r="E596" s="15" t="s">
        <v>2764</v>
      </c>
      <c r="F596" s="15">
        <v>2</v>
      </c>
      <c r="G596" s="15">
        <v>60</v>
      </c>
      <c r="H596" s="15">
        <v>50</v>
      </c>
      <c r="I596" s="15">
        <v>0.7</v>
      </c>
      <c r="J596" s="15" t="s">
        <v>396</v>
      </c>
      <c r="K596" s="15">
        <v>500</v>
      </c>
      <c r="L596" s="15">
        <v>150</v>
      </c>
      <c r="M596" s="15">
        <v>1</v>
      </c>
      <c r="N596" s="15" t="s">
        <v>3</v>
      </c>
    </row>
    <row r="597" spans="1:14" ht="15" customHeight="1">
      <c r="A597" s="3" t="s">
        <v>400</v>
      </c>
      <c r="B597" s="15" t="s">
        <v>1</v>
      </c>
      <c r="C597" s="15" t="s">
        <v>4</v>
      </c>
      <c r="D597" s="15" t="s">
        <v>9823</v>
      </c>
      <c r="E597" s="15" t="s">
        <v>2764</v>
      </c>
      <c r="F597" s="15">
        <v>2</v>
      </c>
      <c r="G597" s="15">
        <v>90</v>
      </c>
      <c r="H597" s="15">
        <v>50</v>
      </c>
      <c r="I597" s="15">
        <v>0.85</v>
      </c>
      <c r="J597" s="15" t="s">
        <v>383</v>
      </c>
      <c r="K597" s="15">
        <v>100</v>
      </c>
      <c r="L597" s="15">
        <v>150</v>
      </c>
      <c r="M597" s="15">
        <v>1</v>
      </c>
      <c r="N597" s="15" t="s">
        <v>3</v>
      </c>
    </row>
    <row r="598" spans="1:14" ht="15" customHeight="1">
      <c r="A598" s="3" t="s">
        <v>402</v>
      </c>
      <c r="B598" s="15" t="s">
        <v>1</v>
      </c>
      <c r="C598" s="15" t="s">
        <v>4</v>
      </c>
      <c r="D598" s="15" t="s">
        <v>9823</v>
      </c>
      <c r="E598" s="15" t="s">
        <v>2764</v>
      </c>
      <c r="F598" s="15">
        <v>3</v>
      </c>
      <c r="G598" s="15">
        <v>100</v>
      </c>
      <c r="H598" s="15">
        <v>70</v>
      </c>
      <c r="I598" s="15">
        <v>0.85</v>
      </c>
      <c r="J598" s="15"/>
      <c r="K598" s="15">
        <v>100</v>
      </c>
      <c r="L598" s="15">
        <v>150</v>
      </c>
      <c r="M598" s="15">
        <v>1</v>
      </c>
      <c r="N598" s="15" t="s">
        <v>3</v>
      </c>
    </row>
    <row r="599" spans="1:14" ht="15" customHeight="1">
      <c r="A599" s="3" t="s">
        <v>404</v>
      </c>
      <c r="B599" s="15" t="s">
        <v>1</v>
      </c>
      <c r="C599" s="15" t="s">
        <v>5</v>
      </c>
      <c r="D599" s="15" t="s">
        <v>9823</v>
      </c>
      <c r="E599" s="15" t="s">
        <v>2764</v>
      </c>
      <c r="F599" s="15">
        <v>3</v>
      </c>
      <c r="G599" s="15">
        <v>100</v>
      </c>
      <c r="H599" s="15">
        <v>70</v>
      </c>
      <c r="I599" s="15">
        <v>0.85</v>
      </c>
      <c r="J599" s="15"/>
      <c r="K599" s="15">
        <v>100</v>
      </c>
      <c r="L599" s="15">
        <v>150</v>
      </c>
      <c r="M599" s="15">
        <v>1</v>
      </c>
      <c r="N599" s="15" t="s">
        <v>3</v>
      </c>
    </row>
    <row r="600" spans="1:14" ht="15" customHeight="1">
      <c r="A600" s="3" t="s">
        <v>406</v>
      </c>
      <c r="B600" s="15" t="s">
        <v>1</v>
      </c>
      <c r="C600" s="15" t="s">
        <v>4</v>
      </c>
      <c r="D600" s="15" t="s">
        <v>9823</v>
      </c>
      <c r="E600" s="15" t="s">
        <v>2764</v>
      </c>
      <c r="F600" s="15">
        <v>3</v>
      </c>
      <c r="G600" s="15">
        <v>150</v>
      </c>
      <c r="H600" s="15">
        <v>70</v>
      </c>
      <c r="I600" s="15">
        <v>0.95</v>
      </c>
      <c r="J600" s="15"/>
      <c r="K600" s="15">
        <v>100</v>
      </c>
      <c r="L600" s="15">
        <v>150</v>
      </c>
      <c r="M600" s="15">
        <v>1</v>
      </c>
      <c r="N600" s="15" t="s">
        <v>3</v>
      </c>
    </row>
    <row r="601" spans="1:14" ht="15" customHeight="1">
      <c r="A601" s="3" t="s">
        <v>408</v>
      </c>
      <c r="B601" s="15" t="s">
        <v>1</v>
      </c>
      <c r="C601" s="15" t="s">
        <v>5</v>
      </c>
      <c r="D601" s="15" t="s">
        <v>9823</v>
      </c>
      <c r="E601" s="15" t="s">
        <v>2764</v>
      </c>
      <c r="F601" s="15">
        <v>3</v>
      </c>
      <c r="G601" s="15">
        <v>150</v>
      </c>
      <c r="H601" s="15">
        <v>70</v>
      </c>
      <c r="I601" s="15">
        <v>0.95</v>
      </c>
      <c r="J601" s="15"/>
      <c r="K601" s="15">
        <v>100</v>
      </c>
      <c r="L601" s="15">
        <v>150</v>
      </c>
      <c r="M601" s="15">
        <v>1</v>
      </c>
      <c r="N601" s="15" t="s">
        <v>3</v>
      </c>
    </row>
    <row r="602" spans="1:14" ht="15" customHeight="1">
      <c r="A602" s="3" t="s">
        <v>410</v>
      </c>
      <c r="B602" s="15" t="s">
        <v>1</v>
      </c>
      <c r="C602" s="15" t="s">
        <v>4</v>
      </c>
      <c r="D602" s="15" t="s">
        <v>9823</v>
      </c>
      <c r="E602" s="15" t="s">
        <v>2764</v>
      </c>
      <c r="F602" s="15">
        <v>3</v>
      </c>
      <c r="G602" s="15">
        <v>200</v>
      </c>
      <c r="H602" s="15">
        <v>70</v>
      </c>
      <c r="I602" s="15">
        <v>0.95</v>
      </c>
      <c r="J602" s="15"/>
      <c r="K602" s="15">
        <v>100</v>
      </c>
      <c r="L602" s="15">
        <v>150</v>
      </c>
      <c r="M602" s="15">
        <v>1</v>
      </c>
      <c r="N602" s="15" t="s">
        <v>3</v>
      </c>
    </row>
    <row r="603" spans="1:14" ht="15" customHeight="1">
      <c r="A603" s="3" t="s">
        <v>412</v>
      </c>
      <c r="B603" s="15" t="s">
        <v>1</v>
      </c>
      <c r="C603" s="15" t="s">
        <v>5</v>
      </c>
      <c r="D603" s="15" t="s">
        <v>9823</v>
      </c>
      <c r="E603" s="15" t="s">
        <v>2764</v>
      </c>
      <c r="F603" s="15">
        <v>3</v>
      </c>
      <c r="G603" s="15">
        <v>200</v>
      </c>
      <c r="H603" s="15">
        <v>70</v>
      </c>
      <c r="I603" s="15">
        <v>0.95</v>
      </c>
      <c r="J603" s="15"/>
      <c r="K603" s="15">
        <v>100</v>
      </c>
      <c r="L603" s="15">
        <v>150</v>
      </c>
      <c r="M603" s="15">
        <v>1</v>
      </c>
      <c r="N603" s="15" t="s">
        <v>3</v>
      </c>
    </row>
    <row r="604" spans="1:14" ht="15" customHeight="1">
      <c r="A604" s="3" t="s">
        <v>414</v>
      </c>
      <c r="B604" s="15" t="s">
        <v>1</v>
      </c>
      <c r="C604" s="15" t="s">
        <v>4</v>
      </c>
      <c r="D604" s="15" t="s">
        <v>9823</v>
      </c>
      <c r="E604" s="15" t="s">
        <v>2764</v>
      </c>
      <c r="F604" s="15">
        <v>3</v>
      </c>
      <c r="G604" s="15">
        <v>20</v>
      </c>
      <c r="H604" s="15">
        <v>70</v>
      </c>
      <c r="I604" s="15">
        <v>0.55000000000000004</v>
      </c>
      <c r="J604" s="15"/>
      <c r="K604" s="15">
        <v>500</v>
      </c>
      <c r="L604" s="15">
        <v>150</v>
      </c>
      <c r="M604" s="15">
        <v>1</v>
      </c>
      <c r="N604" s="15" t="s">
        <v>3</v>
      </c>
    </row>
    <row r="605" spans="1:14" ht="15" customHeight="1">
      <c r="A605" s="3" t="s">
        <v>416</v>
      </c>
      <c r="B605" s="15" t="s">
        <v>1</v>
      </c>
      <c r="C605" s="15" t="s">
        <v>5</v>
      </c>
      <c r="D605" s="15" t="s">
        <v>9823</v>
      </c>
      <c r="E605" s="15" t="s">
        <v>2764</v>
      </c>
      <c r="F605" s="15">
        <v>3</v>
      </c>
      <c r="G605" s="15">
        <v>20</v>
      </c>
      <c r="H605" s="15">
        <v>70</v>
      </c>
      <c r="I605" s="15">
        <v>0.5</v>
      </c>
      <c r="J605" s="15"/>
      <c r="K605" s="15">
        <v>500</v>
      </c>
      <c r="L605" s="15">
        <v>125</v>
      </c>
      <c r="M605" s="15">
        <v>1</v>
      </c>
      <c r="N605" s="15" t="s">
        <v>3</v>
      </c>
    </row>
    <row r="606" spans="1:14" ht="15" customHeight="1">
      <c r="A606" s="3" t="s">
        <v>418</v>
      </c>
      <c r="B606" s="15" t="s">
        <v>1</v>
      </c>
      <c r="C606" s="15" t="s">
        <v>4</v>
      </c>
      <c r="D606" s="15" t="s">
        <v>9823</v>
      </c>
      <c r="E606" s="15" t="s">
        <v>2764</v>
      </c>
      <c r="F606" s="15">
        <v>3</v>
      </c>
      <c r="G606" s="15">
        <v>30</v>
      </c>
      <c r="H606" s="15">
        <v>70</v>
      </c>
      <c r="I606" s="15">
        <v>0.55000000000000004</v>
      </c>
      <c r="J606" s="15"/>
      <c r="K606" s="15">
        <v>500</v>
      </c>
      <c r="L606" s="15">
        <v>150</v>
      </c>
      <c r="M606" s="15">
        <v>1</v>
      </c>
      <c r="N606" s="15" t="s">
        <v>3</v>
      </c>
    </row>
    <row r="607" spans="1:14" ht="15" customHeight="1">
      <c r="A607" s="3" t="s">
        <v>420</v>
      </c>
      <c r="B607" s="15" t="s">
        <v>1</v>
      </c>
      <c r="C607" s="15" t="s">
        <v>5</v>
      </c>
      <c r="D607" s="15" t="s">
        <v>9823</v>
      </c>
      <c r="E607" s="15" t="s">
        <v>2764</v>
      </c>
      <c r="F607" s="15">
        <v>3</v>
      </c>
      <c r="G607" s="15">
        <v>30</v>
      </c>
      <c r="H607" s="15">
        <v>70</v>
      </c>
      <c r="I607" s="15">
        <v>0.5</v>
      </c>
      <c r="J607" s="15"/>
      <c r="K607" s="15">
        <v>500</v>
      </c>
      <c r="L607" s="15">
        <v>125</v>
      </c>
      <c r="M607" s="15">
        <v>1</v>
      </c>
      <c r="N607" s="15" t="s">
        <v>3</v>
      </c>
    </row>
    <row r="608" spans="1:14" ht="15" customHeight="1">
      <c r="A608" s="3" t="s">
        <v>422</v>
      </c>
      <c r="B608" s="15" t="s">
        <v>1</v>
      </c>
      <c r="C608" s="15" t="s">
        <v>4</v>
      </c>
      <c r="D608" s="15" t="s">
        <v>9823</v>
      </c>
      <c r="E608" s="15" t="s">
        <v>2764</v>
      </c>
      <c r="F608" s="15">
        <v>3</v>
      </c>
      <c r="G608" s="15">
        <v>40</v>
      </c>
      <c r="H608" s="15">
        <v>70</v>
      </c>
      <c r="I608" s="15">
        <v>0.55000000000000004</v>
      </c>
      <c r="J608" s="15"/>
      <c r="K608" s="15">
        <v>500</v>
      </c>
      <c r="L608" s="15">
        <v>150</v>
      </c>
      <c r="M608" s="15">
        <v>1</v>
      </c>
      <c r="N608" s="15" t="s">
        <v>3</v>
      </c>
    </row>
    <row r="609" spans="1:14" ht="15" customHeight="1">
      <c r="A609" s="3" t="s">
        <v>424</v>
      </c>
      <c r="B609" s="15" t="s">
        <v>1</v>
      </c>
      <c r="C609" s="15" t="s">
        <v>5</v>
      </c>
      <c r="D609" s="15" t="s">
        <v>9823</v>
      </c>
      <c r="E609" s="15" t="s">
        <v>2764</v>
      </c>
      <c r="F609" s="15">
        <v>3</v>
      </c>
      <c r="G609" s="15">
        <v>40</v>
      </c>
      <c r="H609" s="15">
        <v>70</v>
      </c>
      <c r="I609" s="15">
        <v>0.5</v>
      </c>
      <c r="J609" s="15"/>
      <c r="K609" s="15">
        <v>500</v>
      </c>
      <c r="L609" s="15">
        <v>125</v>
      </c>
      <c r="M609" s="15">
        <v>1</v>
      </c>
      <c r="N609" s="15" t="s">
        <v>3</v>
      </c>
    </row>
    <row r="610" spans="1:14" ht="15" customHeight="1">
      <c r="A610" s="3" t="s">
        <v>426</v>
      </c>
      <c r="B610" s="15" t="s">
        <v>1</v>
      </c>
      <c r="C610" s="15" t="s">
        <v>4</v>
      </c>
      <c r="D610" s="15" t="s">
        <v>9823</v>
      </c>
      <c r="E610" s="15" t="s">
        <v>2764</v>
      </c>
      <c r="F610" s="15">
        <v>3</v>
      </c>
      <c r="G610" s="15">
        <v>50</v>
      </c>
      <c r="H610" s="15">
        <v>70</v>
      </c>
      <c r="I610" s="15">
        <v>0.72</v>
      </c>
      <c r="J610" s="15"/>
      <c r="K610" s="15">
        <v>200</v>
      </c>
      <c r="L610" s="15">
        <v>150</v>
      </c>
      <c r="M610" s="15">
        <v>1</v>
      </c>
      <c r="N610" s="15" t="s">
        <v>3</v>
      </c>
    </row>
    <row r="611" spans="1:14" ht="15" customHeight="1">
      <c r="A611" s="3" t="s">
        <v>428</v>
      </c>
      <c r="B611" s="15" t="s">
        <v>1</v>
      </c>
      <c r="C611" s="15" t="s">
        <v>5</v>
      </c>
      <c r="D611" s="15" t="s">
        <v>9823</v>
      </c>
      <c r="E611" s="15" t="s">
        <v>2764</v>
      </c>
      <c r="F611" s="15">
        <v>3</v>
      </c>
      <c r="G611" s="15">
        <v>50</v>
      </c>
      <c r="H611" s="15">
        <v>70</v>
      </c>
      <c r="I611" s="15">
        <v>0.75</v>
      </c>
      <c r="J611" s="15"/>
      <c r="K611" s="15">
        <v>500</v>
      </c>
      <c r="L611" s="15">
        <v>150</v>
      </c>
      <c r="M611" s="15">
        <v>1</v>
      </c>
      <c r="N611" s="15" t="s">
        <v>3</v>
      </c>
    </row>
    <row r="612" spans="1:14" ht="15" customHeight="1">
      <c r="A612" s="3" t="s">
        <v>430</v>
      </c>
      <c r="B612" s="15" t="s">
        <v>1</v>
      </c>
      <c r="C612" s="15" t="s">
        <v>4</v>
      </c>
      <c r="D612" s="15" t="s">
        <v>9823</v>
      </c>
      <c r="E612" s="15" t="s">
        <v>2764</v>
      </c>
      <c r="F612" s="15">
        <v>3</v>
      </c>
      <c r="G612" s="15">
        <v>60</v>
      </c>
      <c r="H612" s="15">
        <v>70</v>
      </c>
      <c r="I612" s="15">
        <v>0.72</v>
      </c>
      <c r="J612" s="15"/>
      <c r="K612" s="15">
        <v>200</v>
      </c>
      <c r="L612" s="15">
        <v>150</v>
      </c>
      <c r="M612" s="15">
        <v>1</v>
      </c>
      <c r="N612" s="15" t="s">
        <v>3</v>
      </c>
    </row>
    <row r="613" spans="1:14" ht="15" customHeight="1">
      <c r="A613" s="3" t="s">
        <v>432</v>
      </c>
      <c r="B613" s="15" t="s">
        <v>1</v>
      </c>
      <c r="C613" s="15" t="s">
        <v>5</v>
      </c>
      <c r="D613" s="15" t="s">
        <v>9823</v>
      </c>
      <c r="E613" s="15" t="s">
        <v>2764</v>
      </c>
      <c r="F613" s="15">
        <v>3</v>
      </c>
      <c r="G613" s="15">
        <v>60</v>
      </c>
      <c r="H613" s="15">
        <v>70</v>
      </c>
      <c r="I613" s="15">
        <v>0.75</v>
      </c>
      <c r="J613" s="15"/>
      <c r="K613" s="15">
        <v>500</v>
      </c>
      <c r="L613" s="15">
        <v>150</v>
      </c>
      <c r="M613" s="15">
        <v>1</v>
      </c>
      <c r="N613" s="15" t="s">
        <v>3</v>
      </c>
    </row>
    <row r="614" spans="1:14" ht="15" customHeight="1">
      <c r="A614" s="3" t="s">
        <v>434</v>
      </c>
      <c r="B614" s="15" t="s">
        <v>1</v>
      </c>
      <c r="C614" s="15" t="s">
        <v>4</v>
      </c>
      <c r="D614" s="15" t="s">
        <v>9823</v>
      </c>
      <c r="E614" s="15" t="s">
        <v>2764</v>
      </c>
      <c r="F614" s="15">
        <v>3</v>
      </c>
      <c r="G614" s="15">
        <v>90</v>
      </c>
      <c r="H614" s="15">
        <v>70</v>
      </c>
      <c r="I614" s="15">
        <v>0.85</v>
      </c>
      <c r="J614" s="15"/>
      <c r="K614" s="15">
        <v>100</v>
      </c>
      <c r="L614" s="15">
        <v>150</v>
      </c>
      <c r="M614" s="15">
        <v>1</v>
      </c>
      <c r="N614" s="15" t="s">
        <v>3</v>
      </c>
    </row>
    <row r="615" spans="1:14" ht="15" customHeight="1">
      <c r="A615" s="3" t="s">
        <v>436</v>
      </c>
      <c r="B615" s="15" t="s">
        <v>1</v>
      </c>
      <c r="C615" s="15" t="s">
        <v>5</v>
      </c>
      <c r="D615" s="15" t="s">
        <v>9823</v>
      </c>
      <c r="E615" s="15" t="s">
        <v>2764</v>
      </c>
      <c r="F615" s="15">
        <v>3</v>
      </c>
      <c r="G615" s="15">
        <v>90</v>
      </c>
      <c r="H615" s="15">
        <v>70</v>
      </c>
      <c r="I615" s="15">
        <v>0.85</v>
      </c>
      <c r="J615" s="15"/>
      <c r="K615" s="15">
        <v>100</v>
      </c>
      <c r="L615" s="15">
        <v>150</v>
      </c>
      <c r="M615" s="15">
        <v>1</v>
      </c>
      <c r="N615" s="15" t="s">
        <v>3</v>
      </c>
    </row>
    <row r="616" spans="1:14" ht="15" customHeight="1">
      <c r="A616" s="3" t="s">
        <v>438</v>
      </c>
      <c r="B616" s="15" t="s">
        <v>1</v>
      </c>
      <c r="C616" s="15" t="s">
        <v>5</v>
      </c>
      <c r="D616" s="15" t="s">
        <v>9823</v>
      </c>
      <c r="E616" s="15" t="s">
        <v>2764</v>
      </c>
      <c r="F616" s="15">
        <v>5</v>
      </c>
      <c r="G616" s="15">
        <v>100</v>
      </c>
      <c r="H616" s="15">
        <v>120</v>
      </c>
      <c r="I616" s="15">
        <v>0.85</v>
      </c>
      <c r="J616" s="15" t="s">
        <v>383</v>
      </c>
      <c r="K616" s="15">
        <v>100</v>
      </c>
      <c r="L616" s="15">
        <v>150</v>
      </c>
      <c r="M616" s="15">
        <v>1</v>
      </c>
      <c r="N616" s="15" t="s">
        <v>3</v>
      </c>
    </row>
    <row r="617" spans="1:14" ht="15" customHeight="1">
      <c r="A617" s="3" t="s">
        <v>440</v>
      </c>
      <c r="B617" s="15" t="s">
        <v>1</v>
      </c>
      <c r="C617" s="15" t="s">
        <v>6</v>
      </c>
      <c r="D617" s="15" t="s">
        <v>9823</v>
      </c>
      <c r="E617" s="15" t="s">
        <v>2764</v>
      </c>
      <c r="F617" s="15">
        <v>5</v>
      </c>
      <c r="G617" s="15">
        <v>100</v>
      </c>
      <c r="H617" s="15">
        <v>120</v>
      </c>
      <c r="I617" s="15">
        <v>0.85</v>
      </c>
      <c r="J617" s="15" t="s">
        <v>9187</v>
      </c>
      <c r="K617" s="15">
        <v>300</v>
      </c>
      <c r="L617" s="15">
        <v>150</v>
      </c>
      <c r="M617" s="15">
        <v>1</v>
      </c>
      <c r="N617" s="15" t="s">
        <v>3</v>
      </c>
    </row>
    <row r="618" spans="1:14" ht="15" customHeight="1">
      <c r="A618" s="3" t="s">
        <v>442</v>
      </c>
      <c r="B618" s="15" t="s">
        <v>1</v>
      </c>
      <c r="C618" s="15" t="s">
        <v>5</v>
      </c>
      <c r="D618" s="15" t="s">
        <v>9823</v>
      </c>
      <c r="E618" s="15" t="s">
        <v>2764</v>
      </c>
      <c r="F618" s="15">
        <v>5</v>
      </c>
      <c r="G618" s="15">
        <v>150</v>
      </c>
      <c r="H618" s="15">
        <v>120</v>
      </c>
      <c r="I618" s="15">
        <v>0.95</v>
      </c>
      <c r="J618" s="15" t="s">
        <v>386</v>
      </c>
      <c r="K618" s="15">
        <v>100</v>
      </c>
      <c r="L618" s="15">
        <v>150</v>
      </c>
      <c r="M618" s="15">
        <v>1</v>
      </c>
      <c r="N618" s="15" t="s">
        <v>3</v>
      </c>
    </row>
    <row r="619" spans="1:14" ht="15" customHeight="1">
      <c r="A619" s="3" t="s">
        <v>444</v>
      </c>
      <c r="B619" s="15" t="s">
        <v>1</v>
      </c>
      <c r="C619" s="15" t="s">
        <v>6</v>
      </c>
      <c r="D619" s="15" t="s">
        <v>9823</v>
      </c>
      <c r="E619" s="15" t="s">
        <v>2764</v>
      </c>
      <c r="F619" s="15">
        <v>5</v>
      </c>
      <c r="G619" s="15">
        <v>150</v>
      </c>
      <c r="H619" s="15">
        <v>120</v>
      </c>
      <c r="I619" s="15">
        <v>0.95</v>
      </c>
      <c r="J619" s="15" t="s">
        <v>9188</v>
      </c>
      <c r="K619" s="15">
        <v>300</v>
      </c>
      <c r="L619" s="15">
        <v>150</v>
      </c>
      <c r="M619" s="15">
        <v>1</v>
      </c>
      <c r="N619" s="15" t="s">
        <v>3</v>
      </c>
    </row>
    <row r="620" spans="1:14" ht="15" customHeight="1">
      <c r="A620" s="3" t="s">
        <v>446</v>
      </c>
      <c r="B620" s="15" t="s">
        <v>1</v>
      </c>
      <c r="C620" s="15" t="s">
        <v>6</v>
      </c>
      <c r="D620" s="15" t="s">
        <v>9823</v>
      </c>
      <c r="E620" s="15" t="s">
        <v>2764</v>
      </c>
      <c r="F620" s="15">
        <v>5</v>
      </c>
      <c r="G620" s="15">
        <v>200</v>
      </c>
      <c r="H620" s="15">
        <v>120</v>
      </c>
      <c r="I620" s="15">
        <v>0.95</v>
      </c>
      <c r="J620" s="15" t="s">
        <v>9188</v>
      </c>
      <c r="K620" s="15">
        <v>300</v>
      </c>
      <c r="L620" s="15">
        <v>150</v>
      </c>
      <c r="M620" s="15">
        <v>1</v>
      </c>
      <c r="N620" s="15" t="s">
        <v>3</v>
      </c>
    </row>
    <row r="621" spans="1:14" ht="15" customHeight="1">
      <c r="A621" s="3" t="s">
        <v>448</v>
      </c>
      <c r="B621" s="15" t="s">
        <v>1</v>
      </c>
      <c r="C621" s="15" t="s">
        <v>5</v>
      </c>
      <c r="D621" s="15" t="s">
        <v>9823</v>
      </c>
      <c r="E621" s="15" t="s">
        <v>2764</v>
      </c>
      <c r="F621" s="15">
        <v>5</v>
      </c>
      <c r="G621" s="15">
        <v>20</v>
      </c>
      <c r="H621" s="15">
        <v>120</v>
      </c>
      <c r="I621" s="15">
        <v>0.55000000000000004</v>
      </c>
      <c r="J621" s="15" t="s">
        <v>975</v>
      </c>
      <c r="K621" s="15">
        <v>500</v>
      </c>
      <c r="L621" s="15">
        <v>150</v>
      </c>
      <c r="M621" s="15">
        <v>1</v>
      </c>
      <c r="N621" s="15" t="s">
        <v>3</v>
      </c>
    </row>
    <row r="622" spans="1:14" ht="15" customHeight="1">
      <c r="A622" s="3" t="s">
        <v>450</v>
      </c>
      <c r="B622" s="15" t="s">
        <v>1</v>
      </c>
      <c r="C622" s="15" t="s">
        <v>6</v>
      </c>
      <c r="D622" s="15" t="s">
        <v>9823</v>
      </c>
      <c r="E622" s="15" t="s">
        <v>2764</v>
      </c>
      <c r="F622" s="15">
        <v>5</v>
      </c>
      <c r="G622" s="15">
        <v>20</v>
      </c>
      <c r="H622" s="15">
        <v>120</v>
      </c>
      <c r="I622" s="15">
        <v>0.55000000000000004</v>
      </c>
      <c r="J622" s="15" t="s">
        <v>9189</v>
      </c>
      <c r="K622" s="15">
        <v>500</v>
      </c>
      <c r="L622" s="15">
        <v>150</v>
      </c>
      <c r="M622" s="15">
        <v>1</v>
      </c>
      <c r="N622" s="15" t="s">
        <v>3</v>
      </c>
    </row>
    <row r="623" spans="1:14" ht="15" customHeight="1">
      <c r="A623" s="3" t="s">
        <v>452</v>
      </c>
      <c r="B623" s="15" t="s">
        <v>1</v>
      </c>
      <c r="C623" s="15" t="s">
        <v>5</v>
      </c>
      <c r="D623" s="15" t="s">
        <v>9823</v>
      </c>
      <c r="E623" s="15" t="s">
        <v>2764</v>
      </c>
      <c r="F623" s="15">
        <v>5</v>
      </c>
      <c r="G623" s="15">
        <v>30</v>
      </c>
      <c r="H623" s="15">
        <v>120</v>
      </c>
      <c r="I623" s="15">
        <v>0.55000000000000004</v>
      </c>
      <c r="J623" s="15" t="s">
        <v>975</v>
      </c>
      <c r="K623" s="15">
        <v>500</v>
      </c>
      <c r="L623" s="15">
        <v>150</v>
      </c>
      <c r="M623" s="15">
        <v>1</v>
      </c>
      <c r="N623" s="15" t="s">
        <v>3</v>
      </c>
    </row>
    <row r="624" spans="1:14" ht="15" customHeight="1">
      <c r="A624" s="3" t="s">
        <v>454</v>
      </c>
      <c r="B624" s="15" t="s">
        <v>1</v>
      </c>
      <c r="C624" s="15" t="s">
        <v>6</v>
      </c>
      <c r="D624" s="15" t="s">
        <v>9823</v>
      </c>
      <c r="E624" s="15" t="s">
        <v>2764</v>
      </c>
      <c r="F624" s="15">
        <v>5</v>
      </c>
      <c r="G624" s="15">
        <v>30</v>
      </c>
      <c r="H624" s="15">
        <v>120</v>
      </c>
      <c r="I624" s="15">
        <v>0.55000000000000004</v>
      </c>
      <c r="J624" s="15" t="s">
        <v>9189</v>
      </c>
      <c r="K624" s="15">
        <v>500</v>
      </c>
      <c r="L624" s="15">
        <v>150</v>
      </c>
      <c r="M624" s="15">
        <v>1</v>
      </c>
      <c r="N624" s="15" t="s">
        <v>3</v>
      </c>
    </row>
    <row r="625" spans="1:14" ht="15" customHeight="1">
      <c r="A625" s="3" t="s">
        <v>456</v>
      </c>
      <c r="B625" s="15" t="s">
        <v>1</v>
      </c>
      <c r="C625" s="15" t="s">
        <v>5</v>
      </c>
      <c r="D625" s="15" t="s">
        <v>9823</v>
      </c>
      <c r="E625" s="15" t="s">
        <v>2764</v>
      </c>
      <c r="F625" s="15">
        <v>5</v>
      </c>
      <c r="G625" s="15">
        <v>40</v>
      </c>
      <c r="H625" s="15">
        <v>120</v>
      </c>
      <c r="I625" s="15">
        <v>0.55000000000000004</v>
      </c>
      <c r="J625" s="15" t="s">
        <v>975</v>
      </c>
      <c r="K625" s="15">
        <v>500</v>
      </c>
      <c r="L625" s="15">
        <v>150</v>
      </c>
      <c r="M625" s="15">
        <v>1</v>
      </c>
      <c r="N625" s="15" t="s">
        <v>3</v>
      </c>
    </row>
    <row r="626" spans="1:14" ht="15" customHeight="1">
      <c r="A626" s="3" t="s">
        <v>458</v>
      </c>
      <c r="B626" s="15" t="s">
        <v>1</v>
      </c>
      <c r="C626" s="15" t="s">
        <v>6</v>
      </c>
      <c r="D626" s="15" t="s">
        <v>9823</v>
      </c>
      <c r="E626" s="15" t="s">
        <v>2764</v>
      </c>
      <c r="F626" s="15">
        <v>5</v>
      </c>
      <c r="G626" s="15">
        <v>40</v>
      </c>
      <c r="H626" s="15">
        <v>120</v>
      </c>
      <c r="I626" s="15">
        <v>0.55000000000000004</v>
      </c>
      <c r="J626" s="15" t="s">
        <v>9189</v>
      </c>
      <c r="K626" s="15">
        <v>500</v>
      </c>
      <c r="L626" s="15">
        <v>150</v>
      </c>
      <c r="M626" s="15">
        <v>1</v>
      </c>
      <c r="N626" s="15" t="s">
        <v>3</v>
      </c>
    </row>
    <row r="627" spans="1:14" ht="15" customHeight="1">
      <c r="A627" s="3" t="s">
        <v>460</v>
      </c>
      <c r="B627" s="15" t="s">
        <v>1</v>
      </c>
      <c r="C627" s="15" t="s">
        <v>5</v>
      </c>
      <c r="D627" s="15" t="s">
        <v>9823</v>
      </c>
      <c r="E627" s="15" t="s">
        <v>2764</v>
      </c>
      <c r="F627" s="15">
        <v>5</v>
      </c>
      <c r="G627" s="15">
        <v>50</v>
      </c>
      <c r="H627" s="15">
        <v>120</v>
      </c>
      <c r="I627" s="15">
        <v>0.75</v>
      </c>
      <c r="J627" s="15" t="s">
        <v>918</v>
      </c>
      <c r="K627" s="15">
        <v>500</v>
      </c>
      <c r="L627" s="15">
        <v>150</v>
      </c>
      <c r="M627" s="15">
        <v>1</v>
      </c>
      <c r="N627" s="15" t="s">
        <v>3</v>
      </c>
    </row>
    <row r="628" spans="1:14" ht="15" customHeight="1">
      <c r="A628" s="3" t="s">
        <v>462</v>
      </c>
      <c r="B628" s="15" t="s">
        <v>1</v>
      </c>
      <c r="C628" s="15" t="s">
        <v>6</v>
      </c>
      <c r="D628" s="15" t="s">
        <v>9823</v>
      </c>
      <c r="E628" s="15" t="s">
        <v>2764</v>
      </c>
      <c r="F628" s="15">
        <v>5</v>
      </c>
      <c r="G628" s="15">
        <v>50</v>
      </c>
      <c r="H628" s="15">
        <v>120</v>
      </c>
      <c r="I628" s="15">
        <v>0.75</v>
      </c>
      <c r="J628" s="15" t="s">
        <v>9190</v>
      </c>
      <c r="K628" s="15">
        <v>500</v>
      </c>
      <c r="L628" s="15">
        <v>150</v>
      </c>
      <c r="M628" s="15">
        <v>1</v>
      </c>
      <c r="N628" s="15" t="s">
        <v>3</v>
      </c>
    </row>
    <row r="629" spans="1:14" ht="15" customHeight="1">
      <c r="A629" s="3" t="s">
        <v>464</v>
      </c>
      <c r="B629" s="15" t="s">
        <v>1</v>
      </c>
      <c r="C629" s="15" t="s">
        <v>5</v>
      </c>
      <c r="D629" s="15" t="s">
        <v>9823</v>
      </c>
      <c r="E629" s="15" t="s">
        <v>2764</v>
      </c>
      <c r="F629" s="15">
        <v>5</v>
      </c>
      <c r="G629" s="15">
        <v>60</v>
      </c>
      <c r="H629" s="15">
        <v>120</v>
      </c>
      <c r="I629" s="15">
        <v>0.75</v>
      </c>
      <c r="J629" s="15" t="s">
        <v>918</v>
      </c>
      <c r="K629" s="15">
        <v>500</v>
      </c>
      <c r="L629" s="15">
        <v>150</v>
      </c>
      <c r="M629" s="15">
        <v>1</v>
      </c>
      <c r="N629" s="15" t="s">
        <v>3</v>
      </c>
    </row>
    <row r="630" spans="1:14" ht="15" customHeight="1">
      <c r="A630" s="3" t="s">
        <v>466</v>
      </c>
      <c r="B630" s="15" t="s">
        <v>1</v>
      </c>
      <c r="C630" s="15" t="s">
        <v>6</v>
      </c>
      <c r="D630" s="15" t="s">
        <v>9823</v>
      </c>
      <c r="E630" s="15" t="s">
        <v>2764</v>
      </c>
      <c r="F630" s="15">
        <v>5</v>
      </c>
      <c r="G630" s="15">
        <v>60</v>
      </c>
      <c r="H630" s="15">
        <v>120</v>
      </c>
      <c r="I630" s="15">
        <v>0.75</v>
      </c>
      <c r="J630" s="15" t="s">
        <v>9190</v>
      </c>
      <c r="K630" s="15">
        <v>500</v>
      </c>
      <c r="L630" s="15">
        <v>150</v>
      </c>
      <c r="M630" s="15">
        <v>1</v>
      </c>
      <c r="N630" s="15" t="s">
        <v>3</v>
      </c>
    </row>
    <row r="631" spans="1:14" ht="15" customHeight="1">
      <c r="A631" s="3" t="s">
        <v>468</v>
      </c>
      <c r="B631" s="15" t="s">
        <v>1</v>
      </c>
      <c r="C631" s="15" t="s">
        <v>5</v>
      </c>
      <c r="D631" s="15" t="s">
        <v>9823</v>
      </c>
      <c r="E631" s="15" t="s">
        <v>2764</v>
      </c>
      <c r="F631" s="15">
        <v>5</v>
      </c>
      <c r="G631" s="15">
        <v>90</v>
      </c>
      <c r="H631" s="15">
        <v>120</v>
      </c>
      <c r="I631" s="15">
        <v>0.85</v>
      </c>
      <c r="J631" s="15" t="s">
        <v>383</v>
      </c>
      <c r="K631" s="15">
        <v>100</v>
      </c>
      <c r="L631" s="15">
        <v>150</v>
      </c>
      <c r="M631" s="15">
        <v>1</v>
      </c>
      <c r="N631" s="15" t="s">
        <v>3</v>
      </c>
    </row>
    <row r="632" spans="1:14" ht="15" customHeight="1">
      <c r="A632" s="3" t="s">
        <v>470</v>
      </c>
      <c r="B632" s="15" t="s">
        <v>1</v>
      </c>
      <c r="C632" s="15" t="s">
        <v>6</v>
      </c>
      <c r="D632" s="15" t="s">
        <v>9823</v>
      </c>
      <c r="E632" s="15" t="s">
        <v>2764</v>
      </c>
      <c r="F632" s="15">
        <v>5</v>
      </c>
      <c r="G632" s="15">
        <v>90</v>
      </c>
      <c r="H632" s="15">
        <v>120</v>
      </c>
      <c r="I632" s="15">
        <v>0.85</v>
      </c>
      <c r="J632" s="15" t="s">
        <v>383</v>
      </c>
      <c r="K632" s="15">
        <v>300</v>
      </c>
      <c r="L632" s="15">
        <v>150</v>
      </c>
      <c r="M632" s="15">
        <v>1</v>
      </c>
      <c r="N632" s="15" t="s">
        <v>3</v>
      </c>
    </row>
    <row r="633" spans="1:14" ht="15" customHeight="1">
      <c r="A633" s="3" t="s">
        <v>472</v>
      </c>
      <c r="B633" s="15" t="s">
        <v>1</v>
      </c>
      <c r="C633" s="15" t="s">
        <v>6</v>
      </c>
      <c r="D633" s="15" t="s">
        <v>9823</v>
      </c>
      <c r="E633" s="15" t="s">
        <v>2764</v>
      </c>
      <c r="F633" s="15">
        <v>8</v>
      </c>
      <c r="G633" s="15">
        <v>100</v>
      </c>
      <c r="H633" s="15">
        <v>150</v>
      </c>
      <c r="I633" s="15">
        <v>0.9</v>
      </c>
      <c r="J633" s="15"/>
      <c r="K633" s="15">
        <v>500</v>
      </c>
      <c r="L633" s="15">
        <v>150</v>
      </c>
      <c r="M633" s="15">
        <v>1</v>
      </c>
      <c r="N633" s="15" t="s">
        <v>3</v>
      </c>
    </row>
    <row r="634" spans="1:14" ht="15" customHeight="1">
      <c r="A634" s="3" t="s">
        <v>474</v>
      </c>
      <c r="B634" s="15" t="s">
        <v>1</v>
      </c>
      <c r="C634" s="15" t="s">
        <v>6</v>
      </c>
      <c r="D634" s="15" t="s">
        <v>9823</v>
      </c>
      <c r="E634" s="15" t="s">
        <v>2764</v>
      </c>
      <c r="F634" s="15">
        <v>8</v>
      </c>
      <c r="G634" s="15">
        <v>20</v>
      </c>
      <c r="H634" s="15">
        <v>150</v>
      </c>
      <c r="I634" s="15">
        <v>0.55000000000000004</v>
      </c>
      <c r="J634" s="15"/>
      <c r="K634" s="15">
        <v>500</v>
      </c>
      <c r="L634" s="15">
        <v>125</v>
      </c>
      <c r="M634" s="15">
        <v>1</v>
      </c>
      <c r="N634" s="15" t="s">
        <v>3</v>
      </c>
    </row>
    <row r="635" spans="1:14" ht="15" customHeight="1">
      <c r="A635" s="3" t="s">
        <v>476</v>
      </c>
      <c r="B635" s="15" t="s">
        <v>1</v>
      </c>
      <c r="C635" s="15" t="s">
        <v>6</v>
      </c>
      <c r="D635" s="15" t="s">
        <v>9823</v>
      </c>
      <c r="E635" s="15" t="s">
        <v>2764</v>
      </c>
      <c r="F635" s="15">
        <v>8</v>
      </c>
      <c r="G635" s="15">
        <v>30</v>
      </c>
      <c r="H635" s="15">
        <v>150</v>
      </c>
      <c r="I635" s="15">
        <v>0.55000000000000004</v>
      </c>
      <c r="J635" s="15"/>
      <c r="K635" s="15">
        <v>500</v>
      </c>
      <c r="L635" s="15">
        <v>125</v>
      </c>
      <c r="M635" s="15">
        <v>1</v>
      </c>
      <c r="N635" s="15" t="s">
        <v>3</v>
      </c>
    </row>
    <row r="636" spans="1:14" ht="15" customHeight="1">
      <c r="A636" s="3" t="s">
        <v>478</v>
      </c>
      <c r="B636" s="15" t="s">
        <v>1</v>
      </c>
      <c r="C636" s="15" t="s">
        <v>6</v>
      </c>
      <c r="D636" s="15" t="s">
        <v>9823</v>
      </c>
      <c r="E636" s="15" t="s">
        <v>2764</v>
      </c>
      <c r="F636" s="15">
        <v>8</v>
      </c>
      <c r="G636" s="15">
        <v>40</v>
      </c>
      <c r="H636" s="15">
        <v>150</v>
      </c>
      <c r="I636" s="15">
        <v>0.55000000000000004</v>
      </c>
      <c r="J636" s="15"/>
      <c r="K636" s="15">
        <v>500</v>
      </c>
      <c r="L636" s="15">
        <v>125</v>
      </c>
      <c r="M636" s="15">
        <v>1</v>
      </c>
      <c r="N636" s="15" t="s">
        <v>3</v>
      </c>
    </row>
    <row r="637" spans="1:14" ht="15" customHeight="1">
      <c r="A637" s="3" t="s">
        <v>480</v>
      </c>
      <c r="B637" s="15" t="s">
        <v>1</v>
      </c>
      <c r="C637" s="15" t="s">
        <v>6</v>
      </c>
      <c r="D637" s="15" t="s">
        <v>9823</v>
      </c>
      <c r="E637" s="15" t="s">
        <v>2764</v>
      </c>
      <c r="F637" s="15">
        <v>8</v>
      </c>
      <c r="G637" s="15">
        <v>50</v>
      </c>
      <c r="H637" s="15">
        <v>150</v>
      </c>
      <c r="I637" s="15">
        <v>0.75</v>
      </c>
      <c r="J637" s="15"/>
      <c r="K637" s="15">
        <v>500</v>
      </c>
      <c r="L637" s="15">
        <v>150</v>
      </c>
      <c r="M637" s="15">
        <v>1</v>
      </c>
      <c r="N637" s="15" t="s">
        <v>3</v>
      </c>
    </row>
    <row r="638" spans="1:14" ht="15" customHeight="1">
      <c r="A638" s="3" t="s">
        <v>482</v>
      </c>
      <c r="B638" s="15" t="s">
        <v>1</v>
      </c>
      <c r="C638" s="15" t="s">
        <v>6</v>
      </c>
      <c r="D638" s="15" t="s">
        <v>9823</v>
      </c>
      <c r="E638" s="15" t="s">
        <v>2764</v>
      </c>
      <c r="F638" s="15">
        <v>8</v>
      </c>
      <c r="G638" s="15">
        <v>60</v>
      </c>
      <c r="H638" s="15">
        <v>150</v>
      </c>
      <c r="I638" s="15">
        <v>0.75</v>
      </c>
      <c r="J638" s="15"/>
      <c r="K638" s="15">
        <v>500</v>
      </c>
      <c r="L638" s="15">
        <v>150</v>
      </c>
      <c r="M638" s="15">
        <v>1</v>
      </c>
      <c r="N638" s="15" t="s">
        <v>3</v>
      </c>
    </row>
    <row r="639" spans="1:14" ht="15" customHeight="1">
      <c r="A639" s="3" t="s">
        <v>484</v>
      </c>
      <c r="B639" s="15" t="s">
        <v>1</v>
      </c>
      <c r="C639" s="15" t="s">
        <v>5</v>
      </c>
      <c r="D639" s="15" t="s">
        <v>9823</v>
      </c>
      <c r="E639" s="15" t="s">
        <v>2764</v>
      </c>
      <c r="F639" s="15">
        <v>1</v>
      </c>
      <c r="G639" s="15">
        <v>30</v>
      </c>
      <c r="H639" s="15">
        <v>50</v>
      </c>
      <c r="I639" s="15">
        <v>0.39</v>
      </c>
      <c r="J639" s="15"/>
      <c r="K639" s="15">
        <v>200</v>
      </c>
      <c r="L639" s="15">
        <v>125</v>
      </c>
      <c r="M639" s="15">
        <v>1</v>
      </c>
      <c r="N639" s="15" t="s">
        <v>3</v>
      </c>
    </row>
    <row r="640" spans="1:14" ht="15" customHeight="1">
      <c r="A640" s="3" t="s">
        <v>485</v>
      </c>
      <c r="B640" s="15" t="s">
        <v>1</v>
      </c>
      <c r="C640" s="15" t="s">
        <v>2</v>
      </c>
      <c r="D640" s="15" t="s">
        <v>9823</v>
      </c>
      <c r="E640" s="15" t="s">
        <v>2764</v>
      </c>
      <c r="F640" s="15">
        <v>0.5</v>
      </c>
      <c r="G640" s="15">
        <v>20</v>
      </c>
      <c r="H640" s="15">
        <v>30</v>
      </c>
      <c r="I640" s="15">
        <v>0.55000000000000004</v>
      </c>
      <c r="J640" s="15"/>
      <c r="K640" s="15">
        <v>500</v>
      </c>
      <c r="L640" s="15">
        <v>125</v>
      </c>
      <c r="M640" s="15" t="s">
        <v>9479</v>
      </c>
      <c r="N640" s="15" t="s">
        <v>3</v>
      </c>
    </row>
    <row r="641" spans="1:14" ht="15" customHeight="1">
      <c r="A641" s="3" t="s">
        <v>486</v>
      </c>
      <c r="B641" s="15" t="s">
        <v>1</v>
      </c>
      <c r="C641" s="15" t="s">
        <v>2</v>
      </c>
      <c r="D641" s="15" t="s">
        <v>9823</v>
      </c>
      <c r="E641" s="15" t="s">
        <v>2764</v>
      </c>
      <c r="F641" s="15">
        <v>0.5</v>
      </c>
      <c r="G641" s="15">
        <v>30</v>
      </c>
      <c r="H641" s="15">
        <v>30</v>
      </c>
      <c r="I641" s="15">
        <v>0.55000000000000004</v>
      </c>
      <c r="J641" s="15"/>
      <c r="K641" s="15">
        <v>500</v>
      </c>
      <c r="L641" s="15">
        <v>125</v>
      </c>
      <c r="M641" s="15" t="s">
        <v>9479</v>
      </c>
      <c r="N641" s="15" t="s">
        <v>3</v>
      </c>
    </row>
    <row r="642" spans="1:14" ht="15" customHeight="1">
      <c r="A642" s="3" t="s">
        <v>487</v>
      </c>
      <c r="B642" s="15" t="s">
        <v>1</v>
      </c>
      <c r="C642" s="15" t="s">
        <v>2</v>
      </c>
      <c r="D642" s="15" t="s">
        <v>9823</v>
      </c>
      <c r="E642" s="15" t="s">
        <v>2764</v>
      </c>
      <c r="F642" s="15">
        <v>0.5</v>
      </c>
      <c r="G642" s="15">
        <v>40</v>
      </c>
      <c r="H642" s="15">
        <v>30</v>
      </c>
      <c r="I642" s="15">
        <v>0.55000000000000004</v>
      </c>
      <c r="J642" s="15"/>
      <c r="K642" s="15">
        <v>500</v>
      </c>
      <c r="L642" s="15">
        <v>125</v>
      </c>
      <c r="M642" s="15" t="s">
        <v>9479</v>
      </c>
      <c r="N642" s="15" t="s">
        <v>3</v>
      </c>
    </row>
    <row r="643" spans="1:14" ht="15" customHeight="1">
      <c r="A643" s="3" t="s">
        <v>488</v>
      </c>
      <c r="B643" s="15" t="s">
        <v>1</v>
      </c>
      <c r="C643" s="15" t="s">
        <v>2</v>
      </c>
      <c r="D643" s="15" t="s">
        <v>9823</v>
      </c>
      <c r="E643" s="15" t="s">
        <v>2764</v>
      </c>
      <c r="F643" s="15">
        <v>0.5</v>
      </c>
      <c r="G643" s="15">
        <v>50</v>
      </c>
      <c r="H643" s="15">
        <v>30</v>
      </c>
      <c r="I643" s="15">
        <v>0.7</v>
      </c>
      <c r="J643" s="15"/>
      <c r="K643" s="15">
        <v>500</v>
      </c>
      <c r="L643" s="15">
        <v>150</v>
      </c>
      <c r="M643" s="15" t="s">
        <v>9479</v>
      </c>
      <c r="N643" s="15" t="s">
        <v>3</v>
      </c>
    </row>
    <row r="644" spans="1:14" ht="15" customHeight="1">
      <c r="A644" s="3" t="s">
        <v>489</v>
      </c>
      <c r="B644" s="15" t="s">
        <v>1</v>
      </c>
      <c r="C644" s="15" t="s">
        <v>2</v>
      </c>
      <c r="D644" s="15" t="s">
        <v>9823</v>
      </c>
      <c r="E644" s="15" t="s">
        <v>2764</v>
      </c>
      <c r="F644" s="15">
        <v>0.5</v>
      </c>
      <c r="G644" s="15">
        <v>60</v>
      </c>
      <c r="H644" s="15">
        <v>30</v>
      </c>
      <c r="I644" s="15">
        <v>0.7</v>
      </c>
      <c r="J644" s="15"/>
      <c r="K644" s="15">
        <v>500</v>
      </c>
      <c r="L644" s="15">
        <v>150</v>
      </c>
      <c r="M644" s="15" t="s">
        <v>9479</v>
      </c>
      <c r="N644" s="15" t="s">
        <v>3</v>
      </c>
    </row>
    <row r="645" spans="1:14" ht="15" customHeight="1">
      <c r="A645" s="3" t="s">
        <v>490</v>
      </c>
      <c r="B645" s="15" t="s">
        <v>1</v>
      </c>
      <c r="C645" s="15" t="s">
        <v>2</v>
      </c>
      <c r="D645" s="15" t="s">
        <v>9823</v>
      </c>
      <c r="E645" s="15" t="s">
        <v>2764</v>
      </c>
      <c r="F645" s="15">
        <v>0.5</v>
      </c>
      <c r="G645" s="15">
        <v>90</v>
      </c>
      <c r="H645" s="15">
        <v>30</v>
      </c>
      <c r="I645" s="15">
        <v>0.85</v>
      </c>
      <c r="J645" s="15"/>
      <c r="K645" s="15">
        <v>100</v>
      </c>
      <c r="L645" s="15">
        <v>150</v>
      </c>
      <c r="M645" s="15" t="s">
        <v>9479</v>
      </c>
      <c r="N645" s="15" t="s">
        <v>3</v>
      </c>
    </row>
    <row r="646" spans="1:14" ht="15" customHeight="1">
      <c r="A646" s="3" t="s">
        <v>491</v>
      </c>
      <c r="B646" s="15" t="s">
        <v>1</v>
      </c>
      <c r="C646" s="15" t="s">
        <v>2</v>
      </c>
      <c r="D646" s="15" t="s">
        <v>9823</v>
      </c>
      <c r="E646" s="15" t="s">
        <v>2764</v>
      </c>
      <c r="F646" s="15">
        <v>0.5</v>
      </c>
      <c r="G646" s="15">
        <v>100</v>
      </c>
      <c r="H646" s="15">
        <v>30</v>
      </c>
      <c r="I646" s="15">
        <v>0.85</v>
      </c>
      <c r="J646" s="15"/>
      <c r="K646" s="15">
        <v>100</v>
      </c>
      <c r="L646" s="15">
        <v>150</v>
      </c>
      <c r="M646" s="15" t="s">
        <v>9479</v>
      </c>
      <c r="N646" s="15" t="s">
        <v>3</v>
      </c>
    </row>
    <row r="647" spans="1:14" ht="15" customHeight="1">
      <c r="A647" s="3" t="s">
        <v>492</v>
      </c>
      <c r="B647" s="15" t="s">
        <v>1</v>
      </c>
      <c r="C647" s="15" t="s">
        <v>21</v>
      </c>
      <c r="D647" s="15" t="s">
        <v>9823</v>
      </c>
      <c r="E647" s="15" t="s">
        <v>2764</v>
      </c>
      <c r="F647" s="15">
        <v>10</v>
      </c>
      <c r="G647" s="15">
        <v>100</v>
      </c>
      <c r="H647" s="15">
        <v>120</v>
      </c>
      <c r="I647" s="15">
        <v>0.85</v>
      </c>
      <c r="J647" s="15"/>
      <c r="K647" s="15">
        <v>100</v>
      </c>
      <c r="L647" s="15">
        <v>150</v>
      </c>
      <c r="M647" s="15" t="s">
        <v>9479</v>
      </c>
      <c r="N647" s="15" t="s">
        <v>3</v>
      </c>
    </row>
    <row r="648" spans="1:14" ht="15" customHeight="1">
      <c r="A648" s="3" t="s">
        <v>493</v>
      </c>
      <c r="B648" s="15" t="s">
        <v>1</v>
      </c>
      <c r="C648" s="15" t="s">
        <v>21</v>
      </c>
      <c r="D648" s="15" t="s">
        <v>9823</v>
      </c>
      <c r="E648" s="15" t="s">
        <v>2764</v>
      </c>
      <c r="F648" s="15">
        <v>10</v>
      </c>
      <c r="G648" s="15">
        <v>150</v>
      </c>
      <c r="H648" s="15">
        <v>120</v>
      </c>
      <c r="I648" s="15">
        <v>0.95</v>
      </c>
      <c r="J648" s="15"/>
      <c r="K648" s="15">
        <v>100</v>
      </c>
      <c r="L648" s="15">
        <v>150</v>
      </c>
      <c r="M648" s="15" t="s">
        <v>9479</v>
      </c>
      <c r="N648" s="15" t="s">
        <v>3</v>
      </c>
    </row>
    <row r="649" spans="1:14" ht="15" customHeight="1">
      <c r="A649" s="3" t="s">
        <v>494</v>
      </c>
      <c r="B649" s="15" t="s">
        <v>1</v>
      </c>
      <c r="C649" s="15" t="s">
        <v>2</v>
      </c>
      <c r="D649" s="15" t="s">
        <v>9823</v>
      </c>
      <c r="E649" s="15" t="s">
        <v>2764</v>
      </c>
      <c r="F649" s="15">
        <v>1</v>
      </c>
      <c r="G649" s="15">
        <v>20</v>
      </c>
      <c r="H649" s="15">
        <v>30</v>
      </c>
      <c r="I649" s="15">
        <v>0.55000000000000004</v>
      </c>
      <c r="J649" s="15"/>
      <c r="K649" s="15">
        <v>500</v>
      </c>
      <c r="L649" s="15">
        <v>125</v>
      </c>
      <c r="M649" s="15" t="s">
        <v>9479</v>
      </c>
      <c r="N649" s="15" t="s">
        <v>3</v>
      </c>
    </row>
    <row r="650" spans="1:14" ht="15" customHeight="1">
      <c r="A650" s="3" t="s">
        <v>495</v>
      </c>
      <c r="B650" s="15" t="s">
        <v>1</v>
      </c>
      <c r="C650" s="15" t="s">
        <v>21</v>
      </c>
      <c r="D650" s="15" t="s">
        <v>9823</v>
      </c>
      <c r="E650" s="15" t="s">
        <v>2764</v>
      </c>
      <c r="F650" s="15">
        <v>10</v>
      </c>
      <c r="G650" s="15">
        <v>20</v>
      </c>
      <c r="H650" s="15">
        <v>120</v>
      </c>
      <c r="I650" s="15">
        <v>0.55000000000000004</v>
      </c>
      <c r="J650" s="15"/>
      <c r="K650" s="15">
        <v>500</v>
      </c>
      <c r="L650" s="15">
        <v>125</v>
      </c>
      <c r="M650" s="15" t="s">
        <v>9479</v>
      </c>
      <c r="N650" s="15" t="s">
        <v>3</v>
      </c>
    </row>
    <row r="651" spans="1:14" ht="15" customHeight="1">
      <c r="A651" s="3" t="s">
        <v>496</v>
      </c>
      <c r="B651" s="15" t="s">
        <v>1</v>
      </c>
      <c r="C651" s="15" t="s">
        <v>2</v>
      </c>
      <c r="D651" s="15" t="s">
        <v>9823</v>
      </c>
      <c r="E651" s="15" t="s">
        <v>2764</v>
      </c>
      <c r="F651" s="15">
        <v>1</v>
      </c>
      <c r="G651" s="15">
        <v>30</v>
      </c>
      <c r="H651" s="15">
        <v>30</v>
      </c>
      <c r="I651" s="15">
        <v>0.55000000000000004</v>
      </c>
      <c r="J651" s="15"/>
      <c r="K651" s="15">
        <v>500</v>
      </c>
      <c r="L651" s="15">
        <v>125</v>
      </c>
      <c r="M651" s="15" t="s">
        <v>9479</v>
      </c>
      <c r="N651" s="15" t="s">
        <v>3</v>
      </c>
    </row>
    <row r="652" spans="1:14" ht="15" customHeight="1">
      <c r="A652" s="3" t="s">
        <v>497</v>
      </c>
      <c r="B652" s="15" t="s">
        <v>1</v>
      </c>
      <c r="C652" s="15" t="s">
        <v>21</v>
      </c>
      <c r="D652" s="15" t="s">
        <v>9823</v>
      </c>
      <c r="E652" s="15" t="s">
        <v>2764</v>
      </c>
      <c r="F652" s="15">
        <v>10</v>
      </c>
      <c r="G652" s="15">
        <v>30</v>
      </c>
      <c r="H652" s="15">
        <v>120</v>
      </c>
      <c r="I652" s="15">
        <v>0.55000000000000004</v>
      </c>
      <c r="J652" s="15"/>
      <c r="K652" s="15">
        <v>500</v>
      </c>
      <c r="L652" s="15">
        <v>125</v>
      </c>
      <c r="M652" s="15" t="s">
        <v>9479</v>
      </c>
      <c r="N652" s="15" t="s">
        <v>3</v>
      </c>
    </row>
    <row r="653" spans="1:14" ht="15" customHeight="1">
      <c r="A653" s="3" t="s">
        <v>498</v>
      </c>
      <c r="B653" s="15" t="s">
        <v>1</v>
      </c>
      <c r="C653" s="15" t="s">
        <v>2</v>
      </c>
      <c r="D653" s="15" t="s">
        <v>9823</v>
      </c>
      <c r="E653" s="15" t="s">
        <v>2764</v>
      </c>
      <c r="F653" s="15">
        <v>1</v>
      </c>
      <c r="G653" s="15">
        <v>40</v>
      </c>
      <c r="H653" s="15">
        <v>30</v>
      </c>
      <c r="I653" s="15">
        <v>0.55000000000000004</v>
      </c>
      <c r="J653" s="15"/>
      <c r="K653" s="15">
        <v>500</v>
      </c>
      <c r="L653" s="15">
        <v>125</v>
      </c>
      <c r="M653" s="15" t="s">
        <v>9479</v>
      </c>
      <c r="N653" s="15" t="s">
        <v>3</v>
      </c>
    </row>
    <row r="654" spans="1:14" ht="15" customHeight="1">
      <c r="A654" s="3" t="s">
        <v>499</v>
      </c>
      <c r="B654" s="15" t="s">
        <v>1</v>
      </c>
      <c r="C654" s="15" t="s">
        <v>21</v>
      </c>
      <c r="D654" s="15" t="s">
        <v>9823</v>
      </c>
      <c r="E654" s="15" t="s">
        <v>2764</v>
      </c>
      <c r="F654" s="15">
        <v>10</v>
      </c>
      <c r="G654" s="15">
        <v>40</v>
      </c>
      <c r="H654" s="15">
        <v>120</v>
      </c>
      <c r="I654" s="15">
        <v>0.55000000000000004</v>
      </c>
      <c r="J654" s="15"/>
      <c r="K654" s="15">
        <v>500</v>
      </c>
      <c r="L654" s="15">
        <v>125</v>
      </c>
      <c r="M654" s="15" t="s">
        <v>9479</v>
      </c>
      <c r="N654" s="15" t="s">
        <v>3</v>
      </c>
    </row>
    <row r="655" spans="1:14" ht="15" customHeight="1">
      <c r="A655" s="3" t="s">
        <v>500</v>
      </c>
      <c r="B655" s="15" t="s">
        <v>1</v>
      </c>
      <c r="C655" s="15" t="s">
        <v>2</v>
      </c>
      <c r="D655" s="15" t="s">
        <v>9823</v>
      </c>
      <c r="E655" s="15" t="s">
        <v>2764</v>
      </c>
      <c r="F655" s="15">
        <v>1</v>
      </c>
      <c r="G655" s="15">
        <v>50</v>
      </c>
      <c r="H655" s="15">
        <v>30</v>
      </c>
      <c r="I655" s="15">
        <v>0.7</v>
      </c>
      <c r="J655" s="15"/>
      <c r="K655" s="15">
        <v>500</v>
      </c>
      <c r="L655" s="15">
        <v>150</v>
      </c>
      <c r="M655" s="15" t="s">
        <v>9479</v>
      </c>
      <c r="N655" s="15" t="s">
        <v>3</v>
      </c>
    </row>
    <row r="656" spans="1:14" ht="15" customHeight="1">
      <c r="A656" s="3" t="s">
        <v>501</v>
      </c>
      <c r="B656" s="15" t="s">
        <v>1</v>
      </c>
      <c r="C656" s="15" t="s">
        <v>21</v>
      </c>
      <c r="D656" s="15" t="s">
        <v>9823</v>
      </c>
      <c r="E656" s="15" t="s">
        <v>2764</v>
      </c>
      <c r="F656" s="15">
        <v>10</v>
      </c>
      <c r="G656" s="15">
        <v>50</v>
      </c>
      <c r="H656" s="15">
        <v>120</v>
      </c>
      <c r="I656" s="15">
        <v>0.7</v>
      </c>
      <c r="J656" s="15"/>
      <c r="K656" s="15">
        <v>500</v>
      </c>
      <c r="L656" s="15">
        <v>150</v>
      </c>
      <c r="M656" s="15" t="s">
        <v>9479</v>
      </c>
      <c r="N656" s="15" t="s">
        <v>3</v>
      </c>
    </row>
    <row r="657" spans="1:14" ht="15" customHeight="1">
      <c r="A657" s="3" t="s">
        <v>502</v>
      </c>
      <c r="B657" s="15" t="s">
        <v>1</v>
      </c>
      <c r="C657" s="15" t="s">
        <v>2</v>
      </c>
      <c r="D657" s="15" t="s">
        <v>9823</v>
      </c>
      <c r="E657" s="15" t="s">
        <v>2764</v>
      </c>
      <c r="F657" s="15">
        <v>1</v>
      </c>
      <c r="G657" s="15">
        <v>60</v>
      </c>
      <c r="H657" s="15">
        <v>30</v>
      </c>
      <c r="I657" s="15">
        <v>0.7</v>
      </c>
      <c r="J657" s="15"/>
      <c r="K657" s="15">
        <v>500</v>
      </c>
      <c r="L657" s="15">
        <v>150</v>
      </c>
      <c r="M657" s="15" t="s">
        <v>9479</v>
      </c>
      <c r="N657" s="15" t="s">
        <v>3</v>
      </c>
    </row>
    <row r="658" spans="1:14" ht="15" customHeight="1">
      <c r="A658" s="3" t="s">
        <v>503</v>
      </c>
      <c r="B658" s="15" t="s">
        <v>1</v>
      </c>
      <c r="C658" s="15" t="s">
        <v>21</v>
      </c>
      <c r="D658" s="15" t="s">
        <v>9823</v>
      </c>
      <c r="E658" s="15" t="s">
        <v>2764</v>
      </c>
      <c r="F658" s="15">
        <v>10</v>
      </c>
      <c r="G658" s="15">
        <v>60</v>
      </c>
      <c r="H658" s="15">
        <v>120</v>
      </c>
      <c r="I658" s="15">
        <v>0.7</v>
      </c>
      <c r="J658" s="15"/>
      <c r="K658" s="15">
        <v>500</v>
      </c>
      <c r="L658" s="15">
        <v>150</v>
      </c>
      <c r="M658" s="15" t="s">
        <v>9479</v>
      </c>
      <c r="N658" s="15" t="s">
        <v>3</v>
      </c>
    </row>
    <row r="659" spans="1:14" ht="15" customHeight="1">
      <c r="A659" s="3" t="s">
        <v>504</v>
      </c>
      <c r="B659" s="15" t="s">
        <v>1</v>
      </c>
      <c r="C659" s="15" t="s">
        <v>2</v>
      </c>
      <c r="D659" s="15" t="s">
        <v>9823</v>
      </c>
      <c r="E659" s="15" t="s">
        <v>2764</v>
      </c>
      <c r="F659" s="15">
        <v>1</v>
      </c>
      <c r="G659" s="15">
        <v>90</v>
      </c>
      <c r="H659" s="15">
        <v>30</v>
      </c>
      <c r="I659" s="15">
        <v>0.85</v>
      </c>
      <c r="J659" s="15"/>
      <c r="K659" s="15">
        <v>100</v>
      </c>
      <c r="L659" s="15">
        <v>150</v>
      </c>
      <c r="M659" s="15" t="s">
        <v>9479</v>
      </c>
      <c r="N659" s="15" t="s">
        <v>3</v>
      </c>
    </row>
    <row r="660" spans="1:14" ht="15" customHeight="1">
      <c r="A660" s="3" t="s">
        <v>505</v>
      </c>
      <c r="B660" s="15" t="s">
        <v>1</v>
      </c>
      <c r="C660" s="15" t="s">
        <v>21</v>
      </c>
      <c r="D660" s="15" t="s">
        <v>9823</v>
      </c>
      <c r="E660" s="15" t="s">
        <v>2764</v>
      </c>
      <c r="F660" s="15">
        <v>10</v>
      </c>
      <c r="G660" s="15">
        <v>90</v>
      </c>
      <c r="H660" s="15">
        <v>120</v>
      </c>
      <c r="I660" s="15">
        <v>0.85</v>
      </c>
      <c r="J660" s="15"/>
      <c r="K660" s="15">
        <v>100</v>
      </c>
      <c r="L660" s="15">
        <v>150</v>
      </c>
      <c r="M660" s="15" t="s">
        <v>9479</v>
      </c>
      <c r="N660" s="15" t="s">
        <v>3</v>
      </c>
    </row>
    <row r="661" spans="1:14" ht="15" customHeight="1">
      <c r="A661" s="3" t="s">
        <v>506</v>
      </c>
      <c r="B661" s="15" t="s">
        <v>1</v>
      </c>
      <c r="C661" s="15" t="s">
        <v>2</v>
      </c>
      <c r="D661" s="15" t="s">
        <v>9823</v>
      </c>
      <c r="E661" s="15" t="s">
        <v>2764</v>
      </c>
      <c r="F661" s="15">
        <v>1</v>
      </c>
      <c r="G661" s="15">
        <v>100</v>
      </c>
      <c r="H661" s="15">
        <v>30</v>
      </c>
      <c r="I661" s="15">
        <v>0.85</v>
      </c>
      <c r="J661" s="15"/>
      <c r="K661" s="15">
        <v>100</v>
      </c>
      <c r="L661" s="15">
        <v>150</v>
      </c>
      <c r="M661" s="15" t="s">
        <v>9479</v>
      </c>
      <c r="N661" s="15" t="s">
        <v>3</v>
      </c>
    </row>
    <row r="662" spans="1:14" ht="15" customHeight="1">
      <c r="A662" s="3" t="s">
        <v>507</v>
      </c>
      <c r="B662" s="15" t="s">
        <v>1</v>
      </c>
      <c r="C662" s="15" t="s">
        <v>2</v>
      </c>
      <c r="D662" s="15" t="s">
        <v>9823</v>
      </c>
      <c r="E662" s="15" t="s">
        <v>2764</v>
      </c>
      <c r="F662" s="15">
        <v>1</v>
      </c>
      <c r="G662" s="15">
        <v>150</v>
      </c>
      <c r="H662" s="15">
        <v>30</v>
      </c>
      <c r="I662" s="15">
        <v>0.95</v>
      </c>
      <c r="J662" s="15"/>
      <c r="K662" s="15">
        <v>100</v>
      </c>
      <c r="L662" s="15">
        <v>150</v>
      </c>
      <c r="M662" s="15" t="s">
        <v>9479</v>
      </c>
      <c r="N662" s="15" t="s">
        <v>3</v>
      </c>
    </row>
    <row r="663" spans="1:14" ht="15" customHeight="1">
      <c r="A663" s="3" t="s">
        <v>508</v>
      </c>
      <c r="B663" s="15" t="s">
        <v>1</v>
      </c>
      <c r="C663" s="15" t="s">
        <v>15</v>
      </c>
      <c r="D663" s="15" t="s">
        <v>9823</v>
      </c>
      <c r="E663" s="15" t="s">
        <v>2764</v>
      </c>
      <c r="F663" s="15">
        <v>12</v>
      </c>
      <c r="G663" s="15">
        <v>20</v>
      </c>
      <c r="H663" s="15">
        <v>280</v>
      </c>
      <c r="I663" s="15">
        <v>0.55000000000000004</v>
      </c>
      <c r="J663" s="15"/>
      <c r="K663" s="15">
        <v>500</v>
      </c>
      <c r="L663" s="15">
        <v>150</v>
      </c>
      <c r="M663" s="15" t="s">
        <v>9479</v>
      </c>
      <c r="N663" s="15" t="s">
        <v>3</v>
      </c>
    </row>
    <row r="664" spans="1:14" ht="15" customHeight="1">
      <c r="A664" s="3" t="s">
        <v>509</v>
      </c>
      <c r="B664" s="15" t="s">
        <v>1</v>
      </c>
      <c r="C664" s="15" t="s">
        <v>15</v>
      </c>
      <c r="D664" s="15" t="s">
        <v>9823</v>
      </c>
      <c r="E664" s="15" t="s">
        <v>2764</v>
      </c>
      <c r="F664" s="15">
        <v>12</v>
      </c>
      <c r="G664" s="15">
        <v>30</v>
      </c>
      <c r="H664" s="15">
        <v>320</v>
      </c>
      <c r="I664" s="15">
        <v>0.55000000000000004</v>
      </c>
      <c r="J664" s="15"/>
      <c r="K664" s="15">
        <v>500</v>
      </c>
      <c r="L664" s="15">
        <v>150</v>
      </c>
      <c r="M664" s="15" t="s">
        <v>9479</v>
      </c>
      <c r="N664" s="15" t="s">
        <v>3</v>
      </c>
    </row>
    <row r="665" spans="1:14" ht="15" customHeight="1">
      <c r="A665" s="3" t="s">
        <v>510</v>
      </c>
      <c r="B665" s="15" t="s">
        <v>1</v>
      </c>
      <c r="C665" s="15" t="s">
        <v>15</v>
      </c>
      <c r="D665" s="15" t="s">
        <v>9823</v>
      </c>
      <c r="E665" s="15" t="s">
        <v>2764</v>
      </c>
      <c r="F665" s="15">
        <v>12</v>
      </c>
      <c r="G665" s="15">
        <v>40</v>
      </c>
      <c r="H665" s="15">
        <v>320</v>
      </c>
      <c r="I665" s="15">
        <v>0.55000000000000004</v>
      </c>
      <c r="J665" s="15"/>
      <c r="K665" s="15">
        <v>500</v>
      </c>
      <c r="L665" s="15">
        <v>150</v>
      </c>
      <c r="M665" s="15" t="s">
        <v>9479</v>
      </c>
      <c r="N665" s="15" t="s">
        <v>3</v>
      </c>
    </row>
    <row r="666" spans="1:14" ht="15" customHeight="1">
      <c r="A666" s="3" t="s">
        <v>511</v>
      </c>
      <c r="B666" s="15" t="s">
        <v>1</v>
      </c>
      <c r="C666" s="15" t="s">
        <v>21</v>
      </c>
      <c r="D666" s="15" t="s">
        <v>9823</v>
      </c>
      <c r="E666" s="15" t="s">
        <v>2764</v>
      </c>
      <c r="F666" s="15">
        <v>16</v>
      </c>
      <c r="G666" s="15">
        <v>100</v>
      </c>
      <c r="H666" s="15">
        <v>170</v>
      </c>
      <c r="I666" s="15">
        <v>0.9</v>
      </c>
      <c r="J666" s="15"/>
      <c r="K666" s="15">
        <v>100</v>
      </c>
      <c r="L666" s="15">
        <v>150</v>
      </c>
      <c r="M666" s="15" t="s">
        <v>9479</v>
      </c>
      <c r="N666" s="15" t="s">
        <v>3</v>
      </c>
    </row>
    <row r="667" spans="1:14" ht="15" customHeight="1">
      <c r="A667" s="3" t="s">
        <v>512</v>
      </c>
      <c r="B667" s="15" t="s">
        <v>1</v>
      </c>
      <c r="C667" s="15" t="s">
        <v>67</v>
      </c>
      <c r="D667" s="15" t="s">
        <v>9823</v>
      </c>
      <c r="E667" s="15" t="s">
        <v>2764</v>
      </c>
      <c r="F667" s="15">
        <v>16</v>
      </c>
      <c r="G667" s="15">
        <v>100</v>
      </c>
      <c r="H667" s="15">
        <v>200</v>
      </c>
      <c r="I667" s="15">
        <v>0.9</v>
      </c>
      <c r="J667" s="15"/>
      <c r="K667" s="15">
        <v>100</v>
      </c>
      <c r="L667" s="15">
        <v>150</v>
      </c>
      <c r="M667" s="15" t="s">
        <v>9479</v>
      </c>
      <c r="N667" s="15" t="s">
        <v>3</v>
      </c>
    </row>
    <row r="668" spans="1:14" ht="15" customHeight="1">
      <c r="A668" s="3" t="s">
        <v>513</v>
      </c>
      <c r="B668" s="15" t="s">
        <v>1</v>
      </c>
      <c r="C668" s="15" t="s">
        <v>21</v>
      </c>
      <c r="D668" s="15" t="s">
        <v>9823</v>
      </c>
      <c r="E668" s="15" t="s">
        <v>2764</v>
      </c>
      <c r="F668" s="15">
        <v>16</v>
      </c>
      <c r="G668" s="15">
        <v>150</v>
      </c>
      <c r="H668" s="15">
        <v>170</v>
      </c>
      <c r="I668" s="15">
        <v>1.05</v>
      </c>
      <c r="J668" s="15"/>
      <c r="K668" s="15">
        <v>100</v>
      </c>
      <c r="L668" s="15">
        <v>150</v>
      </c>
      <c r="M668" s="15" t="s">
        <v>9479</v>
      </c>
      <c r="N668" s="15" t="s">
        <v>3</v>
      </c>
    </row>
    <row r="669" spans="1:14" ht="15" customHeight="1">
      <c r="A669" s="3" t="s">
        <v>514</v>
      </c>
      <c r="B669" s="15" t="s">
        <v>1</v>
      </c>
      <c r="C669" s="15" t="s">
        <v>67</v>
      </c>
      <c r="D669" s="15" t="s">
        <v>9823</v>
      </c>
      <c r="E669" s="15" t="s">
        <v>2764</v>
      </c>
      <c r="F669" s="15">
        <v>16</v>
      </c>
      <c r="G669" s="15">
        <v>150</v>
      </c>
      <c r="H669" s="15">
        <v>200</v>
      </c>
      <c r="I669" s="15">
        <v>1</v>
      </c>
      <c r="J669" s="15"/>
      <c r="K669" s="15">
        <v>100</v>
      </c>
      <c r="L669" s="15">
        <v>150</v>
      </c>
      <c r="M669" s="15" t="s">
        <v>9479</v>
      </c>
      <c r="N669" s="15" t="s">
        <v>3</v>
      </c>
    </row>
    <row r="670" spans="1:14" ht="15" customHeight="1">
      <c r="A670" s="3" t="s">
        <v>515</v>
      </c>
      <c r="B670" s="15" t="s">
        <v>1</v>
      </c>
      <c r="C670" s="15" t="s">
        <v>21</v>
      </c>
      <c r="D670" s="15" t="s">
        <v>9823</v>
      </c>
      <c r="E670" s="15" t="s">
        <v>2764</v>
      </c>
      <c r="F670" s="15">
        <v>16</v>
      </c>
      <c r="G670" s="15">
        <v>20</v>
      </c>
      <c r="H670" s="15">
        <v>170</v>
      </c>
      <c r="I670" s="15">
        <v>0.55000000000000004</v>
      </c>
      <c r="J670" s="15"/>
      <c r="K670" s="15">
        <v>500</v>
      </c>
      <c r="L670" s="15">
        <v>125</v>
      </c>
      <c r="M670" s="15" t="s">
        <v>9479</v>
      </c>
      <c r="N670" s="15" t="s">
        <v>3</v>
      </c>
    </row>
    <row r="671" spans="1:14" ht="15" customHeight="1">
      <c r="A671" s="3" t="s">
        <v>516</v>
      </c>
      <c r="B671" s="15" t="s">
        <v>1</v>
      </c>
      <c r="C671" s="15" t="s">
        <v>67</v>
      </c>
      <c r="D671" s="15" t="s">
        <v>9823</v>
      </c>
      <c r="E671" s="15" t="s">
        <v>2764</v>
      </c>
      <c r="F671" s="15">
        <v>16</v>
      </c>
      <c r="G671" s="15">
        <v>20</v>
      </c>
      <c r="H671" s="15">
        <v>200</v>
      </c>
      <c r="I671" s="15">
        <v>0.55000000000000004</v>
      </c>
      <c r="J671" s="15"/>
      <c r="K671" s="15">
        <v>500</v>
      </c>
      <c r="L671" s="15">
        <v>125</v>
      </c>
      <c r="M671" s="15" t="s">
        <v>9479</v>
      </c>
      <c r="N671" s="15" t="s">
        <v>3</v>
      </c>
    </row>
    <row r="672" spans="1:14" ht="15" customHeight="1">
      <c r="A672" s="3" t="s">
        <v>517</v>
      </c>
      <c r="B672" s="15" t="s">
        <v>1</v>
      </c>
      <c r="C672" s="15" t="s">
        <v>21</v>
      </c>
      <c r="D672" s="15" t="s">
        <v>9823</v>
      </c>
      <c r="E672" s="15" t="s">
        <v>2764</v>
      </c>
      <c r="F672" s="15">
        <v>16</v>
      </c>
      <c r="G672" s="15">
        <v>30</v>
      </c>
      <c r="H672" s="15">
        <v>170</v>
      </c>
      <c r="I672" s="15">
        <v>0.55000000000000004</v>
      </c>
      <c r="J672" s="15"/>
      <c r="K672" s="15">
        <v>500</v>
      </c>
      <c r="L672" s="15">
        <v>125</v>
      </c>
      <c r="M672" s="15" t="s">
        <v>9479</v>
      </c>
      <c r="N672" s="15" t="s">
        <v>3</v>
      </c>
    </row>
    <row r="673" spans="1:14" ht="15" customHeight="1">
      <c r="A673" s="3" t="s">
        <v>518</v>
      </c>
      <c r="B673" s="15" t="s">
        <v>1</v>
      </c>
      <c r="C673" s="15" t="s">
        <v>67</v>
      </c>
      <c r="D673" s="15" t="s">
        <v>9823</v>
      </c>
      <c r="E673" s="15" t="s">
        <v>2764</v>
      </c>
      <c r="F673" s="15">
        <v>16</v>
      </c>
      <c r="G673" s="15">
        <v>30</v>
      </c>
      <c r="H673" s="15">
        <v>200</v>
      </c>
      <c r="I673" s="15">
        <v>0.55000000000000004</v>
      </c>
      <c r="J673" s="15"/>
      <c r="K673" s="15">
        <v>500</v>
      </c>
      <c r="L673" s="15">
        <v>125</v>
      </c>
      <c r="M673" s="15" t="s">
        <v>9479</v>
      </c>
      <c r="N673" s="15" t="s">
        <v>3</v>
      </c>
    </row>
    <row r="674" spans="1:14" ht="15" customHeight="1">
      <c r="A674" s="3" t="s">
        <v>519</v>
      </c>
      <c r="B674" s="15" t="s">
        <v>1</v>
      </c>
      <c r="C674" s="15" t="s">
        <v>21</v>
      </c>
      <c r="D674" s="15" t="s">
        <v>9823</v>
      </c>
      <c r="E674" s="15" t="s">
        <v>2764</v>
      </c>
      <c r="F674" s="15">
        <v>16</v>
      </c>
      <c r="G674" s="15">
        <v>40</v>
      </c>
      <c r="H674" s="15">
        <v>170</v>
      </c>
      <c r="I674" s="15">
        <v>0.55000000000000004</v>
      </c>
      <c r="J674" s="15"/>
      <c r="K674" s="15">
        <v>500</v>
      </c>
      <c r="L674" s="15">
        <v>125</v>
      </c>
      <c r="M674" s="15" t="s">
        <v>9479</v>
      </c>
      <c r="N674" s="15" t="s">
        <v>3</v>
      </c>
    </row>
    <row r="675" spans="1:14" ht="15" customHeight="1">
      <c r="A675" s="3" t="s">
        <v>520</v>
      </c>
      <c r="B675" s="15" t="s">
        <v>1</v>
      </c>
      <c r="C675" s="15" t="s">
        <v>67</v>
      </c>
      <c r="D675" s="15" t="s">
        <v>9823</v>
      </c>
      <c r="E675" s="15" t="s">
        <v>2764</v>
      </c>
      <c r="F675" s="15">
        <v>16</v>
      </c>
      <c r="G675" s="15">
        <v>40</v>
      </c>
      <c r="H675" s="15">
        <v>200</v>
      </c>
      <c r="I675" s="15">
        <v>0.55000000000000004</v>
      </c>
      <c r="J675" s="15"/>
      <c r="K675" s="15">
        <v>500</v>
      </c>
      <c r="L675" s="15">
        <v>125</v>
      </c>
      <c r="M675" s="15" t="s">
        <v>9479</v>
      </c>
      <c r="N675" s="15" t="s">
        <v>3</v>
      </c>
    </row>
    <row r="676" spans="1:14" ht="15" customHeight="1">
      <c r="A676" s="3" t="s">
        <v>521</v>
      </c>
      <c r="B676" s="15" t="s">
        <v>1</v>
      </c>
      <c r="C676" s="15" t="s">
        <v>21</v>
      </c>
      <c r="D676" s="15" t="s">
        <v>9823</v>
      </c>
      <c r="E676" s="15" t="s">
        <v>2764</v>
      </c>
      <c r="F676" s="15">
        <v>16</v>
      </c>
      <c r="G676" s="15">
        <v>50</v>
      </c>
      <c r="H676" s="15">
        <v>170</v>
      </c>
      <c r="I676" s="15">
        <v>0.7</v>
      </c>
      <c r="J676" s="15"/>
      <c r="K676" s="15">
        <v>500</v>
      </c>
      <c r="L676" s="15">
        <v>150</v>
      </c>
      <c r="M676" s="15" t="s">
        <v>9479</v>
      </c>
      <c r="N676" s="15" t="s">
        <v>3</v>
      </c>
    </row>
    <row r="677" spans="1:14" ht="15" customHeight="1">
      <c r="A677" s="3" t="s">
        <v>522</v>
      </c>
      <c r="B677" s="15" t="s">
        <v>1</v>
      </c>
      <c r="C677" s="15" t="s">
        <v>67</v>
      </c>
      <c r="D677" s="15" t="s">
        <v>9823</v>
      </c>
      <c r="E677" s="15" t="s">
        <v>2764</v>
      </c>
      <c r="F677" s="15">
        <v>16</v>
      </c>
      <c r="G677" s="15">
        <v>50</v>
      </c>
      <c r="H677" s="15">
        <v>200</v>
      </c>
      <c r="I677" s="15">
        <v>0.7</v>
      </c>
      <c r="J677" s="15"/>
      <c r="K677" s="15">
        <v>500</v>
      </c>
      <c r="L677" s="15">
        <v>150</v>
      </c>
      <c r="M677" s="15" t="s">
        <v>9479</v>
      </c>
      <c r="N677" s="15" t="s">
        <v>3</v>
      </c>
    </row>
    <row r="678" spans="1:14" ht="15" customHeight="1">
      <c r="A678" s="3" t="s">
        <v>523</v>
      </c>
      <c r="B678" s="15" t="s">
        <v>1</v>
      </c>
      <c r="C678" s="15" t="s">
        <v>21</v>
      </c>
      <c r="D678" s="15" t="s">
        <v>9823</v>
      </c>
      <c r="E678" s="15" t="s">
        <v>2764</v>
      </c>
      <c r="F678" s="15">
        <v>16</v>
      </c>
      <c r="G678" s="15">
        <v>60</v>
      </c>
      <c r="H678" s="15">
        <v>170</v>
      </c>
      <c r="I678" s="15">
        <v>0.7</v>
      </c>
      <c r="J678" s="15"/>
      <c r="K678" s="15">
        <v>500</v>
      </c>
      <c r="L678" s="15">
        <v>150</v>
      </c>
      <c r="M678" s="15" t="s">
        <v>9479</v>
      </c>
      <c r="N678" s="15" t="s">
        <v>3</v>
      </c>
    </row>
    <row r="679" spans="1:14" ht="15" customHeight="1">
      <c r="A679" s="3" t="s">
        <v>524</v>
      </c>
      <c r="B679" s="15" t="s">
        <v>1</v>
      </c>
      <c r="C679" s="15" t="s">
        <v>67</v>
      </c>
      <c r="D679" s="15" t="s">
        <v>9823</v>
      </c>
      <c r="E679" s="15" t="s">
        <v>2764</v>
      </c>
      <c r="F679" s="15">
        <v>16</v>
      </c>
      <c r="G679" s="15">
        <v>60</v>
      </c>
      <c r="H679" s="15">
        <v>200</v>
      </c>
      <c r="I679" s="15">
        <v>0.7</v>
      </c>
      <c r="J679" s="15"/>
      <c r="K679" s="15">
        <v>500</v>
      </c>
      <c r="L679" s="15">
        <v>150</v>
      </c>
      <c r="M679" s="15" t="s">
        <v>9479</v>
      </c>
      <c r="N679" s="15" t="s">
        <v>3</v>
      </c>
    </row>
    <row r="680" spans="1:14" ht="15" customHeight="1">
      <c r="A680" s="3" t="s">
        <v>525</v>
      </c>
      <c r="B680" s="15" t="s">
        <v>1</v>
      </c>
      <c r="C680" s="15" t="s">
        <v>21</v>
      </c>
      <c r="D680" s="15" t="s">
        <v>9823</v>
      </c>
      <c r="E680" s="15" t="s">
        <v>2764</v>
      </c>
      <c r="F680" s="15">
        <v>16</v>
      </c>
      <c r="G680" s="15">
        <v>90</v>
      </c>
      <c r="H680" s="15">
        <v>170</v>
      </c>
      <c r="I680" s="15">
        <v>0.9</v>
      </c>
      <c r="J680" s="15"/>
      <c r="K680" s="15">
        <v>100</v>
      </c>
      <c r="L680" s="15">
        <v>150</v>
      </c>
      <c r="M680" s="15" t="s">
        <v>9479</v>
      </c>
      <c r="N680" s="15" t="s">
        <v>3</v>
      </c>
    </row>
    <row r="681" spans="1:14" ht="15" customHeight="1">
      <c r="A681" s="3" t="s">
        <v>526</v>
      </c>
      <c r="B681" s="15" t="s">
        <v>1</v>
      </c>
      <c r="C681" s="15" t="s">
        <v>67</v>
      </c>
      <c r="D681" s="15" t="s">
        <v>9823</v>
      </c>
      <c r="E681" s="15" t="s">
        <v>2764</v>
      </c>
      <c r="F681" s="15">
        <v>16</v>
      </c>
      <c r="G681" s="15">
        <v>90</v>
      </c>
      <c r="H681" s="15">
        <v>200</v>
      </c>
      <c r="I681" s="15">
        <v>0.9</v>
      </c>
      <c r="J681" s="15"/>
      <c r="K681" s="15">
        <v>100</v>
      </c>
      <c r="L681" s="15">
        <v>150</v>
      </c>
      <c r="M681" s="15" t="s">
        <v>9479</v>
      </c>
      <c r="N681" s="15" t="s">
        <v>3</v>
      </c>
    </row>
    <row r="682" spans="1:14" ht="15" customHeight="1">
      <c r="A682" s="3" t="s">
        <v>976</v>
      </c>
      <c r="B682" s="15" t="s">
        <v>1</v>
      </c>
      <c r="C682" s="15" t="s">
        <v>21</v>
      </c>
      <c r="D682" s="15" t="s">
        <v>9823</v>
      </c>
      <c r="E682" s="15" t="s">
        <v>2764</v>
      </c>
      <c r="F682" s="15">
        <v>20</v>
      </c>
      <c r="G682" s="15">
        <v>100</v>
      </c>
      <c r="H682" s="15">
        <v>200</v>
      </c>
      <c r="I682" s="15">
        <v>0.9</v>
      </c>
      <c r="J682" s="15"/>
      <c r="K682" s="15">
        <v>100</v>
      </c>
      <c r="L682" s="15">
        <v>150</v>
      </c>
      <c r="M682" s="15" t="s">
        <v>9479</v>
      </c>
      <c r="N682" s="15" t="s">
        <v>3</v>
      </c>
    </row>
    <row r="683" spans="1:14" ht="15" customHeight="1">
      <c r="A683" s="3" t="s">
        <v>527</v>
      </c>
      <c r="B683" s="15" t="s">
        <v>1</v>
      </c>
      <c r="C683" s="15" t="s">
        <v>67</v>
      </c>
      <c r="D683" s="15" t="s">
        <v>9823</v>
      </c>
      <c r="E683" s="15" t="s">
        <v>2764</v>
      </c>
      <c r="F683" s="15">
        <v>20</v>
      </c>
      <c r="G683" s="15">
        <v>100</v>
      </c>
      <c r="H683" s="15">
        <v>200</v>
      </c>
      <c r="I683" s="15">
        <v>0.92</v>
      </c>
      <c r="J683" s="15"/>
      <c r="K683" s="15">
        <v>100</v>
      </c>
      <c r="L683" s="15">
        <v>150</v>
      </c>
      <c r="M683" s="15" t="s">
        <v>9479</v>
      </c>
      <c r="N683" s="15" t="s">
        <v>3</v>
      </c>
    </row>
    <row r="684" spans="1:14" ht="15" customHeight="1">
      <c r="A684" s="3" t="s">
        <v>528</v>
      </c>
      <c r="B684" s="15" t="s">
        <v>1</v>
      </c>
      <c r="C684" s="15" t="s">
        <v>21</v>
      </c>
      <c r="D684" s="15" t="s">
        <v>9823</v>
      </c>
      <c r="E684" s="15" t="s">
        <v>2764</v>
      </c>
      <c r="F684" s="15">
        <v>20</v>
      </c>
      <c r="G684" s="15">
        <v>150</v>
      </c>
      <c r="H684" s="15">
        <v>200</v>
      </c>
      <c r="I684" s="15">
        <v>1</v>
      </c>
      <c r="J684" s="15"/>
      <c r="K684" s="15">
        <v>100</v>
      </c>
      <c r="L684" s="15">
        <v>150</v>
      </c>
      <c r="M684" s="15" t="s">
        <v>9479</v>
      </c>
      <c r="N684" s="15" t="s">
        <v>3</v>
      </c>
    </row>
    <row r="685" spans="1:14" ht="15" customHeight="1">
      <c r="A685" s="3" t="s">
        <v>529</v>
      </c>
      <c r="B685" s="15" t="s">
        <v>1</v>
      </c>
      <c r="C685" s="15" t="s">
        <v>67</v>
      </c>
      <c r="D685" s="15" t="s">
        <v>9823</v>
      </c>
      <c r="E685" s="15" t="s">
        <v>2764</v>
      </c>
      <c r="F685" s="15">
        <v>20</v>
      </c>
      <c r="G685" s="15">
        <v>150</v>
      </c>
      <c r="H685" s="15">
        <v>200</v>
      </c>
      <c r="I685" s="15">
        <v>1.02</v>
      </c>
      <c r="J685" s="15"/>
      <c r="K685" s="15">
        <v>100</v>
      </c>
      <c r="L685" s="15">
        <v>150</v>
      </c>
      <c r="M685" s="15" t="s">
        <v>9479</v>
      </c>
      <c r="N685" s="15" t="s">
        <v>3</v>
      </c>
    </row>
    <row r="686" spans="1:14" ht="15" customHeight="1">
      <c r="A686" s="3" t="s">
        <v>977</v>
      </c>
      <c r="B686" s="15" t="s">
        <v>1</v>
      </c>
      <c r="C686" s="15" t="s">
        <v>7</v>
      </c>
      <c r="D686" s="15" t="s">
        <v>9823</v>
      </c>
      <c r="E686" s="15" t="s">
        <v>2764</v>
      </c>
      <c r="F686" s="15">
        <v>2</v>
      </c>
      <c r="G686" s="15">
        <v>20</v>
      </c>
      <c r="H686" s="15">
        <v>50</v>
      </c>
      <c r="I686" s="15">
        <v>0.55000000000000004</v>
      </c>
      <c r="J686" s="15"/>
      <c r="K686" s="15">
        <v>500</v>
      </c>
      <c r="L686" s="15">
        <v>125</v>
      </c>
      <c r="M686" s="15" t="s">
        <v>9479</v>
      </c>
      <c r="N686" s="15" t="s">
        <v>3</v>
      </c>
    </row>
    <row r="687" spans="1:14" ht="15" customHeight="1">
      <c r="A687" s="3" t="s">
        <v>530</v>
      </c>
      <c r="B687" s="15" t="s">
        <v>1</v>
      </c>
      <c r="C687" s="15" t="s">
        <v>21</v>
      </c>
      <c r="D687" s="15" t="s">
        <v>9823</v>
      </c>
      <c r="E687" s="15" t="s">
        <v>2764</v>
      </c>
      <c r="F687" s="15">
        <v>20</v>
      </c>
      <c r="G687" s="15">
        <v>20</v>
      </c>
      <c r="H687" s="15">
        <v>200</v>
      </c>
      <c r="I687" s="15">
        <v>0.55000000000000004</v>
      </c>
      <c r="J687" s="15"/>
      <c r="K687" s="15">
        <v>500</v>
      </c>
      <c r="L687" s="15">
        <v>125</v>
      </c>
      <c r="M687" s="15" t="s">
        <v>9479</v>
      </c>
      <c r="N687" s="15" t="s">
        <v>3</v>
      </c>
    </row>
    <row r="688" spans="1:14" ht="15" customHeight="1">
      <c r="A688" s="3" t="s">
        <v>531</v>
      </c>
      <c r="B688" s="15" t="s">
        <v>1</v>
      </c>
      <c r="C688" s="15" t="s">
        <v>67</v>
      </c>
      <c r="D688" s="15" t="s">
        <v>9823</v>
      </c>
      <c r="E688" s="15" t="s">
        <v>2764</v>
      </c>
      <c r="F688" s="15">
        <v>20</v>
      </c>
      <c r="G688" s="15">
        <v>20</v>
      </c>
      <c r="H688" s="15">
        <v>200</v>
      </c>
      <c r="I688" s="15">
        <v>0.55000000000000004</v>
      </c>
      <c r="J688" s="15"/>
      <c r="K688" s="15">
        <v>500</v>
      </c>
      <c r="L688" s="15">
        <v>125</v>
      </c>
      <c r="M688" s="15" t="s">
        <v>9479</v>
      </c>
      <c r="N688" s="15" t="s">
        <v>3</v>
      </c>
    </row>
    <row r="689" spans="1:14" ht="15" customHeight="1">
      <c r="A689" s="3" t="s">
        <v>532</v>
      </c>
      <c r="B689" s="15" t="s">
        <v>1</v>
      </c>
      <c r="C689" s="15" t="s">
        <v>7</v>
      </c>
      <c r="D689" s="15" t="s">
        <v>9823</v>
      </c>
      <c r="E689" s="15" t="s">
        <v>2764</v>
      </c>
      <c r="F689" s="15">
        <v>2</v>
      </c>
      <c r="G689" s="15">
        <v>30</v>
      </c>
      <c r="H689" s="15">
        <v>50</v>
      </c>
      <c r="I689" s="15">
        <v>0.55000000000000004</v>
      </c>
      <c r="J689" s="15"/>
      <c r="K689" s="15">
        <v>500</v>
      </c>
      <c r="L689" s="15">
        <v>125</v>
      </c>
      <c r="M689" s="15" t="s">
        <v>9479</v>
      </c>
      <c r="N689" s="15" t="s">
        <v>3</v>
      </c>
    </row>
    <row r="690" spans="1:14" ht="15" customHeight="1">
      <c r="A690" s="3" t="s">
        <v>533</v>
      </c>
      <c r="B690" s="15" t="s">
        <v>1</v>
      </c>
      <c r="C690" s="15" t="s">
        <v>21</v>
      </c>
      <c r="D690" s="15" t="s">
        <v>9823</v>
      </c>
      <c r="E690" s="15" t="s">
        <v>2764</v>
      </c>
      <c r="F690" s="15">
        <v>20</v>
      </c>
      <c r="G690" s="15">
        <v>30</v>
      </c>
      <c r="H690" s="15">
        <v>200</v>
      </c>
      <c r="I690" s="15">
        <v>0.55000000000000004</v>
      </c>
      <c r="J690" s="15"/>
      <c r="K690" s="15">
        <v>500</v>
      </c>
      <c r="L690" s="15">
        <v>125</v>
      </c>
      <c r="M690" s="15" t="s">
        <v>9479</v>
      </c>
      <c r="N690" s="15" t="s">
        <v>3</v>
      </c>
    </row>
    <row r="691" spans="1:14" ht="15" customHeight="1">
      <c r="A691" s="3" t="s">
        <v>534</v>
      </c>
      <c r="B691" s="15" t="s">
        <v>1</v>
      </c>
      <c r="C691" s="15" t="s">
        <v>67</v>
      </c>
      <c r="D691" s="15" t="s">
        <v>9823</v>
      </c>
      <c r="E691" s="15" t="s">
        <v>2764</v>
      </c>
      <c r="F691" s="15">
        <v>20</v>
      </c>
      <c r="G691" s="15">
        <v>30</v>
      </c>
      <c r="H691" s="15">
        <v>200</v>
      </c>
      <c r="I691" s="15">
        <v>0.55000000000000004</v>
      </c>
      <c r="J691" s="15"/>
      <c r="K691" s="15">
        <v>500</v>
      </c>
      <c r="L691" s="15">
        <v>125</v>
      </c>
      <c r="M691" s="15" t="s">
        <v>9479</v>
      </c>
      <c r="N691" s="15" t="s">
        <v>3</v>
      </c>
    </row>
    <row r="692" spans="1:14" ht="15" customHeight="1">
      <c r="A692" s="3" t="s">
        <v>535</v>
      </c>
      <c r="B692" s="15" t="s">
        <v>1</v>
      </c>
      <c r="C692" s="15" t="s">
        <v>7</v>
      </c>
      <c r="D692" s="15" t="s">
        <v>9823</v>
      </c>
      <c r="E692" s="15" t="s">
        <v>2764</v>
      </c>
      <c r="F692" s="15">
        <v>2</v>
      </c>
      <c r="G692" s="15">
        <v>40</v>
      </c>
      <c r="H692" s="15">
        <v>50</v>
      </c>
      <c r="I692" s="15">
        <v>0.55000000000000004</v>
      </c>
      <c r="J692" s="15"/>
      <c r="K692" s="15">
        <v>500</v>
      </c>
      <c r="L692" s="15">
        <v>125</v>
      </c>
      <c r="M692" s="15" t="s">
        <v>9479</v>
      </c>
      <c r="N692" s="15" t="s">
        <v>3</v>
      </c>
    </row>
    <row r="693" spans="1:14" ht="15" customHeight="1">
      <c r="A693" s="3" t="s">
        <v>536</v>
      </c>
      <c r="B693" s="15" t="s">
        <v>1</v>
      </c>
      <c r="C693" s="15" t="s">
        <v>21</v>
      </c>
      <c r="D693" s="15" t="s">
        <v>9823</v>
      </c>
      <c r="E693" s="15" t="s">
        <v>2764</v>
      </c>
      <c r="F693" s="15">
        <v>20</v>
      </c>
      <c r="G693" s="15">
        <v>40</v>
      </c>
      <c r="H693" s="15">
        <v>200</v>
      </c>
      <c r="I693" s="15">
        <v>0.55000000000000004</v>
      </c>
      <c r="J693" s="15"/>
      <c r="K693" s="15">
        <v>500</v>
      </c>
      <c r="L693" s="15">
        <v>125</v>
      </c>
      <c r="M693" s="15" t="s">
        <v>9479</v>
      </c>
      <c r="N693" s="15" t="s">
        <v>3</v>
      </c>
    </row>
    <row r="694" spans="1:14" ht="15" customHeight="1">
      <c r="A694" s="3" t="s">
        <v>537</v>
      </c>
      <c r="B694" s="15" t="s">
        <v>1</v>
      </c>
      <c r="C694" s="15" t="s">
        <v>67</v>
      </c>
      <c r="D694" s="15" t="s">
        <v>9823</v>
      </c>
      <c r="E694" s="15" t="s">
        <v>2764</v>
      </c>
      <c r="F694" s="15">
        <v>20</v>
      </c>
      <c r="G694" s="15">
        <v>40</v>
      </c>
      <c r="H694" s="15">
        <v>200</v>
      </c>
      <c r="I694" s="15">
        <v>0.55000000000000004</v>
      </c>
      <c r="J694" s="15"/>
      <c r="K694" s="15">
        <v>500</v>
      </c>
      <c r="L694" s="15">
        <v>125</v>
      </c>
      <c r="M694" s="15" t="s">
        <v>9479</v>
      </c>
      <c r="N694" s="15" t="s">
        <v>3</v>
      </c>
    </row>
    <row r="695" spans="1:14" ht="15" customHeight="1">
      <c r="A695" s="3" t="s">
        <v>538</v>
      </c>
      <c r="B695" s="15" t="s">
        <v>1</v>
      </c>
      <c r="C695" s="15" t="s">
        <v>7</v>
      </c>
      <c r="D695" s="15" t="s">
        <v>9823</v>
      </c>
      <c r="E695" s="15" t="s">
        <v>2764</v>
      </c>
      <c r="F695" s="15">
        <v>2</v>
      </c>
      <c r="G695" s="15">
        <v>50</v>
      </c>
      <c r="H695" s="15">
        <v>50</v>
      </c>
      <c r="I695" s="15">
        <v>0.7</v>
      </c>
      <c r="J695" s="15"/>
      <c r="K695" s="15">
        <v>500</v>
      </c>
      <c r="L695" s="15">
        <v>150</v>
      </c>
      <c r="M695" s="15" t="s">
        <v>9479</v>
      </c>
      <c r="N695" s="15" t="s">
        <v>3</v>
      </c>
    </row>
    <row r="696" spans="1:14" ht="15" customHeight="1">
      <c r="A696" s="3" t="s">
        <v>539</v>
      </c>
      <c r="B696" s="15" t="s">
        <v>1</v>
      </c>
      <c r="C696" s="15" t="s">
        <v>21</v>
      </c>
      <c r="D696" s="15" t="s">
        <v>9823</v>
      </c>
      <c r="E696" s="15" t="s">
        <v>2764</v>
      </c>
      <c r="F696" s="15">
        <v>20</v>
      </c>
      <c r="G696" s="15">
        <v>50</v>
      </c>
      <c r="H696" s="15">
        <v>200</v>
      </c>
      <c r="I696" s="15">
        <v>0.7</v>
      </c>
      <c r="J696" s="15"/>
      <c r="K696" s="15">
        <v>500</v>
      </c>
      <c r="L696" s="15">
        <v>150</v>
      </c>
      <c r="M696" s="15" t="s">
        <v>9479</v>
      </c>
      <c r="N696" s="15" t="s">
        <v>3</v>
      </c>
    </row>
    <row r="697" spans="1:14" ht="15" customHeight="1">
      <c r="A697" s="3" t="s">
        <v>540</v>
      </c>
      <c r="B697" s="15" t="s">
        <v>1</v>
      </c>
      <c r="C697" s="15" t="s">
        <v>67</v>
      </c>
      <c r="D697" s="15" t="s">
        <v>9823</v>
      </c>
      <c r="E697" s="15" t="s">
        <v>2764</v>
      </c>
      <c r="F697" s="15">
        <v>20</v>
      </c>
      <c r="G697" s="15">
        <v>50</v>
      </c>
      <c r="H697" s="15">
        <v>200</v>
      </c>
      <c r="I697" s="15">
        <v>0.7</v>
      </c>
      <c r="J697" s="15"/>
      <c r="K697" s="15">
        <v>500</v>
      </c>
      <c r="L697" s="15">
        <v>150</v>
      </c>
      <c r="M697" s="15" t="s">
        <v>9479</v>
      </c>
      <c r="N697" s="15" t="s">
        <v>3</v>
      </c>
    </row>
    <row r="698" spans="1:14" ht="15" customHeight="1">
      <c r="A698" s="3" t="s">
        <v>541</v>
      </c>
      <c r="B698" s="15" t="s">
        <v>1</v>
      </c>
      <c r="C698" s="15" t="s">
        <v>7</v>
      </c>
      <c r="D698" s="15" t="s">
        <v>9823</v>
      </c>
      <c r="E698" s="15" t="s">
        <v>2764</v>
      </c>
      <c r="F698" s="15">
        <v>2</v>
      </c>
      <c r="G698" s="15">
        <v>60</v>
      </c>
      <c r="H698" s="15">
        <v>50</v>
      </c>
      <c r="I698" s="15">
        <v>0.7</v>
      </c>
      <c r="J698" s="15"/>
      <c r="K698" s="15">
        <v>500</v>
      </c>
      <c r="L698" s="15">
        <v>150</v>
      </c>
      <c r="M698" s="15" t="s">
        <v>9479</v>
      </c>
      <c r="N698" s="15" t="s">
        <v>3</v>
      </c>
    </row>
    <row r="699" spans="1:14" ht="15" customHeight="1">
      <c r="A699" s="3" t="s">
        <v>542</v>
      </c>
      <c r="B699" s="15" t="s">
        <v>1</v>
      </c>
      <c r="C699" s="15" t="s">
        <v>21</v>
      </c>
      <c r="D699" s="15" t="s">
        <v>9823</v>
      </c>
      <c r="E699" s="15" t="s">
        <v>2764</v>
      </c>
      <c r="F699" s="15">
        <v>20</v>
      </c>
      <c r="G699" s="15">
        <v>60</v>
      </c>
      <c r="H699" s="15">
        <v>200</v>
      </c>
      <c r="I699" s="15">
        <v>0.7</v>
      </c>
      <c r="J699" s="15"/>
      <c r="K699" s="15">
        <v>500</v>
      </c>
      <c r="L699" s="15">
        <v>150</v>
      </c>
      <c r="M699" s="15" t="s">
        <v>9479</v>
      </c>
      <c r="N699" s="15" t="s">
        <v>3</v>
      </c>
    </row>
    <row r="700" spans="1:14" ht="15" customHeight="1">
      <c r="A700" s="3" t="s">
        <v>543</v>
      </c>
      <c r="B700" s="15" t="s">
        <v>1</v>
      </c>
      <c r="C700" s="15" t="s">
        <v>67</v>
      </c>
      <c r="D700" s="15" t="s">
        <v>9823</v>
      </c>
      <c r="E700" s="15" t="s">
        <v>2764</v>
      </c>
      <c r="F700" s="15">
        <v>20</v>
      </c>
      <c r="G700" s="15">
        <v>60</v>
      </c>
      <c r="H700" s="15">
        <v>200</v>
      </c>
      <c r="I700" s="15">
        <v>0.7</v>
      </c>
      <c r="J700" s="15"/>
      <c r="K700" s="15">
        <v>500</v>
      </c>
      <c r="L700" s="15">
        <v>150</v>
      </c>
      <c r="M700" s="15" t="s">
        <v>9479</v>
      </c>
      <c r="N700" s="15" t="s">
        <v>3</v>
      </c>
    </row>
    <row r="701" spans="1:14" ht="15" customHeight="1">
      <c r="A701" s="3" t="s">
        <v>544</v>
      </c>
      <c r="B701" s="15" t="s">
        <v>1</v>
      </c>
      <c r="C701" s="15" t="s">
        <v>7</v>
      </c>
      <c r="D701" s="15" t="s">
        <v>9823</v>
      </c>
      <c r="E701" s="15" t="s">
        <v>2764</v>
      </c>
      <c r="F701" s="15">
        <v>2</v>
      </c>
      <c r="G701" s="15">
        <v>90</v>
      </c>
      <c r="H701" s="15">
        <v>50</v>
      </c>
      <c r="I701" s="15">
        <v>0.85</v>
      </c>
      <c r="J701" s="15"/>
      <c r="K701" s="15">
        <v>100</v>
      </c>
      <c r="L701" s="15">
        <v>150</v>
      </c>
      <c r="M701" s="15" t="s">
        <v>9479</v>
      </c>
      <c r="N701" s="15" t="s">
        <v>3</v>
      </c>
    </row>
    <row r="702" spans="1:14" ht="15" customHeight="1">
      <c r="A702" s="3" t="s">
        <v>545</v>
      </c>
      <c r="B702" s="15" t="s">
        <v>1</v>
      </c>
      <c r="C702" s="15" t="s">
        <v>21</v>
      </c>
      <c r="D702" s="15" t="s">
        <v>9823</v>
      </c>
      <c r="E702" s="15" t="s">
        <v>2764</v>
      </c>
      <c r="F702" s="15">
        <v>20</v>
      </c>
      <c r="G702" s="15">
        <v>90</v>
      </c>
      <c r="H702" s="15">
        <v>200</v>
      </c>
      <c r="I702" s="15">
        <v>0.9</v>
      </c>
      <c r="J702" s="15"/>
      <c r="K702" s="15">
        <v>100</v>
      </c>
      <c r="L702" s="15">
        <v>150</v>
      </c>
      <c r="M702" s="15" t="s">
        <v>9479</v>
      </c>
      <c r="N702" s="15" t="s">
        <v>3</v>
      </c>
    </row>
    <row r="703" spans="1:14" ht="15" customHeight="1">
      <c r="A703" s="3" t="s">
        <v>546</v>
      </c>
      <c r="B703" s="15" t="s">
        <v>1</v>
      </c>
      <c r="C703" s="15" t="s">
        <v>67</v>
      </c>
      <c r="D703" s="15" t="s">
        <v>9823</v>
      </c>
      <c r="E703" s="15" t="s">
        <v>2764</v>
      </c>
      <c r="F703" s="15">
        <v>20</v>
      </c>
      <c r="G703" s="15">
        <v>90</v>
      </c>
      <c r="H703" s="15">
        <v>200</v>
      </c>
      <c r="I703" s="15">
        <v>0.92</v>
      </c>
      <c r="J703" s="15"/>
      <c r="K703" s="15">
        <v>100</v>
      </c>
      <c r="L703" s="15">
        <v>150</v>
      </c>
      <c r="M703" s="15" t="s">
        <v>9479</v>
      </c>
      <c r="N703" s="15" t="s">
        <v>3</v>
      </c>
    </row>
    <row r="704" spans="1:14" ht="15" customHeight="1">
      <c r="A704" s="3" t="s">
        <v>547</v>
      </c>
      <c r="B704" s="15" t="s">
        <v>1</v>
      </c>
      <c r="C704" s="15" t="s">
        <v>7</v>
      </c>
      <c r="D704" s="15" t="s">
        <v>9823</v>
      </c>
      <c r="E704" s="15" t="s">
        <v>2764</v>
      </c>
      <c r="F704" s="15">
        <v>2</v>
      </c>
      <c r="G704" s="15">
        <v>100</v>
      </c>
      <c r="H704" s="15">
        <v>50</v>
      </c>
      <c r="I704" s="15">
        <v>0.85</v>
      </c>
      <c r="J704" s="15"/>
      <c r="K704" s="15">
        <v>100</v>
      </c>
      <c r="L704" s="15">
        <v>150</v>
      </c>
      <c r="M704" s="15" t="s">
        <v>9479</v>
      </c>
      <c r="N704" s="15" t="s">
        <v>3</v>
      </c>
    </row>
    <row r="705" spans="1:14" ht="15" customHeight="1">
      <c r="A705" s="3" t="s">
        <v>548</v>
      </c>
      <c r="B705" s="15" t="s">
        <v>1</v>
      </c>
      <c r="C705" s="15" t="s">
        <v>7</v>
      </c>
      <c r="D705" s="15" t="s">
        <v>9823</v>
      </c>
      <c r="E705" s="15" t="s">
        <v>2764</v>
      </c>
      <c r="F705" s="15">
        <v>2</v>
      </c>
      <c r="G705" s="15">
        <v>150</v>
      </c>
      <c r="H705" s="15">
        <v>50</v>
      </c>
      <c r="I705" s="15">
        <v>0.95</v>
      </c>
      <c r="J705" s="15"/>
      <c r="K705" s="15">
        <v>100</v>
      </c>
      <c r="L705" s="15">
        <v>150</v>
      </c>
      <c r="M705" s="15" t="s">
        <v>9479</v>
      </c>
      <c r="N705" s="15" t="s">
        <v>3</v>
      </c>
    </row>
    <row r="706" spans="1:14" ht="15" customHeight="1">
      <c r="A706" s="3" t="s">
        <v>549</v>
      </c>
      <c r="B706" s="15" t="s">
        <v>1</v>
      </c>
      <c r="C706" s="15" t="s">
        <v>7</v>
      </c>
      <c r="D706" s="15" t="s">
        <v>9823</v>
      </c>
      <c r="E706" s="15" t="s">
        <v>2764</v>
      </c>
      <c r="F706" s="15">
        <v>2</v>
      </c>
      <c r="G706" s="15">
        <v>200</v>
      </c>
      <c r="H706" s="15">
        <v>50</v>
      </c>
      <c r="I706" s="15">
        <v>0.95</v>
      </c>
      <c r="J706" s="15"/>
      <c r="K706" s="15">
        <v>100</v>
      </c>
      <c r="L706" s="15">
        <v>150</v>
      </c>
      <c r="M706" s="15" t="s">
        <v>9479</v>
      </c>
      <c r="N706" s="15" t="s">
        <v>3</v>
      </c>
    </row>
    <row r="707" spans="1:14" ht="15" customHeight="1">
      <c r="A707" s="3" t="s">
        <v>550</v>
      </c>
      <c r="B707" s="15" t="s">
        <v>1</v>
      </c>
      <c r="C707" s="15" t="s">
        <v>67</v>
      </c>
      <c r="D707" s="15" t="s">
        <v>9823</v>
      </c>
      <c r="E707" s="15" t="s">
        <v>2764</v>
      </c>
      <c r="F707" s="15">
        <v>30</v>
      </c>
      <c r="G707" s="15">
        <v>100</v>
      </c>
      <c r="H707" s="15">
        <v>300</v>
      </c>
      <c r="I707" s="15">
        <v>0.9</v>
      </c>
      <c r="J707" s="15"/>
      <c r="K707" s="15">
        <v>500</v>
      </c>
      <c r="L707" s="15">
        <v>150</v>
      </c>
      <c r="M707" s="15" t="s">
        <v>9479</v>
      </c>
      <c r="N707" s="15" t="s">
        <v>3</v>
      </c>
    </row>
    <row r="708" spans="1:14" ht="15" customHeight="1">
      <c r="A708" s="3" t="s">
        <v>551</v>
      </c>
      <c r="B708" s="15" t="s">
        <v>1</v>
      </c>
      <c r="C708" s="15" t="s">
        <v>67</v>
      </c>
      <c r="D708" s="15" t="s">
        <v>9823</v>
      </c>
      <c r="E708" s="15" t="s">
        <v>2764</v>
      </c>
      <c r="F708" s="15">
        <v>30</v>
      </c>
      <c r="G708" s="15">
        <v>150</v>
      </c>
      <c r="H708" s="15">
        <v>300</v>
      </c>
      <c r="I708" s="15">
        <v>1</v>
      </c>
      <c r="J708" s="15"/>
      <c r="K708" s="15">
        <v>500</v>
      </c>
      <c r="L708" s="15">
        <v>150</v>
      </c>
      <c r="M708" s="15" t="s">
        <v>9479</v>
      </c>
      <c r="N708" s="15" t="s">
        <v>3</v>
      </c>
    </row>
    <row r="709" spans="1:14" ht="15" customHeight="1">
      <c r="A709" s="3" t="s">
        <v>552</v>
      </c>
      <c r="B709" s="15" t="s">
        <v>1</v>
      </c>
      <c r="C709" s="15" t="s">
        <v>15</v>
      </c>
      <c r="D709" s="15" t="s">
        <v>9823</v>
      </c>
      <c r="E709" s="15" t="s">
        <v>2764</v>
      </c>
      <c r="F709" s="15">
        <v>3</v>
      </c>
      <c r="G709" s="15">
        <v>20</v>
      </c>
      <c r="H709" s="15">
        <v>80</v>
      </c>
      <c r="I709" s="15">
        <v>0.55000000000000004</v>
      </c>
      <c r="J709" s="15"/>
      <c r="K709" s="15">
        <v>500</v>
      </c>
      <c r="L709" s="15">
        <v>125</v>
      </c>
      <c r="M709" s="15" t="s">
        <v>9479</v>
      </c>
      <c r="N709" s="15" t="s">
        <v>3</v>
      </c>
    </row>
    <row r="710" spans="1:14" ht="15" customHeight="1">
      <c r="A710" s="3" t="s">
        <v>553</v>
      </c>
      <c r="B710" s="15" t="s">
        <v>1</v>
      </c>
      <c r="C710" s="15" t="s">
        <v>67</v>
      </c>
      <c r="D710" s="15" t="s">
        <v>9823</v>
      </c>
      <c r="E710" s="15" t="s">
        <v>2764</v>
      </c>
      <c r="F710" s="15">
        <v>30</v>
      </c>
      <c r="G710" s="15">
        <v>20</v>
      </c>
      <c r="H710" s="15">
        <v>300</v>
      </c>
      <c r="I710" s="15">
        <v>0.55000000000000004</v>
      </c>
      <c r="J710" s="15"/>
      <c r="K710" s="15">
        <v>1000</v>
      </c>
      <c r="L710" s="15">
        <v>125</v>
      </c>
      <c r="M710" s="15" t="s">
        <v>9479</v>
      </c>
      <c r="N710" s="15" t="s">
        <v>3</v>
      </c>
    </row>
    <row r="711" spans="1:14" ht="15" customHeight="1">
      <c r="A711" s="3" t="s">
        <v>554</v>
      </c>
      <c r="B711" s="15" t="s">
        <v>1</v>
      </c>
      <c r="C711" s="15" t="s">
        <v>15</v>
      </c>
      <c r="D711" s="15" t="s">
        <v>9823</v>
      </c>
      <c r="E711" s="15" t="s">
        <v>2764</v>
      </c>
      <c r="F711" s="15">
        <v>3</v>
      </c>
      <c r="G711" s="15">
        <v>30</v>
      </c>
      <c r="H711" s="15">
        <v>80</v>
      </c>
      <c r="I711" s="15">
        <v>0.55000000000000004</v>
      </c>
      <c r="J711" s="15"/>
      <c r="K711" s="15">
        <v>500</v>
      </c>
      <c r="L711" s="15">
        <v>125</v>
      </c>
      <c r="M711" s="15" t="s">
        <v>9479</v>
      </c>
      <c r="N711" s="15" t="s">
        <v>3</v>
      </c>
    </row>
    <row r="712" spans="1:14" ht="15" customHeight="1">
      <c r="A712" s="3" t="s">
        <v>555</v>
      </c>
      <c r="B712" s="15" t="s">
        <v>1</v>
      </c>
      <c r="C712" s="15" t="s">
        <v>67</v>
      </c>
      <c r="D712" s="15" t="s">
        <v>9823</v>
      </c>
      <c r="E712" s="15" t="s">
        <v>2764</v>
      </c>
      <c r="F712" s="15">
        <v>30</v>
      </c>
      <c r="G712" s="15">
        <v>30</v>
      </c>
      <c r="H712" s="15">
        <v>300</v>
      </c>
      <c r="I712" s="15">
        <v>0.55000000000000004</v>
      </c>
      <c r="J712" s="15"/>
      <c r="K712" s="15">
        <v>1000</v>
      </c>
      <c r="L712" s="15">
        <v>125</v>
      </c>
      <c r="M712" s="15" t="s">
        <v>9479</v>
      </c>
      <c r="N712" s="15" t="s">
        <v>3</v>
      </c>
    </row>
    <row r="713" spans="1:14" ht="15" customHeight="1">
      <c r="A713" s="3" t="s">
        <v>556</v>
      </c>
      <c r="B713" s="15" t="s">
        <v>1</v>
      </c>
      <c r="C713" s="15" t="s">
        <v>15</v>
      </c>
      <c r="D713" s="15" t="s">
        <v>9823</v>
      </c>
      <c r="E713" s="15" t="s">
        <v>2764</v>
      </c>
      <c r="F713" s="15">
        <v>3</v>
      </c>
      <c r="G713" s="15">
        <v>40</v>
      </c>
      <c r="H713" s="15">
        <v>80</v>
      </c>
      <c r="I713" s="15">
        <v>0.55000000000000004</v>
      </c>
      <c r="J713" s="15"/>
      <c r="K713" s="15">
        <v>500</v>
      </c>
      <c r="L713" s="15">
        <v>125</v>
      </c>
      <c r="M713" s="15" t="s">
        <v>9479</v>
      </c>
      <c r="N713" s="15" t="s">
        <v>3</v>
      </c>
    </row>
    <row r="714" spans="1:14" ht="15" customHeight="1">
      <c r="A714" s="3" t="s">
        <v>557</v>
      </c>
      <c r="B714" s="15" t="s">
        <v>1</v>
      </c>
      <c r="C714" s="15" t="s">
        <v>67</v>
      </c>
      <c r="D714" s="15" t="s">
        <v>9823</v>
      </c>
      <c r="E714" s="15" t="s">
        <v>2764</v>
      </c>
      <c r="F714" s="15">
        <v>30</v>
      </c>
      <c r="G714" s="15">
        <v>40</v>
      </c>
      <c r="H714" s="15">
        <v>300</v>
      </c>
      <c r="I714" s="15">
        <v>0.55000000000000004</v>
      </c>
      <c r="J714" s="15"/>
      <c r="K714" s="15">
        <v>1000</v>
      </c>
      <c r="L714" s="15">
        <v>125</v>
      </c>
      <c r="M714" s="15" t="s">
        <v>9479</v>
      </c>
      <c r="N714" s="15" t="s">
        <v>3</v>
      </c>
    </row>
    <row r="715" spans="1:14" ht="15" customHeight="1">
      <c r="A715" s="3" t="s">
        <v>558</v>
      </c>
      <c r="B715" s="15" t="s">
        <v>1</v>
      </c>
      <c r="C715" s="15" t="s">
        <v>15</v>
      </c>
      <c r="D715" s="15" t="s">
        <v>9823</v>
      </c>
      <c r="E715" s="15" t="s">
        <v>2764</v>
      </c>
      <c r="F715" s="15">
        <v>3</v>
      </c>
      <c r="G715" s="15">
        <v>50</v>
      </c>
      <c r="H715" s="15">
        <v>80</v>
      </c>
      <c r="I715" s="15">
        <v>0.7</v>
      </c>
      <c r="J715" s="15"/>
      <c r="K715" s="15">
        <v>500</v>
      </c>
      <c r="L715" s="15">
        <v>150</v>
      </c>
      <c r="M715" s="15" t="s">
        <v>9479</v>
      </c>
      <c r="N715" s="15" t="s">
        <v>3</v>
      </c>
    </row>
    <row r="716" spans="1:14" ht="15" customHeight="1">
      <c r="A716" s="3" t="s">
        <v>559</v>
      </c>
      <c r="B716" s="15" t="s">
        <v>1</v>
      </c>
      <c r="C716" s="15" t="s">
        <v>67</v>
      </c>
      <c r="D716" s="15" t="s">
        <v>9823</v>
      </c>
      <c r="E716" s="15" t="s">
        <v>2764</v>
      </c>
      <c r="F716" s="15">
        <v>30</v>
      </c>
      <c r="G716" s="15">
        <v>50</v>
      </c>
      <c r="H716" s="15">
        <v>300</v>
      </c>
      <c r="I716" s="15">
        <v>0.7</v>
      </c>
      <c r="J716" s="15"/>
      <c r="K716" s="15">
        <v>1000</v>
      </c>
      <c r="L716" s="15">
        <v>150</v>
      </c>
      <c r="M716" s="15" t="s">
        <v>9479</v>
      </c>
      <c r="N716" s="15" t="s">
        <v>3</v>
      </c>
    </row>
    <row r="717" spans="1:14" ht="15" customHeight="1">
      <c r="A717" s="3" t="s">
        <v>560</v>
      </c>
      <c r="B717" s="15" t="s">
        <v>1</v>
      </c>
      <c r="C717" s="15" t="s">
        <v>15</v>
      </c>
      <c r="D717" s="15" t="s">
        <v>9823</v>
      </c>
      <c r="E717" s="15" t="s">
        <v>2764</v>
      </c>
      <c r="F717" s="15">
        <v>3</v>
      </c>
      <c r="G717" s="15">
        <v>60</v>
      </c>
      <c r="H717" s="15">
        <v>80</v>
      </c>
      <c r="I717" s="15">
        <v>0.7</v>
      </c>
      <c r="J717" s="15"/>
      <c r="K717" s="15">
        <v>500</v>
      </c>
      <c r="L717" s="15">
        <v>150</v>
      </c>
      <c r="M717" s="15" t="s">
        <v>9479</v>
      </c>
      <c r="N717" s="15" t="s">
        <v>3</v>
      </c>
    </row>
    <row r="718" spans="1:14" ht="15" customHeight="1">
      <c r="A718" s="3" t="s">
        <v>561</v>
      </c>
      <c r="B718" s="15" t="s">
        <v>1</v>
      </c>
      <c r="C718" s="15" t="s">
        <v>67</v>
      </c>
      <c r="D718" s="15" t="s">
        <v>9823</v>
      </c>
      <c r="E718" s="15" t="s">
        <v>2764</v>
      </c>
      <c r="F718" s="15">
        <v>30</v>
      </c>
      <c r="G718" s="15">
        <v>60</v>
      </c>
      <c r="H718" s="15">
        <v>300</v>
      </c>
      <c r="I718" s="15">
        <v>0.7</v>
      </c>
      <c r="J718" s="15"/>
      <c r="K718" s="15">
        <v>1000</v>
      </c>
      <c r="L718" s="15">
        <v>150</v>
      </c>
      <c r="M718" s="15" t="s">
        <v>9479</v>
      </c>
      <c r="N718" s="15" t="s">
        <v>3</v>
      </c>
    </row>
    <row r="719" spans="1:14" ht="15" customHeight="1">
      <c r="A719" s="3" t="s">
        <v>562</v>
      </c>
      <c r="B719" s="15" t="s">
        <v>1</v>
      </c>
      <c r="C719" s="15" t="s">
        <v>15</v>
      </c>
      <c r="D719" s="15" t="s">
        <v>9823</v>
      </c>
      <c r="E719" s="15" t="s">
        <v>2764</v>
      </c>
      <c r="F719" s="15">
        <v>3</v>
      </c>
      <c r="G719" s="15">
        <v>90</v>
      </c>
      <c r="H719" s="15">
        <v>80</v>
      </c>
      <c r="I719" s="15">
        <v>0.85</v>
      </c>
      <c r="J719" s="15"/>
      <c r="K719" s="15">
        <v>100</v>
      </c>
      <c r="L719" s="15">
        <v>150</v>
      </c>
      <c r="M719" s="15" t="s">
        <v>9479</v>
      </c>
      <c r="N719" s="15" t="s">
        <v>3</v>
      </c>
    </row>
    <row r="720" spans="1:14" ht="15" customHeight="1">
      <c r="A720" s="3" t="s">
        <v>563</v>
      </c>
      <c r="B720" s="15" t="s">
        <v>1</v>
      </c>
      <c r="C720" s="15" t="s">
        <v>67</v>
      </c>
      <c r="D720" s="15" t="s">
        <v>9823</v>
      </c>
      <c r="E720" s="15" t="s">
        <v>2764</v>
      </c>
      <c r="F720" s="15">
        <v>30</v>
      </c>
      <c r="G720" s="15">
        <v>90</v>
      </c>
      <c r="H720" s="15">
        <v>300</v>
      </c>
      <c r="I720" s="15">
        <v>0.9</v>
      </c>
      <c r="J720" s="15"/>
      <c r="K720" s="15">
        <v>500</v>
      </c>
      <c r="L720" s="15">
        <v>150</v>
      </c>
      <c r="M720" s="15" t="s">
        <v>9479</v>
      </c>
      <c r="N720" s="15" t="s">
        <v>3</v>
      </c>
    </row>
    <row r="721" spans="1:14" ht="15" customHeight="1">
      <c r="A721" s="3" t="s">
        <v>564</v>
      </c>
      <c r="B721" s="15" t="s">
        <v>1</v>
      </c>
      <c r="C721" s="15" t="s">
        <v>15</v>
      </c>
      <c r="D721" s="15" t="s">
        <v>9823</v>
      </c>
      <c r="E721" s="15" t="s">
        <v>2764</v>
      </c>
      <c r="F721" s="15">
        <v>3</v>
      </c>
      <c r="G721" s="15">
        <v>100</v>
      </c>
      <c r="H721" s="15">
        <v>80</v>
      </c>
      <c r="I721" s="15">
        <v>0.85</v>
      </c>
      <c r="J721" s="15"/>
      <c r="K721" s="15">
        <v>100</v>
      </c>
      <c r="L721" s="15">
        <v>150</v>
      </c>
      <c r="M721" s="15" t="s">
        <v>9479</v>
      </c>
      <c r="N721" s="15" t="s">
        <v>3</v>
      </c>
    </row>
    <row r="722" spans="1:14" ht="15" customHeight="1">
      <c r="A722" s="3" t="s">
        <v>565</v>
      </c>
      <c r="B722" s="15" t="s">
        <v>1</v>
      </c>
      <c r="C722" s="15" t="s">
        <v>15</v>
      </c>
      <c r="D722" s="15" t="s">
        <v>9823</v>
      </c>
      <c r="E722" s="15" t="s">
        <v>2764</v>
      </c>
      <c r="F722" s="15">
        <v>3</v>
      </c>
      <c r="G722" s="15">
        <v>150</v>
      </c>
      <c r="H722" s="15">
        <v>80</v>
      </c>
      <c r="I722" s="15">
        <v>0.95</v>
      </c>
      <c r="J722" s="15"/>
      <c r="K722" s="15">
        <v>100</v>
      </c>
      <c r="L722" s="15">
        <v>150</v>
      </c>
      <c r="M722" s="15" t="s">
        <v>9479</v>
      </c>
      <c r="N722" s="15" t="s">
        <v>3</v>
      </c>
    </row>
    <row r="723" spans="1:14" ht="15" customHeight="1">
      <c r="A723" s="3" t="s">
        <v>566</v>
      </c>
      <c r="B723" s="15" t="s">
        <v>1</v>
      </c>
      <c r="C723" s="15" t="s">
        <v>15</v>
      </c>
      <c r="D723" s="15" t="s">
        <v>9823</v>
      </c>
      <c r="E723" s="15" t="s">
        <v>2764</v>
      </c>
      <c r="F723" s="15">
        <v>3</v>
      </c>
      <c r="G723" s="15">
        <v>200</v>
      </c>
      <c r="H723" s="15">
        <v>80</v>
      </c>
      <c r="I723" s="15">
        <v>0.95</v>
      </c>
      <c r="J723" s="15"/>
      <c r="K723" s="15">
        <v>100</v>
      </c>
      <c r="L723" s="15">
        <v>150</v>
      </c>
      <c r="M723" s="15" t="s">
        <v>9479</v>
      </c>
      <c r="N723" s="15" t="s">
        <v>3</v>
      </c>
    </row>
    <row r="724" spans="1:14" ht="15" customHeight="1">
      <c r="A724" s="3" t="s">
        <v>567</v>
      </c>
      <c r="B724" s="15" t="s">
        <v>1</v>
      </c>
      <c r="C724" s="15" t="s">
        <v>67</v>
      </c>
      <c r="D724" s="15" t="s">
        <v>9823</v>
      </c>
      <c r="E724" s="15" t="s">
        <v>2764</v>
      </c>
      <c r="F724" s="15">
        <v>40</v>
      </c>
      <c r="G724" s="15">
        <v>100</v>
      </c>
      <c r="H724" s="15">
        <v>400</v>
      </c>
      <c r="I724" s="15">
        <v>0.9</v>
      </c>
      <c r="J724" s="15"/>
      <c r="K724" s="15">
        <v>500</v>
      </c>
      <c r="L724" s="15">
        <v>150</v>
      </c>
      <c r="M724" s="15" t="s">
        <v>9479</v>
      </c>
      <c r="N724" s="15" t="s">
        <v>3</v>
      </c>
    </row>
    <row r="725" spans="1:14" ht="15" customHeight="1">
      <c r="A725" s="3" t="s">
        <v>568</v>
      </c>
      <c r="B725" s="15" t="s">
        <v>1</v>
      </c>
      <c r="C725" s="15" t="s">
        <v>67</v>
      </c>
      <c r="D725" s="15" t="s">
        <v>9823</v>
      </c>
      <c r="E725" s="15" t="s">
        <v>2764</v>
      </c>
      <c r="F725" s="15">
        <v>40</v>
      </c>
      <c r="G725" s="15">
        <v>20</v>
      </c>
      <c r="H725" s="15">
        <v>400</v>
      </c>
      <c r="I725" s="15">
        <v>0.55000000000000004</v>
      </c>
      <c r="J725" s="15"/>
      <c r="K725" s="15">
        <v>1000</v>
      </c>
      <c r="L725" s="15">
        <v>125</v>
      </c>
      <c r="M725" s="15" t="s">
        <v>9479</v>
      </c>
      <c r="N725" s="15" t="s">
        <v>3</v>
      </c>
    </row>
    <row r="726" spans="1:14" ht="15" customHeight="1">
      <c r="A726" s="3" t="s">
        <v>569</v>
      </c>
      <c r="B726" s="15" t="s">
        <v>1</v>
      </c>
      <c r="C726" s="15" t="s">
        <v>67</v>
      </c>
      <c r="D726" s="15" t="s">
        <v>9823</v>
      </c>
      <c r="E726" s="15" t="s">
        <v>2764</v>
      </c>
      <c r="F726" s="15">
        <v>40</v>
      </c>
      <c r="G726" s="15">
        <v>30</v>
      </c>
      <c r="H726" s="15">
        <v>400</v>
      </c>
      <c r="I726" s="15">
        <v>0.55000000000000004</v>
      </c>
      <c r="J726" s="15"/>
      <c r="K726" s="15">
        <v>1000</v>
      </c>
      <c r="L726" s="15">
        <v>125</v>
      </c>
      <c r="M726" s="15" t="s">
        <v>9479</v>
      </c>
      <c r="N726" s="15" t="s">
        <v>3</v>
      </c>
    </row>
    <row r="727" spans="1:14" ht="15" customHeight="1">
      <c r="A727" s="3" t="s">
        <v>570</v>
      </c>
      <c r="B727" s="15" t="s">
        <v>1</v>
      </c>
      <c r="C727" s="15" t="s">
        <v>67</v>
      </c>
      <c r="D727" s="15" t="s">
        <v>9823</v>
      </c>
      <c r="E727" s="15" t="s">
        <v>2764</v>
      </c>
      <c r="F727" s="15">
        <v>40</v>
      </c>
      <c r="G727" s="15">
        <v>40</v>
      </c>
      <c r="H727" s="15">
        <v>400</v>
      </c>
      <c r="I727" s="15">
        <v>0.55000000000000004</v>
      </c>
      <c r="J727" s="15"/>
      <c r="K727" s="15">
        <v>1000</v>
      </c>
      <c r="L727" s="15">
        <v>125</v>
      </c>
      <c r="M727" s="15" t="s">
        <v>9479</v>
      </c>
      <c r="N727" s="15" t="s">
        <v>3</v>
      </c>
    </row>
    <row r="728" spans="1:14" ht="15" customHeight="1">
      <c r="A728" s="3" t="s">
        <v>571</v>
      </c>
      <c r="B728" s="15" t="s">
        <v>1</v>
      </c>
      <c r="C728" s="15" t="s">
        <v>67</v>
      </c>
      <c r="D728" s="15" t="s">
        <v>9823</v>
      </c>
      <c r="E728" s="15" t="s">
        <v>2764</v>
      </c>
      <c r="F728" s="15">
        <v>40</v>
      </c>
      <c r="G728" s="15">
        <v>50</v>
      </c>
      <c r="H728" s="15">
        <v>400</v>
      </c>
      <c r="I728" s="15">
        <v>0.7</v>
      </c>
      <c r="J728" s="15"/>
      <c r="K728" s="15">
        <v>1000</v>
      </c>
      <c r="L728" s="15">
        <v>150</v>
      </c>
      <c r="M728" s="15" t="s">
        <v>9479</v>
      </c>
      <c r="N728" s="15" t="s">
        <v>3</v>
      </c>
    </row>
    <row r="729" spans="1:14" ht="15" customHeight="1">
      <c r="A729" s="3" t="s">
        <v>572</v>
      </c>
      <c r="B729" s="15" t="s">
        <v>1</v>
      </c>
      <c r="C729" s="15" t="s">
        <v>67</v>
      </c>
      <c r="D729" s="15" t="s">
        <v>9823</v>
      </c>
      <c r="E729" s="15" t="s">
        <v>2764</v>
      </c>
      <c r="F729" s="15">
        <v>40</v>
      </c>
      <c r="G729" s="15">
        <v>60</v>
      </c>
      <c r="H729" s="15">
        <v>400</v>
      </c>
      <c r="I729" s="15">
        <v>0.7</v>
      </c>
      <c r="J729" s="15"/>
      <c r="K729" s="15">
        <v>1000</v>
      </c>
      <c r="L729" s="15">
        <v>150</v>
      </c>
      <c r="M729" s="15" t="s">
        <v>9479</v>
      </c>
      <c r="N729" s="15" t="s">
        <v>3</v>
      </c>
    </row>
    <row r="730" spans="1:14" ht="15" customHeight="1">
      <c r="A730" s="3" t="s">
        <v>573</v>
      </c>
      <c r="B730" s="15" t="s">
        <v>1</v>
      </c>
      <c r="C730" s="15" t="s">
        <v>67</v>
      </c>
      <c r="D730" s="15" t="s">
        <v>9823</v>
      </c>
      <c r="E730" s="15" t="s">
        <v>2764</v>
      </c>
      <c r="F730" s="15">
        <v>40</v>
      </c>
      <c r="G730" s="15">
        <v>90</v>
      </c>
      <c r="H730" s="15">
        <v>400</v>
      </c>
      <c r="I730" s="15">
        <v>0.9</v>
      </c>
      <c r="J730" s="15"/>
      <c r="K730" s="15">
        <v>500</v>
      </c>
      <c r="L730" s="15">
        <v>150</v>
      </c>
      <c r="M730" s="15" t="s">
        <v>9479</v>
      </c>
      <c r="N730" s="15" t="s">
        <v>3</v>
      </c>
    </row>
    <row r="731" spans="1:14" ht="15" customHeight="1">
      <c r="A731" s="3" t="s">
        <v>574</v>
      </c>
      <c r="B731" s="15" t="s">
        <v>1</v>
      </c>
      <c r="C731" s="15" t="s">
        <v>15</v>
      </c>
      <c r="D731" s="15" t="s">
        <v>9823</v>
      </c>
      <c r="E731" s="15" t="s">
        <v>2764</v>
      </c>
      <c r="F731" s="15">
        <v>5</v>
      </c>
      <c r="G731" s="15">
        <v>20</v>
      </c>
      <c r="H731" s="15">
        <v>120</v>
      </c>
      <c r="I731" s="15">
        <v>0.55000000000000004</v>
      </c>
      <c r="J731" s="15"/>
      <c r="K731" s="15">
        <v>500</v>
      </c>
      <c r="L731" s="15">
        <v>125</v>
      </c>
      <c r="M731" s="15" t="s">
        <v>9479</v>
      </c>
      <c r="N731" s="15" t="s">
        <v>3</v>
      </c>
    </row>
    <row r="732" spans="1:14" ht="15" customHeight="1">
      <c r="A732" s="3" t="s">
        <v>575</v>
      </c>
      <c r="B732" s="15" t="s">
        <v>1</v>
      </c>
      <c r="C732" s="15" t="s">
        <v>15</v>
      </c>
      <c r="D732" s="15" t="s">
        <v>9823</v>
      </c>
      <c r="E732" s="15" t="s">
        <v>2764</v>
      </c>
      <c r="F732" s="15">
        <v>5</v>
      </c>
      <c r="G732" s="15">
        <v>30</v>
      </c>
      <c r="H732" s="15">
        <v>120</v>
      </c>
      <c r="I732" s="15">
        <v>0.55000000000000004</v>
      </c>
      <c r="J732" s="15"/>
      <c r="K732" s="15">
        <v>500</v>
      </c>
      <c r="L732" s="15">
        <v>125</v>
      </c>
      <c r="M732" s="15" t="s">
        <v>9479</v>
      </c>
      <c r="N732" s="15" t="s">
        <v>3</v>
      </c>
    </row>
    <row r="733" spans="1:14" ht="15" customHeight="1">
      <c r="A733" s="3" t="s">
        <v>576</v>
      </c>
      <c r="B733" s="15" t="s">
        <v>1</v>
      </c>
      <c r="C733" s="15" t="s">
        <v>15</v>
      </c>
      <c r="D733" s="15" t="s">
        <v>9823</v>
      </c>
      <c r="E733" s="15" t="s">
        <v>2764</v>
      </c>
      <c r="F733" s="15">
        <v>5</v>
      </c>
      <c r="G733" s="15">
        <v>40</v>
      </c>
      <c r="H733" s="15">
        <v>120</v>
      </c>
      <c r="I733" s="15">
        <v>0.55000000000000004</v>
      </c>
      <c r="J733" s="15"/>
      <c r="K733" s="15">
        <v>500</v>
      </c>
      <c r="L733" s="15">
        <v>125</v>
      </c>
      <c r="M733" s="15" t="s">
        <v>9479</v>
      </c>
      <c r="N733" s="15" t="s">
        <v>3</v>
      </c>
    </row>
    <row r="734" spans="1:14" ht="15" customHeight="1">
      <c r="A734" s="3" t="s">
        <v>577</v>
      </c>
      <c r="B734" s="15" t="s">
        <v>1</v>
      </c>
      <c r="C734" s="15" t="s">
        <v>15</v>
      </c>
      <c r="D734" s="15" t="s">
        <v>9823</v>
      </c>
      <c r="E734" s="15" t="s">
        <v>2764</v>
      </c>
      <c r="F734" s="15">
        <v>5</v>
      </c>
      <c r="G734" s="15">
        <v>50</v>
      </c>
      <c r="H734" s="15">
        <v>120</v>
      </c>
      <c r="I734" s="15">
        <v>0.7</v>
      </c>
      <c r="J734" s="15"/>
      <c r="K734" s="15">
        <v>500</v>
      </c>
      <c r="L734" s="15">
        <v>150</v>
      </c>
      <c r="M734" s="15" t="s">
        <v>9479</v>
      </c>
      <c r="N734" s="15" t="s">
        <v>3</v>
      </c>
    </row>
    <row r="735" spans="1:14" ht="15" customHeight="1">
      <c r="A735" s="3" t="s">
        <v>578</v>
      </c>
      <c r="B735" s="15" t="s">
        <v>1</v>
      </c>
      <c r="C735" s="15" t="s">
        <v>15</v>
      </c>
      <c r="D735" s="15" t="s">
        <v>9823</v>
      </c>
      <c r="E735" s="15" t="s">
        <v>2764</v>
      </c>
      <c r="F735" s="15">
        <v>5</v>
      </c>
      <c r="G735" s="15">
        <v>60</v>
      </c>
      <c r="H735" s="15">
        <v>120</v>
      </c>
      <c r="I735" s="15">
        <v>0.7</v>
      </c>
      <c r="J735" s="15"/>
      <c r="K735" s="15">
        <v>500</v>
      </c>
      <c r="L735" s="15">
        <v>150</v>
      </c>
      <c r="M735" s="15" t="s">
        <v>9479</v>
      </c>
      <c r="N735" s="15" t="s">
        <v>3</v>
      </c>
    </row>
    <row r="736" spans="1:14" ht="15" customHeight="1">
      <c r="A736" s="3" t="s">
        <v>579</v>
      </c>
      <c r="B736" s="15" t="s">
        <v>1</v>
      </c>
      <c r="C736" s="15" t="s">
        <v>15</v>
      </c>
      <c r="D736" s="15" t="s">
        <v>9823</v>
      </c>
      <c r="E736" s="15" t="s">
        <v>2764</v>
      </c>
      <c r="F736" s="15">
        <v>5</v>
      </c>
      <c r="G736" s="15">
        <v>90</v>
      </c>
      <c r="H736" s="15">
        <v>120</v>
      </c>
      <c r="I736" s="15">
        <v>0.85</v>
      </c>
      <c r="J736" s="15"/>
      <c r="K736" s="15">
        <v>100</v>
      </c>
      <c r="L736" s="15">
        <v>150</v>
      </c>
      <c r="M736" s="15" t="s">
        <v>9479</v>
      </c>
      <c r="N736" s="15" t="s">
        <v>3</v>
      </c>
    </row>
    <row r="737" spans="1:14" ht="15" customHeight="1">
      <c r="A737" s="3" t="s">
        <v>580</v>
      </c>
      <c r="B737" s="15" t="s">
        <v>1</v>
      </c>
      <c r="C737" s="15" t="s">
        <v>15</v>
      </c>
      <c r="D737" s="15" t="s">
        <v>9823</v>
      </c>
      <c r="E737" s="15" t="s">
        <v>2764</v>
      </c>
      <c r="F737" s="15">
        <v>5</v>
      </c>
      <c r="G737" s="15">
        <v>100</v>
      </c>
      <c r="H737" s="15">
        <v>120</v>
      </c>
      <c r="I737" s="15">
        <v>0.85</v>
      </c>
      <c r="J737" s="15"/>
      <c r="K737" s="15">
        <v>100</v>
      </c>
      <c r="L737" s="15">
        <v>150</v>
      </c>
      <c r="M737" s="15" t="s">
        <v>9479</v>
      </c>
      <c r="N737" s="15" t="s">
        <v>3</v>
      </c>
    </row>
    <row r="738" spans="1:14" ht="15" customHeight="1">
      <c r="A738" s="3" t="s">
        <v>581</v>
      </c>
      <c r="B738" s="15" t="s">
        <v>1</v>
      </c>
      <c r="C738" s="15" t="s">
        <v>15</v>
      </c>
      <c r="D738" s="15" t="s">
        <v>9823</v>
      </c>
      <c r="E738" s="15" t="s">
        <v>2764</v>
      </c>
      <c r="F738" s="15">
        <v>5</v>
      </c>
      <c r="G738" s="15">
        <v>150</v>
      </c>
      <c r="H738" s="15">
        <v>120</v>
      </c>
      <c r="I738" s="15">
        <v>1.05</v>
      </c>
      <c r="J738" s="15"/>
      <c r="K738" s="15">
        <v>100</v>
      </c>
      <c r="L738" s="15">
        <v>150</v>
      </c>
      <c r="M738" s="15" t="s">
        <v>9479</v>
      </c>
      <c r="N738" s="15" t="s">
        <v>3</v>
      </c>
    </row>
    <row r="739" spans="1:14" ht="15" customHeight="1">
      <c r="A739" s="3" t="s">
        <v>582</v>
      </c>
      <c r="B739" s="15" t="s">
        <v>1</v>
      </c>
      <c r="C739" s="15" t="s">
        <v>15</v>
      </c>
      <c r="D739" s="15" t="s">
        <v>9823</v>
      </c>
      <c r="E739" s="15" t="s">
        <v>2764</v>
      </c>
      <c r="F739" s="15">
        <v>5</v>
      </c>
      <c r="G739" s="15">
        <v>200</v>
      </c>
      <c r="H739" s="15">
        <v>120</v>
      </c>
      <c r="I739" s="15">
        <v>1.05</v>
      </c>
      <c r="J739" s="15"/>
      <c r="K739" s="15">
        <v>100</v>
      </c>
      <c r="L739" s="15">
        <v>150</v>
      </c>
      <c r="M739" s="15" t="s">
        <v>9479</v>
      </c>
      <c r="N739" s="15" t="s">
        <v>3</v>
      </c>
    </row>
    <row r="740" spans="1:14" ht="15" customHeight="1">
      <c r="A740" s="3" t="s">
        <v>583</v>
      </c>
      <c r="B740" s="15" t="s">
        <v>1</v>
      </c>
      <c r="C740" s="15" t="s">
        <v>15</v>
      </c>
      <c r="D740" s="15" t="s">
        <v>9823</v>
      </c>
      <c r="E740" s="15" t="s">
        <v>2764</v>
      </c>
      <c r="F740" s="15">
        <v>8</v>
      </c>
      <c r="G740" s="15">
        <v>20</v>
      </c>
      <c r="H740" s="15">
        <v>150</v>
      </c>
      <c r="I740" s="15">
        <v>0.55000000000000004</v>
      </c>
      <c r="J740" s="15"/>
      <c r="K740" s="15">
        <v>500</v>
      </c>
      <c r="L740" s="15">
        <v>125</v>
      </c>
      <c r="M740" s="15" t="s">
        <v>9479</v>
      </c>
      <c r="N740" s="15" t="s">
        <v>3</v>
      </c>
    </row>
    <row r="741" spans="1:14" ht="15" customHeight="1">
      <c r="A741" s="3" t="s">
        <v>584</v>
      </c>
      <c r="B741" s="15" t="s">
        <v>1</v>
      </c>
      <c r="C741" s="15" t="s">
        <v>15</v>
      </c>
      <c r="D741" s="15" t="s">
        <v>9823</v>
      </c>
      <c r="E741" s="15" t="s">
        <v>2764</v>
      </c>
      <c r="F741" s="15">
        <v>8</v>
      </c>
      <c r="G741" s="15">
        <v>30</v>
      </c>
      <c r="H741" s="15">
        <v>150</v>
      </c>
      <c r="I741" s="15">
        <v>0.55000000000000004</v>
      </c>
      <c r="J741" s="15"/>
      <c r="K741" s="15">
        <v>500</v>
      </c>
      <c r="L741" s="15">
        <v>125</v>
      </c>
      <c r="M741" s="15" t="s">
        <v>9479</v>
      </c>
      <c r="N741" s="15" t="s">
        <v>3</v>
      </c>
    </row>
    <row r="742" spans="1:14" ht="15" customHeight="1">
      <c r="A742" s="3" t="s">
        <v>585</v>
      </c>
      <c r="B742" s="15" t="s">
        <v>1</v>
      </c>
      <c r="C742" s="15" t="s">
        <v>15</v>
      </c>
      <c r="D742" s="15" t="s">
        <v>9823</v>
      </c>
      <c r="E742" s="15" t="s">
        <v>2764</v>
      </c>
      <c r="F742" s="15">
        <v>8</v>
      </c>
      <c r="G742" s="15">
        <v>40</v>
      </c>
      <c r="H742" s="15">
        <v>150</v>
      </c>
      <c r="I742" s="15">
        <v>0.55000000000000004</v>
      </c>
      <c r="J742" s="15"/>
      <c r="K742" s="15">
        <v>500</v>
      </c>
      <c r="L742" s="15">
        <v>125</v>
      </c>
      <c r="M742" s="15" t="s">
        <v>9479</v>
      </c>
      <c r="N742" s="15" t="s">
        <v>3</v>
      </c>
    </row>
    <row r="743" spans="1:14" ht="15" customHeight="1">
      <c r="A743" s="3" t="s">
        <v>586</v>
      </c>
      <c r="B743" s="15" t="s">
        <v>1</v>
      </c>
      <c r="C743" s="15" t="s">
        <v>15</v>
      </c>
      <c r="D743" s="15" t="s">
        <v>9823</v>
      </c>
      <c r="E743" s="15" t="s">
        <v>2764</v>
      </c>
      <c r="F743" s="15">
        <v>8</v>
      </c>
      <c r="G743" s="15">
        <v>50</v>
      </c>
      <c r="H743" s="15">
        <v>150</v>
      </c>
      <c r="I743" s="15">
        <v>0.7</v>
      </c>
      <c r="J743" s="15"/>
      <c r="K743" s="15">
        <v>500</v>
      </c>
      <c r="L743" s="15">
        <v>150</v>
      </c>
      <c r="M743" s="15" t="s">
        <v>9479</v>
      </c>
      <c r="N743" s="15" t="s">
        <v>3</v>
      </c>
    </row>
    <row r="744" spans="1:14" ht="15" customHeight="1">
      <c r="A744" s="3" t="s">
        <v>587</v>
      </c>
      <c r="B744" s="15" t="s">
        <v>1</v>
      </c>
      <c r="C744" s="15" t="s">
        <v>15</v>
      </c>
      <c r="D744" s="15" t="s">
        <v>9823</v>
      </c>
      <c r="E744" s="15" t="s">
        <v>2764</v>
      </c>
      <c r="F744" s="15">
        <v>8</v>
      </c>
      <c r="G744" s="15">
        <v>60</v>
      </c>
      <c r="H744" s="15">
        <v>150</v>
      </c>
      <c r="I744" s="15">
        <v>0.7</v>
      </c>
      <c r="J744" s="15"/>
      <c r="K744" s="15">
        <v>500</v>
      </c>
      <c r="L744" s="15">
        <v>150</v>
      </c>
      <c r="M744" s="15" t="s">
        <v>9479</v>
      </c>
      <c r="N744" s="15" t="s">
        <v>3</v>
      </c>
    </row>
    <row r="745" spans="1:14" ht="15" customHeight="1">
      <c r="A745" s="3" t="s">
        <v>588</v>
      </c>
      <c r="B745" s="15" t="s">
        <v>1</v>
      </c>
      <c r="C745" s="15" t="s">
        <v>15</v>
      </c>
      <c r="D745" s="15" t="s">
        <v>9823</v>
      </c>
      <c r="E745" s="15" t="s">
        <v>2764</v>
      </c>
      <c r="F745" s="15">
        <v>8</v>
      </c>
      <c r="G745" s="15">
        <v>90</v>
      </c>
      <c r="H745" s="15">
        <v>150</v>
      </c>
      <c r="I745" s="15">
        <v>0.92</v>
      </c>
      <c r="J745" s="15"/>
      <c r="K745" s="15">
        <v>100</v>
      </c>
      <c r="L745" s="15">
        <v>150</v>
      </c>
      <c r="M745" s="15" t="s">
        <v>9479</v>
      </c>
      <c r="N745" s="15" t="s">
        <v>3</v>
      </c>
    </row>
    <row r="746" spans="1:14" ht="15" customHeight="1">
      <c r="A746" s="3" t="s">
        <v>589</v>
      </c>
      <c r="B746" s="15" t="s">
        <v>1</v>
      </c>
      <c r="C746" s="15" t="s">
        <v>15</v>
      </c>
      <c r="D746" s="15" t="s">
        <v>9823</v>
      </c>
      <c r="E746" s="15" t="s">
        <v>2764</v>
      </c>
      <c r="F746" s="15">
        <v>8</v>
      </c>
      <c r="G746" s="15">
        <v>100</v>
      </c>
      <c r="H746" s="15">
        <v>150</v>
      </c>
      <c r="I746" s="15">
        <v>0.92</v>
      </c>
      <c r="J746" s="15"/>
      <c r="K746" s="15">
        <v>100</v>
      </c>
      <c r="L746" s="15">
        <v>150</v>
      </c>
      <c r="M746" s="15" t="s">
        <v>9479</v>
      </c>
      <c r="N746" s="15" t="s">
        <v>3</v>
      </c>
    </row>
    <row r="747" spans="1:14" ht="15" customHeight="1">
      <c r="A747" s="3" t="s">
        <v>590</v>
      </c>
      <c r="B747" s="15" t="s">
        <v>1</v>
      </c>
      <c r="C747" s="15" t="s">
        <v>15</v>
      </c>
      <c r="D747" s="15" t="s">
        <v>9823</v>
      </c>
      <c r="E747" s="15" t="s">
        <v>2764</v>
      </c>
      <c r="F747" s="15">
        <v>8</v>
      </c>
      <c r="G747" s="15">
        <v>150</v>
      </c>
      <c r="H747" s="15">
        <v>150</v>
      </c>
      <c r="I747" s="15">
        <v>1.02</v>
      </c>
      <c r="J747" s="15"/>
      <c r="K747" s="15">
        <v>100</v>
      </c>
      <c r="L747" s="15">
        <v>150</v>
      </c>
      <c r="M747" s="15" t="s">
        <v>9479</v>
      </c>
      <c r="N747" s="15" t="s">
        <v>3</v>
      </c>
    </row>
    <row r="748" spans="1:14" ht="15" customHeight="1">
      <c r="A748" s="3" t="s">
        <v>978</v>
      </c>
      <c r="B748" s="15" t="s">
        <v>1</v>
      </c>
      <c r="C748" s="15" t="s">
        <v>15</v>
      </c>
      <c r="D748" s="15" t="s">
        <v>9823</v>
      </c>
      <c r="E748" s="15" t="s">
        <v>2764</v>
      </c>
      <c r="F748" s="15">
        <v>8</v>
      </c>
      <c r="G748" s="15">
        <v>200</v>
      </c>
      <c r="H748" s="15">
        <v>150</v>
      </c>
      <c r="I748" s="15">
        <v>1.02</v>
      </c>
      <c r="J748" s="15"/>
      <c r="K748" s="15">
        <v>100</v>
      </c>
      <c r="L748" s="15">
        <v>150</v>
      </c>
      <c r="M748" s="15" t="s">
        <v>9479</v>
      </c>
      <c r="N748" s="15" t="s">
        <v>3</v>
      </c>
    </row>
    <row r="749" spans="1:14" ht="15" customHeight="1">
      <c r="A749" s="3" t="s">
        <v>979</v>
      </c>
      <c r="B749" s="15" t="s">
        <v>1</v>
      </c>
      <c r="C749" s="15" t="s">
        <v>19</v>
      </c>
      <c r="D749" s="15" t="s">
        <v>9823</v>
      </c>
      <c r="E749" s="15" t="s">
        <v>2764</v>
      </c>
      <c r="F749" s="15">
        <v>10</v>
      </c>
      <c r="G749" s="15">
        <v>100</v>
      </c>
      <c r="H749" s="15">
        <v>170</v>
      </c>
      <c r="I749" s="15">
        <v>0.85</v>
      </c>
      <c r="J749" s="15"/>
      <c r="K749" s="15">
        <v>100</v>
      </c>
      <c r="L749" s="15">
        <v>150</v>
      </c>
      <c r="M749" s="15" t="s">
        <v>9479</v>
      </c>
      <c r="N749" s="15" t="s">
        <v>3</v>
      </c>
    </row>
    <row r="750" spans="1:14" ht="15" customHeight="1">
      <c r="A750" s="3" t="s">
        <v>591</v>
      </c>
      <c r="B750" s="15" t="s">
        <v>1</v>
      </c>
      <c r="C750" s="15" t="s">
        <v>19</v>
      </c>
      <c r="D750" s="15" t="s">
        <v>9823</v>
      </c>
      <c r="E750" s="15" t="s">
        <v>2764</v>
      </c>
      <c r="F750" s="15">
        <v>10</v>
      </c>
      <c r="G750" s="15">
        <v>150</v>
      </c>
      <c r="H750" s="15">
        <v>170</v>
      </c>
      <c r="I750" s="15">
        <v>0.95</v>
      </c>
      <c r="J750" s="15"/>
      <c r="K750" s="15">
        <v>100</v>
      </c>
      <c r="L750" s="15">
        <v>150</v>
      </c>
      <c r="M750" s="15" t="s">
        <v>9479</v>
      </c>
      <c r="N750" s="15" t="s">
        <v>3</v>
      </c>
    </row>
    <row r="751" spans="1:14" ht="15" customHeight="1">
      <c r="A751" s="3" t="s">
        <v>592</v>
      </c>
      <c r="B751" s="15" t="s">
        <v>1</v>
      </c>
      <c r="C751" s="15" t="s">
        <v>19</v>
      </c>
      <c r="D751" s="15" t="s">
        <v>9823</v>
      </c>
      <c r="E751" s="15" t="s">
        <v>2764</v>
      </c>
      <c r="F751" s="15">
        <v>10</v>
      </c>
      <c r="G751" s="15">
        <v>20</v>
      </c>
      <c r="H751" s="15">
        <v>170</v>
      </c>
      <c r="I751" s="15">
        <v>0.55000000000000004</v>
      </c>
      <c r="J751" s="15"/>
      <c r="K751" s="15">
        <v>500</v>
      </c>
      <c r="L751" s="15">
        <v>125</v>
      </c>
      <c r="M751" s="15" t="s">
        <v>9479</v>
      </c>
      <c r="N751" s="15" t="s">
        <v>3</v>
      </c>
    </row>
    <row r="752" spans="1:14" ht="15" customHeight="1">
      <c r="A752" s="3" t="s">
        <v>593</v>
      </c>
      <c r="B752" s="15" t="s">
        <v>1</v>
      </c>
      <c r="C752" s="15" t="s">
        <v>19</v>
      </c>
      <c r="D752" s="15" t="s">
        <v>9823</v>
      </c>
      <c r="E752" s="15" t="s">
        <v>2764</v>
      </c>
      <c r="F752" s="15">
        <v>10</v>
      </c>
      <c r="G752" s="15">
        <v>30</v>
      </c>
      <c r="H752" s="15">
        <v>170</v>
      </c>
      <c r="I752" s="15">
        <v>0.55000000000000004</v>
      </c>
      <c r="J752" s="15"/>
      <c r="K752" s="15">
        <v>500</v>
      </c>
      <c r="L752" s="15">
        <v>125</v>
      </c>
      <c r="M752" s="15" t="s">
        <v>9479</v>
      </c>
      <c r="N752" s="15" t="s">
        <v>3</v>
      </c>
    </row>
    <row r="753" spans="1:14" ht="15" customHeight="1">
      <c r="A753" s="3" t="s">
        <v>594</v>
      </c>
      <c r="B753" s="15" t="s">
        <v>1</v>
      </c>
      <c r="C753" s="15" t="s">
        <v>19</v>
      </c>
      <c r="D753" s="15" t="s">
        <v>9823</v>
      </c>
      <c r="E753" s="15" t="s">
        <v>2764</v>
      </c>
      <c r="F753" s="15">
        <v>10</v>
      </c>
      <c r="G753" s="15">
        <v>40</v>
      </c>
      <c r="H753" s="15">
        <v>170</v>
      </c>
      <c r="I753" s="15">
        <v>0.55000000000000004</v>
      </c>
      <c r="J753" s="15"/>
      <c r="K753" s="15">
        <v>500</v>
      </c>
      <c r="L753" s="15">
        <v>125</v>
      </c>
      <c r="M753" s="15" t="s">
        <v>9479</v>
      </c>
      <c r="N753" s="15" t="s">
        <v>3</v>
      </c>
    </row>
    <row r="754" spans="1:14" ht="15" customHeight="1">
      <c r="A754" s="3" t="s">
        <v>595</v>
      </c>
      <c r="B754" s="15" t="s">
        <v>1</v>
      </c>
      <c r="C754" s="15" t="s">
        <v>19</v>
      </c>
      <c r="D754" s="15" t="s">
        <v>9823</v>
      </c>
      <c r="E754" s="15" t="s">
        <v>2764</v>
      </c>
      <c r="F754" s="15">
        <v>10</v>
      </c>
      <c r="G754" s="15">
        <v>50</v>
      </c>
      <c r="H754" s="15">
        <v>170</v>
      </c>
      <c r="I754" s="15">
        <v>0.7</v>
      </c>
      <c r="J754" s="15"/>
      <c r="K754" s="15">
        <v>500</v>
      </c>
      <c r="L754" s="15">
        <v>150</v>
      </c>
      <c r="M754" s="15" t="s">
        <v>9479</v>
      </c>
      <c r="N754" s="15" t="s">
        <v>3</v>
      </c>
    </row>
    <row r="755" spans="1:14" ht="15" customHeight="1">
      <c r="A755" s="3" t="s">
        <v>596</v>
      </c>
      <c r="B755" s="15" t="s">
        <v>1</v>
      </c>
      <c r="C755" s="15" t="s">
        <v>19</v>
      </c>
      <c r="D755" s="15" t="s">
        <v>9823</v>
      </c>
      <c r="E755" s="15" t="s">
        <v>2764</v>
      </c>
      <c r="F755" s="15">
        <v>10</v>
      </c>
      <c r="G755" s="15">
        <v>60</v>
      </c>
      <c r="H755" s="15">
        <v>170</v>
      </c>
      <c r="I755" s="15">
        <v>0.7</v>
      </c>
      <c r="J755" s="15"/>
      <c r="K755" s="15">
        <v>500</v>
      </c>
      <c r="L755" s="15">
        <v>150</v>
      </c>
      <c r="M755" s="15" t="s">
        <v>9479</v>
      </c>
      <c r="N755" s="15" t="s">
        <v>3</v>
      </c>
    </row>
    <row r="756" spans="1:14" ht="15" customHeight="1">
      <c r="A756" s="3" t="s">
        <v>597</v>
      </c>
      <c r="B756" s="15" t="s">
        <v>1</v>
      </c>
      <c r="C756" s="15" t="s">
        <v>19</v>
      </c>
      <c r="D756" s="15" t="s">
        <v>9823</v>
      </c>
      <c r="E756" s="15" t="s">
        <v>2764</v>
      </c>
      <c r="F756" s="15">
        <v>10</v>
      </c>
      <c r="G756" s="15">
        <v>90</v>
      </c>
      <c r="H756" s="15">
        <v>170</v>
      </c>
      <c r="I756" s="15">
        <v>0.85</v>
      </c>
      <c r="J756" s="15"/>
      <c r="K756" s="15">
        <v>100</v>
      </c>
      <c r="L756" s="15">
        <v>150</v>
      </c>
      <c r="M756" s="15" t="s">
        <v>9479</v>
      </c>
      <c r="N756" s="15" t="s">
        <v>3</v>
      </c>
    </row>
    <row r="757" spans="1:14" ht="15" customHeight="1">
      <c r="A757" s="3" t="s">
        <v>980</v>
      </c>
      <c r="B757" s="15" t="s">
        <v>1</v>
      </c>
      <c r="C757" s="15" t="s">
        <v>19</v>
      </c>
      <c r="D757" s="15" t="s">
        <v>9823</v>
      </c>
      <c r="E757" s="15" t="s">
        <v>2764</v>
      </c>
      <c r="F757" s="15">
        <v>16</v>
      </c>
      <c r="G757" s="15">
        <v>100</v>
      </c>
      <c r="H757" s="15">
        <v>200</v>
      </c>
      <c r="I757" s="15">
        <v>0.92</v>
      </c>
      <c r="J757" s="15"/>
      <c r="K757" s="15">
        <v>100</v>
      </c>
      <c r="L757" s="15">
        <v>150</v>
      </c>
      <c r="M757" s="15" t="s">
        <v>9479</v>
      </c>
      <c r="N757" s="15" t="s">
        <v>3</v>
      </c>
    </row>
    <row r="758" spans="1:14" ht="15" customHeight="1">
      <c r="A758" s="3" t="s">
        <v>598</v>
      </c>
      <c r="B758" s="15" t="s">
        <v>1</v>
      </c>
      <c r="C758" s="15" t="s">
        <v>19</v>
      </c>
      <c r="D758" s="15" t="s">
        <v>9823</v>
      </c>
      <c r="E758" s="15" t="s">
        <v>2764</v>
      </c>
      <c r="F758" s="15">
        <v>16</v>
      </c>
      <c r="G758" s="15">
        <v>20</v>
      </c>
      <c r="H758" s="15">
        <v>200</v>
      </c>
      <c r="I758" s="15">
        <v>0.55000000000000004</v>
      </c>
      <c r="J758" s="15"/>
      <c r="K758" s="15">
        <v>500</v>
      </c>
      <c r="L758" s="15">
        <v>125</v>
      </c>
      <c r="M758" s="15" t="s">
        <v>9479</v>
      </c>
      <c r="N758" s="15" t="s">
        <v>3</v>
      </c>
    </row>
    <row r="759" spans="1:14" ht="15" customHeight="1">
      <c r="A759" s="3" t="s">
        <v>599</v>
      </c>
      <c r="B759" s="15" t="s">
        <v>1</v>
      </c>
      <c r="C759" s="15" t="s">
        <v>19</v>
      </c>
      <c r="D759" s="15" t="s">
        <v>9823</v>
      </c>
      <c r="E759" s="15" t="s">
        <v>2764</v>
      </c>
      <c r="F759" s="15">
        <v>16</v>
      </c>
      <c r="G759" s="15">
        <v>30</v>
      </c>
      <c r="H759" s="15">
        <v>200</v>
      </c>
      <c r="I759" s="15">
        <v>0.55000000000000004</v>
      </c>
      <c r="J759" s="15"/>
      <c r="K759" s="15">
        <v>500</v>
      </c>
      <c r="L759" s="15">
        <v>125</v>
      </c>
      <c r="M759" s="15" t="s">
        <v>9479</v>
      </c>
      <c r="N759" s="15" t="s">
        <v>3</v>
      </c>
    </row>
    <row r="760" spans="1:14" ht="15" customHeight="1">
      <c r="A760" s="3" t="s">
        <v>600</v>
      </c>
      <c r="B760" s="15" t="s">
        <v>1</v>
      </c>
      <c r="C760" s="15" t="s">
        <v>19</v>
      </c>
      <c r="D760" s="15" t="s">
        <v>9823</v>
      </c>
      <c r="E760" s="15" t="s">
        <v>2764</v>
      </c>
      <c r="F760" s="15">
        <v>16</v>
      </c>
      <c r="G760" s="15">
        <v>40</v>
      </c>
      <c r="H760" s="15">
        <v>200</v>
      </c>
      <c r="I760" s="15">
        <v>0.55000000000000004</v>
      </c>
      <c r="J760" s="15"/>
      <c r="K760" s="15">
        <v>500</v>
      </c>
      <c r="L760" s="15">
        <v>125</v>
      </c>
      <c r="M760" s="15" t="s">
        <v>9479</v>
      </c>
      <c r="N760" s="15" t="s">
        <v>3</v>
      </c>
    </row>
    <row r="761" spans="1:14" ht="15" customHeight="1">
      <c r="A761" s="3" t="s">
        <v>601</v>
      </c>
      <c r="B761" s="15" t="s">
        <v>1</v>
      </c>
      <c r="C761" s="15" t="s">
        <v>19</v>
      </c>
      <c r="D761" s="15" t="s">
        <v>9823</v>
      </c>
      <c r="E761" s="15" t="s">
        <v>2764</v>
      </c>
      <c r="F761" s="15">
        <v>16</v>
      </c>
      <c r="G761" s="15">
        <v>50</v>
      </c>
      <c r="H761" s="15">
        <v>200</v>
      </c>
      <c r="I761" s="15">
        <v>0.7</v>
      </c>
      <c r="J761" s="15"/>
      <c r="K761" s="15">
        <v>500</v>
      </c>
      <c r="L761" s="15">
        <v>150</v>
      </c>
      <c r="M761" s="15" t="s">
        <v>9479</v>
      </c>
      <c r="N761" s="15" t="s">
        <v>3</v>
      </c>
    </row>
    <row r="762" spans="1:14" ht="15" customHeight="1">
      <c r="A762" s="3" t="s">
        <v>602</v>
      </c>
      <c r="B762" s="15" t="s">
        <v>1</v>
      </c>
      <c r="C762" s="15" t="s">
        <v>19</v>
      </c>
      <c r="D762" s="15" t="s">
        <v>9823</v>
      </c>
      <c r="E762" s="15" t="s">
        <v>2764</v>
      </c>
      <c r="F762" s="15">
        <v>16</v>
      </c>
      <c r="G762" s="15">
        <v>60</v>
      </c>
      <c r="H762" s="15">
        <v>200</v>
      </c>
      <c r="I762" s="15">
        <v>0.7</v>
      </c>
      <c r="J762" s="15"/>
      <c r="K762" s="15">
        <v>500</v>
      </c>
      <c r="L762" s="15">
        <v>150</v>
      </c>
      <c r="M762" s="15" t="s">
        <v>9479</v>
      </c>
      <c r="N762" s="15" t="s">
        <v>3</v>
      </c>
    </row>
    <row r="763" spans="1:14" ht="15" customHeight="1">
      <c r="A763" s="3" t="s">
        <v>603</v>
      </c>
      <c r="B763" s="15" t="s">
        <v>1</v>
      </c>
      <c r="C763" s="15" t="s">
        <v>19</v>
      </c>
      <c r="D763" s="15" t="s">
        <v>9823</v>
      </c>
      <c r="E763" s="15" t="s">
        <v>2764</v>
      </c>
      <c r="F763" s="15">
        <v>16</v>
      </c>
      <c r="G763" s="15">
        <v>90</v>
      </c>
      <c r="H763" s="15">
        <v>200</v>
      </c>
      <c r="I763" s="15">
        <v>0.92</v>
      </c>
      <c r="J763" s="15"/>
      <c r="K763" s="15">
        <v>100</v>
      </c>
      <c r="L763" s="15">
        <v>150</v>
      </c>
      <c r="M763" s="15" t="s">
        <v>9479</v>
      </c>
      <c r="N763" s="15" t="s">
        <v>3</v>
      </c>
    </row>
    <row r="764" spans="1:14" ht="15" customHeight="1">
      <c r="A764" s="3" t="s">
        <v>981</v>
      </c>
      <c r="B764" s="15" t="s">
        <v>1</v>
      </c>
      <c r="C764" s="15" t="s">
        <v>19</v>
      </c>
      <c r="D764" s="15" t="s">
        <v>9823</v>
      </c>
      <c r="E764" s="15" t="s">
        <v>2764</v>
      </c>
      <c r="F764" s="15">
        <v>20</v>
      </c>
      <c r="G764" s="15">
        <v>100</v>
      </c>
      <c r="H764" s="15">
        <v>300</v>
      </c>
      <c r="I764" s="15">
        <v>0.92</v>
      </c>
      <c r="J764" s="15"/>
      <c r="K764" s="15">
        <v>100</v>
      </c>
      <c r="L764" s="15">
        <v>150</v>
      </c>
      <c r="M764" s="15" t="s">
        <v>9479</v>
      </c>
      <c r="N764" s="15" t="s">
        <v>3</v>
      </c>
    </row>
    <row r="765" spans="1:14" ht="15" customHeight="1">
      <c r="A765" s="3" t="s">
        <v>604</v>
      </c>
      <c r="B765" s="15" t="s">
        <v>1</v>
      </c>
      <c r="C765" s="15" t="s">
        <v>19</v>
      </c>
      <c r="D765" s="15" t="s">
        <v>9823</v>
      </c>
      <c r="E765" s="15" t="s">
        <v>2764</v>
      </c>
      <c r="F765" s="15">
        <v>20</v>
      </c>
      <c r="G765" s="15">
        <v>20</v>
      </c>
      <c r="H765" s="15">
        <v>300</v>
      </c>
      <c r="I765" s="15">
        <v>0.55000000000000004</v>
      </c>
      <c r="J765" s="15"/>
      <c r="K765" s="15">
        <v>500</v>
      </c>
      <c r="L765" s="15">
        <v>125</v>
      </c>
      <c r="M765" s="15" t="s">
        <v>9479</v>
      </c>
      <c r="N765" s="15" t="s">
        <v>3</v>
      </c>
    </row>
    <row r="766" spans="1:14" ht="15" customHeight="1">
      <c r="A766" s="3" t="s">
        <v>605</v>
      </c>
      <c r="B766" s="15" t="s">
        <v>1</v>
      </c>
      <c r="C766" s="15" t="s">
        <v>19</v>
      </c>
      <c r="D766" s="15" t="s">
        <v>9823</v>
      </c>
      <c r="E766" s="15" t="s">
        <v>2764</v>
      </c>
      <c r="F766" s="15">
        <v>20</v>
      </c>
      <c r="G766" s="15">
        <v>30</v>
      </c>
      <c r="H766" s="15">
        <v>300</v>
      </c>
      <c r="I766" s="15">
        <v>0.55000000000000004</v>
      </c>
      <c r="J766" s="15"/>
      <c r="K766" s="15">
        <v>500</v>
      </c>
      <c r="L766" s="15">
        <v>125</v>
      </c>
      <c r="M766" s="15" t="s">
        <v>9479</v>
      </c>
      <c r="N766" s="15" t="s">
        <v>3</v>
      </c>
    </row>
    <row r="767" spans="1:14" ht="15" customHeight="1">
      <c r="A767" s="3" t="s">
        <v>606</v>
      </c>
      <c r="B767" s="15" t="s">
        <v>1</v>
      </c>
      <c r="C767" s="15" t="s">
        <v>19</v>
      </c>
      <c r="D767" s="15" t="s">
        <v>9823</v>
      </c>
      <c r="E767" s="15" t="s">
        <v>2764</v>
      </c>
      <c r="F767" s="15">
        <v>20</v>
      </c>
      <c r="G767" s="15">
        <v>40</v>
      </c>
      <c r="H767" s="15">
        <v>300</v>
      </c>
      <c r="I767" s="15">
        <v>0.55000000000000004</v>
      </c>
      <c r="J767" s="15"/>
      <c r="K767" s="15">
        <v>500</v>
      </c>
      <c r="L767" s="15">
        <v>125</v>
      </c>
      <c r="M767" s="15" t="s">
        <v>9479</v>
      </c>
      <c r="N767" s="15" t="s">
        <v>3</v>
      </c>
    </row>
    <row r="768" spans="1:14" ht="15" customHeight="1">
      <c r="A768" s="3" t="s">
        <v>607</v>
      </c>
      <c r="B768" s="15" t="s">
        <v>1</v>
      </c>
      <c r="C768" s="15" t="s">
        <v>19</v>
      </c>
      <c r="D768" s="15" t="s">
        <v>9823</v>
      </c>
      <c r="E768" s="15" t="s">
        <v>2764</v>
      </c>
      <c r="F768" s="15">
        <v>20</v>
      </c>
      <c r="G768" s="15">
        <v>50</v>
      </c>
      <c r="H768" s="15">
        <v>300</v>
      </c>
      <c r="I768" s="15">
        <v>0.7</v>
      </c>
      <c r="J768" s="15"/>
      <c r="K768" s="15">
        <v>500</v>
      </c>
      <c r="L768" s="15">
        <v>150</v>
      </c>
      <c r="M768" s="15" t="s">
        <v>9479</v>
      </c>
      <c r="N768" s="15" t="s">
        <v>3</v>
      </c>
    </row>
    <row r="769" spans="1:14" ht="15" customHeight="1">
      <c r="A769" s="3" t="s">
        <v>608</v>
      </c>
      <c r="B769" s="15" t="s">
        <v>1</v>
      </c>
      <c r="C769" s="15" t="s">
        <v>19</v>
      </c>
      <c r="D769" s="15" t="s">
        <v>9823</v>
      </c>
      <c r="E769" s="15" t="s">
        <v>2764</v>
      </c>
      <c r="F769" s="15">
        <v>20</v>
      </c>
      <c r="G769" s="15">
        <v>60</v>
      </c>
      <c r="H769" s="15">
        <v>300</v>
      </c>
      <c r="I769" s="15">
        <v>0.7</v>
      </c>
      <c r="J769" s="15"/>
      <c r="K769" s="15">
        <v>500</v>
      </c>
      <c r="L769" s="15">
        <v>150</v>
      </c>
      <c r="M769" s="15" t="s">
        <v>9479</v>
      </c>
      <c r="N769" s="15" t="s">
        <v>3</v>
      </c>
    </row>
    <row r="770" spans="1:14" ht="15" customHeight="1">
      <c r="A770" s="3" t="s">
        <v>609</v>
      </c>
      <c r="B770" s="15" t="s">
        <v>1</v>
      </c>
      <c r="C770" s="15" t="s">
        <v>19</v>
      </c>
      <c r="D770" s="15" t="s">
        <v>9823</v>
      </c>
      <c r="E770" s="15" t="s">
        <v>2764</v>
      </c>
      <c r="F770" s="15">
        <v>20</v>
      </c>
      <c r="G770" s="15">
        <v>90</v>
      </c>
      <c r="H770" s="15">
        <v>300</v>
      </c>
      <c r="I770" s="15">
        <v>0.92</v>
      </c>
      <c r="J770" s="15"/>
      <c r="K770" s="15">
        <v>100</v>
      </c>
      <c r="L770" s="15">
        <v>150</v>
      </c>
      <c r="M770" s="15" t="s">
        <v>9479</v>
      </c>
      <c r="N770" s="15" t="s">
        <v>3</v>
      </c>
    </row>
    <row r="771" spans="1:14" ht="15" customHeight="1">
      <c r="A771" s="3" t="s">
        <v>982</v>
      </c>
      <c r="B771" s="15" t="s">
        <v>1</v>
      </c>
      <c r="C771" s="15" t="s">
        <v>19</v>
      </c>
      <c r="D771" s="15" t="s">
        <v>9823</v>
      </c>
      <c r="E771" s="15" t="s">
        <v>2764</v>
      </c>
      <c r="F771" s="15">
        <v>8</v>
      </c>
      <c r="G771" s="15">
        <v>100</v>
      </c>
      <c r="H771" s="15">
        <v>150</v>
      </c>
      <c r="I771" s="15">
        <v>0.85</v>
      </c>
      <c r="J771" s="15"/>
      <c r="K771" s="15">
        <v>100</v>
      </c>
      <c r="L771" s="15">
        <v>150</v>
      </c>
      <c r="M771" s="15" t="s">
        <v>9479</v>
      </c>
      <c r="N771" s="15" t="s">
        <v>3</v>
      </c>
    </row>
    <row r="772" spans="1:14" ht="15" customHeight="1">
      <c r="A772" s="3" t="s">
        <v>610</v>
      </c>
      <c r="B772" s="15" t="s">
        <v>1</v>
      </c>
      <c r="C772" s="15" t="s">
        <v>19</v>
      </c>
      <c r="D772" s="15" t="s">
        <v>9823</v>
      </c>
      <c r="E772" s="15" t="s">
        <v>2764</v>
      </c>
      <c r="F772" s="15">
        <v>8</v>
      </c>
      <c r="G772" s="15">
        <v>150</v>
      </c>
      <c r="H772" s="15">
        <v>150</v>
      </c>
      <c r="I772" s="15">
        <v>0.95</v>
      </c>
      <c r="J772" s="15"/>
      <c r="K772" s="15">
        <v>100</v>
      </c>
      <c r="L772" s="15">
        <v>150</v>
      </c>
      <c r="M772" s="15" t="s">
        <v>9479</v>
      </c>
      <c r="N772" s="15" t="s">
        <v>3</v>
      </c>
    </row>
    <row r="773" spans="1:14" ht="15" customHeight="1">
      <c r="A773" s="3" t="s">
        <v>611</v>
      </c>
      <c r="B773" s="15" t="s">
        <v>1</v>
      </c>
      <c r="C773" s="15" t="s">
        <v>19</v>
      </c>
      <c r="D773" s="15" t="s">
        <v>9823</v>
      </c>
      <c r="E773" s="15" t="s">
        <v>2764</v>
      </c>
      <c r="F773" s="15">
        <v>8</v>
      </c>
      <c r="G773" s="15">
        <v>20</v>
      </c>
      <c r="H773" s="15">
        <v>150</v>
      </c>
      <c r="I773" s="15">
        <v>0.55000000000000004</v>
      </c>
      <c r="J773" s="15"/>
      <c r="K773" s="15">
        <v>500</v>
      </c>
      <c r="L773" s="15">
        <v>125</v>
      </c>
      <c r="M773" s="15" t="s">
        <v>9479</v>
      </c>
      <c r="N773" s="15" t="s">
        <v>3</v>
      </c>
    </row>
    <row r="774" spans="1:14" ht="15" customHeight="1">
      <c r="A774" s="3" t="s">
        <v>612</v>
      </c>
      <c r="B774" s="15" t="s">
        <v>1</v>
      </c>
      <c r="C774" s="15" t="s">
        <v>19</v>
      </c>
      <c r="D774" s="15" t="s">
        <v>9823</v>
      </c>
      <c r="E774" s="15" t="s">
        <v>2764</v>
      </c>
      <c r="F774" s="15">
        <v>8</v>
      </c>
      <c r="G774" s="15">
        <v>30</v>
      </c>
      <c r="H774" s="15">
        <v>150</v>
      </c>
      <c r="I774" s="15">
        <v>0.55000000000000004</v>
      </c>
      <c r="J774" s="15"/>
      <c r="K774" s="15">
        <v>500</v>
      </c>
      <c r="L774" s="15">
        <v>125</v>
      </c>
      <c r="M774" s="15" t="s">
        <v>9479</v>
      </c>
      <c r="N774" s="15" t="s">
        <v>3</v>
      </c>
    </row>
    <row r="775" spans="1:14" ht="15" customHeight="1">
      <c r="A775" s="3" t="s">
        <v>613</v>
      </c>
      <c r="B775" s="15" t="s">
        <v>1</v>
      </c>
      <c r="C775" s="15" t="s">
        <v>19</v>
      </c>
      <c r="D775" s="15" t="s">
        <v>9823</v>
      </c>
      <c r="E775" s="15" t="s">
        <v>2764</v>
      </c>
      <c r="F775" s="15">
        <v>8</v>
      </c>
      <c r="G775" s="15">
        <v>40</v>
      </c>
      <c r="H775" s="15">
        <v>150</v>
      </c>
      <c r="I775" s="15">
        <v>0.55000000000000004</v>
      </c>
      <c r="J775" s="15"/>
      <c r="K775" s="15">
        <v>500</v>
      </c>
      <c r="L775" s="15">
        <v>125</v>
      </c>
      <c r="M775" s="15" t="s">
        <v>9479</v>
      </c>
      <c r="N775" s="15" t="s">
        <v>3</v>
      </c>
    </row>
    <row r="776" spans="1:14" ht="15" customHeight="1">
      <c r="A776" s="3" t="s">
        <v>614</v>
      </c>
      <c r="B776" s="15" t="s">
        <v>1</v>
      </c>
      <c r="C776" s="15" t="s">
        <v>19</v>
      </c>
      <c r="D776" s="15" t="s">
        <v>9823</v>
      </c>
      <c r="E776" s="15" t="s">
        <v>2764</v>
      </c>
      <c r="F776" s="15">
        <v>8</v>
      </c>
      <c r="G776" s="15">
        <v>50</v>
      </c>
      <c r="H776" s="15">
        <v>150</v>
      </c>
      <c r="I776" s="15">
        <v>0.7</v>
      </c>
      <c r="J776" s="15"/>
      <c r="K776" s="15">
        <v>500</v>
      </c>
      <c r="L776" s="15">
        <v>150</v>
      </c>
      <c r="M776" s="15" t="s">
        <v>9479</v>
      </c>
      <c r="N776" s="15" t="s">
        <v>3</v>
      </c>
    </row>
    <row r="777" spans="1:14" ht="15" customHeight="1">
      <c r="A777" s="3" t="s">
        <v>615</v>
      </c>
      <c r="B777" s="15" t="s">
        <v>1</v>
      </c>
      <c r="C777" s="15" t="s">
        <v>19</v>
      </c>
      <c r="D777" s="15" t="s">
        <v>9823</v>
      </c>
      <c r="E777" s="15" t="s">
        <v>2764</v>
      </c>
      <c r="F777" s="15">
        <v>8</v>
      </c>
      <c r="G777" s="15">
        <v>60</v>
      </c>
      <c r="H777" s="15">
        <v>150</v>
      </c>
      <c r="I777" s="15">
        <v>0.7</v>
      </c>
      <c r="J777" s="15"/>
      <c r="K777" s="15">
        <v>500</v>
      </c>
      <c r="L777" s="15">
        <v>150</v>
      </c>
      <c r="M777" s="15" t="s">
        <v>9479</v>
      </c>
      <c r="N777" s="15" t="s">
        <v>3</v>
      </c>
    </row>
    <row r="778" spans="1:14" ht="15" customHeight="1">
      <c r="A778" s="3" t="s">
        <v>616</v>
      </c>
      <c r="B778" s="15" t="s">
        <v>1</v>
      </c>
      <c r="C778" s="15" t="s">
        <v>19</v>
      </c>
      <c r="D778" s="15" t="s">
        <v>9823</v>
      </c>
      <c r="E778" s="15" t="s">
        <v>2764</v>
      </c>
      <c r="F778" s="15">
        <v>8</v>
      </c>
      <c r="G778" s="15">
        <v>90</v>
      </c>
      <c r="H778" s="15">
        <v>150</v>
      </c>
      <c r="I778" s="15">
        <v>0.85</v>
      </c>
      <c r="J778" s="15"/>
      <c r="K778" s="15">
        <v>100</v>
      </c>
      <c r="L778" s="15">
        <v>150</v>
      </c>
      <c r="M778" s="15" t="s">
        <v>9479</v>
      </c>
      <c r="N778" s="15" t="s">
        <v>3</v>
      </c>
    </row>
    <row r="779" spans="1:14" ht="15" customHeight="1">
      <c r="A779" s="3" t="s">
        <v>983</v>
      </c>
      <c r="B779" s="15" t="s">
        <v>1</v>
      </c>
      <c r="C779" s="15" t="s">
        <v>182</v>
      </c>
      <c r="D779" s="15" t="s">
        <v>9823</v>
      </c>
      <c r="E779" s="15" t="s">
        <v>2764</v>
      </c>
      <c r="F779" s="15">
        <v>10</v>
      </c>
      <c r="G779" s="15">
        <v>100</v>
      </c>
      <c r="H779" s="15">
        <v>200</v>
      </c>
      <c r="I779" s="15">
        <v>0.85</v>
      </c>
      <c r="J779" s="15"/>
      <c r="K779" s="15">
        <v>100</v>
      </c>
      <c r="L779" s="15">
        <v>150</v>
      </c>
      <c r="M779" s="15" t="s">
        <v>9479</v>
      </c>
      <c r="N779" s="15" t="s">
        <v>3</v>
      </c>
    </row>
    <row r="780" spans="1:14" ht="15" customHeight="1">
      <c r="A780" s="3" t="s">
        <v>617</v>
      </c>
      <c r="B780" s="15" t="s">
        <v>1</v>
      </c>
      <c r="C780" s="15" t="s">
        <v>182</v>
      </c>
      <c r="D780" s="15" t="s">
        <v>9823</v>
      </c>
      <c r="E780" s="15" t="s">
        <v>2764</v>
      </c>
      <c r="F780" s="15">
        <v>10</v>
      </c>
      <c r="G780" s="15">
        <v>150</v>
      </c>
      <c r="H780" s="15">
        <v>200</v>
      </c>
      <c r="I780" s="15">
        <v>0.95</v>
      </c>
      <c r="J780" s="15"/>
      <c r="K780" s="15">
        <v>100</v>
      </c>
      <c r="L780" s="15">
        <v>150</v>
      </c>
      <c r="M780" s="15" t="s">
        <v>9479</v>
      </c>
      <c r="N780" s="15" t="s">
        <v>3</v>
      </c>
    </row>
    <row r="781" spans="1:14" ht="15" customHeight="1">
      <c r="A781" s="3" t="s">
        <v>618</v>
      </c>
      <c r="B781" s="15" t="s">
        <v>1</v>
      </c>
      <c r="C781" s="15" t="s">
        <v>182</v>
      </c>
      <c r="D781" s="15" t="s">
        <v>9823</v>
      </c>
      <c r="E781" s="15" t="s">
        <v>2764</v>
      </c>
      <c r="F781" s="15">
        <v>10</v>
      </c>
      <c r="G781" s="15">
        <v>20</v>
      </c>
      <c r="H781" s="15">
        <v>200</v>
      </c>
      <c r="I781" s="15">
        <v>0.55000000000000004</v>
      </c>
      <c r="J781" s="15"/>
      <c r="K781" s="15">
        <v>500</v>
      </c>
      <c r="L781" s="15">
        <v>125</v>
      </c>
      <c r="M781" s="15" t="s">
        <v>9479</v>
      </c>
      <c r="N781" s="15" t="s">
        <v>3</v>
      </c>
    </row>
    <row r="782" spans="1:14" ht="15" customHeight="1">
      <c r="A782" s="3" t="s">
        <v>619</v>
      </c>
      <c r="B782" s="15" t="s">
        <v>1</v>
      </c>
      <c r="C782" s="15" t="s">
        <v>182</v>
      </c>
      <c r="D782" s="15" t="s">
        <v>9823</v>
      </c>
      <c r="E782" s="15" t="s">
        <v>2764</v>
      </c>
      <c r="F782" s="15">
        <v>10</v>
      </c>
      <c r="G782" s="15">
        <v>30</v>
      </c>
      <c r="H782" s="15">
        <v>200</v>
      </c>
      <c r="I782" s="15">
        <v>0.55000000000000004</v>
      </c>
      <c r="J782" s="15"/>
      <c r="K782" s="15">
        <v>500</v>
      </c>
      <c r="L782" s="15">
        <v>125</v>
      </c>
      <c r="M782" s="15" t="s">
        <v>9479</v>
      </c>
      <c r="N782" s="15" t="s">
        <v>3</v>
      </c>
    </row>
    <row r="783" spans="1:14" ht="15" customHeight="1">
      <c r="A783" s="3" t="s">
        <v>620</v>
      </c>
      <c r="B783" s="15" t="s">
        <v>1</v>
      </c>
      <c r="C783" s="15" t="s">
        <v>182</v>
      </c>
      <c r="D783" s="15" t="s">
        <v>9823</v>
      </c>
      <c r="E783" s="15" t="s">
        <v>2764</v>
      </c>
      <c r="F783" s="15">
        <v>10</v>
      </c>
      <c r="G783" s="15">
        <v>40</v>
      </c>
      <c r="H783" s="15">
        <v>200</v>
      </c>
      <c r="I783" s="15">
        <v>0.55000000000000004</v>
      </c>
      <c r="J783" s="15"/>
      <c r="K783" s="15">
        <v>500</v>
      </c>
      <c r="L783" s="15">
        <v>125</v>
      </c>
      <c r="M783" s="15" t="s">
        <v>9479</v>
      </c>
      <c r="N783" s="15" t="s">
        <v>3</v>
      </c>
    </row>
    <row r="784" spans="1:14" ht="15" customHeight="1">
      <c r="A784" s="3" t="s">
        <v>621</v>
      </c>
      <c r="B784" s="15" t="s">
        <v>1</v>
      </c>
      <c r="C784" s="15" t="s">
        <v>182</v>
      </c>
      <c r="D784" s="15" t="s">
        <v>9823</v>
      </c>
      <c r="E784" s="15" t="s">
        <v>2764</v>
      </c>
      <c r="F784" s="15">
        <v>10</v>
      </c>
      <c r="G784" s="15">
        <v>50</v>
      </c>
      <c r="H784" s="15">
        <v>200</v>
      </c>
      <c r="I784" s="15">
        <v>0.7</v>
      </c>
      <c r="J784" s="15"/>
      <c r="K784" s="15">
        <v>500</v>
      </c>
      <c r="L784" s="15">
        <v>150</v>
      </c>
      <c r="M784" s="15" t="s">
        <v>9479</v>
      </c>
      <c r="N784" s="15" t="s">
        <v>3</v>
      </c>
    </row>
    <row r="785" spans="1:14" ht="15" customHeight="1">
      <c r="A785" s="3" t="s">
        <v>622</v>
      </c>
      <c r="B785" s="15" t="s">
        <v>1</v>
      </c>
      <c r="C785" s="15" t="s">
        <v>182</v>
      </c>
      <c r="D785" s="15" t="s">
        <v>9823</v>
      </c>
      <c r="E785" s="15" t="s">
        <v>2764</v>
      </c>
      <c r="F785" s="15">
        <v>10</v>
      </c>
      <c r="G785" s="15">
        <v>60</v>
      </c>
      <c r="H785" s="15">
        <v>200</v>
      </c>
      <c r="I785" s="15">
        <v>0.7</v>
      </c>
      <c r="J785" s="15"/>
      <c r="K785" s="15">
        <v>500</v>
      </c>
      <c r="L785" s="15">
        <v>150</v>
      </c>
      <c r="M785" s="15" t="s">
        <v>9479</v>
      </c>
      <c r="N785" s="15" t="s">
        <v>3</v>
      </c>
    </row>
    <row r="786" spans="1:14" ht="15" customHeight="1">
      <c r="A786" s="3" t="s">
        <v>623</v>
      </c>
      <c r="B786" s="15" t="s">
        <v>1</v>
      </c>
      <c r="C786" s="15" t="s">
        <v>182</v>
      </c>
      <c r="D786" s="15" t="s">
        <v>9823</v>
      </c>
      <c r="E786" s="15" t="s">
        <v>2764</v>
      </c>
      <c r="F786" s="15">
        <v>10</v>
      </c>
      <c r="G786" s="15">
        <v>90</v>
      </c>
      <c r="H786" s="15">
        <v>200</v>
      </c>
      <c r="I786" s="15">
        <v>0.85</v>
      </c>
      <c r="J786" s="15"/>
      <c r="K786" s="15">
        <v>100</v>
      </c>
      <c r="L786" s="15">
        <v>150</v>
      </c>
      <c r="M786" s="15" t="s">
        <v>9479</v>
      </c>
      <c r="N786" s="15" t="s">
        <v>3</v>
      </c>
    </row>
    <row r="787" spans="1:14" ht="15" customHeight="1">
      <c r="A787" s="3" t="s">
        <v>984</v>
      </c>
      <c r="B787" s="15" t="s">
        <v>1</v>
      </c>
      <c r="C787" s="15" t="s">
        <v>182</v>
      </c>
      <c r="D787" s="15" t="s">
        <v>9823</v>
      </c>
      <c r="E787" s="15" t="s">
        <v>2764</v>
      </c>
      <c r="F787" s="15">
        <v>16</v>
      </c>
      <c r="G787" s="15">
        <v>100</v>
      </c>
      <c r="H787" s="15">
        <v>275</v>
      </c>
      <c r="I787" s="15">
        <v>0.92</v>
      </c>
      <c r="J787" s="15"/>
      <c r="K787" s="15">
        <v>100</v>
      </c>
      <c r="L787" s="15">
        <v>150</v>
      </c>
      <c r="M787" s="15" t="s">
        <v>9479</v>
      </c>
      <c r="N787" s="15" t="s">
        <v>3</v>
      </c>
    </row>
    <row r="788" spans="1:14" ht="15" customHeight="1">
      <c r="A788" s="3" t="s">
        <v>624</v>
      </c>
      <c r="B788" s="15" t="s">
        <v>1</v>
      </c>
      <c r="C788" s="15" t="s">
        <v>182</v>
      </c>
      <c r="D788" s="15" t="s">
        <v>9823</v>
      </c>
      <c r="E788" s="15" t="s">
        <v>2764</v>
      </c>
      <c r="F788" s="15">
        <v>16</v>
      </c>
      <c r="G788" s="15">
        <v>20</v>
      </c>
      <c r="H788" s="15">
        <v>275</v>
      </c>
      <c r="I788" s="15">
        <v>0.55000000000000004</v>
      </c>
      <c r="J788" s="15"/>
      <c r="K788" s="15">
        <v>500</v>
      </c>
      <c r="L788" s="15">
        <v>125</v>
      </c>
      <c r="M788" s="15" t="s">
        <v>9479</v>
      </c>
      <c r="N788" s="15" t="s">
        <v>3</v>
      </c>
    </row>
    <row r="789" spans="1:14" ht="15" customHeight="1">
      <c r="A789" s="3" t="s">
        <v>625</v>
      </c>
      <c r="B789" s="15" t="s">
        <v>1</v>
      </c>
      <c r="C789" s="15" t="s">
        <v>182</v>
      </c>
      <c r="D789" s="15" t="s">
        <v>9823</v>
      </c>
      <c r="E789" s="15" t="s">
        <v>2764</v>
      </c>
      <c r="F789" s="15">
        <v>16</v>
      </c>
      <c r="G789" s="15">
        <v>30</v>
      </c>
      <c r="H789" s="15">
        <v>275</v>
      </c>
      <c r="I789" s="15">
        <v>0.55000000000000004</v>
      </c>
      <c r="J789" s="15"/>
      <c r="K789" s="15">
        <v>500</v>
      </c>
      <c r="L789" s="15">
        <v>125</v>
      </c>
      <c r="M789" s="15" t="s">
        <v>9479</v>
      </c>
      <c r="N789" s="15" t="s">
        <v>3</v>
      </c>
    </row>
    <row r="790" spans="1:14" ht="15" customHeight="1">
      <c r="A790" s="3" t="s">
        <v>626</v>
      </c>
      <c r="B790" s="15" t="s">
        <v>1</v>
      </c>
      <c r="C790" s="15" t="s">
        <v>182</v>
      </c>
      <c r="D790" s="15" t="s">
        <v>9823</v>
      </c>
      <c r="E790" s="15" t="s">
        <v>2764</v>
      </c>
      <c r="F790" s="15">
        <v>16</v>
      </c>
      <c r="G790" s="15">
        <v>40</v>
      </c>
      <c r="H790" s="15">
        <v>275</v>
      </c>
      <c r="I790" s="15">
        <v>0.55000000000000004</v>
      </c>
      <c r="J790" s="15"/>
      <c r="K790" s="15">
        <v>500</v>
      </c>
      <c r="L790" s="15">
        <v>125</v>
      </c>
      <c r="M790" s="15" t="s">
        <v>9479</v>
      </c>
      <c r="N790" s="15" t="s">
        <v>3</v>
      </c>
    </row>
    <row r="791" spans="1:14" ht="15" customHeight="1">
      <c r="A791" s="3" t="s">
        <v>627</v>
      </c>
      <c r="B791" s="15" t="s">
        <v>1</v>
      </c>
      <c r="C791" s="15" t="s">
        <v>182</v>
      </c>
      <c r="D791" s="15" t="s">
        <v>9823</v>
      </c>
      <c r="E791" s="15" t="s">
        <v>2764</v>
      </c>
      <c r="F791" s="15">
        <v>16</v>
      </c>
      <c r="G791" s="15">
        <v>50</v>
      </c>
      <c r="H791" s="15">
        <v>275</v>
      </c>
      <c r="I791" s="15">
        <v>0.7</v>
      </c>
      <c r="J791" s="15"/>
      <c r="K791" s="15">
        <v>500</v>
      </c>
      <c r="L791" s="15">
        <v>150</v>
      </c>
      <c r="M791" s="15" t="s">
        <v>9479</v>
      </c>
      <c r="N791" s="15" t="s">
        <v>3</v>
      </c>
    </row>
    <row r="792" spans="1:14" ht="15" customHeight="1">
      <c r="A792" s="3" t="s">
        <v>628</v>
      </c>
      <c r="B792" s="15" t="s">
        <v>1</v>
      </c>
      <c r="C792" s="15" t="s">
        <v>182</v>
      </c>
      <c r="D792" s="15" t="s">
        <v>9823</v>
      </c>
      <c r="E792" s="15" t="s">
        <v>2764</v>
      </c>
      <c r="F792" s="15">
        <v>16</v>
      </c>
      <c r="G792" s="15">
        <v>60</v>
      </c>
      <c r="H792" s="15">
        <v>275</v>
      </c>
      <c r="I792" s="15">
        <v>0.7</v>
      </c>
      <c r="J792" s="15"/>
      <c r="K792" s="15">
        <v>500</v>
      </c>
      <c r="L792" s="15">
        <v>150</v>
      </c>
      <c r="M792" s="15" t="s">
        <v>9479</v>
      </c>
      <c r="N792" s="15" t="s">
        <v>3</v>
      </c>
    </row>
    <row r="793" spans="1:14" ht="15" customHeight="1">
      <c r="A793" s="3" t="s">
        <v>629</v>
      </c>
      <c r="B793" s="15" t="s">
        <v>1</v>
      </c>
      <c r="C793" s="15" t="s">
        <v>182</v>
      </c>
      <c r="D793" s="15" t="s">
        <v>9823</v>
      </c>
      <c r="E793" s="15" t="s">
        <v>2764</v>
      </c>
      <c r="F793" s="15">
        <v>16</v>
      </c>
      <c r="G793" s="15">
        <v>90</v>
      </c>
      <c r="H793" s="15">
        <v>275</v>
      </c>
      <c r="I793" s="15">
        <v>0.92</v>
      </c>
      <c r="J793" s="15"/>
      <c r="K793" s="15">
        <v>100</v>
      </c>
      <c r="L793" s="15">
        <v>150</v>
      </c>
      <c r="M793" s="15" t="s">
        <v>9479</v>
      </c>
      <c r="N793" s="15" t="s">
        <v>3</v>
      </c>
    </row>
    <row r="794" spans="1:14" ht="15" customHeight="1">
      <c r="A794" s="3" t="s">
        <v>985</v>
      </c>
      <c r="B794" s="15" t="s">
        <v>1</v>
      </c>
      <c r="C794" s="15" t="s">
        <v>182</v>
      </c>
      <c r="D794" s="15" t="s">
        <v>9823</v>
      </c>
      <c r="E794" s="15" t="s">
        <v>2764</v>
      </c>
      <c r="F794" s="15">
        <v>5</v>
      </c>
      <c r="G794" s="15">
        <v>100</v>
      </c>
      <c r="H794" s="15">
        <v>120</v>
      </c>
      <c r="I794" s="15">
        <v>0.85</v>
      </c>
      <c r="J794" s="15"/>
      <c r="K794" s="15">
        <v>200</v>
      </c>
      <c r="L794" s="15">
        <v>150</v>
      </c>
      <c r="M794" s="15" t="s">
        <v>9479</v>
      </c>
      <c r="N794" s="15" t="s">
        <v>3</v>
      </c>
    </row>
    <row r="795" spans="1:14" ht="15" customHeight="1">
      <c r="A795" s="3" t="s">
        <v>630</v>
      </c>
      <c r="B795" s="15" t="s">
        <v>1</v>
      </c>
      <c r="C795" s="15" t="s">
        <v>182</v>
      </c>
      <c r="D795" s="15" t="s">
        <v>9823</v>
      </c>
      <c r="E795" s="15" t="s">
        <v>2764</v>
      </c>
      <c r="F795" s="15">
        <v>5</v>
      </c>
      <c r="G795" s="15">
        <v>150</v>
      </c>
      <c r="H795" s="15">
        <v>120</v>
      </c>
      <c r="I795" s="15">
        <v>0.95</v>
      </c>
      <c r="J795" s="15"/>
      <c r="K795" s="15">
        <v>200</v>
      </c>
      <c r="L795" s="15">
        <v>150</v>
      </c>
      <c r="M795" s="15" t="s">
        <v>9479</v>
      </c>
      <c r="N795" s="15" t="s">
        <v>3</v>
      </c>
    </row>
    <row r="796" spans="1:14" ht="15" customHeight="1">
      <c r="A796" s="3" t="s">
        <v>631</v>
      </c>
      <c r="B796" s="15" t="s">
        <v>1</v>
      </c>
      <c r="C796" s="15" t="s">
        <v>182</v>
      </c>
      <c r="D796" s="15" t="s">
        <v>9823</v>
      </c>
      <c r="E796" s="15" t="s">
        <v>2764</v>
      </c>
      <c r="F796" s="15">
        <v>5</v>
      </c>
      <c r="G796" s="15">
        <v>20</v>
      </c>
      <c r="H796" s="15">
        <v>120</v>
      </c>
      <c r="I796" s="15">
        <v>0.55000000000000004</v>
      </c>
      <c r="J796" s="15"/>
      <c r="K796" s="15">
        <v>500</v>
      </c>
      <c r="L796" s="15">
        <v>125</v>
      </c>
      <c r="M796" s="15" t="s">
        <v>9479</v>
      </c>
      <c r="N796" s="15" t="s">
        <v>3</v>
      </c>
    </row>
    <row r="797" spans="1:14" ht="15" customHeight="1">
      <c r="A797" s="3" t="s">
        <v>632</v>
      </c>
      <c r="B797" s="15" t="s">
        <v>1</v>
      </c>
      <c r="C797" s="15" t="s">
        <v>182</v>
      </c>
      <c r="D797" s="15" t="s">
        <v>9823</v>
      </c>
      <c r="E797" s="15" t="s">
        <v>2764</v>
      </c>
      <c r="F797" s="15">
        <v>5</v>
      </c>
      <c r="G797" s="15">
        <v>30</v>
      </c>
      <c r="H797" s="15">
        <v>120</v>
      </c>
      <c r="I797" s="15">
        <v>0.55000000000000004</v>
      </c>
      <c r="J797" s="15"/>
      <c r="K797" s="15">
        <v>500</v>
      </c>
      <c r="L797" s="15">
        <v>125</v>
      </c>
      <c r="M797" s="15" t="s">
        <v>9479</v>
      </c>
      <c r="N797" s="15" t="s">
        <v>3</v>
      </c>
    </row>
    <row r="798" spans="1:14" ht="15" customHeight="1">
      <c r="A798" s="3" t="s">
        <v>633</v>
      </c>
      <c r="B798" s="15" t="s">
        <v>1</v>
      </c>
      <c r="C798" s="15" t="s">
        <v>182</v>
      </c>
      <c r="D798" s="15" t="s">
        <v>9823</v>
      </c>
      <c r="E798" s="15" t="s">
        <v>2764</v>
      </c>
      <c r="F798" s="15">
        <v>5</v>
      </c>
      <c r="G798" s="15">
        <v>40</v>
      </c>
      <c r="H798" s="15">
        <v>120</v>
      </c>
      <c r="I798" s="15">
        <v>0.55000000000000004</v>
      </c>
      <c r="J798" s="15"/>
      <c r="K798" s="15">
        <v>500</v>
      </c>
      <c r="L798" s="15">
        <v>125</v>
      </c>
      <c r="M798" s="15" t="s">
        <v>9479</v>
      </c>
      <c r="N798" s="15" t="s">
        <v>3</v>
      </c>
    </row>
    <row r="799" spans="1:14" ht="15" customHeight="1">
      <c r="A799" s="3" t="s">
        <v>634</v>
      </c>
      <c r="B799" s="15" t="s">
        <v>1</v>
      </c>
      <c r="C799" s="15" t="s">
        <v>182</v>
      </c>
      <c r="D799" s="15" t="s">
        <v>9823</v>
      </c>
      <c r="E799" s="15" t="s">
        <v>2764</v>
      </c>
      <c r="F799" s="15">
        <v>5</v>
      </c>
      <c r="G799" s="15">
        <v>50</v>
      </c>
      <c r="H799" s="15">
        <v>120</v>
      </c>
      <c r="I799" s="15">
        <v>0.7</v>
      </c>
      <c r="J799" s="15"/>
      <c r="K799" s="15">
        <v>500</v>
      </c>
      <c r="L799" s="15">
        <v>150</v>
      </c>
      <c r="M799" s="15" t="s">
        <v>9479</v>
      </c>
      <c r="N799" s="15" t="s">
        <v>3</v>
      </c>
    </row>
    <row r="800" spans="1:14" ht="15" customHeight="1">
      <c r="A800" s="3" t="s">
        <v>635</v>
      </c>
      <c r="B800" s="15" t="s">
        <v>1</v>
      </c>
      <c r="C800" s="15" t="s">
        <v>182</v>
      </c>
      <c r="D800" s="15" t="s">
        <v>9823</v>
      </c>
      <c r="E800" s="15" t="s">
        <v>2764</v>
      </c>
      <c r="F800" s="15">
        <v>5</v>
      </c>
      <c r="G800" s="15">
        <v>60</v>
      </c>
      <c r="H800" s="15">
        <v>120</v>
      </c>
      <c r="I800" s="15">
        <v>0.7</v>
      </c>
      <c r="J800" s="15"/>
      <c r="K800" s="15">
        <v>500</v>
      </c>
      <c r="L800" s="15">
        <v>150</v>
      </c>
      <c r="M800" s="15" t="s">
        <v>9479</v>
      </c>
      <c r="N800" s="15" t="s">
        <v>3</v>
      </c>
    </row>
    <row r="801" spans="1:14" ht="15" customHeight="1">
      <c r="A801" s="3" t="s">
        <v>636</v>
      </c>
      <c r="B801" s="15" t="s">
        <v>1</v>
      </c>
      <c r="C801" s="15" t="s">
        <v>182</v>
      </c>
      <c r="D801" s="15" t="s">
        <v>9823</v>
      </c>
      <c r="E801" s="15" t="s">
        <v>2764</v>
      </c>
      <c r="F801" s="15">
        <v>5</v>
      </c>
      <c r="G801" s="15">
        <v>90</v>
      </c>
      <c r="H801" s="15">
        <v>120</v>
      </c>
      <c r="I801" s="15">
        <v>0.85</v>
      </c>
      <c r="J801" s="15"/>
      <c r="K801" s="15">
        <v>200</v>
      </c>
      <c r="L801" s="15">
        <v>150</v>
      </c>
      <c r="M801" s="15" t="s">
        <v>9479</v>
      </c>
      <c r="N801" s="15" t="s">
        <v>3</v>
      </c>
    </row>
    <row r="802" spans="1:14" ht="15" customHeight="1">
      <c r="A802" s="3" t="s">
        <v>986</v>
      </c>
      <c r="B802" s="15" t="s">
        <v>1</v>
      </c>
      <c r="C802" s="15" t="s">
        <v>182</v>
      </c>
      <c r="D802" s="15" t="s">
        <v>9823</v>
      </c>
      <c r="E802" s="15" t="s">
        <v>2764</v>
      </c>
      <c r="F802" s="15">
        <v>8</v>
      </c>
      <c r="G802" s="15">
        <v>100</v>
      </c>
      <c r="H802" s="15">
        <v>150</v>
      </c>
      <c r="I802" s="15">
        <v>0.85</v>
      </c>
      <c r="J802" s="15"/>
      <c r="K802" s="15">
        <v>100</v>
      </c>
      <c r="L802" s="15">
        <v>150</v>
      </c>
      <c r="M802" s="15" t="s">
        <v>9479</v>
      </c>
      <c r="N802" s="15" t="s">
        <v>3</v>
      </c>
    </row>
    <row r="803" spans="1:14" ht="15" customHeight="1">
      <c r="A803" s="3" t="s">
        <v>637</v>
      </c>
      <c r="B803" s="15" t="s">
        <v>1</v>
      </c>
      <c r="C803" s="15" t="s">
        <v>182</v>
      </c>
      <c r="D803" s="15" t="s">
        <v>9823</v>
      </c>
      <c r="E803" s="15" t="s">
        <v>2764</v>
      </c>
      <c r="F803" s="15">
        <v>8</v>
      </c>
      <c r="G803" s="15">
        <v>150</v>
      </c>
      <c r="H803" s="15">
        <v>150</v>
      </c>
      <c r="I803" s="15">
        <v>0.95</v>
      </c>
      <c r="J803" s="15"/>
      <c r="K803" s="15">
        <v>100</v>
      </c>
      <c r="L803" s="15">
        <v>150</v>
      </c>
      <c r="M803" s="15" t="s">
        <v>9479</v>
      </c>
      <c r="N803" s="15" t="s">
        <v>3</v>
      </c>
    </row>
    <row r="804" spans="1:14" ht="15" customHeight="1">
      <c r="A804" s="3" t="s">
        <v>638</v>
      </c>
      <c r="B804" s="15" t="s">
        <v>1</v>
      </c>
      <c r="C804" s="15" t="s">
        <v>182</v>
      </c>
      <c r="D804" s="15" t="s">
        <v>9823</v>
      </c>
      <c r="E804" s="15" t="s">
        <v>2764</v>
      </c>
      <c r="F804" s="15">
        <v>8</v>
      </c>
      <c r="G804" s="15">
        <v>20</v>
      </c>
      <c r="H804" s="15">
        <v>150</v>
      </c>
      <c r="I804" s="15">
        <v>0.55000000000000004</v>
      </c>
      <c r="J804" s="15"/>
      <c r="K804" s="15">
        <v>500</v>
      </c>
      <c r="L804" s="15">
        <v>125</v>
      </c>
      <c r="M804" s="15" t="s">
        <v>9479</v>
      </c>
      <c r="N804" s="15" t="s">
        <v>3</v>
      </c>
    </row>
    <row r="805" spans="1:14" ht="15" customHeight="1">
      <c r="A805" s="3" t="s">
        <v>639</v>
      </c>
      <c r="B805" s="15" t="s">
        <v>1</v>
      </c>
      <c r="C805" s="15" t="s">
        <v>182</v>
      </c>
      <c r="D805" s="15" t="s">
        <v>9823</v>
      </c>
      <c r="E805" s="15" t="s">
        <v>2764</v>
      </c>
      <c r="F805" s="15">
        <v>8</v>
      </c>
      <c r="G805" s="15">
        <v>30</v>
      </c>
      <c r="H805" s="15">
        <v>150</v>
      </c>
      <c r="I805" s="15">
        <v>0.55000000000000004</v>
      </c>
      <c r="J805" s="15"/>
      <c r="K805" s="15">
        <v>500</v>
      </c>
      <c r="L805" s="15">
        <v>125</v>
      </c>
      <c r="M805" s="15" t="s">
        <v>9479</v>
      </c>
      <c r="N805" s="15" t="s">
        <v>3</v>
      </c>
    </row>
    <row r="806" spans="1:14" ht="15" customHeight="1">
      <c r="A806" s="3" t="s">
        <v>640</v>
      </c>
      <c r="B806" s="15" t="s">
        <v>1</v>
      </c>
      <c r="C806" s="15" t="s">
        <v>182</v>
      </c>
      <c r="D806" s="15" t="s">
        <v>9823</v>
      </c>
      <c r="E806" s="15" t="s">
        <v>2764</v>
      </c>
      <c r="F806" s="15">
        <v>8</v>
      </c>
      <c r="G806" s="15">
        <v>40</v>
      </c>
      <c r="H806" s="15">
        <v>150</v>
      </c>
      <c r="I806" s="15">
        <v>0.55000000000000004</v>
      </c>
      <c r="J806" s="15"/>
      <c r="K806" s="15">
        <v>500</v>
      </c>
      <c r="L806" s="15">
        <v>125</v>
      </c>
      <c r="M806" s="15" t="s">
        <v>9479</v>
      </c>
      <c r="N806" s="15" t="s">
        <v>3</v>
      </c>
    </row>
    <row r="807" spans="1:14" ht="15" customHeight="1">
      <c r="A807" s="3" t="s">
        <v>641</v>
      </c>
      <c r="B807" s="15" t="s">
        <v>1</v>
      </c>
      <c r="C807" s="15" t="s">
        <v>182</v>
      </c>
      <c r="D807" s="15" t="s">
        <v>9823</v>
      </c>
      <c r="E807" s="15" t="s">
        <v>2764</v>
      </c>
      <c r="F807" s="15">
        <v>8</v>
      </c>
      <c r="G807" s="15">
        <v>50</v>
      </c>
      <c r="H807" s="15">
        <v>150</v>
      </c>
      <c r="I807" s="15">
        <v>0.7</v>
      </c>
      <c r="J807" s="15"/>
      <c r="K807" s="15">
        <v>500</v>
      </c>
      <c r="L807" s="15">
        <v>150</v>
      </c>
      <c r="M807" s="15" t="s">
        <v>9479</v>
      </c>
      <c r="N807" s="15" t="s">
        <v>3</v>
      </c>
    </row>
    <row r="808" spans="1:14" ht="15" customHeight="1">
      <c r="A808" s="3" t="s">
        <v>642</v>
      </c>
      <c r="B808" s="15" t="s">
        <v>1</v>
      </c>
      <c r="C808" s="15" t="s">
        <v>182</v>
      </c>
      <c r="D808" s="15" t="s">
        <v>9823</v>
      </c>
      <c r="E808" s="15" t="s">
        <v>2764</v>
      </c>
      <c r="F808" s="15">
        <v>8</v>
      </c>
      <c r="G808" s="15">
        <v>60</v>
      </c>
      <c r="H808" s="15">
        <v>150</v>
      </c>
      <c r="I808" s="15">
        <v>0.7</v>
      </c>
      <c r="J808" s="15"/>
      <c r="K808" s="15">
        <v>500</v>
      </c>
      <c r="L808" s="15">
        <v>150</v>
      </c>
      <c r="M808" s="15" t="s">
        <v>9479</v>
      </c>
      <c r="N808" s="15" t="s">
        <v>3</v>
      </c>
    </row>
    <row r="809" spans="1:14" ht="15" customHeight="1">
      <c r="A809" s="3" t="s">
        <v>643</v>
      </c>
      <c r="B809" s="15" t="s">
        <v>1</v>
      </c>
      <c r="C809" s="15" t="s">
        <v>182</v>
      </c>
      <c r="D809" s="15" t="s">
        <v>9823</v>
      </c>
      <c r="E809" s="15" t="s">
        <v>2764</v>
      </c>
      <c r="F809" s="15">
        <v>8</v>
      </c>
      <c r="G809" s="15">
        <v>90</v>
      </c>
      <c r="H809" s="15">
        <v>150</v>
      </c>
      <c r="I809" s="15">
        <v>0.85</v>
      </c>
      <c r="J809" s="15"/>
      <c r="K809" s="15">
        <v>100</v>
      </c>
      <c r="L809" s="15">
        <v>150</v>
      </c>
      <c r="M809" s="15" t="s">
        <v>9479</v>
      </c>
      <c r="N809" s="15" t="s">
        <v>3</v>
      </c>
    </row>
    <row r="810" spans="1:14" ht="15" customHeight="1">
      <c r="A810" s="3" t="s">
        <v>644</v>
      </c>
      <c r="B810" s="15" t="s">
        <v>1</v>
      </c>
      <c r="C810" s="15" t="s">
        <v>297</v>
      </c>
      <c r="D810" s="15" t="s">
        <v>9823</v>
      </c>
      <c r="E810" s="15" t="s">
        <v>2764</v>
      </c>
      <c r="F810" s="15">
        <v>20</v>
      </c>
      <c r="G810" s="15">
        <v>100</v>
      </c>
      <c r="H810" s="15">
        <v>330</v>
      </c>
      <c r="I810" s="15">
        <v>0.92</v>
      </c>
      <c r="J810" s="15"/>
      <c r="K810" s="15">
        <v>100</v>
      </c>
      <c r="L810" s="15">
        <v>150</v>
      </c>
      <c r="M810" s="15">
        <v>1</v>
      </c>
      <c r="N810" s="15" t="s">
        <v>3</v>
      </c>
    </row>
    <row r="811" spans="1:14" ht="15" customHeight="1">
      <c r="A811" s="3" t="s">
        <v>646</v>
      </c>
      <c r="B811" s="15" t="s">
        <v>1</v>
      </c>
      <c r="C811" s="15" t="s">
        <v>297</v>
      </c>
      <c r="D811" s="15" t="s">
        <v>9823</v>
      </c>
      <c r="E811" s="15" t="s">
        <v>2764</v>
      </c>
      <c r="F811" s="15">
        <v>20</v>
      </c>
      <c r="G811" s="15">
        <v>150</v>
      </c>
      <c r="H811" s="15">
        <v>330</v>
      </c>
      <c r="I811" s="15">
        <v>1.02</v>
      </c>
      <c r="J811" s="15"/>
      <c r="K811" s="15">
        <v>100</v>
      </c>
      <c r="L811" s="15">
        <v>150</v>
      </c>
      <c r="M811" s="15">
        <v>1</v>
      </c>
      <c r="N811" s="15" t="s">
        <v>3</v>
      </c>
    </row>
    <row r="812" spans="1:14" ht="15" customHeight="1">
      <c r="A812" s="3" t="s">
        <v>648</v>
      </c>
      <c r="B812" s="15" t="s">
        <v>1</v>
      </c>
      <c r="C812" s="15" t="s">
        <v>297</v>
      </c>
      <c r="D812" s="15" t="s">
        <v>9823</v>
      </c>
      <c r="E812" s="15" t="s">
        <v>2764</v>
      </c>
      <c r="F812" s="15">
        <v>20</v>
      </c>
      <c r="G812" s="15">
        <v>20</v>
      </c>
      <c r="H812" s="15">
        <v>330</v>
      </c>
      <c r="I812" s="15">
        <v>0.56999999999999995</v>
      </c>
      <c r="J812" s="15"/>
      <c r="K812" s="15">
        <v>500</v>
      </c>
      <c r="L812" s="15">
        <v>150</v>
      </c>
      <c r="M812" s="15">
        <v>1</v>
      </c>
      <c r="N812" s="15" t="s">
        <v>3</v>
      </c>
    </row>
    <row r="813" spans="1:14" ht="15" customHeight="1">
      <c r="A813" s="3" t="s">
        <v>650</v>
      </c>
      <c r="B813" s="15" t="s">
        <v>1</v>
      </c>
      <c r="C813" s="15" t="s">
        <v>297</v>
      </c>
      <c r="D813" s="15" t="s">
        <v>9823</v>
      </c>
      <c r="E813" s="15" t="s">
        <v>2764</v>
      </c>
      <c r="F813" s="15">
        <v>20</v>
      </c>
      <c r="G813" s="15">
        <v>30</v>
      </c>
      <c r="H813" s="15">
        <v>330</v>
      </c>
      <c r="I813" s="15">
        <v>0.56999999999999995</v>
      </c>
      <c r="J813" s="15"/>
      <c r="K813" s="15">
        <v>500</v>
      </c>
      <c r="L813" s="15">
        <v>150</v>
      </c>
      <c r="M813" s="15">
        <v>1</v>
      </c>
      <c r="N813" s="15" t="s">
        <v>3</v>
      </c>
    </row>
    <row r="814" spans="1:14" ht="15" customHeight="1">
      <c r="A814" s="3" t="s">
        <v>652</v>
      </c>
      <c r="B814" s="15" t="s">
        <v>1</v>
      </c>
      <c r="C814" s="15" t="s">
        <v>297</v>
      </c>
      <c r="D814" s="15" t="s">
        <v>9823</v>
      </c>
      <c r="E814" s="15" t="s">
        <v>2764</v>
      </c>
      <c r="F814" s="15">
        <v>20</v>
      </c>
      <c r="G814" s="15">
        <v>40</v>
      </c>
      <c r="H814" s="15">
        <v>330</v>
      </c>
      <c r="I814" s="15">
        <v>0.56999999999999995</v>
      </c>
      <c r="J814" s="15"/>
      <c r="K814" s="15">
        <v>500</v>
      </c>
      <c r="L814" s="15">
        <v>150</v>
      </c>
      <c r="M814" s="15">
        <v>1</v>
      </c>
      <c r="N814" s="15" t="s">
        <v>3</v>
      </c>
    </row>
    <row r="815" spans="1:14" ht="15" customHeight="1">
      <c r="A815" s="3" t="s">
        <v>654</v>
      </c>
      <c r="B815" s="15" t="s">
        <v>1</v>
      </c>
      <c r="C815" s="15" t="s">
        <v>297</v>
      </c>
      <c r="D815" s="15" t="s">
        <v>9823</v>
      </c>
      <c r="E815" s="15" t="s">
        <v>2764</v>
      </c>
      <c r="F815" s="15">
        <v>20</v>
      </c>
      <c r="G815" s="15">
        <v>50</v>
      </c>
      <c r="H815" s="15">
        <v>330</v>
      </c>
      <c r="I815" s="15">
        <v>0.7</v>
      </c>
      <c r="J815" s="15"/>
      <c r="K815" s="15">
        <v>500</v>
      </c>
      <c r="L815" s="15">
        <v>150</v>
      </c>
      <c r="M815" s="15">
        <v>1</v>
      </c>
      <c r="N815" s="15" t="s">
        <v>3</v>
      </c>
    </row>
    <row r="816" spans="1:14" ht="15" customHeight="1">
      <c r="A816" s="3" t="s">
        <v>656</v>
      </c>
      <c r="B816" s="15" t="s">
        <v>1</v>
      </c>
      <c r="C816" s="15" t="s">
        <v>297</v>
      </c>
      <c r="D816" s="15" t="s">
        <v>9823</v>
      </c>
      <c r="E816" s="15" t="s">
        <v>2764</v>
      </c>
      <c r="F816" s="15">
        <v>20</v>
      </c>
      <c r="G816" s="15">
        <v>60</v>
      </c>
      <c r="H816" s="15">
        <v>330</v>
      </c>
      <c r="I816" s="15">
        <v>0.7</v>
      </c>
      <c r="J816" s="15"/>
      <c r="K816" s="15">
        <v>500</v>
      </c>
      <c r="L816" s="15">
        <v>150</v>
      </c>
      <c r="M816" s="15">
        <v>1</v>
      </c>
      <c r="N816" s="15" t="s">
        <v>3</v>
      </c>
    </row>
    <row r="817" spans="1:14" ht="15" customHeight="1">
      <c r="A817" s="3" t="s">
        <v>658</v>
      </c>
      <c r="B817" s="15" t="s">
        <v>1</v>
      </c>
      <c r="C817" s="15" t="s">
        <v>297</v>
      </c>
      <c r="D817" s="15" t="s">
        <v>9823</v>
      </c>
      <c r="E817" s="15" t="s">
        <v>2764</v>
      </c>
      <c r="F817" s="15">
        <v>20</v>
      </c>
      <c r="G817" s="15">
        <v>90</v>
      </c>
      <c r="H817" s="15">
        <v>330</v>
      </c>
      <c r="I817" s="15">
        <v>0.92</v>
      </c>
      <c r="J817" s="15"/>
      <c r="K817" s="15">
        <v>100</v>
      </c>
      <c r="L817" s="15">
        <v>150</v>
      </c>
      <c r="M817" s="15">
        <v>1</v>
      </c>
      <c r="N817" s="15" t="s">
        <v>3</v>
      </c>
    </row>
    <row r="818" spans="1:14" ht="15" customHeight="1">
      <c r="A818" s="3" t="s">
        <v>659</v>
      </c>
      <c r="B818" s="15" t="s">
        <v>1</v>
      </c>
      <c r="C818" s="15" t="s">
        <v>297</v>
      </c>
      <c r="D818" s="15" t="s">
        <v>9823</v>
      </c>
      <c r="E818" s="15" t="s">
        <v>2764</v>
      </c>
      <c r="F818" s="15">
        <v>8</v>
      </c>
      <c r="G818" s="15">
        <v>100</v>
      </c>
      <c r="H818" s="15">
        <v>150</v>
      </c>
      <c r="I818" s="15">
        <v>0.95</v>
      </c>
      <c r="J818" s="15"/>
      <c r="K818" s="15">
        <v>100</v>
      </c>
      <c r="L818" s="15">
        <v>150</v>
      </c>
      <c r="M818" s="15">
        <v>1</v>
      </c>
      <c r="N818" s="15" t="s">
        <v>3</v>
      </c>
    </row>
    <row r="819" spans="1:14" ht="15" customHeight="1">
      <c r="A819" s="3" t="s">
        <v>661</v>
      </c>
      <c r="B819" s="15" t="s">
        <v>1</v>
      </c>
      <c r="C819" s="15" t="s">
        <v>297</v>
      </c>
      <c r="D819" s="15" t="s">
        <v>9823</v>
      </c>
      <c r="E819" s="15" t="s">
        <v>2764</v>
      </c>
      <c r="F819" s="15">
        <v>8</v>
      </c>
      <c r="G819" s="15">
        <v>150</v>
      </c>
      <c r="H819" s="15">
        <v>150</v>
      </c>
      <c r="I819" s="15">
        <v>0.95</v>
      </c>
      <c r="J819" s="15"/>
      <c r="K819" s="15">
        <v>100</v>
      </c>
      <c r="L819" s="15">
        <v>150</v>
      </c>
      <c r="M819" s="15">
        <v>1</v>
      </c>
      <c r="N819" s="15" t="s">
        <v>3</v>
      </c>
    </row>
    <row r="820" spans="1:14" ht="15" customHeight="1">
      <c r="A820" s="3" t="s">
        <v>663</v>
      </c>
      <c r="B820" s="15" t="s">
        <v>1</v>
      </c>
      <c r="C820" s="15" t="s">
        <v>297</v>
      </c>
      <c r="D820" s="15" t="s">
        <v>9823</v>
      </c>
      <c r="E820" s="15" t="s">
        <v>2764</v>
      </c>
      <c r="F820" s="15">
        <v>8</v>
      </c>
      <c r="G820" s="15">
        <v>20</v>
      </c>
      <c r="H820" s="15">
        <v>150</v>
      </c>
      <c r="I820" s="15">
        <v>0.55000000000000004</v>
      </c>
      <c r="J820" s="15"/>
      <c r="K820" s="15">
        <v>100</v>
      </c>
      <c r="L820" s="15">
        <v>125</v>
      </c>
      <c r="M820" s="15">
        <v>1</v>
      </c>
      <c r="N820" s="15" t="s">
        <v>3</v>
      </c>
    </row>
    <row r="821" spans="1:14" ht="15" customHeight="1">
      <c r="A821" s="3" t="s">
        <v>665</v>
      </c>
      <c r="B821" s="15" t="s">
        <v>1</v>
      </c>
      <c r="C821" s="15" t="s">
        <v>297</v>
      </c>
      <c r="D821" s="15" t="s">
        <v>9823</v>
      </c>
      <c r="E821" s="15" t="s">
        <v>2764</v>
      </c>
      <c r="F821" s="15">
        <v>8</v>
      </c>
      <c r="G821" s="15">
        <v>30</v>
      </c>
      <c r="H821" s="15">
        <v>150</v>
      </c>
      <c r="I821" s="15">
        <v>0.55000000000000004</v>
      </c>
      <c r="J821" s="15"/>
      <c r="K821" s="15">
        <v>100</v>
      </c>
      <c r="L821" s="15">
        <v>125</v>
      </c>
      <c r="M821" s="15">
        <v>1</v>
      </c>
      <c r="N821" s="15" t="s">
        <v>3</v>
      </c>
    </row>
    <row r="822" spans="1:14" ht="15" customHeight="1">
      <c r="A822" s="3" t="s">
        <v>667</v>
      </c>
      <c r="B822" s="15" t="s">
        <v>1</v>
      </c>
      <c r="C822" s="15" t="s">
        <v>297</v>
      </c>
      <c r="D822" s="15" t="s">
        <v>9823</v>
      </c>
      <c r="E822" s="15" t="s">
        <v>2764</v>
      </c>
      <c r="F822" s="15">
        <v>8</v>
      </c>
      <c r="G822" s="15">
        <v>40</v>
      </c>
      <c r="H822" s="15">
        <v>150</v>
      </c>
      <c r="I822" s="15">
        <v>0.55000000000000004</v>
      </c>
      <c r="J822" s="15"/>
      <c r="K822" s="15">
        <v>100</v>
      </c>
      <c r="L822" s="15">
        <v>125</v>
      </c>
      <c r="M822" s="15">
        <v>1</v>
      </c>
      <c r="N822" s="15" t="s">
        <v>3</v>
      </c>
    </row>
    <row r="823" spans="1:14" ht="15" customHeight="1">
      <c r="A823" s="3" t="s">
        <v>669</v>
      </c>
      <c r="B823" s="15" t="s">
        <v>1</v>
      </c>
      <c r="C823" s="15" t="s">
        <v>297</v>
      </c>
      <c r="D823" s="15" t="s">
        <v>9823</v>
      </c>
      <c r="E823" s="15" t="s">
        <v>2764</v>
      </c>
      <c r="F823" s="15">
        <v>8</v>
      </c>
      <c r="G823" s="15">
        <v>50</v>
      </c>
      <c r="H823" s="15">
        <v>150</v>
      </c>
      <c r="I823" s="15">
        <v>0.7</v>
      </c>
      <c r="J823" s="15"/>
      <c r="K823" s="15">
        <v>100</v>
      </c>
      <c r="L823" s="15">
        <v>150</v>
      </c>
      <c r="M823" s="15">
        <v>1</v>
      </c>
      <c r="N823" s="15" t="s">
        <v>3</v>
      </c>
    </row>
    <row r="824" spans="1:14" ht="15" customHeight="1">
      <c r="A824" s="3" t="s">
        <v>671</v>
      </c>
      <c r="B824" s="15" t="s">
        <v>1</v>
      </c>
      <c r="C824" s="15" t="s">
        <v>297</v>
      </c>
      <c r="D824" s="15" t="s">
        <v>9823</v>
      </c>
      <c r="E824" s="15" t="s">
        <v>2764</v>
      </c>
      <c r="F824" s="15">
        <v>8</v>
      </c>
      <c r="G824" s="15">
        <v>60</v>
      </c>
      <c r="H824" s="15">
        <v>150</v>
      </c>
      <c r="I824" s="15">
        <v>0.7</v>
      </c>
      <c r="J824" s="15"/>
      <c r="K824" s="15">
        <v>100</v>
      </c>
      <c r="L824" s="15">
        <v>150</v>
      </c>
      <c r="M824" s="15">
        <v>1</v>
      </c>
      <c r="N824" s="15" t="s">
        <v>3</v>
      </c>
    </row>
    <row r="825" spans="1:14" ht="15" customHeight="1">
      <c r="A825" s="3" t="s">
        <v>673</v>
      </c>
      <c r="B825" s="15" t="s">
        <v>1</v>
      </c>
      <c r="C825" s="15" t="s">
        <v>297</v>
      </c>
      <c r="D825" s="15" t="s">
        <v>9823</v>
      </c>
      <c r="E825" s="15" t="s">
        <v>2764</v>
      </c>
      <c r="F825" s="15">
        <v>8</v>
      </c>
      <c r="G825" s="15">
        <v>90</v>
      </c>
      <c r="H825" s="15">
        <v>150</v>
      </c>
      <c r="I825" s="15">
        <v>0.95</v>
      </c>
      <c r="J825" s="15"/>
      <c r="K825" s="15">
        <v>100</v>
      </c>
      <c r="L825" s="15">
        <v>150</v>
      </c>
      <c r="M825" s="15">
        <v>1</v>
      </c>
      <c r="N825" s="15" t="s">
        <v>3</v>
      </c>
    </row>
    <row r="826" spans="1:14" ht="15" customHeight="1">
      <c r="A826" s="3" t="s">
        <v>989</v>
      </c>
      <c r="B826" s="15" t="s">
        <v>1</v>
      </c>
      <c r="C826" s="15" t="s">
        <v>184</v>
      </c>
      <c r="D826" s="15" t="s">
        <v>9823</v>
      </c>
      <c r="E826" s="15" t="s">
        <v>2764</v>
      </c>
      <c r="F826" s="15">
        <v>10</v>
      </c>
      <c r="G826" s="15">
        <v>100</v>
      </c>
      <c r="H826" s="15">
        <v>120</v>
      </c>
      <c r="I826" s="15">
        <v>0.9</v>
      </c>
      <c r="J826" s="15"/>
      <c r="K826" s="15">
        <v>100</v>
      </c>
      <c r="L826" s="15">
        <v>150</v>
      </c>
      <c r="M826" s="15" t="s">
        <v>9479</v>
      </c>
      <c r="N826" s="15" t="s">
        <v>3</v>
      </c>
    </row>
    <row r="827" spans="1:14" ht="15" customHeight="1">
      <c r="A827" s="3" t="s">
        <v>674</v>
      </c>
      <c r="B827" s="15" t="s">
        <v>1</v>
      </c>
      <c r="C827" s="15" t="s">
        <v>184</v>
      </c>
      <c r="D827" s="15" t="s">
        <v>9823</v>
      </c>
      <c r="E827" s="15" t="s">
        <v>2764</v>
      </c>
      <c r="F827" s="15">
        <v>10</v>
      </c>
      <c r="G827" s="15">
        <v>150</v>
      </c>
      <c r="H827" s="15">
        <v>120</v>
      </c>
      <c r="I827" s="15">
        <v>1</v>
      </c>
      <c r="J827" s="15"/>
      <c r="K827" s="15">
        <v>100</v>
      </c>
      <c r="L827" s="15">
        <v>150</v>
      </c>
      <c r="M827" s="15" t="s">
        <v>9479</v>
      </c>
      <c r="N827" s="15" t="s">
        <v>3</v>
      </c>
    </row>
    <row r="828" spans="1:14" ht="15" customHeight="1">
      <c r="A828" s="3" t="s">
        <v>675</v>
      </c>
      <c r="B828" s="15" t="s">
        <v>1</v>
      </c>
      <c r="C828" s="15" t="s">
        <v>184</v>
      </c>
      <c r="D828" s="15" t="s">
        <v>9823</v>
      </c>
      <c r="E828" s="15" t="s">
        <v>2764</v>
      </c>
      <c r="F828" s="15">
        <v>10</v>
      </c>
      <c r="G828" s="15">
        <v>20</v>
      </c>
      <c r="H828" s="15">
        <v>120</v>
      </c>
      <c r="I828" s="15">
        <v>0.55000000000000004</v>
      </c>
      <c r="J828" s="15"/>
      <c r="K828" s="15">
        <v>500</v>
      </c>
      <c r="L828" s="15">
        <v>125</v>
      </c>
      <c r="M828" s="15" t="s">
        <v>9479</v>
      </c>
      <c r="N828" s="15" t="s">
        <v>3</v>
      </c>
    </row>
    <row r="829" spans="1:14" ht="15" customHeight="1">
      <c r="A829" s="3" t="s">
        <v>676</v>
      </c>
      <c r="B829" s="15" t="s">
        <v>1</v>
      </c>
      <c r="C829" s="15" t="s">
        <v>184</v>
      </c>
      <c r="D829" s="15" t="s">
        <v>9823</v>
      </c>
      <c r="E829" s="15" t="s">
        <v>2764</v>
      </c>
      <c r="F829" s="15">
        <v>10</v>
      </c>
      <c r="G829" s="15">
        <v>200</v>
      </c>
      <c r="H829" s="15">
        <v>120</v>
      </c>
      <c r="I829" s="15">
        <v>1</v>
      </c>
      <c r="J829" s="15"/>
      <c r="K829" s="15">
        <v>100</v>
      </c>
      <c r="L829" s="15">
        <v>150</v>
      </c>
      <c r="M829" s="15" t="s">
        <v>9479</v>
      </c>
      <c r="N829" s="15" t="s">
        <v>3</v>
      </c>
    </row>
    <row r="830" spans="1:14" ht="15" customHeight="1">
      <c r="A830" s="3" t="s">
        <v>677</v>
      </c>
      <c r="B830" s="15" t="s">
        <v>1</v>
      </c>
      <c r="C830" s="15" t="s">
        <v>184</v>
      </c>
      <c r="D830" s="15" t="s">
        <v>9823</v>
      </c>
      <c r="E830" s="15" t="s">
        <v>2764</v>
      </c>
      <c r="F830" s="15">
        <v>10</v>
      </c>
      <c r="G830" s="15">
        <v>30</v>
      </c>
      <c r="H830" s="15">
        <v>120</v>
      </c>
      <c r="I830" s="15">
        <v>0.55000000000000004</v>
      </c>
      <c r="J830" s="15"/>
      <c r="K830" s="15">
        <v>500</v>
      </c>
      <c r="L830" s="15">
        <v>125</v>
      </c>
      <c r="M830" s="15" t="s">
        <v>9479</v>
      </c>
      <c r="N830" s="15" t="s">
        <v>3</v>
      </c>
    </row>
    <row r="831" spans="1:14" ht="15" customHeight="1">
      <c r="A831" s="3" t="s">
        <v>678</v>
      </c>
      <c r="B831" s="15" t="s">
        <v>1</v>
      </c>
      <c r="C831" s="15" t="s">
        <v>184</v>
      </c>
      <c r="D831" s="15" t="s">
        <v>9823</v>
      </c>
      <c r="E831" s="15" t="s">
        <v>2764</v>
      </c>
      <c r="F831" s="15">
        <v>10</v>
      </c>
      <c r="G831" s="15">
        <v>40</v>
      </c>
      <c r="H831" s="15">
        <v>120</v>
      </c>
      <c r="I831" s="15">
        <v>0.55000000000000004</v>
      </c>
      <c r="J831" s="15"/>
      <c r="K831" s="15">
        <v>500</v>
      </c>
      <c r="L831" s="15">
        <v>125</v>
      </c>
      <c r="M831" s="15" t="s">
        <v>9479</v>
      </c>
      <c r="N831" s="15" t="s">
        <v>3</v>
      </c>
    </row>
    <row r="832" spans="1:14" ht="15" customHeight="1">
      <c r="A832" s="3" t="s">
        <v>679</v>
      </c>
      <c r="B832" s="15" t="s">
        <v>1</v>
      </c>
      <c r="C832" s="15" t="s">
        <v>184</v>
      </c>
      <c r="D832" s="15" t="s">
        <v>9823</v>
      </c>
      <c r="E832" s="15" t="s">
        <v>2764</v>
      </c>
      <c r="F832" s="15">
        <v>10</v>
      </c>
      <c r="G832" s="15">
        <v>50</v>
      </c>
      <c r="H832" s="15">
        <v>120</v>
      </c>
      <c r="I832" s="15">
        <v>0.7</v>
      </c>
      <c r="J832" s="15"/>
      <c r="K832" s="15">
        <v>500</v>
      </c>
      <c r="L832" s="15">
        <v>125</v>
      </c>
      <c r="M832" s="15" t="s">
        <v>9479</v>
      </c>
      <c r="N832" s="15" t="s">
        <v>3</v>
      </c>
    </row>
    <row r="833" spans="1:14" ht="15" customHeight="1">
      <c r="A833" s="3" t="s">
        <v>680</v>
      </c>
      <c r="B833" s="15" t="s">
        <v>1</v>
      </c>
      <c r="C833" s="15" t="s">
        <v>184</v>
      </c>
      <c r="D833" s="15" t="s">
        <v>9823</v>
      </c>
      <c r="E833" s="15" t="s">
        <v>2764</v>
      </c>
      <c r="F833" s="15">
        <v>10</v>
      </c>
      <c r="G833" s="15">
        <v>60</v>
      </c>
      <c r="H833" s="15">
        <v>120</v>
      </c>
      <c r="I833" s="15">
        <v>0.7</v>
      </c>
      <c r="J833" s="15"/>
      <c r="K833" s="15">
        <v>500</v>
      </c>
      <c r="L833" s="15">
        <v>150</v>
      </c>
      <c r="M833" s="15" t="s">
        <v>9479</v>
      </c>
      <c r="N833" s="15" t="s">
        <v>3</v>
      </c>
    </row>
    <row r="834" spans="1:14" ht="15" customHeight="1">
      <c r="A834" s="3" t="s">
        <v>681</v>
      </c>
      <c r="B834" s="15" t="s">
        <v>1</v>
      </c>
      <c r="C834" s="15" t="s">
        <v>184</v>
      </c>
      <c r="D834" s="15" t="s">
        <v>9823</v>
      </c>
      <c r="E834" s="15" t="s">
        <v>2764</v>
      </c>
      <c r="F834" s="15">
        <v>10</v>
      </c>
      <c r="G834" s="15">
        <v>90</v>
      </c>
      <c r="H834" s="15">
        <v>120</v>
      </c>
      <c r="I834" s="15">
        <v>0.9</v>
      </c>
      <c r="J834" s="15"/>
      <c r="K834" s="15">
        <v>100</v>
      </c>
      <c r="L834" s="15">
        <v>150</v>
      </c>
      <c r="M834" s="15" t="s">
        <v>9479</v>
      </c>
      <c r="N834" s="15" t="s">
        <v>3</v>
      </c>
    </row>
    <row r="835" spans="1:14" ht="15" customHeight="1">
      <c r="A835" s="3" t="s">
        <v>990</v>
      </c>
      <c r="B835" s="15" t="s">
        <v>1</v>
      </c>
      <c r="C835" s="15" t="s">
        <v>184</v>
      </c>
      <c r="D835" s="15" t="s">
        <v>9823</v>
      </c>
      <c r="E835" s="15" t="s">
        <v>2764</v>
      </c>
      <c r="F835" s="15">
        <v>16</v>
      </c>
      <c r="G835" s="15">
        <v>100</v>
      </c>
      <c r="H835" s="15">
        <v>200</v>
      </c>
      <c r="I835" s="15">
        <v>0.9</v>
      </c>
      <c r="J835" s="15"/>
      <c r="K835" s="15">
        <v>100</v>
      </c>
      <c r="L835" s="15">
        <v>150</v>
      </c>
      <c r="M835" s="15" t="s">
        <v>9479</v>
      </c>
      <c r="N835" s="15" t="s">
        <v>3</v>
      </c>
    </row>
    <row r="836" spans="1:14" ht="15" customHeight="1">
      <c r="A836" s="3" t="s">
        <v>682</v>
      </c>
      <c r="B836" s="15" t="s">
        <v>1</v>
      </c>
      <c r="C836" s="15" t="s">
        <v>184</v>
      </c>
      <c r="D836" s="15" t="s">
        <v>9823</v>
      </c>
      <c r="E836" s="15" t="s">
        <v>2764</v>
      </c>
      <c r="F836" s="15">
        <v>16</v>
      </c>
      <c r="G836" s="15">
        <v>150</v>
      </c>
      <c r="H836" s="15">
        <v>200</v>
      </c>
      <c r="I836" s="15">
        <v>1</v>
      </c>
      <c r="J836" s="15"/>
      <c r="K836" s="15">
        <v>100</v>
      </c>
      <c r="L836" s="15">
        <v>150</v>
      </c>
      <c r="M836" s="15" t="s">
        <v>9479</v>
      </c>
      <c r="N836" s="15" t="s">
        <v>3</v>
      </c>
    </row>
    <row r="837" spans="1:14" ht="15" customHeight="1">
      <c r="A837" s="3" t="s">
        <v>683</v>
      </c>
      <c r="B837" s="15" t="s">
        <v>1</v>
      </c>
      <c r="C837" s="15" t="s">
        <v>184</v>
      </c>
      <c r="D837" s="15" t="s">
        <v>9823</v>
      </c>
      <c r="E837" s="15" t="s">
        <v>2764</v>
      </c>
      <c r="F837" s="15">
        <v>16</v>
      </c>
      <c r="G837" s="15">
        <v>20</v>
      </c>
      <c r="H837" s="15">
        <v>200</v>
      </c>
      <c r="I837" s="15">
        <v>0.55000000000000004</v>
      </c>
      <c r="J837" s="15"/>
      <c r="K837" s="15">
        <v>500</v>
      </c>
      <c r="L837" s="15">
        <v>125</v>
      </c>
      <c r="M837" s="15" t="s">
        <v>9479</v>
      </c>
      <c r="N837" s="15" t="s">
        <v>3</v>
      </c>
    </row>
    <row r="838" spans="1:14" ht="15" customHeight="1">
      <c r="A838" s="3" t="s">
        <v>684</v>
      </c>
      <c r="B838" s="15" t="s">
        <v>1</v>
      </c>
      <c r="C838" s="15" t="s">
        <v>184</v>
      </c>
      <c r="D838" s="15" t="s">
        <v>9823</v>
      </c>
      <c r="E838" s="15" t="s">
        <v>2764</v>
      </c>
      <c r="F838" s="15">
        <v>16</v>
      </c>
      <c r="G838" s="15">
        <v>30</v>
      </c>
      <c r="H838" s="15">
        <v>200</v>
      </c>
      <c r="I838" s="15">
        <v>0.55000000000000004</v>
      </c>
      <c r="J838" s="15"/>
      <c r="K838" s="15">
        <v>500</v>
      </c>
      <c r="L838" s="15">
        <v>125</v>
      </c>
      <c r="M838" s="15" t="s">
        <v>9479</v>
      </c>
      <c r="N838" s="15" t="s">
        <v>3</v>
      </c>
    </row>
    <row r="839" spans="1:14" ht="15" customHeight="1">
      <c r="A839" s="3" t="s">
        <v>685</v>
      </c>
      <c r="B839" s="15" t="s">
        <v>1</v>
      </c>
      <c r="C839" s="15" t="s">
        <v>184</v>
      </c>
      <c r="D839" s="15" t="s">
        <v>9823</v>
      </c>
      <c r="E839" s="15" t="s">
        <v>2764</v>
      </c>
      <c r="F839" s="15">
        <v>16</v>
      </c>
      <c r="G839" s="15">
        <v>40</v>
      </c>
      <c r="H839" s="15">
        <v>200</v>
      </c>
      <c r="I839" s="15">
        <v>0.55000000000000004</v>
      </c>
      <c r="J839" s="15"/>
      <c r="K839" s="15">
        <v>500</v>
      </c>
      <c r="L839" s="15">
        <v>125</v>
      </c>
      <c r="M839" s="15" t="s">
        <v>9479</v>
      </c>
      <c r="N839" s="15" t="s">
        <v>3</v>
      </c>
    </row>
    <row r="840" spans="1:14" ht="15" customHeight="1">
      <c r="A840" s="3" t="s">
        <v>686</v>
      </c>
      <c r="B840" s="15" t="s">
        <v>1</v>
      </c>
      <c r="C840" s="15" t="s">
        <v>184</v>
      </c>
      <c r="D840" s="15" t="s">
        <v>9823</v>
      </c>
      <c r="E840" s="15" t="s">
        <v>2764</v>
      </c>
      <c r="F840" s="15">
        <v>16</v>
      </c>
      <c r="G840" s="15">
        <v>50</v>
      </c>
      <c r="H840" s="15">
        <v>200</v>
      </c>
      <c r="I840" s="15">
        <v>0.7</v>
      </c>
      <c r="J840" s="15"/>
      <c r="K840" s="15">
        <v>500</v>
      </c>
      <c r="L840" s="15">
        <v>125</v>
      </c>
      <c r="M840" s="15" t="s">
        <v>9479</v>
      </c>
      <c r="N840" s="15" t="s">
        <v>3</v>
      </c>
    </row>
    <row r="841" spans="1:14" ht="15" customHeight="1">
      <c r="A841" s="3" t="s">
        <v>687</v>
      </c>
      <c r="B841" s="15" t="s">
        <v>1</v>
      </c>
      <c r="C841" s="15" t="s">
        <v>184</v>
      </c>
      <c r="D841" s="15" t="s">
        <v>9823</v>
      </c>
      <c r="E841" s="15" t="s">
        <v>2764</v>
      </c>
      <c r="F841" s="15">
        <v>16</v>
      </c>
      <c r="G841" s="15">
        <v>60</v>
      </c>
      <c r="H841" s="15">
        <v>200</v>
      </c>
      <c r="I841" s="15">
        <v>0.7</v>
      </c>
      <c r="J841" s="15"/>
      <c r="K841" s="15">
        <v>500</v>
      </c>
      <c r="L841" s="15">
        <v>150</v>
      </c>
      <c r="M841" s="15" t="s">
        <v>9479</v>
      </c>
      <c r="N841" s="15" t="s">
        <v>3</v>
      </c>
    </row>
    <row r="842" spans="1:14" ht="15" customHeight="1">
      <c r="A842" s="3" t="s">
        <v>688</v>
      </c>
      <c r="B842" s="15" t="s">
        <v>1</v>
      </c>
      <c r="C842" s="15" t="s">
        <v>184</v>
      </c>
      <c r="D842" s="15" t="s">
        <v>9823</v>
      </c>
      <c r="E842" s="15" t="s">
        <v>2764</v>
      </c>
      <c r="F842" s="15">
        <v>16</v>
      </c>
      <c r="G842" s="15">
        <v>90</v>
      </c>
      <c r="H842" s="15">
        <v>200</v>
      </c>
      <c r="I842" s="15">
        <v>0.9</v>
      </c>
      <c r="J842" s="15"/>
      <c r="K842" s="15">
        <v>100</v>
      </c>
      <c r="L842" s="15">
        <v>150</v>
      </c>
      <c r="M842" s="15" t="s">
        <v>9479</v>
      </c>
      <c r="N842" s="15" t="s">
        <v>3</v>
      </c>
    </row>
    <row r="843" spans="1:14" ht="15" customHeight="1">
      <c r="A843" s="3" t="s">
        <v>991</v>
      </c>
      <c r="B843" s="15" t="s">
        <v>1</v>
      </c>
      <c r="C843" s="15" t="s">
        <v>184</v>
      </c>
      <c r="D843" s="15" t="s">
        <v>9823</v>
      </c>
      <c r="E843" s="15" t="s">
        <v>2764</v>
      </c>
      <c r="F843" s="15">
        <v>20</v>
      </c>
      <c r="G843" s="15">
        <v>100</v>
      </c>
      <c r="H843" s="15">
        <v>200</v>
      </c>
      <c r="I843" s="15">
        <v>0.92</v>
      </c>
      <c r="J843" s="15"/>
      <c r="K843" s="15">
        <v>100</v>
      </c>
      <c r="L843" s="15">
        <v>150</v>
      </c>
      <c r="M843" s="15" t="s">
        <v>9479</v>
      </c>
      <c r="N843" s="15" t="s">
        <v>3</v>
      </c>
    </row>
    <row r="844" spans="1:14" ht="15" customHeight="1">
      <c r="A844" s="3" t="s">
        <v>689</v>
      </c>
      <c r="B844" s="15" t="s">
        <v>1</v>
      </c>
      <c r="C844" s="15" t="s">
        <v>184</v>
      </c>
      <c r="D844" s="15" t="s">
        <v>9823</v>
      </c>
      <c r="E844" s="15" t="s">
        <v>2764</v>
      </c>
      <c r="F844" s="15">
        <v>20</v>
      </c>
      <c r="G844" s="15">
        <v>150</v>
      </c>
      <c r="H844" s="15">
        <v>200</v>
      </c>
      <c r="I844" s="15">
        <v>1.02</v>
      </c>
      <c r="J844" s="15"/>
      <c r="K844" s="15">
        <v>100</v>
      </c>
      <c r="L844" s="15">
        <v>150</v>
      </c>
      <c r="M844" s="15" t="s">
        <v>9479</v>
      </c>
      <c r="N844" s="15" t="s">
        <v>3</v>
      </c>
    </row>
    <row r="845" spans="1:14" ht="15" customHeight="1">
      <c r="A845" s="3" t="s">
        <v>690</v>
      </c>
      <c r="B845" s="15" t="s">
        <v>1</v>
      </c>
      <c r="C845" s="15" t="s">
        <v>184</v>
      </c>
      <c r="D845" s="15" t="s">
        <v>9823</v>
      </c>
      <c r="E845" s="15" t="s">
        <v>2764</v>
      </c>
      <c r="F845" s="15">
        <v>20</v>
      </c>
      <c r="G845" s="15">
        <v>20</v>
      </c>
      <c r="H845" s="15">
        <v>200</v>
      </c>
      <c r="I845" s="15">
        <v>0.55000000000000004</v>
      </c>
      <c r="J845" s="15"/>
      <c r="K845" s="15">
        <v>500</v>
      </c>
      <c r="L845" s="15">
        <v>125</v>
      </c>
      <c r="M845" s="15" t="s">
        <v>9479</v>
      </c>
      <c r="N845" s="15" t="s">
        <v>3</v>
      </c>
    </row>
    <row r="846" spans="1:14" ht="15" customHeight="1">
      <c r="A846" s="3" t="s">
        <v>691</v>
      </c>
      <c r="B846" s="15" t="s">
        <v>1</v>
      </c>
      <c r="C846" s="15" t="s">
        <v>184</v>
      </c>
      <c r="D846" s="15" t="s">
        <v>9823</v>
      </c>
      <c r="E846" s="15" t="s">
        <v>2764</v>
      </c>
      <c r="F846" s="15">
        <v>20</v>
      </c>
      <c r="G846" s="15">
        <v>30</v>
      </c>
      <c r="H846" s="15">
        <v>200</v>
      </c>
      <c r="I846" s="15">
        <v>0.55000000000000004</v>
      </c>
      <c r="J846" s="15"/>
      <c r="K846" s="15">
        <v>500</v>
      </c>
      <c r="L846" s="15">
        <v>125</v>
      </c>
      <c r="M846" s="15" t="s">
        <v>9479</v>
      </c>
      <c r="N846" s="15" t="s">
        <v>3</v>
      </c>
    </row>
    <row r="847" spans="1:14" ht="15" customHeight="1">
      <c r="A847" s="3" t="s">
        <v>692</v>
      </c>
      <c r="B847" s="15" t="s">
        <v>1</v>
      </c>
      <c r="C847" s="15" t="s">
        <v>184</v>
      </c>
      <c r="D847" s="15" t="s">
        <v>9823</v>
      </c>
      <c r="E847" s="15" t="s">
        <v>2764</v>
      </c>
      <c r="F847" s="15">
        <v>20</v>
      </c>
      <c r="G847" s="15">
        <v>40</v>
      </c>
      <c r="H847" s="15">
        <v>200</v>
      </c>
      <c r="I847" s="15">
        <v>0.55000000000000004</v>
      </c>
      <c r="J847" s="15"/>
      <c r="K847" s="15">
        <v>500</v>
      </c>
      <c r="L847" s="15">
        <v>125</v>
      </c>
      <c r="M847" s="15" t="s">
        <v>9479</v>
      </c>
      <c r="N847" s="15" t="s">
        <v>3</v>
      </c>
    </row>
    <row r="848" spans="1:14" ht="15" customHeight="1">
      <c r="A848" s="3" t="s">
        <v>693</v>
      </c>
      <c r="B848" s="15" t="s">
        <v>1</v>
      </c>
      <c r="C848" s="15" t="s">
        <v>184</v>
      </c>
      <c r="D848" s="15" t="s">
        <v>9823</v>
      </c>
      <c r="E848" s="15" t="s">
        <v>2764</v>
      </c>
      <c r="F848" s="15">
        <v>20</v>
      </c>
      <c r="G848" s="15">
        <v>50</v>
      </c>
      <c r="H848" s="15">
        <v>200</v>
      </c>
      <c r="I848" s="15">
        <v>0.7</v>
      </c>
      <c r="J848" s="15"/>
      <c r="K848" s="15">
        <v>500</v>
      </c>
      <c r="L848" s="15">
        <v>125</v>
      </c>
      <c r="M848" s="15" t="s">
        <v>9479</v>
      </c>
      <c r="N848" s="15" t="s">
        <v>3</v>
      </c>
    </row>
    <row r="849" spans="1:14" ht="15" customHeight="1">
      <c r="A849" s="3" t="s">
        <v>694</v>
      </c>
      <c r="B849" s="15" t="s">
        <v>1</v>
      </c>
      <c r="C849" s="15" t="s">
        <v>184</v>
      </c>
      <c r="D849" s="15" t="s">
        <v>9823</v>
      </c>
      <c r="E849" s="15" t="s">
        <v>2764</v>
      </c>
      <c r="F849" s="15">
        <v>20</v>
      </c>
      <c r="G849" s="15">
        <v>60</v>
      </c>
      <c r="H849" s="15">
        <v>200</v>
      </c>
      <c r="I849" s="15">
        <v>0.7</v>
      </c>
      <c r="J849" s="15"/>
      <c r="K849" s="15">
        <v>500</v>
      </c>
      <c r="L849" s="15">
        <v>150</v>
      </c>
      <c r="M849" s="15" t="s">
        <v>9479</v>
      </c>
      <c r="N849" s="15" t="s">
        <v>3</v>
      </c>
    </row>
    <row r="850" spans="1:14" ht="15" customHeight="1">
      <c r="A850" s="3" t="s">
        <v>695</v>
      </c>
      <c r="B850" s="15" t="s">
        <v>1</v>
      </c>
      <c r="C850" s="15" t="s">
        <v>184</v>
      </c>
      <c r="D850" s="15" t="s">
        <v>9823</v>
      </c>
      <c r="E850" s="15" t="s">
        <v>2764</v>
      </c>
      <c r="F850" s="15">
        <v>20</v>
      </c>
      <c r="G850" s="15">
        <v>90</v>
      </c>
      <c r="H850" s="15">
        <v>200</v>
      </c>
      <c r="I850" s="15">
        <v>0.92</v>
      </c>
      <c r="J850" s="15"/>
      <c r="K850" s="15">
        <v>100</v>
      </c>
      <c r="L850" s="15">
        <v>150</v>
      </c>
      <c r="M850" s="15" t="s">
        <v>9479</v>
      </c>
      <c r="N850" s="15" t="s">
        <v>3</v>
      </c>
    </row>
    <row r="851" spans="1:14" ht="15" customHeight="1">
      <c r="A851" s="3" t="s">
        <v>992</v>
      </c>
      <c r="B851" s="15" t="s">
        <v>1</v>
      </c>
      <c r="C851" s="15" t="s">
        <v>297</v>
      </c>
      <c r="D851" s="15" t="s">
        <v>9823</v>
      </c>
      <c r="E851" s="15" t="s">
        <v>2764</v>
      </c>
      <c r="F851" s="15">
        <v>10</v>
      </c>
      <c r="G851" s="15">
        <v>100</v>
      </c>
      <c r="H851" s="15">
        <v>120</v>
      </c>
      <c r="I851" s="15">
        <v>0.9</v>
      </c>
      <c r="J851" s="15"/>
      <c r="K851" s="15">
        <v>100</v>
      </c>
      <c r="L851" s="15">
        <v>150</v>
      </c>
      <c r="M851" s="15">
        <v>1</v>
      </c>
      <c r="N851" s="15" t="s">
        <v>3</v>
      </c>
    </row>
    <row r="852" spans="1:14" ht="15" customHeight="1">
      <c r="A852" s="3" t="s">
        <v>993</v>
      </c>
      <c r="B852" s="15" t="s">
        <v>1</v>
      </c>
      <c r="C852" s="15" t="s">
        <v>297</v>
      </c>
      <c r="D852" s="15" t="s">
        <v>9823</v>
      </c>
      <c r="E852" s="15" t="s">
        <v>2764</v>
      </c>
      <c r="F852" s="15">
        <v>10</v>
      </c>
      <c r="G852" s="15">
        <v>150</v>
      </c>
      <c r="H852" s="15">
        <v>120</v>
      </c>
      <c r="I852" s="15">
        <v>1</v>
      </c>
      <c r="J852" s="15"/>
      <c r="K852" s="15">
        <v>100</v>
      </c>
      <c r="L852" s="15">
        <v>150</v>
      </c>
      <c r="M852" s="15">
        <v>1</v>
      </c>
      <c r="N852" s="15" t="s">
        <v>3</v>
      </c>
    </row>
    <row r="853" spans="1:14" ht="15" customHeight="1">
      <c r="A853" s="3" t="s">
        <v>994</v>
      </c>
      <c r="B853" s="15" t="s">
        <v>1</v>
      </c>
      <c r="C853" s="15" t="s">
        <v>297</v>
      </c>
      <c r="D853" s="15" t="s">
        <v>9823</v>
      </c>
      <c r="E853" s="15" t="s">
        <v>2764</v>
      </c>
      <c r="F853" s="15">
        <v>10</v>
      </c>
      <c r="G853" s="15">
        <v>20</v>
      </c>
      <c r="H853" s="15">
        <v>120</v>
      </c>
      <c r="I853" s="15">
        <v>0.55000000000000004</v>
      </c>
      <c r="J853" s="15"/>
      <c r="K853" s="15">
        <v>500</v>
      </c>
      <c r="L853" s="15">
        <v>125</v>
      </c>
      <c r="M853" s="15">
        <v>1</v>
      </c>
      <c r="N853" s="15" t="s">
        <v>3</v>
      </c>
    </row>
    <row r="854" spans="1:14" ht="15" customHeight="1">
      <c r="A854" s="3" t="s">
        <v>995</v>
      </c>
      <c r="B854" s="15" t="s">
        <v>1</v>
      </c>
      <c r="C854" s="15" t="s">
        <v>297</v>
      </c>
      <c r="D854" s="15" t="s">
        <v>9823</v>
      </c>
      <c r="E854" s="15" t="s">
        <v>2764</v>
      </c>
      <c r="F854" s="15">
        <v>10</v>
      </c>
      <c r="G854" s="15">
        <v>30</v>
      </c>
      <c r="H854" s="15">
        <v>120</v>
      </c>
      <c r="I854" s="15">
        <v>0.55000000000000004</v>
      </c>
      <c r="J854" s="15"/>
      <c r="K854" s="15">
        <v>500</v>
      </c>
      <c r="L854" s="15">
        <v>125</v>
      </c>
      <c r="M854" s="15">
        <v>1</v>
      </c>
      <c r="N854" s="15" t="s">
        <v>3</v>
      </c>
    </row>
    <row r="855" spans="1:14" ht="15" customHeight="1">
      <c r="A855" s="3" t="s">
        <v>996</v>
      </c>
      <c r="B855" s="15" t="s">
        <v>1</v>
      </c>
      <c r="C855" s="15" t="s">
        <v>297</v>
      </c>
      <c r="D855" s="15" t="s">
        <v>9823</v>
      </c>
      <c r="E855" s="15" t="s">
        <v>2764</v>
      </c>
      <c r="F855" s="15">
        <v>10</v>
      </c>
      <c r="G855" s="15">
        <v>40</v>
      </c>
      <c r="H855" s="15">
        <v>120</v>
      </c>
      <c r="I855" s="15">
        <v>0.55000000000000004</v>
      </c>
      <c r="J855" s="15"/>
      <c r="K855" s="15">
        <v>500</v>
      </c>
      <c r="L855" s="15">
        <v>125</v>
      </c>
      <c r="M855" s="15">
        <v>1</v>
      </c>
      <c r="N855" s="15" t="s">
        <v>3</v>
      </c>
    </row>
    <row r="856" spans="1:14" ht="15" customHeight="1">
      <c r="A856" s="3" t="s">
        <v>997</v>
      </c>
      <c r="B856" s="15" t="s">
        <v>1</v>
      </c>
      <c r="C856" s="15" t="s">
        <v>297</v>
      </c>
      <c r="D856" s="15" t="s">
        <v>9823</v>
      </c>
      <c r="E856" s="15" t="s">
        <v>2764</v>
      </c>
      <c r="F856" s="15">
        <v>10</v>
      </c>
      <c r="G856" s="15">
        <v>50</v>
      </c>
      <c r="H856" s="15">
        <v>120</v>
      </c>
      <c r="I856" s="15">
        <v>0.7</v>
      </c>
      <c r="J856" s="15"/>
      <c r="K856" s="15">
        <v>500</v>
      </c>
      <c r="L856" s="15">
        <v>150</v>
      </c>
      <c r="M856" s="15">
        <v>1</v>
      </c>
      <c r="N856" s="15" t="s">
        <v>3</v>
      </c>
    </row>
    <row r="857" spans="1:14" ht="15" customHeight="1">
      <c r="A857" s="3" t="s">
        <v>998</v>
      </c>
      <c r="B857" s="15" t="s">
        <v>1</v>
      </c>
      <c r="C857" s="15" t="s">
        <v>297</v>
      </c>
      <c r="D857" s="15" t="s">
        <v>9823</v>
      </c>
      <c r="E857" s="15" t="s">
        <v>2764</v>
      </c>
      <c r="F857" s="15">
        <v>10</v>
      </c>
      <c r="G857" s="15">
        <v>60</v>
      </c>
      <c r="H857" s="15">
        <v>120</v>
      </c>
      <c r="I857" s="15">
        <v>0.7</v>
      </c>
      <c r="J857" s="15"/>
      <c r="K857" s="15">
        <v>500</v>
      </c>
      <c r="L857" s="15">
        <v>150</v>
      </c>
      <c r="M857" s="15">
        <v>1</v>
      </c>
      <c r="N857" s="15" t="s">
        <v>3</v>
      </c>
    </row>
    <row r="858" spans="1:14" ht="15" customHeight="1">
      <c r="A858" s="3" t="s">
        <v>999</v>
      </c>
      <c r="B858" s="15" t="s">
        <v>1</v>
      </c>
      <c r="C858" s="15" t="s">
        <v>297</v>
      </c>
      <c r="D858" s="15" t="s">
        <v>9823</v>
      </c>
      <c r="E858" s="15" t="s">
        <v>2764</v>
      </c>
      <c r="F858" s="15">
        <v>10</v>
      </c>
      <c r="G858" s="15">
        <v>90</v>
      </c>
      <c r="H858" s="15">
        <v>120</v>
      </c>
      <c r="I858" s="15">
        <v>0.9</v>
      </c>
      <c r="J858" s="15"/>
      <c r="K858" s="15">
        <v>100</v>
      </c>
      <c r="L858" s="15">
        <v>150</v>
      </c>
      <c r="M858" s="15">
        <v>1</v>
      </c>
      <c r="N858" s="15" t="s">
        <v>3</v>
      </c>
    </row>
    <row r="859" spans="1:14" ht="15" customHeight="1">
      <c r="A859" s="3" t="s">
        <v>1000</v>
      </c>
      <c r="B859" s="15" t="s">
        <v>1</v>
      </c>
      <c r="C859" s="15" t="s">
        <v>297</v>
      </c>
      <c r="D859" s="15" t="s">
        <v>9823</v>
      </c>
      <c r="E859" s="15" t="s">
        <v>2764</v>
      </c>
      <c r="F859" s="15">
        <v>16</v>
      </c>
      <c r="G859" s="15">
        <v>100</v>
      </c>
      <c r="H859" s="15">
        <v>150</v>
      </c>
      <c r="I859" s="15">
        <v>0.9</v>
      </c>
      <c r="J859" s="15"/>
      <c r="K859" s="15">
        <v>100</v>
      </c>
      <c r="L859" s="15">
        <v>150</v>
      </c>
      <c r="M859" s="15">
        <v>1</v>
      </c>
      <c r="N859" s="15" t="s">
        <v>3</v>
      </c>
    </row>
    <row r="860" spans="1:14" ht="15" customHeight="1">
      <c r="A860" s="3" t="s">
        <v>1001</v>
      </c>
      <c r="B860" s="15" t="s">
        <v>1</v>
      </c>
      <c r="C860" s="15" t="s">
        <v>297</v>
      </c>
      <c r="D860" s="15" t="s">
        <v>9823</v>
      </c>
      <c r="E860" s="15" t="s">
        <v>2764</v>
      </c>
      <c r="F860" s="15">
        <v>16</v>
      </c>
      <c r="G860" s="15">
        <v>20</v>
      </c>
      <c r="H860" s="15">
        <v>150</v>
      </c>
      <c r="I860" s="15">
        <v>0.55000000000000004</v>
      </c>
      <c r="J860" s="15"/>
      <c r="K860" s="15">
        <v>500</v>
      </c>
      <c r="L860" s="15">
        <v>125</v>
      </c>
      <c r="M860" s="15">
        <v>1</v>
      </c>
      <c r="N860" s="15" t="s">
        <v>3</v>
      </c>
    </row>
    <row r="861" spans="1:14" ht="15" customHeight="1">
      <c r="A861" s="3" t="s">
        <v>1002</v>
      </c>
      <c r="B861" s="15" t="s">
        <v>1</v>
      </c>
      <c r="C861" s="15" t="s">
        <v>297</v>
      </c>
      <c r="D861" s="15" t="s">
        <v>9823</v>
      </c>
      <c r="E861" s="15" t="s">
        <v>2764</v>
      </c>
      <c r="F861" s="15">
        <v>16</v>
      </c>
      <c r="G861" s="15">
        <v>30</v>
      </c>
      <c r="H861" s="15">
        <v>150</v>
      </c>
      <c r="I861" s="15">
        <v>0.55000000000000004</v>
      </c>
      <c r="J861" s="15"/>
      <c r="K861" s="15">
        <v>500</v>
      </c>
      <c r="L861" s="15">
        <v>125</v>
      </c>
      <c r="M861" s="15">
        <v>1</v>
      </c>
      <c r="N861" s="15" t="s">
        <v>3</v>
      </c>
    </row>
    <row r="862" spans="1:14" ht="15" customHeight="1">
      <c r="A862" s="3" t="s">
        <v>1003</v>
      </c>
      <c r="B862" s="15" t="s">
        <v>1</v>
      </c>
      <c r="C862" s="15" t="s">
        <v>297</v>
      </c>
      <c r="D862" s="15" t="s">
        <v>9823</v>
      </c>
      <c r="E862" s="15" t="s">
        <v>2764</v>
      </c>
      <c r="F862" s="15">
        <v>16</v>
      </c>
      <c r="G862" s="15">
        <v>40</v>
      </c>
      <c r="H862" s="15">
        <v>150</v>
      </c>
      <c r="I862" s="15">
        <v>0.55000000000000004</v>
      </c>
      <c r="J862" s="15"/>
      <c r="K862" s="15">
        <v>500</v>
      </c>
      <c r="L862" s="15">
        <v>125</v>
      </c>
      <c r="M862" s="15">
        <v>1</v>
      </c>
      <c r="N862" s="15" t="s">
        <v>3</v>
      </c>
    </row>
    <row r="863" spans="1:14" ht="15" customHeight="1">
      <c r="A863" s="3" t="s">
        <v>1004</v>
      </c>
      <c r="B863" s="15" t="s">
        <v>1</v>
      </c>
      <c r="C863" s="15" t="s">
        <v>297</v>
      </c>
      <c r="D863" s="15" t="s">
        <v>9823</v>
      </c>
      <c r="E863" s="15" t="s">
        <v>2764</v>
      </c>
      <c r="F863" s="15">
        <v>16</v>
      </c>
      <c r="G863" s="15">
        <v>50</v>
      </c>
      <c r="H863" s="15">
        <v>150</v>
      </c>
      <c r="I863" s="15">
        <v>0.7</v>
      </c>
      <c r="J863" s="15"/>
      <c r="K863" s="15">
        <v>500</v>
      </c>
      <c r="L863" s="15">
        <v>150</v>
      </c>
      <c r="M863" s="15">
        <v>1</v>
      </c>
      <c r="N863" s="15" t="s">
        <v>3</v>
      </c>
    </row>
    <row r="864" spans="1:14" ht="15" customHeight="1">
      <c r="A864" s="3" t="s">
        <v>1005</v>
      </c>
      <c r="B864" s="15" t="s">
        <v>1</v>
      </c>
      <c r="C864" s="15" t="s">
        <v>297</v>
      </c>
      <c r="D864" s="15" t="s">
        <v>9823</v>
      </c>
      <c r="E864" s="15" t="s">
        <v>2764</v>
      </c>
      <c r="F864" s="15">
        <v>16</v>
      </c>
      <c r="G864" s="15">
        <v>60</v>
      </c>
      <c r="H864" s="15">
        <v>150</v>
      </c>
      <c r="I864" s="15">
        <v>0.7</v>
      </c>
      <c r="J864" s="15"/>
      <c r="K864" s="15">
        <v>500</v>
      </c>
      <c r="L864" s="15">
        <v>150</v>
      </c>
      <c r="M864" s="15">
        <v>1</v>
      </c>
      <c r="N864" s="15" t="s">
        <v>3</v>
      </c>
    </row>
    <row r="865" spans="1:14" ht="15" customHeight="1">
      <c r="A865" s="3" t="s">
        <v>1006</v>
      </c>
      <c r="B865" s="15" t="s">
        <v>1</v>
      </c>
      <c r="C865" s="15" t="s">
        <v>297</v>
      </c>
      <c r="D865" s="15" t="s">
        <v>9823</v>
      </c>
      <c r="E865" s="15" t="s">
        <v>2764</v>
      </c>
      <c r="F865" s="15">
        <v>16</v>
      </c>
      <c r="G865" s="15">
        <v>90</v>
      </c>
      <c r="H865" s="15">
        <v>150</v>
      </c>
      <c r="I865" s="15">
        <v>0.9</v>
      </c>
      <c r="J865" s="15"/>
      <c r="K865" s="15">
        <v>100</v>
      </c>
      <c r="L865" s="15">
        <v>150</v>
      </c>
      <c r="M865" s="15">
        <v>1</v>
      </c>
      <c r="N865" s="15" t="s">
        <v>3</v>
      </c>
    </row>
    <row r="866" spans="1:14" ht="15" customHeight="1">
      <c r="A866" s="3" t="s">
        <v>1008</v>
      </c>
      <c r="B866" s="15" t="s">
        <v>1</v>
      </c>
      <c r="C866" s="15" t="s">
        <v>297</v>
      </c>
      <c r="D866" s="15" t="s">
        <v>9823</v>
      </c>
      <c r="E866" s="15" t="s">
        <v>2764</v>
      </c>
      <c r="F866" s="15">
        <v>20</v>
      </c>
      <c r="G866" s="15">
        <v>100</v>
      </c>
      <c r="H866" s="15">
        <v>200</v>
      </c>
      <c r="I866" s="15">
        <v>0.92</v>
      </c>
      <c r="J866" s="15"/>
      <c r="K866" s="15">
        <v>100</v>
      </c>
      <c r="L866" s="15">
        <v>150</v>
      </c>
      <c r="M866" s="15">
        <v>1</v>
      </c>
      <c r="N866" s="15" t="s">
        <v>3</v>
      </c>
    </row>
    <row r="867" spans="1:14" ht="15" customHeight="1">
      <c r="A867" s="3" t="s">
        <v>1009</v>
      </c>
      <c r="B867" s="15" t="s">
        <v>1</v>
      </c>
      <c r="C867" s="15" t="s">
        <v>297</v>
      </c>
      <c r="D867" s="15" t="s">
        <v>9823</v>
      </c>
      <c r="E867" s="15" t="s">
        <v>2764</v>
      </c>
      <c r="F867" s="15">
        <v>20</v>
      </c>
      <c r="G867" s="15">
        <v>150</v>
      </c>
      <c r="H867" s="15">
        <v>200</v>
      </c>
      <c r="I867" s="15">
        <v>1.02</v>
      </c>
      <c r="J867" s="15"/>
      <c r="K867" s="15">
        <v>100</v>
      </c>
      <c r="L867" s="15">
        <v>150</v>
      </c>
      <c r="M867" s="15">
        <v>1</v>
      </c>
      <c r="N867" s="15" t="s">
        <v>3</v>
      </c>
    </row>
    <row r="868" spans="1:14" ht="15" customHeight="1">
      <c r="A868" s="3" t="s">
        <v>1010</v>
      </c>
      <c r="B868" s="15" t="s">
        <v>1</v>
      </c>
      <c r="C868" s="15" t="s">
        <v>297</v>
      </c>
      <c r="D868" s="15" t="s">
        <v>9823</v>
      </c>
      <c r="E868" s="15" t="s">
        <v>2764</v>
      </c>
      <c r="F868" s="15">
        <v>20</v>
      </c>
      <c r="G868" s="15">
        <v>20</v>
      </c>
      <c r="H868" s="15">
        <v>200</v>
      </c>
      <c r="I868" s="15">
        <v>0.55000000000000004</v>
      </c>
      <c r="J868" s="15"/>
      <c r="K868" s="15">
        <v>500</v>
      </c>
      <c r="L868" s="15">
        <v>125</v>
      </c>
      <c r="M868" s="15">
        <v>1</v>
      </c>
      <c r="N868" s="15" t="s">
        <v>3</v>
      </c>
    </row>
    <row r="869" spans="1:14" ht="15" customHeight="1">
      <c r="A869" s="3" t="s">
        <v>1011</v>
      </c>
      <c r="B869" s="15" t="s">
        <v>1</v>
      </c>
      <c r="C869" s="15" t="s">
        <v>297</v>
      </c>
      <c r="D869" s="15" t="s">
        <v>9823</v>
      </c>
      <c r="E869" s="15" t="s">
        <v>2764</v>
      </c>
      <c r="F869" s="15">
        <v>20</v>
      </c>
      <c r="G869" s="15">
        <v>30</v>
      </c>
      <c r="H869" s="15">
        <v>200</v>
      </c>
      <c r="I869" s="15">
        <v>0.55000000000000004</v>
      </c>
      <c r="J869" s="15"/>
      <c r="K869" s="15">
        <v>500</v>
      </c>
      <c r="L869" s="15">
        <v>125</v>
      </c>
      <c r="M869" s="15">
        <v>1</v>
      </c>
      <c r="N869" s="15" t="s">
        <v>3</v>
      </c>
    </row>
    <row r="870" spans="1:14" ht="15" customHeight="1">
      <c r="A870" s="3" t="s">
        <v>1012</v>
      </c>
      <c r="B870" s="15" t="s">
        <v>1</v>
      </c>
      <c r="C870" s="15" t="s">
        <v>297</v>
      </c>
      <c r="D870" s="15" t="s">
        <v>9823</v>
      </c>
      <c r="E870" s="15" t="s">
        <v>2764</v>
      </c>
      <c r="F870" s="15">
        <v>20</v>
      </c>
      <c r="G870" s="15">
        <v>40</v>
      </c>
      <c r="H870" s="15">
        <v>200</v>
      </c>
      <c r="I870" s="15">
        <v>0.55000000000000004</v>
      </c>
      <c r="J870" s="15"/>
      <c r="K870" s="15">
        <v>500</v>
      </c>
      <c r="L870" s="15">
        <v>125</v>
      </c>
      <c r="M870" s="15">
        <v>1</v>
      </c>
      <c r="N870" s="15" t="s">
        <v>3</v>
      </c>
    </row>
    <row r="871" spans="1:14" ht="15" customHeight="1">
      <c r="A871" s="3" t="s">
        <v>1013</v>
      </c>
      <c r="B871" s="15" t="s">
        <v>1</v>
      </c>
      <c r="C871" s="15" t="s">
        <v>297</v>
      </c>
      <c r="D871" s="15" t="s">
        <v>9823</v>
      </c>
      <c r="E871" s="15" t="s">
        <v>2764</v>
      </c>
      <c r="F871" s="15">
        <v>20</v>
      </c>
      <c r="G871" s="15">
        <v>50</v>
      </c>
      <c r="H871" s="15">
        <v>200</v>
      </c>
      <c r="I871" s="15">
        <v>0.7</v>
      </c>
      <c r="J871" s="15"/>
      <c r="K871" s="15">
        <v>500</v>
      </c>
      <c r="L871" s="15">
        <v>150</v>
      </c>
      <c r="M871" s="15">
        <v>1</v>
      </c>
      <c r="N871" s="15" t="s">
        <v>3</v>
      </c>
    </row>
    <row r="872" spans="1:14" ht="15" customHeight="1">
      <c r="A872" s="3" t="s">
        <v>1014</v>
      </c>
      <c r="B872" s="15" t="s">
        <v>1</v>
      </c>
      <c r="C872" s="15" t="s">
        <v>297</v>
      </c>
      <c r="D872" s="15" t="s">
        <v>9823</v>
      </c>
      <c r="E872" s="15" t="s">
        <v>2764</v>
      </c>
      <c r="F872" s="15">
        <v>20</v>
      </c>
      <c r="G872" s="15">
        <v>60</v>
      </c>
      <c r="H872" s="15">
        <v>200</v>
      </c>
      <c r="I872" s="15">
        <v>0.7</v>
      </c>
      <c r="J872" s="15"/>
      <c r="K872" s="15">
        <v>500</v>
      </c>
      <c r="L872" s="15">
        <v>150</v>
      </c>
      <c r="M872" s="15">
        <v>1</v>
      </c>
      <c r="N872" s="15" t="s">
        <v>3</v>
      </c>
    </row>
    <row r="873" spans="1:14" ht="15" customHeight="1">
      <c r="A873" s="3" t="s">
        <v>1015</v>
      </c>
      <c r="B873" s="15" t="s">
        <v>1</v>
      </c>
      <c r="C873" s="15" t="s">
        <v>297</v>
      </c>
      <c r="D873" s="15" t="s">
        <v>9823</v>
      </c>
      <c r="E873" s="15" t="s">
        <v>2764</v>
      </c>
      <c r="F873" s="15">
        <v>20</v>
      </c>
      <c r="G873" s="15">
        <v>90</v>
      </c>
      <c r="H873" s="15">
        <v>200</v>
      </c>
      <c r="I873" s="15">
        <v>0.92</v>
      </c>
      <c r="J873" s="15"/>
      <c r="K873" s="15">
        <v>100</v>
      </c>
      <c r="L873" s="15">
        <v>150</v>
      </c>
      <c r="M873" s="15">
        <v>1</v>
      </c>
      <c r="N873" s="15" t="s">
        <v>3</v>
      </c>
    </row>
    <row r="874" spans="1:14" ht="15" customHeight="1">
      <c r="A874" s="3" t="s">
        <v>1016</v>
      </c>
      <c r="B874" s="15" t="s">
        <v>1</v>
      </c>
      <c r="C874" s="15" t="s">
        <v>718</v>
      </c>
      <c r="D874" s="15" t="s">
        <v>9823</v>
      </c>
      <c r="E874" s="15" t="s">
        <v>2764</v>
      </c>
      <c r="F874" s="15">
        <v>1</v>
      </c>
      <c r="G874" s="15">
        <v>100</v>
      </c>
      <c r="H874" s="15">
        <v>25</v>
      </c>
      <c r="I874" s="15">
        <v>0.8</v>
      </c>
      <c r="J874" s="15"/>
      <c r="K874" s="15">
        <v>100</v>
      </c>
      <c r="L874" s="15">
        <v>150</v>
      </c>
      <c r="M874" s="15" t="s">
        <v>9479</v>
      </c>
      <c r="N874" s="15" t="s">
        <v>3</v>
      </c>
    </row>
    <row r="875" spans="1:14" ht="15" customHeight="1">
      <c r="A875" s="3" t="s">
        <v>719</v>
      </c>
      <c r="B875" s="15" t="s">
        <v>1</v>
      </c>
      <c r="C875" s="15" t="s">
        <v>718</v>
      </c>
      <c r="D875" s="15" t="s">
        <v>9823</v>
      </c>
      <c r="E875" s="15" t="s">
        <v>2764</v>
      </c>
      <c r="F875" s="15">
        <v>1</v>
      </c>
      <c r="G875" s="15">
        <v>150</v>
      </c>
      <c r="H875" s="15">
        <v>25</v>
      </c>
      <c r="I875" s="15">
        <v>0.9</v>
      </c>
      <c r="J875" s="15"/>
      <c r="K875" s="15">
        <v>100</v>
      </c>
      <c r="L875" s="15">
        <v>150</v>
      </c>
      <c r="M875" s="15" t="s">
        <v>9479</v>
      </c>
      <c r="N875" s="15" t="s">
        <v>3</v>
      </c>
    </row>
    <row r="876" spans="1:14" ht="15" customHeight="1">
      <c r="A876" s="3" t="s">
        <v>720</v>
      </c>
      <c r="B876" s="15" t="s">
        <v>1</v>
      </c>
      <c r="C876" s="15" t="s">
        <v>718</v>
      </c>
      <c r="D876" s="15" t="s">
        <v>9823</v>
      </c>
      <c r="E876" s="15" t="s">
        <v>2764</v>
      </c>
      <c r="F876" s="15">
        <v>1</v>
      </c>
      <c r="G876" s="15">
        <v>20</v>
      </c>
      <c r="H876" s="15">
        <v>25</v>
      </c>
      <c r="I876" s="15">
        <v>0.55000000000000004</v>
      </c>
      <c r="J876" s="15"/>
      <c r="K876" s="15">
        <v>500</v>
      </c>
      <c r="L876" s="15">
        <v>125</v>
      </c>
      <c r="M876" s="15" t="s">
        <v>9479</v>
      </c>
      <c r="N876" s="15" t="s">
        <v>3</v>
      </c>
    </row>
    <row r="877" spans="1:14" ht="15" customHeight="1">
      <c r="A877" s="3" t="s">
        <v>721</v>
      </c>
      <c r="B877" s="15" t="s">
        <v>1</v>
      </c>
      <c r="C877" s="15" t="s">
        <v>718</v>
      </c>
      <c r="D877" s="15" t="s">
        <v>9823</v>
      </c>
      <c r="E877" s="15" t="s">
        <v>2764</v>
      </c>
      <c r="F877" s="15">
        <v>1</v>
      </c>
      <c r="G877" s="15">
        <v>30</v>
      </c>
      <c r="H877" s="15">
        <v>25</v>
      </c>
      <c r="I877" s="15">
        <v>0.55000000000000004</v>
      </c>
      <c r="J877" s="15"/>
      <c r="K877" s="15">
        <v>500</v>
      </c>
      <c r="L877" s="15">
        <v>125</v>
      </c>
      <c r="M877" s="15" t="s">
        <v>9479</v>
      </c>
      <c r="N877" s="15" t="s">
        <v>3</v>
      </c>
    </row>
    <row r="878" spans="1:14" ht="15" customHeight="1">
      <c r="A878" s="3" t="s">
        <v>722</v>
      </c>
      <c r="B878" s="15" t="s">
        <v>1</v>
      </c>
      <c r="C878" s="15" t="s">
        <v>718</v>
      </c>
      <c r="D878" s="15" t="s">
        <v>9823</v>
      </c>
      <c r="E878" s="15" t="s">
        <v>2764</v>
      </c>
      <c r="F878" s="15">
        <v>1</v>
      </c>
      <c r="G878" s="15">
        <v>40</v>
      </c>
      <c r="H878" s="15">
        <v>25</v>
      </c>
      <c r="I878" s="15">
        <v>0.55000000000000004</v>
      </c>
      <c r="J878" s="15"/>
      <c r="K878" s="15">
        <v>500</v>
      </c>
      <c r="L878" s="15">
        <v>125</v>
      </c>
      <c r="M878" s="15" t="s">
        <v>9479</v>
      </c>
      <c r="N878" s="15" t="s">
        <v>3</v>
      </c>
    </row>
    <row r="879" spans="1:14" ht="15" customHeight="1">
      <c r="A879" s="3" t="s">
        <v>723</v>
      </c>
      <c r="B879" s="15" t="s">
        <v>1</v>
      </c>
      <c r="C879" s="15" t="s">
        <v>718</v>
      </c>
      <c r="D879" s="15" t="s">
        <v>9823</v>
      </c>
      <c r="E879" s="15" t="s">
        <v>2764</v>
      </c>
      <c r="F879" s="15">
        <v>1</v>
      </c>
      <c r="G879" s="15">
        <v>50</v>
      </c>
      <c r="H879" s="15">
        <v>25</v>
      </c>
      <c r="I879" s="15">
        <v>0.7</v>
      </c>
      <c r="J879" s="15"/>
      <c r="K879" s="15">
        <v>500</v>
      </c>
      <c r="L879" s="15">
        <v>150</v>
      </c>
      <c r="M879" s="15" t="s">
        <v>9479</v>
      </c>
      <c r="N879" s="15" t="s">
        <v>3</v>
      </c>
    </row>
    <row r="880" spans="1:14" ht="15" customHeight="1">
      <c r="A880" s="3" t="s">
        <v>724</v>
      </c>
      <c r="B880" s="15" t="s">
        <v>1</v>
      </c>
      <c r="C880" s="15" t="s">
        <v>718</v>
      </c>
      <c r="D880" s="15" t="s">
        <v>9823</v>
      </c>
      <c r="E880" s="15" t="s">
        <v>2764</v>
      </c>
      <c r="F880" s="15">
        <v>1</v>
      </c>
      <c r="G880" s="15">
        <v>60</v>
      </c>
      <c r="H880" s="15">
        <v>25</v>
      </c>
      <c r="I880" s="15">
        <v>0.7</v>
      </c>
      <c r="J880" s="15"/>
      <c r="K880" s="15">
        <v>500</v>
      </c>
      <c r="L880" s="15">
        <v>150</v>
      </c>
      <c r="M880" s="15" t="s">
        <v>9479</v>
      </c>
      <c r="N880" s="15" t="s">
        <v>3</v>
      </c>
    </row>
    <row r="881" spans="1:14" ht="15" customHeight="1">
      <c r="A881" s="3" t="s">
        <v>725</v>
      </c>
      <c r="B881" s="15" t="s">
        <v>1</v>
      </c>
      <c r="C881" s="15" t="s">
        <v>718</v>
      </c>
      <c r="D881" s="15" t="s">
        <v>9823</v>
      </c>
      <c r="E881" s="15" t="s">
        <v>2764</v>
      </c>
      <c r="F881" s="15">
        <v>1</v>
      </c>
      <c r="G881" s="15">
        <v>90</v>
      </c>
      <c r="H881" s="15">
        <v>25</v>
      </c>
      <c r="I881" s="15">
        <v>0.8</v>
      </c>
      <c r="J881" s="15"/>
      <c r="K881" s="15">
        <v>100</v>
      </c>
      <c r="L881" s="15">
        <v>150</v>
      </c>
      <c r="M881" s="15" t="s">
        <v>9479</v>
      </c>
      <c r="N881" s="15" t="s">
        <v>3</v>
      </c>
    </row>
    <row r="882" spans="1:14" ht="15" customHeight="1">
      <c r="A882" s="3" t="s">
        <v>726</v>
      </c>
      <c r="B882" s="15" t="s">
        <v>1</v>
      </c>
      <c r="C882" s="15" t="s">
        <v>727</v>
      </c>
      <c r="D882" s="15" t="s">
        <v>9823</v>
      </c>
      <c r="E882" s="15" t="s">
        <v>2764</v>
      </c>
      <c r="F882" s="15">
        <v>1</v>
      </c>
      <c r="G882" s="15">
        <v>100</v>
      </c>
      <c r="H882" s="15">
        <v>30</v>
      </c>
      <c r="I882" s="15">
        <v>0.83</v>
      </c>
      <c r="J882" s="15"/>
      <c r="K882" s="15">
        <v>10</v>
      </c>
      <c r="L882" s="15">
        <v>150</v>
      </c>
      <c r="M882" s="15">
        <v>1</v>
      </c>
      <c r="N882" s="15" t="s">
        <v>3</v>
      </c>
    </row>
    <row r="883" spans="1:14" ht="15" customHeight="1">
      <c r="A883" s="3" t="s">
        <v>728</v>
      </c>
      <c r="B883" s="15" t="s">
        <v>1</v>
      </c>
      <c r="C883" s="15" t="s">
        <v>1018</v>
      </c>
      <c r="D883" s="15" t="s">
        <v>9823</v>
      </c>
      <c r="E883" s="15" t="s">
        <v>2764</v>
      </c>
      <c r="F883" s="15">
        <v>1</v>
      </c>
      <c r="G883" s="15">
        <v>100</v>
      </c>
      <c r="H883" s="15">
        <v>30</v>
      </c>
      <c r="I883" s="15">
        <v>0.83</v>
      </c>
      <c r="J883" s="15"/>
      <c r="K883" s="15">
        <v>10</v>
      </c>
      <c r="L883" s="15">
        <v>150</v>
      </c>
      <c r="M883" s="15">
        <v>1</v>
      </c>
      <c r="N883" s="15" t="s">
        <v>3</v>
      </c>
    </row>
    <row r="884" spans="1:14" ht="15" customHeight="1">
      <c r="A884" s="3" t="s">
        <v>729</v>
      </c>
      <c r="B884" s="15" t="s">
        <v>1</v>
      </c>
      <c r="C884" s="15" t="s">
        <v>4</v>
      </c>
      <c r="D884" s="15" t="s">
        <v>9823</v>
      </c>
      <c r="E884" s="15" t="s">
        <v>2764</v>
      </c>
      <c r="F884" s="15">
        <v>1</v>
      </c>
      <c r="G884" s="15">
        <v>100</v>
      </c>
      <c r="H884" s="15">
        <v>40</v>
      </c>
      <c r="I884" s="15">
        <v>0.8</v>
      </c>
      <c r="J884" s="15"/>
      <c r="K884" s="15">
        <v>100</v>
      </c>
      <c r="L884" s="15">
        <v>150</v>
      </c>
      <c r="M884" s="15">
        <v>1</v>
      </c>
      <c r="N884" s="15" t="s">
        <v>3</v>
      </c>
    </row>
    <row r="885" spans="1:14" ht="15" customHeight="1">
      <c r="A885" s="3" t="s">
        <v>732</v>
      </c>
      <c r="B885" s="15" t="s">
        <v>1</v>
      </c>
      <c r="C885" s="15" t="s">
        <v>779</v>
      </c>
      <c r="D885" s="15" t="s">
        <v>9823</v>
      </c>
      <c r="E885" s="15" t="s">
        <v>2764</v>
      </c>
      <c r="F885" s="15">
        <v>1</v>
      </c>
      <c r="G885" s="15">
        <v>100</v>
      </c>
      <c r="H885" s="15">
        <v>30</v>
      </c>
      <c r="I885" s="15">
        <v>0.8</v>
      </c>
      <c r="J885" s="15" t="s">
        <v>919</v>
      </c>
      <c r="K885" s="15">
        <v>50</v>
      </c>
      <c r="L885" s="15">
        <v>150</v>
      </c>
      <c r="M885" s="15">
        <v>1</v>
      </c>
      <c r="N885" s="15" t="s">
        <v>3</v>
      </c>
    </row>
    <row r="886" spans="1:14" ht="15" customHeight="1">
      <c r="A886" s="3" t="s">
        <v>733</v>
      </c>
      <c r="B886" s="15" t="s">
        <v>1</v>
      </c>
      <c r="C886" s="15" t="s">
        <v>8</v>
      </c>
      <c r="D886" s="15" t="s">
        <v>9823</v>
      </c>
      <c r="E886" s="15" t="s">
        <v>2764</v>
      </c>
      <c r="F886" s="15">
        <v>1</v>
      </c>
      <c r="G886" s="15">
        <v>100</v>
      </c>
      <c r="H886" s="15">
        <v>30</v>
      </c>
      <c r="I886" s="15">
        <v>0.8</v>
      </c>
      <c r="J886" s="15"/>
      <c r="K886" s="15">
        <v>10</v>
      </c>
      <c r="L886" s="15">
        <v>150</v>
      </c>
      <c r="M886" s="15">
        <v>1</v>
      </c>
      <c r="N886" s="15" t="s">
        <v>3</v>
      </c>
    </row>
    <row r="887" spans="1:14" ht="15" customHeight="1">
      <c r="A887" s="3" t="s">
        <v>735</v>
      </c>
      <c r="B887" s="15" t="s">
        <v>1</v>
      </c>
      <c r="C887" s="15" t="s">
        <v>727</v>
      </c>
      <c r="D887" s="15" t="s">
        <v>9823</v>
      </c>
      <c r="E887" s="15" t="s">
        <v>2764</v>
      </c>
      <c r="F887" s="15">
        <v>1</v>
      </c>
      <c r="G887" s="15">
        <v>150</v>
      </c>
      <c r="H887" s="15">
        <v>30</v>
      </c>
      <c r="I887" s="15">
        <v>0.95</v>
      </c>
      <c r="J887" s="15"/>
      <c r="K887" s="15">
        <v>10</v>
      </c>
      <c r="L887" s="15">
        <v>150</v>
      </c>
      <c r="M887" s="15">
        <v>1</v>
      </c>
      <c r="N887" s="15" t="s">
        <v>3</v>
      </c>
    </row>
    <row r="888" spans="1:14" ht="15" customHeight="1">
      <c r="A888" s="3" t="s">
        <v>736</v>
      </c>
      <c r="B888" s="15" t="s">
        <v>1</v>
      </c>
      <c r="C888" s="15" t="s">
        <v>1018</v>
      </c>
      <c r="D888" s="15" t="s">
        <v>9823</v>
      </c>
      <c r="E888" s="15" t="s">
        <v>2764</v>
      </c>
      <c r="F888" s="15">
        <v>1</v>
      </c>
      <c r="G888" s="15">
        <v>150</v>
      </c>
      <c r="H888" s="15">
        <v>30</v>
      </c>
      <c r="I888" s="15">
        <v>0.95</v>
      </c>
      <c r="J888" s="15"/>
      <c r="K888" s="15">
        <v>10</v>
      </c>
      <c r="L888" s="15">
        <v>150</v>
      </c>
      <c r="M888" s="15">
        <v>1</v>
      </c>
      <c r="N888" s="15" t="s">
        <v>3</v>
      </c>
    </row>
    <row r="889" spans="1:14" ht="15" customHeight="1">
      <c r="A889" s="3" t="s">
        <v>737</v>
      </c>
      <c r="B889" s="15" t="s">
        <v>1</v>
      </c>
      <c r="C889" s="15" t="s">
        <v>4</v>
      </c>
      <c r="D889" s="15" t="s">
        <v>9823</v>
      </c>
      <c r="E889" s="15" t="s">
        <v>2764</v>
      </c>
      <c r="F889" s="15">
        <v>1</v>
      </c>
      <c r="G889" s="15">
        <v>150</v>
      </c>
      <c r="H889" s="15">
        <v>40</v>
      </c>
      <c r="I889" s="15">
        <v>0.95</v>
      </c>
      <c r="J889" s="15"/>
      <c r="K889" s="15">
        <v>100</v>
      </c>
      <c r="L889" s="15">
        <v>150</v>
      </c>
      <c r="M889" s="15">
        <v>1</v>
      </c>
      <c r="N889" s="15" t="s">
        <v>3</v>
      </c>
    </row>
    <row r="890" spans="1:14" ht="15" customHeight="1">
      <c r="A890" s="3" t="s">
        <v>740</v>
      </c>
      <c r="B890" s="15" t="s">
        <v>1</v>
      </c>
      <c r="C890" s="15" t="s">
        <v>779</v>
      </c>
      <c r="D890" s="15" t="s">
        <v>9823</v>
      </c>
      <c r="E890" s="15" t="s">
        <v>2764</v>
      </c>
      <c r="F890" s="15">
        <v>1</v>
      </c>
      <c r="G890" s="15">
        <v>150</v>
      </c>
      <c r="H890" s="15">
        <v>30</v>
      </c>
      <c r="I890" s="15">
        <v>0.9</v>
      </c>
      <c r="J890" s="15" t="s">
        <v>921</v>
      </c>
      <c r="K890" s="15">
        <v>50</v>
      </c>
      <c r="L890" s="15">
        <v>150</v>
      </c>
      <c r="M890" s="15">
        <v>1</v>
      </c>
      <c r="N890" s="15" t="s">
        <v>3</v>
      </c>
    </row>
    <row r="891" spans="1:14" ht="15" customHeight="1">
      <c r="A891" s="3" t="s">
        <v>741</v>
      </c>
      <c r="B891" s="15" t="s">
        <v>1</v>
      </c>
      <c r="C891" s="15" t="s">
        <v>8</v>
      </c>
      <c r="D891" s="15" t="s">
        <v>9823</v>
      </c>
      <c r="E891" s="15" t="s">
        <v>2764</v>
      </c>
      <c r="F891" s="15">
        <v>1</v>
      </c>
      <c r="G891" s="15">
        <v>150</v>
      </c>
      <c r="H891" s="15">
        <v>30</v>
      </c>
      <c r="I891" s="15">
        <v>0.95</v>
      </c>
      <c r="J891" s="15"/>
      <c r="K891" s="15">
        <v>10</v>
      </c>
      <c r="L891" s="15">
        <v>150</v>
      </c>
      <c r="M891" s="15">
        <v>1</v>
      </c>
      <c r="N891" s="15" t="s">
        <v>3</v>
      </c>
    </row>
    <row r="892" spans="1:14" ht="15" customHeight="1">
      <c r="A892" s="3" t="s">
        <v>744</v>
      </c>
      <c r="B892" s="15" t="s">
        <v>1</v>
      </c>
      <c r="C892" s="15" t="s">
        <v>727</v>
      </c>
      <c r="D892" s="15" t="s">
        <v>9823</v>
      </c>
      <c r="E892" s="15" t="s">
        <v>2764</v>
      </c>
      <c r="F892" s="15">
        <v>1</v>
      </c>
      <c r="G892" s="15">
        <v>200</v>
      </c>
      <c r="H892" s="15">
        <v>30</v>
      </c>
      <c r="I892" s="15">
        <v>1.1000000000000001</v>
      </c>
      <c r="J892" s="15"/>
      <c r="K892" s="15">
        <v>10</v>
      </c>
      <c r="L892" s="15">
        <v>150</v>
      </c>
      <c r="M892" s="15">
        <v>1</v>
      </c>
      <c r="N892" s="15" t="s">
        <v>3</v>
      </c>
    </row>
    <row r="893" spans="1:14" ht="15" customHeight="1">
      <c r="A893" s="3" t="s">
        <v>745</v>
      </c>
      <c r="B893" s="15" t="s">
        <v>1</v>
      </c>
      <c r="C893" s="15" t="s">
        <v>1018</v>
      </c>
      <c r="D893" s="15" t="s">
        <v>9823</v>
      </c>
      <c r="E893" s="15" t="s">
        <v>2764</v>
      </c>
      <c r="F893" s="15">
        <v>1</v>
      </c>
      <c r="G893" s="15">
        <v>200</v>
      </c>
      <c r="H893" s="15">
        <v>30</v>
      </c>
      <c r="I893" s="15">
        <v>1.1000000000000001</v>
      </c>
      <c r="J893" s="15"/>
      <c r="K893" s="15">
        <v>10</v>
      </c>
      <c r="L893" s="15">
        <v>150</v>
      </c>
      <c r="M893" s="15">
        <v>1</v>
      </c>
      <c r="N893" s="15" t="s">
        <v>3</v>
      </c>
    </row>
    <row r="894" spans="1:14" ht="15" customHeight="1">
      <c r="A894" s="3" t="s">
        <v>746</v>
      </c>
      <c r="B894" s="15" t="s">
        <v>1</v>
      </c>
      <c r="C894" s="15" t="s">
        <v>4</v>
      </c>
      <c r="D894" s="15" t="s">
        <v>9823</v>
      </c>
      <c r="E894" s="15" t="s">
        <v>2764</v>
      </c>
      <c r="F894" s="15">
        <v>1</v>
      </c>
      <c r="G894" s="15">
        <v>200</v>
      </c>
      <c r="H894" s="15">
        <v>40</v>
      </c>
      <c r="I894" s="15">
        <v>0.95</v>
      </c>
      <c r="J894" s="15"/>
      <c r="K894" s="15">
        <v>100</v>
      </c>
      <c r="L894" s="15">
        <v>150</v>
      </c>
      <c r="M894" s="15">
        <v>1</v>
      </c>
      <c r="N894" s="15" t="s">
        <v>3</v>
      </c>
    </row>
    <row r="895" spans="1:14" ht="15" customHeight="1">
      <c r="A895" s="3" t="s">
        <v>747</v>
      </c>
      <c r="B895" s="15" t="s">
        <v>1</v>
      </c>
      <c r="C895" s="15" t="s">
        <v>4</v>
      </c>
      <c r="D895" s="15" t="s">
        <v>9823</v>
      </c>
      <c r="E895" s="15" t="s">
        <v>2764</v>
      </c>
      <c r="F895" s="15">
        <v>1</v>
      </c>
      <c r="G895" s="15">
        <v>20</v>
      </c>
      <c r="H895" s="15">
        <v>40</v>
      </c>
      <c r="I895" s="15">
        <v>0.5</v>
      </c>
      <c r="J895" s="15"/>
      <c r="K895" s="15">
        <v>200</v>
      </c>
      <c r="L895" s="15">
        <v>125</v>
      </c>
      <c r="M895" s="15">
        <v>1</v>
      </c>
      <c r="N895" s="15" t="s">
        <v>3</v>
      </c>
    </row>
    <row r="896" spans="1:14" ht="15" customHeight="1">
      <c r="A896" s="3" t="s">
        <v>750</v>
      </c>
      <c r="B896" s="15" t="s">
        <v>1</v>
      </c>
      <c r="C896" s="15" t="s">
        <v>779</v>
      </c>
      <c r="D896" s="15" t="s">
        <v>9823</v>
      </c>
      <c r="E896" s="15" t="s">
        <v>2764</v>
      </c>
      <c r="F896" s="15">
        <v>1</v>
      </c>
      <c r="G896" s="15">
        <v>20</v>
      </c>
      <c r="H896" s="15">
        <v>30</v>
      </c>
      <c r="I896" s="15">
        <v>0.45</v>
      </c>
      <c r="J896" s="15" t="s">
        <v>1019</v>
      </c>
      <c r="K896" s="15">
        <v>400</v>
      </c>
      <c r="L896" s="15">
        <v>125</v>
      </c>
      <c r="M896" s="15">
        <v>1</v>
      </c>
      <c r="N896" s="15" t="s">
        <v>3</v>
      </c>
    </row>
    <row r="897" spans="1:14" ht="15" customHeight="1">
      <c r="A897" s="3" t="s">
        <v>752</v>
      </c>
      <c r="B897" s="15" t="s">
        <v>1</v>
      </c>
      <c r="C897" s="15" t="s">
        <v>4</v>
      </c>
      <c r="D897" s="15" t="s">
        <v>9823</v>
      </c>
      <c r="E897" s="15" t="s">
        <v>2764</v>
      </c>
      <c r="F897" s="15">
        <v>1</v>
      </c>
      <c r="G897" s="15">
        <v>30</v>
      </c>
      <c r="H897" s="15">
        <v>40</v>
      </c>
      <c r="I897" s="15">
        <v>0.5</v>
      </c>
      <c r="J897" s="15"/>
      <c r="K897" s="15">
        <v>200</v>
      </c>
      <c r="L897" s="15">
        <v>125</v>
      </c>
      <c r="M897" s="15">
        <v>1</v>
      </c>
      <c r="N897" s="15" t="s">
        <v>3</v>
      </c>
    </row>
    <row r="898" spans="1:14" ht="15" customHeight="1">
      <c r="A898" s="3" t="s">
        <v>754</v>
      </c>
      <c r="B898" s="15" t="s">
        <v>1</v>
      </c>
      <c r="C898" s="15" t="s">
        <v>779</v>
      </c>
      <c r="D898" s="15" t="s">
        <v>9823</v>
      </c>
      <c r="E898" s="15" t="s">
        <v>2764</v>
      </c>
      <c r="F898" s="15">
        <v>1</v>
      </c>
      <c r="G898" s="15">
        <v>30</v>
      </c>
      <c r="H898" s="15">
        <v>30</v>
      </c>
      <c r="I898" s="15">
        <v>0.5</v>
      </c>
      <c r="J898" s="15" t="s">
        <v>389</v>
      </c>
      <c r="K898" s="15">
        <v>400</v>
      </c>
      <c r="L898" s="15">
        <v>125</v>
      </c>
      <c r="M898" s="15">
        <v>1</v>
      </c>
      <c r="N898" s="15" t="s">
        <v>3</v>
      </c>
    </row>
    <row r="899" spans="1:14" ht="15" customHeight="1">
      <c r="A899" s="3" t="s">
        <v>1020</v>
      </c>
      <c r="B899" s="15" t="s">
        <v>1</v>
      </c>
      <c r="C899" s="15" t="s">
        <v>756</v>
      </c>
      <c r="D899" s="15" t="s">
        <v>9823</v>
      </c>
      <c r="E899" s="15" t="s">
        <v>2764</v>
      </c>
      <c r="F899" s="15">
        <v>1</v>
      </c>
      <c r="G899" s="15">
        <v>30</v>
      </c>
      <c r="H899" s="15">
        <v>25</v>
      </c>
      <c r="I899" s="15">
        <v>0.55000000000000004</v>
      </c>
      <c r="J899" s="15"/>
      <c r="K899" s="15">
        <v>50</v>
      </c>
      <c r="L899" s="15">
        <v>150</v>
      </c>
      <c r="M899" s="15">
        <v>1</v>
      </c>
      <c r="N899" s="15" t="s">
        <v>3</v>
      </c>
    </row>
    <row r="900" spans="1:14" ht="15" customHeight="1">
      <c r="A900" s="3" t="s">
        <v>758</v>
      </c>
      <c r="B900" s="15" t="s">
        <v>1</v>
      </c>
      <c r="C900" s="15" t="s">
        <v>727</v>
      </c>
      <c r="D900" s="15" t="s">
        <v>9823</v>
      </c>
      <c r="E900" s="15" t="s">
        <v>2764</v>
      </c>
      <c r="F900" s="15">
        <v>1</v>
      </c>
      <c r="G900" s="15">
        <v>40</v>
      </c>
      <c r="H900" s="15">
        <v>30</v>
      </c>
      <c r="I900" s="15">
        <v>0.55000000000000004</v>
      </c>
      <c r="J900" s="15"/>
      <c r="K900" s="15">
        <v>100</v>
      </c>
      <c r="L900" s="15">
        <v>150</v>
      </c>
      <c r="M900" s="15">
        <v>1</v>
      </c>
      <c r="N900" s="15" t="s">
        <v>3</v>
      </c>
    </row>
    <row r="901" spans="1:14" ht="15" customHeight="1">
      <c r="A901" s="3" t="s">
        <v>759</v>
      </c>
      <c r="B901" s="15" t="s">
        <v>1</v>
      </c>
      <c r="C901" s="15" t="s">
        <v>1018</v>
      </c>
      <c r="D901" s="15" t="s">
        <v>9823</v>
      </c>
      <c r="E901" s="15" t="s">
        <v>2764</v>
      </c>
      <c r="F901" s="15">
        <v>1</v>
      </c>
      <c r="G901" s="15">
        <v>40</v>
      </c>
      <c r="H901" s="15">
        <v>30</v>
      </c>
      <c r="I901" s="15">
        <v>0.55000000000000004</v>
      </c>
      <c r="J901" s="15"/>
      <c r="K901" s="15">
        <v>100</v>
      </c>
      <c r="L901" s="15">
        <v>150</v>
      </c>
      <c r="M901" s="15">
        <v>1</v>
      </c>
      <c r="N901" s="15" t="s">
        <v>3</v>
      </c>
    </row>
    <row r="902" spans="1:14" ht="15" customHeight="1">
      <c r="A902" s="3" t="s">
        <v>760</v>
      </c>
      <c r="B902" s="15" t="s">
        <v>1</v>
      </c>
      <c r="C902" s="15" t="s">
        <v>4</v>
      </c>
      <c r="D902" s="15" t="s">
        <v>9823</v>
      </c>
      <c r="E902" s="15" t="s">
        <v>2764</v>
      </c>
      <c r="F902" s="15">
        <v>1</v>
      </c>
      <c r="G902" s="15">
        <v>40</v>
      </c>
      <c r="H902" s="15">
        <v>40</v>
      </c>
      <c r="I902" s="15">
        <v>0.5</v>
      </c>
      <c r="J902" s="15"/>
      <c r="K902" s="15">
        <v>200</v>
      </c>
      <c r="L902" s="15">
        <v>125</v>
      </c>
      <c r="M902" s="15">
        <v>1</v>
      </c>
      <c r="N902" s="15" t="s">
        <v>3</v>
      </c>
    </row>
    <row r="903" spans="1:14" ht="15" customHeight="1">
      <c r="A903" s="3" t="s">
        <v>762</v>
      </c>
      <c r="B903" s="15" t="s">
        <v>1</v>
      </c>
      <c r="C903" s="15" t="s">
        <v>779</v>
      </c>
      <c r="D903" s="15" t="s">
        <v>9823</v>
      </c>
      <c r="E903" s="15" t="s">
        <v>2764</v>
      </c>
      <c r="F903" s="15">
        <v>1</v>
      </c>
      <c r="G903" s="15">
        <v>40</v>
      </c>
      <c r="H903" s="15">
        <v>30</v>
      </c>
      <c r="I903" s="15">
        <v>0.55000000000000004</v>
      </c>
      <c r="J903" s="15" t="s">
        <v>975</v>
      </c>
      <c r="K903" s="15">
        <v>400</v>
      </c>
      <c r="L903" s="15">
        <v>150</v>
      </c>
      <c r="M903" s="15">
        <v>1</v>
      </c>
      <c r="N903" s="15" t="s">
        <v>3</v>
      </c>
    </row>
    <row r="904" spans="1:14" ht="15" customHeight="1">
      <c r="A904" s="3" t="s">
        <v>763</v>
      </c>
      <c r="B904" s="15" t="s">
        <v>1</v>
      </c>
      <c r="C904" s="15" t="s">
        <v>8</v>
      </c>
      <c r="D904" s="15" t="s">
        <v>9823</v>
      </c>
      <c r="E904" s="15" t="s">
        <v>2764</v>
      </c>
      <c r="F904" s="15">
        <v>1</v>
      </c>
      <c r="G904" s="15">
        <v>40</v>
      </c>
      <c r="H904" s="15">
        <v>30</v>
      </c>
      <c r="I904" s="15">
        <v>0.55000000000000004</v>
      </c>
      <c r="J904" s="15"/>
      <c r="K904" s="15">
        <v>100</v>
      </c>
      <c r="L904" s="15">
        <v>125</v>
      </c>
      <c r="M904" s="15">
        <v>1</v>
      </c>
      <c r="N904" s="15" t="s">
        <v>3</v>
      </c>
    </row>
    <row r="905" spans="1:14" ht="15" customHeight="1">
      <c r="A905" s="3" t="s">
        <v>1021</v>
      </c>
      <c r="B905" s="15" t="s">
        <v>1</v>
      </c>
      <c r="C905" s="15" t="s">
        <v>756</v>
      </c>
      <c r="D905" s="15" t="s">
        <v>9823</v>
      </c>
      <c r="E905" s="15" t="s">
        <v>2764</v>
      </c>
      <c r="F905" s="15">
        <v>1</v>
      </c>
      <c r="G905" s="15">
        <v>40</v>
      </c>
      <c r="H905" s="15">
        <v>25</v>
      </c>
      <c r="I905" s="15">
        <v>0.55000000000000004</v>
      </c>
      <c r="J905" s="15"/>
      <c r="K905" s="15">
        <v>50</v>
      </c>
      <c r="L905" s="15">
        <v>150</v>
      </c>
      <c r="M905" s="15">
        <v>1</v>
      </c>
      <c r="N905" s="15" t="s">
        <v>3</v>
      </c>
    </row>
    <row r="906" spans="1:14" ht="15" customHeight="1">
      <c r="A906" s="3" t="s">
        <v>766</v>
      </c>
      <c r="B906" s="15" t="s">
        <v>1</v>
      </c>
      <c r="C906" s="15" t="s">
        <v>4</v>
      </c>
      <c r="D906" s="15" t="s">
        <v>9823</v>
      </c>
      <c r="E906" s="15" t="s">
        <v>2764</v>
      </c>
      <c r="F906" s="15">
        <v>1</v>
      </c>
      <c r="G906" s="15">
        <v>50</v>
      </c>
      <c r="H906" s="15">
        <v>40</v>
      </c>
      <c r="I906" s="15">
        <v>0.75</v>
      </c>
      <c r="J906" s="15"/>
      <c r="K906" s="15">
        <v>200</v>
      </c>
      <c r="L906" s="15">
        <v>150</v>
      </c>
      <c r="M906" s="15">
        <v>1</v>
      </c>
      <c r="N906" s="15" t="s">
        <v>3</v>
      </c>
    </row>
    <row r="907" spans="1:14" ht="15" customHeight="1">
      <c r="A907" s="3" t="s">
        <v>769</v>
      </c>
      <c r="B907" s="15" t="s">
        <v>1</v>
      </c>
      <c r="C907" s="15" t="s">
        <v>727</v>
      </c>
      <c r="D907" s="15" t="s">
        <v>9823</v>
      </c>
      <c r="E907" s="15" t="s">
        <v>2764</v>
      </c>
      <c r="F907" s="15">
        <v>1</v>
      </c>
      <c r="G907" s="15">
        <v>60</v>
      </c>
      <c r="H907" s="15">
        <v>30</v>
      </c>
      <c r="I907" s="15">
        <v>0.71</v>
      </c>
      <c r="J907" s="15"/>
      <c r="K907" s="15">
        <v>100</v>
      </c>
      <c r="L907" s="15">
        <v>150</v>
      </c>
      <c r="M907" s="15">
        <v>1</v>
      </c>
      <c r="N907" s="15" t="s">
        <v>3</v>
      </c>
    </row>
    <row r="908" spans="1:14" ht="15" customHeight="1">
      <c r="A908" s="3" t="s">
        <v>770</v>
      </c>
      <c r="B908" s="15" t="s">
        <v>1</v>
      </c>
      <c r="C908" s="15" t="s">
        <v>1018</v>
      </c>
      <c r="D908" s="15" t="s">
        <v>9823</v>
      </c>
      <c r="E908" s="15" t="s">
        <v>2764</v>
      </c>
      <c r="F908" s="15">
        <v>1</v>
      </c>
      <c r="G908" s="15">
        <v>60</v>
      </c>
      <c r="H908" s="15">
        <v>30</v>
      </c>
      <c r="I908" s="15">
        <v>0.71</v>
      </c>
      <c r="J908" s="15"/>
      <c r="K908" s="15">
        <v>100</v>
      </c>
      <c r="L908" s="15">
        <v>150</v>
      </c>
      <c r="M908" s="15">
        <v>1</v>
      </c>
      <c r="N908" s="15" t="s">
        <v>3</v>
      </c>
    </row>
    <row r="909" spans="1:14" ht="15" customHeight="1">
      <c r="A909" s="3" t="s">
        <v>771</v>
      </c>
      <c r="B909" s="15" t="s">
        <v>1</v>
      </c>
      <c r="C909" s="15" t="s">
        <v>4</v>
      </c>
      <c r="D909" s="15" t="s">
        <v>9823</v>
      </c>
      <c r="E909" s="15" t="s">
        <v>2764</v>
      </c>
      <c r="F909" s="15">
        <v>1</v>
      </c>
      <c r="G909" s="15">
        <v>60</v>
      </c>
      <c r="H909" s="15">
        <v>40</v>
      </c>
      <c r="I909" s="15">
        <v>0.75</v>
      </c>
      <c r="J909" s="15"/>
      <c r="K909" s="15">
        <v>200</v>
      </c>
      <c r="L909" s="15">
        <v>150</v>
      </c>
      <c r="M909" s="15">
        <v>1</v>
      </c>
      <c r="N909" s="15" t="s">
        <v>3</v>
      </c>
    </row>
    <row r="910" spans="1:14" ht="15" customHeight="1">
      <c r="A910" s="3" t="s">
        <v>773</v>
      </c>
      <c r="B910" s="15" t="s">
        <v>1</v>
      </c>
      <c r="C910" s="15" t="s">
        <v>779</v>
      </c>
      <c r="D910" s="15" t="s">
        <v>9823</v>
      </c>
      <c r="E910" s="15" t="s">
        <v>2764</v>
      </c>
      <c r="F910" s="15">
        <v>1</v>
      </c>
      <c r="G910" s="15">
        <v>60</v>
      </c>
      <c r="H910" s="15">
        <v>30</v>
      </c>
      <c r="I910" s="15">
        <v>0.7</v>
      </c>
      <c r="J910" s="15" t="s">
        <v>396</v>
      </c>
      <c r="K910" s="15">
        <v>400</v>
      </c>
      <c r="L910" s="15">
        <v>150</v>
      </c>
      <c r="M910" s="15">
        <v>1</v>
      </c>
      <c r="N910" s="15" t="s">
        <v>3</v>
      </c>
    </row>
    <row r="911" spans="1:14" ht="15" customHeight="1">
      <c r="A911" s="3" t="s">
        <v>774</v>
      </c>
      <c r="B911" s="15" t="s">
        <v>1</v>
      </c>
      <c r="C911" s="15" t="s">
        <v>8</v>
      </c>
      <c r="D911" s="15" t="s">
        <v>9823</v>
      </c>
      <c r="E911" s="15" t="s">
        <v>2764</v>
      </c>
      <c r="F911" s="15">
        <v>1</v>
      </c>
      <c r="G911" s="15">
        <v>60</v>
      </c>
      <c r="H911" s="15">
        <v>30</v>
      </c>
      <c r="I911" s="15">
        <v>0.7</v>
      </c>
      <c r="J911" s="15"/>
      <c r="K911" s="15">
        <v>100</v>
      </c>
      <c r="L911" s="15">
        <v>150</v>
      </c>
      <c r="M911" s="15">
        <v>1</v>
      </c>
      <c r="N911" s="15" t="s">
        <v>3</v>
      </c>
    </row>
    <row r="912" spans="1:14" ht="15" customHeight="1">
      <c r="A912" s="3" t="s">
        <v>1022</v>
      </c>
      <c r="B912" s="15" t="s">
        <v>1</v>
      </c>
      <c r="C912" s="15" t="s">
        <v>756</v>
      </c>
      <c r="D912" s="15" t="s">
        <v>9823</v>
      </c>
      <c r="E912" s="15" t="s">
        <v>2764</v>
      </c>
      <c r="F912" s="15">
        <v>1</v>
      </c>
      <c r="G912" s="15">
        <v>60</v>
      </c>
      <c r="H912" s="15">
        <v>25</v>
      </c>
      <c r="I912" s="15">
        <v>0.68</v>
      </c>
      <c r="J912" s="15"/>
      <c r="K912" s="15">
        <v>50</v>
      </c>
      <c r="L912" s="15">
        <v>150</v>
      </c>
      <c r="M912" s="15">
        <v>1</v>
      </c>
      <c r="N912" s="15" t="s">
        <v>3</v>
      </c>
    </row>
    <row r="913" spans="1:14" ht="15" customHeight="1">
      <c r="A913" s="3" t="s">
        <v>777</v>
      </c>
      <c r="B913" s="15" t="s">
        <v>1</v>
      </c>
      <c r="C913" s="15" t="s">
        <v>4</v>
      </c>
      <c r="D913" s="15" t="s">
        <v>9823</v>
      </c>
      <c r="E913" s="15" t="s">
        <v>2764</v>
      </c>
      <c r="F913" s="15">
        <v>1</v>
      </c>
      <c r="G913" s="15">
        <v>90</v>
      </c>
      <c r="H913" s="15">
        <v>40</v>
      </c>
      <c r="I913" s="15">
        <v>0.8</v>
      </c>
      <c r="J913" s="15"/>
      <c r="K913" s="15">
        <v>100</v>
      </c>
      <c r="L913" s="15">
        <v>150</v>
      </c>
      <c r="M913" s="15">
        <v>1</v>
      </c>
      <c r="N913" s="15" t="s">
        <v>3</v>
      </c>
    </row>
    <row r="914" spans="1:14" ht="15" customHeight="1">
      <c r="A914" s="3" t="s">
        <v>780</v>
      </c>
      <c r="B914" s="15" t="s">
        <v>1</v>
      </c>
      <c r="C914" s="15" t="s">
        <v>779</v>
      </c>
      <c r="D914" s="15" t="s">
        <v>9823</v>
      </c>
      <c r="E914" s="15" t="s">
        <v>2764</v>
      </c>
      <c r="F914" s="15">
        <v>1</v>
      </c>
      <c r="G914" s="15">
        <v>100</v>
      </c>
      <c r="H914" s="15">
        <v>30</v>
      </c>
      <c r="I914" s="15">
        <v>0.8</v>
      </c>
      <c r="J914" s="15"/>
      <c r="K914" s="15">
        <v>1</v>
      </c>
      <c r="L914" s="15">
        <v>150</v>
      </c>
      <c r="M914" s="15">
        <v>1</v>
      </c>
      <c r="N914" s="15" t="s">
        <v>3</v>
      </c>
    </row>
    <row r="915" spans="1:14" ht="15" customHeight="1">
      <c r="A915" s="3" t="s">
        <v>782</v>
      </c>
      <c r="B915" s="15" t="s">
        <v>1</v>
      </c>
      <c r="C915" s="15" t="s">
        <v>8</v>
      </c>
      <c r="D915" s="15" t="s">
        <v>9823</v>
      </c>
      <c r="E915" s="15" t="s">
        <v>2764</v>
      </c>
      <c r="F915" s="15">
        <v>1</v>
      </c>
      <c r="G915" s="15">
        <v>100</v>
      </c>
      <c r="H915" s="15">
        <v>30</v>
      </c>
      <c r="I915" s="15">
        <v>0.8</v>
      </c>
      <c r="J915" s="15"/>
      <c r="K915" s="15">
        <v>0.5</v>
      </c>
      <c r="L915" s="15">
        <v>175</v>
      </c>
      <c r="M915" s="15">
        <v>1</v>
      </c>
      <c r="N915" s="15" t="s">
        <v>3</v>
      </c>
    </row>
    <row r="916" spans="1:14" ht="15" customHeight="1">
      <c r="A916" s="3" t="s">
        <v>784</v>
      </c>
      <c r="B916" s="15" t="s">
        <v>1</v>
      </c>
      <c r="C916" s="15" t="s">
        <v>779</v>
      </c>
      <c r="D916" s="15" t="s">
        <v>9823</v>
      </c>
      <c r="E916" s="15" t="s">
        <v>2764</v>
      </c>
      <c r="F916" s="15">
        <v>1</v>
      </c>
      <c r="G916" s="15">
        <v>150</v>
      </c>
      <c r="H916" s="15">
        <v>30</v>
      </c>
      <c r="I916" s="15">
        <v>0.85</v>
      </c>
      <c r="J916" s="15"/>
      <c r="K916" s="15">
        <v>1</v>
      </c>
      <c r="L916" s="15">
        <v>150</v>
      </c>
      <c r="M916" s="15">
        <v>1</v>
      </c>
      <c r="N916" s="15" t="s">
        <v>3</v>
      </c>
    </row>
    <row r="917" spans="1:14" ht="15" customHeight="1">
      <c r="A917" s="3" t="s">
        <v>786</v>
      </c>
      <c r="B917" s="15" t="s">
        <v>1</v>
      </c>
      <c r="C917" s="15" t="s">
        <v>8</v>
      </c>
      <c r="D917" s="15" t="s">
        <v>9823</v>
      </c>
      <c r="E917" s="15" t="s">
        <v>2764</v>
      </c>
      <c r="F917" s="15">
        <v>1</v>
      </c>
      <c r="G917" s="15">
        <v>150</v>
      </c>
      <c r="H917" s="15">
        <v>30</v>
      </c>
      <c r="I917" s="15">
        <v>0.85</v>
      </c>
      <c r="J917" s="15"/>
      <c r="K917" s="15">
        <v>0.5</v>
      </c>
      <c r="L917" s="15">
        <v>175</v>
      </c>
      <c r="M917" s="15">
        <v>1</v>
      </c>
      <c r="N917" s="15" t="s">
        <v>3</v>
      </c>
    </row>
    <row r="918" spans="1:14" ht="15" customHeight="1">
      <c r="A918" s="3" t="s">
        <v>788</v>
      </c>
      <c r="B918" s="15" t="s">
        <v>1</v>
      </c>
      <c r="C918" s="15" t="s">
        <v>779</v>
      </c>
      <c r="D918" s="15" t="s">
        <v>9823</v>
      </c>
      <c r="E918" s="15" t="s">
        <v>2764</v>
      </c>
      <c r="F918" s="15">
        <v>1</v>
      </c>
      <c r="G918" s="15">
        <v>200</v>
      </c>
      <c r="H918" s="15">
        <v>30</v>
      </c>
      <c r="I918" s="15">
        <v>0.85</v>
      </c>
      <c r="J918" s="15"/>
      <c r="K918" s="15">
        <v>1</v>
      </c>
      <c r="L918" s="15">
        <v>150</v>
      </c>
      <c r="M918" s="15">
        <v>1</v>
      </c>
      <c r="N918" s="15" t="s">
        <v>3</v>
      </c>
    </row>
    <row r="919" spans="1:14" ht="15" customHeight="1">
      <c r="A919" s="3" t="s">
        <v>790</v>
      </c>
      <c r="B919" s="15" t="s">
        <v>1</v>
      </c>
      <c r="C919" s="15" t="s">
        <v>8</v>
      </c>
      <c r="D919" s="15" t="s">
        <v>9823</v>
      </c>
      <c r="E919" s="15" t="s">
        <v>2764</v>
      </c>
      <c r="F919" s="15">
        <v>1</v>
      </c>
      <c r="G919" s="15">
        <v>200</v>
      </c>
      <c r="H919" s="15">
        <v>30</v>
      </c>
      <c r="I919" s="15">
        <v>0.85</v>
      </c>
      <c r="J919" s="15"/>
      <c r="K919" s="15">
        <v>0.5</v>
      </c>
      <c r="L919" s="15">
        <v>175</v>
      </c>
      <c r="M919" s="15">
        <v>1</v>
      </c>
      <c r="N919" s="15" t="s">
        <v>3</v>
      </c>
    </row>
    <row r="920" spans="1:14" ht="15" customHeight="1">
      <c r="A920" s="3" t="s">
        <v>792</v>
      </c>
      <c r="B920" s="15" t="s">
        <v>1</v>
      </c>
      <c r="C920" s="15" t="s">
        <v>779</v>
      </c>
      <c r="D920" s="15" t="s">
        <v>9823</v>
      </c>
      <c r="E920" s="15" t="s">
        <v>2764</v>
      </c>
      <c r="F920" s="15">
        <v>1</v>
      </c>
      <c r="G920" s="15">
        <v>40</v>
      </c>
      <c r="H920" s="15">
        <v>30</v>
      </c>
      <c r="I920" s="15">
        <v>0.65</v>
      </c>
      <c r="J920" s="15"/>
      <c r="K920" s="15">
        <v>1</v>
      </c>
      <c r="L920" s="15">
        <v>150</v>
      </c>
      <c r="M920" s="15">
        <v>1</v>
      </c>
      <c r="N920" s="15" t="s">
        <v>3</v>
      </c>
    </row>
    <row r="921" spans="1:14" ht="15" customHeight="1">
      <c r="A921" s="3" t="s">
        <v>794</v>
      </c>
      <c r="B921" s="15" t="s">
        <v>1</v>
      </c>
      <c r="C921" s="15" t="s">
        <v>8</v>
      </c>
      <c r="D921" s="15" t="s">
        <v>9823</v>
      </c>
      <c r="E921" s="15" t="s">
        <v>2764</v>
      </c>
      <c r="F921" s="15">
        <v>1</v>
      </c>
      <c r="G921" s="15">
        <v>40</v>
      </c>
      <c r="H921" s="15">
        <v>30</v>
      </c>
      <c r="I921" s="15">
        <v>0.65</v>
      </c>
      <c r="J921" s="15"/>
      <c r="K921" s="15">
        <v>0.5</v>
      </c>
      <c r="L921" s="15">
        <v>175</v>
      </c>
      <c r="M921" s="15">
        <v>1</v>
      </c>
      <c r="N921" s="15" t="s">
        <v>3</v>
      </c>
    </row>
    <row r="922" spans="1:14" ht="15" customHeight="1">
      <c r="A922" s="3" t="s">
        <v>796</v>
      </c>
      <c r="B922" s="15" t="s">
        <v>1</v>
      </c>
      <c r="C922" s="15" t="s">
        <v>779</v>
      </c>
      <c r="D922" s="15" t="s">
        <v>9823</v>
      </c>
      <c r="E922" s="15" t="s">
        <v>2764</v>
      </c>
      <c r="F922" s="15">
        <v>1</v>
      </c>
      <c r="G922" s="15">
        <v>60</v>
      </c>
      <c r="H922" s="15">
        <v>30</v>
      </c>
      <c r="I922" s="15">
        <v>0.7</v>
      </c>
      <c r="J922" s="15"/>
      <c r="K922" s="15">
        <v>1</v>
      </c>
      <c r="L922" s="15">
        <v>150</v>
      </c>
      <c r="M922" s="15">
        <v>1</v>
      </c>
      <c r="N922" s="15" t="s">
        <v>3</v>
      </c>
    </row>
    <row r="923" spans="1:14" ht="15" customHeight="1">
      <c r="A923" s="3" t="s">
        <v>798</v>
      </c>
      <c r="B923" s="15" t="s">
        <v>1</v>
      </c>
      <c r="C923" s="15" t="s">
        <v>8</v>
      </c>
      <c r="D923" s="15" t="s">
        <v>9823</v>
      </c>
      <c r="E923" s="15" t="s">
        <v>2764</v>
      </c>
      <c r="F923" s="15">
        <v>1</v>
      </c>
      <c r="G923" s="15">
        <v>60</v>
      </c>
      <c r="H923" s="15">
        <v>30</v>
      </c>
      <c r="I923" s="15">
        <v>0.7</v>
      </c>
      <c r="J923" s="15"/>
      <c r="K923" s="15">
        <v>0.5</v>
      </c>
      <c r="L923" s="15">
        <v>175</v>
      </c>
      <c r="M923" s="15">
        <v>1</v>
      </c>
      <c r="N923" s="15" t="s">
        <v>3</v>
      </c>
    </row>
    <row r="924" spans="1:14" ht="15" customHeight="1">
      <c r="A924" s="3" t="s">
        <v>800</v>
      </c>
      <c r="B924" s="15" t="s">
        <v>1</v>
      </c>
      <c r="C924" s="15" t="s">
        <v>727</v>
      </c>
      <c r="D924" s="15" t="s">
        <v>9823</v>
      </c>
      <c r="E924" s="15" t="s">
        <v>2764</v>
      </c>
      <c r="F924" s="15">
        <v>2</v>
      </c>
      <c r="G924" s="15">
        <v>100</v>
      </c>
      <c r="H924" s="15">
        <v>50</v>
      </c>
      <c r="I924" s="15">
        <v>0.85</v>
      </c>
      <c r="J924" s="15"/>
      <c r="K924" s="15">
        <v>10</v>
      </c>
      <c r="L924" s="15">
        <v>150</v>
      </c>
      <c r="M924" s="15">
        <v>1</v>
      </c>
      <c r="N924" s="15" t="s">
        <v>3</v>
      </c>
    </row>
    <row r="925" spans="1:14" ht="15" customHeight="1">
      <c r="A925" s="3" t="s">
        <v>801</v>
      </c>
      <c r="B925" s="15" t="s">
        <v>1</v>
      </c>
      <c r="C925" s="15" t="s">
        <v>1018</v>
      </c>
      <c r="D925" s="15" t="s">
        <v>9823</v>
      </c>
      <c r="E925" s="15" t="s">
        <v>2764</v>
      </c>
      <c r="F925" s="15">
        <v>2</v>
      </c>
      <c r="G925" s="15">
        <v>100</v>
      </c>
      <c r="H925" s="15">
        <v>50</v>
      </c>
      <c r="I925" s="15">
        <v>0.85</v>
      </c>
      <c r="J925" s="15"/>
      <c r="K925" s="15">
        <v>10</v>
      </c>
      <c r="L925" s="15">
        <v>150</v>
      </c>
      <c r="M925" s="15">
        <v>1</v>
      </c>
      <c r="N925" s="15" t="s">
        <v>3</v>
      </c>
    </row>
    <row r="926" spans="1:14" ht="15" customHeight="1">
      <c r="A926" s="3" t="s">
        <v>802</v>
      </c>
      <c r="B926" s="15" t="s">
        <v>1</v>
      </c>
      <c r="C926" s="15" t="s">
        <v>5</v>
      </c>
      <c r="D926" s="15" t="s">
        <v>9823</v>
      </c>
      <c r="E926" s="15" t="s">
        <v>2764</v>
      </c>
      <c r="F926" s="15">
        <v>2</v>
      </c>
      <c r="G926" s="15">
        <v>100</v>
      </c>
      <c r="H926" s="15">
        <v>50</v>
      </c>
      <c r="I926" s="15">
        <v>0.85</v>
      </c>
      <c r="J926" s="15"/>
      <c r="K926" s="15">
        <v>100</v>
      </c>
      <c r="L926" s="15">
        <v>150</v>
      </c>
      <c r="M926" s="15">
        <v>1</v>
      </c>
      <c r="N926" s="15" t="s">
        <v>3</v>
      </c>
    </row>
    <row r="927" spans="1:14" ht="15" customHeight="1">
      <c r="A927" s="3" t="s">
        <v>804</v>
      </c>
      <c r="B927" s="15" t="s">
        <v>1</v>
      </c>
      <c r="C927" s="15" t="s">
        <v>8</v>
      </c>
      <c r="D927" s="15" t="s">
        <v>9823</v>
      </c>
      <c r="E927" s="15" t="s">
        <v>2764</v>
      </c>
      <c r="F927" s="15">
        <v>2</v>
      </c>
      <c r="G927" s="15">
        <v>100</v>
      </c>
      <c r="H927" s="15">
        <v>50</v>
      </c>
      <c r="I927" s="15">
        <v>0.85</v>
      </c>
      <c r="J927" s="15"/>
      <c r="K927" s="15">
        <v>20</v>
      </c>
      <c r="L927" s="15">
        <v>150</v>
      </c>
      <c r="M927" s="15">
        <v>1</v>
      </c>
      <c r="N927" s="15" t="s">
        <v>3</v>
      </c>
    </row>
    <row r="928" spans="1:14" ht="15" customHeight="1">
      <c r="A928" s="3" t="s">
        <v>806</v>
      </c>
      <c r="B928" s="15" t="s">
        <v>1</v>
      </c>
      <c r="C928" s="15" t="s">
        <v>727</v>
      </c>
      <c r="D928" s="15" t="s">
        <v>9823</v>
      </c>
      <c r="E928" s="15" t="s">
        <v>2764</v>
      </c>
      <c r="F928" s="15">
        <v>2</v>
      </c>
      <c r="G928" s="15">
        <v>150</v>
      </c>
      <c r="H928" s="15">
        <v>50</v>
      </c>
      <c r="I928" s="15">
        <v>0.95</v>
      </c>
      <c r="J928" s="15"/>
      <c r="K928" s="15">
        <v>10</v>
      </c>
      <c r="L928" s="15">
        <v>150</v>
      </c>
      <c r="M928" s="15">
        <v>1</v>
      </c>
      <c r="N928" s="15" t="s">
        <v>3</v>
      </c>
    </row>
    <row r="929" spans="1:14" ht="15" customHeight="1">
      <c r="A929" s="3" t="s">
        <v>807</v>
      </c>
      <c r="B929" s="15" t="s">
        <v>1</v>
      </c>
      <c r="C929" s="15" t="s">
        <v>1018</v>
      </c>
      <c r="D929" s="15" t="s">
        <v>9823</v>
      </c>
      <c r="E929" s="15" t="s">
        <v>2764</v>
      </c>
      <c r="F929" s="15">
        <v>2</v>
      </c>
      <c r="G929" s="15">
        <v>150</v>
      </c>
      <c r="H929" s="15">
        <v>50</v>
      </c>
      <c r="I929" s="15">
        <v>0.95</v>
      </c>
      <c r="J929" s="15"/>
      <c r="K929" s="15">
        <v>10</v>
      </c>
      <c r="L929" s="15">
        <v>150</v>
      </c>
      <c r="M929" s="15">
        <v>1</v>
      </c>
      <c r="N929" s="15" t="s">
        <v>3</v>
      </c>
    </row>
    <row r="930" spans="1:14" ht="15" customHeight="1">
      <c r="A930" s="3" t="s">
        <v>808</v>
      </c>
      <c r="B930" s="15" t="s">
        <v>1</v>
      </c>
      <c r="C930" s="15" t="s">
        <v>5</v>
      </c>
      <c r="D930" s="15" t="s">
        <v>9823</v>
      </c>
      <c r="E930" s="15" t="s">
        <v>2764</v>
      </c>
      <c r="F930" s="15">
        <v>2</v>
      </c>
      <c r="G930" s="15">
        <v>150</v>
      </c>
      <c r="H930" s="15">
        <v>50</v>
      </c>
      <c r="I930" s="15">
        <v>0.95</v>
      </c>
      <c r="J930" s="15"/>
      <c r="K930" s="15">
        <v>100</v>
      </c>
      <c r="L930" s="15">
        <v>150</v>
      </c>
      <c r="M930" s="15">
        <v>1</v>
      </c>
      <c r="N930" s="15" t="s">
        <v>3</v>
      </c>
    </row>
    <row r="931" spans="1:14" ht="15" customHeight="1">
      <c r="A931" s="3" t="s">
        <v>810</v>
      </c>
      <c r="B931" s="15" t="s">
        <v>1</v>
      </c>
      <c r="C931" s="15" t="s">
        <v>8</v>
      </c>
      <c r="D931" s="15" t="s">
        <v>9823</v>
      </c>
      <c r="E931" s="15" t="s">
        <v>2764</v>
      </c>
      <c r="F931" s="15">
        <v>2</v>
      </c>
      <c r="G931" s="15">
        <v>150</v>
      </c>
      <c r="H931" s="15">
        <v>50</v>
      </c>
      <c r="I931" s="15">
        <v>0.95</v>
      </c>
      <c r="J931" s="15"/>
      <c r="K931" s="15">
        <v>10</v>
      </c>
      <c r="L931" s="15">
        <v>150</v>
      </c>
      <c r="M931" s="15">
        <v>1</v>
      </c>
      <c r="N931" s="15" t="s">
        <v>3</v>
      </c>
    </row>
    <row r="932" spans="1:14" ht="15" customHeight="1">
      <c r="A932" s="3" t="s">
        <v>812</v>
      </c>
      <c r="B932" s="15" t="s">
        <v>1</v>
      </c>
      <c r="C932" s="15" t="s">
        <v>727</v>
      </c>
      <c r="D932" s="15" t="s">
        <v>9823</v>
      </c>
      <c r="E932" s="15" t="s">
        <v>2764</v>
      </c>
      <c r="F932" s="15">
        <v>2</v>
      </c>
      <c r="G932" s="15">
        <v>200</v>
      </c>
      <c r="H932" s="15">
        <v>50</v>
      </c>
      <c r="I932" s="15">
        <v>0.95</v>
      </c>
      <c r="J932" s="15"/>
      <c r="K932" s="15">
        <v>10</v>
      </c>
      <c r="L932" s="15">
        <v>150</v>
      </c>
      <c r="M932" s="15">
        <v>1</v>
      </c>
      <c r="N932" s="15" t="s">
        <v>3</v>
      </c>
    </row>
    <row r="933" spans="1:14" ht="15" customHeight="1">
      <c r="A933" s="3" t="s">
        <v>813</v>
      </c>
      <c r="B933" s="15" t="s">
        <v>1</v>
      </c>
      <c r="C933" s="15" t="s">
        <v>1018</v>
      </c>
      <c r="D933" s="15" t="s">
        <v>9823</v>
      </c>
      <c r="E933" s="15" t="s">
        <v>2764</v>
      </c>
      <c r="F933" s="15">
        <v>2</v>
      </c>
      <c r="G933" s="15">
        <v>200</v>
      </c>
      <c r="H933" s="15">
        <v>50</v>
      </c>
      <c r="I933" s="15">
        <v>0.95</v>
      </c>
      <c r="J933" s="15"/>
      <c r="K933" s="15">
        <v>10</v>
      </c>
      <c r="L933" s="15">
        <v>150</v>
      </c>
      <c r="M933" s="15">
        <v>1</v>
      </c>
      <c r="N933" s="15" t="s">
        <v>3</v>
      </c>
    </row>
    <row r="934" spans="1:14" ht="15" customHeight="1">
      <c r="A934" s="3" t="s">
        <v>815</v>
      </c>
      <c r="B934" s="15" t="s">
        <v>1</v>
      </c>
      <c r="C934" s="15" t="s">
        <v>8</v>
      </c>
      <c r="D934" s="15" t="s">
        <v>9823</v>
      </c>
      <c r="E934" s="15" t="s">
        <v>2764</v>
      </c>
      <c r="F934" s="15">
        <v>2</v>
      </c>
      <c r="G934" s="15">
        <v>200</v>
      </c>
      <c r="H934" s="15">
        <v>50</v>
      </c>
      <c r="I934" s="15">
        <v>0.95</v>
      </c>
      <c r="J934" s="15"/>
      <c r="K934" s="15">
        <v>10</v>
      </c>
      <c r="L934" s="15">
        <v>150</v>
      </c>
      <c r="M934" s="15">
        <v>1</v>
      </c>
      <c r="N934" s="15" t="s">
        <v>3</v>
      </c>
    </row>
    <row r="935" spans="1:14" ht="15" customHeight="1">
      <c r="A935" s="3" t="s">
        <v>816</v>
      </c>
      <c r="B935" s="15" t="s">
        <v>1</v>
      </c>
      <c r="C935" s="15" t="s">
        <v>5</v>
      </c>
      <c r="D935" s="15" t="s">
        <v>9823</v>
      </c>
      <c r="E935" s="15" t="s">
        <v>2764</v>
      </c>
      <c r="F935" s="15">
        <v>2</v>
      </c>
      <c r="G935" s="15">
        <v>20</v>
      </c>
      <c r="H935" s="15">
        <v>50</v>
      </c>
      <c r="I935" s="15">
        <v>0.5</v>
      </c>
      <c r="J935" s="15"/>
      <c r="K935" s="15">
        <v>400</v>
      </c>
      <c r="L935" s="15">
        <v>125</v>
      </c>
      <c r="M935" s="15">
        <v>1</v>
      </c>
      <c r="N935" s="15" t="s">
        <v>3</v>
      </c>
    </row>
    <row r="936" spans="1:14" ht="15" customHeight="1">
      <c r="A936" s="3" t="s">
        <v>819</v>
      </c>
      <c r="B936" s="15" t="s">
        <v>1</v>
      </c>
      <c r="C936" s="15" t="s">
        <v>756</v>
      </c>
      <c r="D936" s="15" t="s">
        <v>9823</v>
      </c>
      <c r="E936" s="15" t="s">
        <v>2764</v>
      </c>
      <c r="F936" s="15">
        <v>2</v>
      </c>
      <c r="G936" s="15">
        <v>20</v>
      </c>
      <c r="H936" s="15">
        <v>25</v>
      </c>
      <c r="I936" s="15">
        <v>0.6</v>
      </c>
      <c r="J936" s="15"/>
      <c r="K936" s="15">
        <v>150</v>
      </c>
      <c r="L936" s="15">
        <v>150</v>
      </c>
      <c r="M936" s="15">
        <v>1</v>
      </c>
      <c r="N936" s="15" t="s">
        <v>3</v>
      </c>
    </row>
    <row r="937" spans="1:14" ht="15" customHeight="1">
      <c r="A937" s="3" t="s">
        <v>821</v>
      </c>
      <c r="B937" s="15" t="s">
        <v>1</v>
      </c>
      <c r="C937" s="15" t="s">
        <v>5</v>
      </c>
      <c r="D937" s="15" t="s">
        <v>9823</v>
      </c>
      <c r="E937" s="15" t="s">
        <v>2764</v>
      </c>
      <c r="F937" s="15">
        <v>2</v>
      </c>
      <c r="G937" s="15">
        <v>30</v>
      </c>
      <c r="H937" s="15">
        <v>50</v>
      </c>
      <c r="I937" s="15">
        <v>0.5</v>
      </c>
      <c r="J937" s="15"/>
      <c r="K937" s="15">
        <v>400</v>
      </c>
      <c r="L937" s="15">
        <v>125</v>
      </c>
      <c r="M937" s="15">
        <v>1</v>
      </c>
      <c r="N937" s="15" t="s">
        <v>3</v>
      </c>
    </row>
    <row r="938" spans="1:14" ht="15" customHeight="1">
      <c r="A938" s="3" t="s">
        <v>823</v>
      </c>
      <c r="B938" s="15" t="s">
        <v>1</v>
      </c>
      <c r="C938" s="15" t="s">
        <v>756</v>
      </c>
      <c r="D938" s="15" t="s">
        <v>9823</v>
      </c>
      <c r="E938" s="15" t="s">
        <v>2764</v>
      </c>
      <c r="F938" s="15">
        <v>2</v>
      </c>
      <c r="G938" s="15">
        <v>30</v>
      </c>
      <c r="H938" s="15">
        <v>25</v>
      </c>
      <c r="I938" s="15">
        <v>0.6</v>
      </c>
      <c r="J938" s="15"/>
      <c r="K938" s="15">
        <v>150</v>
      </c>
      <c r="L938" s="15">
        <v>150</v>
      </c>
      <c r="M938" s="15">
        <v>1</v>
      </c>
      <c r="N938" s="15" t="s">
        <v>3</v>
      </c>
    </row>
    <row r="939" spans="1:14" ht="15" customHeight="1">
      <c r="A939" s="3" t="s">
        <v>825</v>
      </c>
      <c r="B939" s="15" t="s">
        <v>1</v>
      </c>
      <c r="C939" s="15" t="s">
        <v>727</v>
      </c>
      <c r="D939" s="15" t="s">
        <v>9823</v>
      </c>
      <c r="E939" s="15" t="s">
        <v>2764</v>
      </c>
      <c r="F939" s="15">
        <v>2</v>
      </c>
      <c r="G939" s="15">
        <v>40</v>
      </c>
      <c r="H939" s="15">
        <v>50</v>
      </c>
      <c r="I939" s="15">
        <v>0.56999999999999995</v>
      </c>
      <c r="J939" s="15"/>
      <c r="K939" s="15">
        <v>200</v>
      </c>
      <c r="L939" s="15">
        <v>150</v>
      </c>
      <c r="M939" s="15">
        <v>1</v>
      </c>
      <c r="N939" s="15" t="s">
        <v>3</v>
      </c>
    </row>
    <row r="940" spans="1:14" ht="15" customHeight="1">
      <c r="A940" s="3" t="s">
        <v>826</v>
      </c>
      <c r="B940" s="15" t="s">
        <v>1</v>
      </c>
      <c r="C940" s="15" t="s">
        <v>1018</v>
      </c>
      <c r="D940" s="15" t="s">
        <v>9823</v>
      </c>
      <c r="E940" s="15" t="s">
        <v>2764</v>
      </c>
      <c r="F940" s="15">
        <v>2</v>
      </c>
      <c r="G940" s="15">
        <v>40</v>
      </c>
      <c r="H940" s="15">
        <v>50</v>
      </c>
      <c r="I940" s="15">
        <v>0.56999999999999995</v>
      </c>
      <c r="J940" s="15"/>
      <c r="K940" s="15">
        <v>200</v>
      </c>
      <c r="L940" s="15">
        <v>150</v>
      </c>
      <c r="M940" s="15">
        <v>1</v>
      </c>
      <c r="N940" s="15" t="s">
        <v>3</v>
      </c>
    </row>
    <row r="941" spans="1:14" ht="15" customHeight="1">
      <c r="A941" s="3" t="s">
        <v>827</v>
      </c>
      <c r="B941" s="15" t="s">
        <v>1</v>
      </c>
      <c r="C941" s="15" t="s">
        <v>5</v>
      </c>
      <c r="D941" s="15" t="s">
        <v>9823</v>
      </c>
      <c r="E941" s="15" t="s">
        <v>2764</v>
      </c>
      <c r="F941" s="15">
        <v>2</v>
      </c>
      <c r="G941" s="15">
        <v>40</v>
      </c>
      <c r="H941" s="15">
        <v>50</v>
      </c>
      <c r="I941" s="15">
        <v>0.5</v>
      </c>
      <c r="J941" s="15"/>
      <c r="K941" s="15">
        <v>400</v>
      </c>
      <c r="L941" s="15">
        <v>125</v>
      </c>
      <c r="M941" s="15">
        <v>1</v>
      </c>
      <c r="N941" s="15" t="s">
        <v>3</v>
      </c>
    </row>
    <row r="942" spans="1:14" ht="15" customHeight="1">
      <c r="A942" s="3" t="s">
        <v>828</v>
      </c>
      <c r="B942" s="15" t="s">
        <v>1</v>
      </c>
      <c r="C942" s="15" t="s">
        <v>8</v>
      </c>
      <c r="D942" s="15" t="s">
        <v>9823</v>
      </c>
      <c r="E942" s="15" t="s">
        <v>2764</v>
      </c>
      <c r="F942" s="15">
        <v>2</v>
      </c>
      <c r="G942" s="15">
        <v>40</v>
      </c>
      <c r="H942" s="15">
        <v>50</v>
      </c>
      <c r="I942" s="15">
        <v>0.55000000000000004</v>
      </c>
      <c r="J942" s="15"/>
      <c r="K942" s="15">
        <v>200</v>
      </c>
      <c r="L942" s="15">
        <v>150</v>
      </c>
      <c r="M942" s="15">
        <v>1</v>
      </c>
      <c r="N942" s="15" t="s">
        <v>3</v>
      </c>
    </row>
    <row r="943" spans="1:14" ht="15" customHeight="1">
      <c r="A943" s="3" t="s">
        <v>830</v>
      </c>
      <c r="B943" s="15" t="s">
        <v>1</v>
      </c>
      <c r="C943" s="15" t="s">
        <v>756</v>
      </c>
      <c r="D943" s="15" t="s">
        <v>9823</v>
      </c>
      <c r="E943" s="15" t="s">
        <v>2764</v>
      </c>
      <c r="F943" s="15">
        <v>2</v>
      </c>
      <c r="G943" s="15">
        <v>40</v>
      </c>
      <c r="H943" s="15">
        <v>25</v>
      </c>
      <c r="I943" s="15">
        <v>0.6</v>
      </c>
      <c r="J943" s="15"/>
      <c r="K943" s="15">
        <v>150</v>
      </c>
      <c r="L943" s="15">
        <v>150</v>
      </c>
      <c r="M943" s="15">
        <v>1</v>
      </c>
      <c r="N943" s="15" t="s">
        <v>3</v>
      </c>
    </row>
    <row r="944" spans="1:14" ht="15" customHeight="1">
      <c r="A944" s="3" t="s">
        <v>832</v>
      </c>
      <c r="B944" s="15" t="s">
        <v>1</v>
      </c>
      <c r="C944" s="15" t="s">
        <v>5</v>
      </c>
      <c r="D944" s="15" t="s">
        <v>9823</v>
      </c>
      <c r="E944" s="15" t="s">
        <v>2764</v>
      </c>
      <c r="F944" s="15">
        <v>2</v>
      </c>
      <c r="G944" s="15">
        <v>50</v>
      </c>
      <c r="H944" s="15">
        <v>50</v>
      </c>
      <c r="I944" s="15">
        <v>0.7</v>
      </c>
      <c r="J944" s="15"/>
      <c r="K944" s="15">
        <v>400</v>
      </c>
      <c r="L944" s="15">
        <v>150</v>
      </c>
      <c r="M944" s="15">
        <v>1</v>
      </c>
      <c r="N944" s="15" t="s">
        <v>3</v>
      </c>
    </row>
    <row r="945" spans="1:14" ht="15" customHeight="1">
      <c r="A945" s="3" t="s">
        <v>835</v>
      </c>
      <c r="B945" s="15" t="s">
        <v>1</v>
      </c>
      <c r="C945" s="15" t="s">
        <v>727</v>
      </c>
      <c r="D945" s="15" t="s">
        <v>9823</v>
      </c>
      <c r="E945" s="15" t="s">
        <v>2764</v>
      </c>
      <c r="F945" s="15">
        <v>2</v>
      </c>
      <c r="G945" s="15">
        <v>60</v>
      </c>
      <c r="H945" s="15">
        <v>50</v>
      </c>
      <c r="I945" s="15">
        <v>0.7</v>
      </c>
      <c r="J945" s="15"/>
      <c r="K945" s="15">
        <v>200</v>
      </c>
      <c r="L945" s="15">
        <v>150</v>
      </c>
      <c r="M945" s="15">
        <v>1</v>
      </c>
      <c r="N945" s="15" t="s">
        <v>3</v>
      </c>
    </row>
    <row r="946" spans="1:14" ht="15" customHeight="1">
      <c r="A946" s="3" t="s">
        <v>836</v>
      </c>
      <c r="B946" s="15" t="s">
        <v>1</v>
      </c>
      <c r="C946" s="15" t="s">
        <v>1018</v>
      </c>
      <c r="D946" s="15" t="s">
        <v>9823</v>
      </c>
      <c r="E946" s="15" t="s">
        <v>2764</v>
      </c>
      <c r="F946" s="15">
        <v>2</v>
      </c>
      <c r="G946" s="15">
        <v>60</v>
      </c>
      <c r="H946" s="15">
        <v>50</v>
      </c>
      <c r="I946" s="15">
        <v>0.7</v>
      </c>
      <c r="J946" s="15"/>
      <c r="K946" s="15">
        <v>200</v>
      </c>
      <c r="L946" s="15">
        <v>150</v>
      </c>
      <c r="M946" s="15">
        <v>1</v>
      </c>
      <c r="N946" s="15" t="s">
        <v>3</v>
      </c>
    </row>
    <row r="947" spans="1:14" ht="15" customHeight="1">
      <c r="A947" s="3" t="s">
        <v>837</v>
      </c>
      <c r="B947" s="15" t="s">
        <v>1</v>
      </c>
      <c r="C947" s="15" t="s">
        <v>5</v>
      </c>
      <c r="D947" s="15" t="s">
        <v>9823</v>
      </c>
      <c r="E947" s="15" t="s">
        <v>2764</v>
      </c>
      <c r="F947" s="15">
        <v>2</v>
      </c>
      <c r="G947" s="15">
        <v>60</v>
      </c>
      <c r="H947" s="15">
        <v>50</v>
      </c>
      <c r="I947" s="15">
        <v>0.7</v>
      </c>
      <c r="J947" s="15"/>
      <c r="K947" s="15">
        <v>400</v>
      </c>
      <c r="L947" s="15">
        <v>150</v>
      </c>
      <c r="M947" s="15">
        <v>1</v>
      </c>
      <c r="N947" s="15" t="s">
        <v>3</v>
      </c>
    </row>
    <row r="948" spans="1:14" ht="15" customHeight="1">
      <c r="A948" s="3" t="s">
        <v>838</v>
      </c>
      <c r="B948" s="15" t="s">
        <v>1</v>
      </c>
      <c r="C948" s="15" t="s">
        <v>8</v>
      </c>
      <c r="D948" s="15" t="s">
        <v>9823</v>
      </c>
      <c r="E948" s="15" t="s">
        <v>2764</v>
      </c>
      <c r="F948" s="15">
        <v>2</v>
      </c>
      <c r="G948" s="15">
        <v>60</v>
      </c>
      <c r="H948" s="15">
        <v>50</v>
      </c>
      <c r="I948" s="15">
        <v>0.7</v>
      </c>
      <c r="J948" s="15"/>
      <c r="K948" s="15">
        <v>200</v>
      </c>
      <c r="L948" s="15">
        <v>150</v>
      </c>
      <c r="M948" s="15">
        <v>1</v>
      </c>
      <c r="N948" s="15" t="s">
        <v>3</v>
      </c>
    </row>
    <row r="949" spans="1:14" ht="15" customHeight="1">
      <c r="A949" s="3" t="s">
        <v>840</v>
      </c>
      <c r="B949" s="15" t="s">
        <v>1</v>
      </c>
      <c r="C949" s="15" t="s">
        <v>5</v>
      </c>
      <c r="D949" s="15" t="s">
        <v>9823</v>
      </c>
      <c r="E949" s="15" t="s">
        <v>2764</v>
      </c>
      <c r="F949" s="15">
        <v>2</v>
      </c>
      <c r="G949" s="15">
        <v>90</v>
      </c>
      <c r="H949" s="15">
        <v>50</v>
      </c>
      <c r="I949" s="15">
        <v>0.85</v>
      </c>
      <c r="J949" s="15"/>
      <c r="K949" s="15">
        <v>100</v>
      </c>
      <c r="L949" s="15">
        <v>150</v>
      </c>
      <c r="M949" s="15">
        <v>1</v>
      </c>
      <c r="N949" s="15" t="s">
        <v>3</v>
      </c>
    </row>
    <row r="950" spans="1:14" ht="15" customHeight="1">
      <c r="A950" s="3" t="s">
        <v>842</v>
      </c>
      <c r="B950" s="15" t="s">
        <v>1</v>
      </c>
      <c r="C950" s="15" t="s">
        <v>727</v>
      </c>
      <c r="D950" s="15" t="s">
        <v>9823</v>
      </c>
      <c r="E950" s="15" t="s">
        <v>2764</v>
      </c>
      <c r="F950" s="15">
        <v>3</v>
      </c>
      <c r="G950" s="15">
        <v>100</v>
      </c>
      <c r="H950" s="15">
        <v>70</v>
      </c>
      <c r="I950" s="15">
        <v>0.88</v>
      </c>
      <c r="J950" s="15"/>
      <c r="K950" s="15">
        <v>10</v>
      </c>
      <c r="L950" s="15">
        <v>150</v>
      </c>
      <c r="M950" s="15">
        <v>1</v>
      </c>
      <c r="N950" s="15" t="s">
        <v>3</v>
      </c>
    </row>
    <row r="951" spans="1:14" ht="15" customHeight="1">
      <c r="A951" s="3" t="s">
        <v>843</v>
      </c>
      <c r="B951" s="15" t="s">
        <v>1</v>
      </c>
      <c r="C951" s="15" t="s">
        <v>1018</v>
      </c>
      <c r="D951" s="15" t="s">
        <v>9823</v>
      </c>
      <c r="E951" s="15" t="s">
        <v>2764</v>
      </c>
      <c r="F951" s="15">
        <v>3</v>
      </c>
      <c r="G951" s="15">
        <v>100</v>
      </c>
      <c r="H951" s="15">
        <v>70</v>
      </c>
      <c r="I951" s="15">
        <v>0.88</v>
      </c>
      <c r="J951" s="15"/>
      <c r="K951" s="15">
        <v>10</v>
      </c>
      <c r="L951" s="15">
        <v>150</v>
      </c>
      <c r="M951" s="15">
        <v>1</v>
      </c>
      <c r="N951" s="15" t="s">
        <v>3</v>
      </c>
    </row>
    <row r="952" spans="1:14" ht="15" customHeight="1">
      <c r="A952" s="3" t="s">
        <v>844</v>
      </c>
      <c r="B952" s="15" t="s">
        <v>1</v>
      </c>
      <c r="C952" s="15" t="s">
        <v>6</v>
      </c>
      <c r="D952" s="15" t="s">
        <v>9823</v>
      </c>
      <c r="E952" s="15" t="s">
        <v>2764</v>
      </c>
      <c r="F952" s="15">
        <v>3</v>
      </c>
      <c r="G952" s="15">
        <v>100</v>
      </c>
      <c r="H952" s="15">
        <v>75</v>
      </c>
      <c r="I952" s="15">
        <v>0.85</v>
      </c>
      <c r="J952" s="15" t="s">
        <v>9187</v>
      </c>
      <c r="K952" s="15">
        <v>100</v>
      </c>
      <c r="L952" s="15">
        <v>150</v>
      </c>
      <c r="M952" s="15">
        <v>1</v>
      </c>
      <c r="N952" s="15" t="s">
        <v>3</v>
      </c>
    </row>
    <row r="953" spans="1:14" ht="15" customHeight="1">
      <c r="A953" s="3" t="s">
        <v>846</v>
      </c>
      <c r="B953" s="15" t="s">
        <v>1</v>
      </c>
      <c r="C953" s="15" t="s">
        <v>8</v>
      </c>
      <c r="D953" s="15" t="s">
        <v>9823</v>
      </c>
      <c r="E953" s="15" t="s">
        <v>2764</v>
      </c>
      <c r="F953" s="15">
        <v>3</v>
      </c>
      <c r="G953" s="15">
        <v>100</v>
      </c>
      <c r="H953" s="15">
        <v>80</v>
      </c>
      <c r="I953" s="15">
        <v>0.85</v>
      </c>
      <c r="J953" s="15"/>
      <c r="K953" s="15">
        <v>20</v>
      </c>
      <c r="L953" s="15">
        <v>150</v>
      </c>
      <c r="M953" s="15">
        <v>1</v>
      </c>
      <c r="N953" s="15" t="s">
        <v>3</v>
      </c>
    </row>
    <row r="954" spans="1:14" ht="15" customHeight="1">
      <c r="A954" s="3" t="s">
        <v>848</v>
      </c>
      <c r="B954" s="15" t="s">
        <v>1</v>
      </c>
      <c r="C954" s="15" t="s">
        <v>727</v>
      </c>
      <c r="D954" s="15" t="s">
        <v>9823</v>
      </c>
      <c r="E954" s="15" t="s">
        <v>2764</v>
      </c>
      <c r="F954" s="15">
        <v>3</v>
      </c>
      <c r="G954" s="15">
        <v>150</v>
      </c>
      <c r="H954" s="15">
        <v>70</v>
      </c>
      <c r="I954" s="15">
        <v>0.95</v>
      </c>
      <c r="J954" s="15"/>
      <c r="K954" s="15">
        <v>10</v>
      </c>
      <c r="L954" s="15">
        <v>150</v>
      </c>
      <c r="M954" s="15">
        <v>1</v>
      </c>
      <c r="N954" s="15" t="s">
        <v>3</v>
      </c>
    </row>
    <row r="955" spans="1:14" ht="15" customHeight="1">
      <c r="A955" s="3" t="s">
        <v>849</v>
      </c>
      <c r="B955" s="15" t="s">
        <v>1</v>
      </c>
      <c r="C955" s="15" t="s">
        <v>1018</v>
      </c>
      <c r="D955" s="15" t="s">
        <v>9823</v>
      </c>
      <c r="E955" s="15" t="s">
        <v>2764</v>
      </c>
      <c r="F955" s="15">
        <v>3</v>
      </c>
      <c r="G955" s="15">
        <v>150</v>
      </c>
      <c r="H955" s="15">
        <v>70</v>
      </c>
      <c r="I955" s="15">
        <v>0.95</v>
      </c>
      <c r="J955" s="15"/>
      <c r="K955" s="15">
        <v>10</v>
      </c>
      <c r="L955" s="15">
        <v>150</v>
      </c>
      <c r="M955" s="15">
        <v>1</v>
      </c>
      <c r="N955" s="15" t="s">
        <v>3</v>
      </c>
    </row>
    <row r="956" spans="1:14" ht="15" customHeight="1">
      <c r="A956" s="3" t="s">
        <v>850</v>
      </c>
      <c r="B956" s="15" t="s">
        <v>1</v>
      </c>
      <c r="C956" s="15" t="s">
        <v>6</v>
      </c>
      <c r="D956" s="15" t="s">
        <v>9823</v>
      </c>
      <c r="E956" s="15" t="s">
        <v>2764</v>
      </c>
      <c r="F956" s="15">
        <v>3</v>
      </c>
      <c r="G956" s="15">
        <v>150</v>
      </c>
      <c r="H956" s="15">
        <v>75</v>
      </c>
      <c r="I956" s="15">
        <v>0.95</v>
      </c>
      <c r="J956" s="15" t="s">
        <v>9188</v>
      </c>
      <c r="K956" s="15">
        <v>100</v>
      </c>
      <c r="L956" s="15">
        <v>150</v>
      </c>
      <c r="M956" s="15">
        <v>1</v>
      </c>
      <c r="N956" s="15" t="s">
        <v>3</v>
      </c>
    </row>
    <row r="957" spans="1:14" ht="15" customHeight="1">
      <c r="A957" s="3" t="s">
        <v>852</v>
      </c>
      <c r="B957" s="15" t="s">
        <v>1</v>
      </c>
      <c r="C957" s="15" t="s">
        <v>8</v>
      </c>
      <c r="D957" s="15" t="s">
        <v>9823</v>
      </c>
      <c r="E957" s="15" t="s">
        <v>2764</v>
      </c>
      <c r="F957" s="15">
        <v>3</v>
      </c>
      <c r="G957" s="15">
        <v>150</v>
      </c>
      <c r="H957" s="15">
        <v>80</v>
      </c>
      <c r="I957" s="15">
        <v>0.95</v>
      </c>
      <c r="J957" s="15"/>
      <c r="K957" s="15">
        <v>10</v>
      </c>
      <c r="L957" s="15">
        <v>150</v>
      </c>
      <c r="M957" s="15">
        <v>1</v>
      </c>
      <c r="N957" s="15" t="s">
        <v>3</v>
      </c>
    </row>
    <row r="958" spans="1:14" ht="15" customHeight="1">
      <c r="A958" s="3" t="s">
        <v>855</v>
      </c>
      <c r="B958" s="15" t="s">
        <v>1</v>
      </c>
      <c r="C958" s="15" t="s">
        <v>727</v>
      </c>
      <c r="D958" s="15" t="s">
        <v>9823</v>
      </c>
      <c r="E958" s="15" t="s">
        <v>2764</v>
      </c>
      <c r="F958" s="15">
        <v>3</v>
      </c>
      <c r="G958" s="15">
        <v>200</v>
      </c>
      <c r="H958" s="15">
        <v>70</v>
      </c>
      <c r="I958" s="15">
        <v>0.95</v>
      </c>
      <c r="J958" s="15"/>
      <c r="K958" s="15">
        <v>10</v>
      </c>
      <c r="L958" s="15">
        <v>150</v>
      </c>
      <c r="M958" s="15">
        <v>1</v>
      </c>
      <c r="N958" s="15" t="s">
        <v>3</v>
      </c>
    </row>
    <row r="959" spans="1:14" ht="15" customHeight="1">
      <c r="A959" s="3" t="s">
        <v>856</v>
      </c>
      <c r="B959" s="15" t="s">
        <v>1</v>
      </c>
      <c r="C959" s="15" t="s">
        <v>1018</v>
      </c>
      <c r="D959" s="15" t="s">
        <v>9823</v>
      </c>
      <c r="E959" s="15" t="s">
        <v>2764</v>
      </c>
      <c r="F959" s="15">
        <v>3</v>
      </c>
      <c r="G959" s="15">
        <v>200</v>
      </c>
      <c r="H959" s="15">
        <v>70</v>
      </c>
      <c r="I959" s="15">
        <v>0.95</v>
      </c>
      <c r="J959" s="15"/>
      <c r="K959" s="15">
        <v>10</v>
      </c>
      <c r="L959" s="15">
        <v>150</v>
      </c>
      <c r="M959" s="15">
        <v>1</v>
      </c>
      <c r="N959" s="15" t="s">
        <v>3</v>
      </c>
    </row>
    <row r="960" spans="1:14" ht="15" customHeight="1">
      <c r="A960" s="3" t="s">
        <v>857</v>
      </c>
      <c r="B960" s="15" t="s">
        <v>1</v>
      </c>
      <c r="C960" s="15" t="s">
        <v>6</v>
      </c>
      <c r="D960" s="15" t="s">
        <v>9823</v>
      </c>
      <c r="E960" s="15" t="s">
        <v>2764</v>
      </c>
      <c r="F960" s="15">
        <v>3</v>
      </c>
      <c r="G960" s="15">
        <v>200</v>
      </c>
      <c r="H960" s="15">
        <v>75</v>
      </c>
      <c r="I960" s="15">
        <v>0.95</v>
      </c>
      <c r="J960" s="15" t="s">
        <v>9188</v>
      </c>
      <c r="K960" s="15">
        <v>100</v>
      </c>
      <c r="L960" s="15">
        <v>150</v>
      </c>
      <c r="M960" s="15">
        <v>1</v>
      </c>
      <c r="N960" s="15" t="s">
        <v>3</v>
      </c>
    </row>
    <row r="961" spans="1:14" ht="15" customHeight="1">
      <c r="A961" s="3" t="s">
        <v>859</v>
      </c>
      <c r="B961" s="15" t="s">
        <v>1</v>
      </c>
      <c r="C961" s="15" t="s">
        <v>8</v>
      </c>
      <c r="D961" s="15" t="s">
        <v>9823</v>
      </c>
      <c r="E961" s="15" t="s">
        <v>2764</v>
      </c>
      <c r="F961" s="15">
        <v>3</v>
      </c>
      <c r="G961" s="15">
        <v>200</v>
      </c>
      <c r="H961" s="15">
        <v>80</v>
      </c>
      <c r="I961" s="15">
        <v>0.95</v>
      </c>
      <c r="J961" s="15"/>
      <c r="K961" s="15">
        <v>10</v>
      </c>
      <c r="L961" s="15">
        <v>150</v>
      </c>
      <c r="M961" s="15">
        <v>1</v>
      </c>
      <c r="N961" s="15" t="s">
        <v>3</v>
      </c>
    </row>
    <row r="962" spans="1:14" ht="15" customHeight="1">
      <c r="A962" s="3" t="s">
        <v>860</v>
      </c>
      <c r="B962" s="15" t="s">
        <v>1</v>
      </c>
      <c r="C962" s="15" t="s">
        <v>6</v>
      </c>
      <c r="D962" s="15" t="s">
        <v>9823</v>
      </c>
      <c r="E962" s="15" t="s">
        <v>2764</v>
      </c>
      <c r="F962" s="15">
        <v>3</v>
      </c>
      <c r="G962" s="15">
        <v>20</v>
      </c>
      <c r="H962" s="15">
        <v>100</v>
      </c>
      <c r="I962" s="15">
        <v>0.5</v>
      </c>
      <c r="J962" s="15" t="s">
        <v>9191</v>
      </c>
      <c r="K962" s="15">
        <v>500</v>
      </c>
      <c r="L962" s="15">
        <v>125</v>
      </c>
      <c r="M962" s="15">
        <v>1</v>
      </c>
      <c r="N962" s="15" t="s">
        <v>3</v>
      </c>
    </row>
    <row r="963" spans="1:14" ht="15" customHeight="1">
      <c r="A963" s="3" t="s">
        <v>862</v>
      </c>
      <c r="B963" s="15" t="s">
        <v>1</v>
      </c>
      <c r="C963" s="15" t="s">
        <v>6</v>
      </c>
      <c r="D963" s="15" t="s">
        <v>9823</v>
      </c>
      <c r="E963" s="15" t="s">
        <v>2764</v>
      </c>
      <c r="F963" s="15">
        <v>3</v>
      </c>
      <c r="G963" s="15">
        <v>30</v>
      </c>
      <c r="H963" s="15">
        <v>100</v>
      </c>
      <c r="I963" s="15">
        <v>0.5</v>
      </c>
      <c r="J963" s="15" t="s">
        <v>9191</v>
      </c>
      <c r="K963" s="15">
        <v>500</v>
      </c>
      <c r="L963" s="15">
        <v>125</v>
      </c>
      <c r="M963" s="15">
        <v>1</v>
      </c>
      <c r="N963" s="15" t="s">
        <v>3</v>
      </c>
    </row>
    <row r="964" spans="1:14" ht="15" customHeight="1">
      <c r="A964" s="3" t="s">
        <v>864</v>
      </c>
      <c r="B964" s="15" t="s">
        <v>1</v>
      </c>
      <c r="C964" s="15" t="s">
        <v>727</v>
      </c>
      <c r="D964" s="15" t="s">
        <v>9823</v>
      </c>
      <c r="E964" s="15" t="s">
        <v>2764</v>
      </c>
      <c r="F964" s="15">
        <v>3</v>
      </c>
      <c r="G964" s="15">
        <v>40</v>
      </c>
      <c r="H964" s="15">
        <v>70</v>
      </c>
      <c r="I964" s="15">
        <v>0.59</v>
      </c>
      <c r="J964" s="15"/>
      <c r="K964" s="15">
        <v>200</v>
      </c>
      <c r="L964" s="15">
        <v>150</v>
      </c>
      <c r="M964" s="15">
        <v>1</v>
      </c>
      <c r="N964" s="15" t="s">
        <v>3</v>
      </c>
    </row>
    <row r="965" spans="1:14" ht="15" customHeight="1">
      <c r="A965" s="3" t="s">
        <v>865</v>
      </c>
      <c r="B965" s="15" t="s">
        <v>1</v>
      </c>
      <c r="C965" s="15" t="s">
        <v>1018</v>
      </c>
      <c r="D965" s="15" t="s">
        <v>9823</v>
      </c>
      <c r="E965" s="15" t="s">
        <v>2764</v>
      </c>
      <c r="F965" s="15">
        <v>3</v>
      </c>
      <c r="G965" s="15">
        <v>40</v>
      </c>
      <c r="H965" s="15">
        <v>70</v>
      </c>
      <c r="I965" s="15">
        <v>0.59</v>
      </c>
      <c r="J965" s="15"/>
      <c r="K965" s="15">
        <v>200</v>
      </c>
      <c r="L965" s="15">
        <v>150</v>
      </c>
      <c r="M965" s="15">
        <v>1</v>
      </c>
      <c r="N965" s="15" t="s">
        <v>3</v>
      </c>
    </row>
    <row r="966" spans="1:14" ht="15" customHeight="1">
      <c r="A966" s="3" t="s">
        <v>866</v>
      </c>
      <c r="B966" s="15" t="s">
        <v>1</v>
      </c>
      <c r="C966" s="15" t="s">
        <v>6</v>
      </c>
      <c r="D966" s="15" t="s">
        <v>9823</v>
      </c>
      <c r="E966" s="15" t="s">
        <v>2764</v>
      </c>
      <c r="F966" s="15">
        <v>3</v>
      </c>
      <c r="G966" s="15">
        <v>40</v>
      </c>
      <c r="H966" s="15">
        <v>100</v>
      </c>
      <c r="I966" s="15">
        <v>0.5</v>
      </c>
      <c r="J966" s="15" t="s">
        <v>9191</v>
      </c>
      <c r="K966" s="15">
        <v>500</v>
      </c>
      <c r="L966" s="15">
        <v>125</v>
      </c>
      <c r="M966" s="15">
        <v>1</v>
      </c>
      <c r="N966" s="15" t="s">
        <v>3</v>
      </c>
    </row>
    <row r="967" spans="1:14" ht="15" customHeight="1">
      <c r="A967" s="3" t="s">
        <v>868</v>
      </c>
      <c r="B967" s="15" t="s">
        <v>1</v>
      </c>
      <c r="C967" s="15" t="s">
        <v>8</v>
      </c>
      <c r="D967" s="15" t="s">
        <v>9823</v>
      </c>
      <c r="E967" s="15" t="s">
        <v>2764</v>
      </c>
      <c r="F967" s="15">
        <v>3</v>
      </c>
      <c r="G967" s="15">
        <v>40</v>
      </c>
      <c r="H967" s="15">
        <v>80</v>
      </c>
      <c r="I967" s="15">
        <v>0.55000000000000004</v>
      </c>
      <c r="J967" s="15"/>
      <c r="K967" s="15">
        <v>200</v>
      </c>
      <c r="L967" s="15">
        <v>125</v>
      </c>
      <c r="M967" s="15">
        <v>1</v>
      </c>
      <c r="N967" s="15" t="s">
        <v>3</v>
      </c>
    </row>
    <row r="968" spans="1:14" ht="15" customHeight="1">
      <c r="A968" s="3" t="s">
        <v>870</v>
      </c>
      <c r="B968" s="15" t="s">
        <v>1</v>
      </c>
      <c r="C968" s="15" t="s">
        <v>6</v>
      </c>
      <c r="D968" s="15" t="s">
        <v>9823</v>
      </c>
      <c r="E968" s="15" t="s">
        <v>2764</v>
      </c>
      <c r="F968" s="15">
        <v>3</v>
      </c>
      <c r="G968" s="15">
        <v>50</v>
      </c>
      <c r="H968" s="15">
        <v>75</v>
      </c>
      <c r="I968" s="15">
        <v>0.75</v>
      </c>
      <c r="J968" s="15" t="s">
        <v>9190</v>
      </c>
      <c r="K968" s="15">
        <v>500</v>
      </c>
      <c r="L968" s="15">
        <v>150</v>
      </c>
      <c r="M968" s="15">
        <v>1</v>
      </c>
      <c r="N968" s="15" t="s">
        <v>3</v>
      </c>
    </row>
    <row r="969" spans="1:14" ht="15" customHeight="1">
      <c r="A969" s="3" t="s">
        <v>872</v>
      </c>
      <c r="B969" s="15" t="s">
        <v>1</v>
      </c>
      <c r="C969" s="15" t="s">
        <v>727</v>
      </c>
      <c r="D969" s="15" t="s">
        <v>9823</v>
      </c>
      <c r="E969" s="15" t="s">
        <v>2764</v>
      </c>
      <c r="F969" s="15">
        <v>3</v>
      </c>
      <c r="G969" s="15">
        <v>60</v>
      </c>
      <c r="H969" s="15">
        <v>70</v>
      </c>
      <c r="I969" s="15">
        <v>0.72</v>
      </c>
      <c r="J969" s="15"/>
      <c r="K969" s="15">
        <v>200</v>
      </c>
      <c r="L969" s="15">
        <v>150</v>
      </c>
      <c r="M969" s="15">
        <v>1</v>
      </c>
      <c r="N969" s="15" t="s">
        <v>3</v>
      </c>
    </row>
    <row r="970" spans="1:14" ht="15" customHeight="1">
      <c r="A970" s="3" t="s">
        <v>873</v>
      </c>
      <c r="B970" s="15" t="s">
        <v>1</v>
      </c>
      <c r="C970" s="15" t="s">
        <v>1018</v>
      </c>
      <c r="D970" s="15" t="s">
        <v>9823</v>
      </c>
      <c r="E970" s="15" t="s">
        <v>2764</v>
      </c>
      <c r="F970" s="15">
        <v>3</v>
      </c>
      <c r="G970" s="15">
        <v>60</v>
      </c>
      <c r="H970" s="15">
        <v>70</v>
      </c>
      <c r="I970" s="15">
        <v>0.72</v>
      </c>
      <c r="J970" s="15"/>
      <c r="K970" s="15">
        <v>200</v>
      </c>
      <c r="L970" s="15">
        <v>150</v>
      </c>
      <c r="M970" s="15">
        <v>1</v>
      </c>
      <c r="N970" s="15" t="s">
        <v>3</v>
      </c>
    </row>
    <row r="971" spans="1:14" ht="15" customHeight="1">
      <c r="A971" s="3" t="s">
        <v>874</v>
      </c>
      <c r="B971" s="15" t="s">
        <v>1</v>
      </c>
      <c r="C971" s="15" t="s">
        <v>6</v>
      </c>
      <c r="D971" s="15" t="s">
        <v>9823</v>
      </c>
      <c r="E971" s="15" t="s">
        <v>2764</v>
      </c>
      <c r="F971" s="15">
        <v>3</v>
      </c>
      <c r="G971" s="15">
        <v>60</v>
      </c>
      <c r="H971" s="15">
        <v>75</v>
      </c>
      <c r="I971" s="15">
        <v>0.75</v>
      </c>
      <c r="J971" s="15" t="s">
        <v>9190</v>
      </c>
      <c r="K971" s="15">
        <v>500</v>
      </c>
      <c r="L971" s="15">
        <v>150</v>
      </c>
      <c r="M971" s="15">
        <v>1</v>
      </c>
      <c r="N971" s="15" t="s">
        <v>3</v>
      </c>
    </row>
    <row r="972" spans="1:14" ht="15" customHeight="1">
      <c r="A972" s="3" t="s">
        <v>876</v>
      </c>
      <c r="B972" s="15" t="s">
        <v>1</v>
      </c>
      <c r="C972" s="15" t="s">
        <v>8</v>
      </c>
      <c r="D972" s="15" t="s">
        <v>9823</v>
      </c>
      <c r="E972" s="15" t="s">
        <v>2764</v>
      </c>
      <c r="F972" s="15">
        <v>3</v>
      </c>
      <c r="G972" s="15">
        <v>60</v>
      </c>
      <c r="H972" s="15">
        <v>80</v>
      </c>
      <c r="I972" s="15">
        <v>0.7</v>
      </c>
      <c r="J972" s="15"/>
      <c r="K972" s="15">
        <v>200</v>
      </c>
      <c r="L972" s="15">
        <v>150</v>
      </c>
      <c r="M972" s="15">
        <v>1</v>
      </c>
      <c r="N972" s="15" t="s">
        <v>3</v>
      </c>
    </row>
    <row r="973" spans="1:14" ht="15" customHeight="1">
      <c r="A973" s="3" t="s">
        <v>878</v>
      </c>
      <c r="B973" s="15" t="s">
        <v>1</v>
      </c>
      <c r="C973" s="15" t="s">
        <v>6</v>
      </c>
      <c r="D973" s="15" t="s">
        <v>9823</v>
      </c>
      <c r="E973" s="15" t="s">
        <v>2764</v>
      </c>
      <c r="F973" s="15">
        <v>3</v>
      </c>
      <c r="G973" s="15">
        <v>90</v>
      </c>
      <c r="H973" s="15">
        <v>75</v>
      </c>
      <c r="I973" s="15">
        <v>0.85</v>
      </c>
      <c r="J973" s="15" t="s">
        <v>9187</v>
      </c>
      <c r="K973" s="15">
        <v>100</v>
      </c>
      <c r="L973" s="15">
        <v>150</v>
      </c>
      <c r="M973" s="15">
        <v>1</v>
      </c>
      <c r="N973" s="15" t="s">
        <v>3</v>
      </c>
    </row>
    <row r="974" spans="1:14" ht="15" customHeight="1">
      <c r="A974" s="3" t="s">
        <v>879</v>
      </c>
      <c r="B974" s="15" t="s">
        <v>1</v>
      </c>
      <c r="C974" s="15" t="s">
        <v>727</v>
      </c>
      <c r="D974" s="15" t="s">
        <v>9823</v>
      </c>
      <c r="E974" s="15" t="s">
        <v>2764</v>
      </c>
      <c r="F974" s="15">
        <v>5</v>
      </c>
      <c r="G974" s="15">
        <v>100</v>
      </c>
      <c r="H974" s="15">
        <v>110</v>
      </c>
      <c r="I974" s="15">
        <v>0.85</v>
      </c>
      <c r="J974" s="15"/>
      <c r="K974" s="15">
        <v>10</v>
      </c>
      <c r="L974" s="15">
        <v>150</v>
      </c>
      <c r="M974" s="15">
        <v>1</v>
      </c>
      <c r="N974" s="15" t="s">
        <v>3</v>
      </c>
    </row>
    <row r="975" spans="1:14" ht="15" customHeight="1">
      <c r="A975" s="3" t="s">
        <v>880</v>
      </c>
      <c r="B975" s="15" t="s">
        <v>1</v>
      </c>
      <c r="C975" s="15" t="s">
        <v>1018</v>
      </c>
      <c r="D975" s="15" t="s">
        <v>9823</v>
      </c>
      <c r="E975" s="15" t="s">
        <v>2764</v>
      </c>
      <c r="F975" s="15">
        <v>5</v>
      </c>
      <c r="G975" s="15">
        <v>100</v>
      </c>
      <c r="H975" s="15">
        <v>110</v>
      </c>
      <c r="I975" s="15">
        <v>0.85</v>
      </c>
      <c r="J975" s="15"/>
      <c r="K975" s="15">
        <v>10</v>
      </c>
      <c r="L975" s="15">
        <v>150</v>
      </c>
      <c r="M975" s="15">
        <v>1</v>
      </c>
      <c r="N975" s="15" t="s">
        <v>3</v>
      </c>
    </row>
    <row r="976" spans="1:14" ht="15" customHeight="1">
      <c r="A976" s="3" t="s">
        <v>881</v>
      </c>
      <c r="B976" s="15" t="s">
        <v>1</v>
      </c>
      <c r="C976" s="15" t="s">
        <v>727</v>
      </c>
      <c r="D976" s="15" t="s">
        <v>9823</v>
      </c>
      <c r="E976" s="15" t="s">
        <v>2764</v>
      </c>
      <c r="F976" s="15">
        <v>5</v>
      </c>
      <c r="G976" s="15">
        <v>150</v>
      </c>
      <c r="H976" s="15">
        <v>110</v>
      </c>
      <c r="I976" s="15">
        <v>0.95</v>
      </c>
      <c r="J976" s="15"/>
      <c r="K976" s="15">
        <v>10</v>
      </c>
      <c r="L976" s="15">
        <v>150</v>
      </c>
      <c r="M976" s="15">
        <v>1</v>
      </c>
      <c r="N976" s="15" t="s">
        <v>3</v>
      </c>
    </row>
    <row r="977" spans="1:14" ht="15" customHeight="1">
      <c r="A977" s="3" t="s">
        <v>882</v>
      </c>
      <c r="B977" s="15" t="s">
        <v>1</v>
      </c>
      <c r="C977" s="15" t="s">
        <v>1018</v>
      </c>
      <c r="D977" s="15" t="s">
        <v>9823</v>
      </c>
      <c r="E977" s="15" t="s">
        <v>2764</v>
      </c>
      <c r="F977" s="15">
        <v>5</v>
      </c>
      <c r="G977" s="15">
        <v>150</v>
      </c>
      <c r="H977" s="15">
        <v>110</v>
      </c>
      <c r="I977" s="15">
        <v>0.95</v>
      </c>
      <c r="J977" s="15"/>
      <c r="K977" s="15">
        <v>10</v>
      </c>
      <c r="L977" s="15">
        <v>150</v>
      </c>
      <c r="M977" s="15">
        <v>1</v>
      </c>
      <c r="N977" s="15" t="s">
        <v>3</v>
      </c>
    </row>
    <row r="978" spans="1:14" ht="15" customHeight="1">
      <c r="A978" s="3" t="s">
        <v>883</v>
      </c>
      <c r="B978" s="15" t="s">
        <v>1</v>
      </c>
      <c r="C978" s="15" t="s">
        <v>727</v>
      </c>
      <c r="D978" s="15" t="s">
        <v>9823</v>
      </c>
      <c r="E978" s="15" t="s">
        <v>2764</v>
      </c>
      <c r="F978" s="15">
        <v>5</v>
      </c>
      <c r="G978" s="15">
        <v>200</v>
      </c>
      <c r="H978" s="15">
        <v>110</v>
      </c>
      <c r="I978" s="15">
        <v>0.95</v>
      </c>
      <c r="J978" s="15"/>
      <c r="K978" s="15">
        <v>10</v>
      </c>
      <c r="L978" s="15">
        <v>150</v>
      </c>
      <c r="M978" s="15">
        <v>1</v>
      </c>
      <c r="N978" s="15" t="s">
        <v>3</v>
      </c>
    </row>
    <row r="979" spans="1:14" ht="15" customHeight="1">
      <c r="A979" s="3" t="s">
        <v>884</v>
      </c>
      <c r="B979" s="15" t="s">
        <v>1</v>
      </c>
      <c r="C979" s="15" t="s">
        <v>1018</v>
      </c>
      <c r="D979" s="15" t="s">
        <v>9823</v>
      </c>
      <c r="E979" s="15" t="s">
        <v>2764</v>
      </c>
      <c r="F979" s="15">
        <v>5</v>
      </c>
      <c r="G979" s="15">
        <v>200</v>
      </c>
      <c r="H979" s="15">
        <v>110</v>
      </c>
      <c r="I979" s="15">
        <v>0.95</v>
      </c>
      <c r="J979" s="15"/>
      <c r="K979" s="15">
        <v>10</v>
      </c>
      <c r="L979" s="15">
        <v>150</v>
      </c>
      <c r="M979" s="15">
        <v>1</v>
      </c>
      <c r="N979" s="15" t="s">
        <v>3</v>
      </c>
    </row>
    <row r="980" spans="1:14" ht="15" customHeight="1">
      <c r="A980" s="3" t="s">
        <v>885</v>
      </c>
      <c r="B980" s="15" t="s">
        <v>1</v>
      </c>
      <c r="C980" s="15" t="s">
        <v>727</v>
      </c>
      <c r="D980" s="15" t="s">
        <v>9823</v>
      </c>
      <c r="E980" s="15" t="s">
        <v>2764</v>
      </c>
      <c r="F980" s="15">
        <v>5</v>
      </c>
      <c r="G980" s="15">
        <v>40</v>
      </c>
      <c r="H980" s="15">
        <v>110</v>
      </c>
      <c r="I980" s="15">
        <v>0.65</v>
      </c>
      <c r="J980" s="15"/>
      <c r="K980" s="15">
        <v>200</v>
      </c>
      <c r="L980" s="15">
        <v>150</v>
      </c>
      <c r="M980" s="15">
        <v>1</v>
      </c>
      <c r="N980" s="15" t="s">
        <v>3</v>
      </c>
    </row>
    <row r="981" spans="1:14" ht="15" customHeight="1">
      <c r="A981" s="3" t="s">
        <v>886</v>
      </c>
      <c r="B981" s="15" t="s">
        <v>1</v>
      </c>
      <c r="C981" s="15" t="s">
        <v>1018</v>
      </c>
      <c r="D981" s="15" t="s">
        <v>9823</v>
      </c>
      <c r="E981" s="15" t="s">
        <v>2764</v>
      </c>
      <c r="F981" s="15">
        <v>5</v>
      </c>
      <c r="G981" s="15">
        <v>40</v>
      </c>
      <c r="H981" s="15">
        <v>110</v>
      </c>
      <c r="I981" s="15">
        <v>0.65</v>
      </c>
      <c r="J981" s="15"/>
      <c r="K981" s="15">
        <v>200</v>
      </c>
      <c r="L981" s="15">
        <v>150</v>
      </c>
      <c r="M981" s="15">
        <v>1</v>
      </c>
      <c r="N981" s="15" t="s">
        <v>3</v>
      </c>
    </row>
    <row r="982" spans="1:14" ht="15" customHeight="1">
      <c r="A982" s="3" t="s">
        <v>887</v>
      </c>
      <c r="B982" s="15" t="s">
        <v>1</v>
      </c>
      <c r="C982" s="15" t="s">
        <v>727</v>
      </c>
      <c r="D982" s="15" t="s">
        <v>9823</v>
      </c>
      <c r="E982" s="15" t="s">
        <v>2764</v>
      </c>
      <c r="F982" s="15">
        <v>5</v>
      </c>
      <c r="G982" s="15">
        <v>60</v>
      </c>
      <c r="H982" s="15">
        <v>110</v>
      </c>
      <c r="I982" s="15">
        <v>0.7</v>
      </c>
      <c r="J982" s="15"/>
      <c r="K982" s="15">
        <v>200</v>
      </c>
      <c r="L982" s="15">
        <v>150</v>
      </c>
      <c r="M982" s="15">
        <v>1</v>
      </c>
      <c r="N982" s="15" t="s">
        <v>3</v>
      </c>
    </row>
    <row r="983" spans="1:14" ht="15" customHeight="1">
      <c r="A983" s="3" t="s">
        <v>888</v>
      </c>
      <c r="B983" s="15" t="s">
        <v>1</v>
      </c>
      <c r="C983" s="15" t="s">
        <v>1018</v>
      </c>
      <c r="D983" s="15" t="s">
        <v>9823</v>
      </c>
      <c r="E983" s="15" t="s">
        <v>2764</v>
      </c>
      <c r="F983" s="15">
        <v>5</v>
      </c>
      <c r="G983" s="15">
        <v>60</v>
      </c>
      <c r="H983" s="15">
        <v>110</v>
      </c>
      <c r="I983" s="15">
        <v>0.7</v>
      </c>
      <c r="J983" s="15"/>
      <c r="K983" s="15">
        <v>200</v>
      </c>
      <c r="L983" s="15">
        <v>150</v>
      </c>
      <c r="M983" s="15">
        <v>1</v>
      </c>
      <c r="N983" s="15" t="s">
        <v>3</v>
      </c>
    </row>
    <row r="984" spans="1:14" ht="15" customHeight="1">
      <c r="A984" s="3" t="s">
        <v>1023</v>
      </c>
      <c r="B984" s="15" t="s">
        <v>1</v>
      </c>
      <c r="C984" s="15" t="s">
        <v>5</v>
      </c>
      <c r="D984" s="15" t="s">
        <v>9823</v>
      </c>
      <c r="E984" s="15" t="s">
        <v>2764</v>
      </c>
      <c r="F984" s="15">
        <v>4</v>
      </c>
      <c r="G984" s="15">
        <v>40</v>
      </c>
      <c r="H984" s="15">
        <v>100</v>
      </c>
      <c r="I984" s="15">
        <v>0.5</v>
      </c>
      <c r="J984" s="15" t="s">
        <v>389</v>
      </c>
      <c r="K984" s="15">
        <v>200</v>
      </c>
      <c r="L984" s="15">
        <v>150</v>
      </c>
      <c r="M984" s="15">
        <v>1</v>
      </c>
      <c r="N984" s="15" t="s">
        <v>3</v>
      </c>
    </row>
    <row r="985" spans="1:14" ht="15" customHeight="1">
      <c r="A985" s="3" t="s">
        <v>891</v>
      </c>
      <c r="B985" s="15" t="s">
        <v>1</v>
      </c>
      <c r="C985" s="15" t="s">
        <v>5</v>
      </c>
      <c r="D985" s="15" t="s">
        <v>9823</v>
      </c>
      <c r="E985" s="15" t="s">
        <v>2764</v>
      </c>
      <c r="F985" s="15">
        <v>2</v>
      </c>
      <c r="G985" s="15">
        <v>100</v>
      </c>
      <c r="H985" s="15">
        <v>75</v>
      </c>
      <c r="I985" s="15">
        <v>0.79</v>
      </c>
      <c r="J985" s="15" t="s">
        <v>1097</v>
      </c>
      <c r="K985" s="15">
        <v>1</v>
      </c>
      <c r="L985" s="15">
        <v>175</v>
      </c>
      <c r="M985" s="15">
        <v>1</v>
      </c>
      <c r="N985" s="15" t="s">
        <v>3</v>
      </c>
    </row>
    <row r="986" spans="1:14" ht="15" customHeight="1">
      <c r="A986" s="3" t="s">
        <v>1025</v>
      </c>
      <c r="B986" s="15" t="s">
        <v>1028</v>
      </c>
      <c r="C986" s="19" t="s">
        <v>1090</v>
      </c>
      <c r="D986" s="15" t="s">
        <v>9823</v>
      </c>
      <c r="E986" s="19" t="s">
        <v>2764</v>
      </c>
      <c r="F986" s="19">
        <v>8</v>
      </c>
      <c r="G986" s="19">
        <v>100</v>
      </c>
      <c r="H986" s="19">
        <v>150</v>
      </c>
      <c r="I986" s="20">
        <v>0.92</v>
      </c>
      <c r="J986" s="19" t="s">
        <v>9446</v>
      </c>
      <c r="K986" s="19">
        <v>10</v>
      </c>
      <c r="L986" s="19">
        <v>150</v>
      </c>
      <c r="M986" s="15">
        <v>1</v>
      </c>
      <c r="N986" s="19" t="s">
        <v>1027</v>
      </c>
    </row>
    <row r="987" spans="1:14" ht="15" customHeight="1">
      <c r="A987" s="3" t="s">
        <v>893</v>
      </c>
      <c r="B987" s="15" t="s">
        <v>1</v>
      </c>
      <c r="C987" s="15" t="s">
        <v>4</v>
      </c>
      <c r="D987" s="15" t="s">
        <v>9823</v>
      </c>
      <c r="E987" s="15" t="s">
        <v>2764</v>
      </c>
      <c r="F987" s="15">
        <v>1</v>
      </c>
      <c r="G987" s="15">
        <v>20</v>
      </c>
      <c r="H987" s="15">
        <v>50</v>
      </c>
      <c r="I987" s="15">
        <v>0.39</v>
      </c>
      <c r="J987" s="15"/>
      <c r="K987" s="15">
        <v>200</v>
      </c>
      <c r="L987" s="15">
        <v>125</v>
      </c>
      <c r="M987" s="15">
        <v>1</v>
      </c>
      <c r="N987" s="15" t="s">
        <v>3</v>
      </c>
    </row>
    <row r="988" spans="1:14" ht="15" customHeight="1">
      <c r="A988" s="3" t="s">
        <v>895</v>
      </c>
      <c r="B988" s="15" t="s">
        <v>1</v>
      </c>
      <c r="C988" s="15" t="s">
        <v>4</v>
      </c>
      <c r="D988" s="15" t="s">
        <v>9823</v>
      </c>
      <c r="E988" s="15" t="s">
        <v>2764</v>
      </c>
      <c r="F988" s="15">
        <v>1</v>
      </c>
      <c r="G988" s="15">
        <v>30</v>
      </c>
      <c r="H988" s="15">
        <v>50</v>
      </c>
      <c r="I988" s="15">
        <v>0.39</v>
      </c>
      <c r="J988" s="15"/>
      <c r="K988" s="15">
        <v>200</v>
      </c>
      <c r="L988" s="15">
        <v>125</v>
      </c>
      <c r="M988" s="15">
        <v>1</v>
      </c>
      <c r="N988" s="15" t="s">
        <v>3</v>
      </c>
    </row>
    <row r="989" spans="1:14" ht="15" customHeight="1">
      <c r="A989" s="3" t="s">
        <v>897</v>
      </c>
      <c r="B989" s="15" t="s">
        <v>1</v>
      </c>
      <c r="C989" s="15" t="s">
        <v>4</v>
      </c>
      <c r="D989" s="15" t="s">
        <v>9823</v>
      </c>
      <c r="E989" s="15" t="s">
        <v>2764</v>
      </c>
      <c r="F989" s="15">
        <v>1</v>
      </c>
      <c r="G989" s="15">
        <v>40</v>
      </c>
      <c r="H989" s="15">
        <v>50</v>
      </c>
      <c r="I989" s="15">
        <v>0.39</v>
      </c>
      <c r="J989" s="15"/>
      <c r="K989" s="15">
        <v>200</v>
      </c>
      <c r="L989" s="15">
        <v>125</v>
      </c>
      <c r="M989" s="15">
        <v>1</v>
      </c>
      <c r="N989" s="15" t="s">
        <v>3</v>
      </c>
    </row>
    <row r="990" spans="1:14" ht="15" customHeight="1">
      <c r="A990" s="3" t="s">
        <v>899</v>
      </c>
      <c r="B990" s="15" t="s">
        <v>1</v>
      </c>
      <c r="C990" s="15" t="s">
        <v>5</v>
      </c>
      <c r="D990" s="15" t="s">
        <v>9823</v>
      </c>
      <c r="E990" s="15" t="s">
        <v>2764</v>
      </c>
      <c r="F990" s="15">
        <v>2</v>
      </c>
      <c r="G990" s="15">
        <v>20</v>
      </c>
      <c r="H990" s="15">
        <v>80</v>
      </c>
      <c r="I990" s="15">
        <v>0.41</v>
      </c>
      <c r="J990" s="15" t="s">
        <v>1024</v>
      </c>
      <c r="K990" s="15">
        <v>400</v>
      </c>
      <c r="L990" s="15">
        <v>125</v>
      </c>
      <c r="M990" s="15">
        <v>1</v>
      </c>
      <c r="N990" s="15" t="s">
        <v>3</v>
      </c>
    </row>
    <row r="991" spans="1:14" ht="15" customHeight="1">
      <c r="A991" s="3" t="s">
        <v>901</v>
      </c>
      <c r="B991" s="15" t="s">
        <v>1</v>
      </c>
      <c r="C991" s="15" t="s">
        <v>5</v>
      </c>
      <c r="D991" s="15" t="s">
        <v>9823</v>
      </c>
      <c r="E991" s="15" t="s">
        <v>2764</v>
      </c>
      <c r="F991" s="15">
        <v>2</v>
      </c>
      <c r="G991" s="15">
        <v>30</v>
      </c>
      <c r="H991" s="15">
        <v>80</v>
      </c>
      <c r="I991" s="15">
        <v>0.41</v>
      </c>
      <c r="J991" s="15" t="s">
        <v>1024</v>
      </c>
      <c r="K991" s="15">
        <v>400</v>
      </c>
      <c r="L991" s="15">
        <v>125</v>
      </c>
      <c r="M991" s="15">
        <v>1</v>
      </c>
      <c r="N991" s="15" t="s">
        <v>3</v>
      </c>
    </row>
    <row r="992" spans="1:14" ht="15" customHeight="1">
      <c r="A992" s="3" t="s">
        <v>903</v>
      </c>
      <c r="B992" s="15" t="s">
        <v>1</v>
      </c>
      <c r="C992" s="15" t="s">
        <v>5</v>
      </c>
      <c r="D992" s="15" t="s">
        <v>9823</v>
      </c>
      <c r="E992" s="15" t="s">
        <v>2764</v>
      </c>
      <c r="F992" s="15">
        <v>2</v>
      </c>
      <c r="G992" s="15">
        <v>40</v>
      </c>
      <c r="H992" s="15">
        <v>80</v>
      </c>
      <c r="I992" s="15">
        <v>0.41</v>
      </c>
      <c r="J992" s="15" t="s">
        <v>1024</v>
      </c>
      <c r="K992" s="15">
        <v>400</v>
      </c>
      <c r="L992" s="15">
        <v>125</v>
      </c>
      <c r="M992" s="15">
        <v>1</v>
      </c>
      <c r="N992" s="15" t="s">
        <v>3</v>
      </c>
    </row>
    <row r="993" spans="1:14" ht="15" customHeight="1">
      <c r="A993" s="3" t="s">
        <v>905</v>
      </c>
      <c r="B993" s="15" t="s">
        <v>1</v>
      </c>
      <c r="C993" s="15" t="s">
        <v>6</v>
      </c>
      <c r="D993" s="15" t="s">
        <v>9823</v>
      </c>
      <c r="E993" s="15" t="s">
        <v>2764</v>
      </c>
      <c r="F993" s="15">
        <v>3</v>
      </c>
      <c r="G993" s="15">
        <v>20</v>
      </c>
      <c r="H993" s="15">
        <v>100</v>
      </c>
      <c r="I993" s="15">
        <v>0.41</v>
      </c>
      <c r="J993" s="15" t="s">
        <v>1024</v>
      </c>
      <c r="K993" s="15">
        <v>200</v>
      </c>
      <c r="L993" s="15">
        <v>125</v>
      </c>
      <c r="M993" s="15">
        <v>1</v>
      </c>
      <c r="N993" s="15" t="s">
        <v>3</v>
      </c>
    </row>
    <row r="994" spans="1:14" ht="15" customHeight="1">
      <c r="A994" s="3" t="s">
        <v>907</v>
      </c>
      <c r="B994" s="15" t="s">
        <v>1</v>
      </c>
      <c r="C994" s="15" t="s">
        <v>6</v>
      </c>
      <c r="D994" s="15" t="s">
        <v>9823</v>
      </c>
      <c r="E994" s="15" t="s">
        <v>2764</v>
      </c>
      <c r="F994" s="15">
        <v>3</v>
      </c>
      <c r="G994" s="15">
        <v>30</v>
      </c>
      <c r="H994" s="15">
        <v>100</v>
      </c>
      <c r="I994" s="15">
        <v>0.41</v>
      </c>
      <c r="J994" s="15" t="s">
        <v>1024</v>
      </c>
      <c r="K994" s="15">
        <v>200</v>
      </c>
      <c r="L994" s="15">
        <v>125</v>
      </c>
      <c r="M994" s="15">
        <v>1</v>
      </c>
      <c r="N994" s="15" t="s">
        <v>3</v>
      </c>
    </row>
    <row r="995" spans="1:14" ht="15.5" customHeight="1">
      <c r="A995" s="3" t="s">
        <v>909</v>
      </c>
      <c r="B995" s="15" t="s">
        <v>1</v>
      </c>
      <c r="C995" s="15" t="s">
        <v>6</v>
      </c>
      <c r="D995" s="15" t="s">
        <v>9823</v>
      </c>
      <c r="E995" s="15" t="s">
        <v>2764</v>
      </c>
      <c r="F995" s="15">
        <v>3</v>
      </c>
      <c r="G995" s="15">
        <v>40</v>
      </c>
      <c r="H995" s="15">
        <v>100</v>
      </c>
      <c r="I995" s="15">
        <v>0.41</v>
      </c>
      <c r="J995" s="15" t="s">
        <v>1024</v>
      </c>
      <c r="K995" s="15">
        <v>500</v>
      </c>
      <c r="L995" s="15">
        <v>125</v>
      </c>
      <c r="M995" s="15">
        <v>1</v>
      </c>
      <c r="N995" s="15" t="s">
        <v>3</v>
      </c>
    </row>
    <row r="996" spans="1:14" ht="15" customHeight="1">
      <c r="A996" s="3" t="s">
        <v>9717</v>
      </c>
      <c r="B996" s="15" t="s">
        <v>1</v>
      </c>
      <c r="C996" s="15" t="s">
        <v>4</v>
      </c>
      <c r="D996" s="15" t="s">
        <v>9823</v>
      </c>
      <c r="E996" s="15" t="s">
        <v>2764</v>
      </c>
      <c r="F996" s="15">
        <v>1</v>
      </c>
      <c r="G996" s="15">
        <v>100</v>
      </c>
      <c r="H996" s="15">
        <v>70</v>
      </c>
      <c r="I996" s="15">
        <v>0.68</v>
      </c>
      <c r="J996" s="15" t="s">
        <v>9743</v>
      </c>
      <c r="K996" s="15">
        <v>10</v>
      </c>
      <c r="L996" s="15">
        <v>175</v>
      </c>
      <c r="M996" s="15">
        <v>1</v>
      </c>
      <c r="N996" s="15" t="s">
        <v>3</v>
      </c>
    </row>
    <row r="997" spans="1:14" ht="15" customHeight="1">
      <c r="A997" s="3" t="s">
        <v>9718</v>
      </c>
      <c r="B997" s="15" t="s">
        <v>1</v>
      </c>
      <c r="C997" s="15" t="s">
        <v>4</v>
      </c>
      <c r="D997" s="15" t="s">
        <v>9823</v>
      </c>
      <c r="E997" s="15" t="s">
        <v>2764</v>
      </c>
      <c r="F997" s="15">
        <v>1</v>
      </c>
      <c r="G997" s="15">
        <v>40</v>
      </c>
      <c r="H997" s="15">
        <v>70</v>
      </c>
      <c r="I997" s="15">
        <v>0.54</v>
      </c>
      <c r="J997" s="15" t="s">
        <v>9744</v>
      </c>
      <c r="K997" s="15">
        <v>30</v>
      </c>
      <c r="L997" s="15">
        <v>175</v>
      </c>
      <c r="M997" s="15">
        <v>1</v>
      </c>
      <c r="N997" s="15" t="s">
        <v>3</v>
      </c>
    </row>
    <row r="998" spans="1:14" ht="15" customHeight="1">
      <c r="A998" s="3" t="s">
        <v>9719</v>
      </c>
      <c r="B998" s="15" t="s">
        <v>1</v>
      </c>
      <c r="C998" s="15" t="s">
        <v>4</v>
      </c>
      <c r="D998" s="15" t="s">
        <v>9823</v>
      </c>
      <c r="E998" s="15" t="s">
        <v>2764</v>
      </c>
      <c r="F998" s="15">
        <v>1</v>
      </c>
      <c r="G998" s="15">
        <v>60</v>
      </c>
      <c r="H998" s="15">
        <v>70</v>
      </c>
      <c r="I998" s="15">
        <v>0.63</v>
      </c>
      <c r="J998" s="15" t="s">
        <v>920</v>
      </c>
      <c r="K998" s="15">
        <v>30</v>
      </c>
      <c r="L998" s="15">
        <v>175</v>
      </c>
      <c r="M998" s="15">
        <v>1</v>
      </c>
      <c r="N998" s="15" t="s">
        <v>3</v>
      </c>
    </row>
    <row r="999" spans="1:14" ht="15" customHeight="1">
      <c r="A999" s="3" t="s">
        <v>9720</v>
      </c>
      <c r="B999" s="15" t="s">
        <v>1</v>
      </c>
      <c r="C999" s="15" t="s">
        <v>4</v>
      </c>
      <c r="D999" s="15" t="s">
        <v>9823</v>
      </c>
      <c r="E999" s="15" t="s">
        <v>2764</v>
      </c>
      <c r="F999" s="15">
        <v>2</v>
      </c>
      <c r="G999" s="15">
        <v>100</v>
      </c>
      <c r="H999" s="15">
        <v>70</v>
      </c>
      <c r="I999" s="15">
        <v>0.76</v>
      </c>
      <c r="J999" s="15" t="s">
        <v>9254</v>
      </c>
      <c r="K999" s="15">
        <v>10</v>
      </c>
      <c r="L999" s="15">
        <v>175</v>
      </c>
      <c r="M999" s="15">
        <v>1</v>
      </c>
      <c r="N999" s="15" t="s">
        <v>3</v>
      </c>
    </row>
    <row r="1000" spans="1:14" ht="15" customHeight="1">
      <c r="A1000" s="3" t="s">
        <v>9721</v>
      </c>
      <c r="B1000" s="15" t="s">
        <v>1</v>
      </c>
      <c r="C1000" s="15" t="s">
        <v>4</v>
      </c>
      <c r="D1000" s="15" t="s">
        <v>9823</v>
      </c>
      <c r="E1000" s="15" t="s">
        <v>2764</v>
      </c>
      <c r="F1000" s="15">
        <v>2</v>
      </c>
      <c r="G1000" s="15">
        <v>40</v>
      </c>
      <c r="H1000" s="15">
        <v>70</v>
      </c>
      <c r="I1000" s="15">
        <v>0.62</v>
      </c>
      <c r="J1000" s="15" t="s">
        <v>9745</v>
      </c>
      <c r="K1000" s="15">
        <v>30</v>
      </c>
      <c r="L1000" s="15">
        <v>175</v>
      </c>
      <c r="M1000" s="15">
        <v>1</v>
      </c>
      <c r="N1000" s="15" t="s">
        <v>3</v>
      </c>
    </row>
    <row r="1001" spans="1:14" ht="15" customHeight="1">
      <c r="A1001" s="3" t="s">
        <v>9722</v>
      </c>
      <c r="B1001" s="15" t="s">
        <v>1</v>
      </c>
      <c r="C1001" s="15" t="s">
        <v>4</v>
      </c>
      <c r="D1001" s="15" t="s">
        <v>9823</v>
      </c>
      <c r="E1001" s="15" t="s">
        <v>2764</v>
      </c>
      <c r="F1001" s="15">
        <v>2</v>
      </c>
      <c r="G1001" s="15">
        <v>60</v>
      </c>
      <c r="H1001" s="15">
        <v>70</v>
      </c>
      <c r="I1001" s="15">
        <v>0.7</v>
      </c>
      <c r="J1001" s="15" t="s">
        <v>396</v>
      </c>
      <c r="K1001" s="15">
        <v>30</v>
      </c>
      <c r="L1001" s="15">
        <v>175</v>
      </c>
      <c r="M1001" s="15">
        <v>1</v>
      </c>
      <c r="N1001" s="15" t="s">
        <v>3</v>
      </c>
    </row>
    <row r="1002" spans="1:14" ht="15" customHeight="1">
      <c r="A1002" s="3" t="s">
        <v>9723</v>
      </c>
      <c r="B1002" s="15" t="s">
        <v>1</v>
      </c>
      <c r="C1002" s="15" t="s">
        <v>4</v>
      </c>
      <c r="D1002" s="15" t="s">
        <v>9823</v>
      </c>
      <c r="E1002" s="15" t="s">
        <v>2764</v>
      </c>
      <c r="F1002" s="15">
        <v>3</v>
      </c>
      <c r="G1002" s="15">
        <v>100</v>
      </c>
      <c r="H1002" s="15">
        <v>100</v>
      </c>
      <c r="I1002" s="15">
        <v>0.74</v>
      </c>
      <c r="J1002" s="15" t="s">
        <v>9746</v>
      </c>
      <c r="K1002" s="15">
        <v>10</v>
      </c>
      <c r="L1002" s="15">
        <v>175</v>
      </c>
      <c r="M1002" s="15">
        <v>1</v>
      </c>
      <c r="N1002" s="15" t="s">
        <v>3</v>
      </c>
    </row>
    <row r="1003" spans="1:14" ht="15" customHeight="1">
      <c r="A1003" s="3" t="s">
        <v>9724</v>
      </c>
      <c r="B1003" s="15" t="s">
        <v>1</v>
      </c>
      <c r="C1003" s="15" t="s">
        <v>4</v>
      </c>
      <c r="D1003" s="15" t="s">
        <v>9823</v>
      </c>
      <c r="E1003" s="15" t="s">
        <v>2764</v>
      </c>
      <c r="F1003" s="15">
        <v>3</v>
      </c>
      <c r="G1003" s="15">
        <v>40</v>
      </c>
      <c r="H1003" s="15">
        <v>100</v>
      </c>
      <c r="I1003" s="15">
        <v>0.56000000000000005</v>
      </c>
      <c r="J1003" s="15" t="s">
        <v>9747</v>
      </c>
      <c r="K1003" s="15">
        <v>30</v>
      </c>
      <c r="L1003" s="15">
        <v>175</v>
      </c>
      <c r="M1003" s="15">
        <v>1</v>
      </c>
      <c r="N1003" s="15" t="s">
        <v>3</v>
      </c>
    </row>
    <row r="1004" spans="1:14" ht="15" customHeight="1">
      <c r="A1004" s="3" t="s">
        <v>9725</v>
      </c>
      <c r="B1004" s="15" t="s">
        <v>1</v>
      </c>
      <c r="C1004" s="15" t="s">
        <v>4</v>
      </c>
      <c r="D1004" s="15" t="s">
        <v>9823</v>
      </c>
      <c r="E1004" s="15" t="s">
        <v>2764</v>
      </c>
      <c r="F1004" s="15">
        <v>3</v>
      </c>
      <c r="G1004" s="15">
        <v>60</v>
      </c>
      <c r="H1004" s="15">
        <v>100</v>
      </c>
      <c r="I1004" s="15">
        <v>0.7</v>
      </c>
      <c r="J1004" s="15" t="s">
        <v>396</v>
      </c>
      <c r="K1004" s="15">
        <v>30</v>
      </c>
      <c r="L1004" s="15">
        <v>175</v>
      </c>
      <c r="M1004" s="15">
        <v>1</v>
      </c>
      <c r="N1004" s="15" t="s">
        <v>3</v>
      </c>
    </row>
    <row r="1005" spans="1:14" ht="15" customHeight="1">
      <c r="A1005" s="3" t="s">
        <v>9726</v>
      </c>
      <c r="B1005" s="15" t="s">
        <v>1</v>
      </c>
      <c r="C1005" s="15" t="s">
        <v>5</v>
      </c>
      <c r="D1005" s="15" t="s">
        <v>9823</v>
      </c>
      <c r="E1005" s="15" t="s">
        <v>2764</v>
      </c>
      <c r="F1005" s="15">
        <v>1</v>
      </c>
      <c r="G1005" s="15">
        <v>100</v>
      </c>
      <c r="H1005" s="15">
        <v>70</v>
      </c>
      <c r="I1005" s="15">
        <v>0.68</v>
      </c>
      <c r="J1005" s="15" t="s">
        <v>9743</v>
      </c>
      <c r="K1005" s="15">
        <v>10</v>
      </c>
      <c r="L1005" s="15">
        <v>175</v>
      </c>
      <c r="M1005" s="15">
        <v>1</v>
      </c>
      <c r="N1005" s="15" t="s">
        <v>3</v>
      </c>
    </row>
    <row r="1006" spans="1:14" ht="15" customHeight="1">
      <c r="A1006" s="3" t="s">
        <v>9727</v>
      </c>
      <c r="B1006" s="15" t="s">
        <v>1</v>
      </c>
      <c r="C1006" s="15" t="s">
        <v>5</v>
      </c>
      <c r="D1006" s="15" t="s">
        <v>9823</v>
      </c>
      <c r="E1006" s="15" t="s">
        <v>2764</v>
      </c>
      <c r="F1006" s="15">
        <v>1</v>
      </c>
      <c r="G1006" s="15">
        <v>40</v>
      </c>
      <c r="H1006" s="15">
        <v>70</v>
      </c>
      <c r="I1006" s="15">
        <v>0.54</v>
      </c>
      <c r="J1006" s="15" t="s">
        <v>9744</v>
      </c>
      <c r="K1006" s="15">
        <v>30</v>
      </c>
      <c r="L1006" s="15">
        <v>175</v>
      </c>
      <c r="M1006" s="15">
        <v>1</v>
      </c>
      <c r="N1006" s="15" t="s">
        <v>3</v>
      </c>
    </row>
    <row r="1007" spans="1:14" ht="15" customHeight="1">
      <c r="A1007" s="3" t="s">
        <v>9728</v>
      </c>
      <c r="B1007" s="15" t="s">
        <v>1</v>
      </c>
      <c r="C1007" s="15" t="s">
        <v>5</v>
      </c>
      <c r="D1007" s="15" t="s">
        <v>9823</v>
      </c>
      <c r="E1007" s="15" t="s">
        <v>2764</v>
      </c>
      <c r="F1007" s="15">
        <v>1</v>
      </c>
      <c r="G1007" s="15">
        <v>60</v>
      </c>
      <c r="H1007" s="15">
        <v>70</v>
      </c>
      <c r="I1007" s="15">
        <v>0.63</v>
      </c>
      <c r="J1007" s="15" t="s">
        <v>920</v>
      </c>
      <c r="K1007" s="15">
        <v>30</v>
      </c>
      <c r="L1007" s="15">
        <v>175</v>
      </c>
      <c r="M1007" s="15">
        <v>1</v>
      </c>
      <c r="N1007" s="15" t="s">
        <v>3</v>
      </c>
    </row>
    <row r="1008" spans="1:14" ht="15" customHeight="1">
      <c r="A1008" s="3" t="s">
        <v>9729</v>
      </c>
      <c r="B1008" s="15" t="s">
        <v>1</v>
      </c>
      <c r="C1008" s="15" t="s">
        <v>5</v>
      </c>
      <c r="D1008" s="15" t="s">
        <v>9823</v>
      </c>
      <c r="E1008" s="15" t="s">
        <v>2764</v>
      </c>
      <c r="F1008" s="15">
        <v>2</v>
      </c>
      <c r="G1008" s="15">
        <v>100</v>
      </c>
      <c r="H1008" s="15">
        <v>70</v>
      </c>
      <c r="I1008" s="15">
        <v>0.76</v>
      </c>
      <c r="J1008" s="15" t="s">
        <v>9254</v>
      </c>
      <c r="K1008" s="15">
        <v>10</v>
      </c>
      <c r="L1008" s="15">
        <v>175</v>
      </c>
      <c r="M1008" s="15">
        <v>1</v>
      </c>
      <c r="N1008" s="15" t="s">
        <v>3</v>
      </c>
    </row>
    <row r="1009" spans="1:14" ht="15" customHeight="1">
      <c r="A1009" s="3" t="s">
        <v>9730</v>
      </c>
      <c r="B1009" s="15" t="s">
        <v>1</v>
      </c>
      <c r="C1009" s="15" t="s">
        <v>5</v>
      </c>
      <c r="D1009" s="15" t="s">
        <v>9823</v>
      </c>
      <c r="E1009" s="15" t="s">
        <v>2764</v>
      </c>
      <c r="F1009" s="15">
        <v>2</v>
      </c>
      <c r="G1009" s="15">
        <v>40</v>
      </c>
      <c r="H1009" s="15">
        <v>70</v>
      </c>
      <c r="I1009" s="15">
        <v>0.62</v>
      </c>
      <c r="J1009" s="15" t="s">
        <v>9745</v>
      </c>
      <c r="K1009" s="15">
        <v>30</v>
      </c>
      <c r="L1009" s="15">
        <v>175</v>
      </c>
      <c r="M1009" s="15">
        <v>1</v>
      </c>
      <c r="N1009" s="15" t="s">
        <v>3</v>
      </c>
    </row>
    <row r="1010" spans="1:14" ht="15" customHeight="1">
      <c r="A1010" s="3" t="s">
        <v>9731</v>
      </c>
      <c r="B1010" s="15" t="s">
        <v>1</v>
      </c>
      <c r="C1010" s="15" t="s">
        <v>5</v>
      </c>
      <c r="D1010" s="15" t="s">
        <v>9823</v>
      </c>
      <c r="E1010" s="15" t="s">
        <v>2764</v>
      </c>
      <c r="F1010" s="15">
        <v>2</v>
      </c>
      <c r="G1010" s="15">
        <v>60</v>
      </c>
      <c r="H1010" s="15">
        <v>70</v>
      </c>
      <c r="I1010" s="15">
        <v>0.7</v>
      </c>
      <c r="J1010" s="15" t="s">
        <v>396</v>
      </c>
      <c r="K1010" s="15">
        <v>30</v>
      </c>
      <c r="L1010" s="15">
        <v>175</v>
      </c>
      <c r="M1010" s="15">
        <v>1</v>
      </c>
      <c r="N1010" s="15" t="s">
        <v>3</v>
      </c>
    </row>
    <row r="1011" spans="1:14" ht="15" customHeight="1">
      <c r="A1011" s="3" t="s">
        <v>9732</v>
      </c>
      <c r="B1011" s="15" t="s">
        <v>1</v>
      </c>
      <c r="C1011" s="15" t="s">
        <v>5</v>
      </c>
      <c r="D1011" s="15" t="s">
        <v>9823</v>
      </c>
      <c r="E1011" s="15" t="s">
        <v>2764</v>
      </c>
      <c r="F1011" s="15">
        <v>3</v>
      </c>
      <c r="G1011" s="15">
        <v>100</v>
      </c>
      <c r="H1011" s="15">
        <v>100</v>
      </c>
      <c r="I1011" s="15">
        <v>0.74</v>
      </c>
      <c r="J1011" s="15" t="s">
        <v>9746</v>
      </c>
      <c r="K1011" s="15">
        <v>10</v>
      </c>
      <c r="L1011" s="15">
        <v>175</v>
      </c>
      <c r="M1011" s="15">
        <v>1</v>
      </c>
      <c r="N1011" s="15" t="s">
        <v>3</v>
      </c>
    </row>
    <row r="1012" spans="1:14" ht="15" customHeight="1">
      <c r="A1012" s="3" t="s">
        <v>9733</v>
      </c>
      <c r="B1012" s="15" t="s">
        <v>1</v>
      </c>
      <c r="C1012" s="15" t="s">
        <v>5</v>
      </c>
      <c r="D1012" s="15" t="s">
        <v>9823</v>
      </c>
      <c r="E1012" s="15" t="s">
        <v>2764</v>
      </c>
      <c r="F1012" s="15">
        <v>3</v>
      </c>
      <c r="G1012" s="15">
        <v>40</v>
      </c>
      <c r="H1012" s="15">
        <v>100</v>
      </c>
      <c r="I1012" s="15">
        <v>0.56000000000000005</v>
      </c>
      <c r="J1012" s="15" t="s">
        <v>9747</v>
      </c>
      <c r="K1012" s="15">
        <v>30</v>
      </c>
      <c r="L1012" s="15">
        <v>175</v>
      </c>
      <c r="M1012" s="15">
        <v>1</v>
      </c>
      <c r="N1012" s="15" t="s">
        <v>3</v>
      </c>
    </row>
    <row r="1013" spans="1:14" ht="15" customHeight="1">
      <c r="A1013" s="3" t="s">
        <v>9734</v>
      </c>
      <c r="B1013" s="15" t="s">
        <v>1</v>
      </c>
      <c r="C1013" s="15" t="s">
        <v>5</v>
      </c>
      <c r="D1013" s="15" t="s">
        <v>9823</v>
      </c>
      <c r="E1013" s="15" t="s">
        <v>2764</v>
      </c>
      <c r="F1013" s="15">
        <v>3</v>
      </c>
      <c r="G1013" s="15">
        <v>60</v>
      </c>
      <c r="H1013" s="15">
        <v>100</v>
      </c>
      <c r="I1013" s="15">
        <v>0.7</v>
      </c>
      <c r="J1013" s="15" t="s">
        <v>396</v>
      </c>
      <c r="K1013" s="15">
        <v>30</v>
      </c>
      <c r="L1013" s="15">
        <v>175</v>
      </c>
      <c r="M1013" s="15">
        <v>1</v>
      </c>
      <c r="N1013" s="15" t="s">
        <v>3</v>
      </c>
    </row>
    <row r="1014" spans="1:14" ht="15" customHeight="1">
      <c r="A1014" s="3" t="s">
        <v>9735</v>
      </c>
      <c r="B1014" s="15" t="s">
        <v>1</v>
      </c>
      <c r="C1014" s="15" t="s">
        <v>6</v>
      </c>
      <c r="D1014" s="15" t="s">
        <v>9823</v>
      </c>
      <c r="E1014" s="15" t="s">
        <v>2764</v>
      </c>
      <c r="F1014" s="15">
        <v>3</v>
      </c>
      <c r="G1014" s="15">
        <v>100</v>
      </c>
      <c r="H1014" s="15">
        <v>100</v>
      </c>
      <c r="I1014" s="15">
        <v>0.74</v>
      </c>
      <c r="J1014" s="15" t="s">
        <v>9746</v>
      </c>
      <c r="K1014" s="15">
        <v>10</v>
      </c>
      <c r="L1014" s="15">
        <v>175</v>
      </c>
      <c r="M1014" s="15">
        <v>1</v>
      </c>
      <c r="N1014" s="15" t="s">
        <v>3</v>
      </c>
    </row>
    <row r="1015" spans="1:14" ht="15" customHeight="1">
      <c r="A1015" s="3" t="s">
        <v>9736</v>
      </c>
      <c r="B1015" s="15" t="s">
        <v>1</v>
      </c>
      <c r="C1015" s="15" t="s">
        <v>6</v>
      </c>
      <c r="D1015" s="15" t="s">
        <v>9823</v>
      </c>
      <c r="E1015" s="15" t="s">
        <v>2764</v>
      </c>
      <c r="F1015" s="15">
        <v>3</v>
      </c>
      <c r="G1015" s="15">
        <v>40</v>
      </c>
      <c r="H1015" s="15">
        <v>100</v>
      </c>
      <c r="I1015" s="15">
        <v>0.56000000000000005</v>
      </c>
      <c r="J1015" s="15" t="s">
        <v>9747</v>
      </c>
      <c r="K1015" s="15">
        <v>30</v>
      </c>
      <c r="L1015" s="15">
        <v>175</v>
      </c>
      <c r="M1015" s="15">
        <v>1</v>
      </c>
      <c r="N1015" s="15" t="s">
        <v>3</v>
      </c>
    </row>
    <row r="1016" spans="1:14" ht="15" customHeight="1">
      <c r="A1016" s="3" t="s">
        <v>9737</v>
      </c>
      <c r="B1016" s="15" t="s">
        <v>1</v>
      </c>
      <c r="C1016" s="15" t="s">
        <v>6</v>
      </c>
      <c r="D1016" s="15" t="s">
        <v>9823</v>
      </c>
      <c r="E1016" s="15" t="s">
        <v>2764</v>
      </c>
      <c r="F1016" s="15">
        <v>3</v>
      </c>
      <c r="G1016" s="15">
        <v>60</v>
      </c>
      <c r="H1016" s="15">
        <v>100</v>
      </c>
      <c r="I1016" s="15">
        <v>0.7</v>
      </c>
      <c r="J1016" s="15" t="s">
        <v>396</v>
      </c>
      <c r="K1016" s="15">
        <v>30</v>
      </c>
      <c r="L1016" s="15">
        <v>175</v>
      </c>
      <c r="M1016" s="15">
        <v>1</v>
      </c>
      <c r="N1016" s="15" t="s">
        <v>3</v>
      </c>
    </row>
    <row r="1017" spans="1:14" ht="15" customHeight="1">
      <c r="A1017" s="3" t="s">
        <v>9738</v>
      </c>
      <c r="B1017" s="15" t="s">
        <v>1</v>
      </c>
      <c r="C1017" s="15" t="s">
        <v>6</v>
      </c>
      <c r="D1017" s="15" t="s">
        <v>9823</v>
      </c>
      <c r="E1017" s="15" t="s">
        <v>2764</v>
      </c>
      <c r="F1017" s="15">
        <v>5</v>
      </c>
      <c r="G1017" s="15">
        <v>40</v>
      </c>
      <c r="H1017" s="15">
        <v>145</v>
      </c>
      <c r="I1017" s="15">
        <v>0.57999999999999996</v>
      </c>
      <c r="J1017" s="15" t="s">
        <v>9748</v>
      </c>
      <c r="K1017" s="15">
        <v>30</v>
      </c>
      <c r="L1017" s="15">
        <v>175</v>
      </c>
      <c r="M1017" s="15">
        <v>1</v>
      </c>
      <c r="N1017" s="15" t="s">
        <v>3</v>
      </c>
    </row>
    <row r="1018" spans="1:14" ht="15" customHeight="1">
      <c r="A1018" s="3" t="s">
        <v>9739</v>
      </c>
      <c r="B1018" s="15" t="s">
        <v>1</v>
      </c>
      <c r="C1018" s="15" t="s">
        <v>6</v>
      </c>
      <c r="D1018" s="15" t="s">
        <v>9823</v>
      </c>
      <c r="E1018" s="15" t="s">
        <v>2764</v>
      </c>
      <c r="F1018" s="15">
        <v>5</v>
      </c>
      <c r="G1018" s="15">
        <v>60</v>
      </c>
      <c r="H1018" s="15">
        <v>145</v>
      </c>
      <c r="I1018" s="15">
        <v>0.72</v>
      </c>
      <c r="J1018" s="15" t="s">
        <v>9262</v>
      </c>
      <c r="K1018" s="15">
        <v>30</v>
      </c>
      <c r="L1018" s="15">
        <v>175</v>
      </c>
      <c r="M1018" s="15">
        <v>1</v>
      </c>
      <c r="N1018" s="15" t="s">
        <v>3</v>
      </c>
    </row>
    <row r="1019" spans="1:14" ht="15" customHeight="1">
      <c r="A1019" s="3" t="s">
        <v>9740</v>
      </c>
      <c r="B1019" s="15" t="s">
        <v>1</v>
      </c>
      <c r="C1019" s="15" t="s">
        <v>8</v>
      </c>
      <c r="D1019" s="15" t="s">
        <v>9823</v>
      </c>
      <c r="E1019" s="15" t="s">
        <v>2764</v>
      </c>
      <c r="F1019" s="15">
        <v>2</v>
      </c>
      <c r="G1019" s="15">
        <v>100</v>
      </c>
      <c r="H1019" s="15">
        <v>70</v>
      </c>
      <c r="I1019" s="15">
        <v>0.76</v>
      </c>
      <c r="J1019" s="15" t="s">
        <v>9254</v>
      </c>
      <c r="K1019" s="15">
        <v>10</v>
      </c>
      <c r="L1019" s="15">
        <v>175</v>
      </c>
      <c r="M1019" s="15">
        <v>1</v>
      </c>
      <c r="N1019" s="15" t="s">
        <v>3</v>
      </c>
    </row>
    <row r="1020" spans="1:14" ht="15" customHeight="1">
      <c r="A1020" s="3" t="s">
        <v>9741</v>
      </c>
      <c r="B1020" s="15" t="s">
        <v>1</v>
      </c>
      <c r="C1020" s="15" t="s">
        <v>8</v>
      </c>
      <c r="D1020" s="15" t="s">
        <v>9823</v>
      </c>
      <c r="E1020" s="15" t="s">
        <v>2764</v>
      </c>
      <c r="F1020" s="15">
        <v>2</v>
      </c>
      <c r="G1020" s="15">
        <v>40</v>
      </c>
      <c r="H1020" s="15">
        <v>70</v>
      </c>
      <c r="I1020" s="15">
        <v>0.62</v>
      </c>
      <c r="J1020" s="15" t="s">
        <v>9745</v>
      </c>
      <c r="K1020" s="15">
        <v>30</v>
      </c>
      <c r="L1020" s="15">
        <v>175</v>
      </c>
      <c r="M1020" s="15">
        <v>1</v>
      </c>
      <c r="N1020" s="15" t="s">
        <v>3</v>
      </c>
    </row>
    <row r="1021" spans="1:14" ht="15" customHeight="1">
      <c r="A1021" s="3" t="s">
        <v>9742</v>
      </c>
      <c r="B1021" s="15" t="s">
        <v>1</v>
      </c>
      <c r="C1021" s="15" t="s">
        <v>8</v>
      </c>
      <c r="D1021" s="15" t="s">
        <v>9823</v>
      </c>
      <c r="E1021" s="15" t="s">
        <v>2764</v>
      </c>
      <c r="F1021" s="15">
        <v>2</v>
      </c>
      <c r="G1021" s="15">
        <v>60</v>
      </c>
      <c r="H1021" s="15">
        <v>70</v>
      </c>
      <c r="I1021" s="15">
        <v>0.7</v>
      </c>
      <c r="J1021" s="15" t="s">
        <v>396</v>
      </c>
      <c r="K1021" s="15">
        <v>30</v>
      </c>
      <c r="L1021" s="15">
        <v>175</v>
      </c>
      <c r="M1021" s="15">
        <v>1</v>
      </c>
      <c r="N1021" s="15" t="s">
        <v>3</v>
      </c>
    </row>
    <row r="1022" spans="1:14" ht="15" customHeight="1">
      <c r="A1022" s="3" t="s">
        <v>9820</v>
      </c>
      <c r="B1022" s="15" t="s">
        <v>1</v>
      </c>
      <c r="C1022" s="19" t="s">
        <v>1090</v>
      </c>
      <c r="D1022" s="15" t="s">
        <v>9823</v>
      </c>
      <c r="E1022" s="15" t="s">
        <v>2764</v>
      </c>
      <c r="F1022" s="15">
        <v>5</v>
      </c>
      <c r="G1022" s="15">
        <v>100</v>
      </c>
      <c r="H1022" s="15">
        <v>150</v>
      </c>
      <c r="I1022" s="15">
        <v>0.75</v>
      </c>
      <c r="J1022" s="15" t="s">
        <v>9190</v>
      </c>
      <c r="K1022" s="15">
        <v>10</v>
      </c>
      <c r="L1022" s="15">
        <v>175</v>
      </c>
      <c r="M1022" s="15">
        <v>1</v>
      </c>
      <c r="N1022" s="15" t="s">
        <v>3</v>
      </c>
    </row>
    <row r="1023" spans="1:14" ht="15" customHeight="1">
      <c r="A1023" s="3" t="s">
        <v>9821</v>
      </c>
      <c r="B1023" s="15" t="s">
        <v>1</v>
      </c>
      <c r="C1023" s="19" t="s">
        <v>1090</v>
      </c>
      <c r="D1023" s="15" t="s">
        <v>9823</v>
      </c>
      <c r="E1023" s="15" t="s">
        <v>2764</v>
      </c>
      <c r="F1023" s="15">
        <v>8</v>
      </c>
      <c r="G1023" s="15">
        <v>100</v>
      </c>
      <c r="H1023" s="15">
        <v>215</v>
      </c>
      <c r="I1023" s="15">
        <v>0.77</v>
      </c>
      <c r="J1023" s="15" t="s">
        <v>9824</v>
      </c>
      <c r="K1023" s="15">
        <v>5</v>
      </c>
      <c r="L1023" s="15">
        <v>175</v>
      </c>
      <c r="M1023" s="15">
        <v>1</v>
      </c>
      <c r="N1023" s="15" t="s">
        <v>3</v>
      </c>
    </row>
    <row r="1024" spans="1:14" ht="15" customHeight="1">
      <c r="A1024" s="3" t="s">
        <v>9822</v>
      </c>
      <c r="B1024" s="15" t="s">
        <v>1</v>
      </c>
      <c r="C1024" s="19" t="s">
        <v>1090</v>
      </c>
      <c r="D1024" s="15" t="s">
        <v>9823</v>
      </c>
      <c r="E1024" s="15" t="s">
        <v>2764</v>
      </c>
      <c r="F1024" s="15">
        <v>10</v>
      </c>
      <c r="G1024" s="15">
        <v>100</v>
      </c>
      <c r="H1024" s="15">
        <v>255</v>
      </c>
      <c r="I1024" s="15">
        <v>0.77</v>
      </c>
      <c r="J1024" s="15" t="s">
        <v>9824</v>
      </c>
      <c r="K1024" s="15">
        <v>10</v>
      </c>
      <c r="L1024" s="15">
        <v>175</v>
      </c>
      <c r="M1024" s="15">
        <v>1</v>
      </c>
      <c r="N1024" s="15" t="s">
        <v>3</v>
      </c>
    </row>
    <row r="1025" spans="1:14" ht="15" customHeight="1">
      <c r="A1025" s="3" t="s">
        <v>9938</v>
      </c>
      <c r="B1025" s="15" t="s">
        <v>9372</v>
      </c>
      <c r="C1025" s="15" t="s">
        <v>756</v>
      </c>
      <c r="D1025" s="15" t="s">
        <v>9823</v>
      </c>
      <c r="E1025" s="15" t="s">
        <v>2764</v>
      </c>
      <c r="F1025" s="15">
        <v>1</v>
      </c>
      <c r="G1025" s="15">
        <v>40</v>
      </c>
      <c r="H1025" s="15">
        <v>40</v>
      </c>
      <c r="I1025" s="15">
        <v>0.54</v>
      </c>
      <c r="J1025" s="15" t="s">
        <v>9940</v>
      </c>
      <c r="K1025" s="15">
        <v>10</v>
      </c>
      <c r="L1025" s="15">
        <v>175</v>
      </c>
      <c r="M1025" s="15">
        <v>1</v>
      </c>
      <c r="N1025" s="15" t="s">
        <v>9402</v>
      </c>
    </row>
    <row r="1026" spans="1:14" ht="15" customHeight="1">
      <c r="A1026" s="3" t="s">
        <v>9939</v>
      </c>
      <c r="B1026" s="15" t="s">
        <v>9372</v>
      </c>
      <c r="C1026" s="15" t="s">
        <v>756</v>
      </c>
      <c r="D1026" s="15" t="s">
        <v>9823</v>
      </c>
      <c r="E1026" s="15" t="s">
        <v>2764</v>
      </c>
      <c r="F1026" s="15">
        <v>1</v>
      </c>
      <c r="G1026" s="15">
        <v>60</v>
      </c>
      <c r="H1026" s="15">
        <v>40</v>
      </c>
      <c r="I1026" s="15">
        <v>0.67</v>
      </c>
      <c r="J1026" s="15" t="s">
        <v>9941</v>
      </c>
      <c r="K1026" s="15">
        <v>10</v>
      </c>
      <c r="L1026" s="15">
        <v>175</v>
      </c>
      <c r="M1026" s="15">
        <v>1</v>
      </c>
      <c r="N1026" s="15" t="s">
        <v>9402</v>
      </c>
    </row>
    <row r="1029" spans="1:14" ht="15" customHeight="1"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</row>
  </sheetData>
  <sheetProtection algorithmName="SHA-512" hashValue="U1s2v7OBKibErSxRFaa5lvX1RJaQCqWc7+IlDj+sHuHe5/cZMB54pIPw3vcXTLO1kuRl0PiiKsO/TPx/jSmJLw==" saltValue="GHxv9LVrHe+jMN6cbkg0EQ==" spinCount="100000" sheet="1" objects="1" scenarios="1" sort="0" autoFilter="0"/>
  <autoFilter ref="A2:N2" xr:uid="{EA099D91-4590-44D1-BA3F-81A9371F45CE}"/>
  <phoneticPr fontId="5" type="noConversion"/>
  <hyperlinks>
    <hyperlink ref="A3" r:id="rId1" xr:uid="{6BA439FC-2DC5-404C-BB2C-3E4693EA4215}"/>
    <hyperlink ref="A4" r:id="rId2" xr:uid="{7E3EE538-B9A6-4FE3-84A1-B6ABB7554435}"/>
    <hyperlink ref="A5" r:id="rId3" xr:uid="{A4F0B16E-2335-4CEB-B191-B1E3EB710EE4}"/>
    <hyperlink ref="A6" r:id="rId4" xr:uid="{CDAA1490-9F86-46BB-8921-1D9A953DA830}"/>
    <hyperlink ref="A7" r:id="rId5" xr:uid="{A59360E5-52E2-41E1-8229-13AF254C50F3}"/>
    <hyperlink ref="A8" r:id="rId6" xr:uid="{81FAD71F-712E-4B8A-927F-EA8FC928B31B}"/>
    <hyperlink ref="A9" r:id="rId7" xr:uid="{5AD02271-73FC-4710-AB3C-DCC3A0EC555D}"/>
    <hyperlink ref="A10" r:id="rId8" xr:uid="{B5152B29-CCB1-49EF-9757-B4EBCD371C6C}"/>
    <hyperlink ref="A11" r:id="rId9" xr:uid="{459D57FF-60F4-4B98-A827-2D0962BB414E}"/>
    <hyperlink ref="A12" r:id="rId10" xr:uid="{6A64D3E9-66EA-4343-863B-B9DAAAD9CAD0}"/>
    <hyperlink ref="A13" r:id="rId11" xr:uid="{77946F19-F16C-469A-91AC-0D5116CBEB4D}"/>
    <hyperlink ref="A14" r:id="rId12" xr:uid="{FFEB5E74-00E8-4E2E-929F-09891CE06E16}"/>
    <hyperlink ref="A15" r:id="rId13" xr:uid="{73DEFD8D-E5A4-4CE8-B440-E36639C4DE28}"/>
    <hyperlink ref="A16" r:id="rId14" xr:uid="{C2D154C6-5E24-4186-BFD7-77F42DA9286E}"/>
    <hyperlink ref="A17" r:id="rId15" xr:uid="{B60B943C-9259-4F25-8707-F93FC14FE29C}"/>
    <hyperlink ref="A18" r:id="rId16" xr:uid="{5978A903-FCBC-40D4-BEB6-C3EA99C44D3A}"/>
    <hyperlink ref="A19" r:id="rId17" xr:uid="{C11D5DCF-3848-4440-A8FE-4886B3E94BD1}"/>
    <hyperlink ref="A20" r:id="rId18" xr:uid="{8CC54629-1024-456D-A93A-CADF5052BB2D}"/>
    <hyperlink ref="A21" r:id="rId19" xr:uid="{9ECD6D80-E000-467B-8C7A-2B4FA58B8DBE}"/>
    <hyperlink ref="A22" r:id="rId20" xr:uid="{C7A64128-C1F9-44E2-8839-8D0E5651175F}"/>
    <hyperlink ref="A23" r:id="rId21" xr:uid="{C9D141D9-1FDA-4DA2-A116-63CC347EEB2A}"/>
    <hyperlink ref="A24" r:id="rId22" xr:uid="{5CE632AF-C8CD-4E00-9A13-5794414E1B8C}"/>
    <hyperlink ref="A25" r:id="rId23" xr:uid="{483DE776-19E0-42E4-B695-89DE30767CDC}"/>
    <hyperlink ref="A26" r:id="rId24" xr:uid="{0B65A2FE-95D3-443D-AF1C-F519064F9E4B}"/>
    <hyperlink ref="A27" r:id="rId25" xr:uid="{1754C8D0-CAFE-4F38-99A6-3B8D0F78EF7D}"/>
    <hyperlink ref="A28" r:id="rId26" xr:uid="{32713EAB-807C-414B-ACB1-5BEA53989C86}"/>
    <hyperlink ref="A29" r:id="rId27" xr:uid="{FC256869-AE6B-4BC3-98A4-3EEE5CC8CF7A}"/>
    <hyperlink ref="A30" r:id="rId28" xr:uid="{7051AE1D-C950-4C5D-977B-D7605D641BA3}"/>
    <hyperlink ref="A31" r:id="rId29" xr:uid="{DFE92710-5997-4CEF-867E-25C0DAC55CB1}"/>
    <hyperlink ref="A32" r:id="rId30" xr:uid="{BC28FCB4-AB3B-497A-BB39-A334D63A3761}"/>
    <hyperlink ref="A33" r:id="rId31" xr:uid="{E058537E-96EA-4A8C-B846-EEC4A2F7C0DB}"/>
    <hyperlink ref="A34" r:id="rId32" xr:uid="{B2410191-B806-4673-ADFF-F565690DA522}"/>
    <hyperlink ref="A35" r:id="rId33" xr:uid="{7F1177A4-3CE1-4795-931E-31465AFC092F}"/>
    <hyperlink ref="A36" r:id="rId34" xr:uid="{6606D958-3DAF-4E7D-868F-D1BF3AC9DCF3}"/>
    <hyperlink ref="A37" r:id="rId35" xr:uid="{F3B3E6F0-7386-4350-9808-AA06E33CC8CE}"/>
    <hyperlink ref="A38" r:id="rId36" xr:uid="{02511BB6-C80F-4204-B804-CC45E8942766}"/>
    <hyperlink ref="A39" r:id="rId37" xr:uid="{46AEEFC1-7583-46FA-8BD2-227D11FC6E5A}"/>
    <hyperlink ref="A40" r:id="rId38" xr:uid="{9E3A0621-5230-4238-8240-F19C4BEE70AD}"/>
    <hyperlink ref="A41" r:id="rId39" xr:uid="{84CC52CC-1519-4C00-8653-55A00787C2BD}"/>
    <hyperlink ref="A42" r:id="rId40" xr:uid="{5AB50D31-A785-4729-95A8-B93B96B96DD0}"/>
    <hyperlink ref="A43" r:id="rId41" xr:uid="{F1B1C6BA-A58F-47D5-9F42-F21EF7917608}"/>
    <hyperlink ref="A44" r:id="rId42" xr:uid="{9396BD42-25A6-488E-902E-8BD8405AE6CC}"/>
    <hyperlink ref="A45" r:id="rId43" xr:uid="{53BCBC26-B2BE-42C2-84A6-E184441A972D}"/>
    <hyperlink ref="A46" r:id="rId44" xr:uid="{DECB9371-6159-4860-B40A-6EF03BF3382A}"/>
    <hyperlink ref="A47" r:id="rId45" xr:uid="{5D54B64E-C63F-4552-93CB-BCE78657B7B1}"/>
    <hyperlink ref="A48" r:id="rId46" xr:uid="{DA526374-4B7C-4A4C-9C36-354D9F036837}"/>
    <hyperlink ref="A49" r:id="rId47" xr:uid="{7B203B4A-0E08-4F2D-BE0C-0AEBE0E7906A}"/>
    <hyperlink ref="A50" r:id="rId48" xr:uid="{FD11606C-D2AC-49C2-A0D1-DC63D7BEFF81}"/>
    <hyperlink ref="A51" r:id="rId49" xr:uid="{FBB4DCAB-A354-4BBB-A4A7-50EC68AB0D63}"/>
    <hyperlink ref="A52" r:id="rId50" xr:uid="{AFA2C326-1F1E-43A0-93CE-B3A127624CBE}"/>
    <hyperlink ref="A53" r:id="rId51" xr:uid="{9D7E6339-3189-4C38-8E93-67C3E83A432F}"/>
    <hyperlink ref="A54" r:id="rId52" xr:uid="{85C9856F-BBDF-4D49-8033-AC0E7172F15C}"/>
    <hyperlink ref="A55" r:id="rId53" xr:uid="{D1C02C7E-D070-4D51-BD17-890AB314E71C}"/>
    <hyperlink ref="A56" r:id="rId54" xr:uid="{DDB93834-1C6C-4326-935E-9E3F430454C7}"/>
    <hyperlink ref="A57" r:id="rId55" xr:uid="{7BE1D5EC-95F6-488D-9603-77DBB576E9DE}"/>
    <hyperlink ref="A58" r:id="rId56" xr:uid="{42260132-91D1-4C91-8DC5-CD2B3EC8951C}"/>
    <hyperlink ref="A59" r:id="rId57" xr:uid="{51523B3A-B4DF-481C-B761-0960805CD2EB}"/>
    <hyperlink ref="A60" r:id="rId58" xr:uid="{6C0CCA50-E55B-4EB7-9AEF-948EBF962570}"/>
    <hyperlink ref="A61" r:id="rId59" xr:uid="{DECD5DEA-9756-4E2E-A8CC-4515BB387A38}"/>
    <hyperlink ref="A62" r:id="rId60" xr:uid="{4DD14F9D-80C6-48FD-B344-365FCC425D35}"/>
    <hyperlink ref="A63" r:id="rId61" xr:uid="{33B77C0E-F43E-4FB9-90A5-8AA4F1A15E1A}"/>
    <hyperlink ref="A64" r:id="rId62" xr:uid="{C33C42DE-55CC-4829-BC7D-AB9C89FF300A}"/>
    <hyperlink ref="A65" r:id="rId63" xr:uid="{72EB8F6E-ABB8-4449-AB4E-4F8A1CE9B439}"/>
    <hyperlink ref="A66" r:id="rId64" xr:uid="{066E628C-8749-42FA-B77E-DD76E36A5F5D}"/>
    <hyperlink ref="A67" r:id="rId65" xr:uid="{8566F0A9-7578-45E0-B5A2-CE80C7B64B90}"/>
    <hyperlink ref="A68" r:id="rId66" xr:uid="{ADF24ADE-5E94-4251-891F-1B9C3633EFE9}"/>
    <hyperlink ref="A69" r:id="rId67" xr:uid="{553A4DF6-4AE6-4796-8089-638B5D1D325F}"/>
    <hyperlink ref="A70" r:id="rId68" xr:uid="{B7A4CCD5-857B-4DFD-A8D5-A514250E742A}"/>
    <hyperlink ref="A71" r:id="rId69" xr:uid="{A922DD7F-0151-4AE3-BFBE-288FA393AB1D}"/>
    <hyperlink ref="A72" r:id="rId70" xr:uid="{EC7AF745-FEC5-4D3C-8D67-7F957C7C25D8}"/>
    <hyperlink ref="A73" r:id="rId71" xr:uid="{563509D6-8B9F-44A5-B8EB-F9AFE872E127}"/>
    <hyperlink ref="A74" r:id="rId72" xr:uid="{8A7017A2-A0E6-4547-A747-F992D6C2F244}"/>
    <hyperlink ref="A75" r:id="rId73" xr:uid="{FCE10890-C03F-49A8-86C9-305694CA17F9}"/>
    <hyperlink ref="A76" r:id="rId74" xr:uid="{40376F76-464F-48C5-82C0-2CCBB9DE5959}"/>
    <hyperlink ref="A77" r:id="rId75" xr:uid="{EB00C64B-DC9A-4A52-9865-FE99D2A89037}"/>
    <hyperlink ref="A78" r:id="rId76" xr:uid="{A2DD7F83-7104-4588-A8D0-DA405D330232}"/>
    <hyperlink ref="A79" r:id="rId77" xr:uid="{F81E5A75-AEF6-42E5-B008-82FCA9AD3F35}"/>
    <hyperlink ref="A80" r:id="rId78" xr:uid="{D5952C8C-740B-47F0-B3B9-05A52792E379}"/>
    <hyperlink ref="A81" r:id="rId79" xr:uid="{186480FD-032A-46C2-AF48-C600EA8E9F74}"/>
    <hyperlink ref="A82" r:id="rId80" xr:uid="{27A0C712-BBE5-41D6-949A-BD264276D1A9}"/>
    <hyperlink ref="A83" r:id="rId81" xr:uid="{63BEB7C0-9BBF-437D-88FC-22A08C7F7AB7}"/>
    <hyperlink ref="A84" r:id="rId82" xr:uid="{6426D54A-1A02-4F23-B653-A405FA302130}"/>
    <hyperlink ref="A85" r:id="rId83" xr:uid="{270C5F7C-53DD-4262-820B-98A5077F06A0}"/>
    <hyperlink ref="A86" r:id="rId84" xr:uid="{3089DC1C-2CC0-4E7E-B3C7-213F58424435}"/>
    <hyperlink ref="A87" r:id="rId85" xr:uid="{85AEA0AE-C61C-4BC1-93BE-DA333EF2BBBB}"/>
    <hyperlink ref="A88" r:id="rId86" xr:uid="{A3A12649-BB95-471E-9AC8-2B81898F0DB1}"/>
    <hyperlink ref="A89" r:id="rId87" xr:uid="{61C1A496-589C-4FED-A021-184666F233C5}"/>
    <hyperlink ref="A90" r:id="rId88" xr:uid="{D927DD1B-B12E-4B6D-B50A-F1F367611529}"/>
    <hyperlink ref="A91" r:id="rId89" xr:uid="{8424747A-F16D-49AF-A7FD-220820F01EB3}"/>
    <hyperlink ref="A92" r:id="rId90" xr:uid="{CC558785-0D5A-4015-BD0C-C1C2D2B47B7A}"/>
    <hyperlink ref="A93" r:id="rId91" xr:uid="{5C64FC9A-C0BA-4CE2-B16D-299C993FE20E}"/>
    <hyperlink ref="A94" r:id="rId92" xr:uid="{E4A0CFC8-593F-457E-8A77-93EC0B3572BB}"/>
    <hyperlink ref="A95" r:id="rId93" xr:uid="{44E7378A-CB74-4D60-A719-2EE15F02D855}"/>
    <hyperlink ref="A96" r:id="rId94" xr:uid="{EAE87F8F-BF26-44E5-94AB-4C809CE043A4}"/>
    <hyperlink ref="A97" r:id="rId95" xr:uid="{62B3FA90-BEA7-442B-96AE-14AEA655856C}"/>
    <hyperlink ref="A98" r:id="rId96" xr:uid="{64699FD6-D851-411E-8712-AF3330227227}"/>
    <hyperlink ref="A99" r:id="rId97" xr:uid="{0B1C7FC3-C4E3-4685-A846-A53B5E6563B6}"/>
    <hyperlink ref="A100" r:id="rId98" xr:uid="{966DF70B-D79E-40BF-9827-3E4D936FDC3C}"/>
    <hyperlink ref="A101" r:id="rId99" xr:uid="{F2439525-5AA0-4947-894D-CA8FA70F1EF8}"/>
    <hyperlink ref="A102" r:id="rId100" xr:uid="{5AD2565D-F1A1-42A2-94FA-2610A93C976A}"/>
    <hyperlink ref="A103" r:id="rId101" xr:uid="{537B2438-19AE-440D-BD1D-334099CAF6EA}"/>
    <hyperlink ref="A104" r:id="rId102" xr:uid="{3B597327-C05C-4EB7-9F40-AB09BA956458}"/>
    <hyperlink ref="A105" r:id="rId103" xr:uid="{D19455E9-0D9A-4AD3-943C-300ED9EE1AFB}"/>
    <hyperlink ref="A106" r:id="rId104" xr:uid="{C9C5BCCC-01E5-45F7-9267-381533BAB8ED}"/>
    <hyperlink ref="A107" r:id="rId105" xr:uid="{E9A79654-63A2-4B60-B700-300E781FEB08}"/>
    <hyperlink ref="A108" r:id="rId106" xr:uid="{7AB54B3E-57ED-451E-A847-7CDFE1FEA3DE}"/>
    <hyperlink ref="A109" r:id="rId107" xr:uid="{E7C21EF7-1FDF-4B2D-B386-AF41EAC0C537}"/>
    <hyperlink ref="A110" r:id="rId108" xr:uid="{28721939-09C8-4B13-ABF9-AB169591431B}"/>
    <hyperlink ref="A111" r:id="rId109" xr:uid="{A641261E-884C-48B6-840B-50214AEB2947}"/>
    <hyperlink ref="A112" r:id="rId110" xr:uid="{11EFC9D8-FE72-4D5E-832A-CC15EA4C22FA}"/>
    <hyperlink ref="A113" r:id="rId111" xr:uid="{48927523-906F-4725-82D7-D2A3B4C8635B}"/>
    <hyperlink ref="A114" r:id="rId112" xr:uid="{52A24F7F-E60E-40DD-B11D-05B7AA06B7FA}"/>
    <hyperlink ref="A115" r:id="rId113" xr:uid="{B5248F64-1475-4D64-9D35-5E29CFB6B10D}"/>
    <hyperlink ref="A116" r:id="rId114" xr:uid="{473DD125-6E61-4B19-A66D-1CA3FDE88D81}"/>
    <hyperlink ref="A117" r:id="rId115" xr:uid="{B73BF03B-FE8B-40E1-B08B-8238DF208EF3}"/>
    <hyperlink ref="A118" r:id="rId116" xr:uid="{0483A363-67FF-4729-94C0-CABB9009F1D9}"/>
    <hyperlink ref="A119" r:id="rId117" xr:uid="{114BF689-CE3C-43B8-BD37-6894EBEBA36C}"/>
    <hyperlink ref="A120" r:id="rId118" xr:uid="{7F6289E0-785C-4245-AF0D-3C05F5F9EE98}"/>
    <hyperlink ref="A121" r:id="rId119" xr:uid="{C57DB109-E26F-4DF6-B8E2-A7B662B4196D}"/>
    <hyperlink ref="A122" r:id="rId120" xr:uid="{050EDA9E-0D1A-46E6-B7E2-4CDE4A6E0C7A}"/>
    <hyperlink ref="A123" r:id="rId121" xr:uid="{18C9C794-5A2F-4E3E-AA8D-714A45860D44}"/>
    <hyperlink ref="A124" r:id="rId122" xr:uid="{198A8757-A481-484A-9E6B-BDBAC8BBA2ED}"/>
    <hyperlink ref="A125" r:id="rId123" xr:uid="{58513B93-0877-44FA-BCDF-EDA0C55FF4F4}"/>
    <hyperlink ref="A126" r:id="rId124" xr:uid="{9657BA35-4D83-4B90-8521-C2F1011DE9E0}"/>
    <hyperlink ref="A127" r:id="rId125" xr:uid="{F7C6AF90-D44C-433A-8A85-1B0F39AE46CE}"/>
    <hyperlink ref="A128" r:id="rId126" xr:uid="{88D2AE54-4959-48E6-A846-2BA94501F680}"/>
    <hyperlink ref="A129" r:id="rId127" xr:uid="{09241C5D-97F8-41F9-B43D-B781C8F97D1E}"/>
    <hyperlink ref="A130" r:id="rId128" xr:uid="{3C931FEF-4F44-4318-A411-67A7CDA7EE93}"/>
    <hyperlink ref="A131" r:id="rId129" xr:uid="{A39831FC-E04F-42B3-9134-944EADFD74E1}"/>
    <hyperlink ref="A132" r:id="rId130" xr:uid="{7F8D442B-FE6A-43EB-91D6-AC4CAA4E2965}"/>
    <hyperlink ref="A133" r:id="rId131" xr:uid="{16C98FEE-E8BD-41E2-976E-A7B47CEB7583}"/>
    <hyperlink ref="A134" r:id="rId132" xr:uid="{A8231D4E-95D4-46C7-9C1A-F506309D0E7F}"/>
    <hyperlink ref="A135" r:id="rId133" xr:uid="{A0CDFE2E-F47A-43C3-8A23-0E1B333B84C1}"/>
    <hyperlink ref="A136" r:id="rId134" xr:uid="{E0E70169-DF9F-4CD6-A346-ABDE5EC09D63}"/>
    <hyperlink ref="A137" r:id="rId135" xr:uid="{489040AD-10D7-4B52-B92A-45825B0E78B1}"/>
    <hyperlink ref="A138" r:id="rId136" xr:uid="{6341D21E-8F37-43C9-B61B-E1597882D5C4}"/>
    <hyperlink ref="A139" r:id="rId137" xr:uid="{BB7A945E-245A-48D5-A9C3-35A6A285CAAF}"/>
    <hyperlink ref="A140" r:id="rId138" xr:uid="{A53CBC49-85BE-4539-AF61-C5920248B2BE}"/>
    <hyperlink ref="A141" r:id="rId139" xr:uid="{05138311-13EB-4DB9-9332-CBA51B703865}"/>
    <hyperlink ref="A142" r:id="rId140" xr:uid="{C233A3D6-6F06-48AA-8335-117B291475F6}"/>
    <hyperlink ref="A143" r:id="rId141" xr:uid="{188FE02A-A652-4E53-BEDC-172C24DDCC38}"/>
    <hyperlink ref="A144" r:id="rId142" xr:uid="{82956D6C-07F7-4554-AD34-27037786C34A}"/>
    <hyperlink ref="A145" r:id="rId143" xr:uid="{8200AC6C-6E72-4A69-81C2-3F2B968BD74E}"/>
    <hyperlink ref="A146" r:id="rId144" xr:uid="{7399CF8D-1BDE-438D-8FCD-146A97DFB2CE}"/>
    <hyperlink ref="A147" r:id="rId145" xr:uid="{73518C4B-3462-4547-A106-7CA768A20B46}"/>
    <hyperlink ref="A148" r:id="rId146" xr:uid="{B3A30F83-5FC6-4CB3-81D8-3B6532B14C76}"/>
    <hyperlink ref="A149" r:id="rId147" xr:uid="{7D6E4C6B-43EF-46A9-AF53-E163DCA81C43}"/>
    <hyperlink ref="A150" r:id="rId148" xr:uid="{0409F020-AC02-4B95-B253-1B77A62AC4CB}"/>
    <hyperlink ref="A151" r:id="rId149" xr:uid="{C8BC7037-A7BD-4B76-A41E-8472AE7C9404}"/>
    <hyperlink ref="A152" r:id="rId150" xr:uid="{C7050A59-9FA3-419F-9FD7-4EE8348B4B42}"/>
    <hyperlink ref="A153" r:id="rId151" xr:uid="{567244D3-DB53-4A5B-A0B9-CCA4A0EFFA60}"/>
    <hyperlink ref="A154" r:id="rId152" xr:uid="{EDFA20DB-45A2-4260-BF39-B436A7B3926F}"/>
    <hyperlink ref="A155" r:id="rId153" xr:uid="{FC64C461-10D9-41B9-9014-7EFEEE89B79D}"/>
    <hyperlink ref="A156" r:id="rId154" xr:uid="{A7ACB0BC-E743-42BE-868D-D21DA449DC07}"/>
    <hyperlink ref="A157" r:id="rId155" xr:uid="{BFE0F9A4-3AD7-4CF5-9A36-2C9B5DCFEFF4}"/>
    <hyperlink ref="A158" r:id="rId156" xr:uid="{C98DF39B-7161-4583-A495-077255E21379}"/>
    <hyperlink ref="A159" r:id="rId157" xr:uid="{4575461D-3DBE-4932-93A2-C3C0EA4502F5}"/>
    <hyperlink ref="A160" r:id="rId158" xr:uid="{86FEC7CD-1EE4-4A57-80A9-6E66F14505F0}"/>
    <hyperlink ref="A161" r:id="rId159" xr:uid="{568519D2-882F-444A-9C23-85B7E90D1682}"/>
    <hyperlink ref="A162" r:id="rId160" xr:uid="{C02B9C1E-8953-47A5-9212-72F13EB57EB9}"/>
    <hyperlink ref="A163" r:id="rId161" xr:uid="{4AC2791E-B5B3-4BA4-A208-35DF84C7C0F4}"/>
    <hyperlink ref="A164" r:id="rId162" xr:uid="{651158A2-CF70-4223-9AE8-6F56E8A9F04B}"/>
    <hyperlink ref="A165" r:id="rId163" xr:uid="{3FE82CF9-7FD2-4E66-AA21-3B47EB69C8E5}"/>
    <hyperlink ref="A166" r:id="rId164" xr:uid="{F4877F85-6F58-4DF7-85E7-5F0DC8BB5FCE}"/>
    <hyperlink ref="A167" r:id="rId165" xr:uid="{5DCCD23B-B5A7-48B5-8D3C-AE25BE3CCC12}"/>
    <hyperlink ref="A168" r:id="rId166" xr:uid="{75B498C3-C78F-4344-AF91-6990536C9342}"/>
    <hyperlink ref="A169" r:id="rId167" xr:uid="{6D4BEB71-AC75-4D2F-8B93-2A7AA522A4C8}"/>
    <hyperlink ref="A170" r:id="rId168" xr:uid="{A6382461-0965-4FC2-9D6C-658B17419970}"/>
    <hyperlink ref="A171" r:id="rId169" xr:uid="{E7F9DB66-4314-4DFD-9C72-893B4AE6ACD6}"/>
    <hyperlink ref="A172" r:id="rId170" xr:uid="{DE439AA8-71F7-4FA5-8FD3-6EF9AB4A16E2}"/>
    <hyperlink ref="A173" r:id="rId171" xr:uid="{98617C95-4362-475C-AFE5-005DE744A6E1}"/>
    <hyperlink ref="A174" r:id="rId172" xr:uid="{3CBCF759-1150-4337-9DB4-F26B2858A474}"/>
    <hyperlink ref="A175" r:id="rId173" xr:uid="{7F94E216-829B-4FE5-8B95-C283F29A7E2F}"/>
    <hyperlink ref="A176" r:id="rId174" xr:uid="{5D21CC8A-AE6F-4FE5-8CBC-D5BC55B3C2DD}"/>
    <hyperlink ref="A177" r:id="rId175" xr:uid="{E7994B15-641E-49B2-9D43-36713AB483D6}"/>
    <hyperlink ref="A178" r:id="rId176" xr:uid="{FFEA3ECB-908B-4236-A8E7-9A5566193AE5}"/>
    <hyperlink ref="A179" r:id="rId177" xr:uid="{868FFBAA-67F0-4BED-9B6E-683A2D9E79D8}"/>
    <hyperlink ref="A180" r:id="rId178" xr:uid="{AB8C96A2-F91B-42BD-9396-00B5B061B74F}"/>
    <hyperlink ref="A181" r:id="rId179" xr:uid="{2FB8E492-DB31-4EF8-A229-7F1395EA733A}"/>
    <hyperlink ref="A182" r:id="rId180" xr:uid="{990F2C7F-5224-460C-88CA-D202F05BA485}"/>
    <hyperlink ref="A183" r:id="rId181" xr:uid="{25406DEB-D1B1-4D57-B66E-64267B252AF5}"/>
    <hyperlink ref="A184" r:id="rId182" xr:uid="{59DD0D42-7159-4E6D-A000-D143EE588D93}"/>
    <hyperlink ref="A185" r:id="rId183" xr:uid="{348A1935-95BC-4A21-B245-C6A29BFB037F}"/>
    <hyperlink ref="A186" r:id="rId184" xr:uid="{11277521-1545-4917-9910-4428B627ECF9}"/>
    <hyperlink ref="A187" r:id="rId185" xr:uid="{5A0C5230-926B-4CDC-8A77-28BA3B8813B9}"/>
    <hyperlink ref="A188" r:id="rId186" xr:uid="{57E0B92B-2C95-4407-ADBC-6EAF52122B3E}"/>
    <hyperlink ref="A189" r:id="rId187" xr:uid="{89463CDC-0915-4923-8944-8D131876D864}"/>
    <hyperlink ref="A190" r:id="rId188" xr:uid="{E12D9B87-7F4A-40B2-9DE3-BE9C3ECA8279}"/>
    <hyperlink ref="A191" r:id="rId189" xr:uid="{7D3CD94D-0AFE-4DF0-A517-91088C16F800}"/>
    <hyperlink ref="A192" r:id="rId190" xr:uid="{D5FC65E8-0ECC-4B3F-919A-F27C792CF836}"/>
    <hyperlink ref="A193" r:id="rId191" xr:uid="{44C44862-93E3-4A31-84A7-3F9EB3459672}"/>
    <hyperlink ref="A194" r:id="rId192" xr:uid="{3E01C09D-BE83-49E6-8CEB-0F6B6FFD59C9}"/>
    <hyperlink ref="A195" r:id="rId193" xr:uid="{5FA1B1DF-D08E-4FAB-91FC-A79E44BDF665}"/>
    <hyperlink ref="A196" r:id="rId194" xr:uid="{919C7E21-20A3-4ADC-841A-DF84B46AD4FC}"/>
    <hyperlink ref="A197" r:id="rId195" xr:uid="{EA285B64-5994-4F78-A8E0-0A7940694A02}"/>
    <hyperlink ref="A198" r:id="rId196" xr:uid="{FCD0C8CE-AD08-474E-94ED-A72CF1F4C7C9}"/>
    <hyperlink ref="A199" r:id="rId197" xr:uid="{620CF387-D5B0-4AD6-AF94-876F634C83CA}"/>
    <hyperlink ref="A200" r:id="rId198" xr:uid="{1A3F90A5-22E1-4BC0-B398-F8FE3E38C1A3}"/>
    <hyperlink ref="A201" r:id="rId199" xr:uid="{4E4C7F11-C879-4D32-AE9C-27B41509A2E3}"/>
    <hyperlink ref="A202" r:id="rId200" xr:uid="{B8F1E0E9-83CA-4618-8A80-33EF04496CC9}"/>
    <hyperlink ref="A203" r:id="rId201" xr:uid="{D9BE88C1-EEA5-4CAD-8850-FFF00BE7CCA7}"/>
    <hyperlink ref="A204" r:id="rId202" xr:uid="{76C2F515-265A-462A-898A-85D0AAC305C2}"/>
    <hyperlink ref="A205" r:id="rId203" xr:uid="{80BAB6F5-E88B-448E-B38A-CDC2A09DE254}"/>
    <hyperlink ref="A206" r:id="rId204" xr:uid="{10B6AEC9-DD7B-448B-9C12-54390A7E53B3}"/>
    <hyperlink ref="A207" r:id="rId205" xr:uid="{9FC2FF98-7AFB-4F8F-91CF-397AE5FD25F5}"/>
    <hyperlink ref="A208" r:id="rId206" xr:uid="{867E10B9-EB38-4345-9B5A-B5C48F4DFA45}"/>
    <hyperlink ref="A209" r:id="rId207" xr:uid="{C02AC386-0410-491F-AF0E-3B1CA4F3D3FE}"/>
    <hyperlink ref="A210" r:id="rId208" xr:uid="{01E4E851-5BB6-483E-B76A-E6ECBE3DF49B}"/>
    <hyperlink ref="A211" r:id="rId209" xr:uid="{7BEA9A10-0AF7-4B81-ADE1-45E44E39933E}"/>
    <hyperlink ref="A212" r:id="rId210" xr:uid="{F0682B58-BAF3-4853-A64F-59C229C4DBA7}"/>
    <hyperlink ref="A213" r:id="rId211" xr:uid="{FE040D99-5EA7-4486-8480-44817CFE3939}"/>
    <hyperlink ref="A214" r:id="rId212" xr:uid="{83B90854-93B0-47D2-95E3-248FB6BAFAC4}"/>
    <hyperlink ref="A215" r:id="rId213" xr:uid="{9150474F-9ED2-400F-B7F1-F5F60ED6CFBB}"/>
    <hyperlink ref="A216" r:id="rId214" xr:uid="{4ABBF3C1-F4DD-4E44-A6C8-402C8B93F4E4}"/>
    <hyperlink ref="A217" r:id="rId215" xr:uid="{0144BD6C-EA4D-49C4-9EFB-D49798AD7A3D}"/>
    <hyperlink ref="A218" r:id="rId216" xr:uid="{B32196A5-69E6-4401-ADE2-1088BF6DA344}"/>
    <hyperlink ref="A219" r:id="rId217" xr:uid="{806DEC80-C04B-404B-BA56-2922308D4641}"/>
    <hyperlink ref="A220" r:id="rId218" xr:uid="{94BB280F-B60F-4ACA-9461-2EDCBDC5ECDE}"/>
    <hyperlink ref="A221" r:id="rId219" xr:uid="{0B8B904A-BBF7-48D5-8C14-ED43B76759EA}"/>
    <hyperlink ref="A222" r:id="rId220" xr:uid="{246C5C46-D9FA-43F8-9086-313AC0956A82}"/>
    <hyperlink ref="A223" r:id="rId221" xr:uid="{0F53DDC6-9389-4B3E-B75B-3D229BD44123}"/>
    <hyperlink ref="A224" r:id="rId222" xr:uid="{E29D165F-D305-4706-B5CB-7D603A048E4F}"/>
    <hyperlink ref="A225" r:id="rId223" xr:uid="{0C7B69EA-452E-4883-A6AC-8AA87466542C}"/>
    <hyperlink ref="A226" r:id="rId224" xr:uid="{36ECA120-F977-4EF7-A8F2-03F698AF414E}"/>
    <hyperlink ref="A227" r:id="rId225" xr:uid="{EBDDB591-537E-4556-BBB7-4C7550288F71}"/>
    <hyperlink ref="A228" r:id="rId226" xr:uid="{C8136298-1730-43B0-AD82-0A2E9110808C}"/>
    <hyperlink ref="A229" r:id="rId227" xr:uid="{5D083B72-15E4-46BE-974B-47ACD7CF10C7}"/>
    <hyperlink ref="A230" r:id="rId228" xr:uid="{A683A333-1B91-4B49-BCEF-D299EC08A716}"/>
    <hyperlink ref="A231" r:id="rId229" xr:uid="{689CDBA9-EB5A-45F1-A874-5737D8E3A6B3}"/>
    <hyperlink ref="A232" r:id="rId230" xr:uid="{4C73D596-EA1C-4A0E-A940-212282F3DD89}"/>
    <hyperlink ref="A233" r:id="rId231" xr:uid="{8016898C-3FD5-451D-8072-A5BDAC849F76}"/>
    <hyperlink ref="A234" r:id="rId232" xr:uid="{9CF48B66-54DD-483B-99B3-605643633FD0}"/>
    <hyperlink ref="A235" r:id="rId233" xr:uid="{33BFF941-EE30-4754-A988-6A62CA25267E}"/>
    <hyperlink ref="A236" r:id="rId234" xr:uid="{71C625D4-68AA-489C-8B21-7B6F2D53291F}"/>
    <hyperlink ref="A237" r:id="rId235" xr:uid="{6F024ABA-A19F-4016-AFF3-281238431DA5}"/>
    <hyperlink ref="A238" r:id="rId236" xr:uid="{97AE976C-0715-449D-9AD0-F0D62BB8987E}"/>
    <hyperlink ref="A239" r:id="rId237" xr:uid="{FBD83187-162B-4ED7-8837-D4BB7044F563}"/>
    <hyperlink ref="A240" r:id="rId238" xr:uid="{01E59702-116C-4246-ACCA-2FCC854B72E7}"/>
    <hyperlink ref="A241" r:id="rId239" xr:uid="{8F731194-BFE2-4E0A-81A9-E7905B79BB41}"/>
    <hyperlink ref="A242" r:id="rId240" xr:uid="{3CDA45A9-805F-4AF1-8938-B76A54AE603F}"/>
    <hyperlink ref="A243" r:id="rId241" xr:uid="{B33DCE5C-616C-4F0B-9BD8-04DE20B0C1A9}"/>
    <hyperlink ref="A244" r:id="rId242" xr:uid="{F62728ED-A6BE-4DD3-8518-24A8E9EE3AE5}"/>
    <hyperlink ref="A245" r:id="rId243" xr:uid="{CA9608FE-5E3C-4F00-9324-2CBC2E3C2CFB}"/>
    <hyperlink ref="A246" r:id="rId244" xr:uid="{447AD5E0-BDB0-4F16-8E99-7E5A8934E47E}"/>
    <hyperlink ref="A247" r:id="rId245" xr:uid="{547F6FA6-9932-415A-97A5-F7EEA7DB0743}"/>
    <hyperlink ref="A248" r:id="rId246" xr:uid="{D0CEC4D8-A5E2-44F9-A4C3-5E83FBFB1F97}"/>
    <hyperlink ref="A249" r:id="rId247" xr:uid="{B6F081EA-ECAB-4536-BBA7-05C7C07D6D95}"/>
    <hyperlink ref="A250" r:id="rId248" xr:uid="{3224AFC0-B661-44CA-BC2A-C15A904F258E}"/>
    <hyperlink ref="A251" r:id="rId249" xr:uid="{0AC6263E-0275-4FEA-9569-36E424EBD377}"/>
    <hyperlink ref="A252" r:id="rId250" xr:uid="{5DD1B924-D39B-4241-80EF-F11A85DDE748}"/>
    <hyperlink ref="A253" r:id="rId251" xr:uid="{DC524E09-EA3B-4396-AD77-F6307F03B28B}"/>
    <hyperlink ref="A254" r:id="rId252" xr:uid="{5225F253-9D47-4699-9B29-178246E20595}"/>
    <hyperlink ref="A255" r:id="rId253" xr:uid="{C289AAFA-176D-4753-88D3-8D32358943C9}"/>
    <hyperlink ref="A256" r:id="rId254" xr:uid="{3F9401A5-6235-4093-A42F-3A37816B31E6}"/>
    <hyperlink ref="A257" r:id="rId255" xr:uid="{3C75034E-B501-46AB-8C9E-F78063D0854B}"/>
    <hyperlink ref="A258" r:id="rId256" xr:uid="{AFC7944F-CDD7-413B-91CB-05EDC870EDF3}"/>
    <hyperlink ref="A259" r:id="rId257" xr:uid="{C8D5CCB8-7B48-4196-AB29-37F09772535D}"/>
    <hyperlink ref="A260" r:id="rId258" xr:uid="{4D7128C8-B4AA-4886-8840-11E737052A9F}"/>
    <hyperlink ref="A261" r:id="rId259" xr:uid="{6BB55D65-E3CB-4375-97EB-EE4BA7298480}"/>
    <hyperlink ref="A262" r:id="rId260" xr:uid="{246D4FAC-B4F9-49BC-8613-E610DBBC5F3D}"/>
    <hyperlink ref="A263" r:id="rId261" xr:uid="{FE08B290-A415-4676-BCF1-9E9A4758E5BF}"/>
    <hyperlink ref="A264" r:id="rId262" xr:uid="{A973CFE6-95DF-4A6F-9BBC-4047D1D3DFED}"/>
    <hyperlink ref="A265" r:id="rId263" xr:uid="{71FDCE1F-D498-4E2F-9A58-72A1B7244C67}"/>
    <hyperlink ref="A266" r:id="rId264" xr:uid="{E87229A0-04E6-4ECF-BE33-7AB577C2EB38}"/>
    <hyperlink ref="A267" r:id="rId265" xr:uid="{921CECF5-8AC8-478A-9FE4-A2B4B590BA58}"/>
    <hyperlink ref="A268" r:id="rId266" xr:uid="{177C10AB-007E-4B64-945E-720B685D5091}"/>
    <hyperlink ref="A269" r:id="rId267" xr:uid="{5878802E-9B5D-4B50-82A1-48F00C935B60}"/>
    <hyperlink ref="A270" r:id="rId268" xr:uid="{D83A8161-E48A-4281-83AE-B1986FBECF3A}"/>
    <hyperlink ref="A271" r:id="rId269" xr:uid="{068A9670-D764-4A02-9391-75026221DBFE}"/>
    <hyperlink ref="A272" r:id="rId270" xr:uid="{C921C48B-0ABA-43D1-B7AB-55B1F51BC4BF}"/>
    <hyperlink ref="A273" r:id="rId271" xr:uid="{FDBA8581-111B-4016-9661-F4D01F94F427}"/>
    <hyperlink ref="A274" r:id="rId272" xr:uid="{F465AFF4-90B3-4AA5-AA45-D703546508ED}"/>
    <hyperlink ref="A275" r:id="rId273" xr:uid="{0BA50D1F-EBCB-498F-AD95-5624B0B1D549}"/>
    <hyperlink ref="A276" r:id="rId274" xr:uid="{AF0699FE-B5FF-4DD2-953B-2B2EF1818A27}"/>
    <hyperlink ref="A277" r:id="rId275" xr:uid="{9BA13E9A-4A1A-418F-8C61-1DC904F45BD4}"/>
    <hyperlink ref="A278" r:id="rId276" xr:uid="{0A0FC60B-8B4B-419A-8AA6-7393C5E4839E}"/>
    <hyperlink ref="A279" r:id="rId277" xr:uid="{58FEB8B4-6410-4DFD-A85A-3D73B34A71F0}"/>
    <hyperlink ref="A280" r:id="rId278" xr:uid="{A7B5474F-AC74-4616-9C92-269D8CAE28DC}"/>
    <hyperlink ref="A281" r:id="rId279" xr:uid="{33960775-4921-4D97-B063-CD6B427E8202}"/>
    <hyperlink ref="A282" r:id="rId280" xr:uid="{8F4B8E0C-5279-47AD-851F-CF502963A510}"/>
    <hyperlink ref="A283" r:id="rId281" xr:uid="{9C1AC1A3-6AC7-4E9B-9D98-C26E6155D6A7}"/>
    <hyperlink ref="A284" r:id="rId282" xr:uid="{1951757F-EEC6-4B1B-AC9E-B055AD35287A}"/>
    <hyperlink ref="A285" r:id="rId283" xr:uid="{84930746-7E1C-4222-BB88-39FDB7C3ECDD}"/>
    <hyperlink ref="A286" r:id="rId284" xr:uid="{34FBC972-1E39-4218-B951-5FD80BFDDCAD}"/>
    <hyperlink ref="A287" r:id="rId285" xr:uid="{C93CBDA0-A7B9-4929-B648-0CFCE154F956}"/>
    <hyperlink ref="A288" r:id="rId286" xr:uid="{71500CA5-3209-4527-9BEF-3C49B6320959}"/>
    <hyperlink ref="A289" r:id="rId287" xr:uid="{765B05A5-3BF4-4F41-A668-9217B42D2A0C}"/>
    <hyperlink ref="A290" r:id="rId288" xr:uid="{51F92734-0763-4D36-B411-040CBD289CFD}"/>
    <hyperlink ref="A291" r:id="rId289" xr:uid="{6173A8CC-C0A1-4D5C-ABA6-4F3D8A2100DE}"/>
    <hyperlink ref="A292" r:id="rId290" xr:uid="{CA47659A-BC72-4C5C-8222-A265A1309259}"/>
    <hyperlink ref="A293" r:id="rId291" xr:uid="{0BAE632A-04AF-4760-A627-DCC7945199D4}"/>
    <hyperlink ref="A294" r:id="rId292" xr:uid="{EB37365F-21F7-4B6F-BA5D-080073F30E60}"/>
    <hyperlink ref="A295" r:id="rId293" xr:uid="{3B06E5D6-4E9A-401E-B715-BB5EA2EB89BA}"/>
    <hyperlink ref="A296" r:id="rId294" xr:uid="{C8F1428F-1BC5-4B3D-8762-6082BB6E5322}"/>
    <hyperlink ref="A297" r:id="rId295" xr:uid="{B1F63492-9714-419F-8930-AC3421C66429}"/>
    <hyperlink ref="A298" r:id="rId296" xr:uid="{87461D61-F7E0-479A-9CE7-DA6787881189}"/>
    <hyperlink ref="A299" r:id="rId297" xr:uid="{146A60A6-BA17-49E9-AC0E-83A6490BAF3B}"/>
    <hyperlink ref="A300" r:id="rId298" xr:uid="{2D906797-5AC9-4989-A181-9910BFF142E9}"/>
    <hyperlink ref="A301" r:id="rId299" xr:uid="{368A8C49-0BF8-4B0D-8E99-11D4F2C485CF}"/>
    <hyperlink ref="A302" r:id="rId300" xr:uid="{E48D932B-6135-45AA-BCAB-B865500E5DAB}"/>
    <hyperlink ref="A303" r:id="rId301" xr:uid="{6B8FBE41-9493-4D39-A3CF-74EF8AA38524}"/>
    <hyperlink ref="A304" r:id="rId302" xr:uid="{8847C69F-0CB0-437E-9BCA-AAF3FB25F618}"/>
    <hyperlink ref="A305" r:id="rId303" xr:uid="{2F5F1EB4-E129-4B2E-89F3-3D759BF9B4A6}"/>
    <hyperlink ref="A306" r:id="rId304" xr:uid="{80343285-8A16-4727-A947-F37598DCA7AD}"/>
    <hyperlink ref="A307" r:id="rId305" xr:uid="{4DE94459-A3E1-459C-8EFD-7E707F6F1F45}"/>
    <hyperlink ref="A308" r:id="rId306" xr:uid="{456B5CBF-B7D2-4124-9DE1-3E292DE43937}"/>
    <hyperlink ref="A309" r:id="rId307" xr:uid="{17D9BAEE-A739-4D18-9063-7F9EDC7C7751}"/>
    <hyperlink ref="A310" r:id="rId308" xr:uid="{16EA6B3F-6AF6-43BC-89B4-7D2EEDE9E1D4}"/>
    <hyperlink ref="A311" r:id="rId309" xr:uid="{AB2EDBDC-B76E-43B8-89F0-CC240C524DE9}"/>
    <hyperlink ref="A312" r:id="rId310" xr:uid="{F5E0143D-3C68-4430-9701-A4FAF94659A6}"/>
    <hyperlink ref="A313" r:id="rId311" xr:uid="{0D636AD9-A980-4C61-9239-21737C361493}"/>
    <hyperlink ref="A314" r:id="rId312" xr:uid="{D0D1F01A-BD4D-4D67-B27F-C3901472A147}"/>
    <hyperlink ref="A315" r:id="rId313" xr:uid="{857C6DCA-648A-4893-9583-8D66FDBFBD60}"/>
    <hyperlink ref="A316" r:id="rId314" xr:uid="{ED9FF6E1-1183-48D7-BB2A-3C48E65CCE4A}"/>
    <hyperlink ref="A317" r:id="rId315" xr:uid="{C0AEC5BA-16C7-4C95-B892-D38A4B0563E7}"/>
    <hyperlink ref="A318" r:id="rId316" xr:uid="{061D7180-00CF-474E-8AF3-8A842564294F}"/>
    <hyperlink ref="A319" r:id="rId317" xr:uid="{4DD1F8DB-B5B4-430D-BC60-0DAB43C02ADA}"/>
    <hyperlink ref="A320" r:id="rId318" xr:uid="{1930E319-1A6A-4A8D-A344-971ABA246124}"/>
    <hyperlink ref="A321" r:id="rId319" xr:uid="{3F4944CB-79C1-426D-9B4E-AF5472DCD62C}"/>
    <hyperlink ref="A322" r:id="rId320" xr:uid="{8312E122-E152-4AB0-9CC4-4866FEE6A351}"/>
    <hyperlink ref="A323" r:id="rId321" xr:uid="{46D4C156-C127-4253-9233-F313A1353C68}"/>
    <hyperlink ref="A324" r:id="rId322" xr:uid="{46FC5F9C-B561-40A1-96AA-16F884C38F0A}"/>
    <hyperlink ref="A325" r:id="rId323" xr:uid="{47743D2F-AEF7-4338-A373-9D194FA19496}"/>
    <hyperlink ref="A326" r:id="rId324" xr:uid="{5E0C048F-686D-40BB-A427-ACBBDDBDFEFD}"/>
    <hyperlink ref="A327" r:id="rId325" xr:uid="{7519A954-8227-432D-ACF1-1145FAD373DC}"/>
    <hyperlink ref="A328" r:id="rId326" xr:uid="{8A80700D-15B8-41F5-BACA-9DC4E4076077}"/>
    <hyperlink ref="A329" r:id="rId327" xr:uid="{2786785B-2CFE-4876-9C1C-E410226030BF}"/>
    <hyperlink ref="A330" r:id="rId328" xr:uid="{EB29CD06-BB42-4CF1-A74B-CB80F00DA2D2}"/>
    <hyperlink ref="A331" r:id="rId329" xr:uid="{FE5D904D-25E9-4530-A09E-7E03BE7C894D}"/>
    <hyperlink ref="A332" r:id="rId330" xr:uid="{8ACEF94F-01D5-4A34-AA0E-5E6215EAB93C}"/>
    <hyperlink ref="A333" r:id="rId331" xr:uid="{A1445947-8BCD-4481-95E5-77D22BCA01B8}"/>
    <hyperlink ref="A334" r:id="rId332" xr:uid="{9C1363BC-40B6-476D-9230-747E98119E2B}"/>
    <hyperlink ref="A335" r:id="rId333" xr:uid="{7DE50A68-1D33-47D3-84DC-34C5DD10808B}"/>
    <hyperlink ref="A336" r:id="rId334" xr:uid="{C389AA9D-919B-4394-8B52-55D9D30E9E3B}"/>
    <hyperlink ref="A337" r:id="rId335" xr:uid="{B37F7FB1-5E57-4217-9EB6-2408E50FE020}"/>
    <hyperlink ref="A338" r:id="rId336" xr:uid="{F85F6A47-E8D2-4BFB-B35C-E94BB28B7575}"/>
    <hyperlink ref="A339" r:id="rId337" xr:uid="{A716A8A0-643C-41F5-BE67-427CF4B2A730}"/>
    <hyperlink ref="A340" r:id="rId338" xr:uid="{51134DBF-FBB8-4428-A943-8E66B60CE58C}"/>
    <hyperlink ref="A341" r:id="rId339" xr:uid="{A623C5C8-4CB3-4091-9B85-F14166DC00F3}"/>
    <hyperlink ref="A342" r:id="rId340" xr:uid="{FDD1EC9A-C0AD-4625-9775-D0743A29D1E9}"/>
    <hyperlink ref="A343" r:id="rId341" xr:uid="{CBCE998E-F4D7-4EB7-A030-31061808FC36}"/>
    <hyperlink ref="A344" r:id="rId342" xr:uid="{CFD8496D-6839-4A0C-B388-1719E43B15D9}"/>
    <hyperlink ref="A345" r:id="rId343" xr:uid="{502E1F18-782F-4BA1-ABDD-85D50D7CD4F6}"/>
    <hyperlink ref="A346" r:id="rId344" xr:uid="{0AB0EAAB-263B-4291-85E1-D7404857E1F7}"/>
    <hyperlink ref="A347" r:id="rId345" xr:uid="{C7D7B1D3-B22D-41E8-95A1-1D0AAA4AC328}"/>
    <hyperlink ref="A348" r:id="rId346" xr:uid="{4C7D7074-99E4-43A8-B183-551D58F285C4}"/>
    <hyperlink ref="A349" r:id="rId347" xr:uid="{D3C3BCD4-9915-413D-8E43-10BD63F5A76E}"/>
    <hyperlink ref="A350" r:id="rId348" xr:uid="{491F2AA8-4DC9-4E28-AB84-915C88DB1AFE}"/>
    <hyperlink ref="A351" r:id="rId349" xr:uid="{428DC67B-E494-4DDB-A0C4-D887425F97C6}"/>
    <hyperlink ref="A352" r:id="rId350" xr:uid="{91A86623-56B5-4AAA-8FF3-629D06E4104B}"/>
    <hyperlink ref="A353" r:id="rId351" xr:uid="{FAF1CB69-D98A-4D19-9E05-E7ED475809B2}"/>
    <hyperlink ref="A354" r:id="rId352" xr:uid="{476AE13A-2B53-4178-811F-40DA11D05348}"/>
    <hyperlink ref="A355" r:id="rId353" xr:uid="{5859C20E-B5E7-4DCF-9136-57E3E26D6BCB}"/>
    <hyperlink ref="A356" r:id="rId354" xr:uid="{8018481A-75C5-4E66-BDDE-C16A9B53523C}"/>
    <hyperlink ref="A357" r:id="rId355" xr:uid="{202E56B7-08BB-4606-B260-931C125DA376}"/>
    <hyperlink ref="A358" r:id="rId356" xr:uid="{1538E816-E980-452D-B43C-562E38160F76}"/>
    <hyperlink ref="A359" r:id="rId357" xr:uid="{0359E0A9-6D07-43E2-BF8E-960A846FB81D}"/>
    <hyperlink ref="A360" r:id="rId358" xr:uid="{E21F8EBE-7854-4196-8F1C-B598AA69F7B1}"/>
    <hyperlink ref="A361" r:id="rId359" xr:uid="{3545223C-631A-45FE-A0EF-0181B338DE32}"/>
    <hyperlink ref="A362" r:id="rId360" xr:uid="{E2886F0E-665D-4485-AD8D-9D233671582C}"/>
    <hyperlink ref="A363" r:id="rId361" xr:uid="{03F4502A-1F3C-44CF-A009-A140ABAA1ECA}"/>
    <hyperlink ref="A364" r:id="rId362" xr:uid="{7CCA7279-F8BA-4FCA-8BF8-5B2F72E27799}"/>
    <hyperlink ref="A365" r:id="rId363" xr:uid="{8C6204FB-03AE-4E92-A2A8-7A7084BD9DD1}"/>
    <hyperlink ref="A366" r:id="rId364" xr:uid="{12594DEB-7995-4E72-91C9-29B3BDDBE0E6}"/>
    <hyperlink ref="A367" r:id="rId365" xr:uid="{E362F81A-EEA5-4A2C-AD0F-148A470D9D24}"/>
    <hyperlink ref="A368" r:id="rId366" xr:uid="{D1E46702-80E5-489B-8690-B41FECF60495}"/>
    <hyperlink ref="A369" r:id="rId367" xr:uid="{1012295B-1E8C-46BB-90D2-51A439CFCF65}"/>
    <hyperlink ref="A370" r:id="rId368" xr:uid="{2846E23F-A7F1-42E2-AB6D-9DA6C2E7A7C2}"/>
    <hyperlink ref="A371" r:id="rId369" xr:uid="{BFD8C2F5-7438-4F74-99CA-AF6B8513FCAA}"/>
    <hyperlink ref="A372" r:id="rId370" xr:uid="{5569BCFA-1FC8-4036-80FB-EB4BC5A7F65B}"/>
    <hyperlink ref="A373" r:id="rId371" xr:uid="{9A948C7B-E139-4653-9FDB-FD9B16F8EEED}"/>
    <hyperlink ref="A374" r:id="rId372" xr:uid="{9BA4CBF4-3707-4E3F-B54A-1C33F8B3BFD4}"/>
    <hyperlink ref="A375" r:id="rId373" xr:uid="{332296D0-1786-418E-91D0-34A9AD6210C2}"/>
    <hyperlink ref="A376" r:id="rId374" xr:uid="{AB0D82E6-D167-4330-87A1-1705FC77E728}"/>
    <hyperlink ref="A377" r:id="rId375" xr:uid="{5E5AF773-77BE-4246-ABCC-C675F8D83F72}"/>
    <hyperlink ref="A378" r:id="rId376" xr:uid="{2DCBAC1E-2C27-45A8-B6E4-16F37E526A81}"/>
    <hyperlink ref="A379" r:id="rId377" xr:uid="{F6C74829-D4DE-410D-AD5E-8B497EE77862}"/>
    <hyperlink ref="A380" r:id="rId378" xr:uid="{18378CC1-905F-4A8E-9A55-E20B8C5E0915}"/>
    <hyperlink ref="A381" r:id="rId379" xr:uid="{623B432F-2BFC-4FE9-9F6C-46924CC7A041}"/>
    <hyperlink ref="A382" r:id="rId380" xr:uid="{8BD0F7BC-E857-4F5C-9B45-24A1BB2D24BB}"/>
    <hyperlink ref="A383" r:id="rId381" xr:uid="{BC3E70D2-C16E-4EF6-8575-179AEAFCA997}"/>
    <hyperlink ref="A384" r:id="rId382" xr:uid="{4BA44536-5C69-43AF-834C-4B3A1E1C215C}"/>
    <hyperlink ref="A385" r:id="rId383" xr:uid="{B1D56137-60F2-4DE7-BF1D-81254DCE7394}"/>
    <hyperlink ref="A386" r:id="rId384" xr:uid="{63E3DFDE-7A28-4F1B-80BE-15FDD9F21153}"/>
    <hyperlink ref="A387" r:id="rId385" xr:uid="{824F2865-4472-450E-935F-F4985D18A561}"/>
    <hyperlink ref="A388" r:id="rId386" xr:uid="{DE14D1D4-2876-4270-82A5-C6DBECEB2A50}"/>
    <hyperlink ref="A389" r:id="rId387" xr:uid="{2DA140D3-D6E0-46FB-B772-BB2DF9689E87}"/>
    <hyperlink ref="A390" r:id="rId388" xr:uid="{D139153B-806B-4E6C-BB51-133403FEA185}"/>
    <hyperlink ref="A391" r:id="rId389" xr:uid="{98648106-BA7B-443B-9EF2-CC199C69084E}"/>
    <hyperlink ref="A392" r:id="rId390" xr:uid="{1FD614BF-36DD-444D-8523-B62476123F75}"/>
    <hyperlink ref="A393" r:id="rId391" xr:uid="{38F5D406-76A7-45F0-8D4A-13EF2432C569}"/>
    <hyperlink ref="A394" r:id="rId392" xr:uid="{6D216914-3312-47AF-A13B-3444730D76A5}"/>
    <hyperlink ref="A395" r:id="rId393" xr:uid="{B385847C-B77E-4474-AFC8-4BB67AD005DE}"/>
    <hyperlink ref="A396" r:id="rId394" xr:uid="{14EB7FA0-EC55-4310-AF6B-1BEF7079233A}"/>
    <hyperlink ref="A397" r:id="rId395" xr:uid="{0C0E4A64-7BD1-4C62-8F62-2476132280CC}"/>
    <hyperlink ref="A398" r:id="rId396" xr:uid="{2048D5E1-EC54-4853-B1A8-8D383B7BAEF9}"/>
    <hyperlink ref="A399" r:id="rId397" xr:uid="{9812B348-19D5-437B-A9C7-13DE9B5D779C}"/>
    <hyperlink ref="A400" r:id="rId398" xr:uid="{4596EECC-D605-4BF4-9B04-BA45715744D7}"/>
    <hyperlink ref="A401" r:id="rId399" xr:uid="{F644E599-C15D-4C42-ACE2-6A51564BAA0E}"/>
    <hyperlink ref="A402" r:id="rId400" xr:uid="{EB07C2E0-0489-436E-B45B-D48F3514308F}"/>
    <hyperlink ref="A403" r:id="rId401" xr:uid="{3F10356A-B5E3-4623-A82D-8623F70797E1}"/>
    <hyperlink ref="A404" r:id="rId402" xr:uid="{A61080FE-50BD-4F41-AAB2-B937906E2E7C}"/>
    <hyperlink ref="A405" r:id="rId403" xr:uid="{67949FFE-7481-4D0A-BB09-E0DC1F613A3C}"/>
    <hyperlink ref="A406" r:id="rId404" xr:uid="{66EFEA04-D14B-4F64-97FA-8F330FA24B77}"/>
    <hyperlink ref="A407" r:id="rId405" xr:uid="{8ADC36D7-CCCA-41B8-B236-F57D0D1E8FAB}"/>
    <hyperlink ref="A408" r:id="rId406" xr:uid="{451577A2-A72F-4FC9-B939-68293711A60A}"/>
    <hyperlink ref="A409" r:id="rId407" xr:uid="{9D1708AA-6D27-406E-8648-A2D74D3BFE75}"/>
    <hyperlink ref="A410" r:id="rId408" xr:uid="{C3B59D45-C4BD-4F5A-B1A3-AB14E2D3C7C4}"/>
    <hyperlink ref="A411" r:id="rId409" xr:uid="{1E7F63A3-5322-41EF-80E1-FE9E97459302}"/>
    <hyperlink ref="A412" r:id="rId410" xr:uid="{EB4EEC26-55CC-4CB0-BF74-EF6ABE8CE3B6}"/>
    <hyperlink ref="A413" r:id="rId411" xr:uid="{D330917C-86B9-4930-A8F8-1B19A09A524D}"/>
    <hyperlink ref="A414" r:id="rId412" xr:uid="{EEA2DAE5-C7C7-4567-A058-820622195078}"/>
    <hyperlink ref="A415" r:id="rId413" xr:uid="{18469652-67F3-4A01-8B2A-5E1049D364EF}"/>
    <hyperlink ref="A416" r:id="rId414" xr:uid="{DD597AD7-7F9B-4033-A7A3-A3AA604A8829}"/>
    <hyperlink ref="A417" r:id="rId415" xr:uid="{C3D0410B-5A4A-4146-954F-5E7D66862CF7}"/>
    <hyperlink ref="A418" r:id="rId416" xr:uid="{EB937E0D-2D5C-4302-8713-C9CCA879434B}"/>
    <hyperlink ref="A419" r:id="rId417" xr:uid="{735390C1-DCA8-4487-ACD4-AE9EB1332D8F}"/>
    <hyperlink ref="A420" r:id="rId418" xr:uid="{076024F0-56FF-4F69-8C60-7FAB61158DB0}"/>
    <hyperlink ref="A421" r:id="rId419" xr:uid="{425CD946-DF79-4993-A9C7-DCF087487525}"/>
    <hyperlink ref="A422" r:id="rId420" xr:uid="{62640467-0B6F-4AD9-A96A-30D7DDD59438}"/>
    <hyperlink ref="A423" r:id="rId421" xr:uid="{B0F9E485-6DAE-4A64-9CCB-5A9F12A1E32A}"/>
    <hyperlink ref="A424" r:id="rId422" xr:uid="{30D1F9ED-A456-4B78-B098-4472868B6160}"/>
    <hyperlink ref="A425" r:id="rId423" xr:uid="{AE7E241B-557F-449F-A989-994A2F7E5499}"/>
    <hyperlink ref="A426" r:id="rId424" xr:uid="{D23780FE-1F67-42E1-8974-8234A1237D16}"/>
    <hyperlink ref="A427" r:id="rId425" xr:uid="{EBBB42AD-04CF-4B4B-BB97-406FD5FF8CF4}"/>
    <hyperlink ref="A428" r:id="rId426" xr:uid="{C7D68CD6-1E1B-4DBB-8393-5C4A5163EBDC}"/>
    <hyperlink ref="A429" r:id="rId427" xr:uid="{08F7028C-2DFF-4EA7-9C04-68A0858281C8}"/>
    <hyperlink ref="A430" r:id="rId428" xr:uid="{9699BCA6-1580-4A02-BB67-1A6F9532548D}"/>
    <hyperlink ref="A431" r:id="rId429" xr:uid="{13411CA2-D854-4D0E-B887-891898F3A619}"/>
    <hyperlink ref="A432" r:id="rId430" xr:uid="{5B9D4E09-D194-490C-B48F-F880F30679D6}"/>
    <hyperlink ref="A433" r:id="rId431" xr:uid="{48F9617D-55D5-4E20-8BC2-7F599DD5711A}"/>
    <hyperlink ref="A434" r:id="rId432" xr:uid="{2F54FD61-F3D3-472F-8EFD-0E097DB68EE6}"/>
    <hyperlink ref="A435" r:id="rId433" xr:uid="{5C1FB41C-BB19-4E22-999C-EF3FBA1EEEC8}"/>
    <hyperlink ref="A436" r:id="rId434" xr:uid="{A461F5FA-608C-4A1B-B147-9A86C39B227F}"/>
    <hyperlink ref="A437" r:id="rId435" xr:uid="{A005FD0C-BFD7-4082-B47D-CEDA2DE06D0E}"/>
    <hyperlink ref="A438" r:id="rId436" xr:uid="{E529BDB4-4564-49B6-940F-756FFDE47E29}"/>
    <hyperlink ref="A439" r:id="rId437" xr:uid="{0B6B89E5-3979-451B-BB34-86E973A5A7E7}"/>
    <hyperlink ref="A440" r:id="rId438" xr:uid="{FE82232E-4E0D-4A9B-9FE7-46E8DB193D22}"/>
    <hyperlink ref="A441" r:id="rId439" xr:uid="{AB08D031-87E6-4545-A888-C4EB7A9EBB49}"/>
    <hyperlink ref="A442" r:id="rId440" xr:uid="{1AE32CB1-599A-4455-B1E3-4F796BEEB882}"/>
    <hyperlink ref="A443" r:id="rId441" xr:uid="{31414F01-219C-4F67-9041-B6BF0479328C}"/>
    <hyperlink ref="A444" r:id="rId442" xr:uid="{DF0CC50A-93A8-4EFF-A6FB-CF0AA3C5C24A}"/>
    <hyperlink ref="A445" r:id="rId443" xr:uid="{35D0E2A8-5228-46AB-94A3-38FEF5B75106}"/>
    <hyperlink ref="A446" r:id="rId444" xr:uid="{440AE7A6-DF42-4F9E-84A1-2B221920ADBE}"/>
    <hyperlink ref="A447" r:id="rId445" xr:uid="{634AF96B-6518-42D6-B89D-DF01057CAFEC}"/>
    <hyperlink ref="A448" r:id="rId446" xr:uid="{80FFC102-BD7C-42EE-A4E0-2B367013139A}"/>
    <hyperlink ref="A449" r:id="rId447" xr:uid="{48EC67ED-E56D-4DB5-913E-DB95A70CBCB5}"/>
    <hyperlink ref="A450" r:id="rId448" xr:uid="{E63699E7-FF5B-43A5-B6AE-08B3DC05A11A}"/>
    <hyperlink ref="A451" r:id="rId449" xr:uid="{DB87C49A-87C4-4D9C-BA14-14D13D06D50E}"/>
    <hyperlink ref="A452" r:id="rId450" xr:uid="{4207D8B7-15AF-470E-A115-7E83376DF9F4}"/>
    <hyperlink ref="A453" r:id="rId451" xr:uid="{3D3B7F6E-2F12-49C8-B0FF-5BB040728B17}"/>
    <hyperlink ref="A454" r:id="rId452" xr:uid="{A871EE8C-605F-4C50-B54D-1DB38DCEF1C3}"/>
    <hyperlink ref="A455" r:id="rId453" xr:uid="{0135B50E-D89B-43EB-A196-AE9370B8D3E4}"/>
    <hyperlink ref="A456" r:id="rId454" xr:uid="{379832B2-50CB-42B0-A111-67B51CDFA4A2}"/>
    <hyperlink ref="A457" r:id="rId455" xr:uid="{A9011D0F-A014-4601-B4E0-7A05B5DABA3B}"/>
    <hyperlink ref="A458" r:id="rId456" xr:uid="{668ECC87-A9C8-4B34-A00A-1BAC30D365F5}"/>
    <hyperlink ref="A459" r:id="rId457" xr:uid="{C6572B32-795A-4AE0-97ED-A39E51135E0C}"/>
    <hyperlink ref="A460" r:id="rId458" xr:uid="{37F2B90E-2CB6-401C-B5DD-FB2CA2024957}"/>
    <hyperlink ref="A461" r:id="rId459" xr:uid="{CED87184-0BB6-4285-BE2C-721F9B027F40}"/>
    <hyperlink ref="A462" r:id="rId460" xr:uid="{D1252844-91DA-4AF0-9667-E2F6C2F73DD3}"/>
    <hyperlink ref="A463" r:id="rId461" xr:uid="{5C2B49BC-8858-4D2A-A80C-A7366FD9113A}"/>
    <hyperlink ref="A464" r:id="rId462" xr:uid="{4723D6D5-B66C-4368-BABE-ABE054827477}"/>
    <hyperlink ref="A465" r:id="rId463" xr:uid="{2D1CD9DC-C52B-41F2-98FB-733787A78289}"/>
    <hyperlink ref="A466" r:id="rId464" xr:uid="{231252EC-9448-4D89-A012-883DD99DC161}"/>
    <hyperlink ref="A467" r:id="rId465" xr:uid="{9CE90C9D-6A30-4B37-BE03-9A13B3A9EE8E}"/>
    <hyperlink ref="A468" r:id="rId466" xr:uid="{6C098D64-D88B-4D70-8DBE-08C3E0649449}"/>
    <hyperlink ref="A469" r:id="rId467" xr:uid="{C971659D-A459-4C46-99BA-DA670B500CEF}"/>
    <hyperlink ref="A470" r:id="rId468" xr:uid="{D9787DBC-6B56-40B0-81B0-410235ABD2A7}"/>
    <hyperlink ref="A471" r:id="rId469" xr:uid="{5712254C-DD92-4E7B-958C-151314D25152}"/>
    <hyperlink ref="A472" r:id="rId470" xr:uid="{46DFAAF8-5FF6-4033-8C38-010D8CFD404D}"/>
    <hyperlink ref="A473" r:id="rId471" xr:uid="{429B8FF5-D76C-4B23-946E-68127877779A}"/>
    <hyperlink ref="A474" r:id="rId472" xr:uid="{C4A4BB1E-DF5A-47B5-84FA-4DFB904CDDD8}"/>
    <hyperlink ref="A475" r:id="rId473" xr:uid="{92D79D7E-E198-4DBA-8706-CD6A1FEAF418}"/>
    <hyperlink ref="A476" r:id="rId474" xr:uid="{2DE5C83C-00A9-478F-B74E-CB31F6F65F89}"/>
    <hyperlink ref="A477" r:id="rId475" xr:uid="{714B05F5-653D-4E8E-A2E2-FFA73AB907B7}"/>
    <hyperlink ref="A478" r:id="rId476" xr:uid="{A90CE1C5-AC55-4C7A-8A88-568E878C29A2}"/>
    <hyperlink ref="A479" r:id="rId477" xr:uid="{ABE68AC8-05CE-4FF3-8615-2FD71AA7EB4E}"/>
    <hyperlink ref="A480" r:id="rId478" xr:uid="{927B1077-BCDF-4668-A17C-A5B1E76A85BA}"/>
    <hyperlink ref="A481" r:id="rId479" xr:uid="{5A7BFA64-1FEC-4C12-943C-3FBF7FE5C4D2}"/>
    <hyperlink ref="A482" r:id="rId480" xr:uid="{D59071BC-4822-4A47-9281-7B4B8FDA43E9}"/>
    <hyperlink ref="A483" r:id="rId481" xr:uid="{83105036-02F6-4BD1-B619-C100BADA19AC}"/>
    <hyperlink ref="A484" r:id="rId482" xr:uid="{D3A423A3-3F97-4AE0-B52D-625441FCE1B6}"/>
    <hyperlink ref="A485" r:id="rId483" xr:uid="{A99DF46A-B441-43AA-997A-219A11AD9597}"/>
    <hyperlink ref="A486" r:id="rId484" xr:uid="{76B29E04-17FC-46A1-8155-82796C62712A}"/>
    <hyperlink ref="A487" r:id="rId485" xr:uid="{7C36EE6C-90B7-42C3-94DB-AECC6FAB258B}"/>
    <hyperlink ref="A488" r:id="rId486" xr:uid="{983210FC-C9A0-494D-B5FB-10B4A3A26D48}"/>
    <hyperlink ref="A489" r:id="rId487" xr:uid="{FFA63BDE-9567-41DB-9692-D9A57CD11489}"/>
    <hyperlink ref="A490" r:id="rId488" xr:uid="{8E385C65-9CB4-4F30-8B08-84FD291B7792}"/>
    <hyperlink ref="A491" r:id="rId489" xr:uid="{C9646ACF-DA0A-4E80-B6FC-65984D48B6BB}"/>
    <hyperlink ref="A492" r:id="rId490" xr:uid="{96AF47D2-A2EE-46EC-9429-6CD532F81BA8}"/>
    <hyperlink ref="A493" r:id="rId491" xr:uid="{B8C72896-76C2-4C75-BFF6-CD42F407C4E5}"/>
    <hyperlink ref="A494" r:id="rId492" xr:uid="{DEED1AB3-95A0-41DA-B509-801D42768EA2}"/>
    <hyperlink ref="A495" r:id="rId493" xr:uid="{3663443D-56F6-4F78-82BE-6BE4FF91E1CE}"/>
    <hyperlink ref="A496" r:id="rId494" xr:uid="{012137FD-36B2-403A-AA7B-64CDD0634733}"/>
    <hyperlink ref="A497" r:id="rId495" xr:uid="{0504495F-9268-486B-AB47-DA08C311586D}"/>
    <hyperlink ref="A498" r:id="rId496" xr:uid="{33D6DA6B-9635-4752-B340-77A48EFDBE55}"/>
    <hyperlink ref="A499" r:id="rId497" xr:uid="{DFF21172-6F57-40A4-B5D6-9DC6B6F9D8B3}"/>
    <hyperlink ref="A500" r:id="rId498" xr:uid="{5B370338-76C3-4DE1-9D34-D42B2DC32FF2}"/>
    <hyperlink ref="A501" r:id="rId499" xr:uid="{7606C65B-CDBB-476D-BB7D-D884726AECA2}"/>
    <hyperlink ref="A502" r:id="rId500" xr:uid="{1939F8E5-61F9-4F67-977D-014D3004C8CC}"/>
    <hyperlink ref="A503" r:id="rId501" xr:uid="{73B33917-C0C1-4A29-95E6-A20E9BF45A2B}"/>
    <hyperlink ref="A504" r:id="rId502" xr:uid="{D0038A0F-CA19-406F-AFEA-1A3D9CB52B32}"/>
    <hyperlink ref="A505" r:id="rId503" xr:uid="{60FA8726-14C4-4F08-8461-C27163EF14EF}"/>
    <hyperlink ref="A506" r:id="rId504" xr:uid="{88945B80-15FD-44E5-AB15-75A722627359}"/>
    <hyperlink ref="A507" r:id="rId505" xr:uid="{7FF1F55A-47F6-4922-9F7A-AA28D858CB79}"/>
    <hyperlink ref="A508" r:id="rId506" xr:uid="{15A827AE-24D1-46FE-819B-FDC7DF600B6A}"/>
    <hyperlink ref="A509" r:id="rId507" xr:uid="{30235C3F-49CA-4FF9-97B9-CBA46A5B2B7B}"/>
    <hyperlink ref="A510" r:id="rId508" xr:uid="{962FFA92-DF69-4C18-88EC-84B5A8096E51}"/>
    <hyperlink ref="A511" r:id="rId509" xr:uid="{D151016B-5411-4246-9B08-A019E415F8EF}"/>
    <hyperlink ref="A512" r:id="rId510" xr:uid="{5862A458-3914-4825-B7C5-E6C9D0030760}"/>
    <hyperlink ref="A513" r:id="rId511" xr:uid="{20D507D4-373F-4694-A9C9-339570009669}"/>
    <hyperlink ref="A514" r:id="rId512" xr:uid="{4654327A-0579-42B7-85D2-D0FE19ADCCD0}"/>
    <hyperlink ref="A515" r:id="rId513" xr:uid="{3073E097-B4ED-4C95-A8FC-B6CDBAC3F302}"/>
    <hyperlink ref="A516" r:id="rId514" xr:uid="{AAA998F2-4072-4A6D-BEF2-883B5D87703C}"/>
    <hyperlink ref="A517" r:id="rId515" xr:uid="{193F51A0-45AB-4252-AE75-2B13BC5CDA6F}"/>
    <hyperlink ref="A518" r:id="rId516" xr:uid="{C3CE08A4-B6FD-40EC-8A71-04F63AE26BC8}"/>
    <hyperlink ref="A519" r:id="rId517" xr:uid="{5A5779C6-812D-4390-85EF-6242E39E3B60}"/>
    <hyperlink ref="A520" r:id="rId518" xr:uid="{5CE94A29-555F-46A2-8AB4-862CF5951E0D}"/>
    <hyperlink ref="A521" r:id="rId519" xr:uid="{0E8F914F-D9E9-41ED-A510-006772D8739D}"/>
    <hyperlink ref="A522" r:id="rId520" xr:uid="{D7FB7D97-C79D-4344-BA28-A58E05E73A77}"/>
    <hyperlink ref="A523" r:id="rId521" xr:uid="{FEE75D15-3DCD-48FC-A68B-DC54B6B17466}"/>
    <hyperlink ref="A524" r:id="rId522" xr:uid="{828DCDDB-17A2-4072-81CB-11AD492FF7CA}"/>
    <hyperlink ref="A525" r:id="rId523" xr:uid="{36E020C1-3FD4-43C8-ADE9-53C004C4336E}"/>
    <hyperlink ref="A526" r:id="rId524" xr:uid="{9930308E-165A-439D-9B7F-6F67B472EDF2}"/>
    <hyperlink ref="A527" r:id="rId525" xr:uid="{0D04C89E-6A3B-4021-8D49-AE07F7FB85A2}"/>
    <hyperlink ref="A528" r:id="rId526" xr:uid="{495C96C5-9A05-43F3-A612-79DB01133141}"/>
    <hyperlink ref="A529" r:id="rId527" xr:uid="{3DD0AEEB-60C3-40F2-B861-D13C08B0175E}"/>
    <hyperlink ref="A530" r:id="rId528" xr:uid="{44F096F2-D5A7-4A92-8885-82398302C585}"/>
    <hyperlink ref="A531" r:id="rId529" xr:uid="{D02F36F7-C7DD-49CA-AB9B-B0D603DCDEA7}"/>
    <hyperlink ref="A532" r:id="rId530" xr:uid="{32630175-DF02-40AB-89E8-32FF09B8B418}"/>
    <hyperlink ref="A533" r:id="rId531" xr:uid="{2E3FDD52-E1A2-4324-BB2E-EFBF32AFB06D}"/>
    <hyperlink ref="A534" r:id="rId532" xr:uid="{25060F5C-2398-4BFB-BD1D-5654A48E500C}"/>
    <hyperlink ref="A535" r:id="rId533" xr:uid="{785D3D6F-B18C-480C-8CCF-08BA00A6126F}"/>
    <hyperlink ref="A536" r:id="rId534" xr:uid="{8689C1DE-EEF6-4A2D-A6BA-CAD31D111B03}"/>
    <hyperlink ref="A537" r:id="rId535" xr:uid="{9955EEFD-53E6-4509-8AC4-C4272DF72773}"/>
    <hyperlink ref="A538" r:id="rId536" xr:uid="{7666F630-42A9-4FCD-89A1-6E4933EB272F}"/>
    <hyperlink ref="A539" r:id="rId537" xr:uid="{F7E9EFA1-1346-444F-97F6-312C1949B429}"/>
    <hyperlink ref="A540" r:id="rId538" xr:uid="{2CAE0C97-6558-4E90-83F0-481AEAA76F87}"/>
    <hyperlink ref="A541" r:id="rId539" xr:uid="{6BDFFC0F-8261-46EF-8C8E-7F4B7140B8B9}"/>
    <hyperlink ref="A542" r:id="rId540" xr:uid="{10325987-25EA-427F-BF52-14127F195978}"/>
    <hyperlink ref="A543" r:id="rId541" xr:uid="{C65B8655-6949-4167-BFF8-EEF9FF7704A7}"/>
    <hyperlink ref="A544" r:id="rId542" xr:uid="{1A4DAC30-3F02-4B2D-ACB3-D6877CD6D3F7}"/>
    <hyperlink ref="A545" r:id="rId543" xr:uid="{04FBB30A-F57C-4947-A533-4124DC661AB9}"/>
    <hyperlink ref="A546" r:id="rId544" xr:uid="{D4C4F372-8F22-4D5B-A2C3-515B11EC4431}"/>
    <hyperlink ref="A547" r:id="rId545" xr:uid="{06DB8C96-D2F9-43FF-8934-AD6B1C498392}"/>
    <hyperlink ref="A548" r:id="rId546" xr:uid="{4BB3FAE3-7C91-4DCA-8696-BD17BFFE2F39}"/>
    <hyperlink ref="A549" r:id="rId547" xr:uid="{ADDF35C7-1389-46D8-866A-7447DEEC7F0D}"/>
    <hyperlink ref="A550" r:id="rId548" xr:uid="{B32CD0B5-B076-4E67-96D1-0208B989B8AA}"/>
    <hyperlink ref="A551" r:id="rId549" xr:uid="{E43D10C6-EF81-4404-8BA7-6BEDB3ACE1BD}"/>
    <hyperlink ref="A552" r:id="rId550" xr:uid="{9D26D0F7-E3A5-4D8E-B9DC-54F87825884C}"/>
    <hyperlink ref="A553" r:id="rId551" xr:uid="{68AC6FD8-2ED9-4921-ACA3-EEFE8D8B98D7}"/>
    <hyperlink ref="A554" r:id="rId552" xr:uid="{80111219-0EDC-4584-9940-079B4A9A5F73}"/>
    <hyperlink ref="A555" r:id="rId553" xr:uid="{06B316CD-DF05-4F0E-90C5-6367AF4DB8EF}"/>
    <hyperlink ref="A556" r:id="rId554" xr:uid="{41C471F7-529C-41E4-94FC-1708BC4BB93A}"/>
    <hyperlink ref="A557" r:id="rId555" xr:uid="{70AC8F17-50C3-40E0-9E84-F46AF80E7D67}"/>
    <hyperlink ref="A558" r:id="rId556" xr:uid="{46DC7BF1-C517-4593-85B8-FCE01CD60579}"/>
    <hyperlink ref="A559" r:id="rId557" xr:uid="{399CAE8C-71B9-4042-8D47-27DCF05DC5B2}"/>
    <hyperlink ref="A560" r:id="rId558" xr:uid="{7F6A2811-31CE-4B4E-97C0-EA2B5FAFE0AD}"/>
    <hyperlink ref="A561" r:id="rId559" xr:uid="{50F34570-0E55-4D7F-9677-A034D31FE936}"/>
    <hyperlink ref="A562" r:id="rId560" xr:uid="{A1AAB457-7B4B-4F43-8DE4-4353086B9EB5}"/>
    <hyperlink ref="A563" r:id="rId561" xr:uid="{2F4CA541-AD7A-415E-B650-803D909C3D89}"/>
    <hyperlink ref="A564" r:id="rId562" xr:uid="{F5DED4B4-ADB8-42EB-9B91-B31F8DB2A40E}"/>
    <hyperlink ref="A565" r:id="rId563" xr:uid="{CFE4C682-3E52-4160-A47E-AEACEBBD852A}"/>
    <hyperlink ref="A566" r:id="rId564" xr:uid="{6A3815C8-24CE-48EC-8E58-7EF0291F5F6D}"/>
    <hyperlink ref="A567" r:id="rId565" xr:uid="{1655B259-7F2E-47E3-9A68-CCF22CDD271B}"/>
    <hyperlink ref="A568" r:id="rId566" xr:uid="{2B5178FC-DBC5-42A2-BDA2-EB47933D16C2}"/>
    <hyperlink ref="A569" r:id="rId567" xr:uid="{FB06A01A-4D20-4D2B-A768-147CDF724291}"/>
    <hyperlink ref="A570" r:id="rId568" xr:uid="{D36118DC-7F0F-455B-B0A5-E2C3A60AF216}"/>
    <hyperlink ref="A571" r:id="rId569" xr:uid="{DDFC0E7B-24B8-4375-8DA0-13A8E8F13329}"/>
    <hyperlink ref="A572" r:id="rId570" xr:uid="{5F00024F-BA5F-4C95-BBCA-CEF8B87DD7BF}"/>
    <hyperlink ref="A573" r:id="rId571" xr:uid="{D5D0E78E-385D-4975-8084-CBD2AF0556A7}"/>
    <hyperlink ref="A574" r:id="rId572" xr:uid="{5A99F044-0C80-41D7-B4B7-5B5FF27BEB04}"/>
    <hyperlink ref="A575" r:id="rId573" xr:uid="{65E919C7-F934-4159-A61D-3B8FF35AC51D}"/>
    <hyperlink ref="A576" r:id="rId574" xr:uid="{33AC1BFE-CAE3-4D56-B56F-DC1CD71C2E50}"/>
    <hyperlink ref="A577" r:id="rId575" xr:uid="{C22367F9-E390-4FF8-8074-3F5B1AA77F6F}"/>
    <hyperlink ref="A578" r:id="rId576" xr:uid="{EDC60F37-54E4-4526-9D06-A1FA40FC0EE5}"/>
    <hyperlink ref="A579" r:id="rId577" xr:uid="{00D576FE-D757-49C6-96F9-3907BEE15424}"/>
    <hyperlink ref="A580" r:id="rId578" xr:uid="{736A7BAC-8A49-4258-B321-0F853D8DDA93}"/>
    <hyperlink ref="A581" r:id="rId579" xr:uid="{321BE4BC-25A8-478E-880D-F79F9ABB2094}"/>
    <hyperlink ref="A582" r:id="rId580" xr:uid="{4FF2A84D-BDD0-43A3-872D-4A303EF21865}"/>
    <hyperlink ref="A583" r:id="rId581" xr:uid="{DF379A0A-36D8-4E2C-9647-16DECC8D3CBF}"/>
    <hyperlink ref="A584" r:id="rId582" xr:uid="{39DA9819-9A89-43B7-A08D-8A3CB5F78804}"/>
    <hyperlink ref="A585" r:id="rId583" xr:uid="{4E35BB10-6D80-4D4A-A12F-A8EB3F4C3682}"/>
    <hyperlink ref="A586" r:id="rId584" xr:uid="{15683989-8DE4-4902-ABE7-00E9E6F77804}"/>
    <hyperlink ref="A587" r:id="rId585" xr:uid="{2FDE0B7C-CE48-4247-ABFE-A89F6B836976}"/>
    <hyperlink ref="A588" r:id="rId586" xr:uid="{3BE5E501-F6D6-45CF-B37A-D3BD13186FD0}"/>
    <hyperlink ref="A589" r:id="rId587" xr:uid="{53EE798A-DAB6-43E9-BF8E-15FE2071D48B}"/>
    <hyperlink ref="A590" r:id="rId588" xr:uid="{63A35FD8-AC92-486E-93F9-7CD83132F75E}"/>
    <hyperlink ref="A591" r:id="rId589" xr:uid="{AE560A45-10C7-4A11-B26D-2D72079580C3}"/>
    <hyperlink ref="A592" r:id="rId590" xr:uid="{4561335D-6028-4802-AD87-95D36EFF0FF8}"/>
    <hyperlink ref="A593" r:id="rId591" xr:uid="{DFD8C675-3148-432F-88C8-AF8DE6CF9B3E}"/>
    <hyperlink ref="A594" r:id="rId592" xr:uid="{B6958F47-4F2C-4DF9-875A-E975B5E8C1E5}"/>
    <hyperlink ref="A595" r:id="rId593" xr:uid="{04509E9E-CB3C-4EBB-8D36-D0B9A87A790D}"/>
    <hyperlink ref="A596" r:id="rId594" xr:uid="{3EF48CAA-B533-4598-9B0A-042E99FCFC7D}"/>
    <hyperlink ref="A597" r:id="rId595" xr:uid="{C2D9A12D-F363-4C10-88FE-189E0A48EC80}"/>
    <hyperlink ref="A598" r:id="rId596" xr:uid="{D9C94E53-8A08-4720-AABA-B347EA92D917}"/>
    <hyperlink ref="A599" r:id="rId597" xr:uid="{B694DCCB-6312-47A0-85E4-57ED0ED5A96D}"/>
    <hyperlink ref="A600" r:id="rId598" xr:uid="{394FDEFB-F86C-456E-8E49-BD746C7F8DDF}"/>
    <hyperlink ref="A601" r:id="rId599" xr:uid="{6B9027B7-7AFC-4973-93FB-965EF0CAD527}"/>
    <hyperlink ref="A602" r:id="rId600" xr:uid="{50A87630-2CAF-46FF-8795-B82AF846212B}"/>
    <hyperlink ref="A603" r:id="rId601" xr:uid="{375899B5-D9F1-4A99-93DD-9FAA4D993B48}"/>
    <hyperlink ref="A604" r:id="rId602" xr:uid="{250E1558-8E8A-4CA0-98A4-DB4FEB26F9E6}"/>
    <hyperlink ref="A605" r:id="rId603" xr:uid="{100D163F-06E9-4167-823A-763C5A6BAE08}"/>
    <hyperlink ref="A606" r:id="rId604" xr:uid="{53744700-FD60-4E14-82E9-3DAE1A0A432E}"/>
    <hyperlink ref="A607" r:id="rId605" xr:uid="{0E23A6DD-F89C-4423-91D3-EE3BCD584616}"/>
    <hyperlink ref="A608" r:id="rId606" xr:uid="{4290C6AE-3F29-4B5E-AA05-3F90F1278C62}"/>
    <hyperlink ref="A609" r:id="rId607" xr:uid="{7FB43E40-06FB-4883-911E-FCD16D1934ED}"/>
    <hyperlink ref="A610" r:id="rId608" xr:uid="{5E4667F4-4238-46F8-84DC-41C87A52A12E}"/>
    <hyperlink ref="A611" r:id="rId609" xr:uid="{DB28B246-DFFF-49CD-806F-F0716DFBE3CB}"/>
    <hyperlink ref="A612" r:id="rId610" xr:uid="{FA5B6624-506A-485F-AC4C-277AB6621559}"/>
    <hyperlink ref="A613" r:id="rId611" xr:uid="{5305BDED-A54B-491B-8FA1-4C597DA1C7C9}"/>
    <hyperlink ref="A614" r:id="rId612" xr:uid="{B75E53A2-0E13-4FF3-AA41-956DA59EA776}"/>
    <hyperlink ref="A615" r:id="rId613" xr:uid="{B7B237C9-EA2E-4E8A-802A-9450A0805841}"/>
    <hyperlink ref="A616" r:id="rId614" xr:uid="{435BC38C-BEFE-407A-814E-239172A38E48}"/>
    <hyperlink ref="A617" r:id="rId615" xr:uid="{AA01E600-9B04-4B05-AB30-E67AAE2F8974}"/>
    <hyperlink ref="A618" r:id="rId616" xr:uid="{7AC6E0E9-E443-4525-8A81-06CCEE801AC6}"/>
    <hyperlink ref="A619" r:id="rId617" xr:uid="{A6E67C7C-1976-4B5C-9C19-8AE4B7376B88}"/>
    <hyperlink ref="A620" r:id="rId618" xr:uid="{B217C7CE-F551-4635-8DB4-E5D54F85CACA}"/>
    <hyperlink ref="A621" r:id="rId619" xr:uid="{BFF6C1A4-5232-4C04-BC79-91E14BE3D3DD}"/>
    <hyperlink ref="A622" r:id="rId620" xr:uid="{2EFD842F-A736-4D4B-A94A-04675A2FD80A}"/>
    <hyperlink ref="A623" r:id="rId621" xr:uid="{737C0653-0BCB-4031-949B-9FDC625A0D7A}"/>
    <hyperlink ref="A624" r:id="rId622" xr:uid="{EF2C0674-0BBA-49BA-A05D-8A1068040C6F}"/>
    <hyperlink ref="A625" r:id="rId623" xr:uid="{232A08C4-69FD-42C5-A89C-CB69B18DDAA2}"/>
    <hyperlink ref="A626" r:id="rId624" xr:uid="{7F738A0C-042C-4E7E-BAA7-608FB77F9E9B}"/>
    <hyperlink ref="A627" r:id="rId625" xr:uid="{B45C0B16-1CCB-455A-96CA-CF623F8C4324}"/>
    <hyperlink ref="A628" r:id="rId626" xr:uid="{769413E2-7C90-47B1-BD28-9AE7F1682794}"/>
    <hyperlink ref="A629" r:id="rId627" xr:uid="{B25D04E5-D256-4EE2-BA39-EC19341F4E2C}"/>
    <hyperlink ref="A630" r:id="rId628" xr:uid="{AFCB30F1-ABA2-467F-A8AD-9AABC6D8FE83}"/>
    <hyperlink ref="A631" r:id="rId629" xr:uid="{999AB24D-30D3-49A0-BD57-5D4C74A997C0}"/>
    <hyperlink ref="A632" r:id="rId630" xr:uid="{878368A8-A220-4DF7-B15E-B1CF21EB60EF}"/>
    <hyperlink ref="A633" r:id="rId631" xr:uid="{A2E11A10-7ECA-42A3-B7DF-9B1DD17A9108}"/>
    <hyperlink ref="A634" r:id="rId632" xr:uid="{3FDC4F7A-9488-4D27-9E89-9FEEDEAF6F22}"/>
    <hyperlink ref="A635" r:id="rId633" xr:uid="{2392D419-EA35-4CA5-8ECF-6DF7DB824D38}"/>
    <hyperlink ref="A636" r:id="rId634" xr:uid="{B47DAE82-733F-4E2A-B1E7-C70167AE8A46}"/>
    <hyperlink ref="A637" r:id="rId635" xr:uid="{9F3AC37A-6D7B-4C38-B525-B457A8DCC853}"/>
    <hyperlink ref="A638" r:id="rId636" xr:uid="{B5ADB189-9444-4C79-8B25-2812EE3F5C5C}"/>
    <hyperlink ref="A639" r:id="rId637" xr:uid="{E1E6F9E3-8FEE-44C0-808F-E17C02C0233F}"/>
    <hyperlink ref="A640" r:id="rId638" xr:uid="{0BEB29FD-C37A-4194-98FE-7F9A01B8C747}"/>
    <hyperlink ref="A641" r:id="rId639" xr:uid="{DDDBC258-4107-486A-B2DC-723E747EC0CB}"/>
    <hyperlink ref="A642" r:id="rId640" xr:uid="{979BDCCB-887E-493D-B1B0-6B0FEFAD1CB8}"/>
    <hyperlink ref="A643" r:id="rId641" xr:uid="{6EC578AF-1F0D-4CCE-B79D-7F5341A823A7}"/>
    <hyperlink ref="A644" r:id="rId642" xr:uid="{ACF1B649-C0F1-4C09-89AF-9297C8E95B76}"/>
    <hyperlink ref="A645" r:id="rId643" xr:uid="{3C2F1B34-3D74-4ADC-ADEA-31F91D11D239}"/>
    <hyperlink ref="A646" r:id="rId644" xr:uid="{687CA289-2FEF-4EB7-85E8-F37F78BAC65B}"/>
    <hyperlink ref="A647" r:id="rId645" xr:uid="{EA116FFA-142E-4848-B609-E449EE8EB7BA}"/>
    <hyperlink ref="A648" r:id="rId646" xr:uid="{8CDB1F2D-908E-40CC-AC7F-1012C9E74619}"/>
    <hyperlink ref="A649" r:id="rId647" xr:uid="{9C907052-1AE5-4D70-B4AE-6095D1498AA5}"/>
    <hyperlink ref="A650" r:id="rId648" xr:uid="{FCBAE10E-56CC-4031-9068-C891F9379C29}"/>
    <hyperlink ref="A651" r:id="rId649" xr:uid="{DD555305-28BA-42C5-837C-59BFE3387E67}"/>
    <hyperlink ref="A652" r:id="rId650" xr:uid="{7CBF0EB9-EBEF-49BE-9585-DEBCDA25D5FA}"/>
    <hyperlink ref="A653" r:id="rId651" xr:uid="{6C0470F2-0024-4F61-AC60-03DA76C457EA}"/>
    <hyperlink ref="A654" r:id="rId652" xr:uid="{74F0B3E4-04FB-4EFF-A01C-574D6BD743E9}"/>
    <hyperlink ref="A655" r:id="rId653" xr:uid="{D830618A-C8E1-4248-BBAD-04AA35582622}"/>
    <hyperlink ref="A656" r:id="rId654" xr:uid="{1C260958-A912-4B3A-826D-8FF5292D4882}"/>
    <hyperlink ref="A657" r:id="rId655" xr:uid="{F65299C2-CFA1-4B42-96DC-6CB6735E5D6B}"/>
    <hyperlink ref="A658" r:id="rId656" xr:uid="{CC5C2746-A485-46A6-8A9E-1EA7EE0566D6}"/>
    <hyperlink ref="A659" r:id="rId657" xr:uid="{C66F8554-A985-4BE4-B007-EB82E9BD7224}"/>
    <hyperlink ref="A660" r:id="rId658" xr:uid="{EB1A12E7-1DB8-4EE9-9E38-FFB4F3ECD62E}"/>
    <hyperlink ref="A661" r:id="rId659" xr:uid="{EFAD4B41-ACCB-4876-BC45-363DD6FA71F6}"/>
    <hyperlink ref="A662" r:id="rId660" xr:uid="{E746F776-9F59-4B5C-9FA2-E1DA17247099}"/>
    <hyperlink ref="A663" r:id="rId661" xr:uid="{3E56FEBC-102D-4D8E-ADE5-075575491688}"/>
    <hyperlink ref="A664" r:id="rId662" xr:uid="{1978B16A-F383-4ED7-8F29-DD277EF2A0EB}"/>
    <hyperlink ref="A665" r:id="rId663" xr:uid="{14751F6F-BA70-4B59-9C52-338CECE2F756}"/>
    <hyperlink ref="A666" r:id="rId664" xr:uid="{268E61CB-D464-4640-8AD8-85E0F974F664}"/>
    <hyperlink ref="A667" r:id="rId665" xr:uid="{67D811D0-82E3-4E04-812F-059924A65EAD}"/>
    <hyperlink ref="A668" r:id="rId666" xr:uid="{060933FE-1A25-4600-B15F-E9100A4D53BF}"/>
    <hyperlink ref="A669" r:id="rId667" xr:uid="{1DB520B3-1540-4636-8398-79F755E5EFDF}"/>
    <hyperlink ref="A670" r:id="rId668" xr:uid="{C2A17CA5-624B-4ED5-8A5D-142B8C55EF9B}"/>
    <hyperlink ref="A671" r:id="rId669" xr:uid="{C9DB5A07-0F6A-4D79-B49C-659D9A54265E}"/>
    <hyperlink ref="A672" r:id="rId670" xr:uid="{3AA7A448-F0A4-4615-9CE3-EA7C43251DD7}"/>
    <hyperlink ref="A673" r:id="rId671" xr:uid="{85C738E6-A858-4AD1-9F24-2A611C2ED396}"/>
    <hyperlink ref="A674" r:id="rId672" xr:uid="{50D93FF1-250C-4745-AA79-76E72351011C}"/>
    <hyperlink ref="A675" r:id="rId673" xr:uid="{1C55E365-F444-4D86-8514-84FF2599E73F}"/>
    <hyperlink ref="A676" r:id="rId674" xr:uid="{76E954DA-250E-4310-A3BC-3E19B00ACB12}"/>
    <hyperlink ref="A677" r:id="rId675" xr:uid="{A5403D1B-2284-4AD7-9BB2-9F759D627A3F}"/>
    <hyperlink ref="A678" r:id="rId676" xr:uid="{05AA21DF-E7F6-40CC-9A53-EC41DF5FC292}"/>
    <hyperlink ref="A679" r:id="rId677" xr:uid="{F377CEED-B0E6-45F5-8C6A-016662A7CEB3}"/>
    <hyperlink ref="A680" r:id="rId678" xr:uid="{B7306A01-D63A-46ED-8DFF-B2BF8D24F2D8}"/>
    <hyperlink ref="A681" r:id="rId679" xr:uid="{681C9236-FC08-427F-9147-AB25A6F6596A}"/>
    <hyperlink ref="A682" r:id="rId680" xr:uid="{15BADEDC-4FB3-469F-9883-B8D7C980AB8E}"/>
    <hyperlink ref="A683" r:id="rId681" xr:uid="{F4ED514D-B416-4B93-9490-C081DB16FC3C}"/>
    <hyperlink ref="A684" r:id="rId682" xr:uid="{D83E3D5F-A996-4A17-9DDA-0D26B9392C46}"/>
    <hyperlink ref="A685" r:id="rId683" xr:uid="{B171C0C4-7B56-4555-893A-355C52FE93E1}"/>
    <hyperlink ref="A686" r:id="rId684" xr:uid="{372E0EFD-9822-4DC9-A4E7-39CB702DF02E}"/>
    <hyperlink ref="A687" r:id="rId685" xr:uid="{BFF3E6FE-BB06-4BAE-8A15-79FD2DAC1533}"/>
    <hyperlink ref="A688" r:id="rId686" xr:uid="{0A52FB5E-8B9D-4FC4-85D8-6AAB3A4E6C2F}"/>
    <hyperlink ref="A689" r:id="rId687" xr:uid="{22F3408C-2526-44BF-939E-8F0417A2FDFC}"/>
    <hyperlink ref="A690" r:id="rId688" xr:uid="{71C28975-7FF6-424B-930C-8A5878F1D80B}"/>
    <hyperlink ref="A691" r:id="rId689" xr:uid="{8D139224-73E3-44DA-B3DD-EDA07227FB6D}"/>
    <hyperlink ref="A692" r:id="rId690" xr:uid="{838ED3A1-9CD0-48F8-AB12-E43E697824FB}"/>
    <hyperlink ref="A693" r:id="rId691" xr:uid="{B4812E07-0FC9-40C6-B6FB-88100272D92D}"/>
    <hyperlink ref="A694" r:id="rId692" xr:uid="{8B7273B4-3F25-46BC-A9A4-9A9F9B1176E8}"/>
    <hyperlink ref="A695" r:id="rId693" xr:uid="{301BB501-CB46-4B83-A831-215525832117}"/>
    <hyperlink ref="A696" r:id="rId694" xr:uid="{BE56FD98-794D-4D27-A835-CDB3DF481C4E}"/>
    <hyperlink ref="A697" r:id="rId695" xr:uid="{BF228A4C-9840-400A-83C9-A0B75264FA40}"/>
    <hyperlink ref="A698" r:id="rId696" xr:uid="{99B07DFA-8C2E-43F0-B7FE-5E0E0E54F703}"/>
    <hyperlink ref="A699" r:id="rId697" xr:uid="{9FF96B84-73F4-45C1-873A-E31B3FD9FFA1}"/>
    <hyperlink ref="A700" r:id="rId698" xr:uid="{D5E2E34F-17A4-4746-92B5-D45DFC462902}"/>
    <hyperlink ref="A701" r:id="rId699" xr:uid="{C65BA62E-7B7E-4CD3-A3FF-D5D44D214670}"/>
    <hyperlink ref="A702" r:id="rId700" xr:uid="{53F09000-EA9F-4375-8BB5-D323008F3710}"/>
    <hyperlink ref="A703" r:id="rId701" xr:uid="{D4EC5627-6BC8-4F03-B9C0-A141328DC049}"/>
    <hyperlink ref="A704" r:id="rId702" xr:uid="{370817B8-9C2B-4729-8298-96DD7B0380CD}"/>
    <hyperlink ref="A705" r:id="rId703" xr:uid="{A0ECF963-BD5D-4786-B61C-8B1079519D96}"/>
    <hyperlink ref="A706" r:id="rId704" xr:uid="{E316801C-6816-4E86-AAC0-C77E789E5679}"/>
    <hyperlink ref="A707" r:id="rId705" xr:uid="{7A4E49DD-069E-4314-8769-9A2D27C5B4B4}"/>
    <hyperlink ref="A708" r:id="rId706" xr:uid="{D333F3AE-82E6-4597-8AEA-3FB8BAD339B4}"/>
    <hyperlink ref="A709" r:id="rId707" xr:uid="{B76041BB-5CB1-4675-96DA-D35AF3225D77}"/>
    <hyperlink ref="A710" r:id="rId708" xr:uid="{22B93656-6545-4173-8DE0-1F84288103F9}"/>
    <hyperlink ref="A711" r:id="rId709" xr:uid="{0EB34667-8F4C-4F7A-9695-D9AABC9B7E0C}"/>
    <hyperlink ref="A712" r:id="rId710" xr:uid="{8F8A4D10-13C8-4FCA-9476-ADC0C50F4182}"/>
    <hyperlink ref="A713" r:id="rId711" xr:uid="{5FD66C18-2F71-4726-A506-2F3678FC62D9}"/>
    <hyperlink ref="A714" r:id="rId712" xr:uid="{5F6E73F1-0D2A-44A9-AE85-5CD57FE92661}"/>
    <hyperlink ref="A715" r:id="rId713" xr:uid="{F2A68901-20D2-4977-8BD1-A07F1D0D0279}"/>
    <hyperlink ref="A716" r:id="rId714" xr:uid="{5A755513-EEFA-4D1D-978E-B329116CFF99}"/>
    <hyperlink ref="A717" r:id="rId715" xr:uid="{EA624B4C-69CE-4A05-8B26-CCB0D886F5D6}"/>
    <hyperlink ref="A718" r:id="rId716" xr:uid="{B64F3BB2-0022-4368-8497-0BB1239F4C4A}"/>
    <hyperlink ref="A719" r:id="rId717" xr:uid="{84286FAD-EC96-4058-BA42-4685E0B5C50B}"/>
    <hyperlink ref="A720" r:id="rId718" xr:uid="{3EA0222B-F117-4BB2-BFB8-8DA5BC6FFE0B}"/>
    <hyperlink ref="A721" r:id="rId719" xr:uid="{68FF8495-CC72-474B-A456-5D1541AF9079}"/>
    <hyperlink ref="A722" r:id="rId720" xr:uid="{4F30606B-8D01-4AE0-A335-9607F6B830C9}"/>
    <hyperlink ref="A723" r:id="rId721" xr:uid="{24FE7DA9-C402-415A-A8FE-5F5E2E9A9C6F}"/>
    <hyperlink ref="A724" r:id="rId722" xr:uid="{4C87A229-E92A-4B32-A544-0C0A196175B7}"/>
    <hyperlink ref="A725" r:id="rId723" xr:uid="{8260D503-CDD4-4C2F-87D9-A9C9BF682A2F}"/>
    <hyperlink ref="A726" r:id="rId724" xr:uid="{684388C1-21ED-4148-8E45-6484E96E190A}"/>
    <hyperlink ref="A727" r:id="rId725" xr:uid="{3D254F03-8563-4292-A03E-8D51951C3434}"/>
    <hyperlink ref="A728" r:id="rId726" xr:uid="{FDD501A5-1F2A-4968-ACC3-1B29BE83E5F6}"/>
    <hyperlink ref="A729" r:id="rId727" xr:uid="{6AFC3D57-A9D8-425E-8508-BEAF069FFCBB}"/>
    <hyperlink ref="A730" r:id="rId728" xr:uid="{A137BB99-2890-4DD9-85B2-3FED564C211C}"/>
    <hyperlink ref="A731" r:id="rId729" xr:uid="{AF1922A3-3503-417D-84BC-228398397011}"/>
    <hyperlink ref="A732" r:id="rId730" xr:uid="{BC42E4BC-D2D1-4621-9E59-EDAD97D0E88A}"/>
    <hyperlink ref="A733" r:id="rId731" xr:uid="{B248CB18-6A49-4124-BEDC-FF1E2686D775}"/>
    <hyperlink ref="A734" r:id="rId732" xr:uid="{8A5BF4BD-AD38-43B7-96A0-B341B25706EA}"/>
    <hyperlink ref="A735" r:id="rId733" xr:uid="{A5AA449D-8438-409A-A0D7-9F6AC0FEFDEE}"/>
    <hyperlink ref="A736" r:id="rId734" xr:uid="{293FD143-FF5C-45AC-A9F6-95E801B570A0}"/>
    <hyperlink ref="A737" r:id="rId735" xr:uid="{8DEF8EAA-A611-4679-92EC-FFFF3369002B}"/>
    <hyperlink ref="A738" r:id="rId736" xr:uid="{94D78D2D-828D-4162-916F-E00E89E43550}"/>
    <hyperlink ref="A739" r:id="rId737" xr:uid="{A02405C3-1BBC-4214-8028-0B0F526C2C49}"/>
    <hyperlink ref="A740" r:id="rId738" xr:uid="{7E76DD6B-A2A8-4DD6-B3AC-C6E95D32DECC}"/>
    <hyperlink ref="A741" r:id="rId739" xr:uid="{DFD96D03-35EF-4CE8-B521-DD0C077196F6}"/>
    <hyperlink ref="A742" r:id="rId740" xr:uid="{05411875-C46D-4F35-92FC-CBA788F55152}"/>
    <hyperlink ref="A743" r:id="rId741" xr:uid="{D46B570C-7EF4-4528-B98C-84FB61C88169}"/>
    <hyperlink ref="A744" r:id="rId742" xr:uid="{7D9E6E8A-B515-4B0E-91BA-76E7E559F592}"/>
    <hyperlink ref="A745" r:id="rId743" xr:uid="{C6605A68-8667-47E9-82DE-DCF00C9EE25A}"/>
    <hyperlink ref="A746" r:id="rId744" xr:uid="{355094BE-1297-4581-B592-9EFFA5A4247D}"/>
    <hyperlink ref="A747" r:id="rId745" xr:uid="{A23C0E87-F480-43DA-89F6-98F6D3DBBBAB}"/>
    <hyperlink ref="A748" r:id="rId746" xr:uid="{482CC409-CD3D-4A7A-AE00-1E506AE9A18C}"/>
    <hyperlink ref="A749" r:id="rId747" xr:uid="{EFC32DC4-2CE8-4D18-9F05-428ADD4A476D}"/>
    <hyperlink ref="A750" r:id="rId748" xr:uid="{EBD3D753-5C90-4713-A098-794E1F318276}"/>
    <hyperlink ref="A751" r:id="rId749" xr:uid="{4A145A59-875C-4F27-87CB-FCD073EB8010}"/>
    <hyperlink ref="A752" r:id="rId750" xr:uid="{863061E2-A970-4062-A2FC-04C81FEB0B35}"/>
    <hyperlink ref="A753" r:id="rId751" xr:uid="{161FC54C-2F3B-423E-AC43-59496FFF9178}"/>
    <hyperlink ref="A754" r:id="rId752" xr:uid="{1123DF48-E9A4-4CC9-86F5-1C84263050E2}"/>
    <hyperlink ref="A755" r:id="rId753" xr:uid="{E68795C3-02CB-4985-B29C-4152CC96F5BA}"/>
    <hyperlink ref="A756" r:id="rId754" xr:uid="{FF86460E-9F31-4AA7-9415-C78874DC4F5B}"/>
    <hyperlink ref="A757" r:id="rId755" xr:uid="{16A16304-1FBE-421E-B61C-08F8046A3D8D}"/>
    <hyperlink ref="A758" r:id="rId756" xr:uid="{F3FC093F-F3EF-4795-A82E-94CB47C8A55D}"/>
    <hyperlink ref="A759" r:id="rId757" xr:uid="{36FEF096-A0B8-43FF-82C3-866F264DE21B}"/>
    <hyperlink ref="A760" r:id="rId758" xr:uid="{C41DAE8D-10EF-4979-A1A5-84607B7C1988}"/>
    <hyperlink ref="A761" r:id="rId759" xr:uid="{69170E1A-3B74-41EF-A154-693B50EF048C}"/>
    <hyperlink ref="A762" r:id="rId760" xr:uid="{8905E043-22B5-434B-B33A-5A74B86C9F1F}"/>
    <hyperlink ref="A763" r:id="rId761" xr:uid="{42041808-122B-4F94-8C27-F119A62C8CE2}"/>
    <hyperlink ref="A764" r:id="rId762" xr:uid="{FB7EFF49-73AF-439B-AB56-50CBCAA74C54}"/>
    <hyperlink ref="A765" r:id="rId763" xr:uid="{DBE94645-4522-4161-8C9F-5F7D80D0A4C2}"/>
    <hyperlink ref="A766" r:id="rId764" xr:uid="{2069D30D-48F8-4792-AE4B-307F2420C06B}"/>
    <hyperlink ref="A767" r:id="rId765" xr:uid="{4D23FBCA-BA7A-45B2-A021-B2727043EFA8}"/>
    <hyperlink ref="A768" r:id="rId766" xr:uid="{8998C560-08D5-47AE-8FD3-4B236E0E29B5}"/>
    <hyperlink ref="A769" r:id="rId767" xr:uid="{AFD43243-5898-4BC4-B352-A7FFAFA29A6B}"/>
    <hyperlink ref="A770" r:id="rId768" xr:uid="{F0BBA81D-10FF-4563-AD07-517D40754701}"/>
    <hyperlink ref="A771" r:id="rId769" xr:uid="{E2C2E6F2-DC20-4364-AAA4-ABE308EC5C5C}"/>
    <hyperlink ref="A772" r:id="rId770" xr:uid="{3C6DEF45-5E42-462C-9D9A-046181E787B5}"/>
    <hyperlink ref="A773" r:id="rId771" xr:uid="{DFF4B1E9-3C86-4710-9B16-7D08B45D387E}"/>
    <hyperlink ref="A774" r:id="rId772" xr:uid="{3110D2E2-03AE-42C1-BBD1-DBF02A3ED942}"/>
    <hyperlink ref="A775" r:id="rId773" xr:uid="{A94195E7-14FA-4EE7-9836-E6473C2F866E}"/>
    <hyperlink ref="A776" r:id="rId774" xr:uid="{011E48A7-7D01-4A99-B3BB-A19DD355677C}"/>
    <hyperlink ref="A777" r:id="rId775" xr:uid="{E1663BF7-7BE5-4155-9476-6D4A5D978FCC}"/>
    <hyperlink ref="A778" r:id="rId776" xr:uid="{A4DC35E1-86BD-4324-8B81-58434004B808}"/>
    <hyperlink ref="A779" r:id="rId777" xr:uid="{CCF5A020-CF08-42D9-96E5-DDD08A539554}"/>
    <hyperlink ref="A780" r:id="rId778" xr:uid="{2238D4AB-EE61-4D7F-88A0-C9A6164D6497}"/>
    <hyperlink ref="A781" r:id="rId779" xr:uid="{1B4EBBC5-3C01-4624-8BF5-A2DC88507716}"/>
    <hyperlink ref="A782" r:id="rId780" xr:uid="{5F23EF88-E8AC-4FF8-8D10-DE3D29D6C3FF}"/>
    <hyperlink ref="A783" r:id="rId781" xr:uid="{969C2C50-1945-4D7E-BC89-6BC200637A0A}"/>
    <hyperlink ref="A784" r:id="rId782" xr:uid="{0568879D-9099-4C78-A031-BE076D70A561}"/>
    <hyperlink ref="A785" r:id="rId783" xr:uid="{505BD35F-C18D-432D-90A4-6110D6423255}"/>
    <hyperlink ref="A786" r:id="rId784" xr:uid="{226C2541-D0B4-4F58-8080-E43A88904FEC}"/>
    <hyperlink ref="A787" r:id="rId785" xr:uid="{C8CD8AB2-368A-409E-AF8D-DBBDF6F7850D}"/>
    <hyperlink ref="A788" r:id="rId786" xr:uid="{459EF2CF-A724-4DD6-8E1A-2C1CDC630308}"/>
    <hyperlink ref="A789" r:id="rId787" xr:uid="{A2D81838-BF5E-467E-9F59-12EBEEFBFD8B}"/>
    <hyperlink ref="A790" r:id="rId788" xr:uid="{9C073154-B3F6-4AD4-9629-434E7170E47B}"/>
    <hyperlink ref="A791" r:id="rId789" xr:uid="{0B610DB4-514F-47F0-8351-DA509D2540C5}"/>
    <hyperlink ref="A792" r:id="rId790" xr:uid="{590601F8-315F-4483-BCCF-661B16D3E9D2}"/>
    <hyperlink ref="A793" r:id="rId791" xr:uid="{71FACABA-DD28-4F10-B592-BEC44FD851CD}"/>
    <hyperlink ref="A794" r:id="rId792" xr:uid="{5E6E0B85-E68E-4B43-8E7E-31FC1D524856}"/>
    <hyperlink ref="A795" r:id="rId793" xr:uid="{3DA4AFB1-CCB0-494C-85EB-A8A01E0DC4F8}"/>
    <hyperlink ref="A796" r:id="rId794" xr:uid="{319EAC7E-E968-4917-8AA9-C1BC7EBCD0BA}"/>
    <hyperlink ref="A797" r:id="rId795" xr:uid="{EDBDE2A4-CDFA-4340-8C54-FC9C1AB6B15A}"/>
    <hyperlink ref="A798" r:id="rId796" xr:uid="{475B5A9F-2C11-428D-B289-F53EFE51CD57}"/>
    <hyperlink ref="A799" r:id="rId797" xr:uid="{99487ADA-5AEC-4EFF-8711-AF11D645AAB8}"/>
    <hyperlink ref="A800" r:id="rId798" xr:uid="{B965D50E-E50E-4BF8-8E61-4E64BA092A96}"/>
    <hyperlink ref="A801" r:id="rId799" xr:uid="{43517077-2DEE-43D6-9BA6-700E63653714}"/>
    <hyperlink ref="A802" r:id="rId800" xr:uid="{B4A41865-E048-4185-BF13-C47658E88779}"/>
    <hyperlink ref="A803" r:id="rId801" xr:uid="{48547AEE-C47F-4AE1-85C1-264FBBAA7C0C}"/>
    <hyperlink ref="A804" r:id="rId802" xr:uid="{A8E1551A-0EE2-4E93-A948-9D47E35B5D1D}"/>
    <hyperlink ref="A805" r:id="rId803" xr:uid="{B9063205-474C-4C89-9439-1F7F561D243F}"/>
    <hyperlink ref="A806" r:id="rId804" xr:uid="{3E296DD3-09C8-4FA8-8ADE-ED81E035C403}"/>
    <hyperlink ref="A807" r:id="rId805" xr:uid="{EC35FBDC-F957-4E13-8272-8693F1DAB3B8}"/>
    <hyperlink ref="A808" r:id="rId806" xr:uid="{D749A4D1-ABB9-40E2-86C8-E0D8AD67F9E4}"/>
    <hyperlink ref="A809" r:id="rId807" xr:uid="{B04A138F-FC37-45DC-8AD6-460BAB89ADA8}"/>
    <hyperlink ref="A810" r:id="rId808" xr:uid="{4383BDF2-377E-4C34-A3F5-CF008E984F39}"/>
    <hyperlink ref="A811" r:id="rId809" xr:uid="{24714267-6B7B-4C64-8C0F-543ECD461156}"/>
    <hyperlink ref="A812" r:id="rId810" xr:uid="{889F76C7-15AB-407D-B560-276945BC55F0}"/>
    <hyperlink ref="A813" r:id="rId811" xr:uid="{1F5CD5D0-6CB2-490C-BC9D-D24C9FA2A40C}"/>
    <hyperlink ref="A814" r:id="rId812" xr:uid="{A9902A84-CFF8-465B-A004-E8521A176C41}"/>
    <hyperlink ref="A815" r:id="rId813" xr:uid="{8A251C55-896B-4EA1-8E82-125930A91403}"/>
    <hyperlink ref="A816" r:id="rId814" xr:uid="{37F7CD74-B004-43BB-84F5-CDA458E56F10}"/>
    <hyperlink ref="A817" r:id="rId815" xr:uid="{2A0F159F-2850-414E-8D10-8A164B07CCC8}"/>
    <hyperlink ref="A818" r:id="rId816" xr:uid="{EBC27FD7-9D49-427B-AD55-A84CC34EBF2B}"/>
    <hyperlink ref="A819" r:id="rId817" xr:uid="{C145DBEB-BBE8-4A2B-9A3D-E813977745A2}"/>
    <hyperlink ref="A820" r:id="rId818" xr:uid="{1B8717CA-7F21-4870-8FB9-4B15976A5466}"/>
    <hyperlink ref="A821" r:id="rId819" xr:uid="{2B1F45FD-FF87-4826-865C-81FC91AF7234}"/>
    <hyperlink ref="A822" r:id="rId820" xr:uid="{00DCDDA9-05EC-4428-AF09-166E6C0FAD6C}"/>
    <hyperlink ref="A823" r:id="rId821" xr:uid="{6A827ADC-A932-423E-ADD1-41990C9FF730}"/>
    <hyperlink ref="A824" r:id="rId822" xr:uid="{91000742-45A6-444B-8D38-B271FEABE07D}"/>
    <hyperlink ref="A825" r:id="rId823" xr:uid="{B11A9994-C65F-4B25-AC64-8FE25B4A106B}"/>
    <hyperlink ref="A826" r:id="rId824" xr:uid="{7049A31A-501F-49DE-8AC4-5479317A87A5}"/>
    <hyperlink ref="A827" r:id="rId825" xr:uid="{FBB13A76-7494-4A60-A9A8-FBED28E9C30B}"/>
    <hyperlink ref="A828" r:id="rId826" xr:uid="{CE250278-0A0C-4A63-9BC9-15C02218D32E}"/>
    <hyperlink ref="A829" r:id="rId827" xr:uid="{ED1E6E54-28FD-408A-91A9-E8A3B754E1EB}"/>
    <hyperlink ref="A830" r:id="rId828" xr:uid="{E58C2385-B660-49D5-AA83-18D621A9E61D}"/>
    <hyperlink ref="A831" r:id="rId829" xr:uid="{947EA0B5-85DD-4E42-815A-FEE7B126AA3C}"/>
    <hyperlink ref="A832" r:id="rId830" xr:uid="{63A2E2EC-3A44-4C8B-A286-70A0F8E42B79}"/>
    <hyperlink ref="A833" r:id="rId831" xr:uid="{8D73ED0E-3C42-47C6-B0D8-C042FB461D6E}"/>
    <hyperlink ref="A834" r:id="rId832" xr:uid="{D10A9F9B-6AF9-461C-8558-EF0224952B2C}"/>
    <hyperlink ref="A835" r:id="rId833" xr:uid="{1548387D-06E1-4943-B3DC-D142F4851FAA}"/>
    <hyperlink ref="A836" r:id="rId834" xr:uid="{09F81C80-399B-4C95-B3F5-C33378DD75DE}"/>
    <hyperlink ref="A837" r:id="rId835" xr:uid="{6957CB88-92C4-4A4F-8EEE-D968DE6259D0}"/>
    <hyperlink ref="A838" r:id="rId836" xr:uid="{E66DEDF7-2EBE-4EA9-8E21-CC41AD453FCC}"/>
    <hyperlink ref="A839" r:id="rId837" xr:uid="{08B41EAB-6CE8-42B0-8F63-00A35CC35922}"/>
    <hyperlink ref="A840" r:id="rId838" xr:uid="{BFC99741-8C5E-4665-BB79-3BB40A3F0C30}"/>
    <hyperlink ref="A841" r:id="rId839" xr:uid="{6FFAA660-93CA-44B3-AAA5-5D82C284CE8C}"/>
    <hyperlink ref="A842" r:id="rId840" xr:uid="{81C5D21B-838A-486E-9663-28D872BDE549}"/>
    <hyperlink ref="A843" r:id="rId841" xr:uid="{F1D35481-67DC-4546-BF84-90A6374C94C8}"/>
    <hyperlink ref="A844" r:id="rId842" xr:uid="{45A40865-3129-4928-8383-936A4FB469D6}"/>
    <hyperlink ref="A845" r:id="rId843" xr:uid="{92C7931C-26C3-4025-ADFD-4784CDA813EC}"/>
    <hyperlink ref="A846" r:id="rId844" xr:uid="{A3D1FE10-5F2B-4827-81F7-5C5F24F49859}"/>
    <hyperlink ref="A847" r:id="rId845" xr:uid="{ACD2FB11-7988-45E6-B3BD-1465C6AA6AEA}"/>
    <hyperlink ref="A848" r:id="rId846" xr:uid="{17E42E0C-1632-4EF2-907F-4DB4F41249D4}"/>
    <hyperlink ref="A849" r:id="rId847" xr:uid="{4C01A51A-E40F-4A41-BEA6-D3ED9A48CFA9}"/>
    <hyperlink ref="A850" r:id="rId848" xr:uid="{865A98BD-6B82-44C5-B690-C827EA3146E0}"/>
    <hyperlink ref="A851" r:id="rId849" xr:uid="{69BFBF83-A0AE-4EED-A12B-314AE72CA2CC}"/>
    <hyperlink ref="A852" r:id="rId850" xr:uid="{EE647647-4736-468B-9537-B8B7B7DF5022}"/>
    <hyperlink ref="A853" r:id="rId851" xr:uid="{8B493D27-9F35-4C2E-A697-AC1BFF44820B}"/>
    <hyperlink ref="A854" r:id="rId852" xr:uid="{B9E3203D-694A-4691-B7BA-CDF15827A562}"/>
    <hyperlink ref="A855" r:id="rId853" xr:uid="{73B7E599-04B2-410C-BB6B-D921B4E33EF7}"/>
    <hyperlink ref="A856" r:id="rId854" xr:uid="{AD6BA482-DDF9-492B-AC90-EDF4F91DD356}"/>
    <hyperlink ref="A857" r:id="rId855" xr:uid="{8B3C4C84-EA75-4EDB-9D23-49DFF603ECC5}"/>
    <hyperlink ref="A858" r:id="rId856" xr:uid="{A68E0286-DF24-4712-B2D7-FA781C59D104}"/>
    <hyperlink ref="A859" r:id="rId857" xr:uid="{9719A190-56C8-48B9-BBF3-274D99F6B3C4}"/>
    <hyperlink ref="A860" r:id="rId858" xr:uid="{704DB750-472E-4AB2-964B-47C46246DE56}"/>
    <hyperlink ref="A861" r:id="rId859" xr:uid="{7F999D87-D4F5-41F4-B3F4-5075C33F9186}"/>
    <hyperlink ref="A862" r:id="rId860" xr:uid="{99FED0B9-E44B-4AD5-8D55-7AC4C87D17FF}"/>
    <hyperlink ref="A863" r:id="rId861" xr:uid="{BB3006D5-B9C0-4102-B31F-2C3E9459D6C5}"/>
    <hyperlink ref="A864" r:id="rId862" xr:uid="{F946EDE9-0580-47E8-A40D-F7B87DB86FAC}"/>
    <hyperlink ref="A865" r:id="rId863" xr:uid="{763374B9-02F2-405B-AA26-9424C7016B11}"/>
    <hyperlink ref="A866" r:id="rId864" xr:uid="{49ACC12F-E36F-46FD-9414-D0351CFBFBAE}"/>
    <hyperlink ref="A867" r:id="rId865" xr:uid="{0645D4EE-2FE9-4F52-9038-01812DCF5909}"/>
    <hyperlink ref="A868" r:id="rId866" xr:uid="{D1E8FD26-E6DB-4261-9828-2330C388CFB5}"/>
    <hyperlink ref="A869" r:id="rId867" xr:uid="{2659A076-C286-48B1-B6A7-F133C40AAB66}"/>
    <hyperlink ref="A870" r:id="rId868" xr:uid="{C0899F5C-F99D-42E8-B434-C998F855C1F0}"/>
    <hyperlink ref="A871" r:id="rId869" xr:uid="{2A9E08EB-A63A-4D1E-8591-ECCE06287ED3}"/>
    <hyperlink ref="A872" r:id="rId870" xr:uid="{935B52DF-09EB-4C54-892F-1F2952E78E2C}"/>
    <hyperlink ref="A873" r:id="rId871" xr:uid="{679F1DBD-2C17-4FE9-A449-50506BA5C285}"/>
    <hyperlink ref="A874" r:id="rId872" xr:uid="{29E1B64A-1E65-4F10-AC01-21ABEE8A8CE9}"/>
    <hyperlink ref="A875" r:id="rId873" xr:uid="{E8A66146-4ECC-48F9-8D8E-A0A516AF2E91}"/>
    <hyperlink ref="A876" r:id="rId874" xr:uid="{590FB731-EC72-4D15-A0CF-68811CC335B0}"/>
    <hyperlink ref="A877" r:id="rId875" xr:uid="{9CA38289-A794-44C7-A989-9A4F9332EEBA}"/>
    <hyperlink ref="A878" r:id="rId876" xr:uid="{718D0B6F-E4B9-4962-A1AC-A929F6823F0B}"/>
    <hyperlink ref="A879" r:id="rId877" xr:uid="{FA196740-A837-46C5-960A-1BB07902D1A7}"/>
    <hyperlink ref="A880" r:id="rId878" xr:uid="{F46E8BA0-01F2-493D-9987-F65D65A2E6B0}"/>
    <hyperlink ref="A881" r:id="rId879" xr:uid="{6D019E3E-04F3-47E0-BAAD-6C5D1641BDAB}"/>
    <hyperlink ref="A882" r:id="rId880" xr:uid="{1FD71CB6-3496-46F6-8D36-18A667FE1113}"/>
    <hyperlink ref="A883" r:id="rId881" xr:uid="{C267B4EE-2287-4A71-B8AC-14A5E2842CB6}"/>
    <hyperlink ref="A884" r:id="rId882" xr:uid="{530CF44D-325F-476E-96DF-17E53E503A0C}"/>
    <hyperlink ref="A885" r:id="rId883" xr:uid="{D1488A67-7746-4913-B851-2BEBA33B5EEE}"/>
    <hyperlink ref="A886" r:id="rId884" xr:uid="{AC94094A-04C6-45B6-BB54-3BDDD0D85E18}"/>
    <hyperlink ref="A887" r:id="rId885" xr:uid="{C55AB0F1-CDC9-4D5F-A6CD-97124CF69E81}"/>
    <hyperlink ref="A888" r:id="rId886" xr:uid="{58F4D5B7-C3C6-437A-88D6-F28AA18CD2F5}"/>
    <hyperlink ref="A889" r:id="rId887" xr:uid="{14683DD7-17B5-49F1-8AF5-97EF378B48EC}"/>
    <hyperlink ref="A890" r:id="rId888" xr:uid="{EB223776-06B3-4FA7-9F7F-C7B30EB84829}"/>
    <hyperlink ref="A891" r:id="rId889" xr:uid="{11EF6CA3-0A56-446A-9EBE-3CD9CB3AB6A1}"/>
    <hyperlink ref="A892" r:id="rId890" xr:uid="{CE80C89B-0123-40F3-8B05-F02D014397A2}"/>
    <hyperlink ref="A893" r:id="rId891" xr:uid="{20E1970A-FCD9-4D30-B26B-887C6150E9FB}"/>
    <hyperlink ref="A894" r:id="rId892" xr:uid="{41237F17-7BFA-4CAC-833E-B75B37B78674}"/>
    <hyperlink ref="A895" r:id="rId893" xr:uid="{F1373840-7395-42CF-A0A2-527EA2A72165}"/>
    <hyperlink ref="A896" r:id="rId894" xr:uid="{1895FB6A-441F-4506-9717-ECE5F4243703}"/>
    <hyperlink ref="A897" r:id="rId895" xr:uid="{4BFB9FB4-733D-41FE-9E3B-57F512F38FEC}"/>
    <hyperlink ref="A898" r:id="rId896" xr:uid="{834B3A26-0072-4701-A4A4-3A1EA2443541}"/>
    <hyperlink ref="A899" r:id="rId897" xr:uid="{7F2E7EA7-4D29-4F29-915A-26FA4035A3AA}"/>
    <hyperlink ref="A900" r:id="rId898" xr:uid="{76BD4462-AE54-4B31-AFCA-52C9EEF8F2C0}"/>
    <hyperlink ref="A901" r:id="rId899" xr:uid="{4A0F20DD-7EE2-43FA-A0F7-846D7292E749}"/>
    <hyperlink ref="A902" r:id="rId900" xr:uid="{E9CF8870-7113-4117-A092-C7EB45AAEFFD}"/>
    <hyperlink ref="A903" r:id="rId901" xr:uid="{EE004C35-651B-478E-B71C-DC23D0F71AE9}"/>
    <hyperlink ref="A904" r:id="rId902" xr:uid="{4E8BC6B0-CE91-46A6-93D2-630DAFE3C02F}"/>
    <hyperlink ref="A905" r:id="rId903" xr:uid="{6D2B6F41-05CF-491F-942A-AFE6EEFB6470}"/>
    <hyperlink ref="A906" r:id="rId904" xr:uid="{BD8C9CDB-4DE1-459B-8D93-4EFF27270A93}"/>
    <hyperlink ref="A907" r:id="rId905" xr:uid="{B4EB7369-6432-494D-80EC-8FF42F0B4065}"/>
    <hyperlink ref="A908" r:id="rId906" xr:uid="{FF69F791-8747-49A2-B881-45A553FFDADF}"/>
    <hyperlink ref="A909" r:id="rId907" xr:uid="{BA3729C7-BE4B-40EF-A93C-BAE46E3CE79C}"/>
    <hyperlink ref="A910" r:id="rId908" xr:uid="{8E7F71FE-3B24-4F8A-8107-36051A314BFA}"/>
    <hyperlink ref="A911" r:id="rId909" xr:uid="{1C8376C1-2846-4FCE-8421-3E414E9938C7}"/>
    <hyperlink ref="A912" r:id="rId910" xr:uid="{F718001B-D168-49E2-9429-0EE3B945768B}"/>
    <hyperlink ref="A913" r:id="rId911" xr:uid="{63C5ED86-3969-4D65-AF33-50CEEA076BDC}"/>
    <hyperlink ref="A914" r:id="rId912" xr:uid="{9462A98C-FB72-4244-A428-927CD3CAB87D}"/>
    <hyperlink ref="A915" r:id="rId913" xr:uid="{BBAFAD01-10F3-42CC-976A-A3B29C049143}"/>
    <hyperlink ref="A916" r:id="rId914" xr:uid="{C7D4526C-A286-4A81-ABE3-552F27A47BA4}"/>
    <hyperlink ref="A917" r:id="rId915" xr:uid="{6E4D01AB-889B-4E8D-B51B-D96BD048B3CF}"/>
    <hyperlink ref="A918" r:id="rId916" xr:uid="{E183C316-319A-4E6C-B2AD-0617AC554E4F}"/>
    <hyperlink ref="A919" r:id="rId917" xr:uid="{78D8D560-A5CF-47C7-99C1-46CF26188E34}"/>
    <hyperlink ref="A920" r:id="rId918" xr:uid="{312560D3-E8FC-4439-88E8-0D01B4A8E537}"/>
    <hyperlink ref="A921" r:id="rId919" xr:uid="{A9779A72-0823-4EFD-BF48-EC51921EA75E}"/>
    <hyperlink ref="A922" r:id="rId920" xr:uid="{D752B1DC-12F6-4F71-82E9-E31BA6E07B92}"/>
    <hyperlink ref="A923" r:id="rId921" xr:uid="{59FF22F0-51E1-4C4C-A8F3-994AB9AC0DFC}"/>
    <hyperlink ref="A924" r:id="rId922" xr:uid="{079B36C6-6734-4B2A-B7A6-52B8C04CB660}"/>
    <hyperlink ref="A925" r:id="rId923" xr:uid="{BFAD7865-1593-4772-B640-A68FF3ADDF35}"/>
    <hyperlink ref="A926" r:id="rId924" xr:uid="{FE0D14F0-B322-48EC-AA88-CD741C7FF067}"/>
    <hyperlink ref="A927" r:id="rId925" xr:uid="{CB7A819B-259E-45E4-B5B8-1B53DEE78D7F}"/>
    <hyperlink ref="A928" r:id="rId926" xr:uid="{48EA8EB2-38AD-4893-AB4A-2D497D2CFB16}"/>
    <hyperlink ref="A929" r:id="rId927" xr:uid="{4E1EBF65-DFC8-49C7-9B58-7E5D163FE134}"/>
    <hyperlink ref="A930" r:id="rId928" xr:uid="{94979B1B-B64D-471F-BE49-B3075DA90433}"/>
    <hyperlink ref="A931" r:id="rId929" xr:uid="{FB3FF58A-57CD-45D0-95EF-58E2F61F2E3C}"/>
    <hyperlink ref="A932" r:id="rId930" xr:uid="{40F65ED1-DFFC-4D06-96AC-E11B04C58263}"/>
    <hyperlink ref="A933" r:id="rId931" xr:uid="{EF90404B-A303-4CE0-81F2-E3E57FB7BAB1}"/>
    <hyperlink ref="A934" r:id="rId932" xr:uid="{0C369ACE-DBFB-4C56-BF1D-38F088A9BDB5}"/>
    <hyperlink ref="A935" r:id="rId933" xr:uid="{FABED7B9-1CD5-4D99-93B1-CD948970FC6E}"/>
    <hyperlink ref="A936" r:id="rId934" xr:uid="{7CA504E6-84A6-4DA2-9512-BD5DADC301AD}"/>
    <hyperlink ref="A937" r:id="rId935" xr:uid="{84B9970F-704E-445B-9F3A-C6AB58B17683}"/>
    <hyperlink ref="A938" r:id="rId936" xr:uid="{B476E238-E494-4C59-A3ED-5469203C68E9}"/>
    <hyperlink ref="A939" r:id="rId937" xr:uid="{58BA98F8-C50C-4451-BC3F-11E3B874B1DC}"/>
    <hyperlink ref="A940" r:id="rId938" xr:uid="{12F7B06C-B1FE-4D1B-8C2D-4802D4E8A616}"/>
    <hyperlink ref="A941" r:id="rId939" xr:uid="{86F7A3A6-2130-4120-8B38-C2D4A75B684A}"/>
    <hyperlink ref="A942" r:id="rId940" xr:uid="{5A8674FF-4405-4D7B-9A7F-E6FBC70626CE}"/>
    <hyperlink ref="A943" r:id="rId941" xr:uid="{FBFC26F9-9F3E-4A85-B203-BB718D666C22}"/>
    <hyperlink ref="A944" r:id="rId942" xr:uid="{5C29C2AA-0FF0-4AF3-B940-7EB2F858C44E}"/>
    <hyperlink ref="A945" r:id="rId943" xr:uid="{354E8AB3-C1A0-4FBC-99A9-B7D06211B1AF}"/>
    <hyperlink ref="A946" r:id="rId944" xr:uid="{A477C71B-AEA5-40EF-B225-306D86B0C1E5}"/>
    <hyperlink ref="A947" r:id="rId945" xr:uid="{1D51B4A5-EAD1-4271-8E27-85366C2B474E}"/>
    <hyperlink ref="A948" r:id="rId946" xr:uid="{4F9825C6-CB4E-474A-8A28-EC588BEA2E2F}"/>
    <hyperlink ref="A949" r:id="rId947" xr:uid="{BE643476-D5CA-42D3-9253-883734025E70}"/>
    <hyperlink ref="A950" r:id="rId948" xr:uid="{FE668118-72B8-45FC-820F-CEF0C45C9E5D}"/>
    <hyperlink ref="A951" r:id="rId949" xr:uid="{B3844498-4D59-4A7D-B764-37968D806FD3}"/>
    <hyperlink ref="A952" r:id="rId950" xr:uid="{8DDF4D2E-8F25-41E7-A660-6BFF4016D9A5}"/>
    <hyperlink ref="A953" r:id="rId951" xr:uid="{C97C2C3B-416B-40ED-9EF4-FF350AB0C608}"/>
    <hyperlink ref="A954" r:id="rId952" xr:uid="{60B782C3-F4BE-4860-AAE2-BC12F23A11C3}"/>
    <hyperlink ref="A955" r:id="rId953" xr:uid="{EEC9ED43-D68C-4916-9EE6-67E23AACC404}"/>
    <hyperlink ref="A956" r:id="rId954" xr:uid="{4310D94D-4225-4D3D-8839-E0EC312F6BAD}"/>
    <hyperlink ref="A957" r:id="rId955" xr:uid="{A969B95B-1493-4A68-B355-AA92A6C94B0D}"/>
    <hyperlink ref="A958" r:id="rId956" xr:uid="{E242C3A5-BE15-4CBD-B38D-BF665B2D6BE1}"/>
    <hyperlink ref="A959" r:id="rId957" xr:uid="{F3267FDE-FC27-4013-B001-AC3C553DA2B3}"/>
    <hyperlink ref="A960" r:id="rId958" xr:uid="{706597EE-D7BF-44A7-A333-E457785CCB57}"/>
    <hyperlink ref="A961" r:id="rId959" xr:uid="{32986EA9-10E5-4CE1-AB5D-791D17C2A59A}"/>
    <hyperlink ref="A962" r:id="rId960" xr:uid="{57D5A85B-9E31-469F-AB32-82B3004EEACD}"/>
    <hyperlink ref="A963" r:id="rId961" xr:uid="{0E84498F-06F8-41C2-A9B0-B4AE0C364804}"/>
    <hyperlink ref="A964" r:id="rId962" xr:uid="{2A9536B0-B0AA-44F2-8CA3-BB06ADF5FCDF}"/>
    <hyperlink ref="A965" r:id="rId963" xr:uid="{648BEAC6-13FF-47DF-BED8-819571E66D75}"/>
    <hyperlink ref="A966" r:id="rId964" xr:uid="{1FF5241F-C616-4CD1-8796-DF5269A73979}"/>
    <hyperlink ref="A967" r:id="rId965" xr:uid="{088AAE41-04E3-489B-A8C6-BCC4E2C73B00}"/>
    <hyperlink ref="A968" r:id="rId966" xr:uid="{78112282-63A5-46C9-A5A8-67A7D86F7665}"/>
    <hyperlink ref="A969" r:id="rId967" xr:uid="{CE189FCA-F594-4380-A1C2-38683F4464A7}"/>
    <hyperlink ref="A970" r:id="rId968" xr:uid="{85C63F7D-13B0-4C2D-82D3-BBB178DDF14C}"/>
    <hyperlink ref="A971" r:id="rId969" xr:uid="{0165A3DC-3B31-45D7-929C-38F56B58B131}"/>
    <hyperlink ref="A972" r:id="rId970" xr:uid="{39919A28-F3C5-4160-91C0-7A52BD021603}"/>
    <hyperlink ref="A973" r:id="rId971" xr:uid="{774F8D18-88B9-450B-A13E-0B01EDCC84C7}"/>
    <hyperlink ref="A974" r:id="rId972" xr:uid="{E1D22189-D7B7-4AFF-ADB9-D83C7CA233B6}"/>
    <hyperlink ref="A975" r:id="rId973" xr:uid="{205FEBF2-1B7A-4399-B31A-E887C50E284B}"/>
    <hyperlink ref="A976" r:id="rId974" xr:uid="{4D76BAB0-F934-461C-825C-871D26A6F302}"/>
    <hyperlink ref="A977" r:id="rId975" xr:uid="{ED6CF0FF-AB14-4328-B782-9770E1D7B14E}"/>
    <hyperlink ref="A978" r:id="rId976" xr:uid="{9BF5EA91-F09A-44A4-B554-C3B8EB5CBB65}"/>
    <hyperlink ref="A979" r:id="rId977" xr:uid="{16E55B4A-AF3A-4C43-9D56-914E6277E5FB}"/>
    <hyperlink ref="A980" r:id="rId978" xr:uid="{BA7A64E9-52D1-40F5-B830-7056FC1CCA3C}"/>
    <hyperlink ref="A981" r:id="rId979" xr:uid="{41B547DF-99CD-4E25-92B2-60BFC46D5825}"/>
    <hyperlink ref="A982" r:id="rId980" xr:uid="{6E532193-00EE-4F18-BEB3-0D7E50083B22}"/>
    <hyperlink ref="A983" r:id="rId981" xr:uid="{C16F1036-D9F6-4CAF-A6ED-28FD55AB74D9}"/>
    <hyperlink ref="A984" r:id="rId982" xr:uid="{574470FE-6481-4A68-A79C-793937D5552C}"/>
    <hyperlink ref="A985" r:id="rId983" xr:uid="{13D47705-2770-46C1-8098-5A59AE55C1C8}"/>
    <hyperlink ref="A986" r:id="rId984" xr:uid="{481EC081-388E-4CE0-BF54-26894B7214BA}"/>
    <hyperlink ref="A987" r:id="rId985" xr:uid="{9073C321-A68B-41E7-AF89-0D33BEF9A75B}"/>
    <hyperlink ref="A988" r:id="rId986" xr:uid="{6376EC1A-C5F4-4692-82CB-71A5D4CDF1E5}"/>
    <hyperlink ref="A989" r:id="rId987" xr:uid="{DF45CA20-0C93-4996-BB6B-8F66CCC6E19D}"/>
    <hyperlink ref="A990" r:id="rId988" xr:uid="{0B87BD87-FB26-40C0-B375-01B227B1B4D0}"/>
    <hyperlink ref="A991" r:id="rId989" xr:uid="{D86D43DD-69B8-4570-AFD3-934FF1F4C8DC}"/>
    <hyperlink ref="A992" r:id="rId990" xr:uid="{C1543A20-EFBB-4784-95E5-E88ACB24B4FA}"/>
    <hyperlink ref="A993" r:id="rId991" xr:uid="{6B896081-C794-4823-80EE-AA0E30333F0F}"/>
    <hyperlink ref="A994" r:id="rId992" xr:uid="{7CA6B8CD-E96E-486C-B105-28AD87891291}"/>
    <hyperlink ref="A995" r:id="rId993" xr:uid="{8B33AB3C-8DDD-458E-8BB8-BF9C6E0793CD}"/>
    <hyperlink ref="A996" r:id="rId994" xr:uid="{BC8E1C2B-51A5-425E-BE78-4D062267C621}"/>
    <hyperlink ref="A997" r:id="rId995" xr:uid="{F92B4A21-9133-4EBA-BC6B-598B0CDDDA55}"/>
    <hyperlink ref="A998" r:id="rId996" xr:uid="{6CE8D0C9-3A11-4703-8AB2-E4A843463F04}"/>
    <hyperlink ref="A999" r:id="rId997" xr:uid="{157FEBDB-DABF-4D4A-815D-C9AE544A6ED8}"/>
    <hyperlink ref="A1000" r:id="rId998" xr:uid="{3C7880FB-8088-4C26-997F-48262890F079}"/>
    <hyperlink ref="A1001" r:id="rId999" xr:uid="{406C7EE3-B778-47C6-929F-E71DA6973BB8}"/>
    <hyperlink ref="A1002" r:id="rId1000" xr:uid="{1FD8B8F6-4369-4F45-B38E-4148732DDE9D}"/>
    <hyperlink ref="A1003" r:id="rId1001" xr:uid="{04AF0ECC-5BF6-46D5-BDB5-5002E2B5456A}"/>
    <hyperlink ref="A1004" r:id="rId1002" xr:uid="{05DDFCE6-E16A-4592-A1C6-20E39F3AB795}"/>
    <hyperlink ref="A1005" r:id="rId1003" xr:uid="{4C568F40-E414-4FC2-A649-D91281B77529}"/>
    <hyperlink ref="A1006" r:id="rId1004" xr:uid="{6634F682-13E2-4DBF-B494-12EFF3B9E02F}"/>
    <hyperlink ref="A1007" r:id="rId1005" xr:uid="{577C679D-375C-411E-B2F5-D6CFE6265B6B}"/>
    <hyperlink ref="A1008" r:id="rId1006" xr:uid="{8BE0664B-6643-4E86-BB70-E7C3B53EEEA2}"/>
    <hyperlink ref="A1009" r:id="rId1007" xr:uid="{BBED1BBB-30C7-45E0-8AE1-40F1D0FD382F}"/>
    <hyperlink ref="A1010" r:id="rId1008" xr:uid="{107C6B23-07BD-4CA6-8DF0-2CF1998B7622}"/>
    <hyperlink ref="A1011" r:id="rId1009" xr:uid="{87C12CE4-CB9A-4A23-A2C7-4248859125FF}"/>
    <hyperlink ref="A1012" r:id="rId1010" xr:uid="{D4D74D65-37A3-420B-9C81-B56D53ECA06C}"/>
    <hyperlink ref="A1013" r:id="rId1011" xr:uid="{EBB92597-21E4-4E1B-9997-B79123F80BD9}"/>
    <hyperlink ref="A1014" r:id="rId1012" xr:uid="{BEA54A6C-766A-49EC-ACC5-6901CFD406FD}"/>
    <hyperlink ref="A1015" r:id="rId1013" xr:uid="{2B6AEEED-77C6-46C1-9DA5-B0FA8CE7DD7E}"/>
    <hyperlink ref="A1016" r:id="rId1014" xr:uid="{EC8B54DD-EE25-4B9D-AAB5-FC04B81EEE3E}"/>
    <hyperlink ref="A1017" r:id="rId1015" xr:uid="{F97971C2-D6F4-4B87-A955-544F3556B5F3}"/>
    <hyperlink ref="A1018" r:id="rId1016" xr:uid="{48E034A5-A9D8-4CEB-BB10-9C86D73DA5B5}"/>
    <hyperlink ref="A1019" r:id="rId1017" xr:uid="{C9506EF8-A3E0-446A-8FE4-A5126F75E4BA}"/>
    <hyperlink ref="A1020" r:id="rId1018" xr:uid="{56A4DA64-7898-416E-8534-33C21002E86D}"/>
    <hyperlink ref="A1021" r:id="rId1019" xr:uid="{2A1C2D9E-8876-415F-8821-670E5247CDCC}"/>
    <hyperlink ref="A1022" r:id="rId1020" xr:uid="{98491656-A2AD-4BEE-B98D-8368FF6AF12D}"/>
    <hyperlink ref="A1023" r:id="rId1021" xr:uid="{D55A5C14-CC8A-4650-8758-BDDB4F84D53D}"/>
    <hyperlink ref="A1024" r:id="rId1022" xr:uid="{26BA3C14-D085-475F-85EE-65A74EED289B}"/>
    <hyperlink ref="A1025" r:id="rId1023" xr:uid="{81B5726C-D0E0-4C94-97D7-47C5F4D28394}"/>
    <hyperlink ref="A1026" r:id="rId1024" xr:uid="{D20A643A-D397-467F-B882-5522188B3A0E}"/>
  </hyperlink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18E95-79B5-43F2-9FE5-D7EE26A106FC}">
  <sheetPr codeName="工作表19"/>
  <dimension ref="A1:Z10"/>
  <sheetViews>
    <sheetView workbookViewId="0">
      <pane xSplit="1" ySplit="2" topLeftCell="B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ColWidth="12.54296875" defaultRowHeight="12.5"/>
  <cols>
    <col min="1" max="1" width="21.26953125" style="16" customWidth="1"/>
    <col min="2" max="2" width="12.54296875" style="16"/>
    <col min="3" max="3" width="15.36328125" style="16" customWidth="1"/>
    <col min="4" max="4" width="13.90625" style="16" customWidth="1"/>
    <col min="5" max="5" width="11.54296875" style="16" customWidth="1"/>
    <col min="6" max="6" width="14.08984375" style="16" customWidth="1"/>
    <col min="7" max="9" width="9.81640625" style="16" customWidth="1"/>
    <col min="10" max="12" width="9.90625" style="16" customWidth="1"/>
    <col min="13" max="16" width="12.7265625" style="16" customWidth="1"/>
    <col min="17" max="18" width="9.08984375" style="16" customWidth="1"/>
    <col min="19" max="19" width="11" style="16" customWidth="1"/>
    <col min="20" max="25" width="9.08984375" style="16" customWidth="1"/>
    <col min="26" max="16384" width="12.54296875" style="16"/>
  </cols>
  <sheetData>
    <row r="1" spans="1:26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10146</v>
      </c>
      <c r="E2" s="17" t="s">
        <v>10134</v>
      </c>
      <c r="F2" s="17" t="s">
        <v>10159</v>
      </c>
      <c r="G2" s="17" t="s">
        <v>10160</v>
      </c>
      <c r="H2" s="17" t="s">
        <v>10161</v>
      </c>
      <c r="I2" s="17" t="s">
        <v>10162</v>
      </c>
      <c r="J2" s="17" t="s">
        <v>10163</v>
      </c>
      <c r="K2" s="17" t="s">
        <v>10164</v>
      </c>
      <c r="L2" s="17" t="s">
        <v>10165</v>
      </c>
      <c r="M2" s="17" t="s">
        <v>10174</v>
      </c>
      <c r="N2" s="17" t="s">
        <v>10175</v>
      </c>
      <c r="O2" s="17" t="s">
        <v>10176</v>
      </c>
      <c r="P2" s="17" t="s">
        <v>10177</v>
      </c>
      <c r="Q2" s="17" t="s">
        <v>10166</v>
      </c>
      <c r="R2" s="17" t="s">
        <v>10167</v>
      </c>
      <c r="S2" s="17" t="s">
        <v>10141</v>
      </c>
      <c r="T2" s="17" t="s">
        <v>10168</v>
      </c>
      <c r="U2" s="17" t="s">
        <v>10169</v>
      </c>
      <c r="V2" s="17" t="s">
        <v>10170</v>
      </c>
      <c r="W2" s="17" t="s">
        <v>10171</v>
      </c>
      <c r="X2" s="17" t="s">
        <v>10172</v>
      </c>
      <c r="Y2" s="17" t="s">
        <v>10142</v>
      </c>
      <c r="Z2" s="17" t="s">
        <v>10143</v>
      </c>
    </row>
    <row r="3" spans="1:26" s="43" customFormat="1" ht="14.5">
      <c r="A3" s="3" t="s">
        <v>9870</v>
      </c>
      <c r="B3" s="15" t="s">
        <v>9372</v>
      </c>
      <c r="C3" s="15" t="s">
        <v>7294</v>
      </c>
      <c r="D3" s="41" t="s">
        <v>9873</v>
      </c>
      <c r="E3" s="15" t="s">
        <v>10173</v>
      </c>
      <c r="F3" s="15" t="s">
        <v>7289</v>
      </c>
      <c r="G3" s="15">
        <v>80</v>
      </c>
      <c r="H3" s="15">
        <v>20</v>
      </c>
      <c r="I3" s="15">
        <v>33</v>
      </c>
      <c r="J3" s="15">
        <v>1.4</v>
      </c>
      <c r="K3" s="15">
        <v>1.9</v>
      </c>
      <c r="L3" s="15">
        <v>2.2000000000000002</v>
      </c>
      <c r="M3" s="15">
        <v>17</v>
      </c>
      <c r="N3" s="15">
        <v>21</v>
      </c>
      <c r="O3" s="15">
        <v>23</v>
      </c>
      <c r="P3" s="15">
        <v>29.4</v>
      </c>
      <c r="Q3" s="15">
        <v>11</v>
      </c>
      <c r="R3" s="15">
        <v>5.8</v>
      </c>
      <c r="S3" s="15">
        <v>175</v>
      </c>
      <c r="T3" s="15">
        <v>2.4</v>
      </c>
      <c r="U3" s="15">
        <v>2.1</v>
      </c>
      <c r="V3" s="15">
        <v>639</v>
      </c>
      <c r="W3" s="15">
        <v>386</v>
      </c>
      <c r="X3" s="15">
        <v>23</v>
      </c>
      <c r="Y3" s="15">
        <v>1</v>
      </c>
      <c r="Z3" s="15" t="s">
        <v>910</v>
      </c>
    </row>
    <row r="4" spans="1:26" s="43" customFormat="1" ht="14.5">
      <c r="A4" s="3" t="s">
        <v>9871</v>
      </c>
      <c r="B4" s="15" t="s">
        <v>9372</v>
      </c>
      <c r="C4" s="15" t="s">
        <v>7294</v>
      </c>
      <c r="D4" s="41" t="s">
        <v>9873</v>
      </c>
      <c r="E4" s="15" t="s">
        <v>10173</v>
      </c>
      <c r="F4" s="15" t="s">
        <v>7289</v>
      </c>
      <c r="G4" s="15">
        <v>80</v>
      </c>
      <c r="H4" s="15">
        <v>20</v>
      </c>
      <c r="I4" s="15">
        <v>31</v>
      </c>
      <c r="J4" s="15">
        <v>2.4</v>
      </c>
      <c r="K4" s="15">
        <v>3.3</v>
      </c>
      <c r="L4" s="15">
        <v>3.6</v>
      </c>
      <c r="M4" s="15">
        <v>17</v>
      </c>
      <c r="N4" s="15">
        <v>23</v>
      </c>
      <c r="O4" s="15"/>
      <c r="P4" s="15"/>
      <c r="Q4" s="15">
        <v>9.1</v>
      </c>
      <c r="R4" s="15"/>
      <c r="S4" s="15">
        <v>175</v>
      </c>
      <c r="T4" s="15">
        <v>3.2</v>
      </c>
      <c r="U4" s="15">
        <v>2</v>
      </c>
      <c r="V4" s="15">
        <v>551</v>
      </c>
      <c r="W4" s="15">
        <v>401</v>
      </c>
      <c r="X4" s="15">
        <v>21</v>
      </c>
      <c r="Y4" s="15">
        <v>1</v>
      </c>
      <c r="Z4" s="15" t="s">
        <v>910</v>
      </c>
    </row>
    <row r="5" spans="1:26" s="43" customFormat="1" ht="14.5">
      <c r="A5" s="3" t="s">
        <v>9857</v>
      </c>
      <c r="B5" s="15" t="s">
        <v>9372</v>
      </c>
      <c r="C5" s="15" t="s">
        <v>7294</v>
      </c>
      <c r="D5" s="41" t="s">
        <v>9873</v>
      </c>
      <c r="E5" s="15" t="s">
        <v>10173</v>
      </c>
      <c r="F5" s="15" t="s">
        <v>7289</v>
      </c>
      <c r="G5" s="15">
        <v>100</v>
      </c>
      <c r="H5" s="15">
        <v>20</v>
      </c>
      <c r="I5" s="15">
        <v>31</v>
      </c>
      <c r="J5" s="15">
        <v>1.4</v>
      </c>
      <c r="K5" s="15">
        <v>1.7</v>
      </c>
      <c r="L5" s="15">
        <v>2.2000000000000002</v>
      </c>
      <c r="M5" s="15">
        <v>19</v>
      </c>
      <c r="N5" s="15">
        <v>25</v>
      </c>
      <c r="O5" s="15">
        <v>24</v>
      </c>
      <c r="P5" s="15">
        <v>35</v>
      </c>
      <c r="Q5" s="15">
        <v>10</v>
      </c>
      <c r="R5" s="15">
        <v>5.5</v>
      </c>
      <c r="S5" s="15">
        <v>175</v>
      </c>
      <c r="T5" s="15">
        <v>1.6</v>
      </c>
      <c r="U5" s="15">
        <v>2.9</v>
      </c>
      <c r="V5" s="15">
        <v>588</v>
      </c>
      <c r="W5" s="15">
        <v>106</v>
      </c>
      <c r="X5" s="15">
        <v>17</v>
      </c>
      <c r="Y5" s="15">
        <v>1</v>
      </c>
      <c r="Z5" s="15" t="s">
        <v>910</v>
      </c>
    </row>
    <row r="10" spans="1:26" ht="14.5"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</sheetData>
  <sheetProtection algorithmName="SHA-512" hashValue="S+Z7U/atsSrf44l9l/acLiG0NfoDfoli+xdG+PBOsMxHbcat74ro2M9waD1LReXPWbYt2slS3A3ZBK9tjlRNBA==" saltValue="BHXFbFb3wNKZdtCWapAPLA==" spinCount="100000" sheet="1" objects="1" scenarios="1" sort="0" autoFilter="0"/>
  <autoFilter ref="A2:Z2" xr:uid="{B2E18E95-79B5-43F2-9FE5-D7EE26A106FC}"/>
  <phoneticPr fontId="5" type="noConversion"/>
  <hyperlinks>
    <hyperlink ref="A3" r:id="rId1" xr:uid="{79A9DF57-D6FD-4475-BDCA-6312772E7FA5}"/>
    <hyperlink ref="A4" r:id="rId2" xr:uid="{7ED67E8D-7A23-4288-BC75-93D54EC94FB5}"/>
    <hyperlink ref="A5" r:id="rId3" xr:uid="{B7515386-FF7E-4C9D-8786-F3DF89703047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DFFFA-A864-4A7A-A149-0A4A66C766AD}">
  <sheetPr codeName="工作表20"/>
  <dimension ref="A1:AC18"/>
  <sheetViews>
    <sheetView workbookViewId="0">
      <selection activeCell="F9" sqref="F9"/>
    </sheetView>
  </sheetViews>
  <sheetFormatPr defaultRowHeight="12.5"/>
  <cols>
    <col min="1" max="1" width="21.26953125" style="16" customWidth="1"/>
    <col min="2" max="2" width="12.1796875" style="16" customWidth="1"/>
    <col min="3" max="3" width="16.08984375" style="16" customWidth="1"/>
    <col min="4" max="4" width="18.7265625" style="16" customWidth="1"/>
    <col min="5" max="5" width="15.81640625" style="16" customWidth="1"/>
    <col min="6" max="7" width="10.6328125" style="16" customWidth="1"/>
    <col min="8" max="8" width="12.7265625" style="16" customWidth="1"/>
    <col min="9" max="11" width="12" style="16" customWidth="1"/>
    <col min="12" max="19" width="11.1796875" style="16" customWidth="1"/>
    <col min="20" max="22" width="10.1796875" style="16" customWidth="1"/>
    <col min="23" max="28" width="7.7265625" style="16" customWidth="1"/>
    <col min="29" max="29" width="8.453125" style="16" customWidth="1"/>
    <col min="30" max="16384" width="8.7265625" style="16"/>
  </cols>
  <sheetData>
    <row r="1" spans="1:29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10146</v>
      </c>
      <c r="E2" s="17" t="s">
        <v>10159</v>
      </c>
      <c r="F2" s="17" t="s">
        <v>10160</v>
      </c>
      <c r="G2" s="17" t="s">
        <v>10161</v>
      </c>
      <c r="H2" s="17" t="s">
        <v>10162</v>
      </c>
      <c r="I2" s="17" t="s">
        <v>10163</v>
      </c>
      <c r="J2" s="17" t="s">
        <v>10164</v>
      </c>
      <c r="K2" s="17" t="s">
        <v>10165</v>
      </c>
      <c r="L2" s="17" t="s">
        <v>10174</v>
      </c>
      <c r="M2" s="17" t="s">
        <v>10175</v>
      </c>
      <c r="N2" s="17" t="s">
        <v>10176</v>
      </c>
      <c r="O2" s="17" t="s">
        <v>10177</v>
      </c>
      <c r="P2" s="17" t="s">
        <v>10178</v>
      </c>
      <c r="Q2" s="17" t="s">
        <v>10179</v>
      </c>
      <c r="R2" s="17" t="s">
        <v>10180</v>
      </c>
      <c r="S2" s="17" t="s">
        <v>10181</v>
      </c>
      <c r="T2" s="17" t="s">
        <v>10166</v>
      </c>
      <c r="U2" s="17" t="s">
        <v>10167</v>
      </c>
      <c r="V2" s="17" t="s">
        <v>10141</v>
      </c>
      <c r="W2" s="17" t="s">
        <v>10168</v>
      </c>
      <c r="X2" s="17" t="s">
        <v>10169</v>
      </c>
      <c r="Y2" s="17" t="s">
        <v>10170</v>
      </c>
      <c r="Z2" s="17" t="s">
        <v>10171</v>
      </c>
      <c r="AA2" s="17" t="s">
        <v>10172</v>
      </c>
      <c r="AB2" s="17" t="s">
        <v>10142</v>
      </c>
      <c r="AC2" s="17" t="s">
        <v>10143</v>
      </c>
    </row>
    <row r="3" spans="1:29" ht="14.5">
      <c r="A3" s="3" t="s">
        <v>7501</v>
      </c>
      <c r="B3" s="15" t="s">
        <v>1</v>
      </c>
      <c r="C3" s="15" t="s">
        <v>7419</v>
      </c>
      <c r="D3" s="15" t="s">
        <v>7502</v>
      </c>
      <c r="E3" s="15" t="s">
        <v>7289</v>
      </c>
      <c r="F3" s="15">
        <v>20</v>
      </c>
      <c r="G3" s="15">
        <v>10</v>
      </c>
      <c r="H3" s="15">
        <v>13</v>
      </c>
      <c r="I3" s="15">
        <v>0.4</v>
      </c>
      <c r="J3" s="15">
        <v>0.6</v>
      </c>
      <c r="K3" s="15">
        <v>0.8</v>
      </c>
      <c r="L3" s="15"/>
      <c r="M3" s="15"/>
      <c r="N3" s="15">
        <v>17</v>
      </c>
      <c r="O3" s="15">
        <v>30</v>
      </c>
      <c r="P3" s="15">
        <v>22</v>
      </c>
      <c r="Q3" s="15">
        <v>36</v>
      </c>
      <c r="R3" s="15">
        <v>32</v>
      </c>
      <c r="S3" s="15">
        <v>42</v>
      </c>
      <c r="T3" s="15"/>
      <c r="U3" s="15">
        <v>7.3</v>
      </c>
      <c r="V3" s="15">
        <v>150</v>
      </c>
      <c r="W3" s="15">
        <v>0.9</v>
      </c>
      <c r="X3" s="15">
        <v>2</v>
      </c>
      <c r="Y3" s="15">
        <v>536</v>
      </c>
      <c r="Z3" s="15">
        <v>82</v>
      </c>
      <c r="AA3" s="15">
        <v>54</v>
      </c>
      <c r="AB3" s="15">
        <v>3</v>
      </c>
      <c r="AC3" s="15" t="s">
        <v>910</v>
      </c>
    </row>
    <row r="4" spans="1:29" ht="14.5">
      <c r="A4" s="3" t="s">
        <v>7503</v>
      </c>
      <c r="B4" s="15" t="s">
        <v>1</v>
      </c>
      <c r="C4" s="15" t="s">
        <v>7419</v>
      </c>
      <c r="D4" s="15" t="s">
        <v>7502</v>
      </c>
      <c r="E4" s="15" t="s">
        <v>7481</v>
      </c>
      <c r="F4" s="15">
        <v>-20</v>
      </c>
      <c r="G4" s="15">
        <v>10</v>
      </c>
      <c r="H4" s="15">
        <v>-9.5</v>
      </c>
      <c r="I4" s="15">
        <v>-0.4</v>
      </c>
      <c r="J4" s="15">
        <v>-0.6</v>
      </c>
      <c r="K4" s="15">
        <v>-0.8</v>
      </c>
      <c r="L4" s="15"/>
      <c r="M4" s="15"/>
      <c r="N4" s="15">
        <v>48</v>
      </c>
      <c r="O4" s="15">
        <v>55</v>
      </c>
      <c r="P4" s="15">
        <v>60</v>
      </c>
      <c r="Q4" s="15">
        <v>78</v>
      </c>
      <c r="R4" s="15">
        <v>78</v>
      </c>
      <c r="S4" s="15">
        <v>90</v>
      </c>
      <c r="T4" s="15"/>
      <c r="U4" s="15">
        <v>9.3000000000000007</v>
      </c>
      <c r="V4" s="15">
        <v>150</v>
      </c>
      <c r="W4" s="15">
        <v>1.7</v>
      </c>
      <c r="X4" s="15">
        <v>1.9</v>
      </c>
      <c r="Y4" s="15">
        <v>903</v>
      </c>
      <c r="Z4" s="15">
        <v>104</v>
      </c>
      <c r="AA4" s="15">
        <v>64</v>
      </c>
      <c r="AB4" s="15">
        <v>3</v>
      </c>
      <c r="AC4" s="15" t="s">
        <v>910</v>
      </c>
    </row>
    <row r="5" spans="1:29" ht="14.5">
      <c r="A5" s="3" t="s">
        <v>7504</v>
      </c>
      <c r="B5" s="15" t="s">
        <v>1</v>
      </c>
      <c r="C5" s="15" t="s">
        <v>7419</v>
      </c>
      <c r="D5" s="15" t="s">
        <v>7502</v>
      </c>
      <c r="E5" s="15" t="s">
        <v>7289</v>
      </c>
      <c r="F5" s="15">
        <v>20</v>
      </c>
      <c r="G5" s="15">
        <v>10</v>
      </c>
      <c r="H5" s="15">
        <v>10</v>
      </c>
      <c r="I5" s="15">
        <v>0.4</v>
      </c>
      <c r="J5" s="15">
        <v>0.6</v>
      </c>
      <c r="K5" s="15">
        <v>0.8</v>
      </c>
      <c r="L5" s="15"/>
      <c r="M5" s="15"/>
      <c r="N5" s="15">
        <v>27</v>
      </c>
      <c r="O5" s="15">
        <v>40</v>
      </c>
      <c r="P5" s="15">
        <v>34</v>
      </c>
      <c r="Q5" s="15">
        <v>47</v>
      </c>
      <c r="R5" s="15">
        <v>48</v>
      </c>
      <c r="S5" s="15">
        <v>54</v>
      </c>
      <c r="T5" s="15"/>
      <c r="U5" s="15">
        <v>7.5</v>
      </c>
      <c r="V5" s="15">
        <v>150</v>
      </c>
      <c r="W5" s="15">
        <v>0.65</v>
      </c>
      <c r="X5" s="15">
        <v>2</v>
      </c>
      <c r="Y5" s="15">
        <v>534</v>
      </c>
      <c r="Z5" s="15">
        <v>82</v>
      </c>
      <c r="AA5" s="15">
        <v>64</v>
      </c>
      <c r="AB5" s="15">
        <v>3</v>
      </c>
      <c r="AC5" s="15" t="s">
        <v>910</v>
      </c>
    </row>
    <row r="6" spans="1:29" ht="14.5">
      <c r="A6" s="3" t="s">
        <v>7505</v>
      </c>
      <c r="B6" s="15" t="s">
        <v>1</v>
      </c>
      <c r="C6" s="15" t="s">
        <v>7419</v>
      </c>
      <c r="D6" s="15" t="s">
        <v>7502</v>
      </c>
      <c r="E6" s="15" t="s">
        <v>7481</v>
      </c>
      <c r="F6" s="15">
        <v>-20</v>
      </c>
      <c r="G6" s="15">
        <v>10</v>
      </c>
      <c r="H6" s="15">
        <v>-8</v>
      </c>
      <c r="I6" s="15">
        <v>-0.4</v>
      </c>
      <c r="J6" s="15">
        <v>-0.6</v>
      </c>
      <c r="K6" s="15">
        <v>-0.8</v>
      </c>
      <c r="L6" s="15"/>
      <c r="M6" s="15"/>
      <c r="N6" s="15">
        <v>47</v>
      </c>
      <c r="O6" s="15">
        <v>70</v>
      </c>
      <c r="P6" s="15">
        <v>66</v>
      </c>
      <c r="Q6" s="15">
        <v>100</v>
      </c>
      <c r="R6" s="15">
        <v>102</v>
      </c>
      <c r="S6" s="15">
        <v>110</v>
      </c>
      <c r="T6" s="15"/>
      <c r="U6" s="15">
        <v>9.4</v>
      </c>
      <c r="V6" s="15">
        <v>150</v>
      </c>
      <c r="W6" s="15">
        <v>1.63</v>
      </c>
      <c r="X6" s="15">
        <v>2</v>
      </c>
      <c r="Y6" s="15">
        <v>909</v>
      </c>
      <c r="Z6" s="15">
        <v>105</v>
      </c>
      <c r="AA6" s="15">
        <v>90</v>
      </c>
      <c r="AB6" s="15">
        <v>3</v>
      </c>
      <c r="AC6" s="15" t="s">
        <v>910</v>
      </c>
    </row>
    <row r="7" spans="1:29" ht="14.5">
      <c r="A7" s="3" t="s">
        <v>7506</v>
      </c>
      <c r="B7" s="15" t="s">
        <v>1</v>
      </c>
      <c r="C7" s="15" t="s">
        <v>7376</v>
      </c>
      <c r="D7" s="15" t="s">
        <v>7502</v>
      </c>
      <c r="E7" s="15" t="s">
        <v>7289</v>
      </c>
      <c r="F7" s="15">
        <v>60</v>
      </c>
      <c r="G7" s="15">
        <v>20</v>
      </c>
      <c r="H7" s="15">
        <v>24</v>
      </c>
      <c r="I7" s="15">
        <v>1.2</v>
      </c>
      <c r="J7" s="15">
        <v>1.7</v>
      </c>
      <c r="K7" s="15">
        <v>2.5</v>
      </c>
      <c r="L7" s="15">
        <v>28</v>
      </c>
      <c r="M7" s="15">
        <v>34</v>
      </c>
      <c r="N7" s="15">
        <v>33</v>
      </c>
      <c r="O7" s="15">
        <v>40</v>
      </c>
      <c r="P7" s="15"/>
      <c r="Q7" s="15"/>
      <c r="R7" s="15"/>
      <c r="S7" s="15"/>
      <c r="T7" s="15">
        <v>20.8</v>
      </c>
      <c r="U7" s="15">
        <v>10.3</v>
      </c>
      <c r="V7" s="15">
        <v>150</v>
      </c>
      <c r="W7" s="15">
        <v>3.9</v>
      </c>
      <c r="X7" s="15">
        <v>4.2</v>
      </c>
      <c r="Y7" s="15">
        <v>1159</v>
      </c>
      <c r="Z7" s="15">
        <v>59</v>
      </c>
      <c r="AA7" s="15">
        <v>15</v>
      </c>
      <c r="AB7" s="15">
        <v>1</v>
      </c>
      <c r="AC7" s="15" t="s">
        <v>910</v>
      </c>
    </row>
    <row r="8" spans="1:29" ht="14.5">
      <c r="A8" s="3" t="s">
        <v>7507</v>
      </c>
      <c r="B8" s="15" t="s">
        <v>1</v>
      </c>
      <c r="C8" s="15" t="s">
        <v>7376</v>
      </c>
      <c r="D8" s="15" t="s">
        <v>7502</v>
      </c>
      <c r="E8" s="15" t="s">
        <v>7481</v>
      </c>
      <c r="F8" s="15">
        <v>-60</v>
      </c>
      <c r="G8" s="15">
        <v>20</v>
      </c>
      <c r="H8" s="15">
        <v>-18</v>
      </c>
      <c r="I8" s="15">
        <v>-1.2</v>
      </c>
      <c r="J8" s="15">
        <v>-1.5</v>
      </c>
      <c r="K8" s="15">
        <v>-2.5</v>
      </c>
      <c r="L8" s="15">
        <v>57</v>
      </c>
      <c r="M8" s="15">
        <v>68</v>
      </c>
      <c r="N8" s="15">
        <v>73</v>
      </c>
      <c r="O8" s="15">
        <v>110</v>
      </c>
      <c r="P8" s="15"/>
      <c r="Q8" s="15"/>
      <c r="R8" s="15"/>
      <c r="S8" s="15"/>
      <c r="T8" s="15">
        <v>18.100000000000001</v>
      </c>
      <c r="U8" s="15">
        <v>9.5</v>
      </c>
      <c r="V8" s="15">
        <v>150</v>
      </c>
      <c r="W8" s="15">
        <v>2.6</v>
      </c>
      <c r="X8" s="15">
        <v>4.8</v>
      </c>
      <c r="Y8" s="15">
        <v>930</v>
      </c>
      <c r="Z8" s="15">
        <v>65</v>
      </c>
      <c r="AA8" s="15">
        <v>26</v>
      </c>
      <c r="AB8" s="15">
        <v>1</v>
      </c>
      <c r="AC8" s="15" t="s">
        <v>910</v>
      </c>
    </row>
    <row r="9" spans="1:29" ht="14.5">
      <c r="A9" s="3" t="s">
        <v>7508</v>
      </c>
      <c r="B9" s="15" t="s">
        <v>1</v>
      </c>
      <c r="C9" s="15" t="s">
        <v>7342</v>
      </c>
      <c r="D9" s="15" t="s">
        <v>7502</v>
      </c>
      <c r="E9" s="15" t="s">
        <v>7289</v>
      </c>
      <c r="F9" s="15">
        <v>30</v>
      </c>
      <c r="G9" s="15">
        <v>20</v>
      </c>
      <c r="H9" s="15">
        <v>15</v>
      </c>
      <c r="I9" s="15">
        <v>1</v>
      </c>
      <c r="J9" s="15">
        <v>1.4</v>
      </c>
      <c r="K9" s="15">
        <v>2.5</v>
      </c>
      <c r="L9" s="15">
        <v>10</v>
      </c>
      <c r="M9" s="15">
        <v>16</v>
      </c>
      <c r="N9" s="15">
        <v>13</v>
      </c>
      <c r="O9" s="15">
        <v>20</v>
      </c>
      <c r="P9" s="15"/>
      <c r="Q9" s="15"/>
      <c r="R9" s="15"/>
      <c r="S9" s="15"/>
      <c r="T9" s="15">
        <v>14</v>
      </c>
      <c r="U9" s="15">
        <v>7</v>
      </c>
      <c r="V9" s="15">
        <v>150</v>
      </c>
      <c r="W9" s="15">
        <v>1.7</v>
      </c>
      <c r="X9" s="15">
        <v>3.7</v>
      </c>
      <c r="Y9" s="15">
        <v>646</v>
      </c>
      <c r="Z9" s="15">
        <v>108</v>
      </c>
      <c r="AA9" s="15">
        <v>70</v>
      </c>
      <c r="AB9" s="15">
        <v>1</v>
      </c>
      <c r="AC9" s="15" t="s">
        <v>910</v>
      </c>
    </row>
    <row r="10" spans="1:29" ht="14.5">
      <c r="A10" s="3" t="s">
        <v>7509</v>
      </c>
      <c r="B10" s="15" t="s">
        <v>1</v>
      </c>
      <c r="C10" s="15" t="s">
        <v>7342</v>
      </c>
      <c r="D10" s="15" t="s">
        <v>7502</v>
      </c>
      <c r="E10" s="15" t="s">
        <v>7481</v>
      </c>
      <c r="F10" s="15">
        <v>-30</v>
      </c>
      <c r="G10" s="15">
        <v>25</v>
      </c>
      <c r="H10" s="15">
        <v>13</v>
      </c>
      <c r="I10" s="15">
        <v>-1</v>
      </c>
      <c r="J10" s="15">
        <v>-1.7</v>
      </c>
      <c r="K10" s="15">
        <v>-2.5</v>
      </c>
      <c r="L10" s="15">
        <v>18</v>
      </c>
      <c r="M10" s="15">
        <v>24</v>
      </c>
      <c r="N10" s="15">
        <v>30</v>
      </c>
      <c r="O10" s="15">
        <v>37</v>
      </c>
      <c r="P10" s="15"/>
      <c r="Q10" s="15"/>
      <c r="R10" s="15"/>
      <c r="S10" s="15"/>
      <c r="T10" s="15">
        <v>21.5</v>
      </c>
      <c r="U10" s="15">
        <v>11</v>
      </c>
      <c r="V10" s="15">
        <v>150</v>
      </c>
      <c r="W10" s="15">
        <v>3.4</v>
      </c>
      <c r="X10" s="15">
        <v>5.3</v>
      </c>
      <c r="Y10" s="15">
        <v>1089</v>
      </c>
      <c r="Z10" s="15">
        <v>190</v>
      </c>
      <c r="AA10" s="15">
        <v>119</v>
      </c>
      <c r="AB10" s="15">
        <v>1</v>
      </c>
      <c r="AC10" s="15" t="s">
        <v>910</v>
      </c>
    </row>
    <row r="11" spans="1:29" ht="14.5">
      <c r="A11" s="3" t="s">
        <v>7510</v>
      </c>
      <c r="B11" s="15" t="s">
        <v>1</v>
      </c>
      <c r="C11" s="15" t="s">
        <v>7401</v>
      </c>
      <c r="D11" s="15" t="s">
        <v>7502</v>
      </c>
      <c r="E11" s="15" t="s">
        <v>7289</v>
      </c>
      <c r="F11" s="15">
        <v>30</v>
      </c>
      <c r="G11" s="15">
        <v>20</v>
      </c>
      <c r="H11" s="15">
        <v>5.7</v>
      </c>
      <c r="I11" s="15">
        <v>1</v>
      </c>
      <c r="J11" s="15">
        <v>1.5</v>
      </c>
      <c r="K11" s="15">
        <v>2.5</v>
      </c>
      <c r="L11" s="15">
        <v>13</v>
      </c>
      <c r="M11" s="15">
        <v>17</v>
      </c>
      <c r="N11" s="15">
        <v>16</v>
      </c>
      <c r="O11" s="15">
        <v>24</v>
      </c>
      <c r="P11" s="15"/>
      <c r="Q11" s="15"/>
      <c r="R11" s="15"/>
      <c r="S11" s="15"/>
      <c r="T11" s="15">
        <v>16</v>
      </c>
      <c r="U11" s="15"/>
      <c r="V11" s="15">
        <v>150</v>
      </c>
      <c r="W11" s="15">
        <v>1.9</v>
      </c>
      <c r="X11" s="15">
        <v>3.1</v>
      </c>
      <c r="Y11" s="15">
        <v>741</v>
      </c>
      <c r="Z11" s="15">
        <v>175</v>
      </c>
      <c r="AA11" s="15">
        <v>81</v>
      </c>
      <c r="AB11" s="15">
        <v>1</v>
      </c>
      <c r="AC11" s="15" t="s">
        <v>910</v>
      </c>
    </row>
    <row r="12" spans="1:29" ht="14.5">
      <c r="A12" s="3" t="s">
        <v>7511</v>
      </c>
      <c r="B12" s="15" t="s">
        <v>1</v>
      </c>
      <c r="C12" s="15" t="s">
        <v>7401</v>
      </c>
      <c r="D12" s="15" t="s">
        <v>7502</v>
      </c>
      <c r="E12" s="15" t="s">
        <v>7481</v>
      </c>
      <c r="F12" s="15">
        <v>-30</v>
      </c>
      <c r="G12" s="15">
        <v>25</v>
      </c>
      <c r="H12" s="15">
        <v>-4.5</v>
      </c>
      <c r="I12" s="15">
        <v>-1</v>
      </c>
      <c r="J12" s="15">
        <v>-1.5</v>
      </c>
      <c r="K12" s="15">
        <v>-2.5</v>
      </c>
      <c r="L12" s="15">
        <v>25</v>
      </c>
      <c r="M12" s="15">
        <v>33</v>
      </c>
      <c r="N12" s="15">
        <v>35</v>
      </c>
      <c r="O12" s="15">
        <v>46</v>
      </c>
      <c r="P12" s="15"/>
      <c r="Q12" s="15"/>
      <c r="R12" s="15"/>
      <c r="S12" s="15"/>
      <c r="T12" s="15">
        <v>21</v>
      </c>
      <c r="U12" s="15"/>
      <c r="V12" s="15">
        <v>150</v>
      </c>
      <c r="W12" s="15">
        <v>3</v>
      </c>
      <c r="X12" s="15">
        <v>4.8</v>
      </c>
      <c r="Y12" s="15">
        <v>1088</v>
      </c>
      <c r="Z12" s="15">
        <v>182</v>
      </c>
      <c r="AA12" s="15">
        <v>142</v>
      </c>
      <c r="AB12" s="15">
        <v>1</v>
      </c>
      <c r="AC12" s="15" t="s">
        <v>910</v>
      </c>
    </row>
    <row r="13" spans="1:29" ht="14.5">
      <c r="A13" s="3" t="s">
        <v>7512</v>
      </c>
      <c r="B13" s="15" t="s">
        <v>1</v>
      </c>
      <c r="C13" s="15" t="s">
        <v>7342</v>
      </c>
      <c r="D13" s="15" t="s">
        <v>7502</v>
      </c>
      <c r="E13" s="15" t="s">
        <v>7289</v>
      </c>
      <c r="F13" s="15">
        <v>60</v>
      </c>
      <c r="G13" s="15">
        <v>20</v>
      </c>
      <c r="H13" s="15">
        <v>5</v>
      </c>
      <c r="I13" s="15">
        <v>1.2</v>
      </c>
      <c r="J13" s="15">
        <v>1.8</v>
      </c>
      <c r="K13" s="15">
        <v>2.5</v>
      </c>
      <c r="L13" s="15">
        <v>74</v>
      </c>
      <c r="M13" s="15">
        <v>103</v>
      </c>
      <c r="N13" s="15">
        <v>86</v>
      </c>
      <c r="O13" s="15">
        <v>122</v>
      </c>
      <c r="P13" s="15"/>
      <c r="Q13" s="15"/>
      <c r="R13" s="15"/>
      <c r="S13" s="15"/>
      <c r="T13" s="15">
        <v>9.4</v>
      </c>
      <c r="U13" s="15">
        <v>4.4000000000000004</v>
      </c>
      <c r="V13" s="15">
        <v>150</v>
      </c>
      <c r="W13" s="15">
        <v>1.8</v>
      </c>
      <c r="X13" s="15">
        <v>2.2999999999999998</v>
      </c>
      <c r="Y13" s="15">
        <v>527</v>
      </c>
      <c r="Z13" s="15">
        <v>31</v>
      </c>
      <c r="AA13" s="15">
        <v>4</v>
      </c>
      <c r="AB13" s="15">
        <v>1</v>
      </c>
      <c r="AC13" s="15" t="s">
        <v>910</v>
      </c>
    </row>
    <row r="14" spans="1:29" ht="14.5">
      <c r="A14" s="3" t="s">
        <v>7513</v>
      </c>
      <c r="B14" s="15" t="s">
        <v>1</v>
      </c>
      <c r="C14" s="15" t="s">
        <v>7342</v>
      </c>
      <c r="D14" s="15" t="s">
        <v>7502</v>
      </c>
      <c r="E14" s="15" t="s">
        <v>7481</v>
      </c>
      <c r="F14" s="15">
        <v>-60</v>
      </c>
      <c r="G14" s="15">
        <v>20</v>
      </c>
      <c r="H14" s="15">
        <v>-4</v>
      </c>
      <c r="I14" s="15">
        <v>-1</v>
      </c>
      <c r="J14" s="15">
        <v>-1.5</v>
      </c>
      <c r="K14" s="15">
        <v>-2.5</v>
      </c>
      <c r="L14" s="15">
        <v>135</v>
      </c>
      <c r="M14" s="15">
        <v>180</v>
      </c>
      <c r="N14" s="15">
        <v>170</v>
      </c>
      <c r="O14" s="15">
        <v>220</v>
      </c>
      <c r="P14" s="15"/>
      <c r="Q14" s="15"/>
      <c r="R14" s="15"/>
      <c r="S14" s="15"/>
      <c r="T14" s="15">
        <v>9</v>
      </c>
      <c r="U14" s="15">
        <v>4.5999999999999996</v>
      </c>
      <c r="V14" s="15">
        <v>150</v>
      </c>
      <c r="W14" s="15">
        <v>1.2</v>
      </c>
      <c r="X14" s="15">
        <v>2.4</v>
      </c>
      <c r="Y14" s="15">
        <v>436</v>
      </c>
      <c r="Z14" s="15">
        <v>32</v>
      </c>
      <c r="AA14" s="15">
        <v>11</v>
      </c>
      <c r="AB14" s="15">
        <v>1</v>
      </c>
      <c r="AC14" s="15" t="s">
        <v>910</v>
      </c>
    </row>
    <row r="15" spans="1:29" ht="14.5">
      <c r="A15" s="3" t="s">
        <v>7514</v>
      </c>
      <c r="B15" s="15" t="s">
        <v>1</v>
      </c>
      <c r="C15" s="15" t="s">
        <v>7401</v>
      </c>
      <c r="D15" s="15" t="s">
        <v>7502</v>
      </c>
      <c r="E15" s="15" t="s">
        <v>7289</v>
      </c>
      <c r="F15" s="15">
        <v>60</v>
      </c>
      <c r="G15" s="15">
        <v>20</v>
      </c>
      <c r="H15" s="15">
        <v>5.7</v>
      </c>
      <c r="I15" s="15">
        <v>1.2</v>
      </c>
      <c r="J15" s="15">
        <v>1.7</v>
      </c>
      <c r="K15" s="15">
        <v>2.5</v>
      </c>
      <c r="L15" s="15">
        <v>75</v>
      </c>
      <c r="M15" s="15">
        <v>98</v>
      </c>
      <c r="N15" s="15">
        <v>85</v>
      </c>
      <c r="O15" s="15">
        <v>137</v>
      </c>
      <c r="P15" s="15"/>
      <c r="Q15" s="15"/>
      <c r="R15" s="15"/>
      <c r="S15" s="15"/>
      <c r="T15" s="15">
        <v>9.6</v>
      </c>
      <c r="U15" s="15"/>
      <c r="V15" s="15">
        <v>150</v>
      </c>
      <c r="W15" s="15">
        <v>1.8</v>
      </c>
      <c r="X15" s="15">
        <v>1.4</v>
      </c>
      <c r="Y15" s="15">
        <v>527</v>
      </c>
      <c r="Z15" s="15">
        <v>27</v>
      </c>
      <c r="AA15" s="15">
        <v>22</v>
      </c>
      <c r="AB15" s="15">
        <v>1</v>
      </c>
      <c r="AC15" s="15" t="s">
        <v>910</v>
      </c>
    </row>
    <row r="16" spans="1:29" ht="14.5">
      <c r="A16" s="3" t="s">
        <v>7515</v>
      </c>
      <c r="B16" s="15" t="s">
        <v>1</v>
      </c>
      <c r="C16" s="15" t="s">
        <v>7401</v>
      </c>
      <c r="D16" s="15" t="s">
        <v>7502</v>
      </c>
      <c r="E16" s="15" t="s">
        <v>7481</v>
      </c>
      <c r="F16" s="15">
        <v>-60</v>
      </c>
      <c r="G16" s="15">
        <v>20</v>
      </c>
      <c r="H16" s="15">
        <v>-4.5</v>
      </c>
      <c r="I16" s="15">
        <v>-1</v>
      </c>
      <c r="J16" s="15">
        <v>-1.5</v>
      </c>
      <c r="K16" s="15">
        <v>-2.5</v>
      </c>
      <c r="L16" s="15">
        <v>129</v>
      </c>
      <c r="M16" s="15">
        <v>168</v>
      </c>
      <c r="N16" s="15">
        <v>161</v>
      </c>
      <c r="O16" s="15">
        <v>235</v>
      </c>
      <c r="P16" s="15"/>
      <c r="Q16" s="15"/>
      <c r="R16" s="15"/>
      <c r="S16" s="15"/>
      <c r="T16" s="15">
        <v>8.6</v>
      </c>
      <c r="U16" s="15"/>
      <c r="V16" s="15">
        <v>150</v>
      </c>
      <c r="W16" s="15">
        <v>1.3</v>
      </c>
      <c r="X16" s="15">
        <v>1.7</v>
      </c>
      <c r="Y16" s="15">
        <v>425</v>
      </c>
      <c r="Z16" s="15">
        <v>30</v>
      </c>
      <c r="AA16" s="15">
        <v>26</v>
      </c>
      <c r="AB16" s="15">
        <v>1</v>
      </c>
      <c r="AC16" s="15" t="s">
        <v>910</v>
      </c>
    </row>
    <row r="18" spans="3:29" ht="14.5"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</row>
  </sheetData>
  <sheetProtection algorithmName="SHA-512" hashValue="kmKjUmS6HPW9t4BdibL9m4ZRT+FKLz9aRQ2i0pEYSKqxkVOohxVdHhkh0LTAz+Q5bHIdhNZkJ5n5rEGirI8YZg==" saltValue="RcHinC45GnLHHZo0g6xOvA==" spinCount="100000" sheet="1" objects="1" scenarios="1" sort="0" autoFilter="0"/>
  <autoFilter ref="A2:AC2" xr:uid="{E07DFFFA-A864-4A7A-A149-0A4A66C766AD}"/>
  <phoneticPr fontId="5" type="noConversion"/>
  <hyperlinks>
    <hyperlink ref="A3" r:id="rId1" xr:uid="{73E93DFF-36D7-4AAB-9FCE-24C28462D038}"/>
    <hyperlink ref="A4" r:id="rId2" xr:uid="{07B3B9A0-79E1-4CFF-867C-AD364A8B4C2C}"/>
    <hyperlink ref="A5" r:id="rId3" xr:uid="{D71EFD84-7BE7-4E60-BA5A-D387FF9F327A}"/>
    <hyperlink ref="A6" r:id="rId4" xr:uid="{215FEA30-D98C-416F-9030-ED2A9DBCCBF4}"/>
    <hyperlink ref="A7" r:id="rId5" xr:uid="{A897614C-C7CD-4CC8-A552-2D0CA3561AF7}"/>
    <hyperlink ref="A8" r:id="rId6" xr:uid="{A103AC0A-6AC9-45AC-8B97-ACE934E83DCF}"/>
    <hyperlink ref="A9" r:id="rId7" xr:uid="{A39F0841-AD06-4AFC-96AD-A456D0D35BA4}"/>
    <hyperlink ref="A10" r:id="rId8" xr:uid="{F0AC7715-EE0E-461E-B22E-639485DCFF29}"/>
    <hyperlink ref="A11" r:id="rId9" xr:uid="{5061B3A2-6B30-4C6E-8165-A739C213F47D}"/>
    <hyperlink ref="A12" r:id="rId10" xr:uid="{67411275-DA6D-4495-AB60-DE13C4B2282A}"/>
    <hyperlink ref="A13" r:id="rId11" xr:uid="{5E91EA0F-C50B-4E0C-A607-00F53C6B6069}"/>
    <hyperlink ref="A14" r:id="rId12" xr:uid="{A3E76EA7-6954-4402-B197-F508537FA639}"/>
    <hyperlink ref="A15" r:id="rId13" xr:uid="{7EBCC94B-A1BB-4B8A-9865-6F6F8CD5604C}"/>
    <hyperlink ref="A16" r:id="rId14" xr:uid="{04DB1296-96DD-4FB6-9F1B-CA837C918DCA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73698-12CE-4DE6-894B-F4D4FFB2738F}">
  <sheetPr codeName="工作表21"/>
  <dimension ref="A1:AC10"/>
  <sheetViews>
    <sheetView topLeftCell="AB1" workbookViewId="0">
      <selection activeCell="F9" sqref="F9"/>
    </sheetView>
  </sheetViews>
  <sheetFormatPr defaultRowHeight="12.5"/>
  <cols>
    <col min="1" max="1" width="21.26953125" style="16" customWidth="1"/>
    <col min="2" max="2" width="24.1796875" style="16" customWidth="1"/>
    <col min="3" max="3" width="15.26953125" style="16" customWidth="1"/>
    <col min="4" max="4" width="14.08984375" style="16" customWidth="1"/>
    <col min="5" max="5" width="15.453125" style="16" customWidth="1"/>
    <col min="6" max="8" width="10.7265625" style="16" customWidth="1"/>
    <col min="9" max="11" width="9.7265625" style="16" customWidth="1"/>
    <col min="12" max="19" width="10.7265625" style="16" customWidth="1"/>
    <col min="20" max="21" width="10.08984375" style="16" customWidth="1"/>
    <col min="22" max="22" width="12" style="16" customWidth="1"/>
    <col min="23" max="29" width="7.6328125" style="16" customWidth="1"/>
    <col min="30" max="16384" width="8.7265625" style="16"/>
  </cols>
  <sheetData>
    <row r="1" spans="1:29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10146</v>
      </c>
      <c r="E2" s="17" t="s">
        <v>10159</v>
      </c>
      <c r="F2" s="17" t="s">
        <v>10160</v>
      </c>
      <c r="G2" s="17" t="s">
        <v>10161</v>
      </c>
      <c r="H2" s="17" t="s">
        <v>10162</v>
      </c>
      <c r="I2" s="17" t="s">
        <v>10163</v>
      </c>
      <c r="J2" s="17" t="s">
        <v>10164</v>
      </c>
      <c r="K2" s="17" t="s">
        <v>10165</v>
      </c>
      <c r="L2" s="17" t="s">
        <v>10174</v>
      </c>
      <c r="M2" s="17" t="s">
        <v>10175</v>
      </c>
      <c r="N2" s="17" t="s">
        <v>10176</v>
      </c>
      <c r="O2" s="17" t="s">
        <v>10177</v>
      </c>
      <c r="P2" s="17" t="s">
        <v>10178</v>
      </c>
      <c r="Q2" s="17" t="s">
        <v>10179</v>
      </c>
      <c r="R2" s="17" t="s">
        <v>10180</v>
      </c>
      <c r="S2" s="17" t="s">
        <v>10181</v>
      </c>
      <c r="T2" s="17" t="s">
        <v>10166</v>
      </c>
      <c r="U2" s="17" t="s">
        <v>10167</v>
      </c>
      <c r="V2" s="17" t="s">
        <v>10141</v>
      </c>
      <c r="W2" s="17" t="s">
        <v>10168</v>
      </c>
      <c r="X2" s="17" t="s">
        <v>10169</v>
      </c>
      <c r="Y2" s="17" t="s">
        <v>10170</v>
      </c>
      <c r="Z2" s="17" t="s">
        <v>10171</v>
      </c>
      <c r="AA2" s="17" t="s">
        <v>10172</v>
      </c>
      <c r="AB2" s="17" t="s">
        <v>10142</v>
      </c>
      <c r="AC2" s="17" t="s">
        <v>10143</v>
      </c>
    </row>
    <row r="3" spans="1:29" ht="14.5">
      <c r="A3" s="3" t="s">
        <v>7516</v>
      </c>
      <c r="B3" s="15" t="s">
        <v>1</v>
      </c>
      <c r="C3" s="15" t="s">
        <v>7269</v>
      </c>
      <c r="D3" s="15" t="s">
        <v>7317</v>
      </c>
      <c r="E3" s="15" t="s">
        <v>7481</v>
      </c>
      <c r="F3" s="15">
        <v>-20</v>
      </c>
      <c r="G3" s="15">
        <v>8</v>
      </c>
      <c r="H3" s="15">
        <v>-2.2000000000000002</v>
      </c>
      <c r="I3" s="15">
        <v>-0.45</v>
      </c>
      <c r="J3" s="15">
        <v>-0.63</v>
      </c>
      <c r="K3" s="15">
        <v>-0.95</v>
      </c>
      <c r="L3" s="15"/>
      <c r="M3" s="15"/>
      <c r="N3" s="15">
        <v>31</v>
      </c>
      <c r="O3" s="15">
        <v>140</v>
      </c>
      <c r="P3" s="15">
        <v>43</v>
      </c>
      <c r="Q3" s="15">
        <v>200</v>
      </c>
      <c r="R3" s="15">
        <v>60</v>
      </c>
      <c r="S3" s="15">
        <v>300</v>
      </c>
      <c r="T3" s="15"/>
      <c r="U3" s="15">
        <v>5.2</v>
      </c>
      <c r="V3" s="15">
        <v>150</v>
      </c>
      <c r="W3" s="15">
        <v>0.8</v>
      </c>
      <c r="X3" s="15">
        <v>1</v>
      </c>
      <c r="Y3" s="15">
        <v>469</v>
      </c>
      <c r="Z3" s="15">
        <v>77</v>
      </c>
      <c r="AA3" s="15">
        <v>68</v>
      </c>
      <c r="AB3" s="15">
        <v>1</v>
      </c>
      <c r="AC3" s="15" t="s">
        <v>910</v>
      </c>
    </row>
    <row r="4" spans="1:29" ht="14.5">
      <c r="A4" s="3" t="s">
        <v>7517</v>
      </c>
      <c r="B4" s="15" t="s">
        <v>1028</v>
      </c>
      <c r="C4" s="15" t="s">
        <v>7342</v>
      </c>
      <c r="D4" s="15" t="s">
        <v>7317</v>
      </c>
      <c r="E4" s="15" t="s">
        <v>7481</v>
      </c>
      <c r="F4" s="15">
        <v>-30</v>
      </c>
      <c r="G4" s="15">
        <v>20</v>
      </c>
      <c r="H4" s="15">
        <v>-7.5</v>
      </c>
      <c r="I4" s="15">
        <v>-1</v>
      </c>
      <c r="J4" s="15">
        <v>-1.5</v>
      </c>
      <c r="K4" s="15">
        <v>-3</v>
      </c>
      <c r="L4" s="15">
        <v>14</v>
      </c>
      <c r="M4" s="15">
        <v>25</v>
      </c>
      <c r="N4" s="15">
        <v>20</v>
      </c>
      <c r="O4" s="15">
        <v>41</v>
      </c>
      <c r="P4" s="15"/>
      <c r="Q4" s="15"/>
      <c r="R4" s="15"/>
      <c r="S4" s="15"/>
      <c r="T4" s="15">
        <v>25</v>
      </c>
      <c r="U4" s="15"/>
      <c r="V4" s="15">
        <v>150</v>
      </c>
      <c r="W4" s="15">
        <v>3.3</v>
      </c>
      <c r="X4" s="15">
        <v>5.5</v>
      </c>
      <c r="Y4" s="15">
        <v>1249</v>
      </c>
      <c r="Z4" s="15">
        <v>191</v>
      </c>
      <c r="AA4" s="15">
        <v>164</v>
      </c>
      <c r="AB4" s="15">
        <v>3</v>
      </c>
      <c r="AC4" s="15" t="s">
        <v>910</v>
      </c>
    </row>
    <row r="5" spans="1:29" ht="14.5">
      <c r="A5" s="3" t="s">
        <v>7518</v>
      </c>
      <c r="B5" s="15" t="s">
        <v>1028</v>
      </c>
      <c r="C5" s="15" t="s">
        <v>7342</v>
      </c>
      <c r="D5" s="15" t="s">
        <v>7317</v>
      </c>
      <c r="E5" s="15" t="s">
        <v>7481</v>
      </c>
      <c r="F5" s="15">
        <v>-30</v>
      </c>
      <c r="G5" s="15">
        <v>20</v>
      </c>
      <c r="H5" s="15">
        <v>-4.7</v>
      </c>
      <c r="I5" s="15">
        <v>-1</v>
      </c>
      <c r="J5" s="15">
        <v>-1.5</v>
      </c>
      <c r="K5" s="15">
        <v>-3</v>
      </c>
      <c r="L5" s="15">
        <v>32</v>
      </c>
      <c r="M5" s="15">
        <v>60</v>
      </c>
      <c r="N5" s="15">
        <v>46</v>
      </c>
      <c r="O5" s="15">
        <v>90</v>
      </c>
      <c r="P5" s="15"/>
      <c r="Q5" s="15"/>
      <c r="R5" s="15"/>
      <c r="S5" s="15"/>
      <c r="T5" s="15">
        <v>10</v>
      </c>
      <c r="U5" s="15"/>
      <c r="V5" s="15">
        <v>150</v>
      </c>
      <c r="W5" s="15">
        <v>1.3</v>
      </c>
      <c r="X5" s="15">
        <v>2.2999999999999998</v>
      </c>
      <c r="Y5" s="15">
        <v>463</v>
      </c>
      <c r="Z5" s="15">
        <v>77</v>
      </c>
      <c r="AA5" s="15">
        <v>67</v>
      </c>
      <c r="AB5" s="15">
        <v>3</v>
      </c>
      <c r="AC5" s="15" t="s">
        <v>910</v>
      </c>
    </row>
    <row r="6" spans="1:29" ht="14.5">
      <c r="A6" s="3" t="s">
        <v>7519</v>
      </c>
      <c r="B6" s="15" t="s">
        <v>1</v>
      </c>
      <c r="C6" s="15" t="s">
        <v>7419</v>
      </c>
      <c r="D6" s="15" t="s">
        <v>7317</v>
      </c>
      <c r="E6" s="15" t="s">
        <v>7481</v>
      </c>
      <c r="F6" s="15">
        <v>-20</v>
      </c>
      <c r="G6" s="15">
        <v>10</v>
      </c>
      <c r="H6" s="15">
        <v>-4.7</v>
      </c>
      <c r="I6" s="15">
        <v>-0.3</v>
      </c>
      <c r="J6" s="15">
        <v>-0.6</v>
      </c>
      <c r="K6" s="15">
        <v>-0.8</v>
      </c>
      <c r="L6" s="15"/>
      <c r="M6" s="15"/>
      <c r="N6" s="15">
        <v>42</v>
      </c>
      <c r="O6" s="15">
        <v>50</v>
      </c>
      <c r="P6" s="15">
        <v>57</v>
      </c>
      <c r="Q6" s="15">
        <v>65</v>
      </c>
      <c r="R6" s="15">
        <v>75</v>
      </c>
      <c r="S6" s="15">
        <v>85</v>
      </c>
      <c r="T6" s="15"/>
      <c r="U6" s="15">
        <v>9.6</v>
      </c>
      <c r="V6" s="15">
        <v>150</v>
      </c>
      <c r="W6" s="15">
        <v>1.6</v>
      </c>
      <c r="X6" s="15">
        <v>2</v>
      </c>
      <c r="Y6" s="15">
        <v>850</v>
      </c>
      <c r="Z6" s="15">
        <v>70</v>
      </c>
      <c r="AA6" s="15">
        <v>55</v>
      </c>
      <c r="AB6" s="15">
        <v>3</v>
      </c>
      <c r="AC6" s="15" t="s">
        <v>910</v>
      </c>
    </row>
    <row r="7" spans="1:29" ht="14.5">
      <c r="A7" s="3" t="s">
        <v>7520</v>
      </c>
      <c r="B7" s="15" t="s">
        <v>1</v>
      </c>
      <c r="C7" s="15" t="s">
        <v>7376</v>
      </c>
      <c r="D7" s="15" t="s">
        <v>7317</v>
      </c>
      <c r="E7" s="15" t="s">
        <v>7481</v>
      </c>
      <c r="F7" s="15">
        <v>-60</v>
      </c>
      <c r="G7" s="15">
        <v>20</v>
      </c>
      <c r="H7" s="15">
        <v>-12</v>
      </c>
      <c r="I7" s="15">
        <v>-1.2</v>
      </c>
      <c r="J7" s="15">
        <v>-1.6</v>
      </c>
      <c r="K7" s="15">
        <v>-2.5</v>
      </c>
      <c r="L7" s="15">
        <v>54</v>
      </c>
      <c r="M7" s="15">
        <v>68</v>
      </c>
      <c r="N7" s="15">
        <v>90</v>
      </c>
      <c r="O7" s="15">
        <v>110</v>
      </c>
      <c r="P7" s="15"/>
      <c r="Q7" s="15"/>
      <c r="R7" s="15"/>
      <c r="S7" s="15"/>
      <c r="T7" s="15">
        <v>16.399999999999999</v>
      </c>
      <c r="U7" s="15"/>
      <c r="V7" s="15">
        <v>150</v>
      </c>
      <c r="W7" s="15">
        <v>2.8</v>
      </c>
      <c r="X7" s="15">
        <v>3.6</v>
      </c>
      <c r="Y7" s="15">
        <v>870</v>
      </c>
      <c r="Z7" s="15">
        <v>70</v>
      </c>
      <c r="AA7" s="15">
        <v>42</v>
      </c>
      <c r="AB7" s="15">
        <v>1</v>
      </c>
      <c r="AC7" s="15" t="s">
        <v>910</v>
      </c>
    </row>
    <row r="10" spans="1:29" ht="14.5"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</row>
  </sheetData>
  <sheetProtection algorithmName="SHA-512" hashValue="robKPdOg/3fWB4rLn8w0KsCg1fE9q0d+kLN/7DIM2O7w/OXhTCQaqchnBKo18y5DWlWT2kquONI1xo4dILpkTA==" saltValue="t1o0jprr0nID/54yRfe4qw==" spinCount="100000" sheet="1" objects="1" scenarios="1" sort="0" autoFilter="0"/>
  <autoFilter ref="A2:AC2" xr:uid="{A7473698-12CE-4DE6-894B-F4D4FFB2738F}"/>
  <phoneticPr fontId="5" type="noConversion"/>
  <hyperlinks>
    <hyperlink ref="A3" r:id="rId1" xr:uid="{D515A76C-01F9-4985-B4BA-309040D04353}"/>
    <hyperlink ref="A4" r:id="rId2" xr:uid="{0A8AE8C6-D44F-4ABA-BD6D-0F60BD5329CC}"/>
    <hyperlink ref="A5" r:id="rId3" xr:uid="{335E4C64-26BF-4C21-816D-C77FB351C170}"/>
    <hyperlink ref="A6" r:id="rId4" xr:uid="{3F3B3B33-EEDC-4F17-A94C-96399EF59065}"/>
    <hyperlink ref="A7" r:id="rId5" xr:uid="{E214319F-4A21-4789-A59A-5B7C576A92A9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C41BA-BD41-45F2-8418-8815B5D83A3F}">
  <sheetPr codeName="工作表22"/>
  <dimension ref="A1:Z27"/>
  <sheetViews>
    <sheetView workbookViewId="0">
      <selection activeCell="F9" sqref="F9"/>
    </sheetView>
  </sheetViews>
  <sheetFormatPr defaultRowHeight="12.5"/>
  <cols>
    <col min="1" max="1" width="21.26953125" style="16" customWidth="1"/>
    <col min="2" max="2" width="8.7265625" style="16"/>
    <col min="3" max="3" width="15.6328125" style="16" customWidth="1"/>
    <col min="4" max="4" width="14.7265625" style="16" customWidth="1"/>
    <col min="5" max="5" width="13.26953125" style="16" customWidth="1"/>
    <col min="6" max="6" width="13.08984375" style="16" customWidth="1"/>
    <col min="7" max="12" width="9.26953125" style="16" customWidth="1"/>
    <col min="13" max="18" width="11.6328125" style="16" customWidth="1"/>
    <col min="19" max="19" width="12.453125" style="16" customWidth="1"/>
    <col min="20" max="26" width="7.6328125" style="16" customWidth="1"/>
    <col min="27" max="27" width="12.54296875" style="16" customWidth="1"/>
    <col min="28" max="16384" width="8.7265625" style="16"/>
  </cols>
  <sheetData>
    <row r="1" spans="1:26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10146</v>
      </c>
      <c r="E2" s="17" t="s">
        <v>10134</v>
      </c>
      <c r="F2" s="17" t="s">
        <v>10159</v>
      </c>
      <c r="G2" s="17" t="s">
        <v>10160</v>
      </c>
      <c r="H2" s="17" t="s">
        <v>10161</v>
      </c>
      <c r="I2" s="17" t="s">
        <v>10162</v>
      </c>
      <c r="J2" s="17" t="s">
        <v>10163</v>
      </c>
      <c r="K2" s="17" t="s">
        <v>10164</v>
      </c>
      <c r="L2" s="17" t="s">
        <v>10165</v>
      </c>
      <c r="M2" s="17" t="s">
        <v>10174</v>
      </c>
      <c r="N2" s="17" t="s">
        <v>10175</v>
      </c>
      <c r="O2" s="17" t="s">
        <v>10176</v>
      </c>
      <c r="P2" s="17" t="s">
        <v>10177</v>
      </c>
      <c r="Q2" s="17" t="s">
        <v>10166</v>
      </c>
      <c r="R2" s="17" t="s">
        <v>10167</v>
      </c>
      <c r="S2" s="17" t="s">
        <v>10141</v>
      </c>
      <c r="T2" s="17" t="s">
        <v>10168</v>
      </c>
      <c r="U2" s="17" t="s">
        <v>10169</v>
      </c>
      <c r="V2" s="17" t="s">
        <v>10170</v>
      </c>
      <c r="W2" s="17" t="s">
        <v>10171</v>
      </c>
      <c r="X2" s="17" t="s">
        <v>10172</v>
      </c>
      <c r="Y2" s="17" t="s">
        <v>10142</v>
      </c>
      <c r="Z2" s="17" t="s">
        <v>10143</v>
      </c>
    </row>
    <row r="3" spans="1:26" ht="14.5">
      <c r="A3" s="3" t="s">
        <v>7521</v>
      </c>
      <c r="B3" s="15" t="s">
        <v>1</v>
      </c>
      <c r="C3" s="15" t="s">
        <v>7425</v>
      </c>
      <c r="D3" s="15" t="s">
        <v>7303</v>
      </c>
      <c r="E3" s="15" t="s">
        <v>0</v>
      </c>
      <c r="F3" s="15" t="s">
        <v>7289</v>
      </c>
      <c r="G3" s="15">
        <v>100</v>
      </c>
      <c r="H3" s="15">
        <v>20</v>
      </c>
      <c r="I3" s="15">
        <v>0.16</v>
      </c>
      <c r="J3" s="15">
        <v>1</v>
      </c>
      <c r="K3" s="15">
        <v>1.8</v>
      </c>
      <c r="L3" s="15">
        <v>2.5</v>
      </c>
      <c r="M3" s="15">
        <v>3600</v>
      </c>
      <c r="N3" s="15">
        <v>5000</v>
      </c>
      <c r="O3" s="15">
        <v>3800</v>
      </c>
      <c r="P3" s="15">
        <v>5500</v>
      </c>
      <c r="Q3" s="15">
        <v>2</v>
      </c>
      <c r="R3" s="15">
        <v>1.1000000000000001</v>
      </c>
      <c r="S3" s="15">
        <v>150</v>
      </c>
      <c r="T3" s="15">
        <v>0.3</v>
      </c>
      <c r="U3" s="15">
        <v>0.4</v>
      </c>
      <c r="V3" s="15">
        <v>30</v>
      </c>
      <c r="W3" s="15">
        <v>9</v>
      </c>
      <c r="X3" s="15">
        <v>6</v>
      </c>
      <c r="Y3" s="15">
        <v>1</v>
      </c>
      <c r="Z3" s="15" t="s">
        <v>910</v>
      </c>
    </row>
    <row r="4" spans="1:26" ht="14.5">
      <c r="A4" s="3" t="s">
        <v>7522</v>
      </c>
      <c r="B4" s="15" t="s">
        <v>1</v>
      </c>
      <c r="C4" s="15" t="s">
        <v>7261</v>
      </c>
      <c r="D4" s="15" t="s">
        <v>7303</v>
      </c>
      <c r="E4" s="15" t="s">
        <v>0</v>
      </c>
      <c r="F4" s="15" t="s">
        <v>7289</v>
      </c>
      <c r="G4" s="15">
        <v>50</v>
      </c>
      <c r="H4" s="15">
        <v>20</v>
      </c>
      <c r="I4" s="15">
        <v>0.26</v>
      </c>
      <c r="J4" s="15">
        <v>0.8</v>
      </c>
      <c r="K4" s="15">
        <v>1.1000000000000001</v>
      </c>
      <c r="L4" s="15">
        <v>1.6</v>
      </c>
      <c r="M4" s="15">
        <v>1100</v>
      </c>
      <c r="N4" s="15">
        <v>2500</v>
      </c>
      <c r="O4" s="15">
        <v>1200</v>
      </c>
      <c r="P4" s="15">
        <v>3000</v>
      </c>
      <c r="Q4" s="15">
        <v>2</v>
      </c>
      <c r="R4" s="15">
        <v>1</v>
      </c>
      <c r="S4" s="15">
        <v>150</v>
      </c>
      <c r="T4" s="15">
        <v>0.3</v>
      </c>
      <c r="U4" s="15">
        <v>0.3</v>
      </c>
      <c r="V4" s="15">
        <v>32</v>
      </c>
      <c r="W4" s="15">
        <v>10</v>
      </c>
      <c r="X4" s="15">
        <v>6</v>
      </c>
      <c r="Y4" s="15">
        <v>1</v>
      </c>
      <c r="Z4" s="15" t="s">
        <v>910</v>
      </c>
    </row>
    <row r="5" spans="1:26" ht="14.5">
      <c r="A5" s="3" t="s">
        <v>7523</v>
      </c>
      <c r="B5" s="15" t="s">
        <v>1</v>
      </c>
      <c r="C5" s="15" t="s">
        <v>7261</v>
      </c>
      <c r="D5" s="15" t="s">
        <v>7303</v>
      </c>
      <c r="E5" s="15" t="s">
        <v>0</v>
      </c>
      <c r="F5" s="15" t="s">
        <v>7481</v>
      </c>
      <c r="G5" s="15">
        <v>-60</v>
      </c>
      <c r="H5" s="15">
        <v>20</v>
      </c>
      <c r="I5" s="15">
        <v>-0.15</v>
      </c>
      <c r="J5" s="15">
        <v>-0.9</v>
      </c>
      <c r="K5" s="15">
        <v>-1.5</v>
      </c>
      <c r="L5" s="15">
        <v>-2</v>
      </c>
      <c r="M5" s="15">
        <v>3600</v>
      </c>
      <c r="N5" s="15">
        <v>8000</v>
      </c>
      <c r="O5" s="15">
        <v>3900</v>
      </c>
      <c r="P5" s="15">
        <v>10000</v>
      </c>
      <c r="Q5" s="15">
        <v>1.9</v>
      </c>
      <c r="R5" s="15">
        <v>1</v>
      </c>
      <c r="S5" s="15">
        <v>150</v>
      </c>
      <c r="T5" s="15">
        <v>0.3</v>
      </c>
      <c r="U5" s="15">
        <v>0.3</v>
      </c>
      <c r="V5" s="15">
        <v>37</v>
      </c>
      <c r="W5" s="15">
        <v>15</v>
      </c>
      <c r="X5" s="15">
        <v>7</v>
      </c>
      <c r="Y5" s="15">
        <v>1</v>
      </c>
      <c r="Z5" s="15" t="s">
        <v>910</v>
      </c>
    </row>
    <row r="6" spans="1:26" ht="14.5">
      <c r="A6" s="3" t="s">
        <v>7524</v>
      </c>
      <c r="B6" s="15" t="s">
        <v>1</v>
      </c>
      <c r="C6" s="15" t="s">
        <v>7425</v>
      </c>
      <c r="D6" s="15" t="s">
        <v>7303</v>
      </c>
      <c r="E6" s="15" t="s">
        <v>0</v>
      </c>
      <c r="F6" s="15" t="s">
        <v>7481</v>
      </c>
      <c r="G6" s="15">
        <v>-60</v>
      </c>
      <c r="H6" s="15">
        <v>20</v>
      </c>
      <c r="I6" s="15">
        <v>-0.14000000000000001</v>
      </c>
      <c r="J6" s="15">
        <v>-0.9</v>
      </c>
      <c r="K6" s="15">
        <v>-1.5</v>
      </c>
      <c r="L6" s="15">
        <v>-2</v>
      </c>
      <c r="M6" s="15">
        <v>3600</v>
      </c>
      <c r="N6" s="15">
        <v>8000</v>
      </c>
      <c r="O6" s="15">
        <v>3900</v>
      </c>
      <c r="P6" s="15">
        <v>10000</v>
      </c>
      <c r="Q6" s="15">
        <v>1.9</v>
      </c>
      <c r="R6" s="15">
        <v>1</v>
      </c>
      <c r="S6" s="15">
        <v>150</v>
      </c>
      <c r="T6" s="15">
        <v>0.3</v>
      </c>
      <c r="U6" s="15">
        <v>0.3</v>
      </c>
      <c r="V6" s="15">
        <v>37</v>
      </c>
      <c r="W6" s="15">
        <v>15</v>
      </c>
      <c r="X6" s="15">
        <v>7</v>
      </c>
      <c r="Y6" s="15">
        <v>1</v>
      </c>
      <c r="Z6" s="15" t="s">
        <v>910</v>
      </c>
    </row>
    <row r="7" spans="1:26" ht="14.5">
      <c r="A7" s="3" t="s">
        <v>9272</v>
      </c>
      <c r="B7" s="40" t="s">
        <v>1028</v>
      </c>
      <c r="C7" s="40" t="s">
        <v>9281</v>
      </c>
      <c r="D7" s="40" t="s">
        <v>9245</v>
      </c>
      <c r="E7" s="40" t="s">
        <v>1026</v>
      </c>
      <c r="F7" s="40" t="s">
        <v>9276</v>
      </c>
      <c r="G7" s="40">
        <v>100</v>
      </c>
      <c r="H7" s="40">
        <v>20</v>
      </c>
      <c r="I7" s="40">
        <v>0.17</v>
      </c>
      <c r="J7" s="40">
        <v>1.5</v>
      </c>
      <c r="K7" s="40">
        <v>2</v>
      </c>
      <c r="L7" s="40">
        <v>2.5</v>
      </c>
      <c r="M7" s="40">
        <v>3600</v>
      </c>
      <c r="N7" s="40">
        <v>6000</v>
      </c>
      <c r="O7" s="40">
        <v>4300</v>
      </c>
      <c r="P7" s="40">
        <v>9000</v>
      </c>
      <c r="Q7" s="40">
        <v>2</v>
      </c>
      <c r="R7" s="40">
        <v>1.1000000000000001</v>
      </c>
      <c r="S7" s="40">
        <v>150</v>
      </c>
      <c r="T7" s="40">
        <v>0.4</v>
      </c>
      <c r="U7" s="40">
        <v>0.4</v>
      </c>
      <c r="V7" s="40">
        <v>34.700000000000003</v>
      </c>
      <c r="W7" s="40">
        <v>6.2</v>
      </c>
      <c r="X7" s="40">
        <v>2.9</v>
      </c>
      <c r="Y7" s="40">
        <v>1</v>
      </c>
      <c r="Z7" s="40" t="s">
        <v>1027</v>
      </c>
    </row>
    <row r="8" spans="1:26" ht="14.5">
      <c r="A8" s="3" t="s">
        <v>9266</v>
      </c>
      <c r="B8" s="40" t="s">
        <v>1028</v>
      </c>
      <c r="C8" s="40" t="s">
        <v>9277</v>
      </c>
      <c r="D8" s="40" t="s">
        <v>9245</v>
      </c>
      <c r="E8" s="40" t="s">
        <v>1026</v>
      </c>
      <c r="F8" s="40" t="s">
        <v>9276</v>
      </c>
      <c r="G8" s="40">
        <v>60</v>
      </c>
      <c r="H8" s="40">
        <v>20</v>
      </c>
      <c r="I8" s="40">
        <v>0.31</v>
      </c>
      <c r="J8" s="40">
        <v>0.5</v>
      </c>
      <c r="K8" s="40">
        <v>1.1000000000000001</v>
      </c>
      <c r="L8" s="40">
        <v>1.5</v>
      </c>
      <c r="M8" s="40">
        <v>1100</v>
      </c>
      <c r="N8" s="40">
        <v>1600</v>
      </c>
      <c r="O8" s="40">
        <v>1300</v>
      </c>
      <c r="P8" s="40">
        <v>2000</v>
      </c>
      <c r="Q8" s="40">
        <v>1.8</v>
      </c>
      <c r="R8" s="40">
        <v>0.9</v>
      </c>
      <c r="S8" s="40">
        <v>150</v>
      </c>
      <c r="T8" s="40">
        <v>0.3</v>
      </c>
      <c r="U8" s="40">
        <v>0.3</v>
      </c>
      <c r="V8" s="40">
        <v>28</v>
      </c>
      <c r="W8" s="40">
        <v>8</v>
      </c>
      <c r="X8" s="40">
        <v>4.2</v>
      </c>
      <c r="Y8" s="40">
        <v>1</v>
      </c>
      <c r="Z8" s="40" t="s">
        <v>1027</v>
      </c>
    </row>
    <row r="9" spans="1:26" ht="14.5">
      <c r="A9" s="3" t="s">
        <v>9267</v>
      </c>
      <c r="B9" s="40" t="s">
        <v>1028</v>
      </c>
      <c r="C9" s="40" t="s">
        <v>7261</v>
      </c>
      <c r="D9" s="40" t="s">
        <v>9245</v>
      </c>
      <c r="E9" s="40" t="s">
        <v>1026</v>
      </c>
      <c r="F9" s="40" t="s">
        <v>9276</v>
      </c>
      <c r="G9" s="40">
        <v>60</v>
      </c>
      <c r="H9" s="40">
        <v>20</v>
      </c>
      <c r="I9" s="40">
        <v>0.36</v>
      </c>
      <c r="J9" s="40">
        <v>0.5</v>
      </c>
      <c r="K9" s="40">
        <v>1.1000000000000001</v>
      </c>
      <c r="L9" s="40">
        <v>1.5</v>
      </c>
      <c r="M9" s="40">
        <v>1100</v>
      </c>
      <c r="N9" s="40">
        <v>1600</v>
      </c>
      <c r="O9" s="40">
        <v>1300</v>
      </c>
      <c r="P9" s="40">
        <v>2000</v>
      </c>
      <c r="Q9" s="40">
        <v>1.8</v>
      </c>
      <c r="R9" s="40">
        <v>0.9</v>
      </c>
      <c r="S9" s="40">
        <v>150</v>
      </c>
      <c r="T9" s="40">
        <v>0.3</v>
      </c>
      <c r="U9" s="40">
        <v>0.3</v>
      </c>
      <c r="V9" s="40">
        <v>28</v>
      </c>
      <c r="W9" s="40">
        <v>8</v>
      </c>
      <c r="X9" s="40">
        <v>4.2</v>
      </c>
      <c r="Y9" s="40">
        <v>1</v>
      </c>
      <c r="Z9" s="40" t="s">
        <v>1027</v>
      </c>
    </row>
    <row r="10" spans="1:26" ht="14.5">
      <c r="A10" s="3" t="s">
        <v>9268</v>
      </c>
      <c r="B10" s="40" t="s">
        <v>1028</v>
      </c>
      <c r="C10" s="40" t="s">
        <v>9279</v>
      </c>
      <c r="D10" s="40" t="s">
        <v>9278</v>
      </c>
      <c r="E10" s="40" t="s">
        <v>1026</v>
      </c>
      <c r="F10" s="40" t="s">
        <v>9276</v>
      </c>
      <c r="G10" s="40">
        <v>60</v>
      </c>
      <c r="H10" s="40">
        <v>20</v>
      </c>
      <c r="I10" s="40">
        <v>0.32</v>
      </c>
      <c r="J10" s="40">
        <v>0.5</v>
      </c>
      <c r="K10" s="40">
        <v>1.1000000000000001</v>
      </c>
      <c r="L10" s="40">
        <v>1.5</v>
      </c>
      <c r="M10" s="40">
        <v>1100</v>
      </c>
      <c r="N10" s="40">
        <v>1600</v>
      </c>
      <c r="O10" s="40">
        <v>1300</v>
      </c>
      <c r="P10" s="40">
        <v>2000</v>
      </c>
      <c r="Q10" s="40">
        <v>1.8</v>
      </c>
      <c r="R10" s="40">
        <v>0.9</v>
      </c>
      <c r="S10" s="40">
        <v>150</v>
      </c>
      <c r="T10" s="40">
        <v>0.3</v>
      </c>
      <c r="U10" s="40">
        <v>0.3</v>
      </c>
      <c r="V10" s="40">
        <v>28</v>
      </c>
      <c r="W10" s="40">
        <v>8</v>
      </c>
      <c r="X10" s="40">
        <v>4.2</v>
      </c>
      <c r="Y10" s="40">
        <v>1</v>
      </c>
      <c r="Z10" s="40" t="s">
        <v>1027</v>
      </c>
    </row>
    <row r="11" spans="1:26" ht="14.5">
      <c r="A11" s="3" t="s">
        <v>9274</v>
      </c>
      <c r="B11" s="40" t="s">
        <v>1028</v>
      </c>
      <c r="C11" s="40" t="s">
        <v>9277</v>
      </c>
      <c r="D11" s="40" t="s">
        <v>9245</v>
      </c>
      <c r="E11" s="40" t="s">
        <v>1026</v>
      </c>
      <c r="F11" s="40" t="s">
        <v>9276</v>
      </c>
      <c r="G11" s="40">
        <v>60</v>
      </c>
      <c r="H11" s="40">
        <v>20</v>
      </c>
      <c r="I11" s="40">
        <v>0.32</v>
      </c>
      <c r="J11" s="40">
        <v>0.8</v>
      </c>
      <c r="K11" s="40">
        <v>1.5</v>
      </c>
      <c r="L11" s="40">
        <v>2.5</v>
      </c>
      <c r="M11" s="40">
        <v>1200</v>
      </c>
      <c r="N11" s="40">
        <v>1600</v>
      </c>
      <c r="O11" s="40">
        <v>1500</v>
      </c>
      <c r="P11" s="40">
        <v>2000</v>
      </c>
      <c r="Q11" s="40">
        <v>1.7</v>
      </c>
      <c r="R11" s="40">
        <v>0.9</v>
      </c>
      <c r="S11" s="40">
        <v>150</v>
      </c>
      <c r="T11" s="40">
        <v>0.3</v>
      </c>
      <c r="U11" s="40">
        <v>0.3</v>
      </c>
      <c r="V11" s="40">
        <v>27.5</v>
      </c>
      <c r="W11" s="40">
        <v>8.1</v>
      </c>
      <c r="X11" s="40">
        <v>4.2</v>
      </c>
      <c r="Y11" s="40">
        <v>1</v>
      </c>
      <c r="Z11" s="40" t="s">
        <v>1027</v>
      </c>
    </row>
    <row r="12" spans="1:26" ht="14.5">
      <c r="A12" s="3" t="s">
        <v>9273</v>
      </c>
      <c r="B12" s="40" t="s">
        <v>1028</v>
      </c>
      <c r="C12" s="40" t="s">
        <v>9281</v>
      </c>
      <c r="D12" s="40" t="s">
        <v>9245</v>
      </c>
      <c r="E12" s="40" t="s">
        <v>1026</v>
      </c>
      <c r="F12" s="40" t="s">
        <v>9276</v>
      </c>
      <c r="G12" s="40">
        <v>60</v>
      </c>
      <c r="H12" s="40">
        <v>20</v>
      </c>
      <c r="I12" s="40">
        <v>0.37</v>
      </c>
      <c r="J12" s="40">
        <v>0.8</v>
      </c>
      <c r="K12" s="40">
        <v>1.5</v>
      </c>
      <c r="L12" s="40">
        <v>2.5</v>
      </c>
      <c r="M12" s="40">
        <v>1200</v>
      </c>
      <c r="N12" s="40">
        <v>1600</v>
      </c>
      <c r="O12" s="40">
        <v>1500</v>
      </c>
      <c r="P12" s="40">
        <v>2000</v>
      </c>
      <c r="Q12" s="40">
        <v>1.7</v>
      </c>
      <c r="R12" s="40">
        <v>0.9</v>
      </c>
      <c r="S12" s="40">
        <v>150</v>
      </c>
      <c r="T12" s="40">
        <v>0.3</v>
      </c>
      <c r="U12" s="40">
        <v>0.3</v>
      </c>
      <c r="V12" s="40">
        <v>27.5</v>
      </c>
      <c r="W12" s="40">
        <v>8.1</v>
      </c>
      <c r="X12" s="40">
        <v>4.2</v>
      </c>
      <c r="Y12" s="40">
        <v>1</v>
      </c>
      <c r="Z12" s="40" t="s">
        <v>1027</v>
      </c>
    </row>
    <row r="13" spans="1:26" ht="14.5">
      <c r="A13" s="3" t="s">
        <v>9275</v>
      </c>
      <c r="B13" s="40" t="s">
        <v>1028</v>
      </c>
      <c r="C13" s="40" t="s">
        <v>9279</v>
      </c>
      <c r="D13" s="40" t="s">
        <v>9278</v>
      </c>
      <c r="E13" s="40" t="s">
        <v>1026</v>
      </c>
      <c r="F13" s="40" t="s">
        <v>9276</v>
      </c>
      <c r="G13" s="40">
        <v>60</v>
      </c>
      <c r="H13" s="40">
        <v>20</v>
      </c>
      <c r="I13" s="40">
        <v>0.33</v>
      </c>
      <c r="J13" s="40">
        <v>0.8</v>
      </c>
      <c r="K13" s="40">
        <v>1.5</v>
      </c>
      <c r="L13" s="40">
        <v>2.5</v>
      </c>
      <c r="M13" s="40">
        <v>1200</v>
      </c>
      <c r="N13" s="40">
        <v>1600</v>
      </c>
      <c r="O13" s="40">
        <v>1500</v>
      </c>
      <c r="P13" s="40">
        <v>2000</v>
      </c>
      <c r="Q13" s="40">
        <v>1.7</v>
      </c>
      <c r="R13" s="40">
        <v>0.9</v>
      </c>
      <c r="S13" s="40">
        <v>150</v>
      </c>
      <c r="T13" s="40">
        <v>0.3</v>
      </c>
      <c r="U13" s="40">
        <v>0.3</v>
      </c>
      <c r="V13" s="40">
        <v>27.5</v>
      </c>
      <c r="W13" s="40">
        <v>8.1</v>
      </c>
      <c r="X13" s="40">
        <v>4.2</v>
      </c>
      <c r="Y13" s="40">
        <v>1</v>
      </c>
      <c r="Z13" s="40" t="s">
        <v>1027</v>
      </c>
    </row>
    <row r="14" spans="1:26" ht="14.5">
      <c r="A14" s="3" t="s">
        <v>9269</v>
      </c>
      <c r="B14" s="40" t="s">
        <v>1028</v>
      </c>
      <c r="C14" s="40" t="s">
        <v>9277</v>
      </c>
      <c r="D14" s="40" t="s">
        <v>9245</v>
      </c>
      <c r="E14" s="40" t="s">
        <v>1026</v>
      </c>
      <c r="F14" s="40" t="s">
        <v>9280</v>
      </c>
      <c r="G14" s="40">
        <v>-60</v>
      </c>
      <c r="H14" s="40">
        <v>20</v>
      </c>
      <c r="I14" s="40">
        <v>-0.16</v>
      </c>
      <c r="J14" s="40">
        <v>-0.8</v>
      </c>
      <c r="K14" s="40">
        <v>-1.5</v>
      </c>
      <c r="L14" s="40">
        <v>-2.5</v>
      </c>
      <c r="M14" s="40">
        <v>1900</v>
      </c>
      <c r="N14" s="40">
        <v>6000</v>
      </c>
      <c r="O14" s="40">
        <v>2400</v>
      </c>
      <c r="P14" s="40">
        <v>7000</v>
      </c>
      <c r="Q14" s="40">
        <v>1.9</v>
      </c>
      <c r="R14" s="40">
        <v>1</v>
      </c>
      <c r="S14" s="40">
        <v>150</v>
      </c>
      <c r="T14" s="40">
        <v>0.3</v>
      </c>
      <c r="U14" s="40">
        <v>0.3</v>
      </c>
      <c r="V14" s="40">
        <v>38.200000000000003</v>
      </c>
      <c r="W14" s="40">
        <v>8</v>
      </c>
      <c r="X14" s="40">
        <v>4.2</v>
      </c>
      <c r="Y14" s="40">
        <v>1</v>
      </c>
      <c r="Z14" s="40" t="s">
        <v>1027</v>
      </c>
    </row>
    <row r="15" spans="1:26" ht="14.5">
      <c r="A15" s="3" t="s">
        <v>9270</v>
      </c>
      <c r="B15" s="40" t="s">
        <v>1028</v>
      </c>
      <c r="C15" s="40" t="s">
        <v>7261</v>
      </c>
      <c r="D15" s="40" t="s">
        <v>9245</v>
      </c>
      <c r="E15" s="40" t="s">
        <v>1026</v>
      </c>
      <c r="F15" s="40" t="s">
        <v>9280</v>
      </c>
      <c r="G15" s="40">
        <v>-60</v>
      </c>
      <c r="H15" s="40">
        <v>20</v>
      </c>
      <c r="I15" s="40">
        <v>-0.19</v>
      </c>
      <c r="J15" s="40">
        <v>-0.8</v>
      </c>
      <c r="K15" s="40">
        <v>-1.5</v>
      </c>
      <c r="L15" s="40">
        <v>-2.5</v>
      </c>
      <c r="M15" s="40">
        <v>1900</v>
      </c>
      <c r="N15" s="40">
        <v>6000</v>
      </c>
      <c r="O15" s="40">
        <v>2400</v>
      </c>
      <c r="P15" s="40">
        <v>7000</v>
      </c>
      <c r="Q15" s="40">
        <v>1.9</v>
      </c>
      <c r="R15" s="40">
        <v>1</v>
      </c>
      <c r="S15" s="40">
        <v>150</v>
      </c>
      <c r="T15" s="40">
        <v>0.3</v>
      </c>
      <c r="U15" s="40">
        <v>0.3</v>
      </c>
      <c r="V15" s="40">
        <v>38.200000000000003</v>
      </c>
      <c r="W15" s="40">
        <v>8</v>
      </c>
      <c r="X15" s="40">
        <v>4.2</v>
      </c>
      <c r="Y15" s="40">
        <v>1</v>
      </c>
      <c r="Z15" s="40" t="s">
        <v>1027</v>
      </c>
    </row>
    <row r="16" spans="1:26" ht="14.5">
      <c r="A16" s="3" t="s">
        <v>9271</v>
      </c>
      <c r="B16" s="40" t="s">
        <v>1028</v>
      </c>
      <c r="C16" s="40" t="s">
        <v>9279</v>
      </c>
      <c r="D16" s="40" t="s">
        <v>9278</v>
      </c>
      <c r="E16" s="40" t="s">
        <v>1026</v>
      </c>
      <c r="F16" s="40" t="s">
        <v>9280</v>
      </c>
      <c r="G16" s="40">
        <v>-60</v>
      </c>
      <c r="H16" s="40">
        <v>20</v>
      </c>
      <c r="I16" s="40">
        <v>-0.17</v>
      </c>
      <c r="J16" s="40">
        <v>-0.8</v>
      </c>
      <c r="K16" s="40">
        <v>-1.5</v>
      </c>
      <c r="L16" s="40">
        <v>-2.5</v>
      </c>
      <c r="M16" s="40">
        <v>1900</v>
      </c>
      <c r="N16" s="40">
        <v>6000</v>
      </c>
      <c r="O16" s="40">
        <v>2400</v>
      </c>
      <c r="P16" s="40">
        <v>7000</v>
      </c>
      <c r="Q16" s="40">
        <v>1.9</v>
      </c>
      <c r="R16" s="40">
        <v>1</v>
      </c>
      <c r="S16" s="40">
        <v>150</v>
      </c>
      <c r="T16" s="40">
        <v>0.3</v>
      </c>
      <c r="U16" s="40">
        <v>0.3</v>
      </c>
      <c r="V16" s="40">
        <v>38.200000000000003</v>
      </c>
      <c r="W16" s="40">
        <v>8</v>
      </c>
      <c r="X16" s="40">
        <v>4.2</v>
      </c>
      <c r="Y16" s="40">
        <v>1</v>
      </c>
      <c r="Z16" s="40" t="s">
        <v>1027</v>
      </c>
    </row>
    <row r="17" spans="1:26" ht="14.5">
      <c r="A17" s="3" t="s">
        <v>7426</v>
      </c>
      <c r="B17" s="15" t="s">
        <v>1</v>
      </c>
      <c r="C17" s="15" t="s">
        <v>7425</v>
      </c>
      <c r="D17" s="15" t="s">
        <v>7303</v>
      </c>
      <c r="E17" s="15" t="s">
        <v>0</v>
      </c>
      <c r="F17" s="15" t="s">
        <v>7289</v>
      </c>
      <c r="G17" s="15">
        <v>60</v>
      </c>
      <c r="H17" s="15">
        <v>20</v>
      </c>
      <c r="I17" s="15">
        <v>0.24</v>
      </c>
      <c r="J17" s="15">
        <v>1</v>
      </c>
      <c r="K17" s="15">
        <v>1.4</v>
      </c>
      <c r="L17" s="15">
        <v>2.5</v>
      </c>
      <c r="M17" s="15">
        <v>1900</v>
      </c>
      <c r="N17" s="15">
        <v>2500</v>
      </c>
      <c r="O17" s="15">
        <v>2000</v>
      </c>
      <c r="P17" s="15">
        <v>3000</v>
      </c>
      <c r="Q17" s="15"/>
      <c r="R17" s="15">
        <v>0.68</v>
      </c>
      <c r="S17" s="15">
        <v>150</v>
      </c>
      <c r="T17" s="15">
        <v>0.43</v>
      </c>
      <c r="U17" s="15">
        <v>0.17</v>
      </c>
      <c r="V17" s="15">
        <v>30</v>
      </c>
      <c r="W17" s="15">
        <v>15</v>
      </c>
      <c r="X17" s="15">
        <v>6</v>
      </c>
      <c r="Y17" s="15">
        <v>1</v>
      </c>
      <c r="Z17" s="15" t="s">
        <v>910</v>
      </c>
    </row>
    <row r="18" spans="1:26" ht="14.5">
      <c r="A18" s="3" t="s">
        <v>7427</v>
      </c>
      <c r="B18" s="15" t="s">
        <v>1</v>
      </c>
      <c r="C18" s="15" t="s">
        <v>7261</v>
      </c>
      <c r="D18" s="15" t="s">
        <v>7303</v>
      </c>
      <c r="E18" s="15" t="s">
        <v>0</v>
      </c>
      <c r="F18" s="15" t="s">
        <v>7289</v>
      </c>
      <c r="G18" s="15">
        <v>60</v>
      </c>
      <c r="H18" s="15">
        <v>20</v>
      </c>
      <c r="I18" s="15">
        <v>0.3</v>
      </c>
      <c r="J18" s="15">
        <v>1</v>
      </c>
      <c r="K18" s="15">
        <v>1.4</v>
      </c>
      <c r="L18" s="15">
        <v>2.5</v>
      </c>
      <c r="M18" s="15">
        <v>1900</v>
      </c>
      <c r="N18" s="15">
        <v>2500</v>
      </c>
      <c r="O18" s="15">
        <v>2000</v>
      </c>
      <c r="P18" s="15">
        <v>4000</v>
      </c>
      <c r="Q18" s="15"/>
      <c r="R18" s="15">
        <v>1.65</v>
      </c>
      <c r="S18" s="15">
        <v>150</v>
      </c>
      <c r="T18" s="15">
        <v>0.33</v>
      </c>
      <c r="U18" s="15">
        <v>0.28999999999999998</v>
      </c>
      <c r="V18" s="15">
        <v>20</v>
      </c>
      <c r="W18" s="15">
        <v>11</v>
      </c>
      <c r="X18" s="15">
        <v>1</v>
      </c>
      <c r="Y18" s="15">
        <v>1</v>
      </c>
      <c r="Z18" s="15" t="s">
        <v>910</v>
      </c>
    </row>
    <row r="19" spans="1:26" ht="14.5">
      <c r="A19" s="3" t="s">
        <v>7428</v>
      </c>
      <c r="B19" s="15" t="s">
        <v>1</v>
      </c>
      <c r="C19" s="15" t="s">
        <v>7267</v>
      </c>
      <c r="D19" s="15" t="s">
        <v>7317</v>
      </c>
      <c r="E19" s="15" t="s">
        <v>0</v>
      </c>
      <c r="F19" s="15" t="s">
        <v>7289</v>
      </c>
      <c r="G19" s="15">
        <v>60</v>
      </c>
      <c r="H19" s="15">
        <v>20</v>
      </c>
      <c r="I19" s="15">
        <v>0.22</v>
      </c>
      <c r="J19" s="15">
        <v>1</v>
      </c>
      <c r="K19" s="15">
        <v>1.5</v>
      </c>
      <c r="L19" s="15">
        <v>2.5</v>
      </c>
      <c r="M19" s="15">
        <v>1900</v>
      </c>
      <c r="N19" s="15">
        <v>2500</v>
      </c>
      <c r="O19" s="15">
        <v>2000</v>
      </c>
      <c r="P19" s="15">
        <v>3000</v>
      </c>
      <c r="Q19" s="15"/>
      <c r="R19" s="15">
        <v>0.67</v>
      </c>
      <c r="S19" s="15">
        <v>150</v>
      </c>
      <c r="T19" s="15">
        <v>0.44</v>
      </c>
      <c r="U19" s="15">
        <v>0.16</v>
      </c>
      <c r="V19" s="15">
        <v>20</v>
      </c>
      <c r="W19" s="15">
        <v>10</v>
      </c>
      <c r="X19" s="15">
        <v>3</v>
      </c>
      <c r="Y19" s="15">
        <v>1</v>
      </c>
      <c r="Z19" s="15" t="s">
        <v>910</v>
      </c>
    </row>
    <row r="20" spans="1:26" s="32" customFormat="1" ht="14.5">
      <c r="A20" s="3" t="s">
        <v>9501</v>
      </c>
      <c r="B20" s="15" t="s">
        <v>1</v>
      </c>
      <c r="C20" s="40" t="s">
        <v>9277</v>
      </c>
      <c r="D20" s="15" t="s">
        <v>7303</v>
      </c>
      <c r="E20" s="15" t="s">
        <v>0</v>
      </c>
      <c r="F20" s="15" t="s">
        <v>7289</v>
      </c>
      <c r="G20" s="15">
        <v>60</v>
      </c>
      <c r="H20" s="15">
        <v>20</v>
      </c>
      <c r="I20" s="15">
        <v>0.31</v>
      </c>
      <c r="J20" s="15">
        <v>0.8</v>
      </c>
      <c r="K20" s="15">
        <v>1.9</v>
      </c>
      <c r="L20" s="15">
        <v>2.5</v>
      </c>
      <c r="M20" s="15">
        <v>1100</v>
      </c>
      <c r="N20" s="15">
        <v>3000</v>
      </c>
      <c r="O20" s="15">
        <v>1900</v>
      </c>
      <c r="P20" s="15">
        <v>4000</v>
      </c>
      <c r="Q20" s="15">
        <v>1.7</v>
      </c>
      <c r="R20" s="15">
        <v>0.9</v>
      </c>
      <c r="S20" s="15">
        <v>150</v>
      </c>
      <c r="T20" s="15">
        <v>0.4</v>
      </c>
      <c r="U20" s="15">
        <v>0.2</v>
      </c>
      <c r="V20" s="15">
        <v>35</v>
      </c>
      <c r="W20" s="15">
        <v>10</v>
      </c>
      <c r="X20" s="15">
        <v>5</v>
      </c>
      <c r="Y20" s="15">
        <v>1</v>
      </c>
      <c r="Z20" s="15" t="s">
        <v>1027</v>
      </c>
    </row>
    <row r="21" spans="1:26" s="32" customFormat="1" ht="14.5">
      <c r="A21" s="3" t="s">
        <v>9499</v>
      </c>
      <c r="B21" s="15" t="s">
        <v>1</v>
      </c>
      <c r="C21" s="15" t="s">
        <v>7261</v>
      </c>
      <c r="D21" s="15" t="s">
        <v>7303</v>
      </c>
      <c r="E21" s="15" t="s">
        <v>0</v>
      </c>
      <c r="F21" s="15" t="s">
        <v>7289</v>
      </c>
      <c r="G21" s="15">
        <v>60</v>
      </c>
      <c r="H21" s="15">
        <v>20</v>
      </c>
      <c r="I21" s="15">
        <v>0.38</v>
      </c>
      <c r="J21" s="15">
        <v>0.8</v>
      </c>
      <c r="K21" s="15">
        <v>1.9</v>
      </c>
      <c r="L21" s="15">
        <v>2.5</v>
      </c>
      <c r="M21" s="15">
        <v>1100</v>
      </c>
      <c r="N21" s="15">
        <v>3000</v>
      </c>
      <c r="O21" s="15">
        <v>2000</v>
      </c>
      <c r="P21" s="15">
        <v>4000</v>
      </c>
      <c r="Q21" s="15">
        <v>1.7</v>
      </c>
      <c r="R21" s="15">
        <v>0.9</v>
      </c>
      <c r="S21" s="15">
        <v>150</v>
      </c>
      <c r="T21" s="15">
        <v>0.5</v>
      </c>
      <c r="U21" s="15">
        <v>0.2</v>
      </c>
      <c r="V21" s="15">
        <v>35</v>
      </c>
      <c r="W21" s="15">
        <v>10</v>
      </c>
      <c r="X21" s="15">
        <v>5</v>
      </c>
      <c r="Y21" s="15">
        <v>1</v>
      </c>
      <c r="Z21" s="15" t="s">
        <v>1027</v>
      </c>
    </row>
    <row r="22" spans="1:26" s="32" customFormat="1" ht="14.5">
      <c r="A22" s="3" t="s">
        <v>9500</v>
      </c>
      <c r="B22" s="15" t="s">
        <v>1</v>
      </c>
      <c r="C22" s="15" t="s">
        <v>7267</v>
      </c>
      <c r="D22" s="15" t="s">
        <v>7317</v>
      </c>
      <c r="E22" s="15" t="s">
        <v>0</v>
      </c>
      <c r="F22" s="15" t="s">
        <v>7289</v>
      </c>
      <c r="G22" s="15">
        <v>60</v>
      </c>
      <c r="H22" s="15">
        <v>20</v>
      </c>
      <c r="I22" s="15">
        <v>0.26</v>
      </c>
      <c r="J22" s="15">
        <v>0.8</v>
      </c>
      <c r="K22" s="15">
        <v>1.9</v>
      </c>
      <c r="L22" s="15">
        <v>2.5</v>
      </c>
      <c r="M22" s="15">
        <v>1100</v>
      </c>
      <c r="N22" s="15">
        <v>3000</v>
      </c>
      <c r="O22" s="15">
        <v>1900</v>
      </c>
      <c r="P22" s="15">
        <v>4000</v>
      </c>
      <c r="Q22" s="15">
        <v>1.7</v>
      </c>
      <c r="R22" s="15">
        <v>0.9</v>
      </c>
      <c r="S22" s="15">
        <v>150</v>
      </c>
      <c r="T22" s="15">
        <v>0.4</v>
      </c>
      <c r="U22" s="15">
        <v>0.3</v>
      </c>
      <c r="V22" s="15">
        <v>35</v>
      </c>
      <c r="W22" s="15">
        <v>10</v>
      </c>
      <c r="X22" s="15">
        <v>5</v>
      </c>
      <c r="Y22" s="15">
        <v>1</v>
      </c>
      <c r="Z22" s="15" t="s">
        <v>1027</v>
      </c>
    </row>
    <row r="27" spans="1:26" ht="14.5"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</sheetData>
  <sheetProtection algorithmName="SHA-512" hashValue="ApNRqAMdbLI9pY6DyTx1kZN1KVWBZrXWGA3gR0RWOI2KTj0vda3B3QFNypuuQhl6o+S1ONb3UAqJvif3Zs6Wvg==" saltValue="bfcGKoHL2Ru5I737WwZ3bg==" spinCount="100000" sheet="1" objects="1" scenarios="1" sort="0" autoFilter="0"/>
  <autoFilter ref="A2:Z2" xr:uid="{988C41BA-BD41-45F2-8418-8815B5D83A3F}"/>
  <phoneticPr fontId="5" type="noConversion"/>
  <hyperlinks>
    <hyperlink ref="A3" r:id="rId1" xr:uid="{A7E84B2A-C5CC-4F78-BBA4-359585B046BC}"/>
    <hyperlink ref="A4" r:id="rId2" xr:uid="{83A50004-CD6F-47D2-831D-C8DB706E4059}"/>
    <hyperlink ref="A5" r:id="rId3" xr:uid="{C230D504-8E76-4C49-A223-455898FE98B4}"/>
    <hyperlink ref="A6" r:id="rId4" xr:uid="{C40F6AD2-BFAD-4957-9175-8917509F9337}"/>
    <hyperlink ref="A7" r:id="rId5" xr:uid="{3DD206DF-F110-4106-AF0B-04EADCC54A54}"/>
    <hyperlink ref="A8" r:id="rId6" xr:uid="{5EF5C874-F9B1-4C4D-88E3-8A331C024464}"/>
    <hyperlink ref="A9" r:id="rId7" xr:uid="{3934E29F-B6FF-458B-9146-307BF67733D7}"/>
    <hyperlink ref="A10" r:id="rId8" xr:uid="{DA0C2B3C-C801-4219-9F4A-29D3ED943435}"/>
    <hyperlink ref="A11" r:id="rId9" xr:uid="{FEAB8442-6307-43E3-9BEC-1BA40D27D8D9}"/>
    <hyperlink ref="A12" r:id="rId10" xr:uid="{95DAD315-F62F-4720-8D92-EA4A6F4280EA}"/>
    <hyperlink ref="A13" r:id="rId11" xr:uid="{086F1DFD-9B2B-4BB6-B402-85B2DF69E685}"/>
    <hyperlink ref="A14" r:id="rId12" xr:uid="{4445DB99-E978-4347-B0B1-75CC2FBBFA23}"/>
    <hyperlink ref="A15" r:id="rId13" xr:uid="{016C7F9C-7C47-4E7F-BD36-01D5D383AE45}"/>
    <hyperlink ref="A16" r:id="rId14" xr:uid="{9E54A19B-26E2-45F7-AEA4-888E7840F116}"/>
    <hyperlink ref="A17" r:id="rId15" xr:uid="{063AAB0E-F00B-4D1E-A89D-2915FC9CA147}"/>
    <hyperlink ref="A18" r:id="rId16" xr:uid="{57C4AC83-10E1-4BE2-996E-EE8EA244B207}"/>
    <hyperlink ref="A19" r:id="rId17" xr:uid="{74A64BEE-B2E0-4585-B3E5-67C1205A3E97}"/>
    <hyperlink ref="A20" r:id="rId18" xr:uid="{FDB7FA97-733D-44F3-87E6-F1DC174B16DC}"/>
    <hyperlink ref="A21" r:id="rId19" xr:uid="{55754793-BD1D-43CA-9ADA-EE4617F9122C}"/>
    <hyperlink ref="A22" r:id="rId20" xr:uid="{87EB8131-F13E-4B4E-9D14-3E0532680285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A3B32-F310-4176-8567-C29D3DC690D4}">
  <sheetPr codeName="工作表23"/>
  <dimension ref="A1:O53"/>
  <sheetViews>
    <sheetView zoomScaleNormal="100" workbookViewId="0">
      <pane xSplit="2" ySplit="2" topLeftCell="C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RowHeight="12.5"/>
  <cols>
    <col min="1" max="1" width="21.26953125" style="16" customWidth="1"/>
    <col min="2" max="2" width="13.1796875" style="16" customWidth="1"/>
    <col min="3" max="3" width="12.6328125" style="16" customWidth="1"/>
    <col min="4" max="4" width="11.453125" style="16" customWidth="1"/>
    <col min="5" max="8" width="8.7265625" style="16" customWidth="1"/>
    <col min="9" max="10" width="12.7265625" style="16" customWidth="1"/>
    <col min="11" max="12" width="9.08984375" style="16" customWidth="1"/>
    <col min="13" max="13" width="12.1796875" style="16" customWidth="1"/>
    <col min="14" max="15" width="9.08984375" style="16" customWidth="1"/>
    <col min="16" max="16" width="13.1796875" style="16" customWidth="1"/>
    <col min="17" max="20" width="8.7265625" style="16"/>
    <col min="21" max="21" width="14.81640625" style="16" customWidth="1"/>
    <col min="22" max="22" width="8.7265625" style="16"/>
    <col min="23" max="23" width="24.1796875" style="16" customWidth="1"/>
    <col min="24" max="24" width="18.81640625" style="16" customWidth="1"/>
    <col min="25" max="25" width="8.7265625" style="16"/>
    <col min="26" max="26" width="14.1796875" style="16" customWidth="1"/>
    <col min="27" max="27" width="12.54296875" style="16" customWidth="1"/>
    <col min="28" max="16384" width="8.7265625" style="16"/>
  </cols>
  <sheetData>
    <row r="1" spans="1:15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10182</v>
      </c>
      <c r="E2" s="17" t="s">
        <v>10183</v>
      </c>
      <c r="F2" s="17" t="s">
        <v>10184</v>
      </c>
      <c r="G2" s="17" t="s">
        <v>10185</v>
      </c>
      <c r="H2" s="17" t="s">
        <v>10186</v>
      </c>
      <c r="I2" s="17" t="s">
        <v>10187</v>
      </c>
      <c r="J2" s="17" t="s">
        <v>10188</v>
      </c>
      <c r="K2" s="17" t="s">
        <v>10189</v>
      </c>
      <c r="L2" s="17" t="s">
        <v>10153</v>
      </c>
      <c r="M2" s="17" t="s">
        <v>10141</v>
      </c>
      <c r="N2" s="17" t="s">
        <v>10142</v>
      </c>
      <c r="O2" s="17" t="s">
        <v>10143</v>
      </c>
    </row>
    <row r="3" spans="1:15" ht="14.5">
      <c r="A3" s="3" t="s">
        <v>7533</v>
      </c>
      <c r="B3" s="15" t="s">
        <v>1</v>
      </c>
      <c r="C3" s="15" t="s">
        <v>7261</v>
      </c>
      <c r="D3" s="15" t="s">
        <v>7525</v>
      </c>
      <c r="E3" s="15">
        <v>45</v>
      </c>
      <c r="F3" s="15">
        <v>50</v>
      </c>
      <c r="G3" s="15">
        <v>5</v>
      </c>
      <c r="H3" s="15">
        <v>0.5</v>
      </c>
      <c r="I3" s="15">
        <v>100</v>
      </c>
      <c r="J3" s="15">
        <v>250</v>
      </c>
      <c r="K3" s="15">
        <v>0.7</v>
      </c>
      <c r="L3" s="15">
        <v>0.3</v>
      </c>
      <c r="M3" s="15">
        <v>150</v>
      </c>
      <c r="N3" s="15">
        <v>1</v>
      </c>
      <c r="O3" s="15" t="s">
        <v>910</v>
      </c>
    </row>
    <row r="4" spans="1:15" ht="14.5">
      <c r="A4" s="3" t="s">
        <v>7534</v>
      </c>
      <c r="B4" s="15" t="s">
        <v>1</v>
      </c>
      <c r="C4" s="15" t="s">
        <v>7425</v>
      </c>
      <c r="D4" s="15" t="s">
        <v>7525</v>
      </c>
      <c r="E4" s="15">
        <v>45</v>
      </c>
      <c r="F4" s="15">
        <v>50</v>
      </c>
      <c r="G4" s="15">
        <v>5</v>
      </c>
      <c r="H4" s="15">
        <v>0.5</v>
      </c>
      <c r="I4" s="15">
        <v>100</v>
      </c>
      <c r="J4" s="15">
        <v>250</v>
      </c>
      <c r="K4" s="15">
        <v>0.7</v>
      </c>
      <c r="L4" s="15">
        <v>0.2</v>
      </c>
      <c r="M4" s="15">
        <v>150</v>
      </c>
      <c r="N4" s="15">
        <v>1</v>
      </c>
      <c r="O4" s="15" t="s">
        <v>910</v>
      </c>
    </row>
    <row r="5" spans="1:15" ht="14.5">
      <c r="A5" s="3" t="s">
        <v>7535</v>
      </c>
      <c r="B5" s="15" t="s">
        <v>1</v>
      </c>
      <c r="C5" s="15" t="s">
        <v>7261</v>
      </c>
      <c r="D5" s="15" t="s">
        <v>7525</v>
      </c>
      <c r="E5" s="15">
        <v>45</v>
      </c>
      <c r="F5" s="15">
        <v>50</v>
      </c>
      <c r="G5" s="15">
        <v>5</v>
      </c>
      <c r="H5" s="15">
        <v>0.5</v>
      </c>
      <c r="I5" s="15">
        <v>160</v>
      </c>
      <c r="J5" s="15">
        <v>400</v>
      </c>
      <c r="K5" s="15">
        <v>0.7</v>
      </c>
      <c r="L5" s="15">
        <v>0.3</v>
      </c>
      <c r="M5" s="15">
        <v>150</v>
      </c>
      <c r="N5" s="15">
        <v>1</v>
      </c>
      <c r="O5" s="15" t="s">
        <v>910</v>
      </c>
    </row>
    <row r="6" spans="1:15" ht="14.5">
      <c r="A6" s="3" t="s">
        <v>7536</v>
      </c>
      <c r="B6" s="15" t="s">
        <v>1</v>
      </c>
      <c r="C6" s="15" t="s">
        <v>7425</v>
      </c>
      <c r="D6" s="15" t="s">
        <v>7525</v>
      </c>
      <c r="E6" s="15">
        <v>45</v>
      </c>
      <c r="F6" s="15">
        <v>50</v>
      </c>
      <c r="G6" s="15">
        <v>5</v>
      </c>
      <c r="H6" s="15">
        <v>0.5</v>
      </c>
      <c r="I6" s="15">
        <v>160</v>
      </c>
      <c r="J6" s="15">
        <v>400</v>
      </c>
      <c r="K6" s="15">
        <v>0.7</v>
      </c>
      <c r="L6" s="15">
        <v>0.2</v>
      </c>
      <c r="M6" s="15">
        <v>150</v>
      </c>
      <c r="N6" s="15">
        <v>1</v>
      </c>
      <c r="O6" s="15" t="s">
        <v>910</v>
      </c>
    </row>
    <row r="7" spans="1:15" ht="14.5">
      <c r="A7" s="3" t="s">
        <v>7537</v>
      </c>
      <c r="B7" s="15" t="s">
        <v>1</v>
      </c>
      <c r="C7" s="15" t="s">
        <v>7261</v>
      </c>
      <c r="D7" s="15" t="s">
        <v>7525</v>
      </c>
      <c r="E7" s="15">
        <v>45</v>
      </c>
      <c r="F7" s="15">
        <v>50</v>
      </c>
      <c r="G7" s="15">
        <v>5</v>
      </c>
      <c r="H7" s="15">
        <v>0.5</v>
      </c>
      <c r="I7" s="15">
        <v>250</v>
      </c>
      <c r="J7" s="15">
        <v>600</v>
      </c>
      <c r="K7" s="15">
        <v>0.7</v>
      </c>
      <c r="L7" s="15">
        <v>0.3</v>
      </c>
      <c r="M7" s="15">
        <v>150</v>
      </c>
      <c r="N7" s="15">
        <v>1</v>
      </c>
      <c r="O7" s="15" t="s">
        <v>910</v>
      </c>
    </row>
    <row r="8" spans="1:15" ht="14.5">
      <c r="A8" s="3" t="s">
        <v>7538</v>
      </c>
      <c r="B8" s="15" t="s">
        <v>1</v>
      </c>
      <c r="C8" s="15" t="s">
        <v>7425</v>
      </c>
      <c r="D8" s="15" t="s">
        <v>7525</v>
      </c>
      <c r="E8" s="15">
        <v>45</v>
      </c>
      <c r="F8" s="15">
        <v>50</v>
      </c>
      <c r="G8" s="15">
        <v>5</v>
      </c>
      <c r="H8" s="15">
        <v>0.5</v>
      </c>
      <c r="I8" s="15">
        <v>250</v>
      </c>
      <c r="J8" s="15">
        <v>600</v>
      </c>
      <c r="K8" s="15">
        <v>0.7</v>
      </c>
      <c r="L8" s="15">
        <v>0.2</v>
      </c>
      <c r="M8" s="15">
        <v>150</v>
      </c>
      <c r="N8" s="15">
        <v>1</v>
      </c>
      <c r="O8" s="15" t="s">
        <v>910</v>
      </c>
    </row>
    <row r="9" spans="1:15" ht="14.5">
      <c r="A9" s="3" t="s">
        <v>7526</v>
      </c>
      <c r="B9" s="15" t="s">
        <v>1</v>
      </c>
      <c r="C9" s="15" t="s">
        <v>7261</v>
      </c>
      <c r="D9" s="15" t="s">
        <v>7525</v>
      </c>
      <c r="E9" s="15">
        <v>65</v>
      </c>
      <c r="F9" s="15">
        <v>80</v>
      </c>
      <c r="G9" s="15">
        <v>6</v>
      </c>
      <c r="H9" s="15">
        <v>0.1</v>
      </c>
      <c r="I9" s="15">
        <v>110</v>
      </c>
      <c r="J9" s="15">
        <v>220</v>
      </c>
      <c r="K9" s="15">
        <v>0.5</v>
      </c>
      <c r="L9" s="15">
        <v>0.2</v>
      </c>
      <c r="M9" s="15">
        <v>150</v>
      </c>
      <c r="N9" s="15">
        <v>1</v>
      </c>
      <c r="O9" s="15" t="s">
        <v>910</v>
      </c>
    </row>
    <row r="10" spans="1:15" ht="14.5">
      <c r="A10" s="3" t="s">
        <v>7539</v>
      </c>
      <c r="B10" s="15" t="s">
        <v>1</v>
      </c>
      <c r="C10" s="15" t="s">
        <v>7425</v>
      </c>
      <c r="D10" s="15" t="s">
        <v>7525</v>
      </c>
      <c r="E10" s="15">
        <v>65</v>
      </c>
      <c r="F10" s="15">
        <v>80</v>
      </c>
      <c r="G10" s="15">
        <v>6</v>
      </c>
      <c r="H10" s="15">
        <v>0.1</v>
      </c>
      <c r="I10" s="15">
        <v>110</v>
      </c>
      <c r="J10" s="15">
        <v>220</v>
      </c>
      <c r="K10" s="15">
        <v>0.77</v>
      </c>
      <c r="L10" s="15">
        <v>0.2</v>
      </c>
      <c r="M10" s="15">
        <v>150</v>
      </c>
      <c r="N10" s="15">
        <v>1</v>
      </c>
      <c r="O10" s="15" t="s">
        <v>910</v>
      </c>
    </row>
    <row r="11" spans="1:15" ht="14.5">
      <c r="A11" s="3" t="s">
        <v>7540</v>
      </c>
      <c r="B11" s="15" t="s">
        <v>1</v>
      </c>
      <c r="C11" s="15" t="s">
        <v>7261</v>
      </c>
      <c r="D11" s="15" t="s">
        <v>7525</v>
      </c>
      <c r="E11" s="15">
        <v>65</v>
      </c>
      <c r="F11" s="15">
        <v>80</v>
      </c>
      <c r="G11" s="15">
        <v>6</v>
      </c>
      <c r="H11" s="15">
        <v>0.1</v>
      </c>
      <c r="I11" s="15">
        <v>200</v>
      </c>
      <c r="J11" s="15">
        <v>450</v>
      </c>
      <c r="K11" s="15">
        <v>0.5</v>
      </c>
      <c r="L11" s="15">
        <v>0.2</v>
      </c>
      <c r="M11" s="15">
        <v>150</v>
      </c>
      <c r="N11" s="15">
        <v>1</v>
      </c>
      <c r="O11" s="15" t="s">
        <v>910</v>
      </c>
    </row>
    <row r="12" spans="1:15" ht="14.5">
      <c r="A12" s="3" t="s">
        <v>7541</v>
      </c>
      <c r="B12" s="15" t="s">
        <v>1</v>
      </c>
      <c r="C12" s="15" t="s">
        <v>7425</v>
      </c>
      <c r="D12" s="15" t="s">
        <v>7525</v>
      </c>
      <c r="E12" s="15">
        <v>65</v>
      </c>
      <c r="F12" s="15">
        <v>80</v>
      </c>
      <c r="G12" s="15">
        <v>6</v>
      </c>
      <c r="H12" s="15">
        <v>0.1</v>
      </c>
      <c r="I12" s="15">
        <v>200</v>
      </c>
      <c r="J12" s="15">
        <v>450</v>
      </c>
      <c r="K12" s="15">
        <v>0.77</v>
      </c>
      <c r="L12" s="15">
        <v>0.2</v>
      </c>
      <c r="M12" s="15">
        <v>150</v>
      </c>
      <c r="N12" s="15">
        <v>1</v>
      </c>
      <c r="O12" s="15" t="s">
        <v>910</v>
      </c>
    </row>
    <row r="13" spans="1:15" ht="14.5">
      <c r="A13" s="3" t="s">
        <v>7542</v>
      </c>
      <c r="B13" s="15" t="s">
        <v>1</v>
      </c>
      <c r="C13" s="15" t="s">
        <v>7425</v>
      </c>
      <c r="D13" s="15" t="s">
        <v>7525</v>
      </c>
      <c r="E13" s="15">
        <v>65</v>
      </c>
      <c r="F13" s="15">
        <v>80</v>
      </c>
      <c r="G13" s="15">
        <v>6</v>
      </c>
      <c r="H13" s="15">
        <v>0.1</v>
      </c>
      <c r="I13" s="15">
        <v>420</v>
      </c>
      <c r="J13" s="15">
        <v>800</v>
      </c>
      <c r="K13" s="15">
        <v>0.77</v>
      </c>
      <c r="L13" s="15">
        <v>0.2</v>
      </c>
      <c r="M13" s="15">
        <v>150</v>
      </c>
      <c r="N13" s="15">
        <v>1</v>
      </c>
      <c r="O13" s="15" t="s">
        <v>910</v>
      </c>
    </row>
    <row r="14" spans="1:15" ht="14.5">
      <c r="A14" s="3" t="s">
        <v>7527</v>
      </c>
      <c r="B14" s="15" t="s">
        <v>1</v>
      </c>
      <c r="C14" s="15" t="s">
        <v>7261</v>
      </c>
      <c r="D14" s="15" t="s">
        <v>7525</v>
      </c>
      <c r="E14" s="15">
        <v>45</v>
      </c>
      <c r="F14" s="15">
        <v>50</v>
      </c>
      <c r="G14" s="15">
        <v>6</v>
      </c>
      <c r="H14" s="15">
        <v>0.1</v>
      </c>
      <c r="I14" s="15">
        <v>110</v>
      </c>
      <c r="J14" s="15">
        <v>220</v>
      </c>
      <c r="K14" s="15">
        <v>0.5</v>
      </c>
      <c r="L14" s="15">
        <v>0.2</v>
      </c>
      <c r="M14" s="15">
        <v>150</v>
      </c>
      <c r="N14" s="15">
        <v>1</v>
      </c>
      <c r="O14" s="15" t="s">
        <v>910</v>
      </c>
    </row>
    <row r="15" spans="1:15" ht="14.5">
      <c r="A15" s="3" t="s">
        <v>7543</v>
      </c>
      <c r="B15" s="15" t="s">
        <v>1</v>
      </c>
      <c r="C15" s="15" t="s">
        <v>7425</v>
      </c>
      <c r="D15" s="15" t="s">
        <v>7525</v>
      </c>
      <c r="E15" s="15">
        <v>45</v>
      </c>
      <c r="F15" s="15">
        <v>50</v>
      </c>
      <c r="G15" s="15">
        <v>6</v>
      </c>
      <c r="H15" s="15">
        <v>0.1</v>
      </c>
      <c r="I15" s="15">
        <v>110</v>
      </c>
      <c r="J15" s="15">
        <v>220</v>
      </c>
      <c r="K15" s="15">
        <v>0.77</v>
      </c>
      <c r="L15" s="15">
        <v>0.2</v>
      </c>
      <c r="M15" s="15">
        <v>150</v>
      </c>
      <c r="N15" s="15">
        <v>1</v>
      </c>
      <c r="O15" s="15" t="s">
        <v>910</v>
      </c>
    </row>
    <row r="16" spans="1:15" ht="14.5">
      <c r="A16" s="3" t="s">
        <v>7528</v>
      </c>
      <c r="B16" s="15" t="s">
        <v>1</v>
      </c>
      <c r="C16" s="15" t="s">
        <v>7261</v>
      </c>
      <c r="D16" s="15" t="s">
        <v>7525</v>
      </c>
      <c r="E16" s="15">
        <v>45</v>
      </c>
      <c r="F16" s="15">
        <v>50</v>
      </c>
      <c r="G16" s="15">
        <v>6</v>
      </c>
      <c r="H16" s="15">
        <v>0.1</v>
      </c>
      <c r="I16" s="15">
        <v>200</v>
      </c>
      <c r="J16" s="15">
        <v>450</v>
      </c>
      <c r="K16" s="15">
        <v>0.5</v>
      </c>
      <c r="L16" s="15">
        <v>0.2</v>
      </c>
      <c r="M16" s="15">
        <v>150</v>
      </c>
      <c r="N16" s="15">
        <v>1</v>
      </c>
      <c r="O16" s="15" t="s">
        <v>910</v>
      </c>
    </row>
    <row r="17" spans="1:15" ht="14.5">
      <c r="A17" s="3" t="s">
        <v>7544</v>
      </c>
      <c r="B17" s="15" t="s">
        <v>1</v>
      </c>
      <c r="C17" s="15" t="s">
        <v>7425</v>
      </c>
      <c r="D17" s="15" t="s">
        <v>7525</v>
      </c>
      <c r="E17" s="15">
        <v>45</v>
      </c>
      <c r="F17" s="15">
        <v>50</v>
      </c>
      <c r="G17" s="15">
        <v>6</v>
      </c>
      <c r="H17" s="15">
        <v>0.1</v>
      </c>
      <c r="I17" s="15">
        <v>200</v>
      </c>
      <c r="J17" s="15">
        <v>450</v>
      </c>
      <c r="K17" s="15">
        <v>0.77</v>
      </c>
      <c r="L17" s="15">
        <v>0.2</v>
      </c>
      <c r="M17" s="15">
        <v>150</v>
      </c>
      <c r="N17" s="15">
        <v>1</v>
      </c>
      <c r="O17" s="15" t="s">
        <v>910</v>
      </c>
    </row>
    <row r="18" spans="1:15" ht="14.5">
      <c r="A18" s="3" t="s">
        <v>7529</v>
      </c>
      <c r="B18" s="15" t="s">
        <v>1</v>
      </c>
      <c r="C18" s="15" t="s">
        <v>7261</v>
      </c>
      <c r="D18" s="15" t="s">
        <v>7525</v>
      </c>
      <c r="E18" s="15">
        <v>45</v>
      </c>
      <c r="F18" s="15">
        <v>50</v>
      </c>
      <c r="G18" s="15">
        <v>6</v>
      </c>
      <c r="H18" s="15">
        <v>0.1</v>
      </c>
      <c r="I18" s="15">
        <v>420</v>
      </c>
      <c r="J18" s="15">
        <v>800</v>
      </c>
      <c r="K18" s="15">
        <v>0.5</v>
      </c>
      <c r="L18" s="15">
        <v>0.2</v>
      </c>
      <c r="M18" s="15">
        <v>150</v>
      </c>
      <c r="N18" s="15">
        <v>1</v>
      </c>
      <c r="O18" s="15" t="s">
        <v>910</v>
      </c>
    </row>
    <row r="19" spans="1:15" ht="14.5">
      <c r="A19" s="3" t="s">
        <v>7545</v>
      </c>
      <c r="B19" s="15" t="s">
        <v>1</v>
      </c>
      <c r="C19" s="15" t="s">
        <v>7425</v>
      </c>
      <c r="D19" s="15" t="s">
        <v>7525</v>
      </c>
      <c r="E19" s="15">
        <v>45</v>
      </c>
      <c r="F19" s="15">
        <v>50</v>
      </c>
      <c r="G19" s="15">
        <v>6</v>
      </c>
      <c r="H19" s="15">
        <v>0.1</v>
      </c>
      <c r="I19" s="15">
        <v>420</v>
      </c>
      <c r="J19" s="15">
        <v>800</v>
      </c>
      <c r="K19" s="15">
        <v>0.77</v>
      </c>
      <c r="L19" s="15">
        <v>0.2</v>
      </c>
      <c r="M19" s="15">
        <v>150</v>
      </c>
      <c r="N19" s="15">
        <v>1</v>
      </c>
      <c r="O19" s="15" t="s">
        <v>910</v>
      </c>
    </row>
    <row r="20" spans="1:15" ht="14.5">
      <c r="A20" s="3" t="s">
        <v>7530</v>
      </c>
      <c r="B20" s="15" t="s">
        <v>1</v>
      </c>
      <c r="C20" s="15" t="s">
        <v>7261</v>
      </c>
      <c r="D20" s="15" t="s">
        <v>7525</v>
      </c>
      <c r="E20" s="15">
        <v>30</v>
      </c>
      <c r="F20" s="15">
        <v>30</v>
      </c>
      <c r="G20" s="15">
        <v>5</v>
      </c>
      <c r="H20" s="15">
        <v>0.1</v>
      </c>
      <c r="I20" s="15">
        <v>110</v>
      </c>
      <c r="J20" s="15">
        <v>220</v>
      </c>
      <c r="K20" s="15">
        <v>0.5</v>
      </c>
      <c r="L20" s="15">
        <v>0.2</v>
      </c>
      <c r="M20" s="15">
        <v>150</v>
      </c>
      <c r="N20" s="15">
        <v>1</v>
      </c>
      <c r="O20" s="15" t="s">
        <v>910</v>
      </c>
    </row>
    <row r="21" spans="1:15" ht="14.5">
      <c r="A21" s="3" t="s">
        <v>7546</v>
      </c>
      <c r="B21" s="15" t="s">
        <v>1</v>
      </c>
      <c r="C21" s="15" t="s">
        <v>7425</v>
      </c>
      <c r="D21" s="15" t="s">
        <v>7525</v>
      </c>
      <c r="E21" s="15">
        <v>30</v>
      </c>
      <c r="F21" s="15">
        <v>30</v>
      </c>
      <c r="G21" s="15">
        <v>5</v>
      </c>
      <c r="H21" s="15">
        <v>0.1</v>
      </c>
      <c r="I21" s="15">
        <v>110</v>
      </c>
      <c r="J21" s="15">
        <v>220</v>
      </c>
      <c r="K21" s="15">
        <v>0.77</v>
      </c>
      <c r="L21" s="15">
        <v>0.2</v>
      </c>
      <c r="M21" s="15">
        <v>150</v>
      </c>
      <c r="N21" s="15">
        <v>1</v>
      </c>
      <c r="O21" s="15" t="s">
        <v>910</v>
      </c>
    </row>
    <row r="22" spans="1:15" ht="14.5">
      <c r="A22" s="3" t="s">
        <v>7531</v>
      </c>
      <c r="B22" s="15" t="s">
        <v>1</v>
      </c>
      <c r="C22" s="15" t="s">
        <v>7261</v>
      </c>
      <c r="D22" s="15" t="s">
        <v>7525</v>
      </c>
      <c r="E22" s="15">
        <v>30</v>
      </c>
      <c r="F22" s="15">
        <v>30</v>
      </c>
      <c r="G22" s="15">
        <v>5</v>
      </c>
      <c r="H22" s="15">
        <v>0.1</v>
      </c>
      <c r="I22" s="15">
        <v>200</v>
      </c>
      <c r="J22" s="15">
        <v>450</v>
      </c>
      <c r="K22" s="15">
        <v>0.5</v>
      </c>
      <c r="L22" s="15">
        <v>0.2</v>
      </c>
      <c r="M22" s="15">
        <v>150</v>
      </c>
      <c r="N22" s="15">
        <v>1</v>
      </c>
      <c r="O22" s="15" t="s">
        <v>910</v>
      </c>
    </row>
    <row r="23" spans="1:15" ht="14.5">
      <c r="A23" s="3" t="s">
        <v>7547</v>
      </c>
      <c r="B23" s="15" t="s">
        <v>1</v>
      </c>
      <c r="C23" s="15" t="s">
        <v>7425</v>
      </c>
      <c r="D23" s="15" t="s">
        <v>7525</v>
      </c>
      <c r="E23" s="15">
        <v>30</v>
      </c>
      <c r="F23" s="15">
        <v>30</v>
      </c>
      <c r="G23" s="15">
        <v>5</v>
      </c>
      <c r="H23" s="15">
        <v>0.1</v>
      </c>
      <c r="I23" s="15">
        <v>200</v>
      </c>
      <c r="J23" s="15">
        <v>450</v>
      </c>
      <c r="K23" s="15">
        <v>0.77</v>
      </c>
      <c r="L23" s="15">
        <v>0.2</v>
      </c>
      <c r="M23" s="15">
        <v>150</v>
      </c>
      <c r="N23" s="15">
        <v>1</v>
      </c>
      <c r="O23" s="15" t="s">
        <v>910</v>
      </c>
    </row>
    <row r="24" spans="1:15" ht="14.5">
      <c r="A24" s="3" t="s">
        <v>7532</v>
      </c>
      <c r="B24" s="15" t="s">
        <v>1</v>
      </c>
      <c r="C24" s="15" t="s">
        <v>7261</v>
      </c>
      <c r="D24" s="15" t="s">
        <v>7525</v>
      </c>
      <c r="E24" s="15">
        <v>30</v>
      </c>
      <c r="F24" s="15">
        <v>30</v>
      </c>
      <c r="G24" s="15">
        <v>5</v>
      </c>
      <c r="H24" s="15">
        <v>0.1</v>
      </c>
      <c r="I24" s="15">
        <v>420</v>
      </c>
      <c r="J24" s="15">
        <v>800</v>
      </c>
      <c r="K24" s="15">
        <v>0.5</v>
      </c>
      <c r="L24" s="15">
        <v>0.2</v>
      </c>
      <c r="M24" s="15">
        <v>150</v>
      </c>
      <c r="N24" s="15">
        <v>1</v>
      </c>
      <c r="O24" s="15" t="s">
        <v>910</v>
      </c>
    </row>
    <row r="25" spans="1:15" ht="14.5">
      <c r="A25" s="3" t="s">
        <v>7548</v>
      </c>
      <c r="B25" s="15" t="s">
        <v>1</v>
      </c>
      <c r="C25" s="15" t="s">
        <v>7425</v>
      </c>
      <c r="D25" s="15" t="s">
        <v>7525</v>
      </c>
      <c r="E25" s="15">
        <v>30</v>
      </c>
      <c r="F25" s="15">
        <v>30</v>
      </c>
      <c r="G25" s="15">
        <v>5</v>
      </c>
      <c r="H25" s="15">
        <v>0.1</v>
      </c>
      <c r="I25" s="15">
        <v>420</v>
      </c>
      <c r="J25" s="15">
        <v>800</v>
      </c>
      <c r="K25" s="15">
        <v>0.77</v>
      </c>
      <c r="L25" s="15">
        <v>0.2</v>
      </c>
      <c r="M25" s="15">
        <v>150</v>
      </c>
      <c r="N25" s="15">
        <v>1</v>
      </c>
      <c r="O25" s="15" t="s">
        <v>910</v>
      </c>
    </row>
    <row r="26" spans="1:15" ht="14.5">
      <c r="A26" s="3" t="s">
        <v>7549</v>
      </c>
      <c r="B26" s="15" t="s">
        <v>1</v>
      </c>
      <c r="C26" s="15" t="s">
        <v>7425</v>
      </c>
      <c r="D26" s="15" t="s">
        <v>7525</v>
      </c>
      <c r="E26" s="15">
        <v>30</v>
      </c>
      <c r="F26" s="15">
        <v>30</v>
      </c>
      <c r="G26" s="15">
        <v>5</v>
      </c>
      <c r="H26" s="15">
        <v>0.1</v>
      </c>
      <c r="I26" s="15">
        <v>110</v>
      </c>
      <c r="J26" s="15">
        <v>220</v>
      </c>
      <c r="K26" s="15">
        <v>0.77</v>
      </c>
      <c r="L26" s="15">
        <v>0.2</v>
      </c>
      <c r="M26" s="15">
        <v>150</v>
      </c>
      <c r="N26" s="15">
        <v>1</v>
      </c>
      <c r="O26" s="15" t="s">
        <v>910</v>
      </c>
    </row>
    <row r="27" spans="1:15" ht="14.5">
      <c r="A27" s="3" t="s">
        <v>7550</v>
      </c>
      <c r="B27" s="15" t="s">
        <v>1</v>
      </c>
      <c r="C27" s="15" t="s">
        <v>7425</v>
      </c>
      <c r="D27" s="15" t="s">
        <v>7525</v>
      </c>
      <c r="E27" s="15">
        <v>30</v>
      </c>
      <c r="F27" s="15">
        <v>30</v>
      </c>
      <c r="G27" s="15">
        <v>5</v>
      </c>
      <c r="H27" s="15">
        <v>0.1</v>
      </c>
      <c r="I27" s="15">
        <v>200</v>
      </c>
      <c r="J27" s="15">
        <v>450</v>
      </c>
      <c r="K27" s="15">
        <v>0.77</v>
      </c>
      <c r="L27" s="15">
        <v>0.2</v>
      </c>
      <c r="M27" s="15">
        <v>150</v>
      </c>
      <c r="N27" s="15">
        <v>1</v>
      </c>
      <c r="O27" s="15" t="s">
        <v>910</v>
      </c>
    </row>
    <row r="28" spans="1:15" ht="14.5">
      <c r="A28" s="3" t="s">
        <v>7551</v>
      </c>
      <c r="B28" s="15" t="s">
        <v>1</v>
      </c>
      <c r="C28" s="15" t="s">
        <v>7425</v>
      </c>
      <c r="D28" s="15" t="s">
        <v>7525</v>
      </c>
      <c r="E28" s="15">
        <v>30</v>
      </c>
      <c r="F28" s="15">
        <v>30</v>
      </c>
      <c r="G28" s="15">
        <v>5</v>
      </c>
      <c r="H28" s="15">
        <v>0.1</v>
      </c>
      <c r="I28" s="15">
        <v>420</v>
      </c>
      <c r="J28" s="15">
        <v>800</v>
      </c>
      <c r="K28" s="15">
        <v>0.77</v>
      </c>
      <c r="L28" s="15">
        <v>0.2</v>
      </c>
      <c r="M28" s="15">
        <v>150</v>
      </c>
      <c r="N28" s="15">
        <v>1</v>
      </c>
      <c r="O28" s="15" t="s">
        <v>910</v>
      </c>
    </row>
    <row r="29" spans="1:15" ht="14.5">
      <c r="A29" s="3" t="s">
        <v>7552</v>
      </c>
      <c r="B29" s="15" t="s">
        <v>1</v>
      </c>
      <c r="C29" s="15" t="s">
        <v>7425</v>
      </c>
      <c r="D29" s="15" t="s">
        <v>7525</v>
      </c>
      <c r="E29" s="15">
        <v>45</v>
      </c>
      <c r="F29" s="15">
        <v>50</v>
      </c>
      <c r="G29" s="15">
        <v>5</v>
      </c>
      <c r="H29" s="15">
        <v>0.1</v>
      </c>
      <c r="I29" s="15">
        <v>110</v>
      </c>
      <c r="J29" s="15">
        <v>220</v>
      </c>
      <c r="K29" s="15">
        <v>0.77</v>
      </c>
      <c r="L29" s="15">
        <v>0.2</v>
      </c>
      <c r="M29" s="15">
        <v>150</v>
      </c>
      <c r="N29" s="15">
        <v>1</v>
      </c>
      <c r="O29" s="15" t="s">
        <v>910</v>
      </c>
    </row>
    <row r="30" spans="1:15" ht="14.5">
      <c r="A30" s="3" t="s">
        <v>7553</v>
      </c>
      <c r="B30" s="15" t="s">
        <v>1</v>
      </c>
      <c r="C30" s="15" t="s">
        <v>7425</v>
      </c>
      <c r="D30" s="15" t="s">
        <v>7525</v>
      </c>
      <c r="E30" s="15">
        <v>45</v>
      </c>
      <c r="F30" s="15">
        <v>50</v>
      </c>
      <c r="G30" s="15">
        <v>5</v>
      </c>
      <c r="H30" s="15">
        <v>0.1</v>
      </c>
      <c r="I30" s="15">
        <v>200</v>
      </c>
      <c r="J30" s="15">
        <v>450</v>
      </c>
      <c r="K30" s="15">
        <v>0.77</v>
      </c>
      <c r="L30" s="15">
        <v>0.2</v>
      </c>
      <c r="M30" s="15">
        <v>150</v>
      </c>
      <c r="N30" s="15">
        <v>1</v>
      </c>
      <c r="O30" s="15" t="s">
        <v>910</v>
      </c>
    </row>
    <row r="31" spans="1:15" ht="14.5">
      <c r="A31" s="3" t="s">
        <v>7554</v>
      </c>
      <c r="B31" s="15" t="s">
        <v>1</v>
      </c>
      <c r="C31" s="15" t="s">
        <v>7425</v>
      </c>
      <c r="D31" s="15" t="s">
        <v>7525</v>
      </c>
      <c r="E31" s="15">
        <v>45</v>
      </c>
      <c r="F31" s="15">
        <v>50</v>
      </c>
      <c r="G31" s="15">
        <v>5</v>
      </c>
      <c r="H31" s="15">
        <v>0.1</v>
      </c>
      <c r="I31" s="15">
        <v>420</v>
      </c>
      <c r="J31" s="15">
        <v>800</v>
      </c>
      <c r="K31" s="15">
        <v>0.77</v>
      </c>
      <c r="L31" s="15">
        <v>0.2</v>
      </c>
      <c r="M31" s="15">
        <v>150</v>
      </c>
      <c r="N31" s="15">
        <v>1</v>
      </c>
      <c r="O31" s="15" t="s">
        <v>910</v>
      </c>
    </row>
    <row r="32" spans="1:15" ht="14.5">
      <c r="A32" s="3" t="s">
        <v>7555</v>
      </c>
      <c r="B32" s="15" t="s">
        <v>1</v>
      </c>
      <c r="C32" s="15" t="s">
        <v>7261</v>
      </c>
      <c r="D32" s="15" t="s">
        <v>7525</v>
      </c>
      <c r="E32" s="15">
        <v>40</v>
      </c>
      <c r="F32" s="15">
        <v>75</v>
      </c>
      <c r="G32" s="15">
        <v>6</v>
      </c>
      <c r="H32" s="15">
        <v>0.6</v>
      </c>
      <c r="I32" s="15">
        <v>50</v>
      </c>
      <c r="J32" s="15">
        <v>300</v>
      </c>
      <c r="K32" s="15">
        <v>1</v>
      </c>
      <c r="L32" s="15">
        <v>0.3</v>
      </c>
      <c r="M32" s="15">
        <v>150</v>
      </c>
      <c r="N32" s="15">
        <v>1</v>
      </c>
      <c r="O32" s="15" t="s">
        <v>910</v>
      </c>
    </row>
    <row r="33" spans="1:15" ht="14.5">
      <c r="A33" s="3" t="s">
        <v>7556</v>
      </c>
      <c r="B33" s="15" t="s">
        <v>1</v>
      </c>
      <c r="C33" s="15" t="s">
        <v>7261</v>
      </c>
      <c r="D33" s="15" t="s">
        <v>7525</v>
      </c>
      <c r="E33" s="15">
        <v>40</v>
      </c>
      <c r="F33" s="15">
        <v>60</v>
      </c>
      <c r="G33" s="15">
        <v>6</v>
      </c>
      <c r="H33" s="15">
        <v>0.2</v>
      </c>
      <c r="I33" s="15">
        <v>100</v>
      </c>
      <c r="J33" s="15">
        <v>400</v>
      </c>
      <c r="K33" s="15">
        <v>0.3</v>
      </c>
      <c r="L33" s="15">
        <v>0.3</v>
      </c>
      <c r="M33" s="15">
        <v>150</v>
      </c>
      <c r="N33" s="15">
        <v>1</v>
      </c>
      <c r="O33" s="15" t="s">
        <v>910</v>
      </c>
    </row>
    <row r="34" spans="1:15" ht="14.5">
      <c r="A34" s="3" t="s">
        <v>7558</v>
      </c>
      <c r="B34" s="15" t="s">
        <v>1</v>
      </c>
      <c r="C34" s="15" t="s">
        <v>7559</v>
      </c>
      <c r="D34" s="15" t="s">
        <v>7525</v>
      </c>
      <c r="E34" s="15">
        <v>40</v>
      </c>
      <c r="F34" s="15">
        <v>60</v>
      </c>
      <c r="G34" s="15">
        <v>6</v>
      </c>
      <c r="H34" s="15">
        <v>0.2</v>
      </c>
      <c r="I34" s="15">
        <v>100</v>
      </c>
      <c r="J34" s="15">
        <v>300</v>
      </c>
      <c r="K34" s="15">
        <v>0.2</v>
      </c>
      <c r="L34" s="15">
        <v>0.15</v>
      </c>
      <c r="M34" s="15">
        <v>150</v>
      </c>
      <c r="N34" s="15">
        <v>1</v>
      </c>
      <c r="O34" s="15" t="s">
        <v>910</v>
      </c>
    </row>
    <row r="35" spans="1:15" ht="14.5">
      <c r="A35" s="3" t="s">
        <v>7557</v>
      </c>
      <c r="B35" s="15" t="s">
        <v>1</v>
      </c>
      <c r="C35" s="15" t="s">
        <v>7261</v>
      </c>
      <c r="D35" s="15" t="s">
        <v>7525</v>
      </c>
      <c r="E35" s="15">
        <v>300</v>
      </c>
      <c r="F35" s="15">
        <v>300</v>
      </c>
      <c r="G35" s="15">
        <v>5</v>
      </c>
      <c r="H35" s="15">
        <v>0.5</v>
      </c>
      <c r="I35" s="15">
        <v>20</v>
      </c>
      <c r="J35" s="15">
        <v>300</v>
      </c>
      <c r="K35" s="15">
        <v>0.2</v>
      </c>
      <c r="L35" s="15">
        <v>0.5</v>
      </c>
      <c r="M35" s="15">
        <v>150</v>
      </c>
      <c r="N35" s="15">
        <v>1</v>
      </c>
      <c r="O35" s="15" t="s">
        <v>910</v>
      </c>
    </row>
    <row r="36" spans="1:15" ht="14.5">
      <c r="A36" s="3" t="s">
        <v>7560</v>
      </c>
      <c r="B36" s="15" t="s">
        <v>1</v>
      </c>
      <c r="C36" s="15" t="s">
        <v>7356</v>
      </c>
      <c r="D36" s="15" t="s">
        <v>7525</v>
      </c>
      <c r="E36" s="15">
        <v>400</v>
      </c>
      <c r="F36" s="15">
        <v>600</v>
      </c>
      <c r="G36" s="15">
        <v>9</v>
      </c>
      <c r="H36" s="15">
        <v>1</v>
      </c>
      <c r="I36" s="15">
        <v>80</v>
      </c>
      <c r="J36" s="15"/>
      <c r="K36" s="15">
        <v>0.5</v>
      </c>
      <c r="L36" s="15">
        <v>1.2</v>
      </c>
      <c r="M36" s="15">
        <v>150</v>
      </c>
      <c r="N36" s="15">
        <v>3</v>
      </c>
      <c r="O36" s="15" t="s">
        <v>910</v>
      </c>
    </row>
    <row r="37" spans="1:15" ht="14.5">
      <c r="A37" s="3" t="s">
        <v>7561</v>
      </c>
      <c r="B37" s="15" t="s">
        <v>1</v>
      </c>
      <c r="C37" s="15" t="s">
        <v>7356</v>
      </c>
      <c r="D37" s="15" t="s">
        <v>7525</v>
      </c>
      <c r="E37" s="15">
        <v>400</v>
      </c>
      <c r="F37" s="15">
        <v>600</v>
      </c>
      <c r="G37" s="15">
        <v>7</v>
      </c>
      <c r="H37" s="15">
        <v>0.3</v>
      </c>
      <c r="I37" s="15">
        <v>100</v>
      </c>
      <c r="J37" s="15">
        <v>300</v>
      </c>
      <c r="K37" s="15">
        <v>0.5</v>
      </c>
      <c r="L37" s="15">
        <v>1</v>
      </c>
      <c r="M37" s="15">
        <v>150</v>
      </c>
      <c r="N37" s="15">
        <v>3</v>
      </c>
      <c r="O37" s="15" t="s">
        <v>910</v>
      </c>
    </row>
    <row r="38" spans="1:15" ht="14.5">
      <c r="A38" s="3" t="s">
        <v>9770</v>
      </c>
      <c r="B38" s="15" t="s">
        <v>1</v>
      </c>
      <c r="C38" s="15" t="s">
        <v>7261</v>
      </c>
      <c r="D38" s="15" t="s">
        <v>7525</v>
      </c>
      <c r="E38" s="15">
        <v>45</v>
      </c>
      <c r="F38" s="15">
        <v>50</v>
      </c>
      <c r="G38" s="15">
        <v>5</v>
      </c>
      <c r="H38" s="15">
        <v>0.5</v>
      </c>
      <c r="I38" s="15">
        <v>160</v>
      </c>
      <c r="J38" s="15">
        <v>400</v>
      </c>
      <c r="K38" s="15">
        <v>0.7</v>
      </c>
      <c r="L38" s="15">
        <v>0.3</v>
      </c>
      <c r="M38" s="15">
        <v>150</v>
      </c>
      <c r="N38" s="15">
        <v>1</v>
      </c>
      <c r="O38" s="15" t="s">
        <v>9402</v>
      </c>
    </row>
    <row r="39" spans="1:15" ht="14.5">
      <c r="A39" s="3" t="s">
        <v>9771</v>
      </c>
      <c r="B39" s="15" t="s">
        <v>1</v>
      </c>
      <c r="C39" s="15" t="s">
        <v>7261</v>
      </c>
      <c r="D39" s="15" t="s">
        <v>7525</v>
      </c>
      <c r="E39" s="15">
        <v>45</v>
      </c>
      <c r="F39" s="15">
        <v>50</v>
      </c>
      <c r="G39" s="15">
        <v>5</v>
      </c>
      <c r="H39" s="15">
        <v>0.5</v>
      </c>
      <c r="I39" s="15">
        <v>250</v>
      </c>
      <c r="J39" s="15">
        <v>600</v>
      </c>
      <c r="K39" s="15">
        <v>0.7</v>
      </c>
      <c r="L39" s="15">
        <v>0.3</v>
      </c>
      <c r="M39" s="15">
        <v>150</v>
      </c>
      <c r="N39" s="15">
        <v>1</v>
      </c>
      <c r="O39" s="15" t="s">
        <v>9402</v>
      </c>
    </row>
    <row r="40" spans="1:15" ht="14.5">
      <c r="A40" s="3" t="s">
        <v>9772</v>
      </c>
      <c r="B40" s="15" t="s">
        <v>1</v>
      </c>
      <c r="C40" s="15" t="s">
        <v>7425</v>
      </c>
      <c r="D40" s="15" t="s">
        <v>7525</v>
      </c>
      <c r="E40" s="15">
        <v>45</v>
      </c>
      <c r="F40" s="15">
        <v>50</v>
      </c>
      <c r="G40" s="15">
        <v>5</v>
      </c>
      <c r="H40" s="15">
        <v>0.5</v>
      </c>
      <c r="I40" s="15">
        <v>160</v>
      </c>
      <c r="J40" s="15">
        <v>400</v>
      </c>
      <c r="K40" s="15">
        <v>0.7</v>
      </c>
      <c r="L40" s="15">
        <v>0.2</v>
      </c>
      <c r="M40" s="15">
        <v>150</v>
      </c>
      <c r="N40" s="15">
        <v>1</v>
      </c>
      <c r="O40" s="15" t="s">
        <v>9402</v>
      </c>
    </row>
    <row r="41" spans="1:15" ht="14.5">
      <c r="A41" s="3" t="s">
        <v>9773</v>
      </c>
      <c r="B41" s="15" t="s">
        <v>1</v>
      </c>
      <c r="C41" s="15" t="s">
        <v>7425</v>
      </c>
      <c r="D41" s="15" t="s">
        <v>7525</v>
      </c>
      <c r="E41" s="15">
        <v>45</v>
      </c>
      <c r="F41" s="15">
        <v>50</v>
      </c>
      <c r="G41" s="15">
        <v>5</v>
      </c>
      <c r="H41" s="15">
        <v>0.5</v>
      </c>
      <c r="I41" s="15">
        <v>250</v>
      </c>
      <c r="J41" s="15">
        <v>600</v>
      </c>
      <c r="K41" s="15">
        <v>0.7</v>
      </c>
      <c r="L41" s="15">
        <v>0.2</v>
      </c>
      <c r="M41" s="15">
        <v>150</v>
      </c>
      <c r="N41" s="15">
        <v>1</v>
      </c>
      <c r="O41" s="15" t="s">
        <v>9402</v>
      </c>
    </row>
    <row r="42" spans="1:15" ht="14.5">
      <c r="A42" s="3" t="s">
        <v>9774</v>
      </c>
      <c r="B42" s="15" t="s">
        <v>1</v>
      </c>
      <c r="C42" s="15" t="s">
        <v>7267</v>
      </c>
      <c r="D42" s="15" t="s">
        <v>7525</v>
      </c>
      <c r="E42" s="15">
        <v>65</v>
      </c>
      <c r="F42" s="15">
        <v>80</v>
      </c>
      <c r="G42" s="15">
        <v>6</v>
      </c>
      <c r="H42" s="15">
        <v>0.1</v>
      </c>
      <c r="I42" s="15">
        <v>200</v>
      </c>
      <c r="J42" s="15">
        <v>450</v>
      </c>
      <c r="K42" s="15">
        <v>0.3</v>
      </c>
      <c r="L42" s="15">
        <v>0.2</v>
      </c>
      <c r="M42" s="15">
        <v>150</v>
      </c>
      <c r="N42" s="15">
        <v>1</v>
      </c>
      <c r="O42" s="15" t="s">
        <v>9402</v>
      </c>
    </row>
    <row r="43" spans="1:15" ht="14.5">
      <c r="A43" s="3" t="s">
        <v>9775</v>
      </c>
      <c r="B43" s="15" t="s">
        <v>1</v>
      </c>
      <c r="C43" s="15" t="s">
        <v>7267</v>
      </c>
      <c r="D43" s="15" t="s">
        <v>7525</v>
      </c>
      <c r="E43" s="15">
        <v>45</v>
      </c>
      <c r="F43" s="15">
        <v>50</v>
      </c>
      <c r="G43" s="15">
        <v>6</v>
      </c>
      <c r="H43" s="15">
        <v>0.1</v>
      </c>
      <c r="I43" s="15">
        <v>100</v>
      </c>
      <c r="J43" s="15">
        <v>630</v>
      </c>
      <c r="K43" s="15">
        <v>0.65</v>
      </c>
      <c r="L43" s="15">
        <v>0.2</v>
      </c>
      <c r="M43" s="15">
        <v>150</v>
      </c>
      <c r="N43" s="15">
        <v>1</v>
      </c>
      <c r="O43" s="15" t="s">
        <v>9402</v>
      </c>
    </row>
    <row r="44" spans="1:15" ht="14.5">
      <c r="A44" s="3" t="s">
        <v>9776</v>
      </c>
      <c r="B44" s="15" t="s">
        <v>1</v>
      </c>
      <c r="C44" s="15" t="s">
        <v>7261</v>
      </c>
      <c r="D44" s="15" t="s">
        <v>7525</v>
      </c>
      <c r="E44" s="15">
        <v>40</v>
      </c>
      <c r="F44" s="15">
        <v>75</v>
      </c>
      <c r="G44" s="15">
        <v>6</v>
      </c>
      <c r="H44" s="15">
        <v>0.6</v>
      </c>
      <c r="I44" s="15">
        <v>100</v>
      </c>
      <c r="J44" s="15">
        <v>300</v>
      </c>
      <c r="K44" s="15">
        <v>1</v>
      </c>
      <c r="L44" s="15">
        <v>0.35</v>
      </c>
      <c r="M44" s="15">
        <v>150</v>
      </c>
      <c r="N44" s="15">
        <v>1</v>
      </c>
      <c r="O44" s="15" t="s">
        <v>9402</v>
      </c>
    </row>
    <row r="45" spans="1:15" ht="14.5">
      <c r="A45" s="3" t="s">
        <v>9777</v>
      </c>
      <c r="B45" s="15" t="s">
        <v>1</v>
      </c>
      <c r="C45" s="15" t="s">
        <v>7261</v>
      </c>
      <c r="D45" s="15" t="s">
        <v>7525</v>
      </c>
      <c r="E45" s="15">
        <v>40</v>
      </c>
      <c r="F45" s="15">
        <v>60</v>
      </c>
      <c r="G45" s="15">
        <v>6</v>
      </c>
      <c r="H45" s="15">
        <v>0.2</v>
      </c>
      <c r="I45" s="15">
        <v>100</v>
      </c>
      <c r="J45" s="15">
        <v>300</v>
      </c>
      <c r="K45" s="15">
        <v>0.3</v>
      </c>
      <c r="L45" s="15">
        <v>0.35</v>
      </c>
      <c r="M45" s="15">
        <v>150</v>
      </c>
      <c r="N45" s="15">
        <v>1</v>
      </c>
      <c r="O45" s="15" t="s">
        <v>9402</v>
      </c>
    </row>
    <row r="46" spans="1:15" ht="14.5">
      <c r="A46" s="3" t="s">
        <v>9800</v>
      </c>
      <c r="B46" s="15" t="s">
        <v>1</v>
      </c>
      <c r="C46" s="15" t="s">
        <v>7261</v>
      </c>
      <c r="D46" s="15" t="s">
        <v>7525</v>
      </c>
      <c r="E46" s="15">
        <v>65</v>
      </c>
      <c r="F46" s="15">
        <v>80</v>
      </c>
      <c r="G46" s="15">
        <v>6</v>
      </c>
      <c r="H46" s="15">
        <v>0.1</v>
      </c>
      <c r="I46" s="15">
        <v>200</v>
      </c>
      <c r="J46" s="15">
        <v>450</v>
      </c>
      <c r="K46" s="15">
        <v>0.5</v>
      </c>
      <c r="L46" s="15">
        <v>0.2</v>
      </c>
      <c r="M46" s="15">
        <v>150</v>
      </c>
      <c r="N46" s="15">
        <v>1</v>
      </c>
      <c r="O46" s="15" t="s">
        <v>9402</v>
      </c>
    </row>
    <row r="47" spans="1:15" ht="14.5">
      <c r="A47" s="3" t="s">
        <v>9801</v>
      </c>
      <c r="B47" s="15" t="s">
        <v>1</v>
      </c>
      <c r="C47" s="15" t="s">
        <v>7261</v>
      </c>
      <c r="D47" s="15" t="s">
        <v>7525</v>
      </c>
      <c r="E47" s="15">
        <v>45</v>
      </c>
      <c r="F47" s="15">
        <v>50</v>
      </c>
      <c r="G47" s="15">
        <v>6</v>
      </c>
      <c r="H47" s="15">
        <v>0.1</v>
      </c>
      <c r="I47" s="15">
        <v>200</v>
      </c>
      <c r="J47" s="15">
        <v>450</v>
      </c>
      <c r="K47" s="15">
        <v>0.5</v>
      </c>
      <c r="L47" s="15">
        <v>0.2</v>
      </c>
      <c r="M47" s="15">
        <v>150</v>
      </c>
      <c r="N47" s="15">
        <v>1</v>
      </c>
      <c r="O47" s="15" t="s">
        <v>9402</v>
      </c>
    </row>
    <row r="48" spans="1:15" ht="14.5">
      <c r="A48" s="3" t="s">
        <v>9802</v>
      </c>
      <c r="B48" s="15" t="s">
        <v>1</v>
      </c>
      <c r="C48" s="15" t="s">
        <v>7261</v>
      </c>
      <c r="D48" s="15" t="s">
        <v>7525</v>
      </c>
      <c r="E48" s="15">
        <v>45</v>
      </c>
      <c r="F48" s="15">
        <v>50</v>
      </c>
      <c r="G48" s="15">
        <v>6</v>
      </c>
      <c r="H48" s="15">
        <v>0.1</v>
      </c>
      <c r="I48" s="15">
        <v>420</v>
      </c>
      <c r="J48" s="15">
        <v>800</v>
      </c>
      <c r="K48" s="15">
        <v>0.5</v>
      </c>
      <c r="L48" s="15">
        <v>0.2</v>
      </c>
      <c r="M48" s="15">
        <v>150</v>
      </c>
      <c r="N48" s="15">
        <v>1</v>
      </c>
      <c r="O48" s="15" t="s">
        <v>9402</v>
      </c>
    </row>
    <row r="49" spans="1:15" ht="14.5">
      <c r="A49" s="3" t="s">
        <v>9803</v>
      </c>
      <c r="B49" s="15" t="s">
        <v>1</v>
      </c>
      <c r="C49" s="15" t="s">
        <v>7425</v>
      </c>
      <c r="D49" s="15" t="s">
        <v>7525</v>
      </c>
      <c r="E49" s="15">
        <v>65</v>
      </c>
      <c r="F49" s="15">
        <v>80</v>
      </c>
      <c r="G49" s="15">
        <v>6</v>
      </c>
      <c r="H49" s="15">
        <v>0.1</v>
      </c>
      <c r="I49" s="15">
        <v>200</v>
      </c>
      <c r="J49" s="15">
        <v>450</v>
      </c>
      <c r="K49" s="15">
        <v>0.6</v>
      </c>
      <c r="L49" s="15">
        <v>0.2</v>
      </c>
      <c r="M49" s="15">
        <v>150</v>
      </c>
      <c r="N49" s="15">
        <v>1</v>
      </c>
      <c r="O49" s="15" t="s">
        <v>9402</v>
      </c>
    </row>
    <row r="50" spans="1:15" ht="14.5">
      <c r="A50" s="3" t="s">
        <v>9804</v>
      </c>
      <c r="B50" s="15" t="s">
        <v>1</v>
      </c>
      <c r="C50" s="15" t="s">
        <v>7425</v>
      </c>
      <c r="D50" s="15" t="s">
        <v>7525</v>
      </c>
      <c r="E50" s="15">
        <v>45</v>
      </c>
      <c r="F50" s="15">
        <v>50</v>
      </c>
      <c r="G50" s="15">
        <v>6</v>
      </c>
      <c r="H50" s="15">
        <v>0.1</v>
      </c>
      <c r="I50" s="15">
        <v>200</v>
      </c>
      <c r="J50" s="15">
        <v>450</v>
      </c>
      <c r="K50" s="15">
        <v>0.6</v>
      </c>
      <c r="L50" s="15">
        <v>0.2</v>
      </c>
      <c r="M50" s="15">
        <v>150</v>
      </c>
      <c r="N50" s="15">
        <v>1</v>
      </c>
      <c r="O50" s="15" t="s">
        <v>9402</v>
      </c>
    </row>
    <row r="51" spans="1:15" ht="14.5">
      <c r="A51" s="3" t="s">
        <v>9805</v>
      </c>
      <c r="B51" s="15" t="s">
        <v>1</v>
      </c>
      <c r="C51" s="15" t="s">
        <v>7425</v>
      </c>
      <c r="D51" s="15" t="s">
        <v>7525</v>
      </c>
      <c r="E51" s="15">
        <v>45</v>
      </c>
      <c r="F51" s="15">
        <v>50</v>
      </c>
      <c r="G51" s="15">
        <v>6</v>
      </c>
      <c r="H51" s="15">
        <v>0.1</v>
      </c>
      <c r="I51" s="15">
        <v>420</v>
      </c>
      <c r="J51" s="15">
        <v>800</v>
      </c>
      <c r="K51" s="15">
        <v>0.6</v>
      </c>
      <c r="L51" s="15">
        <v>0.2</v>
      </c>
      <c r="M51" s="15">
        <v>150</v>
      </c>
      <c r="N51" s="15">
        <v>1</v>
      </c>
      <c r="O51" s="15" t="s">
        <v>9402</v>
      </c>
    </row>
    <row r="52" spans="1:15">
      <c r="G52" s="30" t="s">
        <v>9806</v>
      </c>
    </row>
    <row r="53" spans="1:15" ht="14.5"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</row>
  </sheetData>
  <sheetProtection algorithmName="SHA-512" hashValue="Nyu/b1fIdA6x4GkRvmrnAvAV8TZ6D9GkZ8fkTxIb5+cesQzYBZOmTQnYyXIInQ8T+s5nh0o4yiD99dT8pwtXWg==" saltValue="temEH0S6k8RD7O5BnLa5aQ==" spinCount="100000" sheet="1" objects="1" scenarios="1" sort="0" autoFilter="0"/>
  <autoFilter ref="A2:O2" xr:uid="{98BA3B32-F310-4176-8567-C29D3DC690D4}"/>
  <phoneticPr fontId="5" type="noConversion"/>
  <hyperlinks>
    <hyperlink ref="A3" r:id="rId1" xr:uid="{C507BCE7-A066-46AA-B7AC-268EABF68A56}"/>
    <hyperlink ref="A4" r:id="rId2" xr:uid="{431284CE-11CB-4CAE-96EE-7D3897ADCC57}"/>
    <hyperlink ref="A5" r:id="rId3" xr:uid="{025B892A-73D3-478D-B6D0-7065B2CE7C29}"/>
    <hyperlink ref="A6" r:id="rId4" xr:uid="{1384492E-B132-4604-ABB8-2E4284371343}"/>
    <hyperlink ref="A7" r:id="rId5" xr:uid="{F1F5BC69-2F11-4CFE-9047-01F4470D1467}"/>
    <hyperlink ref="A8" r:id="rId6" xr:uid="{713C05BD-3BD6-486E-A3DC-683645D88048}"/>
    <hyperlink ref="A9" r:id="rId7" xr:uid="{C13CDB31-E2E0-4F69-82B0-FC0F8D2FA5D2}"/>
    <hyperlink ref="A10" r:id="rId8" xr:uid="{927BB3B9-08A9-4E2C-BD77-32EB478EBE27}"/>
    <hyperlink ref="A11" r:id="rId9" xr:uid="{96083838-72EB-45F0-8859-044F5E63250C}"/>
    <hyperlink ref="A12" r:id="rId10" xr:uid="{A4723D6C-FC43-4366-83DF-2C0CEEB4B1FB}"/>
    <hyperlink ref="A13" r:id="rId11" xr:uid="{B6ECCFB2-C122-4652-9987-4AA15DF34C6E}"/>
    <hyperlink ref="A14" r:id="rId12" xr:uid="{DA30D5E3-CB59-4509-AB85-CD954A617910}"/>
    <hyperlink ref="A15" r:id="rId13" xr:uid="{91066175-60F2-47A9-B894-792057B57B1D}"/>
    <hyperlink ref="A16" r:id="rId14" xr:uid="{08781F77-9C8B-4F28-AB7D-446E5C9468D5}"/>
    <hyperlink ref="A17" r:id="rId15" xr:uid="{D71CCB71-2B7B-467E-9CBB-5F89D21BED06}"/>
    <hyperlink ref="A18" r:id="rId16" xr:uid="{8F478FEB-CA2A-4E51-A458-0E9F5C27BD0A}"/>
    <hyperlink ref="A19" r:id="rId17" xr:uid="{160C274D-B1C2-4983-ACB4-2070698AEF92}"/>
    <hyperlink ref="A20" r:id="rId18" xr:uid="{BCA64D08-6058-47DD-A23D-4662B6BAA6DD}"/>
    <hyperlink ref="A21" r:id="rId19" xr:uid="{1EB3E288-CC94-4C9C-AC5C-58B19745C18D}"/>
    <hyperlink ref="A22" r:id="rId20" xr:uid="{079DB8E8-DC8D-4206-9B21-235805C78DB4}"/>
    <hyperlink ref="A23" r:id="rId21" xr:uid="{7B894688-8558-4DFA-AB19-1396CE005D4E}"/>
    <hyperlink ref="A24" r:id="rId22" xr:uid="{9485D002-EBFC-4F2A-BF5B-E001D5B14A77}"/>
    <hyperlink ref="A25" r:id="rId23" xr:uid="{18ADFB75-122B-45C3-96FC-933780E1F29D}"/>
    <hyperlink ref="A26" r:id="rId24" xr:uid="{57A2449D-B475-4C10-A961-86F57D717CDA}"/>
    <hyperlink ref="A27" r:id="rId25" xr:uid="{B3CAF8BD-4098-4E7F-8FAC-86FA2700FFF5}"/>
    <hyperlink ref="A28" r:id="rId26" xr:uid="{459713F8-98FD-430F-92FB-997EF2C23A82}"/>
    <hyperlink ref="A29" r:id="rId27" xr:uid="{923C068A-13B3-4071-822A-DBA5D276C611}"/>
    <hyperlink ref="A30" r:id="rId28" xr:uid="{0AF94C09-42C3-44C9-9E43-68829FF26D23}"/>
    <hyperlink ref="A31" r:id="rId29" xr:uid="{0BD88AA9-54E1-45BE-B076-FBE37781B247}"/>
    <hyperlink ref="A32" r:id="rId30" xr:uid="{FE988AE9-783C-4876-962B-2C0FB9ECE46F}"/>
    <hyperlink ref="A33" r:id="rId31" xr:uid="{2324A8E8-D510-4630-8CCD-C9FC006B19A8}"/>
    <hyperlink ref="A34" r:id="rId32" xr:uid="{EFD659A7-6AE3-4189-8AEC-30E8BA3A39E4}"/>
    <hyperlink ref="A35" r:id="rId33" xr:uid="{111DF450-937D-4BED-A9DB-B35996C1951F}"/>
    <hyperlink ref="A36" r:id="rId34" xr:uid="{9F349565-AE85-43FD-B114-2115F6C8595C}"/>
    <hyperlink ref="A37" r:id="rId35" xr:uid="{B778F666-522F-4D61-A54B-E63603E9625F}"/>
    <hyperlink ref="A38" r:id="rId36" xr:uid="{F013D23C-84A6-4489-B698-96344C2FC3D8}"/>
    <hyperlink ref="A39" r:id="rId37" xr:uid="{13F0CF44-7C8B-4427-A083-D7B1F12F3388}"/>
    <hyperlink ref="A40" r:id="rId38" xr:uid="{C4EE2038-6435-47E6-98ED-EF838F20D72B}"/>
    <hyperlink ref="A41" r:id="rId39" xr:uid="{746C9900-D59C-4ADC-AD8A-23DD4F1B1E92}"/>
    <hyperlink ref="A42" r:id="rId40" xr:uid="{F5C19231-5976-4DB6-81CF-723D7757D210}"/>
    <hyperlink ref="A43" r:id="rId41" xr:uid="{7BDE0E5D-BCC9-4F1B-B603-E71CC25009E8}"/>
    <hyperlink ref="A44" r:id="rId42" xr:uid="{F4D0AB26-896B-458E-973A-343C0A5B4AA9}"/>
    <hyperlink ref="A45" r:id="rId43" xr:uid="{A78C1A1B-ACDF-47C2-BB27-8F97B9555F90}"/>
    <hyperlink ref="A46" r:id="rId44" xr:uid="{753BCCCD-D594-4DFE-872C-D6173F9CACF7}"/>
    <hyperlink ref="A47" r:id="rId45" xr:uid="{5949756A-F470-4D70-B981-4C685FBB87EE}"/>
    <hyperlink ref="A48" r:id="rId46" xr:uid="{1793FFF6-24F9-4402-A63E-58C660C466ED}"/>
    <hyperlink ref="A49" r:id="rId47" xr:uid="{4C208B16-ED78-4178-9754-F09694F6ED97}"/>
    <hyperlink ref="A50" r:id="rId48" xr:uid="{69A782FB-E589-40AB-8720-AC0C737215BB}"/>
    <hyperlink ref="A51" r:id="rId49" xr:uid="{2BDAF4D1-1E70-4F39-92DC-DA77AE4584FD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9A728-7D94-4DAF-B37D-5BED93EBDC65}">
  <sheetPr codeName="工作表24"/>
  <dimension ref="A1:O40"/>
  <sheetViews>
    <sheetView workbookViewId="0">
      <pane xSplit="2" ySplit="2" topLeftCell="C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RowHeight="12.5"/>
  <cols>
    <col min="1" max="1" width="21.26953125" style="16" customWidth="1"/>
    <col min="2" max="2" width="18.81640625" style="16" customWidth="1"/>
    <col min="3" max="3" width="16.90625" style="16" customWidth="1"/>
    <col min="4" max="4" width="12.26953125" style="16" customWidth="1"/>
    <col min="5" max="7" width="10.90625" style="16" customWidth="1"/>
    <col min="8" max="8" width="13.6328125" style="16" customWidth="1"/>
    <col min="9" max="10" width="11.7265625" style="16" customWidth="1"/>
    <col min="11" max="15" width="7.6328125" style="16" customWidth="1"/>
    <col min="16" max="16" width="13.1796875" style="16" customWidth="1"/>
    <col min="17" max="20" width="8.7265625" style="16"/>
    <col min="21" max="21" width="14.81640625" style="16" customWidth="1"/>
    <col min="22" max="22" width="8.7265625" style="16"/>
    <col min="23" max="23" width="24.1796875" style="16" customWidth="1"/>
    <col min="24" max="24" width="18.81640625" style="16" customWidth="1"/>
    <col min="25" max="25" width="8.7265625" style="16"/>
    <col min="26" max="26" width="14.1796875" style="16" customWidth="1"/>
    <col min="27" max="27" width="12.54296875" style="16" customWidth="1"/>
    <col min="28" max="16384" width="8.7265625" style="16"/>
  </cols>
  <sheetData>
    <row r="1" spans="1:15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10182</v>
      </c>
      <c r="E2" s="17" t="s">
        <v>10183</v>
      </c>
      <c r="F2" s="17" t="s">
        <v>10184</v>
      </c>
      <c r="G2" s="17" t="s">
        <v>10185</v>
      </c>
      <c r="H2" s="17" t="s">
        <v>10186</v>
      </c>
      <c r="I2" s="17" t="s">
        <v>10187</v>
      </c>
      <c r="J2" s="17" t="s">
        <v>10188</v>
      </c>
      <c r="K2" s="17" t="s">
        <v>10189</v>
      </c>
      <c r="L2" s="17" t="s">
        <v>10153</v>
      </c>
      <c r="M2" s="17" t="s">
        <v>10141</v>
      </c>
      <c r="N2" s="17" t="s">
        <v>10142</v>
      </c>
      <c r="O2" s="17" t="s">
        <v>10143</v>
      </c>
    </row>
    <row r="3" spans="1:15" ht="14.5">
      <c r="A3" s="3" t="s">
        <v>7562</v>
      </c>
      <c r="B3" s="15" t="s">
        <v>1</v>
      </c>
      <c r="C3" s="15" t="s">
        <v>7261</v>
      </c>
      <c r="D3" s="15" t="s">
        <v>7563</v>
      </c>
      <c r="E3" s="15">
        <v>-45</v>
      </c>
      <c r="F3" s="15">
        <v>-50</v>
      </c>
      <c r="G3" s="15">
        <v>-5</v>
      </c>
      <c r="H3" s="15">
        <v>-0.5</v>
      </c>
      <c r="I3" s="15">
        <v>100</v>
      </c>
      <c r="J3" s="15">
        <v>250</v>
      </c>
      <c r="K3" s="15">
        <v>-0.7</v>
      </c>
      <c r="L3" s="15">
        <v>0.3</v>
      </c>
      <c r="M3" s="15">
        <v>150</v>
      </c>
      <c r="N3" s="15">
        <v>1</v>
      </c>
      <c r="O3" s="15" t="s">
        <v>910</v>
      </c>
    </row>
    <row r="4" spans="1:15" ht="14.5">
      <c r="A4" s="3" t="s">
        <v>7564</v>
      </c>
      <c r="B4" s="15" t="s">
        <v>1</v>
      </c>
      <c r="C4" s="15" t="s">
        <v>7425</v>
      </c>
      <c r="D4" s="15" t="s">
        <v>7563</v>
      </c>
      <c r="E4" s="15">
        <v>-45</v>
      </c>
      <c r="F4" s="15">
        <v>-50</v>
      </c>
      <c r="G4" s="15">
        <v>-5</v>
      </c>
      <c r="H4" s="15">
        <v>-0.5</v>
      </c>
      <c r="I4" s="15">
        <v>100</v>
      </c>
      <c r="J4" s="15">
        <v>250</v>
      </c>
      <c r="K4" s="15">
        <v>-0.7</v>
      </c>
      <c r="L4" s="15">
        <v>0.2</v>
      </c>
      <c r="M4" s="15">
        <v>150</v>
      </c>
      <c r="N4" s="15">
        <v>1</v>
      </c>
      <c r="O4" s="15" t="s">
        <v>910</v>
      </c>
    </row>
    <row r="5" spans="1:15" ht="14.5">
      <c r="A5" s="3" t="s">
        <v>7565</v>
      </c>
      <c r="B5" s="15" t="s">
        <v>1</v>
      </c>
      <c r="C5" s="15" t="s">
        <v>7261</v>
      </c>
      <c r="D5" s="15" t="s">
        <v>7563</v>
      </c>
      <c r="E5" s="15">
        <v>-45</v>
      </c>
      <c r="F5" s="15">
        <v>-50</v>
      </c>
      <c r="G5" s="15">
        <v>-5</v>
      </c>
      <c r="H5" s="15">
        <v>-0.5</v>
      </c>
      <c r="I5" s="15">
        <v>160</v>
      </c>
      <c r="J5" s="15">
        <v>400</v>
      </c>
      <c r="K5" s="15">
        <v>-0.7</v>
      </c>
      <c r="L5" s="15">
        <v>0.3</v>
      </c>
      <c r="M5" s="15">
        <v>150</v>
      </c>
      <c r="N5" s="15">
        <v>1</v>
      </c>
      <c r="O5" s="15" t="s">
        <v>910</v>
      </c>
    </row>
    <row r="6" spans="1:15" ht="14.5">
      <c r="A6" s="3" t="s">
        <v>7566</v>
      </c>
      <c r="B6" s="15" t="s">
        <v>1</v>
      </c>
      <c r="C6" s="15" t="s">
        <v>7425</v>
      </c>
      <c r="D6" s="15" t="s">
        <v>7563</v>
      </c>
      <c r="E6" s="15">
        <v>-45</v>
      </c>
      <c r="F6" s="15">
        <v>-50</v>
      </c>
      <c r="G6" s="15">
        <v>-5</v>
      </c>
      <c r="H6" s="15">
        <v>-0.5</v>
      </c>
      <c r="I6" s="15">
        <v>160</v>
      </c>
      <c r="J6" s="15">
        <v>400</v>
      </c>
      <c r="K6" s="15">
        <v>-0.7</v>
      </c>
      <c r="L6" s="15">
        <v>0.2</v>
      </c>
      <c r="M6" s="15">
        <v>150</v>
      </c>
      <c r="N6" s="15">
        <v>1</v>
      </c>
      <c r="O6" s="15" t="s">
        <v>910</v>
      </c>
    </row>
    <row r="7" spans="1:15" ht="14.5">
      <c r="A7" s="3" t="s">
        <v>7567</v>
      </c>
      <c r="B7" s="15" t="s">
        <v>1</v>
      </c>
      <c r="C7" s="15" t="s">
        <v>7261</v>
      </c>
      <c r="D7" s="15" t="s">
        <v>7563</v>
      </c>
      <c r="E7" s="15">
        <v>-45</v>
      </c>
      <c r="F7" s="15">
        <v>-50</v>
      </c>
      <c r="G7" s="15">
        <v>-5</v>
      </c>
      <c r="H7" s="15">
        <v>-0.5</v>
      </c>
      <c r="I7" s="15">
        <v>250</v>
      </c>
      <c r="J7" s="15">
        <v>600</v>
      </c>
      <c r="K7" s="15">
        <v>-0.7</v>
      </c>
      <c r="L7" s="15">
        <v>0.3</v>
      </c>
      <c r="M7" s="15">
        <v>150</v>
      </c>
      <c r="N7" s="15">
        <v>1</v>
      </c>
      <c r="O7" s="15" t="s">
        <v>910</v>
      </c>
    </row>
    <row r="8" spans="1:15" ht="14.5">
      <c r="A8" s="3" t="s">
        <v>7568</v>
      </c>
      <c r="B8" s="15" t="s">
        <v>1</v>
      </c>
      <c r="C8" s="15" t="s">
        <v>7425</v>
      </c>
      <c r="D8" s="15" t="s">
        <v>7563</v>
      </c>
      <c r="E8" s="15">
        <v>-45</v>
      </c>
      <c r="F8" s="15">
        <v>-50</v>
      </c>
      <c r="G8" s="15">
        <v>-5</v>
      </c>
      <c r="H8" s="15">
        <v>-0.5</v>
      </c>
      <c r="I8" s="15">
        <v>250</v>
      </c>
      <c r="J8" s="15">
        <v>600</v>
      </c>
      <c r="K8" s="15">
        <v>-0.7</v>
      </c>
      <c r="L8" s="15">
        <v>0.2</v>
      </c>
      <c r="M8" s="15">
        <v>150</v>
      </c>
      <c r="N8" s="15">
        <v>1</v>
      </c>
      <c r="O8" s="15" t="s">
        <v>910</v>
      </c>
    </row>
    <row r="9" spans="1:15" ht="14.5">
      <c r="A9" s="3" t="s">
        <v>7569</v>
      </c>
      <c r="B9" s="15" t="s">
        <v>1</v>
      </c>
      <c r="C9" s="15" t="s">
        <v>7261</v>
      </c>
      <c r="D9" s="15" t="s">
        <v>7563</v>
      </c>
      <c r="E9" s="15">
        <v>-65</v>
      </c>
      <c r="F9" s="15">
        <v>-80</v>
      </c>
      <c r="G9" s="15">
        <v>-5</v>
      </c>
      <c r="H9" s="15">
        <v>-0.1</v>
      </c>
      <c r="I9" s="15">
        <v>125</v>
      </c>
      <c r="J9" s="15">
        <v>250</v>
      </c>
      <c r="K9" s="15">
        <v>-0.65</v>
      </c>
      <c r="L9" s="15">
        <v>0.2</v>
      </c>
      <c r="M9" s="15">
        <v>150</v>
      </c>
      <c r="N9" s="15">
        <v>1</v>
      </c>
      <c r="O9" s="15" t="s">
        <v>910</v>
      </c>
    </row>
    <row r="10" spans="1:15" ht="14.5">
      <c r="A10" s="3" t="s">
        <v>7570</v>
      </c>
      <c r="B10" s="15" t="s">
        <v>1</v>
      </c>
      <c r="C10" s="15" t="s">
        <v>7261</v>
      </c>
      <c r="D10" s="15" t="s">
        <v>7563</v>
      </c>
      <c r="E10" s="15">
        <v>-65</v>
      </c>
      <c r="F10" s="15">
        <v>-80</v>
      </c>
      <c r="G10" s="15">
        <v>-5</v>
      </c>
      <c r="H10" s="15">
        <v>-0.1</v>
      </c>
      <c r="I10" s="15">
        <v>220</v>
      </c>
      <c r="J10" s="15">
        <v>475</v>
      </c>
      <c r="K10" s="15">
        <v>-0.65</v>
      </c>
      <c r="L10" s="15">
        <v>0.2</v>
      </c>
      <c r="M10" s="15">
        <v>150</v>
      </c>
      <c r="N10" s="15">
        <v>1</v>
      </c>
      <c r="O10" s="15" t="s">
        <v>910</v>
      </c>
    </row>
    <row r="11" spans="1:15" ht="14.5">
      <c r="A11" s="3" t="s">
        <v>7571</v>
      </c>
      <c r="B11" s="15" t="s">
        <v>1</v>
      </c>
      <c r="C11" s="15" t="s">
        <v>7261</v>
      </c>
      <c r="D11" s="15" t="s">
        <v>7563</v>
      </c>
      <c r="E11" s="15">
        <v>-45</v>
      </c>
      <c r="F11" s="15">
        <v>-50</v>
      </c>
      <c r="G11" s="15">
        <v>-5</v>
      </c>
      <c r="H11" s="15">
        <v>-0.1</v>
      </c>
      <c r="I11" s="15">
        <v>125</v>
      </c>
      <c r="J11" s="15">
        <v>250</v>
      </c>
      <c r="K11" s="15">
        <v>-0.65</v>
      </c>
      <c r="L11" s="15">
        <v>0.2</v>
      </c>
      <c r="M11" s="15">
        <v>150</v>
      </c>
      <c r="N11" s="15">
        <v>1</v>
      </c>
      <c r="O11" s="15" t="s">
        <v>910</v>
      </c>
    </row>
    <row r="12" spans="1:15" ht="14.5">
      <c r="A12" s="3" t="s">
        <v>7572</v>
      </c>
      <c r="B12" s="15" t="s">
        <v>1</v>
      </c>
      <c r="C12" s="15" t="s">
        <v>7261</v>
      </c>
      <c r="D12" s="15" t="s">
        <v>7563</v>
      </c>
      <c r="E12" s="15">
        <v>-45</v>
      </c>
      <c r="F12" s="15">
        <v>-50</v>
      </c>
      <c r="G12" s="15">
        <v>-5</v>
      </c>
      <c r="H12" s="15">
        <v>-0.1</v>
      </c>
      <c r="I12" s="15">
        <v>220</v>
      </c>
      <c r="J12" s="15">
        <v>475</v>
      </c>
      <c r="K12" s="15">
        <v>-0.65</v>
      </c>
      <c r="L12" s="15">
        <v>0.2</v>
      </c>
      <c r="M12" s="15">
        <v>150</v>
      </c>
      <c r="N12" s="15">
        <v>1</v>
      </c>
      <c r="O12" s="15" t="s">
        <v>910</v>
      </c>
    </row>
    <row r="13" spans="1:15" ht="14.5">
      <c r="A13" s="3" t="s">
        <v>7573</v>
      </c>
      <c r="B13" s="15" t="s">
        <v>1</v>
      </c>
      <c r="C13" s="15" t="s">
        <v>7261</v>
      </c>
      <c r="D13" s="15" t="s">
        <v>7563</v>
      </c>
      <c r="E13" s="15">
        <v>-45</v>
      </c>
      <c r="F13" s="15">
        <v>-50</v>
      </c>
      <c r="G13" s="15">
        <v>-5</v>
      </c>
      <c r="H13" s="15">
        <v>-0.1</v>
      </c>
      <c r="I13" s="15">
        <v>420</v>
      </c>
      <c r="J13" s="15">
        <v>800</v>
      </c>
      <c r="K13" s="15">
        <v>-0.65</v>
      </c>
      <c r="L13" s="15">
        <v>0.2</v>
      </c>
      <c r="M13" s="15">
        <v>150</v>
      </c>
      <c r="N13" s="15">
        <v>1</v>
      </c>
      <c r="O13" s="15" t="s">
        <v>910</v>
      </c>
    </row>
    <row r="14" spans="1:15" ht="14.5">
      <c r="A14" s="3" t="s">
        <v>7574</v>
      </c>
      <c r="B14" s="15" t="s">
        <v>1</v>
      </c>
      <c r="C14" s="15" t="s">
        <v>7261</v>
      </c>
      <c r="D14" s="15" t="s">
        <v>7563</v>
      </c>
      <c r="E14" s="15">
        <v>-30</v>
      </c>
      <c r="F14" s="15">
        <v>-30</v>
      </c>
      <c r="G14" s="15">
        <v>-5</v>
      </c>
      <c r="H14" s="15">
        <v>-0.1</v>
      </c>
      <c r="I14" s="15">
        <v>125</v>
      </c>
      <c r="J14" s="15">
        <v>250</v>
      </c>
      <c r="K14" s="15">
        <v>-0.65</v>
      </c>
      <c r="L14" s="15">
        <v>0.2</v>
      </c>
      <c r="M14" s="15">
        <v>150</v>
      </c>
      <c r="N14" s="15">
        <v>1</v>
      </c>
      <c r="O14" s="15" t="s">
        <v>910</v>
      </c>
    </row>
    <row r="15" spans="1:15" ht="14.5">
      <c r="A15" s="3" t="s">
        <v>7575</v>
      </c>
      <c r="B15" s="15" t="s">
        <v>1</v>
      </c>
      <c r="C15" s="15" t="s">
        <v>7261</v>
      </c>
      <c r="D15" s="15" t="s">
        <v>7563</v>
      </c>
      <c r="E15" s="15">
        <v>-30</v>
      </c>
      <c r="F15" s="15">
        <v>-30</v>
      </c>
      <c r="G15" s="15">
        <v>-5</v>
      </c>
      <c r="H15" s="15">
        <v>-0.1</v>
      </c>
      <c r="I15" s="15">
        <v>220</v>
      </c>
      <c r="J15" s="15">
        <v>475</v>
      </c>
      <c r="K15" s="15">
        <v>-0.65</v>
      </c>
      <c r="L15" s="15">
        <v>0.2</v>
      </c>
      <c r="M15" s="15">
        <v>150</v>
      </c>
      <c r="N15" s="15">
        <v>1</v>
      </c>
      <c r="O15" s="15" t="s">
        <v>910</v>
      </c>
    </row>
    <row r="16" spans="1:15" ht="14.5">
      <c r="A16" s="3" t="s">
        <v>7576</v>
      </c>
      <c r="B16" s="15" t="s">
        <v>1</v>
      </c>
      <c r="C16" s="15" t="s">
        <v>7261</v>
      </c>
      <c r="D16" s="15" t="s">
        <v>7563</v>
      </c>
      <c r="E16" s="15">
        <v>-30</v>
      </c>
      <c r="F16" s="15">
        <v>-30</v>
      </c>
      <c r="G16" s="15">
        <v>-5</v>
      </c>
      <c r="H16" s="15">
        <v>-0.1</v>
      </c>
      <c r="I16" s="15">
        <v>420</v>
      </c>
      <c r="J16" s="15">
        <v>800</v>
      </c>
      <c r="K16" s="15">
        <v>-0.65</v>
      </c>
      <c r="L16" s="15">
        <v>0.2</v>
      </c>
      <c r="M16" s="15">
        <v>150</v>
      </c>
      <c r="N16" s="15">
        <v>1</v>
      </c>
      <c r="O16" s="15" t="s">
        <v>910</v>
      </c>
    </row>
    <row r="17" spans="1:15" ht="14.5">
      <c r="A17" s="3" t="s">
        <v>7577</v>
      </c>
      <c r="B17" s="15" t="s">
        <v>1</v>
      </c>
      <c r="C17" s="15" t="s">
        <v>7261</v>
      </c>
      <c r="D17" s="15" t="s">
        <v>7563</v>
      </c>
      <c r="E17" s="15">
        <v>-60</v>
      </c>
      <c r="F17" s="15">
        <v>-60</v>
      </c>
      <c r="G17" s="15">
        <v>-5</v>
      </c>
      <c r="H17" s="15">
        <v>-0.6</v>
      </c>
      <c r="I17" s="15">
        <v>50</v>
      </c>
      <c r="J17" s="15">
        <v>100</v>
      </c>
      <c r="K17" s="15">
        <v>-0.4</v>
      </c>
      <c r="L17" s="15">
        <v>0.35</v>
      </c>
      <c r="M17" s="15">
        <v>150</v>
      </c>
      <c r="N17" s="15">
        <v>1</v>
      </c>
      <c r="O17" s="15" t="s">
        <v>910</v>
      </c>
    </row>
    <row r="18" spans="1:15" ht="14.5">
      <c r="A18" s="3" t="s">
        <v>7578</v>
      </c>
      <c r="B18" s="15" t="s">
        <v>1</v>
      </c>
      <c r="C18" s="15" t="s">
        <v>7261</v>
      </c>
      <c r="D18" s="15" t="s">
        <v>7563</v>
      </c>
      <c r="E18" s="15">
        <v>-40</v>
      </c>
      <c r="F18" s="15">
        <v>-40</v>
      </c>
      <c r="G18" s="15">
        <v>-5</v>
      </c>
      <c r="H18" s="15">
        <v>-0.2</v>
      </c>
      <c r="I18" s="15">
        <v>100</v>
      </c>
      <c r="J18" s="15">
        <v>300</v>
      </c>
      <c r="K18" s="15">
        <v>-0.4</v>
      </c>
      <c r="L18" s="15">
        <v>0.35</v>
      </c>
      <c r="M18" s="15">
        <v>150</v>
      </c>
      <c r="N18" s="15">
        <v>1</v>
      </c>
      <c r="O18" s="15" t="s">
        <v>910</v>
      </c>
    </row>
    <row r="19" spans="1:15" ht="14.5">
      <c r="A19" s="3" t="s">
        <v>7579</v>
      </c>
      <c r="B19" s="15" t="s">
        <v>1</v>
      </c>
      <c r="C19" s="15" t="s">
        <v>7559</v>
      </c>
      <c r="D19" s="15" t="s">
        <v>7563</v>
      </c>
      <c r="E19" s="15">
        <v>-40</v>
      </c>
      <c r="F19" s="15">
        <v>-40</v>
      </c>
      <c r="G19" s="15">
        <v>-5</v>
      </c>
      <c r="H19" s="15">
        <v>-0.2</v>
      </c>
      <c r="I19" s="15">
        <v>100</v>
      </c>
      <c r="J19" s="15">
        <v>300</v>
      </c>
      <c r="K19" s="15">
        <v>-0.25</v>
      </c>
      <c r="L19" s="15">
        <v>0.15</v>
      </c>
      <c r="M19" s="15">
        <v>150</v>
      </c>
      <c r="N19" s="15">
        <v>1</v>
      </c>
      <c r="O19" s="15" t="s">
        <v>910</v>
      </c>
    </row>
    <row r="20" spans="1:15" ht="14.5">
      <c r="A20" s="3" t="s">
        <v>9787</v>
      </c>
      <c r="B20" s="15" t="s">
        <v>1</v>
      </c>
      <c r="C20" s="15" t="s">
        <v>7356</v>
      </c>
      <c r="D20" s="15" t="s">
        <v>7563</v>
      </c>
      <c r="E20" s="15">
        <v>-500</v>
      </c>
      <c r="F20" s="15">
        <v>-500</v>
      </c>
      <c r="G20" s="15">
        <v>-5</v>
      </c>
      <c r="H20" s="15">
        <v>-0.15</v>
      </c>
      <c r="I20" s="15">
        <v>100</v>
      </c>
      <c r="J20" s="15">
        <v>300</v>
      </c>
      <c r="K20" s="15">
        <v>-0.5</v>
      </c>
      <c r="L20" s="15">
        <v>1</v>
      </c>
      <c r="M20" s="15">
        <v>150</v>
      </c>
      <c r="N20" s="15">
        <v>3</v>
      </c>
      <c r="O20" s="15" t="s">
        <v>910</v>
      </c>
    </row>
    <row r="21" spans="1:15" ht="14.5">
      <c r="A21" s="3" t="s">
        <v>7580</v>
      </c>
      <c r="B21" s="15" t="s">
        <v>1</v>
      </c>
      <c r="C21" s="15" t="s">
        <v>7261</v>
      </c>
      <c r="D21" s="15" t="s">
        <v>7563</v>
      </c>
      <c r="E21" s="15">
        <v>-500</v>
      </c>
      <c r="F21" s="15">
        <v>-500</v>
      </c>
      <c r="G21" s="15">
        <v>-5</v>
      </c>
      <c r="H21" s="15">
        <v>-0.15</v>
      </c>
      <c r="I21" s="15">
        <v>150</v>
      </c>
      <c r="J21" s="15">
        <v>300</v>
      </c>
      <c r="K21" s="15">
        <v>-0.2</v>
      </c>
      <c r="L21" s="15">
        <v>0.3</v>
      </c>
      <c r="M21" s="15">
        <v>150</v>
      </c>
      <c r="N21" s="15">
        <v>1</v>
      </c>
      <c r="O21" s="15" t="s">
        <v>910</v>
      </c>
    </row>
    <row r="22" spans="1:15" ht="14.5">
      <c r="A22" s="3" t="s">
        <v>7581</v>
      </c>
      <c r="B22" s="15" t="s">
        <v>1</v>
      </c>
      <c r="C22" s="15" t="s">
        <v>7339</v>
      </c>
      <c r="D22" s="15" t="s">
        <v>7563</v>
      </c>
      <c r="E22" s="15">
        <v>-30</v>
      </c>
      <c r="F22" s="15">
        <v>-50</v>
      </c>
      <c r="G22" s="15">
        <v>-6</v>
      </c>
      <c r="H22" s="15">
        <v>-3</v>
      </c>
      <c r="I22" s="15">
        <v>100</v>
      </c>
      <c r="J22" s="15">
        <v>500</v>
      </c>
      <c r="K22" s="15">
        <v>-0.3</v>
      </c>
      <c r="L22" s="15">
        <v>1.6</v>
      </c>
      <c r="M22" s="15">
        <v>150</v>
      </c>
      <c r="N22" s="15">
        <v>3</v>
      </c>
      <c r="O22" s="15" t="s">
        <v>910</v>
      </c>
    </row>
    <row r="23" spans="1:15" ht="14.5">
      <c r="A23" s="3" t="s">
        <v>9778</v>
      </c>
      <c r="B23" s="15" t="s">
        <v>1</v>
      </c>
      <c r="C23" s="15" t="s">
        <v>7425</v>
      </c>
      <c r="D23" s="15" t="s">
        <v>7563</v>
      </c>
      <c r="E23" s="15">
        <v>-45</v>
      </c>
      <c r="F23" s="15">
        <v>-50</v>
      </c>
      <c r="G23" s="15">
        <v>-5</v>
      </c>
      <c r="H23" s="15">
        <v>-0.5</v>
      </c>
      <c r="I23" s="15">
        <v>160</v>
      </c>
      <c r="J23" s="15">
        <v>400</v>
      </c>
      <c r="K23" s="15">
        <v>-0.7</v>
      </c>
      <c r="L23" s="15">
        <v>0.2</v>
      </c>
      <c r="M23" s="15">
        <v>150</v>
      </c>
      <c r="N23" s="15">
        <v>1</v>
      </c>
      <c r="O23" s="15" t="s">
        <v>9402</v>
      </c>
    </row>
    <row r="24" spans="1:15" ht="14.5">
      <c r="A24" s="3" t="s">
        <v>9779</v>
      </c>
      <c r="B24" s="15" t="s">
        <v>1</v>
      </c>
      <c r="C24" s="15" t="s">
        <v>7425</v>
      </c>
      <c r="D24" s="15" t="s">
        <v>7563</v>
      </c>
      <c r="E24" s="15">
        <v>-45</v>
      </c>
      <c r="F24" s="15">
        <v>-50</v>
      </c>
      <c r="G24" s="15">
        <v>-5</v>
      </c>
      <c r="H24" s="15">
        <v>-0.5</v>
      </c>
      <c r="I24" s="15">
        <v>250</v>
      </c>
      <c r="J24" s="15">
        <v>600</v>
      </c>
      <c r="K24" s="15">
        <v>-0.7</v>
      </c>
      <c r="L24" s="15">
        <v>0.2</v>
      </c>
      <c r="M24" s="15">
        <v>150</v>
      </c>
      <c r="N24" s="15">
        <v>1</v>
      </c>
      <c r="O24" s="15" t="s">
        <v>9402</v>
      </c>
    </row>
    <row r="25" spans="1:15" ht="14.5">
      <c r="A25" s="3" t="s">
        <v>9780</v>
      </c>
      <c r="B25" s="15" t="s">
        <v>1</v>
      </c>
      <c r="C25" s="15" t="s">
        <v>7261</v>
      </c>
      <c r="D25" s="15" t="s">
        <v>7563</v>
      </c>
      <c r="E25" s="15">
        <v>-65</v>
      </c>
      <c r="F25" s="15">
        <v>-80</v>
      </c>
      <c r="G25" s="15">
        <v>-5</v>
      </c>
      <c r="H25" s="15">
        <v>-0.1</v>
      </c>
      <c r="I25" s="15">
        <v>220</v>
      </c>
      <c r="J25" s="15">
        <v>475</v>
      </c>
      <c r="K25" s="15">
        <v>-0.65</v>
      </c>
      <c r="L25" s="15">
        <v>0.2</v>
      </c>
      <c r="M25" s="15">
        <v>150</v>
      </c>
      <c r="N25" s="15">
        <v>1</v>
      </c>
      <c r="O25" s="15" t="s">
        <v>9402</v>
      </c>
    </row>
    <row r="26" spans="1:15" ht="14.5">
      <c r="A26" s="3" t="s">
        <v>9781</v>
      </c>
      <c r="B26" s="15" t="s">
        <v>1</v>
      </c>
      <c r="C26" s="15" t="s">
        <v>7261</v>
      </c>
      <c r="D26" s="15" t="s">
        <v>7563</v>
      </c>
      <c r="E26" s="15">
        <v>-45</v>
      </c>
      <c r="F26" s="15">
        <v>-50</v>
      </c>
      <c r="G26" s="15">
        <v>-5</v>
      </c>
      <c r="H26" s="15">
        <v>-0.1</v>
      </c>
      <c r="I26" s="15">
        <v>220</v>
      </c>
      <c r="J26" s="15">
        <v>800</v>
      </c>
      <c r="K26" s="15">
        <v>-0.65</v>
      </c>
      <c r="L26" s="15">
        <v>0.2</v>
      </c>
      <c r="M26" s="15">
        <v>150</v>
      </c>
      <c r="N26" s="15">
        <v>1</v>
      </c>
      <c r="O26" s="15" t="s">
        <v>9402</v>
      </c>
    </row>
    <row r="27" spans="1:15" ht="14.5">
      <c r="A27" s="3" t="s">
        <v>9782</v>
      </c>
      <c r="B27" s="15" t="s">
        <v>1</v>
      </c>
      <c r="C27" s="15" t="s">
        <v>7261</v>
      </c>
      <c r="D27" s="15" t="s">
        <v>7563</v>
      </c>
      <c r="E27" s="15">
        <v>-45</v>
      </c>
      <c r="F27" s="15">
        <v>-50</v>
      </c>
      <c r="G27" s="15">
        <v>-5</v>
      </c>
      <c r="H27" s="15">
        <v>-0.1</v>
      </c>
      <c r="I27" s="15">
        <v>420</v>
      </c>
      <c r="J27" s="15">
        <v>800</v>
      </c>
      <c r="K27" s="15">
        <v>-0.65</v>
      </c>
      <c r="L27" s="15">
        <v>0.2</v>
      </c>
      <c r="M27" s="15">
        <v>150</v>
      </c>
      <c r="N27" s="15">
        <v>1</v>
      </c>
      <c r="O27" s="15" t="s">
        <v>9402</v>
      </c>
    </row>
    <row r="28" spans="1:15" ht="14.5">
      <c r="A28" s="3" t="s">
        <v>9783</v>
      </c>
      <c r="B28" s="15" t="s">
        <v>1</v>
      </c>
      <c r="C28" s="15" t="s">
        <v>7267</v>
      </c>
      <c r="D28" s="15" t="s">
        <v>7563</v>
      </c>
      <c r="E28" s="15">
        <v>-65</v>
      </c>
      <c r="F28" s="15">
        <v>-80</v>
      </c>
      <c r="G28" s="15">
        <v>-5</v>
      </c>
      <c r="H28" s="15">
        <v>-0.1</v>
      </c>
      <c r="I28" s="15">
        <v>200</v>
      </c>
      <c r="J28" s="15">
        <v>450</v>
      </c>
      <c r="K28" s="15">
        <v>-0.3</v>
      </c>
      <c r="L28" s="15">
        <v>0.2</v>
      </c>
      <c r="M28" s="15">
        <v>150</v>
      </c>
      <c r="N28" s="15">
        <v>1</v>
      </c>
      <c r="O28" s="15" t="s">
        <v>9402</v>
      </c>
    </row>
    <row r="29" spans="1:15" ht="14.5">
      <c r="A29" s="3" t="s">
        <v>9784</v>
      </c>
      <c r="B29" s="15" t="s">
        <v>1</v>
      </c>
      <c r="C29" s="15" t="s">
        <v>7267</v>
      </c>
      <c r="D29" s="15" t="s">
        <v>7563</v>
      </c>
      <c r="E29" s="15">
        <v>-45</v>
      </c>
      <c r="F29" s="15">
        <v>-50</v>
      </c>
      <c r="G29" s="15">
        <v>-5</v>
      </c>
      <c r="H29" s="15">
        <v>-0.2</v>
      </c>
      <c r="I29" s="15">
        <v>125</v>
      </c>
      <c r="J29" s="15">
        <v>630</v>
      </c>
      <c r="K29" s="15">
        <v>-0.65</v>
      </c>
      <c r="L29" s="15">
        <v>0.2</v>
      </c>
      <c r="M29" s="15">
        <v>150</v>
      </c>
      <c r="N29" s="15">
        <v>1</v>
      </c>
      <c r="O29" s="15" t="s">
        <v>9402</v>
      </c>
    </row>
    <row r="30" spans="1:15" ht="14.5">
      <c r="A30" s="3" t="s">
        <v>9785</v>
      </c>
      <c r="B30" s="15" t="s">
        <v>1</v>
      </c>
      <c r="C30" s="15" t="s">
        <v>7261</v>
      </c>
      <c r="D30" s="15" t="s">
        <v>7563</v>
      </c>
      <c r="E30" s="15">
        <v>-60</v>
      </c>
      <c r="F30" s="15">
        <v>-60</v>
      </c>
      <c r="G30" s="15">
        <v>-5</v>
      </c>
      <c r="H30" s="15">
        <v>-0.6</v>
      </c>
      <c r="I30" s="15">
        <v>100</v>
      </c>
      <c r="J30" s="15">
        <v>300</v>
      </c>
      <c r="K30" s="15">
        <v>-1.6</v>
      </c>
      <c r="L30" s="15">
        <v>0.35</v>
      </c>
      <c r="M30" s="15">
        <v>150</v>
      </c>
      <c r="N30" s="15">
        <v>1</v>
      </c>
      <c r="O30" s="15" t="s">
        <v>9402</v>
      </c>
    </row>
    <row r="31" spans="1:15" ht="14.5">
      <c r="A31" s="3" t="s">
        <v>9786</v>
      </c>
      <c r="B31" s="15" t="s">
        <v>1</v>
      </c>
      <c r="C31" s="15" t="s">
        <v>7261</v>
      </c>
      <c r="D31" s="15" t="s">
        <v>7563</v>
      </c>
      <c r="E31" s="15">
        <v>-40</v>
      </c>
      <c r="F31" s="15">
        <v>-40</v>
      </c>
      <c r="G31" s="15">
        <v>-5</v>
      </c>
      <c r="H31" s="15">
        <v>-0.2</v>
      </c>
      <c r="I31" s="15">
        <v>100</v>
      </c>
      <c r="J31" s="15">
        <v>300</v>
      </c>
      <c r="K31" s="15">
        <v>-1.6</v>
      </c>
      <c r="L31" s="15">
        <v>0.35</v>
      </c>
      <c r="M31" s="15">
        <v>150</v>
      </c>
      <c r="N31" s="15">
        <v>1</v>
      </c>
      <c r="O31" s="15" t="s">
        <v>9402</v>
      </c>
    </row>
    <row r="32" spans="1:15" ht="14.5">
      <c r="A32" s="3" t="s">
        <v>9807</v>
      </c>
      <c r="B32" s="15" t="s">
        <v>1</v>
      </c>
      <c r="C32" s="15" t="s">
        <v>7261</v>
      </c>
      <c r="D32" s="15" t="s">
        <v>7563</v>
      </c>
      <c r="E32" s="15">
        <v>-45</v>
      </c>
      <c r="F32" s="15">
        <v>-50</v>
      </c>
      <c r="G32" s="15">
        <v>-5</v>
      </c>
      <c r="H32" s="15">
        <v>-0.5</v>
      </c>
      <c r="I32" s="15">
        <v>160</v>
      </c>
      <c r="J32" s="15">
        <v>400</v>
      </c>
      <c r="K32" s="15">
        <v>-0.7</v>
      </c>
      <c r="L32" s="15">
        <v>0.3</v>
      </c>
      <c r="M32" s="15">
        <v>150</v>
      </c>
      <c r="N32" s="15">
        <v>1</v>
      </c>
      <c r="O32" s="15" t="s">
        <v>9402</v>
      </c>
    </row>
    <row r="33" spans="1:15" ht="14.5">
      <c r="A33" s="3" t="s">
        <v>9808</v>
      </c>
      <c r="B33" s="15" t="s">
        <v>1</v>
      </c>
      <c r="C33" s="15" t="s">
        <v>7261</v>
      </c>
      <c r="D33" s="15" t="s">
        <v>7563</v>
      </c>
      <c r="E33" s="15">
        <v>-45</v>
      </c>
      <c r="F33" s="15">
        <v>-50</v>
      </c>
      <c r="G33" s="15">
        <v>-5</v>
      </c>
      <c r="H33" s="15">
        <v>-0.5</v>
      </c>
      <c r="I33" s="15">
        <v>250</v>
      </c>
      <c r="J33" s="15">
        <v>600</v>
      </c>
      <c r="K33" s="15">
        <v>-0.7</v>
      </c>
      <c r="L33" s="15">
        <v>0.3</v>
      </c>
      <c r="M33" s="15">
        <v>150</v>
      </c>
      <c r="N33" s="15">
        <v>1</v>
      </c>
      <c r="O33" s="15" t="s">
        <v>9402</v>
      </c>
    </row>
    <row r="34" spans="1:15" ht="14.5">
      <c r="A34" s="3" t="s">
        <v>9809</v>
      </c>
      <c r="B34" s="15" t="s">
        <v>1</v>
      </c>
      <c r="C34" s="15" t="s">
        <v>7425</v>
      </c>
      <c r="D34" s="15" t="s">
        <v>7563</v>
      </c>
      <c r="E34" s="15">
        <v>-65</v>
      </c>
      <c r="F34" s="15">
        <v>-80</v>
      </c>
      <c r="G34" s="15">
        <v>-5</v>
      </c>
      <c r="H34" s="15">
        <v>-0.1</v>
      </c>
      <c r="I34" s="15">
        <v>220</v>
      </c>
      <c r="J34" s="15">
        <v>475</v>
      </c>
      <c r="K34" s="15">
        <v>-0.65</v>
      </c>
      <c r="L34" s="15">
        <v>0.2</v>
      </c>
      <c r="M34" s="15">
        <v>150</v>
      </c>
      <c r="N34" s="15">
        <v>1</v>
      </c>
      <c r="O34" s="15" t="s">
        <v>9402</v>
      </c>
    </row>
    <row r="35" spans="1:15" ht="14.5">
      <c r="A35" s="3" t="s">
        <v>9810</v>
      </c>
      <c r="B35" s="15" t="s">
        <v>1</v>
      </c>
      <c r="C35" s="15" t="s">
        <v>7425</v>
      </c>
      <c r="D35" s="15" t="s">
        <v>7563</v>
      </c>
      <c r="E35" s="15">
        <v>-45</v>
      </c>
      <c r="F35" s="15">
        <v>-50</v>
      </c>
      <c r="G35" s="15">
        <v>-5</v>
      </c>
      <c r="H35" s="15">
        <v>-0.1</v>
      </c>
      <c r="I35" s="15">
        <v>220</v>
      </c>
      <c r="J35" s="15">
        <v>475</v>
      </c>
      <c r="K35" s="15">
        <v>-0.65</v>
      </c>
      <c r="L35" s="15">
        <v>0.2</v>
      </c>
      <c r="M35" s="15">
        <v>150</v>
      </c>
      <c r="N35" s="15">
        <v>1</v>
      </c>
      <c r="O35" s="15" t="s">
        <v>9402</v>
      </c>
    </row>
    <row r="36" spans="1:15" ht="14.5">
      <c r="A36" s="3" t="s">
        <v>9811</v>
      </c>
      <c r="B36" s="15" t="s">
        <v>1</v>
      </c>
      <c r="C36" s="15" t="s">
        <v>7425</v>
      </c>
      <c r="D36" s="15" t="s">
        <v>7563</v>
      </c>
      <c r="E36" s="15">
        <v>-45</v>
      </c>
      <c r="F36" s="15">
        <v>-50</v>
      </c>
      <c r="G36" s="15">
        <v>-5</v>
      </c>
      <c r="H36" s="15">
        <v>-0.1</v>
      </c>
      <c r="I36" s="15">
        <v>125</v>
      </c>
      <c r="J36" s="15">
        <v>800</v>
      </c>
      <c r="K36" s="15">
        <v>-0.65</v>
      </c>
      <c r="L36" s="15">
        <v>0.2</v>
      </c>
      <c r="M36" s="15">
        <v>150</v>
      </c>
      <c r="N36" s="15">
        <v>1</v>
      </c>
      <c r="O36" s="15" t="s">
        <v>9402</v>
      </c>
    </row>
    <row r="40" spans="1:15" ht="14.5"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</row>
  </sheetData>
  <sheetProtection algorithmName="SHA-512" hashValue="OvbEPmF1tbnbpj09Po9ORepfU1toFat+uYtDbgH2H8pPQ375UeePX/k6Kc20oO0rDaqQGSalSuumX3yDyM0kRw==" saltValue="zZQSeNO+W2mCeeXe96UkcQ==" spinCount="100000" sheet="1" objects="1" scenarios="1" sort="0" autoFilter="0"/>
  <autoFilter ref="A2:O2" xr:uid="{52C9A728-7D94-4DAF-B37D-5BED93EBDC65}"/>
  <phoneticPr fontId="5" type="noConversion"/>
  <hyperlinks>
    <hyperlink ref="A3" r:id="rId1" xr:uid="{FB41CD53-AF36-4A3D-A7CF-96FA522486BD}"/>
    <hyperlink ref="A4" r:id="rId2" xr:uid="{DC013881-436B-4FBD-A57C-1D7F1B77383F}"/>
    <hyperlink ref="A5" r:id="rId3" xr:uid="{A86E5BAB-88FE-4167-89C3-A061FDE5D5AD}"/>
    <hyperlink ref="A6" r:id="rId4" xr:uid="{025566E6-D3F3-4157-A9CC-7E518DC3D928}"/>
    <hyperlink ref="A7" r:id="rId5" xr:uid="{712BD637-44B2-4565-9BFB-2F75CF53DBC9}"/>
    <hyperlink ref="A8" r:id="rId6" xr:uid="{30B17454-3535-418F-B588-2D55C3A764B0}"/>
    <hyperlink ref="A9" r:id="rId7" xr:uid="{C05AF53F-59BD-42E1-BDA9-AB8F670C14F8}"/>
    <hyperlink ref="A10" r:id="rId8" xr:uid="{584FA400-0C8E-42C4-9683-79F637C25C9D}"/>
    <hyperlink ref="A11" r:id="rId9" xr:uid="{83806FE7-7269-4565-9890-9A7EBEFAC02F}"/>
    <hyperlink ref="A12" r:id="rId10" xr:uid="{3C58EF8A-DE75-4E29-8BA0-F222A055DCEB}"/>
    <hyperlink ref="A13" r:id="rId11" xr:uid="{8D2BC761-5AA4-4149-8EEE-0B652664619A}"/>
    <hyperlink ref="A14" r:id="rId12" xr:uid="{7058EEBC-F293-4DA0-9EAD-83F31AD88134}"/>
    <hyperlink ref="A15" r:id="rId13" xr:uid="{5255AC2E-8C93-4C96-B9F4-417DDC2251E5}"/>
    <hyperlink ref="A16" r:id="rId14" xr:uid="{C928A8E8-498A-4574-BB6D-10865FC1A336}"/>
    <hyperlink ref="A17" r:id="rId15" xr:uid="{ABCC7836-E3A7-477E-86E8-A10FAD39837D}"/>
    <hyperlink ref="A18" r:id="rId16" xr:uid="{187455B4-BABC-4A1C-94E4-C3E7CABDE92F}"/>
    <hyperlink ref="A19" r:id="rId17" xr:uid="{3EA1D903-9B28-4748-87E6-47F402340E32}"/>
    <hyperlink ref="A20" r:id="rId18" xr:uid="{705764CD-B8B7-4F70-B4FD-64523DD78EB4}"/>
    <hyperlink ref="A21" r:id="rId19" xr:uid="{F518C299-C9AF-4872-AEFE-7A99A565563F}"/>
    <hyperlink ref="A22" r:id="rId20" xr:uid="{094B5CC0-BA58-45DD-9AB1-95E94C922EF0}"/>
    <hyperlink ref="A23" r:id="rId21" xr:uid="{5AEE3AD8-3AE1-4CEA-9509-CC1F7F254BF1}"/>
    <hyperlink ref="A24" r:id="rId22" xr:uid="{6FA18BEE-7FEE-4EAB-AB78-A4C5C63D8F3E}"/>
    <hyperlink ref="A25" r:id="rId23" xr:uid="{7A289161-46D8-4629-8B89-A0CFA57A59EA}"/>
    <hyperlink ref="A26" r:id="rId24" xr:uid="{EB3C120A-9653-4144-8F39-F7B4EF0532AE}"/>
    <hyperlink ref="A27" r:id="rId25" xr:uid="{40C410AC-0F19-436E-81FA-90AB3DA44A8E}"/>
    <hyperlink ref="A28" r:id="rId26" xr:uid="{DBD8874A-9BF4-4502-9AA9-7FEC4203CCBD}"/>
    <hyperlink ref="A29" r:id="rId27" xr:uid="{6A9A5C64-F576-471E-94F4-16BC05F39EFA}"/>
    <hyperlink ref="A30" r:id="rId28" xr:uid="{F0ED3998-FCA1-47CA-96AA-E465652B34E8}"/>
    <hyperlink ref="A31" r:id="rId29" xr:uid="{9C51C50C-3D49-42ED-A391-99E90E99AE1F}"/>
    <hyperlink ref="A32" r:id="rId30" xr:uid="{71F1A69A-A36F-427D-9008-0A7DA28E9100}"/>
    <hyperlink ref="A33" r:id="rId31" xr:uid="{EFE4ED6A-5EBE-4397-AB51-B1D78A1F5977}"/>
    <hyperlink ref="A34" r:id="rId32" xr:uid="{7A5D4D40-384C-465E-B000-A67DEF3F46EA}"/>
    <hyperlink ref="A35" r:id="rId33" xr:uid="{3A0ED2EF-D982-4B29-A40F-EF99A3A85CF2}"/>
    <hyperlink ref="A36" r:id="rId34" xr:uid="{6F0E65F1-0798-4FCE-A606-E0E3185810D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F1B3F-D350-4162-ACC2-99F7249A3926}">
  <sheetPr codeName="工作表25"/>
  <dimension ref="A1:Q1418"/>
  <sheetViews>
    <sheetView zoomScaleNormal="100" workbookViewId="0">
      <pane xSplit="2" ySplit="2" topLeftCell="H3" activePane="bottomRight" state="frozen"/>
      <selection activeCell="F9" sqref="F9"/>
      <selection pane="topRight" activeCell="F9" sqref="F9"/>
      <selection pane="bottomLeft" activeCell="F9" sqref="F9"/>
      <selection pane="bottomRight" activeCell="A2" sqref="A2:Q2"/>
    </sheetView>
  </sheetViews>
  <sheetFormatPr defaultRowHeight="12.5"/>
  <cols>
    <col min="1" max="1" width="21.26953125" style="16" customWidth="1"/>
    <col min="2" max="2" width="14.26953125" style="16" customWidth="1"/>
    <col min="3" max="3" width="20.1796875" style="16" customWidth="1"/>
    <col min="4" max="4" width="12.1796875" style="16" customWidth="1"/>
    <col min="5" max="8" width="14.6328125" style="16" customWidth="1"/>
    <col min="9" max="13" width="10.90625" style="16" customWidth="1"/>
    <col min="14" max="14" width="10.36328125" style="16" customWidth="1"/>
    <col min="15" max="15" width="11.36328125" style="16" customWidth="1"/>
    <col min="16" max="17" width="10.36328125" style="16" customWidth="1"/>
    <col min="18" max="18" width="8.7265625" style="16"/>
    <col min="19" max="19" width="24.1796875" style="16" customWidth="1"/>
    <col min="20" max="20" width="18.81640625" style="16" customWidth="1"/>
    <col min="21" max="21" width="8.7265625" style="16"/>
    <col min="22" max="22" width="14.1796875" style="16" customWidth="1"/>
    <col min="23" max="23" width="12.54296875" style="16" customWidth="1"/>
    <col min="24" max="16384" width="8.7265625" style="16"/>
  </cols>
  <sheetData>
    <row r="1" spans="1:17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</row>
    <row r="2" spans="1:17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10190</v>
      </c>
      <c r="E2" s="17" t="s">
        <v>10148</v>
      </c>
      <c r="F2" s="17" t="s">
        <v>10191</v>
      </c>
      <c r="G2" s="17" t="s">
        <v>10192</v>
      </c>
      <c r="H2" s="17" t="s">
        <v>10193</v>
      </c>
      <c r="I2" s="17" t="s">
        <v>10194</v>
      </c>
      <c r="J2" s="17" t="s">
        <v>10198</v>
      </c>
      <c r="K2" s="17" t="s">
        <v>10199</v>
      </c>
      <c r="L2" s="17" t="s">
        <v>10195</v>
      </c>
      <c r="M2" s="17" t="s">
        <v>10196</v>
      </c>
      <c r="N2" s="17" t="s">
        <v>10197</v>
      </c>
      <c r="O2" s="17" t="s">
        <v>10141</v>
      </c>
      <c r="P2" s="17" t="s">
        <v>10142</v>
      </c>
      <c r="Q2" s="17" t="s">
        <v>10143</v>
      </c>
    </row>
    <row r="3" spans="1:17" ht="14.5">
      <c r="A3" s="3" t="s">
        <v>7582</v>
      </c>
      <c r="B3" s="15" t="s">
        <v>1</v>
      </c>
      <c r="C3" s="15" t="s">
        <v>2</v>
      </c>
      <c r="D3" s="15">
        <v>1000</v>
      </c>
      <c r="E3" s="15">
        <v>5</v>
      </c>
      <c r="F3" s="15">
        <v>104.5</v>
      </c>
      <c r="G3" s="15">
        <v>110</v>
      </c>
      <c r="H3" s="15">
        <v>115.5</v>
      </c>
      <c r="I3" s="15">
        <v>2.2999999999999998</v>
      </c>
      <c r="J3" s="15"/>
      <c r="K3" s="15">
        <v>4000</v>
      </c>
      <c r="L3" s="15">
        <v>0.25</v>
      </c>
      <c r="M3" s="15">
        <v>5</v>
      </c>
      <c r="N3" s="15">
        <v>83.6</v>
      </c>
      <c r="O3" s="15">
        <v>150</v>
      </c>
      <c r="P3" s="15" t="s">
        <v>9479</v>
      </c>
      <c r="Q3" s="15" t="s">
        <v>3</v>
      </c>
    </row>
    <row r="4" spans="1:17" ht="14.5">
      <c r="A4" s="3" t="s">
        <v>7583</v>
      </c>
      <c r="B4" s="15" t="s">
        <v>1</v>
      </c>
      <c r="C4" s="15" t="s">
        <v>2</v>
      </c>
      <c r="D4" s="15">
        <v>1000</v>
      </c>
      <c r="E4" s="15">
        <v>5</v>
      </c>
      <c r="F4" s="15">
        <v>114</v>
      </c>
      <c r="G4" s="15">
        <v>120</v>
      </c>
      <c r="H4" s="15">
        <v>126</v>
      </c>
      <c r="I4" s="15">
        <v>2</v>
      </c>
      <c r="J4" s="15"/>
      <c r="K4" s="15">
        <v>4500</v>
      </c>
      <c r="L4" s="15">
        <v>0.25</v>
      </c>
      <c r="M4" s="15">
        <v>5</v>
      </c>
      <c r="N4" s="15">
        <v>91.2</v>
      </c>
      <c r="O4" s="15">
        <v>150</v>
      </c>
      <c r="P4" s="15" t="s">
        <v>9479</v>
      </c>
      <c r="Q4" s="15" t="s">
        <v>3</v>
      </c>
    </row>
    <row r="5" spans="1:17" ht="14.5">
      <c r="A5" s="3" t="s">
        <v>7584</v>
      </c>
      <c r="B5" s="15" t="s">
        <v>1</v>
      </c>
      <c r="C5" s="15" t="s">
        <v>2</v>
      </c>
      <c r="D5" s="15">
        <v>1000</v>
      </c>
      <c r="E5" s="15">
        <v>5</v>
      </c>
      <c r="F5" s="15">
        <v>123.5</v>
      </c>
      <c r="G5" s="15">
        <v>130</v>
      </c>
      <c r="H5" s="15">
        <v>136.5</v>
      </c>
      <c r="I5" s="15">
        <v>1.9</v>
      </c>
      <c r="J5" s="15"/>
      <c r="K5" s="15">
        <v>5000</v>
      </c>
      <c r="L5" s="15">
        <v>0.25</v>
      </c>
      <c r="M5" s="15">
        <v>5</v>
      </c>
      <c r="N5" s="15">
        <v>98.8</v>
      </c>
      <c r="O5" s="15">
        <v>150</v>
      </c>
      <c r="P5" s="15" t="s">
        <v>9479</v>
      </c>
      <c r="Q5" s="15" t="s">
        <v>3</v>
      </c>
    </row>
    <row r="6" spans="1:17" ht="14.5">
      <c r="A6" s="3" t="s">
        <v>7585</v>
      </c>
      <c r="B6" s="15" t="s">
        <v>1</v>
      </c>
      <c r="C6" s="15" t="s">
        <v>2</v>
      </c>
      <c r="D6" s="15">
        <v>1000</v>
      </c>
      <c r="E6" s="15">
        <v>5</v>
      </c>
      <c r="F6" s="15">
        <v>142.5</v>
      </c>
      <c r="G6" s="15">
        <v>150</v>
      </c>
      <c r="H6" s="15">
        <v>157.5</v>
      </c>
      <c r="I6" s="15">
        <v>1.7</v>
      </c>
      <c r="J6" s="15"/>
      <c r="K6" s="15">
        <v>6000</v>
      </c>
      <c r="L6" s="15">
        <v>0.25</v>
      </c>
      <c r="M6" s="15">
        <v>5</v>
      </c>
      <c r="N6" s="15">
        <v>114</v>
      </c>
      <c r="O6" s="15">
        <v>150</v>
      </c>
      <c r="P6" s="15" t="s">
        <v>9479</v>
      </c>
      <c r="Q6" s="15" t="s">
        <v>3</v>
      </c>
    </row>
    <row r="7" spans="1:17" ht="14.5">
      <c r="A7" s="3" t="s">
        <v>7586</v>
      </c>
      <c r="B7" s="15" t="s">
        <v>1</v>
      </c>
      <c r="C7" s="15" t="s">
        <v>2</v>
      </c>
      <c r="D7" s="15">
        <v>1000</v>
      </c>
      <c r="E7" s="15">
        <v>5</v>
      </c>
      <c r="F7" s="15">
        <v>152</v>
      </c>
      <c r="G7" s="15">
        <v>160</v>
      </c>
      <c r="H7" s="15">
        <v>168</v>
      </c>
      <c r="I7" s="15">
        <v>1.6</v>
      </c>
      <c r="J7" s="15"/>
      <c r="K7" s="15">
        <v>6500</v>
      </c>
      <c r="L7" s="15">
        <v>0.25</v>
      </c>
      <c r="M7" s="15">
        <v>5</v>
      </c>
      <c r="N7" s="15">
        <v>121.6</v>
      </c>
      <c r="O7" s="15">
        <v>150</v>
      </c>
      <c r="P7" s="15" t="s">
        <v>9479</v>
      </c>
      <c r="Q7" s="15" t="s">
        <v>3</v>
      </c>
    </row>
    <row r="8" spans="1:17" ht="14.5">
      <c r="A8" s="3" t="s">
        <v>7587</v>
      </c>
      <c r="B8" s="15" t="s">
        <v>1</v>
      </c>
      <c r="C8" s="15" t="s">
        <v>2</v>
      </c>
      <c r="D8" s="15">
        <v>1000</v>
      </c>
      <c r="E8" s="15">
        <v>5</v>
      </c>
      <c r="F8" s="15">
        <v>171</v>
      </c>
      <c r="G8" s="15">
        <v>180</v>
      </c>
      <c r="H8" s="15">
        <v>189</v>
      </c>
      <c r="I8" s="15">
        <v>1.4</v>
      </c>
      <c r="J8" s="15"/>
      <c r="K8" s="15">
        <v>7000</v>
      </c>
      <c r="L8" s="15">
        <v>0.25</v>
      </c>
      <c r="M8" s="15">
        <v>5</v>
      </c>
      <c r="N8" s="15">
        <v>136.80000000000001</v>
      </c>
      <c r="O8" s="15">
        <v>150</v>
      </c>
      <c r="P8" s="15" t="s">
        <v>9479</v>
      </c>
      <c r="Q8" s="15" t="s">
        <v>3</v>
      </c>
    </row>
    <row r="9" spans="1:17" ht="14.5">
      <c r="A9" s="3" t="s">
        <v>7588</v>
      </c>
      <c r="B9" s="15" t="s">
        <v>1</v>
      </c>
      <c r="C9" s="15" t="s">
        <v>2</v>
      </c>
      <c r="D9" s="15">
        <v>1000</v>
      </c>
      <c r="E9" s="15">
        <v>5</v>
      </c>
      <c r="F9" s="15">
        <v>190</v>
      </c>
      <c r="G9" s="15">
        <v>200</v>
      </c>
      <c r="H9" s="15">
        <v>210</v>
      </c>
      <c r="I9" s="15">
        <v>1.2</v>
      </c>
      <c r="J9" s="15"/>
      <c r="K9" s="15">
        <v>8000</v>
      </c>
      <c r="L9" s="15">
        <v>0.25</v>
      </c>
      <c r="M9" s="15">
        <v>5</v>
      </c>
      <c r="N9" s="15">
        <v>152</v>
      </c>
      <c r="O9" s="15">
        <v>150</v>
      </c>
      <c r="P9" s="15" t="s">
        <v>9479</v>
      </c>
      <c r="Q9" s="15" t="s">
        <v>3</v>
      </c>
    </row>
    <row r="10" spans="1:17" ht="14.5">
      <c r="A10" s="3" t="s">
        <v>7589</v>
      </c>
      <c r="B10" s="15" t="s">
        <v>1</v>
      </c>
      <c r="C10" s="15" t="s">
        <v>2</v>
      </c>
      <c r="D10" s="15">
        <v>1000</v>
      </c>
      <c r="E10" s="15">
        <v>5</v>
      </c>
      <c r="F10" s="15">
        <v>9.5</v>
      </c>
      <c r="G10" s="15">
        <v>10</v>
      </c>
      <c r="H10" s="15">
        <v>10.5</v>
      </c>
      <c r="I10" s="15">
        <v>25</v>
      </c>
      <c r="J10" s="15"/>
      <c r="K10" s="15">
        <v>700</v>
      </c>
      <c r="L10" s="15">
        <v>0.25</v>
      </c>
      <c r="M10" s="15">
        <v>10</v>
      </c>
      <c r="N10" s="15">
        <v>7.6</v>
      </c>
      <c r="O10" s="15">
        <v>150</v>
      </c>
      <c r="P10" s="15" t="s">
        <v>9479</v>
      </c>
      <c r="Q10" s="15" t="s">
        <v>3</v>
      </c>
    </row>
    <row r="11" spans="1:17" ht="14.5">
      <c r="A11" s="3" t="s">
        <v>7590</v>
      </c>
      <c r="B11" s="15" t="s">
        <v>1</v>
      </c>
      <c r="C11" s="15" t="s">
        <v>2</v>
      </c>
      <c r="D11" s="15">
        <v>1000</v>
      </c>
      <c r="E11" s="15">
        <v>5</v>
      </c>
      <c r="F11" s="15">
        <v>10.45</v>
      </c>
      <c r="G11" s="15">
        <v>11</v>
      </c>
      <c r="H11" s="15">
        <v>11.55</v>
      </c>
      <c r="I11" s="15">
        <v>23</v>
      </c>
      <c r="J11" s="15"/>
      <c r="K11" s="15">
        <v>700</v>
      </c>
      <c r="L11" s="15">
        <v>0.25</v>
      </c>
      <c r="M11" s="15">
        <v>5</v>
      </c>
      <c r="N11" s="15">
        <v>8.4</v>
      </c>
      <c r="O11" s="15">
        <v>150</v>
      </c>
      <c r="P11" s="15" t="s">
        <v>9479</v>
      </c>
      <c r="Q11" s="15" t="s">
        <v>3</v>
      </c>
    </row>
    <row r="12" spans="1:17" ht="14.5">
      <c r="A12" s="3" t="s">
        <v>7591</v>
      </c>
      <c r="B12" s="15" t="s">
        <v>1</v>
      </c>
      <c r="C12" s="15" t="s">
        <v>2</v>
      </c>
      <c r="D12" s="15">
        <v>1000</v>
      </c>
      <c r="E12" s="15">
        <v>5</v>
      </c>
      <c r="F12" s="15">
        <v>11.4</v>
      </c>
      <c r="G12" s="15">
        <v>12</v>
      </c>
      <c r="H12" s="15">
        <v>12.6</v>
      </c>
      <c r="I12" s="15">
        <v>21</v>
      </c>
      <c r="J12" s="15"/>
      <c r="K12" s="15">
        <v>700</v>
      </c>
      <c r="L12" s="15">
        <v>0.25</v>
      </c>
      <c r="M12" s="15">
        <v>5</v>
      </c>
      <c r="N12" s="15">
        <v>9.1</v>
      </c>
      <c r="O12" s="15">
        <v>150</v>
      </c>
      <c r="P12" s="15" t="s">
        <v>9479</v>
      </c>
      <c r="Q12" s="15" t="s">
        <v>3</v>
      </c>
    </row>
    <row r="13" spans="1:17" ht="14.5">
      <c r="A13" s="3" t="s">
        <v>7592</v>
      </c>
      <c r="B13" s="15" t="s">
        <v>1</v>
      </c>
      <c r="C13" s="15" t="s">
        <v>2</v>
      </c>
      <c r="D13" s="15">
        <v>1000</v>
      </c>
      <c r="E13" s="15">
        <v>5</v>
      </c>
      <c r="F13" s="15">
        <v>12.35</v>
      </c>
      <c r="G13" s="15">
        <v>13</v>
      </c>
      <c r="H13" s="15">
        <v>13.65</v>
      </c>
      <c r="I13" s="15">
        <v>19</v>
      </c>
      <c r="J13" s="15"/>
      <c r="K13" s="15">
        <v>700</v>
      </c>
      <c r="L13" s="15">
        <v>0.25</v>
      </c>
      <c r="M13" s="15">
        <v>5</v>
      </c>
      <c r="N13" s="15">
        <v>9.9</v>
      </c>
      <c r="O13" s="15">
        <v>150</v>
      </c>
      <c r="P13" s="15" t="s">
        <v>9479</v>
      </c>
      <c r="Q13" s="15" t="s">
        <v>3</v>
      </c>
    </row>
    <row r="14" spans="1:17" ht="14.5">
      <c r="A14" s="3" t="s">
        <v>7593</v>
      </c>
      <c r="B14" s="15" t="s">
        <v>1</v>
      </c>
      <c r="C14" s="15" t="s">
        <v>2</v>
      </c>
      <c r="D14" s="15">
        <v>1000</v>
      </c>
      <c r="E14" s="15">
        <v>5</v>
      </c>
      <c r="F14" s="15">
        <v>14.25</v>
      </c>
      <c r="G14" s="15">
        <v>15</v>
      </c>
      <c r="H14" s="15">
        <v>15.75</v>
      </c>
      <c r="I14" s="15">
        <v>17</v>
      </c>
      <c r="J14" s="15"/>
      <c r="K14" s="15">
        <v>700</v>
      </c>
      <c r="L14" s="15">
        <v>0.25</v>
      </c>
      <c r="M14" s="15">
        <v>5</v>
      </c>
      <c r="N14" s="15">
        <v>11.4</v>
      </c>
      <c r="O14" s="15">
        <v>150</v>
      </c>
      <c r="P14" s="15" t="s">
        <v>9479</v>
      </c>
      <c r="Q14" s="15" t="s">
        <v>3</v>
      </c>
    </row>
    <row r="15" spans="1:17" ht="14.5">
      <c r="A15" s="3" t="s">
        <v>7594</v>
      </c>
      <c r="B15" s="15" t="s">
        <v>1</v>
      </c>
      <c r="C15" s="15" t="s">
        <v>2</v>
      </c>
      <c r="D15" s="15">
        <v>1000</v>
      </c>
      <c r="E15" s="15">
        <v>5</v>
      </c>
      <c r="F15" s="15">
        <v>15.2</v>
      </c>
      <c r="G15" s="15">
        <v>16</v>
      </c>
      <c r="H15" s="15">
        <v>16.8</v>
      </c>
      <c r="I15" s="15">
        <v>15.5</v>
      </c>
      <c r="J15" s="15"/>
      <c r="K15" s="15">
        <v>700</v>
      </c>
      <c r="L15" s="15">
        <v>0.25</v>
      </c>
      <c r="M15" s="15">
        <v>5</v>
      </c>
      <c r="N15" s="15">
        <v>12.2</v>
      </c>
      <c r="O15" s="15">
        <v>150</v>
      </c>
      <c r="P15" s="15" t="s">
        <v>9479</v>
      </c>
      <c r="Q15" s="15" t="s">
        <v>3</v>
      </c>
    </row>
    <row r="16" spans="1:17" ht="14.5">
      <c r="A16" s="3" t="s">
        <v>7595</v>
      </c>
      <c r="B16" s="15" t="s">
        <v>1</v>
      </c>
      <c r="C16" s="15" t="s">
        <v>2</v>
      </c>
      <c r="D16" s="15">
        <v>1000</v>
      </c>
      <c r="E16" s="15">
        <v>5</v>
      </c>
      <c r="F16" s="15">
        <v>17.100000000000001</v>
      </c>
      <c r="G16" s="15">
        <v>18</v>
      </c>
      <c r="H16" s="15">
        <v>18.899999999999999</v>
      </c>
      <c r="I16" s="15">
        <v>14</v>
      </c>
      <c r="J16" s="15"/>
      <c r="K16" s="15">
        <v>750</v>
      </c>
      <c r="L16" s="15">
        <v>0.25</v>
      </c>
      <c r="M16" s="15">
        <v>5</v>
      </c>
      <c r="N16" s="15">
        <v>13.7</v>
      </c>
      <c r="O16" s="15">
        <v>150</v>
      </c>
      <c r="P16" s="15" t="s">
        <v>9479</v>
      </c>
      <c r="Q16" s="15" t="s">
        <v>3</v>
      </c>
    </row>
    <row r="17" spans="1:17" ht="14.5">
      <c r="A17" s="3" t="s">
        <v>7596</v>
      </c>
      <c r="B17" s="15" t="s">
        <v>1</v>
      </c>
      <c r="C17" s="15" t="s">
        <v>2</v>
      </c>
      <c r="D17" s="15">
        <v>1000</v>
      </c>
      <c r="E17" s="15">
        <v>5</v>
      </c>
      <c r="F17" s="15">
        <v>19</v>
      </c>
      <c r="G17" s="15">
        <v>20</v>
      </c>
      <c r="H17" s="15">
        <v>21</v>
      </c>
      <c r="I17" s="15">
        <v>12.5</v>
      </c>
      <c r="J17" s="15"/>
      <c r="K17" s="15">
        <v>750</v>
      </c>
      <c r="L17" s="15">
        <v>0.25</v>
      </c>
      <c r="M17" s="15">
        <v>5</v>
      </c>
      <c r="N17" s="15">
        <v>15.2</v>
      </c>
      <c r="O17" s="15">
        <v>150</v>
      </c>
      <c r="P17" s="15" t="s">
        <v>9479</v>
      </c>
      <c r="Q17" s="15" t="s">
        <v>3</v>
      </c>
    </row>
    <row r="18" spans="1:17" ht="14.5">
      <c r="A18" s="3" t="s">
        <v>7597</v>
      </c>
      <c r="B18" s="15" t="s">
        <v>1</v>
      </c>
      <c r="C18" s="15" t="s">
        <v>2</v>
      </c>
      <c r="D18" s="15">
        <v>1000</v>
      </c>
      <c r="E18" s="15">
        <v>5</v>
      </c>
      <c r="F18" s="15">
        <v>20.9</v>
      </c>
      <c r="G18" s="15">
        <v>22</v>
      </c>
      <c r="H18" s="15">
        <v>23.1</v>
      </c>
      <c r="I18" s="15">
        <v>11.5</v>
      </c>
      <c r="J18" s="15"/>
      <c r="K18" s="15">
        <v>750</v>
      </c>
      <c r="L18" s="15">
        <v>0.25</v>
      </c>
      <c r="M18" s="15">
        <v>5</v>
      </c>
      <c r="N18" s="15">
        <v>16.7</v>
      </c>
      <c r="O18" s="15">
        <v>150</v>
      </c>
      <c r="P18" s="15" t="s">
        <v>9479</v>
      </c>
      <c r="Q18" s="15" t="s">
        <v>3</v>
      </c>
    </row>
    <row r="19" spans="1:17" ht="14.5">
      <c r="A19" s="3" t="s">
        <v>7598</v>
      </c>
      <c r="B19" s="15" t="s">
        <v>1</v>
      </c>
      <c r="C19" s="15" t="s">
        <v>2</v>
      </c>
      <c r="D19" s="15">
        <v>1000</v>
      </c>
      <c r="E19" s="15">
        <v>5</v>
      </c>
      <c r="F19" s="15">
        <v>22.8</v>
      </c>
      <c r="G19" s="15">
        <v>24</v>
      </c>
      <c r="H19" s="15">
        <v>25.2</v>
      </c>
      <c r="I19" s="15">
        <v>10.5</v>
      </c>
      <c r="J19" s="15"/>
      <c r="K19" s="15">
        <v>750</v>
      </c>
      <c r="L19" s="15">
        <v>0.25</v>
      </c>
      <c r="M19" s="15">
        <v>5</v>
      </c>
      <c r="N19" s="15">
        <v>18.2</v>
      </c>
      <c r="O19" s="15">
        <v>150</v>
      </c>
      <c r="P19" s="15" t="s">
        <v>9479</v>
      </c>
      <c r="Q19" s="15" t="s">
        <v>3</v>
      </c>
    </row>
    <row r="20" spans="1:17" ht="14.5">
      <c r="A20" s="3" t="s">
        <v>7599</v>
      </c>
      <c r="B20" s="15" t="s">
        <v>1</v>
      </c>
      <c r="C20" s="15" t="s">
        <v>2</v>
      </c>
      <c r="D20" s="15">
        <v>1000</v>
      </c>
      <c r="E20" s="15">
        <v>5</v>
      </c>
      <c r="F20" s="15">
        <v>25.65</v>
      </c>
      <c r="G20" s="15">
        <v>27</v>
      </c>
      <c r="H20" s="15">
        <v>28.35</v>
      </c>
      <c r="I20" s="15">
        <v>9.5</v>
      </c>
      <c r="J20" s="15"/>
      <c r="K20" s="15">
        <v>750</v>
      </c>
      <c r="L20" s="15">
        <v>0.25</v>
      </c>
      <c r="M20" s="15">
        <v>5</v>
      </c>
      <c r="N20" s="15">
        <v>20.6</v>
      </c>
      <c r="O20" s="15">
        <v>150</v>
      </c>
      <c r="P20" s="15" t="s">
        <v>9479</v>
      </c>
      <c r="Q20" s="15" t="s">
        <v>3</v>
      </c>
    </row>
    <row r="21" spans="1:17" ht="14.5">
      <c r="A21" s="3" t="s">
        <v>7600</v>
      </c>
      <c r="B21" s="15" t="s">
        <v>1</v>
      </c>
      <c r="C21" s="15" t="s">
        <v>2</v>
      </c>
      <c r="D21" s="15">
        <v>1000</v>
      </c>
      <c r="E21" s="15">
        <v>5</v>
      </c>
      <c r="F21" s="15">
        <v>28.5</v>
      </c>
      <c r="G21" s="15">
        <v>30</v>
      </c>
      <c r="H21" s="15">
        <v>31.5</v>
      </c>
      <c r="I21" s="15">
        <v>8.5</v>
      </c>
      <c r="J21" s="15"/>
      <c r="K21" s="15">
        <v>1000</v>
      </c>
      <c r="L21" s="15">
        <v>0.25</v>
      </c>
      <c r="M21" s="15">
        <v>5</v>
      </c>
      <c r="N21" s="15">
        <v>22.8</v>
      </c>
      <c r="O21" s="15">
        <v>150</v>
      </c>
      <c r="P21" s="15" t="s">
        <v>9479</v>
      </c>
      <c r="Q21" s="15" t="s">
        <v>3</v>
      </c>
    </row>
    <row r="22" spans="1:17" ht="14.5">
      <c r="A22" s="3" t="s">
        <v>7601</v>
      </c>
      <c r="B22" s="15" t="s">
        <v>1</v>
      </c>
      <c r="C22" s="15" t="s">
        <v>2</v>
      </c>
      <c r="D22" s="15">
        <v>1000</v>
      </c>
      <c r="E22" s="15">
        <v>5</v>
      </c>
      <c r="F22" s="15">
        <v>31.35</v>
      </c>
      <c r="G22" s="15">
        <v>33</v>
      </c>
      <c r="H22" s="15">
        <v>34.65</v>
      </c>
      <c r="I22" s="15">
        <v>7.5</v>
      </c>
      <c r="J22" s="15"/>
      <c r="K22" s="15">
        <v>1000</v>
      </c>
      <c r="L22" s="15">
        <v>0.25</v>
      </c>
      <c r="M22" s="15">
        <v>5</v>
      </c>
      <c r="N22" s="15">
        <v>25.1</v>
      </c>
      <c r="O22" s="15">
        <v>150</v>
      </c>
      <c r="P22" s="15" t="s">
        <v>9479</v>
      </c>
      <c r="Q22" s="15" t="s">
        <v>3</v>
      </c>
    </row>
    <row r="23" spans="1:17" ht="14.5">
      <c r="A23" s="3" t="s">
        <v>7602</v>
      </c>
      <c r="B23" s="15" t="s">
        <v>1</v>
      </c>
      <c r="C23" s="15" t="s">
        <v>2</v>
      </c>
      <c r="D23" s="15">
        <v>1000</v>
      </c>
      <c r="E23" s="15">
        <v>5</v>
      </c>
      <c r="F23" s="15">
        <v>34.200000000000003</v>
      </c>
      <c r="G23" s="15">
        <v>36</v>
      </c>
      <c r="H23" s="15">
        <v>37.799999999999997</v>
      </c>
      <c r="I23" s="15">
        <v>7</v>
      </c>
      <c r="J23" s="15"/>
      <c r="K23" s="15">
        <v>1000</v>
      </c>
      <c r="L23" s="15">
        <v>0.25</v>
      </c>
      <c r="M23" s="15">
        <v>5</v>
      </c>
      <c r="N23" s="15">
        <v>27.4</v>
      </c>
      <c r="O23" s="15">
        <v>150</v>
      </c>
      <c r="P23" s="15" t="s">
        <v>9479</v>
      </c>
      <c r="Q23" s="15" t="s">
        <v>3</v>
      </c>
    </row>
    <row r="24" spans="1:17" ht="14.5">
      <c r="A24" s="3" t="s">
        <v>7603</v>
      </c>
      <c r="B24" s="15" t="s">
        <v>1</v>
      </c>
      <c r="C24" s="15" t="s">
        <v>2</v>
      </c>
      <c r="D24" s="15">
        <v>1000</v>
      </c>
      <c r="E24" s="15">
        <v>5</v>
      </c>
      <c r="F24" s="15">
        <v>37.049999999999997</v>
      </c>
      <c r="G24" s="15">
        <v>39</v>
      </c>
      <c r="H24" s="15">
        <v>40.950000000000003</v>
      </c>
      <c r="I24" s="15">
        <v>6.5</v>
      </c>
      <c r="J24" s="15"/>
      <c r="K24" s="15">
        <v>1000</v>
      </c>
      <c r="L24" s="15">
        <v>0.25</v>
      </c>
      <c r="M24" s="15">
        <v>5</v>
      </c>
      <c r="N24" s="15">
        <v>29.7</v>
      </c>
      <c r="O24" s="15">
        <v>150</v>
      </c>
      <c r="P24" s="15" t="s">
        <v>9479</v>
      </c>
      <c r="Q24" s="15" t="s">
        <v>3</v>
      </c>
    </row>
    <row r="25" spans="1:17" ht="14.5">
      <c r="A25" s="3" t="s">
        <v>7604</v>
      </c>
      <c r="B25" s="15" t="s">
        <v>1</v>
      </c>
      <c r="C25" s="15" t="s">
        <v>2</v>
      </c>
      <c r="D25" s="15">
        <v>1000</v>
      </c>
      <c r="E25" s="15">
        <v>5</v>
      </c>
      <c r="F25" s="15">
        <v>40.85</v>
      </c>
      <c r="G25" s="15">
        <v>43</v>
      </c>
      <c r="H25" s="15">
        <v>45.15</v>
      </c>
      <c r="I25" s="15">
        <v>6</v>
      </c>
      <c r="J25" s="15"/>
      <c r="K25" s="15">
        <v>1500</v>
      </c>
      <c r="L25" s="15">
        <v>0.25</v>
      </c>
      <c r="M25" s="15">
        <v>5</v>
      </c>
      <c r="N25" s="15">
        <v>32.700000000000003</v>
      </c>
      <c r="O25" s="15">
        <v>150</v>
      </c>
      <c r="P25" s="15" t="s">
        <v>9479</v>
      </c>
      <c r="Q25" s="15" t="s">
        <v>3</v>
      </c>
    </row>
    <row r="26" spans="1:17" ht="14.5">
      <c r="A26" s="3" t="s">
        <v>7605</v>
      </c>
      <c r="B26" s="15" t="s">
        <v>1</v>
      </c>
      <c r="C26" s="15" t="s">
        <v>2</v>
      </c>
      <c r="D26" s="15">
        <v>1000</v>
      </c>
      <c r="E26" s="15">
        <v>5</v>
      </c>
      <c r="F26" s="15">
        <v>44.65</v>
      </c>
      <c r="G26" s="15">
        <v>47</v>
      </c>
      <c r="H26" s="15">
        <v>49.35</v>
      </c>
      <c r="I26" s="15">
        <v>5.5</v>
      </c>
      <c r="J26" s="15"/>
      <c r="K26" s="15">
        <v>1500</v>
      </c>
      <c r="L26" s="15">
        <v>0.25</v>
      </c>
      <c r="M26" s="15">
        <v>5</v>
      </c>
      <c r="N26" s="15">
        <v>35.799999999999997</v>
      </c>
      <c r="O26" s="15">
        <v>150</v>
      </c>
      <c r="P26" s="15" t="s">
        <v>9479</v>
      </c>
      <c r="Q26" s="15" t="s">
        <v>3</v>
      </c>
    </row>
    <row r="27" spans="1:17" ht="14.5">
      <c r="A27" s="3" t="s">
        <v>7606</v>
      </c>
      <c r="B27" s="15" t="s">
        <v>1</v>
      </c>
      <c r="C27" s="15" t="s">
        <v>2</v>
      </c>
      <c r="D27" s="15">
        <v>1000</v>
      </c>
      <c r="E27" s="15">
        <v>5</v>
      </c>
      <c r="F27" s="15">
        <v>48.45</v>
      </c>
      <c r="G27" s="15">
        <v>51</v>
      </c>
      <c r="H27" s="15">
        <v>53.55</v>
      </c>
      <c r="I27" s="15">
        <v>5</v>
      </c>
      <c r="J27" s="15"/>
      <c r="K27" s="15">
        <v>1500</v>
      </c>
      <c r="L27" s="15">
        <v>0.25</v>
      </c>
      <c r="M27" s="15">
        <v>5</v>
      </c>
      <c r="N27" s="15">
        <v>38.799999999999997</v>
      </c>
      <c r="O27" s="15">
        <v>150</v>
      </c>
      <c r="P27" s="15" t="s">
        <v>9479</v>
      </c>
      <c r="Q27" s="15" t="s">
        <v>3</v>
      </c>
    </row>
    <row r="28" spans="1:17" ht="14.5">
      <c r="A28" s="3" t="s">
        <v>7607</v>
      </c>
      <c r="B28" s="15" t="s">
        <v>1</v>
      </c>
      <c r="C28" s="15" t="s">
        <v>2</v>
      </c>
      <c r="D28" s="15">
        <v>1000</v>
      </c>
      <c r="E28" s="15">
        <v>5</v>
      </c>
      <c r="F28" s="15">
        <v>53.2</v>
      </c>
      <c r="G28" s="15">
        <v>56</v>
      </c>
      <c r="H28" s="15">
        <v>58.8</v>
      </c>
      <c r="I28" s="15">
        <v>4.5</v>
      </c>
      <c r="J28" s="15"/>
      <c r="K28" s="15">
        <v>2000</v>
      </c>
      <c r="L28" s="15">
        <v>0.25</v>
      </c>
      <c r="M28" s="15">
        <v>5</v>
      </c>
      <c r="N28" s="15">
        <v>42.6</v>
      </c>
      <c r="O28" s="15">
        <v>150</v>
      </c>
      <c r="P28" s="15" t="s">
        <v>9479</v>
      </c>
      <c r="Q28" s="15" t="s">
        <v>3</v>
      </c>
    </row>
    <row r="29" spans="1:17" ht="14.5">
      <c r="A29" s="3" t="s">
        <v>7608</v>
      </c>
      <c r="B29" s="15" t="s">
        <v>1</v>
      </c>
      <c r="C29" s="15" t="s">
        <v>2</v>
      </c>
      <c r="D29" s="15">
        <v>1000</v>
      </c>
      <c r="E29" s="15">
        <v>5</v>
      </c>
      <c r="F29" s="15">
        <v>58.9</v>
      </c>
      <c r="G29" s="15">
        <v>62</v>
      </c>
      <c r="H29" s="15">
        <v>65.099999999999994</v>
      </c>
      <c r="I29" s="15">
        <v>4</v>
      </c>
      <c r="J29" s="15"/>
      <c r="K29" s="15">
        <v>2000</v>
      </c>
      <c r="L29" s="15">
        <v>0.25</v>
      </c>
      <c r="M29" s="15">
        <v>5</v>
      </c>
      <c r="N29" s="15">
        <v>47.1</v>
      </c>
      <c r="O29" s="15">
        <v>150</v>
      </c>
      <c r="P29" s="15" t="s">
        <v>9479</v>
      </c>
      <c r="Q29" s="15" t="s">
        <v>3</v>
      </c>
    </row>
    <row r="30" spans="1:17" ht="14.5">
      <c r="A30" s="3" t="s">
        <v>7609</v>
      </c>
      <c r="B30" s="15" t="s">
        <v>1</v>
      </c>
      <c r="C30" s="15" t="s">
        <v>2</v>
      </c>
      <c r="D30" s="15">
        <v>1000</v>
      </c>
      <c r="E30" s="15">
        <v>5</v>
      </c>
      <c r="F30" s="15">
        <v>64.599999999999994</v>
      </c>
      <c r="G30" s="15">
        <v>68</v>
      </c>
      <c r="H30" s="15">
        <v>71.400000000000006</v>
      </c>
      <c r="I30" s="15">
        <v>3.7</v>
      </c>
      <c r="J30" s="15"/>
      <c r="K30" s="15">
        <v>2000</v>
      </c>
      <c r="L30" s="15">
        <v>0.25</v>
      </c>
      <c r="M30" s="15">
        <v>5</v>
      </c>
      <c r="N30" s="15">
        <v>51.7</v>
      </c>
      <c r="O30" s="15">
        <v>150</v>
      </c>
      <c r="P30" s="15" t="s">
        <v>9479</v>
      </c>
      <c r="Q30" s="15" t="s">
        <v>3</v>
      </c>
    </row>
    <row r="31" spans="1:17" ht="14.5">
      <c r="A31" s="3" t="s">
        <v>7610</v>
      </c>
      <c r="B31" s="15" t="s">
        <v>1</v>
      </c>
      <c r="C31" s="15" t="s">
        <v>2</v>
      </c>
      <c r="D31" s="15">
        <v>1000</v>
      </c>
      <c r="E31" s="15">
        <v>5</v>
      </c>
      <c r="F31" s="15">
        <v>71.25</v>
      </c>
      <c r="G31" s="15">
        <v>75</v>
      </c>
      <c r="H31" s="15">
        <v>78.75</v>
      </c>
      <c r="I31" s="15">
        <v>3.3</v>
      </c>
      <c r="J31" s="15"/>
      <c r="K31" s="15">
        <v>2000</v>
      </c>
      <c r="L31" s="15">
        <v>0.25</v>
      </c>
      <c r="M31" s="15">
        <v>5</v>
      </c>
      <c r="N31" s="15">
        <v>56</v>
      </c>
      <c r="O31" s="15">
        <v>150</v>
      </c>
      <c r="P31" s="15" t="s">
        <v>9479</v>
      </c>
      <c r="Q31" s="15" t="s">
        <v>3</v>
      </c>
    </row>
    <row r="32" spans="1:17" ht="14.5">
      <c r="A32" s="3" t="s">
        <v>7611</v>
      </c>
      <c r="B32" s="15" t="s">
        <v>1</v>
      </c>
      <c r="C32" s="15" t="s">
        <v>2</v>
      </c>
      <c r="D32" s="15">
        <v>1000</v>
      </c>
      <c r="E32" s="15">
        <v>5</v>
      </c>
      <c r="F32" s="15">
        <v>77.900000000000006</v>
      </c>
      <c r="G32" s="15">
        <v>82</v>
      </c>
      <c r="H32" s="15">
        <v>87</v>
      </c>
      <c r="I32" s="15">
        <v>3</v>
      </c>
      <c r="J32" s="15"/>
      <c r="K32" s="15">
        <v>3000</v>
      </c>
      <c r="L32" s="15">
        <v>0.25</v>
      </c>
      <c r="M32" s="15">
        <v>5</v>
      </c>
      <c r="N32" s="15">
        <v>62.2</v>
      </c>
      <c r="O32" s="15">
        <v>150</v>
      </c>
      <c r="P32" s="15" t="s">
        <v>9479</v>
      </c>
      <c r="Q32" s="15" t="s">
        <v>3</v>
      </c>
    </row>
    <row r="33" spans="1:17" ht="14.5">
      <c r="A33" s="3" t="s">
        <v>7612</v>
      </c>
      <c r="B33" s="15" t="s">
        <v>1</v>
      </c>
      <c r="C33" s="15" t="s">
        <v>2</v>
      </c>
      <c r="D33" s="15">
        <v>1000</v>
      </c>
      <c r="E33" s="15">
        <v>5</v>
      </c>
      <c r="F33" s="15">
        <v>86.45</v>
      </c>
      <c r="G33" s="15">
        <v>91</v>
      </c>
      <c r="H33" s="15">
        <v>95.55</v>
      </c>
      <c r="I33" s="15">
        <v>2.8</v>
      </c>
      <c r="J33" s="15"/>
      <c r="K33" s="15">
        <v>3000</v>
      </c>
      <c r="L33" s="15">
        <v>0.25</v>
      </c>
      <c r="M33" s="15">
        <v>5</v>
      </c>
      <c r="N33" s="15">
        <v>69.2</v>
      </c>
      <c r="O33" s="15">
        <v>150</v>
      </c>
      <c r="P33" s="15" t="s">
        <v>9479</v>
      </c>
      <c r="Q33" s="15" t="s">
        <v>3</v>
      </c>
    </row>
    <row r="34" spans="1:17" ht="14.5">
      <c r="A34" s="3" t="s">
        <v>7613</v>
      </c>
      <c r="B34" s="15" t="s">
        <v>1</v>
      </c>
      <c r="C34" s="15" t="s">
        <v>2</v>
      </c>
      <c r="D34" s="15">
        <v>1000</v>
      </c>
      <c r="E34" s="15">
        <v>5</v>
      </c>
      <c r="F34" s="15">
        <v>95</v>
      </c>
      <c r="G34" s="15">
        <v>100</v>
      </c>
      <c r="H34" s="15">
        <v>105</v>
      </c>
      <c r="I34" s="15">
        <v>2.5</v>
      </c>
      <c r="J34" s="15"/>
      <c r="K34" s="15">
        <v>3000</v>
      </c>
      <c r="L34" s="15">
        <v>0.25</v>
      </c>
      <c r="M34" s="15">
        <v>5</v>
      </c>
      <c r="N34" s="15">
        <v>76</v>
      </c>
      <c r="O34" s="15">
        <v>150</v>
      </c>
      <c r="P34" s="15" t="s">
        <v>9479</v>
      </c>
      <c r="Q34" s="15" t="s">
        <v>3</v>
      </c>
    </row>
    <row r="35" spans="1:17" ht="14.5">
      <c r="A35" s="3" t="s">
        <v>7614</v>
      </c>
      <c r="B35" s="15" t="s">
        <v>1</v>
      </c>
      <c r="C35" s="15" t="s">
        <v>7615</v>
      </c>
      <c r="D35" s="15">
        <v>500</v>
      </c>
      <c r="E35" s="15">
        <v>5</v>
      </c>
      <c r="F35" s="15"/>
      <c r="G35" s="15">
        <v>2.4</v>
      </c>
      <c r="H35" s="15"/>
      <c r="I35" s="15">
        <v>20</v>
      </c>
      <c r="J35" s="15">
        <v>30</v>
      </c>
      <c r="K35" s="15">
        <v>1200</v>
      </c>
      <c r="L35" s="15">
        <v>0.25</v>
      </c>
      <c r="M35" s="15">
        <v>100</v>
      </c>
      <c r="N35" s="15">
        <v>1</v>
      </c>
      <c r="O35" s="15">
        <v>200</v>
      </c>
      <c r="P35" s="15" t="s">
        <v>9479</v>
      </c>
      <c r="Q35" s="15" t="s">
        <v>910</v>
      </c>
    </row>
    <row r="36" spans="1:17" ht="14.5">
      <c r="A36" s="3" t="s">
        <v>7616</v>
      </c>
      <c r="B36" s="15" t="s">
        <v>1</v>
      </c>
      <c r="C36" s="15" t="s">
        <v>7615</v>
      </c>
      <c r="D36" s="15">
        <v>500</v>
      </c>
      <c r="E36" s="15">
        <v>5</v>
      </c>
      <c r="F36" s="15"/>
      <c r="G36" s="15">
        <v>2.5</v>
      </c>
      <c r="H36" s="15"/>
      <c r="I36" s="15">
        <v>20</v>
      </c>
      <c r="J36" s="15">
        <v>30</v>
      </c>
      <c r="K36" s="15">
        <v>1250</v>
      </c>
      <c r="L36" s="15">
        <v>0.25</v>
      </c>
      <c r="M36" s="15">
        <v>100</v>
      </c>
      <c r="N36" s="15">
        <v>1</v>
      </c>
      <c r="O36" s="15">
        <v>200</v>
      </c>
      <c r="P36" s="15" t="s">
        <v>9479</v>
      </c>
      <c r="Q36" s="15" t="s">
        <v>910</v>
      </c>
    </row>
    <row r="37" spans="1:17" ht="14.5">
      <c r="A37" s="3" t="s">
        <v>7617</v>
      </c>
      <c r="B37" s="15" t="s">
        <v>1</v>
      </c>
      <c r="C37" s="15" t="s">
        <v>7615</v>
      </c>
      <c r="D37" s="15">
        <v>500</v>
      </c>
      <c r="E37" s="15">
        <v>5</v>
      </c>
      <c r="F37" s="15"/>
      <c r="G37" s="15">
        <v>2.7</v>
      </c>
      <c r="H37" s="15"/>
      <c r="I37" s="15">
        <v>20</v>
      </c>
      <c r="J37" s="15">
        <v>30</v>
      </c>
      <c r="K37" s="15">
        <v>1300</v>
      </c>
      <c r="L37" s="15">
        <v>0.25</v>
      </c>
      <c r="M37" s="15">
        <v>75</v>
      </c>
      <c r="N37" s="15">
        <v>1</v>
      </c>
      <c r="O37" s="15">
        <v>200</v>
      </c>
      <c r="P37" s="15" t="s">
        <v>9479</v>
      </c>
      <c r="Q37" s="15" t="s">
        <v>910</v>
      </c>
    </row>
    <row r="38" spans="1:17" ht="14.5">
      <c r="A38" s="3" t="s">
        <v>7618</v>
      </c>
      <c r="B38" s="15" t="s">
        <v>1</v>
      </c>
      <c r="C38" s="15" t="s">
        <v>7615</v>
      </c>
      <c r="D38" s="15">
        <v>500</v>
      </c>
      <c r="E38" s="15">
        <v>5</v>
      </c>
      <c r="F38" s="15"/>
      <c r="G38" s="15">
        <v>2.8</v>
      </c>
      <c r="H38" s="15"/>
      <c r="I38" s="15">
        <v>20</v>
      </c>
      <c r="J38" s="15">
        <v>30</v>
      </c>
      <c r="K38" s="15">
        <v>1400</v>
      </c>
      <c r="L38" s="15">
        <v>0.25</v>
      </c>
      <c r="M38" s="15">
        <v>75</v>
      </c>
      <c r="N38" s="15">
        <v>1</v>
      </c>
      <c r="O38" s="15">
        <v>200</v>
      </c>
      <c r="P38" s="15" t="s">
        <v>9479</v>
      </c>
      <c r="Q38" s="15" t="s">
        <v>910</v>
      </c>
    </row>
    <row r="39" spans="1:17" ht="14.5">
      <c r="A39" s="3" t="s">
        <v>7619</v>
      </c>
      <c r="B39" s="15" t="s">
        <v>1</v>
      </c>
      <c r="C39" s="15" t="s">
        <v>7615</v>
      </c>
      <c r="D39" s="15">
        <v>500</v>
      </c>
      <c r="E39" s="15">
        <v>5</v>
      </c>
      <c r="F39" s="15"/>
      <c r="G39" s="15">
        <v>3</v>
      </c>
      <c r="H39" s="15"/>
      <c r="I39" s="15">
        <v>20</v>
      </c>
      <c r="J39" s="15">
        <v>29</v>
      </c>
      <c r="K39" s="15">
        <v>1600</v>
      </c>
      <c r="L39" s="15">
        <v>0.25</v>
      </c>
      <c r="M39" s="15">
        <v>50</v>
      </c>
      <c r="N39" s="15">
        <v>1</v>
      </c>
      <c r="O39" s="15">
        <v>200</v>
      </c>
      <c r="P39" s="15" t="s">
        <v>9479</v>
      </c>
      <c r="Q39" s="15" t="s">
        <v>910</v>
      </c>
    </row>
    <row r="40" spans="1:17" ht="14.5">
      <c r="A40" s="3" t="s">
        <v>7620</v>
      </c>
      <c r="B40" s="15" t="s">
        <v>1</v>
      </c>
      <c r="C40" s="15" t="s">
        <v>7615</v>
      </c>
      <c r="D40" s="15">
        <v>500</v>
      </c>
      <c r="E40" s="15">
        <v>5</v>
      </c>
      <c r="F40" s="15"/>
      <c r="G40" s="15">
        <v>3.3</v>
      </c>
      <c r="H40" s="15"/>
      <c r="I40" s="15">
        <v>20</v>
      </c>
      <c r="J40" s="15">
        <v>28</v>
      </c>
      <c r="K40" s="15">
        <v>1600</v>
      </c>
      <c r="L40" s="15">
        <v>0.25</v>
      </c>
      <c r="M40" s="15">
        <v>25</v>
      </c>
      <c r="N40" s="15">
        <v>1</v>
      </c>
      <c r="O40" s="15">
        <v>200</v>
      </c>
      <c r="P40" s="15" t="s">
        <v>9479</v>
      </c>
      <c r="Q40" s="15" t="s">
        <v>910</v>
      </c>
    </row>
    <row r="41" spans="1:17" ht="14.5">
      <c r="A41" s="3" t="s">
        <v>7621</v>
      </c>
      <c r="B41" s="15" t="s">
        <v>1</v>
      </c>
      <c r="C41" s="15" t="s">
        <v>7615</v>
      </c>
      <c r="D41" s="15">
        <v>500</v>
      </c>
      <c r="E41" s="15">
        <v>5</v>
      </c>
      <c r="F41" s="15"/>
      <c r="G41" s="15">
        <v>3.6</v>
      </c>
      <c r="H41" s="15"/>
      <c r="I41" s="15">
        <v>20</v>
      </c>
      <c r="J41" s="15">
        <v>24</v>
      </c>
      <c r="K41" s="15">
        <v>1700</v>
      </c>
      <c r="L41" s="15">
        <v>0.25</v>
      </c>
      <c r="M41" s="15">
        <v>15</v>
      </c>
      <c r="N41" s="15">
        <v>1</v>
      </c>
      <c r="O41" s="15">
        <v>200</v>
      </c>
      <c r="P41" s="15" t="s">
        <v>9479</v>
      </c>
      <c r="Q41" s="15" t="s">
        <v>910</v>
      </c>
    </row>
    <row r="42" spans="1:17" ht="14.5">
      <c r="A42" s="3" t="s">
        <v>7622</v>
      </c>
      <c r="B42" s="15" t="s">
        <v>1</v>
      </c>
      <c r="C42" s="15" t="s">
        <v>7615</v>
      </c>
      <c r="D42" s="15">
        <v>500</v>
      </c>
      <c r="E42" s="15">
        <v>5</v>
      </c>
      <c r="F42" s="15"/>
      <c r="G42" s="15">
        <v>3.9</v>
      </c>
      <c r="H42" s="15"/>
      <c r="I42" s="15">
        <v>20</v>
      </c>
      <c r="J42" s="15">
        <v>23</v>
      </c>
      <c r="K42" s="15">
        <v>1900</v>
      </c>
      <c r="L42" s="15">
        <v>0.25</v>
      </c>
      <c r="M42" s="15">
        <v>10</v>
      </c>
      <c r="N42" s="15">
        <v>1</v>
      </c>
      <c r="O42" s="15">
        <v>200</v>
      </c>
      <c r="P42" s="15" t="s">
        <v>9479</v>
      </c>
      <c r="Q42" s="15" t="s">
        <v>910</v>
      </c>
    </row>
    <row r="43" spans="1:17" ht="14.5">
      <c r="A43" s="3" t="s">
        <v>7623</v>
      </c>
      <c r="B43" s="15" t="s">
        <v>1</v>
      </c>
      <c r="C43" s="15" t="s">
        <v>7615</v>
      </c>
      <c r="D43" s="15">
        <v>500</v>
      </c>
      <c r="E43" s="15">
        <v>5</v>
      </c>
      <c r="F43" s="15"/>
      <c r="G43" s="15">
        <v>4.3</v>
      </c>
      <c r="H43" s="15"/>
      <c r="I43" s="15">
        <v>20</v>
      </c>
      <c r="J43" s="15">
        <v>22</v>
      </c>
      <c r="K43" s="15">
        <v>2000</v>
      </c>
      <c r="L43" s="15">
        <v>0.25</v>
      </c>
      <c r="M43" s="15">
        <v>5</v>
      </c>
      <c r="N43" s="15">
        <v>1</v>
      </c>
      <c r="O43" s="15">
        <v>200</v>
      </c>
      <c r="P43" s="15" t="s">
        <v>9479</v>
      </c>
      <c r="Q43" s="15" t="s">
        <v>910</v>
      </c>
    </row>
    <row r="44" spans="1:17" ht="14.5">
      <c r="A44" s="3" t="s">
        <v>7624</v>
      </c>
      <c r="B44" s="15" t="s">
        <v>1</v>
      </c>
      <c r="C44" s="15" t="s">
        <v>7615</v>
      </c>
      <c r="D44" s="15">
        <v>500</v>
      </c>
      <c r="E44" s="15">
        <v>5</v>
      </c>
      <c r="F44" s="15"/>
      <c r="G44" s="15">
        <v>4.7</v>
      </c>
      <c r="H44" s="15"/>
      <c r="I44" s="15">
        <v>20</v>
      </c>
      <c r="J44" s="15">
        <v>19</v>
      </c>
      <c r="K44" s="15">
        <v>1900</v>
      </c>
      <c r="L44" s="15">
        <v>0.25</v>
      </c>
      <c r="M44" s="15">
        <v>5</v>
      </c>
      <c r="N44" s="15">
        <v>2</v>
      </c>
      <c r="O44" s="15">
        <v>200</v>
      </c>
      <c r="P44" s="15" t="s">
        <v>9479</v>
      </c>
      <c r="Q44" s="15" t="s">
        <v>910</v>
      </c>
    </row>
    <row r="45" spans="1:17" ht="14.5">
      <c r="A45" s="3" t="s">
        <v>7625</v>
      </c>
      <c r="B45" s="15" t="s">
        <v>1</v>
      </c>
      <c r="C45" s="15" t="s">
        <v>7615</v>
      </c>
      <c r="D45" s="15">
        <v>500</v>
      </c>
      <c r="E45" s="15">
        <v>5</v>
      </c>
      <c r="F45" s="15"/>
      <c r="G45" s="15">
        <v>5.0999999999999996</v>
      </c>
      <c r="H45" s="15"/>
      <c r="I45" s="15">
        <v>20</v>
      </c>
      <c r="J45" s="15">
        <v>17</v>
      </c>
      <c r="K45" s="15">
        <v>1600</v>
      </c>
      <c r="L45" s="15">
        <v>0.25</v>
      </c>
      <c r="M45" s="15">
        <v>5</v>
      </c>
      <c r="N45" s="15">
        <v>2</v>
      </c>
      <c r="O45" s="15">
        <v>200</v>
      </c>
      <c r="P45" s="15" t="s">
        <v>9479</v>
      </c>
      <c r="Q45" s="15" t="s">
        <v>910</v>
      </c>
    </row>
    <row r="46" spans="1:17" ht="14.5">
      <c r="A46" s="3" t="s">
        <v>7626</v>
      </c>
      <c r="B46" s="15" t="s">
        <v>1</v>
      </c>
      <c r="C46" s="15" t="s">
        <v>7615</v>
      </c>
      <c r="D46" s="15">
        <v>500</v>
      </c>
      <c r="E46" s="15">
        <v>5</v>
      </c>
      <c r="F46" s="15"/>
      <c r="G46" s="15">
        <v>5.6</v>
      </c>
      <c r="H46" s="15"/>
      <c r="I46" s="15">
        <v>20</v>
      </c>
      <c r="J46" s="15">
        <v>11</v>
      </c>
      <c r="K46" s="15">
        <v>1600</v>
      </c>
      <c r="L46" s="15">
        <v>0.25</v>
      </c>
      <c r="M46" s="15">
        <v>5</v>
      </c>
      <c r="N46" s="15">
        <v>3</v>
      </c>
      <c r="O46" s="15">
        <v>200</v>
      </c>
      <c r="P46" s="15" t="s">
        <v>9479</v>
      </c>
      <c r="Q46" s="15" t="s">
        <v>910</v>
      </c>
    </row>
    <row r="47" spans="1:17" ht="14.5">
      <c r="A47" s="3" t="s">
        <v>7627</v>
      </c>
      <c r="B47" s="15" t="s">
        <v>1</v>
      </c>
      <c r="C47" s="15" t="s">
        <v>7615</v>
      </c>
      <c r="D47" s="15">
        <v>500</v>
      </c>
      <c r="E47" s="15">
        <v>5</v>
      </c>
      <c r="F47" s="15"/>
      <c r="G47" s="15">
        <v>6</v>
      </c>
      <c r="H47" s="15"/>
      <c r="I47" s="15">
        <v>20</v>
      </c>
      <c r="J47" s="15">
        <v>7</v>
      </c>
      <c r="K47" s="15">
        <v>1600</v>
      </c>
      <c r="L47" s="15">
        <v>0.25</v>
      </c>
      <c r="M47" s="15">
        <v>5</v>
      </c>
      <c r="N47" s="15">
        <v>3.5</v>
      </c>
      <c r="O47" s="15">
        <v>200</v>
      </c>
      <c r="P47" s="15" t="s">
        <v>9479</v>
      </c>
      <c r="Q47" s="15" t="s">
        <v>910</v>
      </c>
    </row>
    <row r="48" spans="1:17" ht="14.5">
      <c r="A48" s="3" t="s">
        <v>7628</v>
      </c>
      <c r="B48" s="15" t="s">
        <v>1</v>
      </c>
      <c r="C48" s="15" t="s">
        <v>7615</v>
      </c>
      <c r="D48" s="15">
        <v>500</v>
      </c>
      <c r="E48" s="15">
        <v>5</v>
      </c>
      <c r="F48" s="15"/>
      <c r="G48" s="15">
        <v>6.2</v>
      </c>
      <c r="H48" s="15"/>
      <c r="I48" s="15">
        <v>20</v>
      </c>
      <c r="J48" s="15">
        <v>7</v>
      </c>
      <c r="K48" s="15">
        <v>1000</v>
      </c>
      <c r="L48" s="15">
        <v>0.25</v>
      </c>
      <c r="M48" s="15">
        <v>5</v>
      </c>
      <c r="N48" s="15">
        <v>4</v>
      </c>
      <c r="O48" s="15">
        <v>200</v>
      </c>
      <c r="P48" s="15" t="s">
        <v>9479</v>
      </c>
      <c r="Q48" s="15" t="s">
        <v>910</v>
      </c>
    </row>
    <row r="49" spans="1:17" ht="14.5">
      <c r="A49" s="3" t="s">
        <v>7629</v>
      </c>
      <c r="B49" s="15" t="s">
        <v>1</v>
      </c>
      <c r="C49" s="15" t="s">
        <v>7615</v>
      </c>
      <c r="D49" s="15">
        <v>500</v>
      </c>
      <c r="E49" s="15">
        <v>5</v>
      </c>
      <c r="F49" s="15"/>
      <c r="G49" s="15">
        <v>6.8</v>
      </c>
      <c r="H49" s="15"/>
      <c r="I49" s="15">
        <v>20</v>
      </c>
      <c r="J49" s="15">
        <v>5</v>
      </c>
      <c r="K49" s="15">
        <v>750</v>
      </c>
      <c r="L49" s="15">
        <v>0.25</v>
      </c>
      <c r="M49" s="15">
        <v>3</v>
      </c>
      <c r="N49" s="15">
        <v>5</v>
      </c>
      <c r="O49" s="15">
        <v>200</v>
      </c>
      <c r="P49" s="15" t="s">
        <v>9479</v>
      </c>
      <c r="Q49" s="15" t="s">
        <v>910</v>
      </c>
    </row>
    <row r="50" spans="1:17" ht="14.5">
      <c r="A50" s="3" t="s">
        <v>7630</v>
      </c>
      <c r="B50" s="15" t="s">
        <v>1</v>
      </c>
      <c r="C50" s="15" t="s">
        <v>7615</v>
      </c>
      <c r="D50" s="15">
        <v>500</v>
      </c>
      <c r="E50" s="15">
        <v>5</v>
      </c>
      <c r="F50" s="15"/>
      <c r="G50" s="15">
        <v>7.5</v>
      </c>
      <c r="H50" s="15"/>
      <c r="I50" s="15">
        <v>20</v>
      </c>
      <c r="J50" s="15">
        <v>6</v>
      </c>
      <c r="K50" s="15">
        <v>500</v>
      </c>
      <c r="L50" s="15">
        <v>0.25</v>
      </c>
      <c r="M50" s="15">
        <v>3</v>
      </c>
      <c r="N50" s="15">
        <v>6</v>
      </c>
      <c r="O50" s="15">
        <v>200</v>
      </c>
      <c r="P50" s="15" t="s">
        <v>9479</v>
      </c>
      <c r="Q50" s="15" t="s">
        <v>910</v>
      </c>
    </row>
    <row r="51" spans="1:17" ht="14.5">
      <c r="A51" s="3" t="s">
        <v>7631</v>
      </c>
      <c r="B51" s="15" t="s">
        <v>1</v>
      </c>
      <c r="C51" s="15" t="s">
        <v>7615</v>
      </c>
      <c r="D51" s="15">
        <v>500</v>
      </c>
      <c r="E51" s="15">
        <v>5</v>
      </c>
      <c r="F51" s="15"/>
      <c r="G51" s="15">
        <v>8.1999999999999993</v>
      </c>
      <c r="H51" s="15"/>
      <c r="I51" s="15">
        <v>20</v>
      </c>
      <c r="J51" s="15">
        <v>8</v>
      </c>
      <c r="K51" s="15">
        <v>500</v>
      </c>
      <c r="L51" s="15">
        <v>0.25</v>
      </c>
      <c r="M51" s="15">
        <v>3</v>
      </c>
      <c r="N51" s="15">
        <v>6.5</v>
      </c>
      <c r="O51" s="15">
        <v>200</v>
      </c>
      <c r="P51" s="15" t="s">
        <v>9479</v>
      </c>
      <c r="Q51" s="15" t="s">
        <v>910</v>
      </c>
    </row>
    <row r="52" spans="1:17" ht="14.5">
      <c r="A52" s="3" t="s">
        <v>7632</v>
      </c>
      <c r="B52" s="15" t="s">
        <v>1</v>
      </c>
      <c r="C52" s="15" t="s">
        <v>7615</v>
      </c>
      <c r="D52" s="15">
        <v>500</v>
      </c>
      <c r="E52" s="15">
        <v>5</v>
      </c>
      <c r="F52" s="15"/>
      <c r="G52" s="15">
        <v>8.6999999999999993</v>
      </c>
      <c r="H52" s="15"/>
      <c r="I52" s="15">
        <v>20</v>
      </c>
      <c r="J52" s="15">
        <v>8</v>
      </c>
      <c r="K52" s="15">
        <v>600</v>
      </c>
      <c r="L52" s="15">
        <v>0.25</v>
      </c>
      <c r="M52" s="15">
        <v>3</v>
      </c>
      <c r="N52" s="15">
        <v>6.5</v>
      </c>
      <c r="O52" s="15">
        <v>200</v>
      </c>
      <c r="P52" s="15" t="s">
        <v>9479</v>
      </c>
      <c r="Q52" s="15" t="s">
        <v>910</v>
      </c>
    </row>
    <row r="53" spans="1:17" ht="14.5">
      <c r="A53" s="3" t="s">
        <v>7633</v>
      </c>
      <c r="B53" s="15" t="s">
        <v>1</v>
      </c>
      <c r="C53" s="15" t="s">
        <v>7615</v>
      </c>
      <c r="D53" s="15">
        <v>500</v>
      </c>
      <c r="E53" s="15">
        <v>5</v>
      </c>
      <c r="F53" s="15"/>
      <c r="G53" s="15">
        <v>9.1</v>
      </c>
      <c r="H53" s="15"/>
      <c r="I53" s="15">
        <v>20</v>
      </c>
      <c r="J53" s="15">
        <v>10</v>
      </c>
      <c r="K53" s="15">
        <v>600</v>
      </c>
      <c r="L53" s="15">
        <v>0.25</v>
      </c>
      <c r="M53" s="15">
        <v>3</v>
      </c>
      <c r="N53" s="15">
        <v>7</v>
      </c>
      <c r="O53" s="15">
        <v>200</v>
      </c>
      <c r="P53" s="15" t="s">
        <v>9479</v>
      </c>
      <c r="Q53" s="15" t="s">
        <v>910</v>
      </c>
    </row>
    <row r="54" spans="1:17" ht="14.5">
      <c r="A54" s="3" t="s">
        <v>7634</v>
      </c>
      <c r="B54" s="15" t="s">
        <v>1</v>
      </c>
      <c r="C54" s="15" t="s">
        <v>7615</v>
      </c>
      <c r="D54" s="15">
        <v>500</v>
      </c>
      <c r="E54" s="15">
        <v>5</v>
      </c>
      <c r="F54" s="15"/>
      <c r="G54" s="15">
        <v>10</v>
      </c>
      <c r="H54" s="15"/>
      <c r="I54" s="15">
        <v>20</v>
      </c>
      <c r="J54" s="15">
        <v>17</v>
      </c>
      <c r="K54" s="15">
        <v>600</v>
      </c>
      <c r="L54" s="15">
        <v>0.25</v>
      </c>
      <c r="M54" s="15">
        <v>2</v>
      </c>
      <c r="N54" s="15">
        <v>8</v>
      </c>
      <c r="O54" s="15">
        <v>200</v>
      </c>
      <c r="P54" s="15" t="s">
        <v>9479</v>
      </c>
      <c r="Q54" s="15" t="s">
        <v>910</v>
      </c>
    </row>
    <row r="55" spans="1:17" ht="14.5">
      <c r="A55" s="3" t="s">
        <v>7635</v>
      </c>
      <c r="B55" s="15" t="s">
        <v>1</v>
      </c>
      <c r="C55" s="15" t="s">
        <v>7615</v>
      </c>
      <c r="D55" s="15">
        <v>500</v>
      </c>
      <c r="E55" s="15">
        <v>5</v>
      </c>
      <c r="F55" s="15"/>
      <c r="G55" s="15">
        <v>11</v>
      </c>
      <c r="H55" s="15"/>
      <c r="I55" s="15">
        <v>20</v>
      </c>
      <c r="J55" s="15">
        <v>22</v>
      </c>
      <c r="K55" s="15">
        <v>600</v>
      </c>
      <c r="L55" s="15">
        <v>0.25</v>
      </c>
      <c r="M55" s="15">
        <v>1</v>
      </c>
      <c r="N55" s="15">
        <v>8.4</v>
      </c>
      <c r="O55" s="15">
        <v>200</v>
      </c>
      <c r="P55" s="15" t="s">
        <v>9479</v>
      </c>
      <c r="Q55" s="15" t="s">
        <v>910</v>
      </c>
    </row>
    <row r="56" spans="1:17" ht="14.5">
      <c r="A56" s="3" t="s">
        <v>7636</v>
      </c>
      <c r="B56" s="15" t="s">
        <v>1</v>
      </c>
      <c r="C56" s="15" t="s">
        <v>7615</v>
      </c>
      <c r="D56" s="15">
        <v>500</v>
      </c>
      <c r="E56" s="15">
        <v>5</v>
      </c>
      <c r="F56" s="15"/>
      <c r="G56" s="15">
        <v>12</v>
      </c>
      <c r="H56" s="15"/>
      <c r="I56" s="15">
        <v>20</v>
      </c>
      <c r="J56" s="15">
        <v>30</v>
      </c>
      <c r="K56" s="15">
        <v>600</v>
      </c>
      <c r="L56" s="15">
        <v>0.25</v>
      </c>
      <c r="M56" s="15">
        <v>0.5</v>
      </c>
      <c r="N56" s="15">
        <v>9</v>
      </c>
      <c r="O56" s="15">
        <v>200</v>
      </c>
      <c r="P56" s="15" t="s">
        <v>9479</v>
      </c>
      <c r="Q56" s="15" t="s">
        <v>910</v>
      </c>
    </row>
    <row r="57" spans="1:17" ht="14.5">
      <c r="A57" s="3" t="s">
        <v>7637</v>
      </c>
      <c r="B57" s="15" t="s">
        <v>1</v>
      </c>
      <c r="C57" s="15" t="s">
        <v>7615</v>
      </c>
      <c r="D57" s="15">
        <v>500</v>
      </c>
      <c r="E57" s="15">
        <v>5</v>
      </c>
      <c r="F57" s="15"/>
      <c r="G57" s="15">
        <v>13</v>
      </c>
      <c r="H57" s="15"/>
      <c r="I57" s="15">
        <v>9.5</v>
      </c>
      <c r="J57" s="15">
        <v>13</v>
      </c>
      <c r="K57" s="15">
        <v>600</v>
      </c>
      <c r="L57" s="15">
        <v>0.25</v>
      </c>
      <c r="M57" s="15">
        <v>0.1</v>
      </c>
      <c r="N57" s="15">
        <v>10</v>
      </c>
      <c r="O57" s="15">
        <v>200</v>
      </c>
      <c r="P57" s="15" t="s">
        <v>9479</v>
      </c>
      <c r="Q57" s="15" t="s">
        <v>910</v>
      </c>
    </row>
    <row r="58" spans="1:17" ht="14.5">
      <c r="A58" s="3" t="s">
        <v>7638</v>
      </c>
      <c r="B58" s="15" t="s">
        <v>1</v>
      </c>
      <c r="C58" s="15" t="s">
        <v>7615</v>
      </c>
      <c r="D58" s="15">
        <v>500</v>
      </c>
      <c r="E58" s="15">
        <v>5</v>
      </c>
      <c r="F58" s="15"/>
      <c r="G58" s="15">
        <v>14</v>
      </c>
      <c r="H58" s="15"/>
      <c r="I58" s="15">
        <v>9</v>
      </c>
      <c r="J58" s="15">
        <v>15</v>
      </c>
      <c r="K58" s="15">
        <v>600</v>
      </c>
      <c r="L58" s="15">
        <v>0.25</v>
      </c>
      <c r="M58" s="15">
        <v>0.1</v>
      </c>
      <c r="N58" s="15">
        <v>10</v>
      </c>
      <c r="O58" s="15">
        <v>200</v>
      </c>
      <c r="P58" s="15" t="s">
        <v>9479</v>
      </c>
      <c r="Q58" s="15" t="s">
        <v>910</v>
      </c>
    </row>
    <row r="59" spans="1:17" ht="14.5">
      <c r="A59" s="3" t="s">
        <v>7639</v>
      </c>
      <c r="B59" s="15" t="s">
        <v>1</v>
      </c>
      <c r="C59" s="15" t="s">
        <v>7615</v>
      </c>
      <c r="D59" s="15">
        <v>500</v>
      </c>
      <c r="E59" s="15">
        <v>5</v>
      </c>
      <c r="F59" s="15"/>
      <c r="G59" s="15">
        <v>15</v>
      </c>
      <c r="H59" s="15"/>
      <c r="I59" s="15">
        <v>8.5</v>
      </c>
      <c r="J59" s="15">
        <v>16</v>
      </c>
      <c r="K59" s="15">
        <v>600</v>
      </c>
      <c r="L59" s="15">
        <v>0.25</v>
      </c>
      <c r="M59" s="15">
        <v>0.1</v>
      </c>
      <c r="N59" s="15">
        <v>11</v>
      </c>
      <c r="O59" s="15">
        <v>200</v>
      </c>
      <c r="P59" s="15" t="s">
        <v>9479</v>
      </c>
      <c r="Q59" s="15" t="s">
        <v>910</v>
      </c>
    </row>
    <row r="60" spans="1:17" ht="14.5">
      <c r="A60" s="3" t="s">
        <v>7640</v>
      </c>
      <c r="B60" s="15" t="s">
        <v>1</v>
      </c>
      <c r="C60" s="15" t="s">
        <v>7615</v>
      </c>
      <c r="D60" s="15">
        <v>500</v>
      </c>
      <c r="E60" s="15">
        <v>5</v>
      </c>
      <c r="F60" s="15"/>
      <c r="G60" s="15">
        <v>16</v>
      </c>
      <c r="H60" s="15"/>
      <c r="I60" s="15">
        <v>7.8</v>
      </c>
      <c r="J60" s="15">
        <v>17</v>
      </c>
      <c r="K60" s="15">
        <v>600</v>
      </c>
      <c r="L60" s="15">
        <v>0.25</v>
      </c>
      <c r="M60" s="15">
        <v>0.1</v>
      </c>
      <c r="N60" s="15">
        <v>12</v>
      </c>
      <c r="O60" s="15">
        <v>200</v>
      </c>
      <c r="P60" s="15" t="s">
        <v>9479</v>
      </c>
      <c r="Q60" s="15" t="s">
        <v>910</v>
      </c>
    </row>
    <row r="61" spans="1:17" ht="14.5">
      <c r="A61" s="3" t="s">
        <v>7641</v>
      </c>
      <c r="B61" s="15" t="s">
        <v>1</v>
      </c>
      <c r="C61" s="15" t="s">
        <v>7615</v>
      </c>
      <c r="D61" s="15">
        <v>500</v>
      </c>
      <c r="E61" s="15">
        <v>5</v>
      </c>
      <c r="F61" s="15"/>
      <c r="G61" s="15">
        <v>17</v>
      </c>
      <c r="H61" s="15"/>
      <c r="I61" s="15">
        <v>7.4</v>
      </c>
      <c r="J61" s="15">
        <v>19</v>
      </c>
      <c r="K61" s="15">
        <v>600</v>
      </c>
      <c r="L61" s="15">
        <v>0.25</v>
      </c>
      <c r="M61" s="15">
        <v>0.1</v>
      </c>
      <c r="N61" s="15">
        <v>13</v>
      </c>
      <c r="O61" s="15">
        <v>200</v>
      </c>
      <c r="P61" s="15" t="s">
        <v>9479</v>
      </c>
      <c r="Q61" s="15" t="s">
        <v>910</v>
      </c>
    </row>
    <row r="62" spans="1:17" ht="14.5">
      <c r="A62" s="3" t="s">
        <v>7642</v>
      </c>
      <c r="B62" s="15" t="s">
        <v>1</v>
      </c>
      <c r="C62" s="15" t="s">
        <v>7615</v>
      </c>
      <c r="D62" s="15">
        <v>500</v>
      </c>
      <c r="E62" s="15">
        <v>5</v>
      </c>
      <c r="F62" s="15"/>
      <c r="G62" s="15">
        <v>18</v>
      </c>
      <c r="H62" s="15"/>
      <c r="I62" s="15">
        <v>7</v>
      </c>
      <c r="J62" s="15">
        <v>21</v>
      </c>
      <c r="K62" s="15">
        <v>600</v>
      </c>
      <c r="L62" s="15">
        <v>0.25</v>
      </c>
      <c r="M62" s="15">
        <v>0.1</v>
      </c>
      <c r="N62" s="15">
        <v>14</v>
      </c>
      <c r="O62" s="15">
        <v>200</v>
      </c>
      <c r="P62" s="15" t="s">
        <v>9479</v>
      </c>
      <c r="Q62" s="15" t="s">
        <v>910</v>
      </c>
    </row>
    <row r="63" spans="1:17" ht="14.5">
      <c r="A63" s="3" t="s">
        <v>7643</v>
      </c>
      <c r="B63" s="15" t="s">
        <v>1</v>
      </c>
      <c r="C63" s="15" t="s">
        <v>7615</v>
      </c>
      <c r="D63" s="15">
        <v>500</v>
      </c>
      <c r="E63" s="15">
        <v>5</v>
      </c>
      <c r="F63" s="15"/>
      <c r="G63" s="15">
        <v>19</v>
      </c>
      <c r="H63" s="15"/>
      <c r="I63" s="15">
        <v>6.6</v>
      </c>
      <c r="J63" s="15">
        <v>23</v>
      </c>
      <c r="K63" s="15">
        <v>600</v>
      </c>
      <c r="L63" s="15">
        <v>0.25</v>
      </c>
      <c r="M63" s="15">
        <v>0.1</v>
      </c>
      <c r="N63" s="15">
        <v>14</v>
      </c>
      <c r="O63" s="15">
        <v>200</v>
      </c>
      <c r="P63" s="15" t="s">
        <v>9479</v>
      </c>
      <c r="Q63" s="15" t="s">
        <v>910</v>
      </c>
    </row>
    <row r="64" spans="1:17" ht="14.5">
      <c r="A64" s="3" t="s">
        <v>7644</v>
      </c>
      <c r="B64" s="15" t="s">
        <v>1</v>
      </c>
      <c r="C64" s="15" t="s">
        <v>7615</v>
      </c>
      <c r="D64" s="15">
        <v>500</v>
      </c>
      <c r="E64" s="15">
        <v>5</v>
      </c>
      <c r="F64" s="15"/>
      <c r="G64" s="15">
        <v>20</v>
      </c>
      <c r="H64" s="15"/>
      <c r="I64" s="15">
        <v>6.2</v>
      </c>
      <c r="J64" s="15">
        <v>25</v>
      </c>
      <c r="K64" s="15">
        <v>600</v>
      </c>
      <c r="L64" s="15">
        <v>0.25</v>
      </c>
      <c r="M64" s="15">
        <v>0.1</v>
      </c>
      <c r="N64" s="15">
        <v>15</v>
      </c>
      <c r="O64" s="15">
        <v>200</v>
      </c>
      <c r="P64" s="15" t="s">
        <v>9479</v>
      </c>
      <c r="Q64" s="15" t="s">
        <v>910</v>
      </c>
    </row>
    <row r="65" spans="1:17" ht="14.5">
      <c r="A65" s="3" t="s">
        <v>7645</v>
      </c>
      <c r="B65" s="15" t="s">
        <v>1</v>
      </c>
      <c r="C65" s="15" t="s">
        <v>7615</v>
      </c>
      <c r="D65" s="15">
        <v>500</v>
      </c>
      <c r="E65" s="15">
        <v>5</v>
      </c>
      <c r="F65" s="15"/>
      <c r="G65" s="15">
        <v>22</v>
      </c>
      <c r="H65" s="15"/>
      <c r="I65" s="15">
        <v>5.6</v>
      </c>
      <c r="J65" s="15">
        <v>29</v>
      </c>
      <c r="K65" s="15">
        <v>600</v>
      </c>
      <c r="L65" s="15">
        <v>0.25</v>
      </c>
      <c r="M65" s="15">
        <v>0.1</v>
      </c>
      <c r="N65" s="15">
        <v>17</v>
      </c>
      <c r="O65" s="15">
        <v>200</v>
      </c>
      <c r="P65" s="15" t="s">
        <v>9479</v>
      </c>
      <c r="Q65" s="15" t="s">
        <v>910</v>
      </c>
    </row>
    <row r="66" spans="1:17" ht="14.5">
      <c r="A66" s="3" t="s">
        <v>7646</v>
      </c>
      <c r="B66" s="15" t="s">
        <v>1</v>
      </c>
      <c r="C66" s="15" t="s">
        <v>7615</v>
      </c>
      <c r="D66" s="15">
        <v>500</v>
      </c>
      <c r="E66" s="15">
        <v>5</v>
      </c>
      <c r="F66" s="15"/>
      <c r="G66" s="15">
        <v>24</v>
      </c>
      <c r="H66" s="15"/>
      <c r="I66" s="15">
        <v>5.2</v>
      </c>
      <c r="J66" s="15">
        <v>33</v>
      </c>
      <c r="K66" s="15">
        <v>600</v>
      </c>
      <c r="L66" s="15">
        <v>0.25</v>
      </c>
      <c r="M66" s="15">
        <v>0.1</v>
      </c>
      <c r="N66" s="15">
        <v>18</v>
      </c>
      <c r="O66" s="15">
        <v>200</v>
      </c>
      <c r="P66" s="15" t="s">
        <v>9479</v>
      </c>
      <c r="Q66" s="15" t="s">
        <v>910</v>
      </c>
    </row>
    <row r="67" spans="1:17" ht="14.5">
      <c r="A67" s="3" t="s">
        <v>7647</v>
      </c>
      <c r="B67" s="15" t="s">
        <v>1</v>
      </c>
      <c r="C67" s="15" t="s">
        <v>7615</v>
      </c>
      <c r="D67" s="15">
        <v>500</v>
      </c>
      <c r="E67" s="15">
        <v>5</v>
      </c>
      <c r="F67" s="15"/>
      <c r="G67" s="15">
        <v>25</v>
      </c>
      <c r="H67" s="15"/>
      <c r="I67" s="15">
        <v>5</v>
      </c>
      <c r="J67" s="15">
        <v>35</v>
      </c>
      <c r="K67" s="15">
        <v>600</v>
      </c>
      <c r="L67" s="15">
        <v>0.25</v>
      </c>
      <c r="M67" s="15">
        <v>0.1</v>
      </c>
      <c r="N67" s="15">
        <v>18</v>
      </c>
      <c r="O67" s="15">
        <v>200</v>
      </c>
      <c r="P67" s="15" t="s">
        <v>9479</v>
      </c>
      <c r="Q67" s="15" t="s">
        <v>910</v>
      </c>
    </row>
    <row r="68" spans="1:17" ht="14.5">
      <c r="A68" s="3" t="s">
        <v>7648</v>
      </c>
      <c r="B68" s="15" t="s">
        <v>1</v>
      </c>
      <c r="C68" s="15" t="s">
        <v>7615</v>
      </c>
      <c r="D68" s="15">
        <v>500</v>
      </c>
      <c r="E68" s="15">
        <v>5</v>
      </c>
      <c r="F68" s="15"/>
      <c r="G68" s="15">
        <v>27</v>
      </c>
      <c r="H68" s="15"/>
      <c r="I68" s="15">
        <v>4.5999999999999996</v>
      </c>
      <c r="J68" s="15">
        <v>41</v>
      </c>
      <c r="K68" s="15">
        <v>600</v>
      </c>
      <c r="L68" s="15">
        <v>0.25</v>
      </c>
      <c r="M68" s="15">
        <v>0.1</v>
      </c>
      <c r="N68" s="15">
        <v>21</v>
      </c>
      <c r="O68" s="15">
        <v>200</v>
      </c>
      <c r="P68" s="15" t="s">
        <v>9479</v>
      </c>
      <c r="Q68" s="15" t="s">
        <v>910</v>
      </c>
    </row>
    <row r="69" spans="1:17" ht="14.5">
      <c r="A69" s="3" t="s">
        <v>7649</v>
      </c>
      <c r="B69" s="15" t="s">
        <v>1</v>
      </c>
      <c r="C69" s="15" t="s">
        <v>7615</v>
      </c>
      <c r="D69" s="15">
        <v>500</v>
      </c>
      <c r="E69" s="15">
        <v>5</v>
      </c>
      <c r="F69" s="15"/>
      <c r="G69" s="15">
        <v>28</v>
      </c>
      <c r="H69" s="15"/>
      <c r="I69" s="15">
        <v>4.5</v>
      </c>
      <c r="J69" s="15">
        <v>44</v>
      </c>
      <c r="K69" s="15">
        <v>600</v>
      </c>
      <c r="L69" s="15">
        <v>0.25</v>
      </c>
      <c r="M69" s="15">
        <v>0.1</v>
      </c>
      <c r="N69" s="15">
        <v>21</v>
      </c>
      <c r="O69" s="15">
        <v>200</v>
      </c>
      <c r="P69" s="15" t="s">
        <v>9479</v>
      </c>
      <c r="Q69" s="15" t="s">
        <v>910</v>
      </c>
    </row>
    <row r="70" spans="1:17" ht="14.5">
      <c r="A70" s="3" t="s">
        <v>7650</v>
      </c>
      <c r="B70" s="15" t="s">
        <v>1</v>
      </c>
      <c r="C70" s="15" t="s">
        <v>7615</v>
      </c>
      <c r="D70" s="15">
        <v>500</v>
      </c>
      <c r="E70" s="15">
        <v>5</v>
      </c>
      <c r="F70" s="15"/>
      <c r="G70" s="15">
        <v>30</v>
      </c>
      <c r="H70" s="15"/>
      <c r="I70" s="15">
        <v>4.2</v>
      </c>
      <c r="J70" s="15">
        <v>49</v>
      </c>
      <c r="K70" s="15">
        <v>600</v>
      </c>
      <c r="L70" s="15">
        <v>0.25</v>
      </c>
      <c r="M70" s="15">
        <v>0.1</v>
      </c>
      <c r="N70" s="15">
        <v>23</v>
      </c>
      <c r="O70" s="15">
        <v>200</v>
      </c>
      <c r="P70" s="15" t="s">
        <v>9479</v>
      </c>
      <c r="Q70" s="15" t="s">
        <v>910</v>
      </c>
    </row>
    <row r="71" spans="1:17" ht="14.5">
      <c r="A71" s="3" t="s">
        <v>7651</v>
      </c>
      <c r="B71" s="15" t="s">
        <v>1</v>
      </c>
      <c r="C71" s="15" t="s">
        <v>7615</v>
      </c>
      <c r="D71" s="15">
        <v>500</v>
      </c>
      <c r="E71" s="15">
        <v>5</v>
      </c>
      <c r="F71" s="15"/>
      <c r="G71" s="15">
        <v>33</v>
      </c>
      <c r="H71" s="15"/>
      <c r="I71" s="15">
        <v>3.8</v>
      </c>
      <c r="J71" s="15">
        <v>58</v>
      </c>
      <c r="K71" s="15">
        <v>700</v>
      </c>
      <c r="L71" s="15">
        <v>0.25</v>
      </c>
      <c r="M71" s="15">
        <v>0.1</v>
      </c>
      <c r="N71" s="15">
        <v>25</v>
      </c>
      <c r="O71" s="15">
        <v>200</v>
      </c>
      <c r="P71" s="15" t="s">
        <v>9479</v>
      </c>
      <c r="Q71" s="15" t="s">
        <v>910</v>
      </c>
    </row>
    <row r="72" spans="1:17" ht="14.5">
      <c r="A72" s="3" t="s">
        <v>7652</v>
      </c>
      <c r="B72" s="15" t="s">
        <v>1</v>
      </c>
      <c r="C72" s="15" t="s">
        <v>7615</v>
      </c>
      <c r="D72" s="15">
        <v>500</v>
      </c>
      <c r="E72" s="15">
        <v>5</v>
      </c>
      <c r="F72" s="15"/>
      <c r="G72" s="15">
        <v>36</v>
      </c>
      <c r="H72" s="15"/>
      <c r="I72" s="15">
        <v>3.4</v>
      </c>
      <c r="J72" s="15">
        <v>70</v>
      </c>
      <c r="K72" s="15">
        <v>700</v>
      </c>
      <c r="L72" s="15">
        <v>0.25</v>
      </c>
      <c r="M72" s="15">
        <v>0.1</v>
      </c>
      <c r="N72" s="15">
        <v>27</v>
      </c>
      <c r="O72" s="15">
        <v>200</v>
      </c>
      <c r="P72" s="15" t="s">
        <v>9479</v>
      </c>
      <c r="Q72" s="15" t="s">
        <v>910</v>
      </c>
    </row>
    <row r="73" spans="1:17" ht="14.5">
      <c r="A73" s="3" t="s">
        <v>7653</v>
      </c>
      <c r="B73" s="15" t="s">
        <v>1</v>
      </c>
      <c r="C73" s="15" t="s">
        <v>7615</v>
      </c>
      <c r="D73" s="15">
        <v>500</v>
      </c>
      <c r="E73" s="15">
        <v>5</v>
      </c>
      <c r="F73" s="15"/>
      <c r="G73" s="15">
        <v>39</v>
      </c>
      <c r="H73" s="15"/>
      <c r="I73" s="15">
        <v>3.2</v>
      </c>
      <c r="J73" s="15">
        <v>80</v>
      </c>
      <c r="K73" s="15">
        <v>800</v>
      </c>
      <c r="L73" s="15">
        <v>0.25</v>
      </c>
      <c r="M73" s="15">
        <v>0.1</v>
      </c>
      <c r="N73" s="15">
        <v>30</v>
      </c>
      <c r="O73" s="15">
        <v>200</v>
      </c>
      <c r="P73" s="15" t="s">
        <v>9479</v>
      </c>
      <c r="Q73" s="15" t="s">
        <v>910</v>
      </c>
    </row>
    <row r="74" spans="1:17" ht="14.5">
      <c r="A74" s="3" t="s">
        <v>7654</v>
      </c>
      <c r="B74" s="15" t="s">
        <v>1</v>
      </c>
      <c r="C74" s="15" t="s">
        <v>7615</v>
      </c>
      <c r="D74" s="15">
        <v>500</v>
      </c>
      <c r="E74" s="15">
        <v>5</v>
      </c>
      <c r="F74" s="15"/>
      <c r="G74" s="15">
        <v>43</v>
      </c>
      <c r="H74" s="15"/>
      <c r="I74" s="15">
        <v>3</v>
      </c>
      <c r="J74" s="15">
        <v>93</v>
      </c>
      <c r="K74" s="15">
        <v>900</v>
      </c>
      <c r="L74" s="15">
        <v>0.25</v>
      </c>
      <c r="M74" s="15">
        <v>0.1</v>
      </c>
      <c r="N74" s="15">
        <v>33</v>
      </c>
      <c r="O74" s="15">
        <v>200</v>
      </c>
      <c r="P74" s="15" t="s">
        <v>9479</v>
      </c>
      <c r="Q74" s="15" t="s">
        <v>910</v>
      </c>
    </row>
    <row r="75" spans="1:17" ht="14.5">
      <c r="A75" s="3" t="s">
        <v>7655</v>
      </c>
      <c r="B75" s="15" t="s">
        <v>1</v>
      </c>
      <c r="C75" s="15" t="s">
        <v>7615</v>
      </c>
      <c r="D75" s="15">
        <v>500</v>
      </c>
      <c r="E75" s="15">
        <v>5</v>
      </c>
      <c r="F75" s="15"/>
      <c r="G75" s="15">
        <v>47</v>
      </c>
      <c r="H75" s="15"/>
      <c r="I75" s="15">
        <v>2.7</v>
      </c>
      <c r="J75" s="15">
        <v>105</v>
      </c>
      <c r="K75" s="15">
        <v>1000</v>
      </c>
      <c r="L75" s="15">
        <v>0.25</v>
      </c>
      <c r="M75" s="15">
        <v>0.1</v>
      </c>
      <c r="N75" s="15">
        <v>36</v>
      </c>
      <c r="O75" s="15">
        <v>200</v>
      </c>
      <c r="P75" s="15" t="s">
        <v>9479</v>
      </c>
      <c r="Q75" s="15" t="s">
        <v>910</v>
      </c>
    </row>
    <row r="76" spans="1:17" ht="14.5">
      <c r="A76" s="3" t="s">
        <v>7656</v>
      </c>
      <c r="B76" s="15" t="s">
        <v>1</v>
      </c>
      <c r="C76" s="15" t="s">
        <v>7615</v>
      </c>
      <c r="D76" s="15">
        <v>500</v>
      </c>
      <c r="E76" s="15">
        <v>5</v>
      </c>
      <c r="F76" s="15"/>
      <c r="G76" s="15">
        <v>51</v>
      </c>
      <c r="H76" s="15"/>
      <c r="I76" s="15">
        <v>2.5</v>
      </c>
      <c r="J76" s="15">
        <v>125</v>
      </c>
      <c r="K76" s="15">
        <v>1100</v>
      </c>
      <c r="L76" s="15">
        <v>0.25</v>
      </c>
      <c r="M76" s="15">
        <v>0.1</v>
      </c>
      <c r="N76" s="15">
        <v>39</v>
      </c>
      <c r="O76" s="15">
        <v>200</v>
      </c>
      <c r="P76" s="15" t="s">
        <v>9479</v>
      </c>
      <c r="Q76" s="15" t="s">
        <v>910</v>
      </c>
    </row>
    <row r="77" spans="1:17" ht="14.5">
      <c r="A77" s="3" t="s">
        <v>7657</v>
      </c>
      <c r="B77" s="15" t="s">
        <v>1</v>
      </c>
      <c r="C77" s="15" t="s">
        <v>7615</v>
      </c>
      <c r="D77" s="15">
        <v>500</v>
      </c>
      <c r="E77" s="15">
        <v>5</v>
      </c>
      <c r="F77" s="15"/>
      <c r="G77" s="15">
        <v>56</v>
      </c>
      <c r="H77" s="15"/>
      <c r="I77" s="15">
        <v>2.2000000000000002</v>
      </c>
      <c r="J77" s="15">
        <v>150</v>
      </c>
      <c r="K77" s="15">
        <v>1300</v>
      </c>
      <c r="L77" s="15">
        <v>0.25</v>
      </c>
      <c r="M77" s="15">
        <v>0.1</v>
      </c>
      <c r="N77" s="15">
        <v>43</v>
      </c>
      <c r="O77" s="15">
        <v>200</v>
      </c>
      <c r="P77" s="15" t="s">
        <v>9479</v>
      </c>
      <c r="Q77" s="15" t="s">
        <v>910</v>
      </c>
    </row>
    <row r="78" spans="1:17" ht="14.5">
      <c r="A78" s="3" t="s">
        <v>7658</v>
      </c>
      <c r="B78" s="15" t="s">
        <v>1</v>
      </c>
      <c r="C78" s="15" t="s">
        <v>4</v>
      </c>
      <c r="D78" s="15">
        <v>1000</v>
      </c>
      <c r="E78" s="15">
        <v>5</v>
      </c>
      <c r="F78" s="15">
        <v>104.5</v>
      </c>
      <c r="G78" s="15">
        <v>110</v>
      </c>
      <c r="H78" s="15">
        <v>115.5</v>
      </c>
      <c r="I78" s="15">
        <v>2.2999999999999998</v>
      </c>
      <c r="J78" s="15"/>
      <c r="K78" s="15">
        <v>4000</v>
      </c>
      <c r="L78" s="15">
        <v>0.25</v>
      </c>
      <c r="M78" s="15">
        <v>1</v>
      </c>
      <c r="N78" s="15">
        <v>83.6</v>
      </c>
      <c r="O78" s="15">
        <v>175</v>
      </c>
      <c r="P78" s="15">
        <v>1</v>
      </c>
      <c r="Q78" s="15" t="s">
        <v>910</v>
      </c>
    </row>
    <row r="79" spans="1:17" ht="14.5">
      <c r="A79" s="3" t="s">
        <v>7659</v>
      </c>
      <c r="B79" s="15" t="s">
        <v>1</v>
      </c>
      <c r="C79" s="15" t="s">
        <v>4</v>
      </c>
      <c r="D79" s="15">
        <v>1000</v>
      </c>
      <c r="E79" s="15">
        <v>5</v>
      </c>
      <c r="F79" s="15">
        <v>104.5</v>
      </c>
      <c r="G79" s="15">
        <v>110</v>
      </c>
      <c r="H79" s="15">
        <v>115.5</v>
      </c>
      <c r="I79" s="15">
        <v>2.2999999999999998</v>
      </c>
      <c r="J79" s="15"/>
      <c r="K79" s="15">
        <v>4000</v>
      </c>
      <c r="L79" s="15">
        <v>0.25</v>
      </c>
      <c r="M79" s="15">
        <v>1</v>
      </c>
      <c r="N79" s="15">
        <v>83.6</v>
      </c>
      <c r="O79" s="15">
        <v>175</v>
      </c>
      <c r="P79" s="15">
        <v>1</v>
      </c>
      <c r="Q79" s="15" t="s">
        <v>3</v>
      </c>
    </row>
    <row r="80" spans="1:17" ht="14.5">
      <c r="A80" s="3" t="s">
        <v>7660</v>
      </c>
      <c r="B80" s="15" t="s">
        <v>1</v>
      </c>
      <c r="C80" s="15" t="s">
        <v>4</v>
      </c>
      <c r="D80" s="15">
        <v>1000</v>
      </c>
      <c r="E80" s="15">
        <v>5</v>
      </c>
      <c r="F80" s="15">
        <v>114</v>
      </c>
      <c r="G80" s="15">
        <v>120</v>
      </c>
      <c r="H80" s="15">
        <v>126</v>
      </c>
      <c r="I80" s="15">
        <v>2</v>
      </c>
      <c r="J80" s="15"/>
      <c r="K80" s="15">
        <v>4500</v>
      </c>
      <c r="L80" s="15">
        <v>0.25</v>
      </c>
      <c r="M80" s="15">
        <v>1</v>
      </c>
      <c r="N80" s="15">
        <v>91.2</v>
      </c>
      <c r="O80" s="15">
        <v>175</v>
      </c>
      <c r="P80" s="15">
        <v>1</v>
      </c>
      <c r="Q80" s="15" t="s">
        <v>910</v>
      </c>
    </row>
    <row r="81" spans="1:17" ht="14.5">
      <c r="A81" s="3" t="s">
        <v>7661</v>
      </c>
      <c r="B81" s="15" t="s">
        <v>1</v>
      </c>
      <c r="C81" s="15" t="s">
        <v>4</v>
      </c>
      <c r="D81" s="15">
        <v>1000</v>
      </c>
      <c r="E81" s="15">
        <v>5</v>
      </c>
      <c r="F81" s="15">
        <v>114</v>
      </c>
      <c r="G81" s="15">
        <v>120</v>
      </c>
      <c r="H81" s="15">
        <v>126</v>
      </c>
      <c r="I81" s="15">
        <v>2</v>
      </c>
      <c r="J81" s="15"/>
      <c r="K81" s="15">
        <v>4500</v>
      </c>
      <c r="L81" s="15">
        <v>0.25</v>
      </c>
      <c r="M81" s="15">
        <v>1</v>
      </c>
      <c r="N81" s="15">
        <v>91.2</v>
      </c>
      <c r="O81" s="15">
        <v>175</v>
      </c>
      <c r="P81" s="15">
        <v>1</v>
      </c>
      <c r="Q81" s="15" t="s">
        <v>3</v>
      </c>
    </row>
    <row r="82" spans="1:17" ht="14.5">
      <c r="A82" s="3" t="s">
        <v>7662</v>
      </c>
      <c r="B82" s="15" t="s">
        <v>1</v>
      </c>
      <c r="C82" s="15" t="s">
        <v>4</v>
      </c>
      <c r="D82" s="15">
        <v>1000</v>
      </c>
      <c r="E82" s="15">
        <v>5</v>
      </c>
      <c r="F82" s="15">
        <v>123.5</v>
      </c>
      <c r="G82" s="15">
        <v>130</v>
      </c>
      <c r="H82" s="15">
        <v>136.5</v>
      </c>
      <c r="I82" s="15">
        <v>1.9</v>
      </c>
      <c r="J82" s="15"/>
      <c r="K82" s="15">
        <v>5000</v>
      </c>
      <c r="L82" s="15">
        <v>0.25</v>
      </c>
      <c r="M82" s="15">
        <v>1</v>
      </c>
      <c r="N82" s="15">
        <v>98.8</v>
      </c>
      <c r="O82" s="15">
        <v>175</v>
      </c>
      <c r="P82" s="15">
        <v>1</v>
      </c>
      <c r="Q82" s="15" t="s">
        <v>910</v>
      </c>
    </row>
    <row r="83" spans="1:17" ht="14.5">
      <c r="A83" s="3" t="s">
        <v>7663</v>
      </c>
      <c r="B83" s="15" t="s">
        <v>1</v>
      </c>
      <c r="C83" s="15" t="s">
        <v>4</v>
      </c>
      <c r="D83" s="15">
        <v>1000</v>
      </c>
      <c r="E83" s="15">
        <v>5</v>
      </c>
      <c r="F83" s="15">
        <v>123.5</v>
      </c>
      <c r="G83" s="15">
        <v>130</v>
      </c>
      <c r="H83" s="15">
        <v>136.5</v>
      </c>
      <c r="I83" s="15">
        <v>1.9</v>
      </c>
      <c r="J83" s="15"/>
      <c r="K83" s="15">
        <v>5000</v>
      </c>
      <c r="L83" s="15">
        <v>0.25</v>
      </c>
      <c r="M83" s="15">
        <v>1</v>
      </c>
      <c r="N83" s="15">
        <v>98.8</v>
      </c>
      <c r="O83" s="15">
        <v>175</v>
      </c>
      <c r="P83" s="15">
        <v>1</v>
      </c>
      <c r="Q83" s="15" t="s">
        <v>3</v>
      </c>
    </row>
    <row r="84" spans="1:17" ht="14.5">
      <c r="A84" s="3" t="s">
        <v>7664</v>
      </c>
      <c r="B84" s="15" t="s">
        <v>1</v>
      </c>
      <c r="C84" s="15" t="s">
        <v>4</v>
      </c>
      <c r="D84" s="15">
        <v>1000</v>
      </c>
      <c r="E84" s="15">
        <v>5</v>
      </c>
      <c r="F84" s="15">
        <v>142.5</v>
      </c>
      <c r="G84" s="15">
        <v>150</v>
      </c>
      <c r="H84" s="15">
        <v>157.5</v>
      </c>
      <c r="I84" s="15">
        <v>1.7</v>
      </c>
      <c r="J84" s="15"/>
      <c r="K84" s="15">
        <v>6000</v>
      </c>
      <c r="L84" s="15">
        <v>0.25</v>
      </c>
      <c r="M84" s="15">
        <v>1</v>
      </c>
      <c r="N84" s="15">
        <v>114</v>
      </c>
      <c r="O84" s="15">
        <v>175</v>
      </c>
      <c r="P84" s="15">
        <v>1</v>
      </c>
      <c r="Q84" s="15" t="s">
        <v>910</v>
      </c>
    </row>
    <row r="85" spans="1:17" ht="14.5">
      <c r="A85" s="3" t="s">
        <v>7665</v>
      </c>
      <c r="B85" s="15" t="s">
        <v>1</v>
      </c>
      <c r="C85" s="15" t="s">
        <v>4</v>
      </c>
      <c r="D85" s="15">
        <v>1000</v>
      </c>
      <c r="E85" s="15">
        <v>5</v>
      </c>
      <c r="F85" s="15">
        <v>142.5</v>
      </c>
      <c r="G85" s="15">
        <v>150</v>
      </c>
      <c r="H85" s="15">
        <v>157.5</v>
      </c>
      <c r="I85" s="15">
        <v>1.7</v>
      </c>
      <c r="J85" s="15"/>
      <c r="K85" s="15">
        <v>6000</v>
      </c>
      <c r="L85" s="15">
        <v>0.25</v>
      </c>
      <c r="M85" s="15">
        <v>1</v>
      </c>
      <c r="N85" s="15">
        <v>114</v>
      </c>
      <c r="O85" s="15">
        <v>175</v>
      </c>
      <c r="P85" s="15">
        <v>1</v>
      </c>
      <c r="Q85" s="15" t="s">
        <v>3</v>
      </c>
    </row>
    <row r="86" spans="1:17" ht="14.5">
      <c r="A86" s="3" t="s">
        <v>7666</v>
      </c>
      <c r="B86" s="15" t="s">
        <v>1</v>
      </c>
      <c r="C86" s="15" t="s">
        <v>4</v>
      </c>
      <c r="D86" s="15">
        <v>1000</v>
      </c>
      <c r="E86" s="15">
        <v>5</v>
      </c>
      <c r="F86" s="15">
        <v>152</v>
      </c>
      <c r="G86" s="15">
        <v>160</v>
      </c>
      <c r="H86" s="15">
        <v>168</v>
      </c>
      <c r="I86" s="15">
        <v>1.6</v>
      </c>
      <c r="J86" s="15"/>
      <c r="K86" s="15">
        <v>6500</v>
      </c>
      <c r="L86" s="15">
        <v>0.25</v>
      </c>
      <c r="M86" s="15">
        <v>1</v>
      </c>
      <c r="N86" s="15">
        <v>121.6</v>
      </c>
      <c r="O86" s="15">
        <v>175</v>
      </c>
      <c r="P86" s="15">
        <v>1</v>
      </c>
      <c r="Q86" s="15" t="s">
        <v>910</v>
      </c>
    </row>
    <row r="87" spans="1:17" ht="14.5">
      <c r="A87" s="3" t="s">
        <v>7667</v>
      </c>
      <c r="B87" s="15" t="s">
        <v>1</v>
      </c>
      <c r="C87" s="15" t="s">
        <v>4</v>
      </c>
      <c r="D87" s="15">
        <v>1000</v>
      </c>
      <c r="E87" s="15">
        <v>5</v>
      </c>
      <c r="F87" s="15">
        <v>152</v>
      </c>
      <c r="G87" s="15">
        <v>160</v>
      </c>
      <c r="H87" s="15">
        <v>168</v>
      </c>
      <c r="I87" s="15">
        <v>1.6</v>
      </c>
      <c r="J87" s="15"/>
      <c r="K87" s="15">
        <v>6500</v>
      </c>
      <c r="L87" s="15">
        <v>0.25</v>
      </c>
      <c r="M87" s="15">
        <v>1</v>
      </c>
      <c r="N87" s="15">
        <v>121.6</v>
      </c>
      <c r="O87" s="15">
        <v>175</v>
      </c>
      <c r="P87" s="15">
        <v>1</v>
      </c>
      <c r="Q87" s="15" t="s">
        <v>3</v>
      </c>
    </row>
    <row r="88" spans="1:17" ht="14.5">
      <c r="A88" s="3" t="s">
        <v>7668</v>
      </c>
      <c r="B88" s="15" t="s">
        <v>1</v>
      </c>
      <c r="C88" s="15" t="s">
        <v>4</v>
      </c>
      <c r="D88" s="15">
        <v>1000</v>
      </c>
      <c r="E88" s="15">
        <v>5</v>
      </c>
      <c r="F88" s="15">
        <v>171</v>
      </c>
      <c r="G88" s="15">
        <v>180</v>
      </c>
      <c r="H88" s="15">
        <v>189</v>
      </c>
      <c r="I88" s="15">
        <v>1.4</v>
      </c>
      <c r="J88" s="15"/>
      <c r="K88" s="15">
        <v>7000</v>
      </c>
      <c r="L88" s="15">
        <v>0.25</v>
      </c>
      <c r="M88" s="15">
        <v>1</v>
      </c>
      <c r="N88" s="15">
        <v>136.80000000000001</v>
      </c>
      <c r="O88" s="15">
        <v>175</v>
      </c>
      <c r="P88" s="15">
        <v>1</v>
      </c>
      <c r="Q88" s="15" t="s">
        <v>910</v>
      </c>
    </row>
    <row r="89" spans="1:17" ht="14.5">
      <c r="A89" s="3" t="s">
        <v>7669</v>
      </c>
      <c r="B89" s="15" t="s">
        <v>1</v>
      </c>
      <c r="C89" s="15" t="s">
        <v>4</v>
      </c>
      <c r="D89" s="15">
        <v>1000</v>
      </c>
      <c r="E89" s="15">
        <v>5</v>
      </c>
      <c r="F89" s="15">
        <v>171</v>
      </c>
      <c r="G89" s="15">
        <v>180</v>
      </c>
      <c r="H89" s="15">
        <v>189</v>
      </c>
      <c r="I89" s="15">
        <v>1.4</v>
      </c>
      <c r="J89" s="15"/>
      <c r="K89" s="15">
        <v>7000</v>
      </c>
      <c r="L89" s="15">
        <v>0.25</v>
      </c>
      <c r="M89" s="15">
        <v>1</v>
      </c>
      <c r="N89" s="15">
        <v>136.80000000000001</v>
      </c>
      <c r="O89" s="15">
        <v>175</v>
      </c>
      <c r="P89" s="15">
        <v>1</v>
      </c>
      <c r="Q89" s="15" t="s">
        <v>3</v>
      </c>
    </row>
    <row r="90" spans="1:17" ht="14.5">
      <c r="A90" s="3" t="s">
        <v>7670</v>
      </c>
      <c r="B90" s="15" t="s">
        <v>1</v>
      </c>
      <c r="C90" s="15" t="s">
        <v>4</v>
      </c>
      <c r="D90" s="15">
        <v>1000</v>
      </c>
      <c r="E90" s="15">
        <v>5</v>
      </c>
      <c r="F90" s="15">
        <v>190</v>
      </c>
      <c r="G90" s="15">
        <v>200</v>
      </c>
      <c r="H90" s="15">
        <v>210</v>
      </c>
      <c r="I90" s="15">
        <v>1.2</v>
      </c>
      <c r="J90" s="15"/>
      <c r="K90" s="15">
        <v>8000</v>
      </c>
      <c r="L90" s="15">
        <v>0.25</v>
      </c>
      <c r="M90" s="15">
        <v>1</v>
      </c>
      <c r="N90" s="15">
        <v>152</v>
      </c>
      <c r="O90" s="15">
        <v>175</v>
      </c>
      <c r="P90" s="15">
        <v>1</v>
      </c>
      <c r="Q90" s="15" t="s">
        <v>910</v>
      </c>
    </row>
    <row r="91" spans="1:17" ht="14.5">
      <c r="A91" s="3" t="s">
        <v>7671</v>
      </c>
      <c r="B91" s="15" t="s">
        <v>1</v>
      </c>
      <c r="C91" s="15" t="s">
        <v>4</v>
      </c>
      <c r="D91" s="15">
        <v>1000</v>
      </c>
      <c r="E91" s="15">
        <v>5</v>
      </c>
      <c r="F91" s="15">
        <v>190</v>
      </c>
      <c r="G91" s="15">
        <v>200</v>
      </c>
      <c r="H91" s="15">
        <v>210</v>
      </c>
      <c r="I91" s="15">
        <v>1.2</v>
      </c>
      <c r="J91" s="15"/>
      <c r="K91" s="15">
        <v>8000</v>
      </c>
      <c r="L91" s="15">
        <v>0.25</v>
      </c>
      <c r="M91" s="15">
        <v>1</v>
      </c>
      <c r="N91" s="15">
        <v>152</v>
      </c>
      <c r="O91" s="15">
        <v>175</v>
      </c>
      <c r="P91" s="15">
        <v>1</v>
      </c>
      <c r="Q91" s="15" t="s">
        <v>3</v>
      </c>
    </row>
    <row r="92" spans="1:17" ht="14.5">
      <c r="A92" s="3" t="s">
        <v>7672</v>
      </c>
      <c r="B92" s="15" t="s">
        <v>1</v>
      </c>
      <c r="C92" s="15" t="s">
        <v>4</v>
      </c>
      <c r="D92" s="15">
        <v>1000</v>
      </c>
      <c r="E92" s="15">
        <v>5</v>
      </c>
      <c r="F92" s="15">
        <v>9.5</v>
      </c>
      <c r="G92" s="15">
        <v>10</v>
      </c>
      <c r="H92" s="15">
        <v>10.5</v>
      </c>
      <c r="I92" s="15">
        <v>25</v>
      </c>
      <c r="J92" s="15"/>
      <c r="K92" s="15">
        <v>700</v>
      </c>
      <c r="L92" s="15">
        <v>0.25</v>
      </c>
      <c r="M92" s="15">
        <v>5</v>
      </c>
      <c r="N92" s="15">
        <v>7.6</v>
      </c>
      <c r="O92" s="15">
        <v>175</v>
      </c>
      <c r="P92" s="15">
        <v>1</v>
      </c>
      <c r="Q92" s="15" t="s">
        <v>910</v>
      </c>
    </row>
    <row r="93" spans="1:17" ht="14.5">
      <c r="A93" s="3" t="s">
        <v>7673</v>
      </c>
      <c r="B93" s="15" t="s">
        <v>1</v>
      </c>
      <c r="C93" s="15" t="s">
        <v>4</v>
      </c>
      <c r="D93" s="15">
        <v>1000</v>
      </c>
      <c r="E93" s="15">
        <v>5</v>
      </c>
      <c r="F93" s="15">
        <v>9.5</v>
      </c>
      <c r="G93" s="15">
        <v>10</v>
      </c>
      <c r="H93" s="15">
        <v>10.5</v>
      </c>
      <c r="I93" s="15">
        <v>25</v>
      </c>
      <c r="J93" s="15"/>
      <c r="K93" s="15">
        <v>700</v>
      </c>
      <c r="L93" s="15">
        <v>0.25</v>
      </c>
      <c r="M93" s="15">
        <v>5</v>
      </c>
      <c r="N93" s="15">
        <v>7.6</v>
      </c>
      <c r="O93" s="15">
        <v>175</v>
      </c>
      <c r="P93" s="15">
        <v>1</v>
      </c>
      <c r="Q93" s="15" t="s">
        <v>3</v>
      </c>
    </row>
    <row r="94" spans="1:17" ht="14.5">
      <c r="A94" s="3" t="s">
        <v>7674</v>
      </c>
      <c r="B94" s="15" t="s">
        <v>1</v>
      </c>
      <c r="C94" s="15" t="s">
        <v>4</v>
      </c>
      <c r="D94" s="15">
        <v>1000</v>
      </c>
      <c r="E94" s="15">
        <v>5</v>
      </c>
      <c r="F94" s="15">
        <v>10.5</v>
      </c>
      <c r="G94" s="15">
        <v>11</v>
      </c>
      <c r="H94" s="15">
        <v>11.6</v>
      </c>
      <c r="I94" s="15">
        <v>23</v>
      </c>
      <c r="J94" s="15"/>
      <c r="K94" s="15">
        <v>700</v>
      </c>
      <c r="L94" s="15">
        <v>0.25</v>
      </c>
      <c r="M94" s="15">
        <v>1</v>
      </c>
      <c r="N94" s="15">
        <v>8.4</v>
      </c>
      <c r="O94" s="15">
        <v>175</v>
      </c>
      <c r="P94" s="15">
        <v>1</v>
      </c>
      <c r="Q94" s="15" t="s">
        <v>910</v>
      </c>
    </row>
    <row r="95" spans="1:17" ht="14.5">
      <c r="A95" s="3" t="s">
        <v>7675</v>
      </c>
      <c r="B95" s="15" t="s">
        <v>1</v>
      </c>
      <c r="C95" s="15" t="s">
        <v>4</v>
      </c>
      <c r="D95" s="15">
        <v>1000</v>
      </c>
      <c r="E95" s="15">
        <v>5</v>
      </c>
      <c r="F95" s="15">
        <v>10.5</v>
      </c>
      <c r="G95" s="15">
        <v>11</v>
      </c>
      <c r="H95" s="15">
        <v>11.6</v>
      </c>
      <c r="I95" s="15">
        <v>23</v>
      </c>
      <c r="J95" s="15"/>
      <c r="K95" s="15">
        <v>700</v>
      </c>
      <c r="L95" s="15">
        <v>0.25</v>
      </c>
      <c r="M95" s="15">
        <v>1</v>
      </c>
      <c r="N95" s="15">
        <v>8.4</v>
      </c>
      <c r="O95" s="15">
        <v>175</v>
      </c>
      <c r="P95" s="15">
        <v>1</v>
      </c>
      <c r="Q95" s="15" t="s">
        <v>3</v>
      </c>
    </row>
    <row r="96" spans="1:17" ht="14.5">
      <c r="A96" s="3" t="s">
        <v>7676</v>
      </c>
      <c r="B96" s="15" t="s">
        <v>1</v>
      </c>
      <c r="C96" s="15" t="s">
        <v>4</v>
      </c>
      <c r="D96" s="15">
        <v>1000</v>
      </c>
      <c r="E96" s="15">
        <v>5</v>
      </c>
      <c r="F96" s="15">
        <v>11.4</v>
      </c>
      <c r="G96" s="15">
        <v>12</v>
      </c>
      <c r="H96" s="15">
        <v>12.6</v>
      </c>
      <c r="I96" s="15">
        <v>21</v>
      </c>
      <c r="J96" s="15"/>
      <c r="K96" s="15">
        <v>700</v>
      </c>
      <c r="L96" s="15">
        <v>0.25</v>
      </c>
      <c r="M96" s="15">
        <v>1</v>
      </c>
      <c r="N96" s="15">
        <v>9.1</v>
      </c>
      <c r="O96" s="15">
        <v>175</v>
      </c>
      <c r="P96" s="15">
        <v>1</v>
      </c>
      <c r="Q96" s="15" t="s">
        <v>910</v>
      </c>
    </row>
    <row r="97" spans="1:17" ht="14.5">
      <c r="A97" s="3" t="s">
        <v>7677</v>
      </c>
      <c r="B97" s="15" t="s">
        <v>1</v>
      </c>
      <c r="C97" s="15" t="s">
        <v>4</v>
      </c>
      <c r="D97" s="15">
        <v>1000</v>
      </c>
      <c r="E97" s="15">
        <v>5</v>
      </c>
      <c r="F97" s="15">
        <v>11.4</v>
      </c>
      <c r="G97" s="15">
        <v>12</v>
      </c>
      <c r="H97" s="15">
        <v>12.6</v>
      </c>
      <c r="I97" s="15">
        <v>21</v>
      </c>
      <c r="J97" s="15"/>
      <c r="K97" s="15">
        <v>700</v>
      </c>
      <c r="L97" s="15">
        <v>0.25</v>
      </c>
      <c r="M97" s="15">
        <v>1</v>
      </c>
      <c r="N97" s="15">
        <v>9.1</v>
      </c>
      <c r="O97" s="15">
        <v>175</v>
      </c>
      <c r="P97" s="15">
        <v>1</v>
      </c>
      <c r="Q97" s="15" t="s">
        <v>3</v>
      </c>
    </row>
    <row r="98" spans="1:17" ht="14.5">
      <c r="A98" s="3" t="s">
        <v>7678</v>
      </c>
      <c r="B98" s="15" t="s">
        <v>1</v>
      </c>
      <c r="C98" s="15" t="s">
        <v>4</v>
      </c>
      <c r="D98" s="15">
        <v>1000</v>
      </c>
      <c r="E98" s="15">
        <v>5</v>
      </c>
      <c r="F98" s="15">
        <v>12.4</v>
      </c>
      <c r="G98" s="15">
        <v>13</v>
      </c>
      <c r="H98" s="15">
        <v>13.7</v>
      </c>
      <c r="I98" s="15">
        <v>19</v>
      </c>
      <c r="J98" s="15"/>
      <c r="K98" s="15">
        <v>700</v>
      </c>
      <c r="L98" s="15">
        <v>0.25</v>
      </c>
      <c r="M98" s="15">
        <v>1</v>
      </c>
      <c r="N98" s="15">
        <v>9.9</v>
      </c>
      <c r="O98" s="15">
        <v>175</v>
      </c>
      <c r="P98" s="15">
        <v>1</v>
      </c>
      <c r="Q98" s="15" t="s">
        <v>910</v>
      </c>
    </row>
    <row r="99" spans="1:17" ht="14.5">
      <c r="A99" s="3" t="s">
        <v>7679</v>
      </c>
      <c r="B99" s="15" t="s">
        <v>1</v>
      </c>
      <c r="C99" s="15" t="s">
        <v>4</v>
      </c>
      <c r="D99" s="15">
        <v>1000</v>
      </c>
      <c r="E99" s="15">
        <v>5</v>
      </c>
      <c r="F99" s="15">
        <v>12.4</v>
      </c>
      <c r="G99" s="15">
        <v>13</v>
      </c>
      <c r="H99" s="15">
        <v>13.7</v>
      </c>
      <c r="I99" s="15">
        <v>19</v>
      </c>
      <c r="J99" s="15"/>
      <c r="K99" s="15">
        <v>700</v>
      </c>
      <c r="L99" s="15">
        <v>0.25</v>
      </c>
      <c r="M99" s="15">
        <v>1</v>
      </c>
      <c r="N99" s="15">
        <v>9.9</v>
      </c>
      <c r="O99" s="15">
        <v>175</v>
      </c>
      <c r="P99" s="15">
        <v>1</v>
      </c>
      <c r="Q99" s="15" t="s">
        <v>3</v>
      </c>
    </row>
    <row r="100" spans="1:17" ht="14.5">
      <c r="A100" s="3" t="s">
        <v>7680</v>
      </c>
      <c r="B100" s="15" t="s">
        <v>1</v>
      </c>
      <c r="C100" s="15" t="s">
        <v>4</v>
      </c>
      <c r="D100" s="15">
        <v>1000</v>
      </c>
      <c r="E100" s="15">
        <v>5</v>
      </c>
      <c r="F100" s="15">
        <v>14.3</v>
      </c>
      <c r="G100" s="15">
        <v>15</v>
      </c>
      <c r="H100" s="15">
        <v>15.8</v>
      </c>
      <c r="I100" s="15">
        <v>17</v>
      </c>
      <c r="J100" s="15"/>
      <c r="K100" s="15">
        <v>700</v>
      </c>
      <c r="L100" s="15">
        <v>0.25</v>
      </c>
      <c r="M100" s="15">
        <v>1</v>
      </c>
      <c r="N100" s="15">
        <v>11.4</v>
      </c>
      <c r="O100" s="15">
        <v>175</v>
      </c>
      <c r="P100" s="15">
        <v>1</v>
      </c>
      <c r="Q100" s="15" t="s">
        <v>910</v>
      </c>
    </row>
    <row r="101" spans="1:17" ht="14.5">
      <c r="A101" s="3" t="s">
        <v>7681</v>
      </c>
      <c r="B101" s="15" t="s">
        <v>1</v>
      </c>
      <c r="C101" s="15" t="s">
        <v>4</v>
      </c>
      <c r="D101" s="15">
        <v>1000</v>
      </c>
      <c r="E101" s="15">
        <v>5</v>
      </c>
      <c r="F101" s="15">
        <v>14.3</v>
      </c>
      <c r="G101" s="15">
        <v>15</v>
      </c>
      <c r="H101" s="15">
        <v>15.8</v>
      </c>
      <c r="I101" s="15">
        <v>17</v>
      </c>
      <c r="J101" s="15"/>
      <c r="K101" s="15">
        <v>700</v>
      </c>
      <c r="L101" s="15">
        <v>0.25</v>
      </c>
      <c r="M101" s="15">
        <v>1</v>
      </c>
      <c r="N101" s="15">
        <v>11.4</v>
      </c>
      <c r="O101" s="15">
        <v>175</v>
      </c>
      <c r="P101" s="15">
        <v>1</v>
      </c>
      <c r="Q101" s="15" t="s">
        <v>3</v>
      </c>
    </row>
    <row r="102" spans="1:17" ht="14.5">
      <c r="A102" s="3" t="s">
        <v>7682</v>
      </c>
      <c r="B102" s="15" t="s">
        <v>1</v>
      </c>
      <c r="C102" s="15" t="s">
        <v>4</v>
      </c>
      <c r="D102" s="15">
        <v>1000</v>
      </c>
      <c r="E102" s="15">
        <v>5</v>
      </c>
      <c r="F102" s="15">
        <v>15.2</v>
      </c>
      <c r="G102" s="15">
        <v>16</v>
      </c>
      <c r="H102" s="15">
        <v>16.8</v>
      </c>
      <c r="I102" s="15">
        <v>15.5</v>
      </c>
      <c r="J102" s="15"/>
      <c r="K102" s="15">
        <v>700</v>
      </c>
      <c r="L102" s="15">
        <v>0.25</v>
      </c>
      <c r="M102" s="15">
        <v>1</v>
      </c>
      <c r="N102" s="15">
        <v>12.2</v>
      </c>
      <c r="O102" s="15">
        <v>175</v>
      </c>
      <c r="P102" s="15">
        <v>1</v>
      </c>
      <c r="Q102" s="15" t="s">
        <v>910</v>
      </c>
    </row>
    <row r="103" spans="1:17" ht="14.5">
      <c r="A103" s="3" t="s">
        <v>7683</v>
      </c>
      <c r="B103" s="15" t="s">
        <v>1</v>
      </c>
      <c r="C103" s="15" t="s">
        <v>4</v>
      </c>
      <c r="D103" s="15">
        <v>1000</v>
      </c>
      <c r="E103" s="15">
        <v>5</v>
      </c>
      <c r="F103" s="15">
        <v>15.2</v>
      </c>
      <c r="G103" s="15">
        <v>16</v>
      </c>
      <c r="H103" s="15">
        <v>16.8</v>
      </c>
      <c r="I103" s="15">
        <v>15.5</v>
      </c>
      <c r="J103" s="15"/>
      <c r="K103" s="15">
        <v>700</v>
      </c>
      <c r="L103" s="15">
        <v>0.25</v>
      </c>
      <c r="M103" s="15">
        <v>1</v>
      </c>
      <c r="N103" s="15">
        <v>12.2</v>
      </c>
      <c r="O103" s="15">
        <v>175</v>
      </c>
      <c r="P103" s="15">
        <v>1</v>
      </c>
      <c r="Q103" s="15" t="s">
        <v>3</v>
      </c>
    </row>
    <row r="104" spans="1:17" ht="14.5">
      <c r="A104" s="3" t="s">
        <v>7684</v>
      </c>
      <c r="B104" s="15" t="s">
        <v>1</v>
      </c>
      <c r="C104" s="15" t="s">
        <v>4</v>
      </c>
      <c r="D104" s="15">
        <v>1000</v>
      </c>
      <c r="E104" s="15">
        <v>5</v>
      </c>
      <c r="F104" s="15">
        <v>17.100000000000001</v>
      </c>
      <c r="G104" s="15">
        <v>18</v>
      </c>
      <c r="H104" s="15">
        <v>18.899999999999999</v>
      </c>
      <c r="I104" s="15">
        <v>14</v>
      </c>
      <c r="J104" s="15"/>
      <c r="K104" s="15">
        <v>750</v>
      </c>
      <c r="L104" s="15">
        <v>0.25</v>
      </c>
      <c r="M104" s="15">
        <v>1</v>
      </c>
      <c r="N104" s="15">
        <v>13.7</v>
      </c>
      <c r="O104" s="15">
        <v>175</v>
      </c>
      <c r="P104" s="15">
        <v>1</v>
      </c>
      <c r="Q104" s="15" t="s">
        <v>910</v>
      </c>
    </row>
    <row r="105" spans="1:17" ht="14.5">
      <c r="A105" s="3" t="s">
        <v>7685</v>
      </c>
      <c r="B105" s="15" t="s">
        <v>1</v>
      </c>
      <c r="C105" s="15" t="s">
        <v>4</v>
      </c>
      <c r="D105" s="15">
        <v>1000</v>
      </c>
      <c r="E105" s="15">
        <v>5</v>
      </c>
      <c r="F105" s="15">
        <v>17.100000000000001</v>
      </c>
      <c r="G105" s="15">
        <v>18</v>
      </c>
      <c r="H105" s="15">
        <v>18.899999999999999</v>
      </c>
      <c r="I105" s="15">
        <v>14</v>
      </c>
      <c r="J105" s="15"/>
      <c r="K105" s="15">
        <v>750</v>
      </c>
      <c r="L105" s="15">
        <v>0.25</v>
      </c>
      <c r="M105" s="15">
        <v>1</v>
      </c>
      <c r="N105" s="15">
        <v>13.7</v>
      </c>
      <c r="O105" s="15">
        <v>175</v>
      </c>
      <c r="P105" s="15">
        <v>1</v>
      </c>
      <c r="Q105" s="15" t="s">
        <v>3</v>
      </c>
    </row>
    <row r="106" spans="1:17" ht="14.5">
      <c r="A106" s="3" t="s">
        <v>7686</v>
      </c>
      <c r="B106" s="15" t="s">
        <v>1</v>
      </c>
      <c r="C106" s="15" t="s">
        <v>4</v>
      </c>
      <c r="D106" s="15">
        <v>1000</v>
      </c>
      <c r="E106" s="15">
        <v>5</v>
      </c>
      <c r="F106" s="15">
        <v>19</v>
      </c>
      <c r="G106" s="15">
        <v>20</v>
      </c>
      <c r="H106" s="15">
        <v>21</v>
      </c>
      <c r="I106" s="15">
        <v>12.5</v>
      </c>
      <c r="J106" s="15"/>
      <c r="K106" s="15">
        <v>750</v>
      </c>
      <c r="L106" s="15">
        <v>0.25</v>
      </c>
      <c r="M106" s="15">
        <v>1</v>
      </c>
      <c r="N106" s="15">
        <v>15.2</v>
      </c>
      <c r="O106" s="15">
        <v>175</v>
      </c>
      <c r="P106" s="15">
        <v>1</v>
      </c>
      <c r="Q106" s="15" t="s">
        <v>910</v>
      </c>
    </row>
    <row r="107" spans="1:17" ht="14.5">
      <c r="A107" s="3" t="s">
        <v>7687</v>
      </c>
      <c r="B107" s="15" t="s">
        <v>1</v>
      </c>
      <c r="C107" s="15" t="s">
        <v>4</v>
      </c>
      <c r="D107" s="15">
        <v>1000</v>
      </c>
      <c r="E107" s="15">
        <v>5</v>
      </c>
      <c r="F107" s="15">
        <v>19</v>
      </c>
      <c r="G107" s="15">
        <v>20</v>
      </c>
      <c r="H107" s="15">
        <v>21</v>
      </c>
      <c r="I107" s="15">
        <v>12.5</v>
      </c>
      <c r="J107" s="15"/>
      <c r="K107" s="15">
        <v>750</v>
      </c>
      <c r="L107" s="15">
        <v>0.25</v>
      </c>
      <c r="M107" s="15">
        <v>1</v>
      </c>
      <c r="N107" s="15">
        <v>15.2</v>
      </c>
      <c r="O107" s="15">
        <v>175</v>
      </c>
      <c r="P107" s="15">
        <v>1</v>
      </c>
      <c r="Q107" s="15" t="s">
        <v>3</v>
      </c>
    </row>
    <row r="108" spans="1:17" ht="14.5">
      <c r="A108" s="3" t="s">
        <v>7688</v>
      </c>
      <c r="B108" s="15" t="s">
        <v>1</v>
      </c>
      <c r="C108" s="15" t="s">
        <v>4</v>
      </c>
      <c r="D108" s="15">
        <v>1000</v>
      </c>
      <c r="E108" s="15">
        <v>5</v>
      </c>
      <c r="F108" s="15">
        <v>20.9</v>
      </c>
      <c r="G108" s="15">
        <v>22</v>
      </c>
      <c r="H108" s="15">
        <v>23.1</v>
      </c>
      <c r="I108" s="15">
        <v>11.5</v>
      </c>
      <c r="J108" s="15"/>
      <c r="K108" s="15">
        <v>750</v>
      </c>
      <c r="L108" s="15">
        <v>0.25</v>
      </c>
      <c r="M108" s="15">
        <v>1</v>
      </c>
      <c r="N108" s="15">
        <v>16.7</v>
      </c>
      <c r="O108" s="15">
        <v>175</v>
      </c>
      <c r="P108" s="15">
        <v>1</v>
      </c>
      <c r="Q108" s="15" t="s">
        <v>910</v>
      </c>
    </row>
    <row r="109" spans="1:17" ht="14.5">
      <c r="A109" s="3" t="s">
        <v>7689</v>
      </c>
      <c r="B109" s="15" t="s">
        <v>1</v>
      </c>
      <c r="C109" s="15" t="s">
        <v>4</v>
      </c>
      <c r="D109" s="15">
        <v>1000</v>
      </c>
      <c r="E109" s="15">
        <v>5</v>
      </c>
      <c r="F109" s="15">
        <v>20.9</v>
      </c>
      <c r="G109" s="15">
        <v>22</v>
      </c>
      <c r="H109" s="15">
        <v>23.1</v>
      </c>
      <c r="I109" s="15">
        <v>11.5</v>
      </c>
      <c r="J109" s="15"/>
      <c r="K109" s="15">
        <v>750</v>
      </c>
      <c r="L109" s="15">
        <v>0.25</v>
      </c>
      <c r="M109" s="15">
        <v>1</v>
      </c>
      <c r="N109" s="15">
        <v>16.7</v>
      </c>
      <c r="O109" s="15">
        <v>175</v>
      </c>
      <c r="P109" s="15">
        <v>1</v>
      </c>
      <c r="Q109" s="15" t="s">
        <v>3</v>
      </c>
    </row>
    <row r="110" spans="1:17" ht="14.5">
      <c r="A110" s="3" t="s">
        <v>7690</v>
      </c>
      <c r="B110" s="15" t="s">
        <v>1</v>
      </c>
      <c r="C110" s="15" t="s">
        <v>4</v>
      </c>
      <c r="D110" s="15">
        <v>1000</v>
      </c>
      <c r="E110" s="15">
        <v>5</v>
      </c>
      <c r="F110" s="15">
        <v>22.8</v>
      </c>
      <c r="G110" s="15">
        <v>24</v>
      </c>
      <c r="H110" s="15">
        <v>25.2</v>
      </c>
      <c r="I110" s="15">
        <v>10.5</v>
      </c>
      <c r="J110" s="15"/>
      <c r="K110" s="15">
        <v>750</v>
      </c>
      <c r="L110" s="15">
        <v>0.25</v>
      </c>
      <c r="M110" s="15">
        <v>1</v>
      </c>
      <c r="N110" s="15">
        <v>18.2</v>
      </c>
      <c r="O110" s="15">
        <v>175</v>
      </c>
      <c r="P110" s="15">
        <v>1</v>
      </c>
      <c r="Q110" s="15" t="s">
        <v>910</v>
      </c>
    </row>
    <row r="111" spans="1:17" ht="14.5">
      <c r="A111" s="3" t="s">
        <v>7691</v>
      </c>
      <c r="B111" s="15" t="s">
        <v>1</v>
      </c>
      <c r="C111" s="15" t="s">
        <v>4</v>
      </c>
      <c r="D111" s="15">
        <v>1000</v>
      </c>
      <c r="E111" s="15">
        <v>5</v>
      </c>
      <c r="F111" s="15">
        <v>22.8</v>
      </c>
      <c r="G111" s="15">
        <v>24</v>
      </c>
      <c r="H111" s="15">
        <v>25.2</v>
      </c>
      <c r="I111" s="15">
        <v>10.5</v>
      </c>
      <c r="J111" s="15"/>
      <c r="K111" s="15">
        <v>750</v>
      </c>
      <c r="L111" s="15">
        <v>0.25</v>
      </c>
      <c r="M111" s="15">
        <v>1</v>
      </c>
      <c r="N111" s="15">
        <v>18.2</v>
      </c>
      <c r="O111" s="15">
        <v>175</v>
      </c>
      <c r="P111" s="15">
        <v>1</v>
      </c>
      <c r="Q111" s="15" t="s">
        <v>3</v>
      </c>
    </row>
    <row r="112" spans="1:17" ht="14.5">
      <c r="A112" s="3" t="s">
        <v>7692</v>
      </c>
      <c r="B112" s="15" t="s">
        <v>1</v>
      </c>
      <c r="C112" s="15" t="s">
        <v>4</v>
      </c>
      <c r="D112" s="15">
        <v>1000</v>
      </c>
      <c r="E112" s="15">
        <v>5</v>
      </c>
      <c r="F112" s="15">
        <v>25.7</v>
      </c>
      <c r="G112" s="15">
        <v>27</v>
      </c>
      <c r="H112" s="15">
        <v>28.4</v>
      </c>
      <c r="I112" s="15">
        <v>9.5</v>
      </c>
      <c r="J112" s="15"/>
      <c r="K112" s="15">
        <v>750</v>
      </c>
      <c r="L112" s="15">
        <v>0.25</v>
      </c>
      <c r="M112" s="15">
        <v>1</v>
      </c>
      <c r="N112" s="15">
        <v>20.6</v>
      </c>
      <c r="O112" s="15">
        <v>175</v>
      </c>
      <c r="P112" s="15">
        <v>1</v>
      </c>
      <c r="Q112" s="15" t="s">
        <v>910</v>
      </c>
    </row>
    <row r="113" spans="1:17" ht="14.5">
      <c r="A113" s="3" t="s">
        <v>7693</v>
      </c>
      <c r="B113" s="15" t="s">
        <v>1</v>
      </c>
      <c r="C113" s="15" t="s">
        <v>4</v>
      </c>
      <c r="D113" s="15">
        <v>1000</v>
      </c>
      <c r="E113" s="15">
        <v>5</v>
      </c>
      <c r="F113" s="15">
        <v>25.7</v>
      </c>
      <c r="G113" s="15">
        <v>27</v>
      </c>
      <c r="H113" s="15">
        <v>28.4</v>
      </c>
      <c r="I113" s="15">
        <v>9.5</v>
      </c>
      <c r="J113" s="15"/>
      <c r="K113" s="15">
        <v>750</v>
      </c>
      <c r="L113" s="15">
        <v>0.25</v>
      </c>
      <c r="M113" s="15">
        <v>1</v>
      </c>
      <c r="N113" s="15">
        <v>20.6</v>
      </c>
      <c r="O113" s="15">
        <v>175</v>
      </c>
      <c r="P113" s="15">
        <v>1</v>
      </c>
      <c r="Q113" s="15" t="s">
        <v>3</v>
      </c>
    </row>
    <row r="114" spans="1:17" ht="14.5">
      <c r="A114" s="3" t="s">
        <v>7694</v>
      </c>
      <c r="B114" s="15" t="s">
        <v>1</v>
      </c>
      <c r="C114" s="15" t="s">
        <v>4</v>
      </c>
      <c r="D114" s="15">
        <v>1000</v>
      </c>
      <c r="E114" s="15">
        <v>5</v>
      </c>
      <c r="F114" s="15">
        <v>28.5</v>
      </c>
      <c r="G114" s="15">
        <v>30</v>
      </c>
      <c r="H114" s="15">
        <v>31.5</v>
      </c>
      <c r="I114" s="15">
        <v>8.5</v>
      </c>
      <c r="J114" s="15"/>
      <c r="K114" s="15">
        <v>1000</v>
      </c>
      <c r="L114" s="15">
        <v>0.25</v>
      </c>
      <c r="M114" s="15">
        <v>1</v>
      </c>
      <c r="N114" s="15">
        <v>22.8</v>
      </c>
      <c r="O114" s="15">
        <v>175</v>
      </c>
      <c r="P114" s="15">
        <v>1</v>
      </c>
      <c r="Q114" s="15" t="s">
        <v>910</v>
      </c>
    </row>
    <row r="115" spans="1:17" ht="14.5">
      <c r="A115" s="3" t="s">
        <v>7695</v>
      </c>
      <c r="B115" s="15" t="s">
        <v>1</v>
      </c>
      <c r="C115" s="15" t="s">
        <v>4</v>
      </c>
      <c r="D115" s="15">
        <v>1000</v>
      </c>
      <c r="E115" s="15">
        <v>5</v>
      </c>
      <c r="F115" s="15">
        <v>28.5</v>
      </c>
      <c r="G115" s="15">
        <v>30</v>
      </c>
      <c r="H115" s="15">
        <v>31.5</v>
      </c>
      <c r="I115" s="15">
        <v>8.5</v>
      </c>
      <c r="J115" s="15"/>
      <c r="K115" s="15">
        <v>1000</v>
      </c>
      <c r="L115" s="15">
        <v>0.25</v>
      </c>
      <c r="M115" s="15">
        <v>1</v>
      </c>
      <c r="N115" s="15">
        <v>22.8</v>
      </c>
      <c r="O115" s="15">
        <v>175</v>
      </c>
      <c r="P115" s="15">
        <v>1</v>
      </c>
      <c r="Q115" s="15" t="s">
        <v>3</v>
      </c>
    </row>
    <row r="116" spans="1:17" ht="14.5">
      <c r="A116" s="3" t="s">
        <v>7696</v>
      </c>
      <c r="B116" s="15" t="s">
        <v>1</v>
      </c>
      <c r="C116" s="15" t="s">
        <v>4</v>
      </c>
      <c r="D116" s="15">
        <v>1000</v>
      </c>
      <c r="E116" s="15">
        <v>5</v>
      </c>
      <c r="F116" s="15">
        <v>31.4</v>
      </c>
      <c r="G116" s="15">
        <v>33</v>
      </c>
      <c r="H116" s="15">
        <v>34.700000000000003</v>
      </c>
      <c r="I116" s="15">
        <v>7.5</v>
      </c>
      <c r="J116" s="15"/>
      <c r="K116" s="15">
        <v>1000</v>
      </c>
      <c r="L116" s="15">
        <v>0.25</v>
      </c>
      <c r="M116" s="15">
        <v>1</v>
      </c>
      <c r="N116" s="15">
        <v>25.1</v>
      </c>
      <c r="O116" s="15">
        <v>175</v>
      </c>
      <c r="P116" s="15">
        <v>1</v>
      </c>
      <c r="Q116" s="15" t="s">
        <v>910</v>
      </c>
    </row>
    <row r="117" spans="1:17" ht="14.5">
      <c r="A117" s="3" t="s">
        <v>7697</v>
      </c>
      <c r="B117" s="15" t="s">
        <v>1</v>
      </c>
      <c r="C117" s="15" t="s">
        <v>4</v>
      </c>
      <c r="D117" s="15">
        <v>1000</v>
      </c>
      <c r="E117" s="15">
        <v>5</v>
      </c>
      <c r="F117" s="15">
        <v>31.4</v>
      </c>
      <c r="G117" s="15">
        <v>33</v>
      </c>
      <c r="H117" s="15">
        <v>34.700000000000003</v>
      </c>
      <c r="I117" s="15">
        <v>7.5</v>
      </c>
      <c r="J117" s="15"/>
      <c r="K117" s="15">
        <v>1000</v>
      </c>
      <c r="L117" s="15">
        <v>0.25</v>
      </c>
      <c r="M117" s="15">
        <v>1</v>
      </c>
      <c r="N117" s="15">
        <v>25.1</v>
      </c>
      <c r="O117" s="15">
        <v>175</v>
      </c>
      <c r="P117" s="15">
        <v>1</v>
      </c>
      <c r="Q117" s="15" t="s">
        <v>3</v>
      </c>
    </row>
    <row r="118" spans="1:17" ht="14.5">
      <c r="A118" s="3" t="s">
        <v>7698</v>
      </c>
      <c r="B118" s="15" t="s">
        <v>1</v>
      </c>
      <c r="C118" s="15" t="s">
        <v>4</v>
      </c>
      <c r="D118" s="15">
        <v>1000</v>
      </c>
      <c r="E118" s="15">
        <v>5</v>
      </c>
      <c r="F118" s="15">
        <v>34.200000000000003</v>
      </c>
      <c r="G118" s="15">
        <v>36</v>
      </c>
      <c r="H118" s="15">
        <v>37.799999999999997</v>
      </c>
      <c r="I118" s="15">
        <v>7</v>
      </c>
      <c r="J118" s="15"/>
      <c r="K118" s="15">
        <v>1000</v>
      </c>
      <c r="L118" s="15">
        <v>0.25</v>
      </c>
      <c r="M118" s="15">
        <v>1</v>
      </c>
      <c r="N118" s="15">
        <v>27.4</v>
      </c>
      <c r="O118" s="15">
        <v>175</v>
      </c>
      <c r="P118" s="15">
        <v>1</v>
      </c>
      <c r="Q118" s="15" t="s">
        <v>910</v>
      </c>
    </row>
    <row r="119" spans="1:17" ht="14.5">
      <c r="A119" s="3" t="s">
        <v>7699</v>
      </c>
      <c r="B119" s="15" t="s">
        <v>1</v>
      </c>
      <c r="C119" s="15" t="s">
        <v>4</v>
      </c>
      <c r="D119" s="15">
        <v>1000</v>
      </c>
      <c r="E119" s="15">
        <v>5</v>
      </c>
      <c r="F119" s="15">
        <v>34.200000000000003</v>
      </c>
      <c r="G119" s="15">
        <v>36</v>
      </c>
      <c r="H119" s="15">
        <v>37.799999999999997</v>
      </c>
      <c r="I119" s="15">
        <v>7</v>
      </c>
      <c r="J119" s="15"/>
      <c r="K119" s="15">
        <v>1000</v>
      </c>
      <c r="L119" s="15">
        <v>0.25</v>
      </c>
      <c r="M119" s="15">
        <v>1</v>
      </c>
      <c r="N119" s="15">
        <v>27.4</v>
      </c>
      <c r="O119" s="15">
        <v>175</v>
      </c>
      <c r="P119" s="15">
        <v>1</v>
      </c>
      <c r="Q119" s="15" t="s">
        <v>3</v>
      </c>
    </row>
    <row r="120" spans="1:17" ht="14.5">
      <c r="A120" s="3" t="s">
        <v>7700</v>
      </c>
      <c r="B120" s="15" t="s">
        <v>1</v>
      </c>
      <c r="C120" s="15" t="s">
        <v>4</v>
      </c>
      <c r="D120" s="15">
        <v>1000</v>
      </c>
      <c r="E120" s="15">
        <v>5</v>
      </c>
      <c r="F120" s="15">
        <v>37.1</v>
      </c>
      <c r="G120" s="15">
        <v>39</v>
      </c>
      <c r="H120" s="15">
        <v>41</v>
      </c>
      <c r="I120" s="15">
        <v>6.5</v>
      </c>
      <c r="J120" s="15"/>
      <c r="K120" s="15">
        <v>1000</v>
      </c>
      <c r="L120" s="15">
        <v>0.25</v>
      </c>
      <c r="M120" s="15">
        <v>1</v>
      </c>
      <c r="N120" s="15">
        <v>29.7</v>
      </c>
      <c r="O120" s="15">
        <v>175</v>
      </c>
      <c r="P120" s="15">
        <v>1</v>
      </c>
      <c r="Q120" s="15" t="s">
        <v>910</v>
      </c>
    </row>
    <row r="121" spans="1:17" ht="14.5">
      <c r="A121" s="3" t="s">
        <v>7701</v>
      </c>
      <c r="B121" s="15" t="s">
        <v>1</v>
      </c>
      <c r="C121" s="15" t="s">
        <v>4</v>
      </c>
      <c r="D121" s="15">
        <v>1000</v>
      </c>
      <c r="E121" s="15">
        <v>5</v>
      </c>
      <c r="F121" s="15">
        <v>37.1</v>
      </c>
      <c r="G121" s="15">
        <v>39</v>
      </c>
      <c r="H121" s="15">
        <v>41</v>
      </c>
      <c r="I121" s="15">
        <v>6.5</v>
      </c>
      <c r="J121" s="15"/>
      <c r="K121" s="15">
        <v>1000</v>
      </c>
      <c r="L121" s="15">
        <v>0.25</v>
      </c>
      <c r="M121" s="15">
        <v>1</v>
      </c>
      <c r="N121" s="15">
        <v>29.7</v>
      </c>
      <c r="O121" s="15">
        <v>175</v>
      </c>
      <c r="P121" s="15">
        <v>1</v>
      </c>
      <c r="Q121" s="15" t="s">
        <v>3</v>
      </c>
    </row>
    <row r="122" spans="1:17" ht="14.5">
      <c r="A122" s="3" t="s">
        <v>7702</v>
      </c>
      <c r="B122" s="15" t="s">
        <v>1</v>
      </c>
      <c r="C122" s="15" t="s">
        <v>4</v>
      </c>
      <c r="D122" s="15">
        <v>1000</v>
      </c>
      <c r="E122" s="15">
        <v>5</v>
      </c>
      <c r="F122" s="15">
        <v>40.9</v>
      </c>
      <c r="G122" s="15">
        <v>43</v>
      </c>
      <c r="H122" s="15">
        <v>45.2</v>
      </c>
      <c r="I122" s="15">
        <v>6</v>
      </c>
      <c r="J122" s="15"/>
      <c r="K122" s="15">
        <v>1500</v>
      </c>
      <c r="L122" s="15">
        <v>0.25</v>
      </c>
      <c r="M122" s="15">
        <v>1</v>
      </c>
      <c r="N122" s="15">
        <v>32.700000000000003</v>
      </c>
      <c r="O122" s="15">
        <v>175</v>
      </c>
      <c r="P122" s="15">
        <v>1</v>
      </c>
      <c r="Q122" s="15" t="s">
        <v>910</v>
      </c>
    </row>
    <row r="123" spans="1:17" ht="14.5">
      <c r="A123" s="3" t="s">
        <v>7703</v>
      </c>
      <c r="B123" s="15" t="s">
        <v>1</v>
      </c>
      <c r="C123" s="15" t="s">
        <v>4</v>
      </c>
      <c r="D123" s="15">
        <v>1000</v>
      </c>
      <c r="E123" s="15">
        <v>5</v>
      </c>
      <c r="F123" s="15">
        <v>40.9</v>
      </c>
      <c r="G123" s="15">
        <v>43</v>
      </c>
      <c r="H123" s="15">
        <v>45.2</v>
      </c>
      <c r="I123" s="15">
        <v>6</v>
      </c>
      <c r="J123" s="15"/>
      <c r="K123" s="15">
        <v>1500</v>
      </c>
      <c r="L123" s="15">
        <v>0.25</v>
      </c>
      <c r="M123" s="15">
        <v>1</v>
      </c>
      <c r="N123" s="15">
        <v>32.700000000000003</v>
      </c>
      <c r="O123" s="15">
        <v>175</v>
      </c>
      <c r="P123" s="15">
        <v>1</v>
      </c>
      <c r="Q123" s="15" t="s">
        <v>3</v>
      </c>
    </row>
    <row r="124" spans="1:17" ht="14.5">
      <c r="A124" s="3" t="s">
        <v>7704</v>
      </c>
      <c r="B124" s="15" t="s">
        <v>1</v>
      </c>
      <c r="C124" s="15" t="s">
        <v>4</v>
      </c>
      <c r="D124" s="15">
        <v>1000</v>
      </c>
      <c r="E124" s="15">
        <v>5</v>
      </c>
      <c r="F124" s="15">
        <v>44.7</v>
      </c>
      <c r="G124" s="15">
        <v>47</v>
      </c>
      <c r="H124" s="15">
        <v>49.4</v>
      </c>
      <c r="I124" s="15">
        <v>5.5</v>
      </c>
      <c r="J124" s="15"/>
      <c r="K124" s="15">
        <v>1500</v>
      </c>
      <c r="L124" s="15">
        <v>0.25</v>
      </c>
      <c r="M124" s="15">
        <v>1</v>
      </c>
      <c r="N124" s="15">
        <v>35.799999999999997</v>
      </c>
      <c r="O124" s="15">
        <v>175</v>
      </c>
      <c r="P124" s="15">
        <v>1</v>
      </c>
      <c r="Q124" s="15" t="s">
        <v>910</v>
      </c>
    </row>
    <row r="125" spans="1:17" ht="14.5">
      <c r="A125" s="3" t="s">
        <v>7705</v>
      </c>
      <c r="B125" s="15" t="s">
        <v>1</v>
      </c>
      <c r="C125" s="15" t="s">
        <v>4</v>
      </c>
      <c r="D125" s="15">
        <v>1000</v>
      </c>
      <c r="E125" s="15">
        <v>5</v>
      </c>
      <c r="F125" s="15">
        <v>44.7</v>
      </c>
      <c r="G125" s="15">
        <v>47</v>
      </c>
      <c r="H125" s="15">
        <v>49.4</v>
      </c>
      <c r="I125" s="15">
        <v>5.5</v>
      </c>
      <c r="J125" s="15"/>
      <c r="K125" s="15">
        <v>1500</v>
      </c>
      <c r="L125" s="15">
        <v>0.25</v>
      </c>
      <c r="M125" s="15">
        <v>1</v>
      </c>
      <c r="N125" s="15">
        <v>35.799999999999997</v>
      </c>
      <c r="O125" s="15">
        <v>175</v>
      </c>
      <c r="P125" s="15">
        <v>1</v>
      </c>
      <c r="Q125" s="15" t="s">
        <v>3</v>
      </c>
    </row>
    <row r="126" spans="1:17" ht="14.5">
      <c r="A126" s="3" t="s">
        <v>7706</v>
      </c>
      <c r="B126" s="15" t="s">
        <v>1</v>
      </c>
      <c r="C126" s="15" t="s">
        <v>4</v>
      </c>
      <c r="D126" s="15">
        <v>1000</v>
      </c>
      <c r="E126" s="15">
        <v>5</v>
      </c>
      <c r="F126" s="15">
        <v>48.5</v>
      </c>
      <c r="G126" s="15">
        <v>51</v>
      </c>
      <c r="H126" s="15">
        <v>53.6</v>
      </c>
      <c r="I126" s="15">
        <v>5</v>
      </c>
      <c r="J126" s="15"/>
      <c r="K126" s="15">
        <v>1500</v>
      </c>
      <c r="L126" s="15">
        <v>0.25</v>
      </c>
      <c r="M126" s="15">
        <v>1</v>
      </c>
      <c r="N126" s="15">
        <v>38.799999999999997</v>
      </c>
      <c r="O126" s="15">
        <v>175</v>
      </c>
      <c r="P126" s="15">
        <v>1</v>
      </c>
      <c r="Q126" s="15" t="s">
        <v>910</v>
      </c>
    </row>
    <row r="127" spans="1:17" ht="14.5">
      <c r="A127" s="3" t="s">
        <v>7707</v>
      </c>
      <c r="B127" s="15" t="s">
        <v>1</v>
      </c>
      <c r="C127" s="15" t="s">
        <v>4</v>
      </c>
      <c r="D127" s="15">
        <v>1000</v>
      </c>
      <c r="E127" s="15">
        <v>5</v>
      </c>
      <c r="F127" s="15">
        <v>48.5</v>
      </c>
      <c r="G127" s="15">
        <v>51</v>
      </c>
      <c r="H127" s="15">
        <v>53.6</v>
      </c>
      <c r="I127" s="15">
        <v>5</v>
      </c>
      <c r="J127" s="15"/>
      <c r="K127" s="15">
        <v>1500</v>
      </c>
      <c r="L127" s="15">
        <v>0.25</v>
      </c>
      <c r="M127" s="15">
        <v>1</v>
      </c>
      <c r="N127" s="15">
        <v>38.799999999999997</v>
      </c>
      <c r="O127" s="15">
        <v>175</v>
      </c>
      <c r="P127" s="15">
        <v>1</v>
      </c>
      <c r="Q127" s="15" t="s">
        <v>3</v>
      </c>
    </row>
    <row r="128" spans="1:17" ht="14.5">
      <c r="A128" s="3" t="s">
        <v>7708</v>
      </c>
      <c r="B128" s="15" t="s">
        <v>1</v>
      </c>
      <c r="C128" s="15" t="s">
        <v>4</v>
      </c>
      <c r="D128" s="15">
        <v>1000</v>
      </c>
      <c r="E128" s="15">
        <v>5</v>
      </c>
      <c r="F128" s="15">
        <v>53.2</v>
      </c>
      <c r="G128" s="15">
        <v>56</v>
      </c>
      <c r="H128" s="15">
        <v>58.8</v>
      </c>
      <c r="I128" s="15">
        <v>4.5</v>
      </c>
      <c r="J128" s="15"/>
      <c r="K128" s="15">
        <v>2000</v>
      </c>
      <c r="L128" s="15">
        <v>0.25</v>
      </c>
      <c r="M128" s="15">
        <v>1</v>
      </c>
      <c r="N128" s="15">
        <v>42.6</v>
      </c>
      <c r="O128" s="15">
        <v>175</v>
      </c>
      <c r="P128" s="15">
        <v>1</v>
      </c>
      <c r="Q128" s="15" t="s">
        <v>910</v>
      </c>
    </row>
    <row r="129" spans="1:17" ht="14.5">
      <c r="A129" s="3" t="s">
        <v>7709</v>
      </c>
      <c r="B129" s="15" t="s">
        <v>1</v>
      </c>
      <c r="C129" s="15" t="s">
        <v>4</v>
      </c>
      <c r="D129" s="15">
        <v>1000</v>
      </c>
      <c r="E129" s="15">
        <v>5</v>
      </c>
      <c r="F129" s="15">
        <v>53.2</v>
      </c>
      <c r="G129" s="15">
        <v>56</v>
      </c>
      <c r="H129" s="15">
        <v>58.8</v>
      </c>
      <c r="I129" s="15">
        <v>4.5</v>
      </c>
      <c r="J129" s="15"/>
      <c r="K129" s="15">
        <v>2000</v>
      </c>
      <c r="L129" s="15">
        <v>0.25</v>
      </c>
      <c r="M129" s="15">
        <v>1</v>
      </c>
      <c r="N129" s="15">
        <v>42.6</v>
      </c>
      <c r="O129" s="15">
        <v>175</v>
      </c>
      <c r="P129" s="15">
        <v>1</v>
      </c>
      <c r="Q129" s="15" t="s">
        <v>3</v>
      </c>
    </row>
    <row r="130" spans="1:17" ht="14.5">
      <c r="A130" s="3" t="s">
        <v>7710</v>
      </c>
      <c r="B130" s="15" t="s">
        <v>1</v>
      </c>
      <c r="C130" s="15" t="s">
        <v>4</v>
      </c>
      <c r="D130" s="15">
        <v>1000</v>
      </c>
      <c r="E130" s="15">
        <v>5</v>
      </c>
      <c r="F130" s="15">
        <v>58.9</v>
      </c>
      <c r="G130" s="15">
        <v>62</v>
      </c>
      <c r="H130" s="15">
        <v>65.099999999999994</v>
      </c>
      <c r="I130" s="15">
        <v>4</v>
      </c>
      <c r="J130" s="15"/>
      <c r="K130" s="15">
        <v>2000</v>
      </c>
      <c r="L130" s="15">
        <v>0.25</v>
      </c>
      <c r="M130" s="15">
        <v>1</v>
      </c>
      <c r="N130" s="15">
        <v>47.1</v>
      </c>
      <c r="O130" s="15">
        <v>175</v>
      </c>
      <c r="P130" s="15">
        <v>1</v>
      </c>
      <c r="Q130" s="15" t="s">
        <v>910</v>
      </c>
    </row>
    <row r="131" spans="1:17" ht="14.5">
      <c r="A131" s="3" t="s">
        <v>7711</v>
      </c>
      <c r="B131" s="15" t="s">
        <v>1</v>
      </c>
      <c r="C131" s="15" t="s">
        <v>4</v>
      </c>
      <c r="D131" s="15">
        <v>1000</v>
      </c>
      <c r="E131" s="15">
        <v>5</v>
      </c>
      <c r="F131" s="15">
        <v>58.9</v>
      </c>
      <c r="G131" s="15">
        <v>62</v>
      </c>
      <c r="H131" s="15">
        <v>65.099999999999994</v>
      </c>
      <c r="I131" s="15">
        <v>4</v>
      </c>
      <c r="J131" s="15"/>
      <c r="K131" s="15">
        <v>2000</v>
      </c>
      <c r="L131" s="15">
        <v>0.25</v>
      </c>
      <c r="M131" s="15">
        <v>1</v>
      </c>
      <c r="N131" s="15">
        <v>47.1</v>
      </c>
      <c r="O131" s="15">
        <v>175</v>
      </c>
      <c r="P131" s="15">
        <v>1</v>
      </c>
      <c r="Q131" s="15" t="s">
        <v>3</v>
      </c>
    </row>
    <row r="132" spans="1:17" ht="14.5">
      <c r="A132" s="3" t="s">
        <v>7712</v>
      </c>
      <c r="B132" s="15" t="s">
        <v>1</v>
      </c>
      <c r="C132" s="15" t="s">
        <v>4</v>
      </c>
      <c r="D132" s="15">
        <v>1000</v>
      </c>
      <c r="E132" s="15">
        <v>5</v>
      </c>
      <c r="F132" s="15">
        <v>64.599999999999994</v>
      </c>
      <c r="G132" s="15">
        <v>68</v>
      </c>
      <c r="H132" s="15">
        <v>71.400000000000006</v>
      </c>
      <c r="I132" s="15">
        <v>3.7</v>
      </c>
      <c r="J132" s="15"/>
      <c r="K132" s="15">
        <v>2000</v>
      </c>
      <c r="L132" s="15">
        <v>0.25</v>
      </c>
      <c r="M132" s="15">
        <v>1</v>
      </c>
      <c r="N132" s="15">
        <v>51.7</v>
      </c>
      <c r="O132" s="15">
        <v>175</v>
      </c>
      <c r="P132" s="15">
        <v>1</v>
      </c>
      <c r="Q132" s="15" t="s">
        <v>910</v>
      </c>
    </row>
    <row r="133" spans="1:17" ht="14.5">
      <c r="A133" s="3" t="s">
        <v>7713</v>
      </c>
      <c r="B133" s="15" t="s">
        <v>1</v>
      </c>
      <c r="C133" s="15" t="s">
        <v>4</v>
      </c>
      <c r="D133" s="15">
        <v>1000</v>
      </c>
      <c r="E133" s="15">
        <v>5</v>
      </c>
      <c r="F133" s="15">
        <v>64.599999999999994</v>
      </c>
      <c r="G133" s="15">
        <v>68</v>
      </c>
      <c r="H133" s="15">
        <v>71.400000000000006</v>
      </c>
      <c r="I133" s="15">
        <v>3.7</v>
      </c>
      <c r="J133" s="15"/>
      <c r="K133" s="15">
        <v>2000</v>
      </c>
      <c r="L133" s="15">
        <v>0.25</v>
      </c>
      <c r="M133" s="15">
        <v>1</v>
      </c>
      <c r="N133" s="15">
        <v>51.7</v>
      </c>
      <c r="O133" s="15">
        <v>175</v>
      </c>
      <c r="P133" s="15">
        <v>1</v>
      </c>
      <c r="Q133" s="15" t="s">
        <v>3</v>
      </c>
    </row>
    <row r="134" spans="1:17" ht="14.5">
      <c r="A134" s="3" t="s">
        <v>7714</v>
      </c>
      <c r="B134" s="15" t="s">
        <v>1</v>
      </c>
      <c r="C134" s="15" t="s">
        <v>4</v>
      </c>
      <c r="D134" s="15">
        <v>1000</v>
      </c>
      <c r="E134" s="15">
        <v>5</v>
      </c>
      <c r="F134" s="15">
        <v>71.3</v>
      </c>
      <c r="G134" s="15">
        <v>75</v>
      </c>
      <c r="H134" s="15">
        <v>78.8</v>
      </c>
      <c r="I134" s="15">
        <v>3.3</v>
      </c>
      <c r="J134" s="15"/>
      <c r="K134" s="15">
        <v>2000</v>
      </c>
      <c r="L134" s="15">
        <v>0.25</v>
      </c>
      <c r="M134" s="15">
        <v>1</v>
      </c>
      <c r="N134" s="15">
        <v>56</v>
      </c>
      <c r="O134" s="15">
        <v>175</v>
      </c>
      <c r="P134" s="15">
        <v>1</v>
      </c>
      <c r="Q134" s="15" t="s">
        <v>910</v>
      </c>
    </row>
    <row r="135" spans="1:17" ht="14.5">
      <c r="A135" s="3" t="s">
        <v>7715</v>
      </c>
      <c r="B135" s="15" t="s">
        <v>1</v>
      </c>
      <c r="C135" s="15" t="s">
        <v>4</v>
      </c>
      <c r="D135" s="15">
        <v>1000</v>
      </c>
      <c r="E135" s="15">
        <v>5</v>
      </c>
      <c r="F135" s="15">
        <v>71.3</v>
      </c>
      <c r="G135" s="15">
        <v>75</v>
      </c>
      <c r="H135" s="15">
        <v>78.8</v>
      </c>
      <c r="I135" s="15">
        <v>3.3</v>
      </c>
      <c r="J135" s="15"/>
      <c r="K135" s="15">
        <v>2000</v>
      </c>
      <c r="L135" s="15">
        <v>0.25</v>
      </c>
      <c r="M135" s="15">
        <v>1</v>
      </c>
      <c r="N135" s="15">
        <v>56</v>
      </c>
      <c r="O135" s="15">
        <v>175</v>
      </c>
      <c r="P135" s="15">
        <v>1</v>
      </c>
      <c r="Q135" s="15" t="s">
        <v>3</v>
      </c>
    </row>
    <row r="136" spans="1:17" ht="14.5">
      <c r="A136" s="3" t="s">
        <v>7716</v>
      </c>
      <c r="B136" s="15" t="s">
        <v>1</v>
      </c>
      <c r="C136" s="15" t="s">
        <v>4</v>
      </c>
      <c r="D136" s="15">
        <v>1000</v>
      </c>
      <c r="E136" s="15">
        <v>5</v>
      </c>
      <c r="F136" s="15">
        <v>77.900000000000006</v>
      </c>
      <c r="G136" s="15">
        <v>82</v>
      </c>
      <c r="H136" s="15">
        <v>86.1</v>
      </c>
      <c r="I136" s="15">
        <v>3</v>
      </c>
      <c r="J136" s="15"/>
      <c r="K136" s="15">
        <v>3000</v>
      </c>
      <c r="L136" s="15">
        <v>0.25</v>
      </c>
      <c r="M136" s="15">
        <v>1</v>
      </c>
      <c r="N136" s="15">
        <v>62.2</v>
      </c>
      <c r="O136" s="15">
        <v>175</v>
      </c>
      <c r="P136" s="15">
        <v>1</v>
      </c>
      <c r="Q136" s="15" t="s">
        <v>910</v>
      </c>
    </row>
    <row r="137" spans="1:17" ht="14.5">
      <c r="A137" s="3" t="s">
        <v>7717</v>
      </c>
      <c r="B137" s="15" t="s">
        <v>1</v>
      </c>
      <c r="C137" s="15" t="s">
        <v>4</v>
      </c>
      <c r="D137" s="15">
        <v>1000</v>
      </c>
      <c r="E137" s="15">
        <v>5</v>
      </c>
      <c r="F137" s="15">
        <v>77.900000000000006</v>
      </c>
      <c r="G137" s="15">
        <v>82</v>
      </c>
      <c r="H137" s="15">
        <v>86.1</v>
      </c>
      <c r="I137" s="15">
        <v>3</v>
      </c>
      <c r="J137" s="15"/>
      <c r="K137" s="15">
        <v>3000</v>
      </c>
      <c r="L137" s="15">
        <v>0.25</v>
      </c>
      <c r="M137" s="15">
        <v>1</v>
      </c>
      <c r="N137" s="15">
        <v>62.2</v>
      </c>
      <c r="O137" s="15">
        <v>175</v>
      </c>
      <c r="P137" s="15">
        <v>1</v>
      </c>
      <c r="Q137" s="15" t="s">
        <v>3</v>
      </c>
    </row>
    <row r="138" spans="1:17" ht="14.5">
      <c r="A138" s="3" t="s">
        <v>7718</v>
      </c>
      <c r="B138" s="15" t="s">
        <v>1</v>
      </c>
      <c r="C138" s="15" t="s">
        <v>4</v>
      </c>
      <c r="D138" s="15">
        <v>1000</v>
      </c>
      <c r="E138" s="15">
        <v>5</v>
      </c>
      <c r="F138" s="15">
        <v>86.5</v>
      </c>
      <c r="G138" s="15">
        <v>91</v>
      </c>
      <c r="H138" s="15">
        <v>95.6</v>
      </c>
      <c r="I138" s="15">
        <v>2.8</v>
      </c>
      <c r="J138" s="15"/>
      <c r="K138" s="15">
        <v>3000</v>
      </c>
      <c r="L138" s="15">
        <v>0.25</v>
      </c>
      <c r="M138" s="15">
        <v>1</v>
      </c>
      <c r="N138" s="15">
        <v>69.2</v>
      </c>
      <c r="O138" s="15">
        <v>175</v>
      </c>
      <c r="P138" s="15">
        <v>1</v>
      </c>
      <c r="Q138" s="15" t="s">
        <v>910</v>
      </c>
    </row>
    <row r="139" spans="1:17" ht="14.5">
      <c r="A139" s="3" t="s">
        <v>7719</v>
      </c>
      <c r="B139" s="15" t="s">
        <v>1</v>
      </c>
      <c r="C139" s="15" t="s">
        <v>4</v>
      </c>
      <c r="D139" s="15">
        <v>1000</v>
      </c>
      <c r="E139" s="15">
        <v>5</v>
      </c>
      <c r="F139" s="15">
        <v>86.5</v>
      </c>
      <c r="G139" s="15">
        <v>91</v>
      </c>
      <c r="H139" s="15">
        <v>95.6</v>
      </c>
      <c r="I139" s="15">
        <v>2.8</v>
      </c>
      <c r="J139" s="15"/>
      <c r="K139" s="15">
        <v>3000</v>
      </c>
      <c r="L139" s="15">
        <v>0.25</v>
      </c>
      <c r="M139" s="15">
        <v>1</v>
      </c>
      <c r="N139" s="15">
        <v>69.2</v>
      </c>
      <c r="O139" s="15">
        <v>175</v>
      </c>
      <c r="P139" s="15">
        <v>1</v>
      </c>
      <c r="Q139" s="15" t="s">
        <v>3</v>
      </c>
    </row>
    <row r="140" spans="1:17" ht="14.5">
      <c r="A140" s="3" t="s">
        <v>7720</v>
      </c>
      <c r="B140" s="15" t="s">
        <v>1</v>
      </c>
      <c r="C140" s="15" t="s">
        <v>4</v>
      </c>
      <c r="D140" s="15">
        <v>1000</v>
      </c>
      <c r="E140" s="15">
        <v>5</v>
      </c>
      <c r="F140" s="15">
        <v>95</v>
      </c>
      <c r="G140" s="15">
        <v>100</v>
      </c>
      <c r="H140" s="15">
        <v>105</v>
      </c>
      <c r="I140" s="15">
        <v>2.5</v>
      </c>
      <c r="J140" s="15"/>
      <c r="K140" s="15">
        <v>3000</v>
      </c>
      <c r="L140" s="15">
        <v>0.25</v>
      </c>
      <c r="M140" s="15">
        <v>1</v>
      </c>
      <c r="N140" s="15">
        <v>76</v>
      </c>
      <c r="O140" s="15">
        <v>175</v>
      </c>
      <c r="P140" s="15">
        <v>1</v>
      </c>
      <c r="Q140" s="15" t="s">
        <v>910</v>
      </c>
    </row>
    <row r="141" spans="1:17" ht="14.5">
      <c r="A141" s="3" t="s">
        <v>7721</v>
      </c>
      <c r="B141" s="15" t="s">
        <v>1</v>
      </c>
      <c r="C141" s="15" t="s">
        <v>4</v>
      </c>
      <c r="D141" s="15">
        <v>1000</v>
      </c>
      <c r="E141" s="15">
        <v>5</v>
      </c>
      <c r="F141" s="15">
        <v>95</v>
      </c>
      <c r="G141" s="15">
        <v>100</v>
      </c>
      <c r="H141" s="15">
        <v>105</v>
      </c>
      <c r="I141" s="15">
        <v>2.5</v>
      </c>
      <c r="J141" s="15"/>
      <c r="K141" s="15">
        <v>3000</v>
      </c>
      <c r="L141" s="15">
        <v>0.25</v>
      </c>
      <c r="M141" s="15">
        <v>1</v>
      </c>
      <c r="N141" s="15">
        <v>76</v>
      </c>
      <c r="O141" s="15">
        <v>175</v>
      </c>
      <c r="P141" s="15">
        <v>1</v>
      </c>
      <c r="Q141" s="15" t="s">
        <v>3</v>
      </c>
    </row>
    <row r="142" spans="1:17" ht="14.5">
      <c r="A142" s="3" t="s">
        <v>7722</v>
      </c>
      <c r="B142" s="15" t="s">
        <v>1</v>
      </c>
      <c r="C142" s="15" t="s">
        <v>5</v>
      </c>
      <c r="D142" s="15">
        <v>3000</v>
      </c>
      <c r="E142" s="15">
        <v>5</v>
      </c>
      <c r="F142" s="15">
        <v>10.45</v>
      </c>
      <c r="G142" s="15">
        <v>11</v>
      </c>
      <c r="H142" s="15">
        <v>11.55</v>
      </c>
      <c r="I142" s="15">
        <v>34.1</v>
      </c>
      <c r="J142" s="15">
        <v>5.5</v>
      </c>
      <c r="K142" s="15">
        <v>550</v>
      </c>
      <c r="L142" s="15">
        <v>0.25</v>
      </c>
      <c r="M142" s="15">
        <v>1</v>
      </c>
      <c r="N142" s="15">
        <v>8.4</v>
      </c>
      <c r="O142" s="15">
        <v>175</v>
      </c>
      <c r="P142" s="15">
        <v>1</v>
      </c>
      <c r="Q142" s="15" t="s">
        <v>910</v>
      </c>
    </row>
    <row r="143" spans="1:17" ht="14.5">
      <c r="A143" s="3" t="s">
        <v>7723</v>
      </c>
      <c r="B143" s="15" t="s">
        <v>1</v>
      </c>
      <c r="C143" s="15" t="s">
        <v>5</v>
      </c>
      <c r="D143" s="15">
        <v>3000</v>
      </c>
      <c r="E143" s="15">
        <v>5</v>
      </c>
      <c r="F143" s="15">
        <v>10.45</v>
      </c>
      <c r="G143" s="15">
        <v>11</v>
      </c>
      <c r="H143" s="15">
        <v>11.55</v>
      </c>
      <c r="I143" s="15">
        <v>34.1</v>
      </c>
      <c r="J143" s="15">
        <v>5.5</v>
      </c>
      <c r="K143" s="15">
        <v>550</v>
      </c>
      <c r="L143" s="15">
        <v>0.25</v>
      </c>
      <c r="M143" s="15">
        <v>1</v>
      </c>
      <c r="N143" s="15">
        <v>8.4</v>
      </c>
      <c r="O143" s="15">
        <v>175</v>
      </c>
      <c r="P143" s="15">
        <v>1</v>
      </c>
      <c r="Q143" s="15" t="s">
        <v>3</v>
      </c>
    </row>
    <row r="144" spans="1:17" ht="14.5">
      <c r="A144" s="3" t="s">
        <v>7724</v>
      </c>
      <c r="B144" s="15" t="s">
        <v>1</v>
      </c>
      <c r="C144" s="15" t="s">
        <v>5</v>
      </c>
      <c r="D144" s="15">
        <v>3000</v>
      </c>
      <c r="E144" s="15">
        <v>5</v>
      </c>
      <c r="F144" s="15">
        <v>11.4</v>
      </c>
      <c r="G144" s="15">
        <v>12</v>
      </c>
      <c r="H144" s="15">
        <v>12.6</v>
      </c>
      <c r="I144" s="15">
        <v>31.2</v>
      </c>
      <c r="J144" s="15">
        <v>6.5</v>
      </c>
      <c r="K144" s="15">
        <v>550</v>
      </c>
      <c r="L144" s="15">
        <v>0.25</v>
      </c>
      <c r="M144" s="15">
        <v>1</v>
      </c>
      <c r="N144" s="15">
        <v>9.1</v>
      </c>
      <c r="O144" s="15">
        <v>175</v>
      </c>
      <c r="P144" s="15">
        <v>1</v>
      </c>
      <c r="Q144" s="15" t="s">
        <v>910</v>
      </c>
    </row>
    <row r="145" spans="1:17" ht="14.5">
      <c r="A145" s="3" t="s">
        <v>7725</v>
      </c>
      <c r="B145" s="15" t="s">
        <v>1</v>
      </c>
      <c r="C145" s="15" t="s">
        <v>5</v>
      </c>
      <c r="D145" s="15">
        <v>3000</v>
      </c>
      <c r="E145" s="15">
        <v>5</v>
      </c>
      <c r="F145" s="15">
        <v>11.4</v>
      </c>
      <c r="G145" s="15">
        <v>12</v>
      </c>
      <c r="H145" s="15">
        <v>12.6</v>
      </c>
      <c r="I145" s="15">
        <v>31.2</v>
      </c>
      <c r="J145" s="15">
        <v>6.5</v>
      </c>
      <c r="K145" s="15">
        <v>550</v>
      </c>
      <c r="L145" s="15">
        <v>0.25</v>
      </c>
      <c r="M145" s="15">
        <v>1</v>
      </c>
      <c r="N145" s="15">
        <v>9.1</v>
      </c>
      <c r="O145" s="15">
        <v>175</v>
      </c>
      <c r="P145" s="15">
        <v>1</v>
      </c>
      <c r="Q145" s="15" t="s">
        <v>3</v>
      </c>
    </row>
    <row r="146" spans="1:17" ht="14.5">
      <c r="A146" s="3" t="s">
        <v>7726</v>
      </c>
      <c r="B146" s="15" t="s">
        <v>1</v>
      </c>
      <c r="C146" s="15" t="s">
        <v>5</v>
      </c>
      <c r="D146" s="15">
        <v>3000</v>
      </c>
      <c r="E146" s="15">
        <v>5</v>
      </c>
      <c r="F146" s="15">
        <v>12.35</v>
      </c>
      <c r="G146" s="15">
        <v>13</v>
      </c>
      <c r="H146" s="15">
        <v>13.65</v>
      </c>
      <c r="I146" s="15">
        <v>28.8</v>
      </c>
      <c r="J146" s="15">
        <v>7</v>
      </c>
      <c r="K146" s="15">
        <v>550</v>
      </c>
      <c r="L146" s="15">
        <v>0.25</v>
      </c>
      <c r="M146" s="15">
        <v>1</v>
      </c>
      <c r="N146" s="15">
        <v>9.9</v>
      </c>
      <c r="O146" s="15">
        <v>175</v>
      </c>
      <c r="P146" s="15">
        <v>1</v>
      </c>
      <c r="Q146" s="15" t="s">
        <v>910</v>
      </c>
    </row>
    <row r="147" spans="1:17" ht="14.5">
      <c r="A147" s="3" t="s">
        <v>7727</v>
      </c>
      <c r="B147" s="15" t="s">
        <v>1</v>
      </c>
      <c r="C147" s="15" t="s">
        <v>5</v>
      </c>
      <c r="D147" s="15">
        <v>3000</v>
      </c>
      <c r="E147" s="15">
        <v>5</v>
      </c>
      <c r="F147" s="15">
        <v>12.35</v>
      </c>
      <c r="G147" s="15">
        <v>13</v>
      </c>
      <c r="H147" s="15">
        <v>13.65</v>
      </c>
      <c r="I147" s="15">
        <v>28.8</v>
      </c>
      <c r="J147" s="15">
        <v>7</v>
      </c>
      <c r="K147" s="15">
        <v>550</v>
      </c>
      <c r="L147" s="15">
        <v>0.25</v>
      </c>
      <c r="M147" s="15">
        <v>1</v>
      </c>
      <c r="N147" s="15">
        <v>9.9</v>
      </c>
      <c r="O147" s="15">
        <v>175</v>
      </c>
      <c r="P147" s="15">
        <v>1</v>
      </c>
      <c r="Q147" s="15" t="s">
        <v>3</v>
      </c>
    </row>
    <row r="148" spans="1:17" ht="14.5">
      <c r="A148" s="3" t="s">
        <v>7728</v>
      </c>
      <c r="B148" s="15" t="s">
        <v>1</v>
      </c>
      <c r="C148" s="15" t="s">
        <v>5</v>
      </c>
      <c r="D148" s="15">
        <v>3000</v>
      </c>
      <c r="E148" s="15">
        <v>5</v>
      </c>
      <c r="F148" s="15">
        <v>14.25</v>
      </c>
      <c r="G148" s="15">
        <v>15</v>
      </c>
      <c r="H148" s="15">
        <v>15.75</v>
      </c>
      <c r="I148" s="15">
        <v>25</v>
      </c>
      <c r="J148" s="15">
        <v>9</v>
      </c>
      <c r="K148" s="15">
        <v>600</v>
      </c>
      <c r="L148" s="15">
        <v>0.25</v>
      </c>
      <c r="M148" s="15">
        <v>1</v>
      </c>
      <c r="N148" s="15">
        <v>11.4</v>
      </c>
      <c r="O148" s="15">
        <v>175</v>
      </c>
      <c r="P148" s="15">
        <v>1</v>
      </c>
      <c r="Q148" s="15" t="s">
        <v>910</v>
      </c>
    </row>
    <row r="149" spans="1:17" ht="14.5">
      <c r="A149" s="3" t="s">
        <v>7729</v>
      </c>
      <c r="B149" s="15" t="s">
        <v>1</v>
      </c>
      <c r="C149" s="15" t="s">
        <v>5</v>
      </c>
      <c r="D149" s="15">
        <v>3000</v>
      </c>
      <c r="E149" s="15">
        <v>5</v>
      </c>
      <c r="F149" s="15">
        <v>14.25</v>
      </c>
      <c r="G149" s="15">
        <v>15</v>
      </c>
      <c r="H149" s="15">
        <v>15.75</v>
      </c>
      <c r="I149" s="15">
        <v>25</v>
      </c>
      <c r="J149" s="15">
        <v>9</v>
      </c>
      <c r="K149" s="15">
        <v>600</v>
      </c>
      <c r="L149" s="15">
        <v>0.25</v>
      </c>
      <c r="M149" s="15">
        <v>1</v>
      </c>
      <c r="N149" s="15">
        <v>11.4</v>
      </c>
      <c r="O149" s="15">
        <v>175</v>
      </c>
      <c r="P149" s="15">
        <v>1</v>
      </c>
      <c r="Q149" s="15" t="s">
        <v>3</v>
      </c>
    </row>
    <row r="150" spans="1:17" ht="14.5">
      <c r="A150" s="3" t="s">
        <v>7730</v>
      </c>
      <c r="B150" s="15" t="s">
        <v>1</v>
      </c>
      <c r="C150" s="15" t="s">
        <v>5</v>
      </c>
      <c r="D150" s="15">
        <v>3000</v>
      </c>
      <c r="E150" s="15">
        <v>5</v>
      </c>
      <c r="F150" s="15">
        <v>15.2</v>
      </c>
      <c r="G150" s="15">
        <v>16</v>
      </c>
      <c r="H150" s="15">
        <v>16.8</v>
      </c>
      <c r="I150" s="15">
        <v>23.4</v>
      </c>
      <c r="J150" s="15">
        <v>10</v>
      </c>
      <c r="K150" s="15">
        <v>600</v>
      </c>
      <c r="L150" s="15">
        <v>0.25</v>
      </c>
      <c r="M150" s="15">
        <v>1</v>
      </c>
      <c r="N150" s="15">
        <v>12.2</v>
      </c>
      <c r="O150" s="15">
        <v>175</v>
      </c>
      <c r="P150" s="15">
        <v>1</v>
      </c>
      <c r="Q150" s="15" t="s">
        <v>910</v>
      </c>
    </row>
    <row r="151" spans="1:17" ht="14.5">
      <c r="A151" s="3" t="s">
        <v>7731</v>
      </c>
      <c r="B151" s="15" t="s">
        <v>1</v>
      </c>
      <c r="C151" s="15" t="s">
        <v>5</v>
      </c>
      <c r="D151" s="15">
        <v>3000</v>
      </c>
      <c r="E151" s="15">
        <v>5</v>
      </c>
      <c r="F151" s="15">
        <v>15.2</v>
      </c>
      <c r="G151" s="15">
        <v>16</v>
      </c>
      <c r="H151" s="15">
        <v>16.8</v>
      </c>
      <c r="I151" s="15">
        <v>23.4</v>
      </c>
      <c r="J151" s="15">
        <v>10</v>
      </c>
      <c r="K151" s="15">
        <v>600</v>
      </c>
      <c r="L151" s="15">
        <v>0.25</v>
      </c>
      <c r="M151" s="15">
        <v>1</v>
      </c>
      <c r="N151" s="15">
        <v>12.2</v>
      </c>
      <c r="O151" s="15">
        <v>175</v>
      </c>
      <c r="P151" s="15">
        <v>1</v>
      </c>
      <c r="Q151" s="15" t="s">
        <v>3</v>
      </c>
    </row>
    <row r="152" spans="1:17" ht="14.5">
      <c r="A152" s="3" t="s">
        <v>7732</v>
      </c>
      <c r="B152" s="15" t="s">
        <v>1</v>
      </c>
      <c r="C152" s="15" t="s">
        <v>5</v>
      </c>
      <c r="D152" s="15">
        <v>3000</v>
      </c>
      <c r="E152" s="15">
        <v>5</v>
      </c>
      <c r="F152" s="15">
        <v>17.100000000000001</v>
      </c>
      <c r="G152" s="15">
        <v>18</v>
      </c>
      <c r="H152" s="15">
        <v>18.899999999999999</v>
      </c>
      <c r="I152" s="15">
        <v>20.8</v>
      </c>
      <c r="J152" s="15">
        <v>12</v>
      </c>
      <c r="K152" s="15">
        <v>650</v>
      </c>
      <c r="L152" s="15">
        <v>0.25</v>
      </c>
      <c r="M152" s="15">
        <v>1</v>
      </c>
      <c r="N152" s="15">
        <v>13.7</v>
      </c>
      <c r="O152" s="15">
        <v>175</v>
      </c>
      <c r="P152" s="15">
        <v>1</v>
      </c>
      <c r="Q152" s="15" t="s">
        <v>910</v>
      </c>
    </row>
    <row r="153" spans="1:17" ht="14.5">
      <c r="A153" s="3" t="s">
        <v>7733</v>
      </c>
      <c r="B153" s="15" t="s">
        <v>1</v>
      </c>
      <c r="C153" s="15" t="s">
        <v>5</v>
      </c>
      <c r="D153" s="15">
        <v>3000</v>
      </c>
      <c r="E153" s="15">
        <v>5</v>
      </c>
      <c r="F153" s="15">
        <v>17.100000000000001</v>
      </c>
      <c r="G153" s="15">
        <v>18</v>
      </c>
      <c r="H153" s="15">
        <v>18.899999999999999</v>
      </c>
      <c r="I153" s="15">
        <v>20.8</v>
      </c>
      <c r="J153" s="15">
        <v>12</v>
      </c>
      <c r="K153" s="15">
        <v>650</v>
      </c>
      <c r="L153" s="15">
        <v>0.25</v>
      </c>
      <c r="M153" s="15">
        <v>1</v>
      </c>
      <c r="N153" s="15">
        <v>13.7</v>
      </c>
      <c r="O153" s="15">
        <v>175</v>
      </c>
      <c r="P153" s="15">
        <v>1</v>
      </c>
      <c r="Q153" s="15" t="s">
        <v>3</v>
      </c>
    </row>
    <row r="154" spans="1:17" ht="14.5">
      <c r="A154" s="3" t="s">
        <v>7734</v>
      </c>
      <c r="B154" s="15" t="s">
        <v>1</v>
      </c>
      <c r="C154" s="15" t="s">
        <v>5</v>
      </c>
      <c r="D154" s="15">
        <v>3000</v>
      </c>
      <c r="E154" s="15">
        <v>5</v>
      </c>
      <c r="F154" s="15">
        <v>19</v>
      </c>
      <c r="G154" s="15">
        <v>20</v>
      </c>
      <c r="H154" s="15">
        <v>21</v>
      </c>
      <c r="I154" s="15">
        <v>18.7</v>
      </c>
      <c r="J154" s="15">
        <v>14</v>
      </c>
      <c r="K154" s="15">
        <v>650</v>
      </c>
      <c r="L154" s="15">
        <v>0.25</v>
      </c>
      <c r="M154" s="15">
        <v>1</v>
      </c>
      <c r="N154" s="15">
        <v>15.2</v>
      </c>
      <c r="O154" s="15">
        <v>175</v>
      </c>
      <c r="P154" s="15">
        <v>1</v>
      </c>
      <c r="Q154" s="15" t="s">
        <v>910</v>
      </c>
    </row>
    <row r="155" spans="1:17" ht="14.5">
      <c r="A155" s="3" t="s">
        <v>7735</v>
      </c>
      <c r="B155" s="15" t="s">
        <v>1</v>
      </c>
      <c r="C155" s="15" t="s">
        <v>5</v>
      </c>
      <c r="D155" s="15">
        <v>3000</v>
      </c>
      <c r="E155" s="15">
        <v>5</v>
      </c>
      <c r="F155" s="15">
        <v>19</v>
      </c>
      <c r="G155" s="15">
        <v>20</v>
      </c>
      <c r="H155" s="15">
        <v>21</v>
      </c>
      <c r="I155" s="15">
        <v>18.7</v>
      </c>
      <c r="J155" s="15">
        <v>14</v>
      </c>
      <c r="K155" s="15">
        <v>650</v>
      </c>
      <c r="L155" s="15">
        <v>0.25</v>
      </c>
      <c r="M155" s="15">
        <v>1</v>
      </c>
      <c r="N155" s="15">
        <v>15.2</v>
      </c>
      <c r="O155" s="15">
        <v>175</v>
      </c>
      <c r="P155" s="15">
        <v>1</v>
      </c>
      <c r="Q155" s="15" t="s">
        <v>3</v>
      </c>
    </row>
    <row r="156" spans="1:17" ht="14.5">
      <c r="A156" s="3" t="s">
        <v>7736</v>
      </c>
      <c r="B156" s="15" t="s">
        <v>1</v>
      </c>
      <c r="C156" s="15" t="s">
        <v>5</v>
      </c>
      <c r="D156" s="15">
        <v>3000</v>
      </c>
      <c r="E156" s="15">
        <v>5</v>
      </c>
      <c r="F156" s="15">
        <v>20.9</v>
      </c>
      <c r="G156" s="15">
        <v>22</v>
      </c>
      <c r="H156" s="15">
        <v>23.1</v>
      </c>
      <c r="I156" s="15">
        <v>17</v>
      </c>
      <c r="J156" s="15">
        <v>17.5</v>
      </c>
      <c r="K156" s="15">
        <v>650</v>
      </c>
      <c r="L156" s="15">
        <v>0.25</v>
      </c>
      <c r="M156" s="15">
        <v>1</v>
      </c>
      <c r="N156" s="15">
        <v>16.7</v>
      </c>
      <c r="O156" s="15">
        <v>175</v>
      </c>
      <c r="P156" s="15">
        <v>1</v>
      </c>
      <c r="Q156" s="15" t="s">
        <v>910</v>
      </c>
    </row>
    <row r="157" spans="1:17" ht="14.5">
      <c r="A157" s="3" t="s">
        <v>7737</v>
      </c>
      <c r="B157" s="15" t="s">
        <v>1</v>
      </c>
      <c r="C157" s="15" t="s">
        <v>5</v>
      </c>
      <c r="D157" s="15">
        <v>3000</v>
      </c>
      <c r="E157" s="15">
        <v>5</v>
      </c>
      <c r="F157" s="15">
        <v>20.9</v>
      </c>
      <c r="G157" s="15">
        <v>22</v>
      </c>
      <c r="H157" s="15">
        <v>23.1</v>
      </c>
      <c r="I157" s="15">
        <v>17</v>
      </c>
      <c r="J157" s="15">
        <v>17.5</v>
      </c>
      <c r="K157" s="15">
        <v>650</v>
      </c>
      <c r="L157" s="15">
        <v>0.25</v>
      </c>
      <c r="M157" s="15">
        <v>1</v>
      </c>
      <c r="N157" s="15">
        <v>16.7</v>
      </c>
      <c r="O157" s="15">
        <v>175</v>
      </c>
      <c r="P157" s="15">
        <v>1</v>
      </c>
      <c r="Q157" s="15" t="s">
        <v>3</v>
      </c>
    </row>
    <row r="158" spans="1:17" ht="14.5">
      <c r="A158" s="3" t="s">
        <v>7738</v>
      </c>
      <c r="B158" s="15" t="s">
        <v>1</v>
      </c>
      <c r="C158" s="15" t="s">
        <v>5</v>
      </c>
      <c r="D158" s="15">
        <v>3000</v>
      </c>
      <c r="E158" s="15">
        <v>5</v>
      </c>
      <c r="F158" s="15">
        <v>22.8</v>
      </c>
      <c r="G158" s="15">
        <v>24</v>
      </c>
      <c r="H158" s="15">
        <v>25.2</v>
      </c>
      <c r="I158" s="15">
        <v>15.6</v>
      </c>
      <c r="J158" s="15">
        <v>19</v>
      </c>
      <c r="K158" s="15">
        <v>700</v>
      </c>
      <c r="L158" s="15">
        <v>0.25</v>
      </c>
      <c r="M158" s="15">
        <v>1</v>
      </c>
      <c r="N158" s="15">
        <v>18.2</v>
      </c>
      <c r="O158" s="15">
        <v>175</v>
      </c>
      <c r="P158" s="15">
        <v>1</v>
      </c>
      <c r="Q158" s="15" t="s">
        <v>910</v>
      </c>
    </row>
    <row r="159" spans="1:17" ht="14.5">
      <c r="A159" s="3" t="s">
        <v>7739</v>
      </c>
      <c r="B159" s="15" t="s">
        <v>1</v>
      </c>
      <c r="C159" s="15" t="s">
        <v>5</v>
      </c>
      <c r="D159" s="15">
        <v>3000</v>
      </c>
      <c r="E159" s="15">
        <v>5</v>
      </c>
      <c r="F159" s="15">
        <v>22.8</v>
      </c>
      <c r="G159" s="15">
        <v>24</v>
      </c>
      <c r="H159" s="15">
        <v>25.2</v>
      </c>
      <c r="I159" s="15">
        <v>15.6</v>
      </c>
      <c r="J159" s="15">
        <v>19</v>
      </c>
      <c r="K159" s="15">
        <v>700</v>
      </c>
      <c r="L159" s="15">
        <v>0.25</v>
      </c>
      <c r="M159" s="15">
        <v>1</v>
      </c>
      <c r="N159" s="15">
        <v>18.2</v>
      </c>
      <c r="O159" s="15">
        <v>175</v>
      </c>
      <c r="P159" s="15">
        <v>1</v>
      </c>
      <c r="Q159" s="15" t="s">
        <v>3</v>
      </c>
    </row>
    <row r="160" spans="1:17" ht="14.5">
      <c r="A160" s="3" t="s">
        <v>7740</v>
      </c>
      <c r="B160" s="15" t="s">
        <v>1</v>
      </c>
      <c r="C160" s="15" t="s">
        <v>5</v>
      </c>
      <c r="D160" s="15">
        <v>3000</v>
      </c>
      <c r="E160" s="15">
        <v>5</v>
      </c>
      <c r="F160" s="15">
        <v>25.65</v>
      </c>
      <c r="G160" s="15">
        <v>27</v>
      </c>
      <c r="H160" s="15">
        <v>28.35</v>
      </c>
      <c r="I160" s="15">
        <v>13.9</v>
      </c>
      <c r="J160" s="15">
        <v>23</v>
      </c>
      <c r="K160" s="15">
        <v>700</v>
      </c>
      <c r="L160" s="15">
        <v>0.25</v>
      </c>
      <c r="M160" s="15">
        <v>1</v>
      </c>
      <c r="N160" s="15">
        <v>20.6</v>
      </c>
      <c r="O160" s="15">
        <v>175</v>
      </c>
      <c r="P160" s="15">
        <v>1</v>
      </c>
      <c r="Q160" s="15" t="s">
        <v>910</v>
      </c>
    </row>
    <row r="161" spans="1:17" ht="14.5">
      <c r="A161" s="3" t="s">
        <v>7741</v>
      </c>
      <c r="B161" s="15" t="s">
        <v>1</v>
      </c>
      <c r="C161" s="15" t="s">
        <v>5</v>
      </c>
      <c r="D161" s="15">
        <v>3000</v>
      </c>
      <c r="E161" s="15">
        <v>5</v>
      </c>
      <c r="F161" s="15">
        <v>25.65</v>
      </c>
      <c r="G161" s="15">
        <v>27</v>
      </c>
      <c r="H161" s="15">
        <v>28.35</v>
      </c>
      <c r="I161" s="15">
        <v>13.9</v>
      </c>
      <c r="J161" s="15">
        <v>23</v>
      </c>
      <c r="K161" s="15">
        <v>700</v>
      </c>
      <c r="L161" s="15">
        <v>0.25</v>
      </c>
      <c r="M161" s="15">
        <v>1</v>
      </c>
      <c r="N161" s="15">
        <v>20.6</v>
      </c>
      <c r="O161" s="15">
        <v>175</v>
      </c>
      <c r="P161" s="15">
        <v>1</v>
      </c>
      <c r="Q161" s="15" t="s">
        <v>3</v>
      </c>
    </row>
    <row r="162" spans="1:17" ht="14.5">
      <c r="A162" s="3" t="s">
        <v>7742</v>
      </c>
      <c r="B162" s="15" t="s">
        <v>1</v>
      </c>
      <c r="C162" s="15" t="s">
        <v>5</v>
      </c>
      <c r="D162" s="15">
        <v>3000</v>
      </c>
      <c r="E162" s="15">
        <v>5</v>
      </c>
      <c r="F162" s="15">
        <v>28.5</v>
      </c>
      <c r="G162" s="15">
        <v>30</v>
      </c>
      <c r="H162" s="15">
        <v>31.5</v>
      </c>
      <c r="I162" s="15">
        <v>12.5</v>
      </c>
      <c r="J162" s="15">
        <v>26</v>
      </c>
      <c r="K162" s="15">
        <v>750</v>
      </c>
      <c r="L162" s="15">
        <v>0.25</v>
      </c>
      <c r="M162" s="15">
        <v>1</v>
      </c>
      <c r="N162" s="15">
        <v>22.8</v>
      </c>
      <c r="O162" s="15">
        <v>175</v>
      </c>
      <c r="P162" s="15">
        <v>1</v>
      </c>
      <c r="Q162" s="15" t="s">
        <v>910</v>
      </c>
    </row>
    <row r="163" spans="1:17" ht="14.5">
      <c r="A163" s="3" t="s">
        <v>7743</v>
      </c>
      <c r="B163" s="15" t="s">
        <v>1</v>
      </c>
      <c r="C163" s="15" t="s">
        <v>5</v>
      </c>
      <c r="D163" s="15">
        <v>3000</v>
      </c>
      <c r="E163" s="15">
        <v>5</v>
      </c>
      <c r="F163" s="15">
        <v>28.5</v>
      </c>
      <c r="G163" s="15">
        <v>30</v>
      </c>
      <c r="H163" s="15">
        <v>31.5</v>
      </c>
      <c r="I163" s="15">
        <v>12.5</v>
      </c>
      <c r="J163" s="15">
        <v>26</v>
      </c>
      <c r="K163" s="15">
        <v>750</v>
      </c>
      <c r="L163" s="15">
        <v>0.25</v>
      </c>
      <c r="M163" s="15">
        <v>1</v>
      </c>
      <c r="N163" s="15">
        <v>22.8</v>
      </c>
      <c r="O163" s="15">
        <v>175</v>
      </c>
      <c r="P163" s="15">
        <v>1</v>
      </c>
      <c r="Q163" s="15" t="s">
        <v>3</v>
      </c>
    </row>
    <row r="164" spans="1:17" ht="14.5">
      <c r="A164" s="3" t="s">
        <v>7744</v>
      </c>
      <c r="B164" s="15" t="s">
        <v>1</v>
      </c>
      <c r="C164" s="15" t="s">
        <v>5</v>
      </c>
      <c r="D164" s="15">
        <v>3000</v>
      </c>
      <c r="E164" s="15">
        <v>5</v>
      </c>
      <c r="F164" s="15">
        <v>31.35</v>
      </c>
      <c r="G164" s="15">
        <v>33</v>
      </c>
      <c r="H164" s="15">
        <v>34.65</v>
      </c>
      <c r="I164" s="15">
        <v>11.4</v>
      </c>
      <c r="J164" s="15">
        <v>33</v>
      </c>
      <c r="K164" s="15">
        <v>800</v>
      </c>
      <c r="L164" s="15">
        <v>0.25</v>
      </c>
      <c r="M164" s="15">
        <v>1</v>
      </c>
      <c r="N164" s="15">
        <v>25.1</v>
      </c>
      <c r="O164" s="15">
        <v>175</v>
      </c>
      <c r="P164" s="15">
        <v>1</v>
      </c>
      <c r="Q164" s="15" t="s">
        <v>910</v>
      </c>
    </row>
    <row r="165" spans="1:17" ht="14.5">
      <c r="A165" s="3" t="s">
        <v>7745</v>
      </c>
      <c r="B165" s="15" t="s">
        <v>1</v>
      </c>
      <c r="C165" s="15" t="s">
        <v>5</v>
      </c>
      <c r="D165" s="15">
        <v>3000</v>
      </c>
      <c r="E165" s="15">
        <v>5</v>
      </c>
      <c r="F165" s="15">
        <v>31.35</v>
      </c>
      <c r="G165" s="15">
        <v>33</v>
      </c>
      <c r="H165" s="15">
        <v>34.65</v>
      </c>
      <c r="I165" s="15">
        <v>11.4</v>
      </c>
      <c r="J165" s="15">
        <v>33</v>
      </c>
      <c r="K165" s="15">
        <v>800</v>
      </c>
      <c r="L165" s="15">
        <v>0.25</v>
      </c>
      <c r="M165" s="15">
        <v>1</v>
      </c>
      <c r="N165" s="15">
        <v>25.1</v>
      </c>
      <c r="O165" s="15">
        <v>175</v>
      </c>
      <c r="P165" s="15">
        <v>1</v>
      </c>
      <c r="Q165" s="15" t="s">
        <v>3</v>
      </c>
    </row>
    <row r="166" spans="1:17" ht="14.5">
      <c r="A166" s="3" t="s">
        <v>7746</v>
      </c>
      <c r="B166" s="15" t="s">
        <v>1</v>
      </c>
      <c r="C166" s="15" t="s">
        <v>5</v>
      </c>
      <c r="D166" s="15">
        <v>3000</v>
      </c>
      <c r="E166" s="15">
        <v>5</v>
      </c>
      <c r="F166" s="15">
        <v>34.200000000000003</v>
      </c>
      <c r="G166" s="15">
        <v>36</v>
      </c>
      <c r="H166" s="15">
        <v>37.799999999999997</v>
      </c>
      <c r="I166" s="15">
        <v>10.4</v>
      </c>
      <c r="J166" s="15">
        <v>38</v>
      </c>
      <c r="K166" s="15">
        <v>850</v>
      </c>
      <c r="L166" s="15">
        <v>0.25</v>
      </c>
      <c r="M166" s="15">
        <v>1</v>
      </c>
      <c r="N166" s="15">
        <v>27.4</v>
      </c>
      <c r="O166" s="15">
        <v>175</v>
      </c>
      <c r="P166" s="15">
        <v>1</v>
      </c>
      <c r="Q166" s="15" t="s">
        <v>910</v>
      </c>
    </row>
    <row r="167" spans="1:17" ht="14.5">
      <c r="A167" s="3" t="s">
        <v>7747</v>
      </c>
      <c r="B167" s="15" t="s">
        <v>1</v>
      </c>
      <c r="C167" s="15" t="s">
        <v>5</v>
      </c>
      <c r="D167" s="15">
        <v>3000</v>
      </c>
      <c r="E167" s="15">
        <v>5</v>
      </c>
      <c r="F167" s="15">
        <v>34.200000000000003</v>
      </c>
      <c r="G167" s="15">
        <v>36</v>
      </c>
      <c r="H167" s="15">
        <v>37.799999999999997</v>
      </c>
      <c r="I167" s="15">
        <v>10.4</v>
      </c>
      <c r="J167" s="15">
        <v>38</v>
      </c>
      <c r="K167" s="15">
        <v>850</v>
      </c>
      <c r="L167" s="15">
        <v>0.25</v>
      </c>
      <c r="M167" s="15">
        <v>1</v>
      </c>
      <c r="N167" s="15">
        <v>27.4</v>
      </c>
      <c r="O167" s="15">
        <v>175</v>
      </c>
      <c r="P167" s="15">
        <v>1</v>
      </c>
      <c r="Q167" s="15" t="s">
        <v>3</v>
      </c>
    </row>
    <row r="168" spans="1:17" ht="14.5">
      <c r="A168" s="3" t="s">
        <v>7748</v>
      </c>
      <c r="B168" s="15" t="s">
        <v>1</v>
      </c>
      <c r="C168" s="15" t="s">
        <v>5</v>
      </c>
      <c r="D168" s="15">
        <v>3000</v>
      </c>
      <c r="E168" s="15">
        <v>5</v>
      </c>
      <c r="F168" s="15">
        <v>37.049999999999997</v>
      </c>
      <c r="G168" s="15">
        <v>39</v>
      </c>
      <c r="H168" s="15">
        <v>40.950000000000003</v>
      </c>
      <c r="I168" s="15">
        <v>9.6</v>
      </c>
      <c r="J168" s="15">
        <v>45</v>
      </c>
      <c r="K168" s="15">
        <v>900</v>
      </c>
      <c r="L168" s="15">
        <v>0.25</v>
      </c>
      <c r="M168" s="15">
        <v>1</v>
      </c>
      <c r="N168" s="15">
        <v>29.7</v>
      </c>
      <c r="O168" s="15">
        <v>175</v>
      </c>
      <c r="P168" s="15">
        <v>1</v>
      </c>
      <c r="Q168" s="15" t="s">
        <v>910</v>
      </c>
    </row>
    <row r="169" spans="1:17" ht="14.5">
      <c r="A169" s="3" t="s">
        <v>7749</v>
      </c>
      <c r="B169" s="15" t="s">
        <v>1</v>
      </c>
      <c r="C169" s="15" t="s">
        <v>5</v>
      </c>
      <c r="D169" s="15">
        <v>3000</v>
      </c>
      <c r="E169" s="15">
        <v>5</v>
      </c>
      <c r="F169" s="15">
        <v>37.049999999999997</v>
      </c>
      <c r="G169" s="15">
        <v>39</v>
      </c>
      <c r="H169" s="15">
        <v>40.950000000000003</v>
      </c>
      <c r="I169" s="15">
        <v>9.6</v>
      </c>
      <c r="J169" s="15">
        <v>45</v>
      </c>
      <c r="K169" s="15">
        <v>900</v>
      </c>
      <c r="L169" s="15">
        <v>0.25</v>
      </c>
      <c r="M169" s="15">
        <v>1</v>
      </c>
      <c r="N169" s="15">
        <v>29.7</v>
      </c>
      <c r="O169" s="15">
        <v>175</v>
      </c>
      <c r="P169" s="15">
        <v>1</v>
      </c>
      <c r="Q169" s="15" t="s">
        <v>3</v>
      </c>
    </row>
    <row r="170" spans="1:17" ht="14.5">
      <c r="A170" s="3" t="s">
        <v>7750</v>
      </c>
      <c r="B170" s="15" t="s">
        <v>1</v>
      </c>
      <c r="C170" s="15" t="s">
        <v>5</v>
      </c>
      <c r="D170" s="15">
        <v>3000</v>
      </c>
      <c r="E170" s="15">
        <v>5</v>
      </c>
      <c r="F170" s="15">
        <v>40.85</v>
      </c>
      <c r="G170" s="15">
        <v>43</v>
      </c>
      <c r="H170" s="15">
        <v>45.15</v>
      </c>
      <c r="I170" s="15">
        <v>8.6999999999999993</v>
      </c>
      <c r="J170" s="15">
        <v>53</v>
      </c>
      <c r="K170" s="15">
        <v>950</v>
      </c>
      <c r="L170" s="15">
        <v>0.25</v>
      </c>
      <c r="M170" s="15">
        <v>1</v>
      </c>
      <c r="N170" s="15">
        <v>32.700000000000003</v>
      </c>
      <c r="O170" s="15">
        <v>175</v>
      </c>
      <c r="P170" s="15">
        <v>1</v>
      </c>
      <c r="Q170" s="15" t="s">
        <v>910</v>
      </c>
    </row>
    <row r="171" spans="1:17" ht="14.5">
      <c r="A171" s="3" t="s">
        <v>7751</v>
      </c>
      <c r="B171" s="15" t="s">
        <v>1</v>
      </c>
      <c r="C171" s="15" t="s">
        <v>5</v>
      </c>
      <c r="D171" s="15">
        <v>3000</v>
      </c>
      <c r="E171" s="15">
        <v>5</v>
      </c>
      <c r="F171" s="15">
        <v>40.85</v>
      </c>
      <c r="G171" s="15">
        <v>43</v>
      </c>
      <c r="H171" s="15">
        <v>45.15</v>
      </c>
      <c r="I171" s="15">
        <v>8.6999999999999993</v>
      </c>
      <c r="J171" s="15">
        <v>53</v>
      </c>
      <c r="K171" s="15">
        <v>950</v>
      </c>
      <c r="L171" s="15">
        <v>0.25</v>
      </c>
      <c r="M171" s="15">
        <v>1</v>
      </c>
      <c r="N171" s="15">
        <v>32.700000000000003</v>
      </c>
      <c r="O171" s="15">
        <v>175</v>
      </c>
      <c r="P171" s="15">
        <v>1</v>
      </c>
      <c r="Q171" s="15" t="s">
        <v>3</v>
      </c>
    </row>
    <row r="172" spans="1:17" ht="14.5">
      <c r="A172" s="3" t="s">
        <v>7752</v>
      </c>
      <c r="B172" s="15" t="s">
        <v>1</v>
      </c>
      <c r="C172" s="15" t="s">
        <v>5</v>
      </c>
      <c r="D172" s="15">
        <v>3000</v>
      </c>
      <c r="E172" s="15">
        <v>5</v>
      </c>
      <c r="F172" s="15">
        <v>44.65</v>
      </c>
      <c r="G172" s="15">
        <v>47</v>
      </c>
      <c r="H172" s="15">
        <v>49.35</v>
      </c>
      <c r="I172" s="15">
        <v>8</v>
      </c>
      <c r="J172" s="15">
        <v>67</v>
      </c>
      <c r="K172" s="15">
        <v>1000</v>
      </c>
      <c r="L172" s="15">
        <v>0.25</v>
      </c>
      <c r="M172" s="15">
        <v>1</v>
      </c>
      <c r="N172" s="15">
        <v>35.799999999999997</v>
      </c>
      <c r="O172" s="15">
        <v>175</v>
      </c>
      <c r="P172" s="15">
        <v>1</v>
      </c>
      <c r="Q172" s="15" t="s">
        <v>910</v>
      </c>
    </row>
    <row r="173" spans="1:17" ht="14.5">
      <c r="A173" s="3" t="s">
        <v>7753</v>
      </c>
      <c r="B173" s="15" t="s">
        <v>1</v>
      </c>
      <c r="C173" s="15" t="s">
        <v>5</v>
      </c>
      <c r="D173" s="15">
        <v>3000</v>
      </c>
      <c r="E173" s="15">
        <v>5</v>
      </c>
      <c r="F173" s="15">
        <v>44.65</v>
      </c>
      <c r="G173" s="15">
        <v>47</v>
      </c>
      <c r="H173" s="15">
        <v>49.35</v>
      </c>
      <c r="I173" s="15">
        <v>8</v>
      </c>
      <c r="J173" s="15">
        <v>67</v>
      </c>
      <c r="K173" s="15">
        <v>1000</v>
      </c>
      <c r="L173" s="15">
        <v>0.25</v>
      </c>
      <c r="M173" s="15">
        <v>1</v>
      </c>
      <c r="N173" s="15">
        <v>35.799999999999997</v>
      </c>
      <c r="O173" s="15">
        <v>175</v>
      </c>
      <c r="P173" s="15">
        <v>1</v>
      </c>
      <c r="Q173" s="15" t="s">
        <v>3</v>
      </c>
    </row>
    <row r="174" spans="1:17" ht="14.5">
      <c r="A174" s="3" t="s">
        <v>7754</v>
      </c>
      <c r="B174" s="15" t="s">
        <v>1</v>
      </c>
      <c r="C174" s="15" t="s">
        <v>5</v>
      </c>
      <c r="D174" s="15">
        <v>3000</v>
      </c>
      <c r="E174" s="15">
        <v>5</v>
      </c>
      <c r="F174" s="15">
        <v>48.45</v>
      </c>
      <c r="G174" s="15">
        <v>51</v>
      </c>
      <c r="H174" s="15">
        <v>53.55</v>
      </c>
      <c r="I174" s="15">
        <v>7.3</v>
      </c>
      <c r="J174" s="15">
        <v>70</v>
      </c>
      <c r="K174" s="15">
        <v>1100</v>
      </c>
      <c r="L174" s="15">
        <v>0.25</v>
      </c>
      <c r="M174" s="15">
        <v>1</v>
      </c>
      <c r="N174" s="15">
        <v>38.799999999999997</v>
      </c>
      <c r="O174" s="15">
        <v>175</v>
      </c>
      <c r="P174" s="15">
        <v>1</v>
      </c>
      <c r="Q174" s="15" t="s">
        <v>910</v>
      </c>
    </row>
    <row r="175" spans="1:17" ht="14.5">
      <c r="A175" s="3" t="s">
        <v>7755</v>
      </c>
      <c r="B175" s="15" t="s">
        <v>1</v>
      </c>
      <c r="C175" s="15" t="s">
        <v>5</v>
      </c>
      <c r="D175" s="15">
        <v>3000</v>
      </c>
      <c r="E175" s="15">
        <v>5</v>
      </c>
      <c r="F175" s="15">
        <v>48.45</v>
      </c>
      <c r="G175" s="15">
        <v>51</v>
      </c>
      <c r="H175" s="15">
        <v>53.55</v>
      </c>
      <c r="I175" s="15">
        <v>7.3</v>
      </c>
      <c r="J175" s="15">
        <v>70</v>
      </c>
      <c r="K175" s="15">
        <v>1100</v>
      </c>
      <c r="L175" s="15">
        <v>0.25</v>
      </c>
      <c r="M175" s="15">
        <v>1</v>
      </c>
      <c r="N175" s="15">
        <v>38.799999999999997</v>
      </c>
      <c r="O175" s="15">
        <v>175</v>
      </c>
      <c r="P175" s="15">
        <v>1</v>
      </c>
      <c r="Q175" s="15" t="s">
        <v>3</v>
      </c>
    </row>
    <row r="176" spans="1:17" ht="14.5">
      <c r="A176" s="3" t="s">
        <v>7756</v>
      </c>
      <c r="B176" s="15" t="s">
        <v>1</v>
      </c>
      <c r="C176" s="15" t="s">
        <v>5</v>
      </c>
      <c r="D176" s="15">
        <v>3000</v>
      </c>
      <c r="E176" s="15">
        <v>5</v>
      </c>
      <c r="F176" s="15">
        <v>53.2</v>
      </c>
      <c r="G176" s="15">
        <v>56</v>
      </c>
      <c r="H176" s="15">
        <v>58.8</v>
      </c>
      <c r="I176" s="15">
        <v>6.7</v>
      </c>
      <c r="J176" s="15">
        <v>86</v>
      </c>
      <c r="K176" s="15">
        <v>1300</v>
      </c>
      <c r="L176" s="15">
        <v>0.25</v>
      </c>
      <c r="M176" s="15">
        <v>1</v>
      </c>
      <c r="N176" s="15">
        <v>42.6</v>
      </c>
      <c r="O176" s="15">
        <v>175</v>
      </c>
      <c r="P176" s="15">
        <v>1</v>
      </c>
      <c r="Q176" s="15" t="s">
        <v>910</v>
      </c>
    </row>
    <row r="177" spans="1:17" ht="14.5">
      <c r="A177" s="3" t="s">
        <v>7757</v>
      </c>
      <c r="B177" s="15" t="s">
        <v>1</v>
      </c>
      <c r="C177" s="15" t="s">
        <v>5</v>
      </c>
      <c r="D177" s="15">
        <v>3000</v>
      </c>
      <c r="E177" s="15">
        <v>5</v>
      </c>
      <c r="F177" s="15">
        <v>53.2</v>
      </c>
      <c r="G177" s="15">
        <v>56</v>
      </c>
      <c r="H177" s="15">
        <v>58.8</v>
      </c>
      <c r="I177" s="15">
        <v>6.7</v>
      </c>
      <c r="J177" s="15">
        <v>86</v>
      </c>
      <c r="K177" s="15">
        <v>1300</v>
      </c>
      <c r="L177" s="15">
        <v>0.25</v>
      </c>
      <c r="M177" s="15">
        <v>1</v>
      </c>
      <c r="N177" s="15">
        <v>42.6</v>
      </c>
      <c r="O177" s="15">
        <v>175</v>
      </c>
      <c r="P177" s="15">
        <v>1</v>
      </c>
      <c r="Q177" s="15" t="s">
        <v>3</v>
      </c>
    </row>
    <row r="178" spans="1:17" ht="14.5">
      <c r="A178" s="3" t="s">
        <v>7758</v>
      </c>
      <c r="B178" s="15" t="s">
        <v>1</v>
      </c>
      <c r="C178" s="15" t="s">
        <v>5</v>
      </c>
      <c r="D178" s="15">
        <v>3000</v>
      </c>
      <c r="E178" s="15">
        <v>5</v>
      </c>
      <c r="F178" s="15">
        <v>58.9</v>
      </c>
      <c r="G178" s="15">
        <v>62</v>
      </c>
      <c r="H178" s="15">
        <v>65.099999999999994</v>
      </c>
      <c r="I178" s="15">
        <v>6</v>
      </c>
      <c r="J178" s="15">
        <v>100</v>
      </c>
      <c r="K178" s="15">
        <v>1500</v>
      </c>
      <c r="L178" s="15">
        <v>0.25</v>
      </c>
      <c r="M178" s="15">
        <v>1</v>
      </c>
      <c r="N178" s="15">
        <v>47.1</v>
      </c>
      <c r="O178" s="15">
        <v>175</v>
      </c>
      <c r="P178" s="15">
        <v>1</v>
      </c>
      <c r="Q178" s="15" t="s">
        <v>910</v>
      </c>
    </row>
    <row r="179" spans="1:17" ht="14.5">
      <c r="A179" s="3" t="s">
        <v>7759</v>
      </c>
      <c r="B179" s="15" t="s">
        <v>1</v>
      </c>
      <c r="C179" s="15" t="s">
        <v>5</v>
      </c>
      <c r="D179" s="15">
        <v>3000</v>
      </c>
      <c r="E179" s="15">
        <v>5</v>
      </c>
      <c r="F179" s="15">
        <v>58.9</v>
      </c>
      <c r="G179" s="15">
        <v>62</v>
      </c>
      <c r="H179" s="15">
        <v>65.099999999999994</v>
      </c>
      <c r="I179" s="15">
        <v>6</v>
      </c>
      <c r="J179" s="15">
        <v>100</v>
      </c>
      <c r="K179" s="15">
        <v>1500</v>
      </c>
      <c r="L179" s="15">
        <v>0.25</v>
      </c>
      <c r="M179" s="15">
        <v>1</v>
      </c>
      <c r="N179" s="15">
        <v>47.1</v>
      </c>
      <c r="O179" s="15">
        <v>175</v>
      </c>
      <c r="P179" s="15">
        <v>1</v>
      </c>
      <c r="Q179" s="15" t="s">
        <v>3</v>
      </c>
    </row>
    <row r="180" spans="1:17" ht="14.5">
      <c r="A180" s="3" t="s">
        <v>7760</v>
      </c>
      <c r="B180" s="15" t="s">
        <v>1</v>
      </c>
      <c r="C180" s="15" t="s">
        <v>5</v>
      </c>
      <c r="D180" s="15">
        <v>3000</v>
      </c>
      <c r="E180" s="15">
        <v>5</v>
      </c>
      <c r="F180" s="15">
        <v>64.599999999999994</v>
      </c>
      <c r="G180" s="15">
        <v>68</v>
      </c>
      <c r="H180" s="15">
        <v>71.400000000000006</v>
      </c>
      <c r="I180" s="15">
        <v>5.5</v>
      </c>
      <c r="J180" s="15">
        <v>120</v>
      </c>
      <c r="K180" s="15">
        <v>1700</v>
      </c>
      <c r="L180" s="15">
        <v>0.25</v>
      </c>
      <c r="M180" s="15">
        <v>1</v>
      </c>
      <c r="N180" s="15">
        <v>51.7</v>
      </c>
      <c r="O180" s="15">
        <v>175</v>
      </c>
      <c r="P180" s="15">
        <v>1</v>
      </c>
      <c r="Q180" s="15" t="s">
        <v>910</v>
      </c>
    </row>
    <row r="181" spans="1:17" ht="14.5">
      <c r="A181" s="3" t="s">
        <v>7761</v>
      </c>
      <c r="B181" s="15" t="s">
        <v>1</v>
      </c>
      <c r="C181" s="15" t="s">
        <v>5</v>
      </c>
      <c r="D181" s="15">
        <v>3000</v>
      </c>
      <c r="E181" s="15">
        <v>5</v>
      </c>
      <c r="F181" s="15">
        <v>64.599999999999994</v>
      </c>
      <c r="G181" s="15">
        <v>68</v>
      </c>
      <c r="H181" s="15">
        <v>71.400000000000006</v>
      </c>
      <c r="I181" s="15">
        <v>5.5</v>
      </c>
      <c r="J181" s="15">
        <v>120</v>
      </c>
      <c r="K181" s="15">
        <v>1700</v>
      </c>
      <c r="L181" s="15">
        <v>0.25</v>
      </c>
      <c r="M181" s="15">
        <v>1</v>
      </c>
      <c r="N181" s="15">
        <v>51.7</v>
      </c>
      <c r="O181" s="15">
        <v>175</v>
      </c>
      <c r="P181" s="15">
        <v>1</v>
      </c>
      <c r="Q181" s="15" t="s">
        <v>3</v>
      </c>
    </row>
    <row r="182" spans="1:17" ht="14.5">
      <c r="A182" s="3" t="s">
        <v>7762</v>
      </c>
      <c r="B182" s="15" t="s">
        <v>1</v>
      </c>
      <c r="C182" s="15" t="s">
        <v>5</v>
      </c>
      <c r="D182" s="15">
        <v>3000</v>
      </c>
      <c r="E182" s="15">
        <v>5</v>
      </c>
      <c r="F182" s="15">
        <v>71.25</v>
      </c>
      <c r="G182" s="15">
        <v>75</v>
      </c>
      <c r="H182" s="15">
        <v>78.75</v>
      </c>
      <c r="I182" s="15">
        <v>5</v>
      </c>
      <c r="J182" s="15">
        <v>140</v>
      </c>
      <c r="K182" s="15">
        <v>2000</v>
      </c>
      <c r="L182" s="15">
        <v>0.25</v>
      </c>
      <c r="M182" s="15">
        <v>1</v>
      </c>
      <c r="N182" s="15">
        <v>56</v>
      </c>
      <c r="O182" s="15">
        <v>175</v>
      </c>
      <c r="P182" s="15">
        <v>1</v>
      </c>
      <c r="Q182" s="15" t="s">
        <v>910</v>
      </c>
    </row>
    <row r="183" spans="1:17" ht="14.5">
      <c r="A183" s="3" t="s">
        <v>7763</v>
      </c>
      <c r="B183" s="15" t="s">
        <v>1</v>
      </c>
      <c r="C183" s="15" t="s">
        <v>5</v>
      </c>
      <c r="D183" s="15">
        <v>3000</v>
      </c>
      <c r="E183" s="15">
        <v>5</v>
      </c>
      <c r="F183" s="15">
        <v>71.25</v>
      </c>
      <c r="G183" s="15">
        <v>75</v>
      </c>
      <c r="H183" s="15">
        <v>78.75</v>
      </c>
      <c r="I183" s="15">
        <v>5</v>
      </c>
      <c r="J183" s="15">
        <v>140</v>
      </c>
      <c r="K183" s="15">
        <v>2000</v>
      </c>
      <c r="L183" s="15">
        <v>0.25</v>
      </c>
      <c r="M183" s="15">
        <v>1</v>
      </c>
      <c r="N183" s="15">
        <v>56</v>
      </c>
      <c r="O183" s="15">
        <v>175</v>
      </c>
      <c r="P183" s="15">
        <v>1</v>
      </c>
      <c r="Q183" s="15" t="s">
        <v>3</v>
      </c>
    </row>
    <row r="184" spans="1:17" ht="14.5">
      <c r="A184" s="3" t="s">
        <v>7764</v>
      </c>
      <c r="B184" s="15" t="s">
        <v>1</v>
      </c>
      <c r="C184" s="15" t="s">
        <v>5</v>
      </c>
      <c r="D184" s="15">
        <v>3000</v>
      </c>
      <c r="E184" s="15">
        <v>5</v>
      </c>
      <c r="F184" s="15">
        <v>77.900000000000006</v>
      </c>
      <c r="G184" s="15">
        <v>82</v>
      </c>
      <c r="H184" s="15">
        <v>86.1</v>
      </c>
      <c r="I184" s="15">
        <v>4.5999999999999996</v>
      </c>
      <c r="J184" s="15">
        <v>160</v>
      </c>
      <c r="K184" s="15">
        <v>2500</v>
      </c>
      <c r="L184" s="15">
        <v>0.25</v>
      </c>
      <c r="M184" s="15">
        <v>1</v>
      </c>
      <c r="N184" s="15">
        <v>62.2</v>
      </c>
      <c r="O184" s="15">
        <v>175</v>
      </c>
      <c r="P184" s="15">
        <v>1</v>
      </c>
      <c r="Q184" s="15" t="s">
        <v>910</v>
      </c>
    </row>
    <row r="185" spans="1:17" ht="14.5">
      <c r="A185" s="3" t="s">
        <v>7765</v>
      </c>
      <c r="B185" s="15" t="s">
        <v>1</v>
      </c>
      <c r="C185" s="15" t="s">
        <v>5</v>
      </c>
      <c r="D185" s="15">
        <v>3000</v>
      </c>
      <c r="E185" s="15">
        <v>5</v>
      </c>
      <c r="F185" s="15">
        <v>77.900000000000006</v>
      </c>
      <c r="G185" s="15">
        <v>82</v>
      </c>
      <c r="H185" s="15">
        <v>86.1</v>
      </c>
      <c r="I185" s="15">
        <v>4.5999999999999996</v>
      </c>
      <c r="J185" s="15">
        <v>160</v>
      </c>
      <c r="K185" s="15">
        <v>2500</v>
      </c>
      <c r="L185" s="15">
        <v>0.25</v>
      </c>
      <c r="M185" s="15">
        <v>1</v>
      </c>
      <c r="N185" s="15">
        <v>62.2</v>
      </c>
      <c r="O185" s="15">
        <v>175</v>
      </c>
      <c r="P185" s="15">
        <v>1</v>
      </c>
      <c r="Q185" s="15" t="s">
        <v>3</v>
      </c>
    </row>
    <row r="186" spans="1:17" ht="14.5">
      <c r="A186" s="3" t="s">
        <v>7766</v>
      </c>
      <c r="B186" s="15" t="s">
        <v>1</v>
      </c>
      <c r="C186" s="15" t="s">
        <v>5</v>
      </c>
      <c r="D186" s="15">
        <v>3000</v>
      </c>
      <c r="E186" s="15">
        <v>5</v>
      </c>
      <c r="F186" s="15">
        <v>86.45</v>
      </c>
      <c r="G186" s="15">
        <v>91</v>
      </c>
      <c r="H186" s="15">
        <v>95.55</v>
      </c>
      <c r="I186" s="15">
        <v>4.0999999999999996</v>
      </c>
      <c r="J186" s="15">
        <v>200</v>
      </c>
      <c r="K186" s="15">
        <v>3000</v>
      </c>
      <c r="L186" s="15">
        <v>0.25</v>
      </c>
      <c r="M186" s="15">
        <v>1</v>
      </c>
      <c r="N186" s="15">
        <v>69.2</v>
      </c>
      <c r="O186" s="15">
        <v>175</v>
      </c>
      <c r="P186" s="15">
        <v>1</v>
      </c>
      <c r="Q186" s="15" t="s">
        <v>910</v>
      </c>
    </row>
    <row r="187" spans="1:17" ht="14.5">
      <c r="A187" s="3" t="s">
        <v>7767</v>
      </c>
      <c r="B187" s="15" t="s">
        <v>1</v>
      </c>
      <c r="C187" s="15" t="s">
        <v>5</v>
      </c>
      <c r="D187" s="15">
        <v>3000</v>
      </c>
      <c r="E187" s="15">
        <v>5</v>
      </c>
      <c r="F187" s="15">
        <v>86.45</v>
      </c>
      <c r="G187" s="15">
        <v>91</v>
      </c>
      <c r="H187" s="15">
        <v>95.55</v>
      </c>
      <c r="I187" s="15">
        <v>4.0999999999999996</v>
      </c>
      <c r="J187" s="15">
        <v>200</v>
      </c>
      <c r="K187" s="15">
        <v>3000</v>
      </c>
      <c r="L187" s="15">
        <v>0.25</v>
      </c>
      <c r="M187" s="15">
        <v>1</v>
      </c>
      <c r="N187" s="15">
        <v>69.2</v>
      </c>
      <c r="O187" s="15">
        <v>175</v>
      </c>
      <c r="P187" s="15">
        <v>1</v>
      </c>
      <c r="Q187" s="15" t="s">
        <v>3</v>
      </c>
    </row>
    <row r="188" spans="1:17" ht="14.5">
      <c r="A188" s="3" t="s">
        <v>7768</v>
      </c>
      <c r="B188" s="15" t="s">
        <v>1</v>
      </c>
      <c r="C188" s="15" t="s">
        <v>5</v>
      </c>
      <c r="D188" s="15">
        <v>3000</v>
      </c>
      <c r="E188" s="15">
        <v>5</v>
      </c>
      <c r="F188" s="15">
        <v>95</v>
      </c>
      <c r="G188" s="15">
        <v>100</v>
      </c>
      <c r="H188" s="15">
        <v>105</v>
      </c>
      <c r="I188" s="15">
        <v>3.7</v>
      </c>
      <c r="J188" s="15">
        <v>250</v>
      </c>
      <c r="K188" s="15">
        <v>3100</v>
      </c>
      <c r="L188" s="15">
        <v>0.25</v>
      </c>
      <c r="M188" s="15">
        <v>1</v>
      </c>
      <c r="N188" s="15">
        <v>76</v>
      </c>
      <c r="O188" s="15">
        <v>175</v>
      </c>
      <c r="P188" s="15">
        <v>1</v>
      </c>
      <c r="Q188" s="15" t="s">
        <v>910</v>
      </c>
    </row>
    <row r="189" spans="1:17" ht="14.5">
      <c r="A189" s="3" t="s">
        <v>7769</v>
      </c>
      <c r="B189" s="15" t="s">
        <v>1</v>
      </c>
      <c r="C189" s="15" t="s">
        <v>5</v>
      </c>
      <c r="D189" s="15">
        <v>3000</v>
      </c>
      <c r="E189" s="15">
        <v>5</v>
      </c>
      <c r="F189" s="15">
        <v>95</v>
      </c>
      <c r="G189" s="15">
        <v>100</v>
      </c>
      <c r="H189" s="15">
        <v>105</v>
      </c>
      <c r="I189" s="15">
        <v>3.7</v>
      </c>
      <c r="J189" s="15">
        <v>250</v>
      </c>
      <c r="K189" s="15">
        <v>3100</v>
      </c>
      <c r="L189" s="15">
        <v>0.25</v>
      </c>
      <c r="M189" s="15">
        <v>1</v>
      </c>
      <c r="N189" s="15">
        <v>76</v>
      </c>
      <c r="O189" s="15">
        <v>175</v>
      </c>
      <c r="P189" s="15">
        <v>1</v>
      </c>
      <c r="Q189" s="15" t="s">
        <v>3</v>
      </c>
    </row>
    <row r="190" spans="1:17" ht="14.5">
      <c r="A190" s="3" t="s">
        <v>7770</v>
      </c>
      <c r="B190" s="15" t="s">
        <v>1</v>
      </c>
      <c r="C190" s="15" t="s">
        <v>5</v>
      </c>
      <c r="D190" s="15">
        <v>3000</v>
      </c>
      <c r="E190" s="15">
        <v>5</v>
      </c>
      <c r="F190" s="15">
        <v>104.5</v>
      </c>
      <c r="G190" s="15">
        <v>110</v>
      </c>
      <c r="H190" s="15">
        <v>115.5</v>
      </c>
      <c r="I190" s="15">
        <v>3.4</v>
      </c>
      <c r="J190" s="15">
        <v>300</v>
      </c>
      <c r="K190" s="15">
        <v>4000</v>
      </c>
      <c r="L190" s="15">
        <v>0.25</v>
      </c>
      <c r="M190" s="15">
        <v>1</v>
      </c>
      <c r="N190" s="15">
        <v>83.6</v>
      </c>
      <c r="O190" s="15">
        <v>175</v>
      </c>
      <c r="P190" s="15">
        <v>1</v>
      </c>
      <c r="Q190" s="15" t="s">
        <v>910</v>
      </c>
    </row>
    <row r="191" spans="1:17" ht="14.5">
      <c r="A191" s="3" t="s">
        <v>7771</v>
      </c>
      <c r="B191" s="15" t="s">
        <v>1</v>
      </c>
      <c r="C191" s="15" t="s">
        <v>5</v>
      </c>
      <c r="D191" s="15">
        <v>3000</v>
      </c>
      <c r="E191" s="15">
        <v>5</v>
      </c>
      <c r="F191" s="15">
        <v>104.5</v>
      </c>
      <c r="G191" s="15">
        <v>110</v>
      </c>
      <c r="H191" s="15">
        <v>115.5</v>
      </c>
      <c r="I191" s="15">
        <v>3.4</v>
      </c>
      <c r="J191" s="15">
        <v>300</v>
      </c>
      <c r="K191" s="15">
        <v>4000</v>
      </c>
      <c r="L191" s="15">
        <v>0.25</v>
      </c>
      <c r="M191" s="15">
        <v>1</v>
      </c>
      <c r="N191" s="15">
        <v>83.6</v>
      </c>
      <c r="O191" s="15">
        <v>175</v>
      </c>
      <c r="P191" s="15">
        <v>1</v>
      </c>
      <c r="Q191" s="15" t="s">
        <v>3</v>
      </c>
    </row>
    <row r="192" spans="1:17" ht="14.5">
      <c r="A192" s="3" t="s">
        <v>7772</v>
      </c>
      <c r="B192" s="15" t="s">
        <v>1</v>
      </c>
      <c r="C192" s="15" t="s">
        <v>5</v>
      </c>
      <c r="D192" s="15">
        <v>3000</v>
      </c>
      <c r="E192" s="15">
        <v>5</v>
      </c>
      <c r="F192" s="15">
        <v>114</v>
      </c>
      <c r="G192" s="15">
        <v>120</v>
      </c>
      <c r="H192" s="15">
        <v>126</v>
      </c>
      <c r="I192" s="15">
        <v>3.1</v>
      </c>
      <c r="J192" s="15">
        <v>360</v>
      </c>
      <c r="K192" s="15">
        <v>4500</v>
      </c>
      <c r="L192" s="15">
        <v>0.25</v>
      </c>
      <c r="M192" s="15">
        <v>1</v>
      </c>
      <c r="N192" s="15">
        <v>91.2</v>
      </c>
      <c r="O192" s="15">
        <v>175</v>
      </c>
      <c r="P192" s="15">
        <v>1</v>
      </c>
      <c r="Q192" s="15" t="s">
        <v>910</v>
      </c>
    </row>
    <row r="193" spans="1:17" ht="14.5">
      <c r="A193" s="3" t="s">
        <v>7773</v>
      </c>
      <c r="B193" s="15" t="s">
        <v>1</v>
      </c>
      <c r="C193" s="15" t="s">
        <v>5</v>
      </c>
      <c r="D193" s="15">
        <v>3000</v>
      </c>
      <c r="E193" s="15">
        <v>5</v>
      </c>
      <c r="F193" s="15">
        <v>114</v>
      </c>
      <c r="G193" s="15">
        <v>120</v>
      </c>
      <c r="H193" s="15">
        <v>126</v>
      </c>
      <c r="I193" s="15">
        <v>3.1</v>
      </c>
      <c r="J193" s="15">
        <v>360</v>
      </c>
      <c r="K193" s="15">
        <v>4500</v>
      </c>
      <c r="L193" s="15">
        <v>0.25</v>
      </c>
      <c r="M193" s="15">
        <v>1</v>
      </c>
      <c r="N193" s="15">
        <v>91.2</v>
      </c>
      <c r="O193" s="15">
        <v>175</v>
      </c>
      <c r="P193" s="15">
        <v>1</v>
      </c>
      <c r="Q193" s="15" t="s">
        <v>3</v>
      </c>
    </row>
    <row r="194" spans="1:17" ht="14.5">
      <c r="A194" s="3" t="s">
        <v>7774</v>
      </c>
      <c r="B194" s="15" t="s">
        <v>1</v>
      </c>
      <c r="C194" s="15" t="s">
        <v>5</v>
      </c>
      <c r="D194" s="15">
        <v>3000</v>
      </c>
      <c r="E194" s="15">
        <v>5</v>
      </c>
      <c r="F194" s="15">
        <v>123.5</v>
      </c>
      <c r="G194" s="15">
        <v>130</v>
      </c>
      <c r="H194" s="15">
        <v>136.5</v>
      </c>
      <c r="I194" s="15">
        <v>2.9</v>
      </c>
      <c r="J194" s="15">
        <v>450</v>
      </c>
      <c r="K194" s="15">
        <v>5000</v>
      </c>
      <c r="L194" s="15">
        <v>0.25</v>
      </c>
      <c r="M194" s="15">
        <v>1</v>
      </c>
      <c r="N194" s="15">
        <v>98.8</v>
      </c>
      <c r="O194" s="15">
        <v>175</v>
      </c>
      <c r="P194" s="15">
        <v>1</v>
      </c>
      <c r="Q194" s="15" t="s">
        <v>910</v>
      </c>
    </row>
    <row r="195" spans="1:17" ht="14.5">
      <c r="A195" s="3" t="s">
        <v>7775</v>
      </c>
      <c r="B195" s="15" t="s">
        <v>1</v>
      </c>
      <c r="C195" s="15" t="s">
        <v>5</v>
      </c>
      <c r="D195" s="15">
        <v>3000</v>
      </c>
      <c r="E195" s="15">
        <v>5</v>
      </c>
      <c r="F195" s="15">
        <v>123.5</v>
      </c>
      <c r="G195" s="15">
        <v>130</v>
      </c>
      <c r="H195" s="15">
        <v>136.5</v>
      </c>
      <c r="I195" s="15">
        <v>2.9</v>
      </c>
      <c r="J195" s="15">
        <v>450</v>
      </c>
      <c r="K195" s="15">
        <v>5000</v>
      </c>
      <c r="L195" s="15">
        <v>0.25</v>
      </c>
      <c r="M195" s="15">
        <v>1</v>
      </c>
      <c r="N195" s="15">
        <v>98.8</v>
      </c>
      <c r="O195" s="15">
        <v>175</v>
      </c>
      <c r="P195" s="15">
        <v>1</v>
      </c>
      <c r="Q195" s="15" t="s">
        <v>3</v>
      </c>
    </row>
    <row r="196" spans="1:17" ht="14.5">
      <c r="A196" s="3" t="s">
        <v>7776</v>
      </c>
      <c r="B196" s="15" t="s">
        <v>1</v>
      </c>
      <c r="C196" s="15" t="s">
        <v>5</v>
      </c>
      <c r="D196" s="15">
        <v>3000</v>
      </c>
      <c r="E196" s="15">
        <v>5</v>
      </c>
      <c r="F196" s="15">
        <v>142.5</v>
      </c>
      <c r="G196" s="15">
        <v>150</v>
      </c>
      <c r="H196" s="15">
        <v>157.5</v>
      </c>
      <c r="I196" s="15">
        <v>2.5</v>
      </c>
      <c r="J196" s="15">
        <v>600</v>
      </c>
      <c r="K196" s="15">
        <v>6000</v>
      </c>
      <c r="L196" s="15">
        <v>0.25</v>
      </c>
      <c r="M196" s="15">
        <v>1</v>
      </c>
      <c r="N196" s="15">
        <v>114</v>
      </c>
      <c r="O196" s="15">
        <v>175</v>
      </c>
      <c r="P196" s="15">
        <v>1</v>
      </c>
      <c r="Q196" s="15" t="s">
        <v>910</v>
      </c>
    </row>
    <row r="197" spans="1:17" ht="14.5">
      <c r="A197" s="3" t="s">
        <v>7777</v>
      </c>
      <c r="B197" s="15" t="s">
        <v>1</v>
      </c>
      <c r="C197" s="15" t="s">
        <v>5</v>
      </c>
      <c r="D197" s="15">
        <v>3000</v>
      </c>
      <c r="E197" s="15">
        <v>5</v>
      </c>
      <c r="F197" s="15">
        <v>142.5</v>
      </c>
      <c r="G197" s="15">
        <v>150</v>
      </c>
      <c r="H197" s="15">
        <v>157.5</v>
      </c>
      <c r="I197" s="15">
        <v>2.5</v>
      </c>
      <c r="J197" s="15">
        <v>600</v>
      </c>
      <c r="K197" s="15">
        <v>6000</v>
      </c>
      <c r="L197" s="15">
        <v>0.25</v>
      </c>
      <c r="M197" s="15">
        <v>1</v>
      </c>
      <c r="N197" s="15">
        <v>114</v>
      </c>
      <c r="O197" s="15">
        <v>175</v>
      </c>
      <c r="P197" s="15">
        <v>1</v>
      </c>
      <c r="Q197" s="15" t="s">
        <v>3</v>
      </c>
    </row>
    <row r="198" spans="1:17" ht="14.5">
      <c r="A198" s="3" t="s">
        <v>7778</v>
      </c>
      <c r="B198" s="15" t="s">
        <v>1</v>
      </c>
      <c r="C198" s="15" t="s">
        <v>5</v>
      </c>
      <c r="D198" s="15">
        <v>3000</v>
      </c>
      <c r="E198" s="15">
        <v>5</v>
      </c>
      <c r="F198" s="15">
        <v>152</v>
      </c>
      <c r="G198" s="15">
        <v>160</v>
      </c>
      <c r="H198" s="15">
        <v>168</v>
      </c>
      <c r="I198" s="15">
        <v>2.2999999999999998</v>
      </c>
      <c r="J198" s="15">
        <v>700</v>
      </c>
      <c r="K198" s="15">
        <v>6500</v>
      </c>
      <c r="L198" s="15">
        <v>0.25</v>
      </c>
      <c r="M198" s="15">
        <v>1</v>
      </c>
      <c r="N198" s="15">
        <v>121.6</v>
      </c>
      <c r="O198" s="15">
        <v>175</v>
      </c>
      <c r="P198" s="15">
        <v>1</v>
      </c>
      <c r="Q198" s="15" t="s">
        <v>910</v>
      </c>
    </row>
    <row r="199" spans="1:17" ht="14.5">
      <c r="A199" s="3" t="s">
        <v>7779</v>
      </c>
      <c r="B199" s="15" t="s">
        <v>1</v>
      </c>
      <c r="C199" s="15" t="s">
        <v>5</v>
      </c>
      <c r="D199" s="15">
        <v>3000</v>
      </c>
      <c r="E199" s="15">
        <v>5</v>
      </c>
      <c r="F199" s="15">
        <v>152</v>
      </c>
      <c r="G199" s="15">
        <v>160</v>
      </c>
      <c r="H199" s="15">
        <v>168</v>
      </c>
      <c r="I199" s="15">
        <v>2.2999999999999998</v>
      </c>
      <c r="J199" s="15">
        <v>700</v>
      </c>
      <c r="K199" s="15">
        <v>6500</v>
      </c>
      <c r="L199" s="15">
        <v>0.25</v>
      </c>
      <c r="M199" s="15">
        <v>1</v>
      </c>
      <c r="N199" s="15">
        <v>121.6</v>
      </c>
      <c r="O199" s="15">
        <v>175</v>
      </c>
      <c r="P199" s="15">
        <v>1</v>
      </c>
      <c r="Q199" s="15" t="s">
        <v>3</v>
      </c>
    </row>
    <row r="200" spans="1:17" ht="14.5">
      <c r="A200" s="3" t="s">
        <v>7780</v>
      </c>
      <c r="B200" s="15" t="s">
        <v>1</v>
      </c>
      <c r="C200" s="15" t="s">
        <v>5</v>
      </c>
      <c r="D200" s="15">
        <v>3000</v>
      </c>
      <c r="E200" s="15">
        <v>5</v>
      </c>
      <c r="F200" s="15">
        <v>171</v>
      </c>
      <c r="G200" s="15">
        <v>180</v>
      </c>
      <c r="H200" s="15">
        <v>189</v>
      </c>
      <c r="I200" s="15">
        <v>2.1</v>
      </c>
      <c r="J200" s="15">
        <v>900</v>
      </c>
      <c r="K200" s="15">
        <v>7000</v>
      </c>
      <c r="L200" s="15">
        <v>0.25</v>
      </c>
      <c r="M200" s="15">
        <v>1</v>
      </c>
      <c r="N200" s="15">
        <v>136.80000000000001</v>
      </c>
      <c r="O200" s="15">
        <v>175</v>
      </c>
      <c r="P200" s="15">
        <v>1</v>
      </c>
      <c r="Q200" s="15" t="s">
        <v>910</v>
      </c>
    </row>
    <row r="201" spans="1:17" ht="14.5">
      <c r="A201" s="3" t="s">
        <v>7781</v>
      </c>
      <c r="B201" s="15" t="s">
        <v>1</v>
      </c>
      <c r="C201" s="15" t="s">
        <v>5</v>
      </c>
      <c r="D201" s="15">
        <v>3000</v>
      </c>
      <c r="E201" s="15">
        <v>5</v>
      </c>
      <c r="F201" s="15">
        <v>171</v>
      </c>
      <c r="G201" s="15">
        <v>180</v>
      </c>
      <c r="H201" s="15">
        <v>189</v>
      </c>
      <c r="I201" s="15">
        <v>2.1</v>
      </c>
      <c r="J201" s="15">
        <v>900</v>
      </c>
      <c r="K201" s="15">
        <v>7000</v>
      </c>
      <c r="L201" s="15">
        <v>0.25</v>
      </c>
      <c r="M201" s="15">
        <v>1</v>
      </c>
      <c r="N201" s="15">
        <v>136.80000000000001</v>
      </c>
      <c r="O201" s="15">
        <v>175</v>
      </c>
      <c r="P201" s="15">
        <v>1</v>
      </c>
      <c r="Q201" s="15" t="s">
        <v>3</v>
      </c>
    </row>
    <row r="202" spans="1:17" ht="14.5">
      <c r="A202" s="3" t="s">
        <v>7782</v>
      </c>
      <c r="B202" s="15" t="s">
        <v>1</v>
      </c>
      <c r="C202" s="15" t="s">
        <v>5</v>
      </c>
      <c r="D202" s="15">
        <v>3000</v>
      </c>
      <c r="E202" s="15">
        <v>5</v>
      </c>
      <c r="F202" s="15">
        <v>190</v>
      </c>
      <c r="G202" s="15">
        <v>200</v>
      </c>
      <c r="H202" s="15">
        <v>210</v>
      </c>
      <c r="I202" s="15">
        <v>1.9</v>
      </c>
      <c r="J202" s="15">
        <v>1200</v>
      </c>
      <c r="K202" s="15">
        <v>8000</v>
      </c>
      <c r="L202" s="15">
        <v>0.25</v>
      </c>
      <c r="M202" s="15">
        <v>1</v>
      </c>
      <c r="N202" s="15">
        <v>152</v>
      </c>
      <c r="O202" s="15">
        <v>175</v>
      </c>
      <c r="P202" s="15">
        <v>1</v>
      </c>
      <c r="Q202" s="15" t="s">
        <v>910</v>
      </c>
    </row>
    <row r="203" spans="1:17" ht="14.5">
      <c r="A203" s="3" t="s">
        <v>7783</v>
      </c>
      <c r="B203" s="15" t="s">
        <v>1</v>
      </c>
      <c r="C203" s="15" t="s">
        <v>5</v>
      </c>
      <c r="D203" s="15">
        <v>3000</v>
      </c>
      <c r="E203" s="15">
        <v>5</v>
      </c>
      <c r="F203" s="15">
        <v>190</v>
      </c>
      <c r="G203" s="15">
        <v>200</v>
      </c>
      <c r="H203" s="15">
        <v>210</v>
      </c>
      <c r="I203" s="15">
        <v>1.9</v>
      </c>
      <c r="J203" s="15">
        <v>1200</v>
      </c>
      <c r="K203" s="15">
        <v>8000</v>
      </c>
      <c r="L203" s="15">
        <v>0.25</v>
      </c>
      <c r="M203" s="15">
        <v>1</v>
      </c>
      <c r="N203" s="15">
        <v>152</v>
      </c>
      <c r="O203" s="15">
        <v>175</v>
      </c>
      <c r="P203" s="15">
        <v>1</v>
      </c>
      <c r="Q203" s="15" t="s">
        <v>3</v>
      </c>
    </row>
    <row r="204" spans="1:17" ht="14.5">
      <c r="A204" s="3" t="s">
        <v>7784</v>
      </c>
      <c r="B204" s="15" t="s">
        <v>1</v>
      </c>
      <c r="C204" s="15" t="s">
        <v>6</v>
      </c>
      <c r="D204" s="15">
        <v>5000</v>
      </c>
      <c r="E204" s="15">
        <v>5</v>
      </c>
      <c r="F204" s="15">
        <v>10.45</v>
      </c>
      <c r="G204" s="15">
        <v>11</v>
      </c>
      <c r="H204" s="15">
        <v>11.55</v>
      </c>
      <c r="I204" s="15">
        <v>125</v>
      </c>
      <c r="J204" s="15">
        <v>3</v>
      </c>
      <c r="K204" s="15">
        <v>125</v>
      </c>
      <c r="L204" s="15">
        <v>1</v>
      </c>
      <c r="M204" s="15">
        <v>5</v>
      </c>
      <c r="N204" s="15">
        <v>8.4</v>
      </c>
      <c r="O204" s="15">
        <v>175</v>
      </c>
      <c r="P204" s="15">
        <v>1</v>
      </c>
      <c r="Q204" s="15" t="s">
        <v>910</v>
      </c>
    </row>
    <row r="205" spans="1:17" ht="14.5">
      <c r="A205" s="3" t="s">
        <v>7785</v>
      </c>
      <c r="B205" s="15" t="s">
        <v>1</v>
      </c>
      <c r="C205" s="15" t="s">
        <v>6</v>
      </c>
      <c r="D205" s="15">
        <v>5000</v>
      </c>
      <c r="E205" s="15">
        <v>5</v>
      </c>
      <c r="F205" s="15">
        <v>10.45</v>
      </c>
      <c r="G205" s="15">
        <v>11</v>
      </c>
      <c r="H205" s="15">
        <v>11.55</v>
      </c>
      <c r="I205" s="15">
        <v>125</v>
      </c>
      <c r="J205" s="15">
        <v>3</v>
      </c>
      <c r="K205" s="15">
        <v>125</v>
      </c>
      <c r="L205" s="15">
        <v>1</v>
      </c>
      <c r="M205" s="15">
        <v>5</v>
      </c>
      <c r="N205" s="15">
        <v>8.4</v>
      </c>
      <c r="O205" s="15">
        <v>175</v>
      </c>
      <c r="P205" s="15">
        <v>1</v>
      </c>
      <c r="Q205" s="15" t="s">
        <v>3</v>
      </c>
    </row>
    <row r="206" spans="1:17" ht="14.5">
      <c r="A206" s="3" t="s">
        <v>7786</v>
      </c>
      <c r="B206" s="15" t="s">
        <v>1</v>
      </c>
      <c r="C206" s="15" t="s">
        <v>6</v>
      </c>
      <c r="D206" s="15">
        <v>5000</v>
      </c>
      <c r="E206" s="15">
        <v>5</v>
      </c>
      <c r="F206" s="15">
        <v>11.4</v>
      </c>
      <c r="G206" s="15">
        <v>12</v>
      </c>
      <c r="H206" s="15">
        <v>12.6</v>
      </c>
      <c r="I206" s="15">
        <v>100</v>
      </c>
      <c r="J206" s="15">
        <v>3</v>
      </c>
      <c r="K206" s="15">
        <v>150</v>
      </c>
      <c r="L206" s="15">
        <v>1</v>
      </c>
      <c r="M206" s="15">
        <v>2</v>
      </c>
      <c r="N206" s="15">
        <v>9.1</v>
      </c>
      <c r="O206" s="15">
        <v>175</v>
      </c>
      <c r="P206" s="15">
        <v>1</v>
      </c>
      <c r="Q206" s="15" t="s">
        <v>910</v>
      </c>
    </row>
    <row r="207" spans="1:17" ht="14.5">
      <c r="A207" s="3" t="s">
        <v>7787</v>
      </c>
      <c r="B207" s="15" t="s">
        <v>1</v>
      </c>
      <c r="C207" s="15" t="s">
        <v>6</v>
      </c>
      <c r="D207" s="15">
        <v>5000</v>
      </c>
      <c r="E207" s="15">
        <v>5</v>
      </c>
      <c r="F207" s="15">
        <v>11.4</v>
      </c>
      <c r="G207" s="15">
        <v>12</v>
      </c>
      <c r="H207" s="15">
        <v>12.6</v>
      </c>
      <c r="I207" s="15">
        <v>100</v>
      </c>
      <c r="J207" s="15">
        <v>3</v>
      </c>
      <c r="K207" s="15">
        <v>150</v>
      </c>
      <c r="L207" s="15">
        <v>1</v>
      </c>
      <c r="M207" s="15">
        <v>2</v>
      </c>
      <c r="N207" s="15">
        <v>9.1</v>
      </c>
      <c r="O207" s="15">
        <v>175</v>
      </c>
      <c r="P207" s="15">
        <v>1</v>
      </c>
      <c r="Q207" s="15" t="s">
        <v>3</v>
      </c>
    </row>
    <row r="208" spans="1:17" ht="14.5">
      <c r="A208" s="3" t="s">
        <v>7788</v>
      </c>
      <c r="B208" s="15" t="s">
        <v>1</v>
      </c>
      <c r="C208" s="15" t="s">
        <v>6</v>
      </c>
      <c r="D208" s="15">
        <v>5000</v>
      </c>
      <c r="E208" s="15">
        <v>5</v>
      </c>
      <c r="F208" s="15">
        <v>12.35</v>
      </c>
      <c r="G208" s="15">
        <v>13</v>
      </c>
      <c r="H208" s="15">
        <v>13.65</v>
      </c>
      <c r="I208" s="15">
        <v>100</v>
      </c>
      <c r="J208" s="15">
        <v>3</v>
      </c>
      <c r="K208" s="15">
        <v>150</v>
      </c>
      <c r="L208" s="15">
        <v>1</v>
      </c>
      <c r="M208" s="15">
        <v>1</v>
      </c>
      <c r="N208" s="15">
        <v>9.9</v>
      </c>
      <c r="O208" s="15">
        <v>175</v>
      </c>
      <c r="P208" s="15">
        <v>1</v>
      </c>
      <c r="Q208" s="15" t="s">
        <v>910</v>
      </c>
    </row>
    <row r="209" spans="1:17" ht="14.5">
      <c r="A209" s="3" t="s">
        <v>7789</v>
      </c>
      <c r="B209" s="15" t="s">
        <v>1</v>
      </c>
      <c r="C209" s="15" t="s">
        <v>6</v>
      </c>
      <c r="D209" s="15">
        <v>5000</v>
      </c>
      <c r="E209" s="15">
        <v>5</v>
      </c>
      <c r="F209" s="15">
        <v>12.35</v>
      </c>
      <c r="G209" s="15">
        <v>13</v>
      </c>
      <c r="H209" s="15">
        <v>13.65</v>
      </c>
      <c r="I209" s="15">
        <v>100</v>
      </c>
      <c r="J209" s="15">
        <v>3</v>
      </c>
      <c r="K209" s="15">
        <v>150</v>
      </c>
      <c r="L209" s="15">
        <v>1</v>
      </c>
      <c r="M209" s="15">
        <v>1</v>
      </c>
      <c r="N209" s="15">
        <v>9.9</v>
      </c>
      <c r="O209" s="15">
        <v>175</v>
      </c>
      <c r="P209" s="15">
        <v>1</v>
      </c>
      <c r="Q209" s="15" t="s">
        <v>3</v>
      </c>
    </row>
    <row r="210" spans="1:17" ht="14.5">
      <c r="A210" s="3" t="s">
        <v>7790</v>
      </c>
      <c r="B210" s="15" t="s">
        <v>1</v>
      </c>
      <c r="C210" s="15" t="s">
        <v>6</v>
      </c>
      <c r="D210" s="15">
        <v>5000</v>
      </c>
      <c r="E210" s="15">
        <v>5</v>
      </c>
      <c r="F210" s="15">
        <v>13.3</v>
      </c>
      <c r="G210" s="15">
        <v>14</v>
      </c>
      <c r="H210" s="15">
        <v>14.7</v>
      </c>
      <c r="I210" s="15">
        <v>100</v>
      </c>
      <c r="J210" s="15">
        <v>3</v>
      </c>
      <c r="K210" s="15">
        <v>150</v>
      </c>
      <c r="L210" s="15">
        <v>1</v>
      </c>
      <c r="M210" s="15">
        <v>1</v>
      </c>
      <c r="N210" s="15">
        <v>10.6</v>
      </c>
      <c r="O210" s="15">
        <v>175</v>
      </c>
      <c r="P210" s="15">
        <v>1</v>
      </c>
      <c r="Q210" s="15" t="s">
        <v>910</v>
      </c>
    </row>
    <row r="211" spans="1:17" ht="14.5">
      <c r="A211" s="3" t="s">
        <v>7791</v>
      </c>
      <c r="B211" s="15" t="s">
        <v>1</v>
      </c>
      <c r="C211" s="15" t="s">
        <v>6</v>
      </c>
      <c r="D211" s="15">
        <v>5000</v>
      </c>
      <c r="E211" s="15">
        <v>5</v>
      </c>
      <c r="F211" s="15">
        <v>13.3</v>
      </c>
      <c r="G211" s="15">
        <v>14</v>
      </c>
      <c r="H211" s="15">
        <v>14.7</v>
      </c>
      <c r="I211" s="15">
        <v>100</v>
      </c>
      <c r="J211" s="15">
        <v>3</v>
      </c>
      <c r="K211" s="15">
        <v>150</v>
      </c>
      <c r="L211" s="15">
        <v>1</v>
      </c>
      <c r="M211" s="15">
        <v>1</v>
      </c>
      <c r="N211" s="15">
        <v>10.6</v>
      </c>
      <c r="O211" s="15">
        <v>175</v>
      </c>
      <c r="P211" s="15">
        <v>1</v>
      </c>
      <c r="Q211" s="15" t="s">
        <v>3</v>
      </c>
    </row>
    <row r="212" spans="1:17" ht="14.5">
      <c r="A212" s="3" t="s">
        <v>7792</v>
      </c>
      <c r="B212" s="15" t="s">
        <v>1</v>
      </c>
      <c r="C212" s="15" t="s">
        <v>6</v>
      </c>
      <c r="D212" s="15">
        <v>5000</v>
      </c>
      <c r="E212" s="15">
        <v>5</v>
      </c>
      <c r="F212" s="15">
        <v>14.25</v>
      </c>
      <c r="G212" s="15">
        <v>15</v>
      </c>
      <c r="H212" s="15">
        <v>15.75</v>
      </c>
      <c r="I212" s="15">
        <v>75</v>
      </c>
      <c r="J212" s="15">
        <v>3</v>
      </c>
      <c r="K212" s="15">
        <v>150</v>
      </c>
      <c r="L212" s="15">
        <v>1</v>
      </c>
      <c r="M212" s="15">
        <v>1</v>
      </c>
      <c r="N212" s="15">
        <v>11.5</v>
      </c>
      <c r="O212" s="15">
        <v>175</v>
      </c>
      <c r="P212" s="15">
        <v>1</v>
      </c>
      <c r="Q212" s="15" t="s">
        <v>910</v>
      </c>
    </row>
    <row r="213" spans="1:17" ht="14.5">
      <c r="A213" s="3" t="s">
        <v>7793</v>
      </c>
      <c r="B213" s="15" t="s">
        <v>1</v>
      </c>
      <c r="C213" s="15" t="s">
        <v>6</v>
      </c>
      <c r="D213" s="15">
        <v>5000</v>
      </c>
      <c r="E213" s="15">
        <v>5</v>
      </c>
      <c r="F213" s="15">
        <v>14.25</v>
      </c>
      <c r="G213" s="15">
        <v>15</v>
      </c>
      <c r="H213" s="15">
        <v>15.75</v>
      </c>
      <c r="I213" s="15">
        <v>75</v>
      </c>
      <c r="J213" s="15">
        <v>3</v>
      </c>
      <c r="K213" s="15">
        <v>150</v>
      </c>
      <c r="L213" s="15">
        <v>1</v>
      </c>
      <c r="M213" s="15">
        <v>1</v>
      </c>
      <c r="N213" s="15">
        <v>11.5</v>
      </c>
      <c r="O213" s="15">
        <v>175</v>
      </c>
      <c r="P213" s="15">
        <v>1</v>
      </c>
      <c r="Q213" s="15" t="s">
        <v>3</v>
      </c>
    </row>
    <row r="214" spans="1:17" ht="14.5">
      <c r="A214" s="3" t="s">
        <v>7794</v>
      </c>
      <c r="B214" s="15" t="s">
        <v>1</v>
      </c>
      <c r="C214" s="15" t="s">
        <v>6</v>
      </c>
      <c r="D214" s="15">
        <v>5000</v>
      </c>
      <c r="E214" s="15">
        <v>5</v>
      </c>
      <c r="F214" s="15">
        <v>15.2</v>
      </c>
      <c r="G214" s="15">
        <v>16</v>
      </c>
      <c r="H214" s="15">
        <v>16.8</v>
      </c>
      <c r="I214" s="15">
        <v>75</v>
      </c>
      <c r="J214" s="15">
        <v>3</v>
      </c>
      <c r="K214" s="15">
        <v>150</v>
      </c>
      <c r="L214" s="15">
        <v>1</v>
      </c>
      <c r="M214" s="15">
        <v>1</v>
      </c>
      <c r="N214" s="15">
        <v>12.2</v>
      </c>
      <c r="O214" s="15">
        <v>175</v>
      </c>
      <c r="P214" s="15">
        <v>1</v>
      </c>
      <c r="Q214" s="15" t="s">
        <v>910</v>
      </c>
    </row>
    <row r="215" spans="1:17" ht="14.5">
      <c r="A215" s="3" t="s">
        <v>7795</v>
      </c>
      <c r="B215" s="15" t="s">
        <v>1</v>
      </c>
      <c r="C215" s="15" t="s">
        <v>6</v>
      </c>
      <c r="D215" s="15">
        <v>5000</v>
      </c>
      <c r="E215" s="15">
        <v>5</v>
      </c>
      <c r="F215" s="15">
        <v>15.2</v>
      </c>
      <c r="G215" s="15">
        <v>16</v>
      </c>
      <c r="H215" s="15">
        <v>16.8</v>
      </c>
      <c r="I215" s="15">
        <v>75</v>
      </c>
      <c r="J215" s="15">
        <v>3</v>
      </c>
      <c r="K215" s="15">
        <v>150</v>
      </c>
      <c r="L215" s="15">
        <v>1</v>
      </c>
      <c r="M215" s="15">
        <v>1</v>
      </c>
      <c r="N215" s="15">
        <v>12.2</v>
      </c>
      <c r="O215" s="15">
        <v>175</v>
      </c>
      <c r="P215" s="15">
        <v>1</v>
      </c>
      <c r="Q215" s="15" t="s">
        <v>3</v>
      </c>
    </row>
    <row r="216" spans="1:17" ht="14.5">
      <c r="A216" s="3" t="s">
        <v>7796</v>
      </c>
      <c r="B216" s="15" t="s">
        <v>1</v>
      </c>
      <c r="C216" s="15" t="s">
        <v>6</v>
      </c>
      <c r="D216" s="15">
        <v>5000</v>
      </c>
      <c r="E216" s="15">
        <v>5</v>
      </c>
      <c r="F216" s="15">
        <v>16.149999999999999</v>
      </c>
      <c r="G216" s="15">
        <v>17</v>
      </c>
      <c r="H216" s="15">
        <v>17.850000000000001</v>
      </c>
      <c r="I216" s="15">
        <v>70</v>
      </c>
      <c r="J216" s="15">
        <v>3</v>
      </c>
      <c r="K216" s="15">
        <v>150</v>
      </c>
      <c r="L216" s="15">
        <v>1</v>
      </c>
      <c r="M216" s="15">
        <v>0.5</v>
      </c>
      <c r="N216" s="15">
        <v>12.9</v>
      </c>
      <c r="O216" s="15">
        <v>175</v>
      </c>
      <c r="P216" s="15">
        <v>1</v>
      </c>
      <c r="Q216" s="15" t="s">
        <v>910</v>
      </c>
    </row>
    <row r="217" spans="1:17" ht="14.5">
      <c r="A217" s="3" t="s">
        <v>7797</v>
      </c>
      <c r="B217" s="15" t="s">
        <v>1</v>
      </c>
      <c r="C217" s="15" t="s">
        <v>6</v>
      </c>
      <c r="D217" s="15">
        <v>5000</v>
      </c>
      <c r="E217" s="15">
        <v>5</v>
      </c>
      <c r="F217" s="15">
        <v>16.149999999999999</v>
      </c>
      <c r="G217" s="15">
        <v>17</v>
      </c>
      <c r="H217" s="15">
        <v>17.850000000000001</v>
      </c>
      <c r="I217" s="15">
        <v>70</v>
      </c>
      <c r="J217" s="15">
        <v>3</v>
      </c>
      <c r="K217" s="15">
        <v>150</v>
      </c>
      <c r="L217" s="15">
        <v>1</v>
      </c>
      <c r="M217" s="15">
        <v>0.5</v>
      </c>
      <c r="N217" s="15">
        <v>12.9</v>
      </c>
      <c r="O217" s="15">
        <v>175</v>
      </c>
      <c r="P217" s="15">
        <v>1</v>
      </c>
      <c r="Q217" s="15" t="s">
        <v>3</v>
      </c>
    </row>
    <row r="218" spans="1:17" ht="14.5">
      <c r="A218" s="3" t="s">
        <v>7798</v>
      </c>
      <c r="B218" s="15" t="s">
        <v>1</v>
      </c>
      <c r="C218" s="15" t="s">
        <v>6</v>
      </c>
      <c r="D218" s="15">
        <v>5000</v>
      </c>
      <c r="E218" s="15">
        <v>5</v>
      </c>
      <c r="F218" s="15">
        <v>17.100000000000001</v>
      </c>
      <c r="G218" s="15">
        <v>18</v>
      </c>
      <c r="H218" s="15">
        <v>18.899999999999999</v>
      </c>
      <c r="I218" s="15">
        <v>65</v>
      </c>
      <c r="J218" s="15">
        <v>3</v>
      </c>
      <c r="K218" s="15">
        <v>150</v>
      </c>
      <c r="L218" s="15">
        <v>1</v>
      </c>
      <c r="M218" s="15">
        <v>0.5</v>
      </c>
      <c r="N218" s="15">
        <v>13.7</v>
      </c>
      <c r="O218" s="15">
        <v>175</v>
      </c>
      <c r="P218" s="15">
        <v>1</v>
      </c>
      <c r="Q218" s="15" t="s">
        <v>910</v>
      </c>
    </row>
    <row r="219" spans="1:17" ht="14.5">
      <c r="A219" s="3" t="s">
        <v>7799</v>
      </c>
      <c r="B219" s="15" t="s">
        <v>1</v>
      </c>
      <c r="C219" s="15" t="s">
        <v>6</v>
      </c>
      <c r="D219" s="15">
        <v>5000</v>
      </c>
      <c r="E219" s="15">
        <v>5</v>
      </c>
      <c r="F219" s="15">
        <v>17.100000000000001</v>
      </c>
      <c r="G219" s="15">
        <v>18</v>
      </c>
      <c r="H219" s="15">
        <v>18.899999999999999</v>
      </c>
      <c r="I219" s="15">
        <v>65</v>
      </c>
      <c r="J219" s="15">
        <v>3</v>
      </c>
      <c r="K219" s="15">
        <v>150</v>
      </c>
      <c r="L219" s="15">
        <v>1</v>
      </c>
      <c r="M219" s="15">
        <v>0.5</v>
      </c>
      <c r="N219" s="15">
        <v>13.7</v>
      </c>
      <c r="O219" s="15">
        <v>175</v>
      </c>
      <c r="P219" s="15">
        <v>1</v>
      </c>
      <c r="Q219" s="15" t="s">
        <v>3</v>
      </c>
    </row>
    <row r="220" spans="1:17" ht="14.5">
      <c r="A220" s="3" t="s">
        <v>7800</v>
      </c>
      <c r="B220" s="15" t="s">
        <v>1</v>
      </c>
      <c r="C220" s="15" t="s">
        <v>6</v>
      </c>
      <c r="D220" s="15">
        <v>5000</v>
      </c>
      <c r="E220" s="15">
        <v>5</v>
      </c>
      <c r="F220" s="15">
        <v>18.05</v>
      </c>
      <c r="G220" s="15">
        <v>19</v>
      </c>
      <c r="H220" s="15">
        <v>19.95</v>
      </c>
      <c r="I220" s="15">
        <v>65</v>
      </c>
      <c r="J220" s="15">
        <v>3</v>
      </c>
      <c r="K220" s="15">
        <v>150</v>
      </c>
      <c r="L220" s="15">
        <v>1</v>
      </c>
      <c r="M220" s="15">
        <v>0.5</v>
      </c>
      <c r="N220" s="15">
        <v>14.4</v>
      </c>
      <c r="O220" s="15">
        <v>175</v>
      </c>
      <c r="P220" s="15">
        <v>1</v>
      </c>
      <c r="Q220" s="15" t="s">
        <v>910</v>
      </c>
    </row>
    <row r="221" spans="1:17" ht="14.5">
      <c r="A221" s="3" t="s">
        <v>7801</v>
      </c>
      <c r="B221" s="15" t="s">
        <v>1</v>
      </c>
      <c r="C221" s="15" t="s">
        <v>6</v>
      </c>
      <c r="D221" s="15">
        <v>5000</v>
      </c>
      <c r="E221" s="15">
        <v>5</v>
      </c>
      <c r="F221" s="15">
        <v>18.05</v>
      </c>
      <c r="G221" s="15">
        <v>19</v>
      </c>
      <c r="H221" s="15">
        <v>19.95</v>
      </c>
      <c r="I221" s="15">
        <v>65</v>
      </c>
      <c r="J221" s="15">
        <v>3</v>
      </c>
      <c r="K221" s="15">
        <v>150</v>
      </c>
      <c r="L221" s="15">
        <v>1</v>
      </c>
      <c r="M221" s="15">
        <v>0.5</v>
      </c>
      <c r="N221" s="15">
        <v>14.4</v>
      </c>
      <c r="O221" s="15">
        <v>175</v>
      </c>
      <c r="P221" s="15">
        <v>1</v>
      </c>
      <c r="Q221" s="15" t="s">
        <v>3</v>
      </c>
    </row>
    <row r="222" spans="1:17" ht="14.5">
      <c r="A222" s="3" t="s">
        <v>7802</v>
      </c>
      <c r="B222" s="15" t="s">
        <v>1</v>
      </c>
      <c r="C222" s="15" t="s">
        <v>6</v>
      </c>
      <c r="D222" s="15">
        <v>5000</v>
      </c>
      <c r="E222" s="15">
        <v>5</v>
      </c>
      <c r="F222" s="15">
        <v>19</v>
      </c>
      <c r="G222" s="15">
        <v>20</v>
      </c>
      <c r="H222" s="15">
        <v>21</v>
      </c>
      <c r="I222" s="15">
        <v>65</v>
      </c>
      <c r="J222" s="15">
        <v>3</v>
      </c>
      <c r="K222" s="15">
        <v>150</v>
      </c>
      <c r="L222" s="15">
        <v>1</v>
      </c>
      <c r="M222" s="15">
        <v>0.5</v>
      </c>
      <c r="N222" s="15">
        <v>15.2</v>
      </c>
      <c r="O222" s="15">
        <v>175</v>
      </c>
      <c r="P222" s="15">
        <v>1</v>
      </c>
      <c r="Q222" s="15" t="s">
        <v>910</v>
      </c>
    </row>
    <row r="223" spans="1:17" ht="14.5">
      <c r="A223" s="3" t="s">
        <v>7803</v>
      </c>
      <c r="B223" s="15" t="s">
        <v>1</v>
      </c>
      <c r="C223" s="15" t="s">
        <v>6</v>
      </c>
      <c r="D223" s="15">
        <v>5000</v>
      </c>
      <c r="E223" s="15">
        <v>5</v>
      </c>
      <c r="F223" s="15">
        <v>19</v>
      </c>
      <c r="G223" s="15">
        <v>20</v>
      </c>
      <c r="H223" s="15">
        <v>21</v>
      </c>
      <c r="I223" s="15">
        <v>65</v>
      </c>
      <c r="J223" s="15">
        <v>3</v>
      </c>
      <c r="K223" s="15">
        <v>150</v>
      </c>
      <c r="L223" s="15">
        <v>1</v>
      </c>
      <c r="M223" s="15">
        <v>0.5</v>
      </c>
      <c r="N223" s="15">
        <v>15.2</v>
      </c>
      <c r="O223" s="15">
        <v>175</v>
      </c>
      <c r="P223" s="15">
        <v>1</v>
      </c>
      <c r="Q223" s="15" t="s">
        <v>3</v>
      </c>
    </row>
    <row r="224" spans="1:17" ht="14.5">
      <c r="A224" s="3" t="s">
        <v>7804</v>
      </c>
      <c r="B224" s="15" t="s">
        <v>1</v>
      </c>
      <c r="C224" s="15" t="s">
        <v>6</v>
      </c>
      <c r="D224" s="15">
        <v>5000</v>
      </c>
      <c r="E224" s="15">
        <v>5</v>
      </c>
      <c r="F224" s="15">
        <v>20.9</v>
      </c>
      <c r="G224" s="15">
        <v>22</v>
      </c>
      <c r="H224" s="15">
        <v>23.1</v>
      </c>
      <c r="I224" s="15">
        <v>50</v>
      </c>
      <c r="J224" s="15">
        <v>4</v>
      </c>
      <c r="K224" s="15">
        <v>150</v>
      </c>
      <c r="L224" s="15">
        <v>1</v>
      </c>
      <c r="M224" s="15">
        <v>0.5</v>
      </c>
      <c r="N224" s="15">
        <v>16.7</v>
      </c>
      <c r="O224" s="15">
        <v>175</v>
      </c>
      <c r="P224" s="15">
        <v>1</v>
      </c>
      <c r="Q224" s="15" t="s">
        <v>910</v>
      </c>
    </row>
    <row r="225" spans="1:17" ht="14.5">
      <c r="A225" s="3" t="s">
        <v>7805</v>
      </c>
      <c r="B225" s="15" t="s">
        <v>1</v>
      </c>
      <c r="C225" s="15" t="s">
        <v>6</v>
      </c>
      <c r="D225" s="15">
        <v>5000</v>
      </c>
      <c r="E225" s="15">
        <v>5</v>
      </c>
      <c r="F225" s="15">
        <v>20.9</v>
      </c>
      <c r="G225" s="15">
        <v>22</v>
      </c>
      <c r="H225" s="15">
        <v>23.1</v>
      </c>
      <c r="I225" s="15">
        <v>50</v>
      </c>
      <c r="J225" s="15">
        <v>4</v>
      </c>
      <c r="K225" s="15">
        <v>150</v>
      </c>
      <c r="L225" s="15">
        <v>1</v>
      </c>
      <c r="M225" s="15">
        <v>0.5</v>
      </c>
      <c r="N225" s="15">
        <v>16.7</v>
      </c>
      <c r="O225" s="15">
        <v>175</v>
      </c>
      <c r="P225" s="15">
        <v>1</v>
      </c>
      <c r="Q225" s="15" t="s">
        <v>3</v>
      </c>
    </row>
    <row r="226" spans="1:17" ht="14.5">
      <c r="A226" s="3" t="s">
        <v>7806</v>
      </c>
      <c r="B226" s="15" t="s">
        <v>1</v>
      </c>
      <c r="C226" s="15" t="s">
        <v>6</v>
      </c>
      <c r="D226" s="15">
        <v>5000</v>
      </c>
      <c r="E226" s="15">
        <v>5</v>
      </c>
      <c r="F226" s="15">
        <v>22.8</v>
      </c>
      <c r="G226" s="15">
        <v>24</v>
      </c>
      <c r="H226" s="15">
        <v>25.2</v>
      </c>
      <c r="I226" s="15">
        <v>50</v>
      </c>
      <c r="J226" s="15">
        <v>4</v>
      </c>
      <c r="K226" s="15">
        <v>180</v>
      </c>
      <c r="L226" s="15">
        <v>1</v>
      </c>
      <c r="M226" s="15">
        <v>0.5</v>
      </c>
      <c r="N226" s="15">
        <v>18.2</v>
      </c>
      <c r="O226" s="15">
        <v>175</v>
      </c>
      <c r="P226" s="15">
        <v>1</v>
      </c>
      <c r="Q226" s="15" t="s">
        <v>910</v>
      </c>
    </row>
    <row r="227" spans="1:17" ht="14.5">
      <c r="A227" s="3" t="s">
        <v>7807</v>
      </c>
      <c r="B227" s="15" t="s">
        <v>1</v>
      </c>
      <c r="C227" s="15" t="s">
        <v>6</v>
      </c>
      <c r="D227" s="15">
        <v>5000</v>
      </c>
      <c r="E227" s="15">
        <v>5</v>
      </c>
      <c r="F227" s="15">
        <v>22.8</v>
      </c>
      <c r="G227" s="15">
        <v>24</v>
      </c>
      <c r="H227" s="15">
        <v>25.2</v>
      </c>
      <c r="I227" s="15">
        <v>50</v>
      </c>
      <c r="J227" s="15">
        <v>4</v>
      </c>
      <c r="K227" s="15">
        <v>180</v>
      </c>
      <c r="L227" s="15">
        <v>1</v>
      </c>
      <c r="M227" s="15">
        <v>0.5</v>
      </c>
      <c r="N227" s="15">
        <v>18.2</v>
      </c>
      <c r="O227" s="15">
        <v>175</v>
      </c>
      <c r="P227" s="15">
        <v>1</v>
      </c>
      <c r="Q227" s="15" t="s">
        <v>3</v>
      </c>
    </row>
    <row r="228" spans="1:17" ht="14.5">
      <c r="A228" s="3" t="s">
        <v>7808</v>
      </c>
      <c r="B228" s="15" t="s">
        <v>1</v>
      </c>
      <c r="C228" s="15" t="s">
        <v>6</v>
      </c>
      <c r="D228" s="15">
        <v>5000</v>
      </c>
      <c r="E228" s="15">
        <v>5</v>
      </c>
      <c r="F228" s="15">
        <v>23.75</v>
      </c>
      <c r="G228" s="15">
        <v>25</v>
      </c>
      <c r="H228" s="15">
        <v>26.25</v>
      </c>
      <c r="I228" s="15">
        <v>50</v>
      </c>
      <c r="J228" s="15">
        <v>4</v>
      </c>
      <c r="K228" s="15">
        <v>180</v>
      </c>
      <c r="L228" s="15">
        <v>1</v>
      </c>
      <c r="M228" s="15">
        <v>0.5</v>
      </c>
      <c r="N228" s="15">
        <v>19</v>
      </c>
      <c r="O228" s="15">
        <v>175</v>
      </c>
      <c r="P228" s="15">
        <v>1</v>
      </c>
      <c r="Q228" s="15" t="s">
        <v>910</v>
      </c>
    </row>
    <row r="229" spans="1:17" ht="14.5">
      <c r="A229" s="3" t="s">
        <v>7809</v>
      </c>
      <c r="B229" s="15" t="s">
        <v>1</v>
      </c>
      <c r="C229" s="15" t="s">
        <v>6</v>
      </c>
      <c r="D229" s="15">
        <v>5000</v>
      </c>
      <c r="E229" s="15">
        <v>5</v>
      </c>
      <c r="F229" s="15">
        <v>23.75</v>
      </c>
      <c r="G229" s="15">
        <v>25</v>
      </c>
      <c r="H229" s="15">
        <v>26.25</v>
      </c>
      <c r="I229" s="15">
        <v>50</v>
      </c>
      <c r="J229" s="15">
        <v>4</v>
      </c>
      <c r="K229" s="15">
        <v>180</v>
      </c>
      <c r="L229" s="15">
        <v>1</v>
      </c>
      <c r="M229" s="15">
        <v>0.5</v>
      </c>
      <c r="N229" s="15">
        <v>19</v>
      </c>
      <c r="O229" s="15">
        <v>175</v>
      </c>
      <c r="P229" s="15">
        <v>1</v>
      </c>
      <c r="Q229" s="15" t="s">
        <v>3</v>
      </c>
    </row>
    <row r="230" spans="1:17" ht="14.5">
      <c r="A230" s="3" t="s">
        <v>7810</v>
      </c>
      <c r="B230" s="15" t="s">
        <v>1</v>
      </c>
      <c r="C230" s="15" t="s">
        <v>6</v>
      </c>
      <c r="D230" s="15">
        <v>5000</v>
      </c>
      <c r="E230" s="15">
        <v>5</v>
      </c>
      <c r="F230" s="15">
        <v>25.65</v>
      </c>
      <c r="G230" s="15">
        <v>27</v>
      </c>
      <c r="H230" s="15">
        <v>28.35</v>
      </c>
      <c r="I230" s="15">
        <v>50</v>
      </c>
      <c r="J230" s="15">
        <v>5</v>
      </c>
      <c r="K230" s="15">
        <v>180</v>
      </c>
      <c r="L230" s="15">
        <v>1</v>
      </c>
      <c r="M230" s="15">
        <v>0.5</v>
      </c>
      <c r="N230" s="15">
        <v>20.6</v>
      </c>
      <c r="O230" s="15">
        <v>175</v>
      </c>
      <c r="P230" s="15">
        <v>1</v>
      </c>
      <c r="Q230" s="15" t="s">
        <v>910</v>
      </c>
    </row>
    <row r="231" spans="1:17" ht="14.5">
      <c r="A231" s="3" t="s">
        <v>7811</v>
      </c>
      <c r="B231" s="15" t="s">
        <v>1</v>
      </c>
      <c r="C231" s="15" t="s">
        <v>6</v>
      </c>
      <c r="D231" s="15">
        <v>5000</v>
      </c>
      <c r="E231" s="15">
        <v>5</v>
      </c>
      <c r="F231" s="15">
        <v>25.65</v>
      </c>
      <c r="G231" s="15">
        <v>27</v>
      </c>
      <c r="H231" s="15">
        <v>28.35</v>
      </c>
      <c r="I231" s="15">
        <v>50</v>
      </c>
      <c r="J231" s="15">
        <v>5</v>
      </c>
      <c r="K231" s="15">
        <v>180</v>
      </c>
      <c r="L231" s="15">
        <v>1</v>
      </c>
      <c r="M231" s="15">
        <v>0.5</v>
      </c>
      <c r="N231" s="15">
        <v>20.6</v>
      </c>
      <c r="O231" s="15">
        <v>175</v>
      </c>
      <c r="P231" s="15">
        <v>1</v>
      </c>
      <c r="Q231" s="15" t="s">
        <v>3</v>
      </c>
    </row>
    <row r="232" spans="1:17" ht="14.5">
      <c r="A232" s="3" t="s">
        <v>7812</v>
      </c>
      <c r="B232" s="15" t="s">
        <v>1</v>
      </c>
      <c r="C232" s="15" t="s">
        <v>6</v>
      </c>
      <c r="D232" s="15">
        <v>5000</v>
      </c>
      <c r="E232" s="15">
        <v>5</v>
      </c>
      <c r="F232" s="15">
        <v>26.6</v>
      </c>
      <c r="G232" s="15">
        <v>28</v>
      </c>
      <c r="H232" s="15">
        <v>29.4</v>
      </c>
      <c r="I232" s="15">
        <v>50</v>
      </c>
      <c r="J232" s="15">
        <v>6</v>
      </c>
      <c r="K232" s="15">
        <v>180</v>
      </c>
      <c r="L232" s="15">
        <v>1</v>
      </c>
      <c r="M232" s="15">
        <v>0.5</v>
      </c>
      <c r="N232" s="15">
        <v>21.2</v>
      </c>
      <c r="O232" s="15">
        <v>175</v>
      </c>
      <c r="P232" s="15">
        <v>1</v>
      </c>
      <c r="Q232" s="15" t="s">
        <v>910</v>
      </c>
    </row>
    <row r="233" spans="1:17" ht="14.5">
      <c r="A233" s="3" t="s">
        <v>7813</v>
      </c>
      <c r="B233" s="15" t="s">
        <v>1</v>
      </c>
      <c r="C233" s="15" t="s">
        <v>6</v>
      </c>
      <c r="D233" s="15">
        <v>5000</v>
      </c>
      <c r="E233" s="15">
        <v>5</v>
      </c>
      <c r="F233" s="15">
        <v>26.6</v>
      </c>
      <c r="G233" s="15">
        <v>28</v>
      </c>
      <c r="H233" s="15">
        <v>29.4</v>
      </c>
      <c r="I233" s="15">
        <v>50</v>
      </c>
      <c r="J233" s="15">
        <v>6</v>
      </c>
      <c r="K233" s="15">
        <v>180</v>
      </c>
      <c r="L233" s="15">
        <v>1</v>
      </c>
      <c r="M233" s="15">
        <v>0.5</v>
      </c>
      <c r="N233" s="15">
        <v>21.2</v>
      </c>
      <c r="O233" s="15">
        <v>175</v>
      </c>
      <c r="P233" s="15">
        <v>1</v>
      </c>
      <c r="Q233" s="15" t="s">
        <v>3</v>
      </c>
    </row>
    <row r="234" spans="1:17" ht="14.5">
      <c r="A234" s="3" t="s">
        <v>7814</v>
      </c>
      <c r="B234" s="15" t="s">
        <v>1</v>
      </c>
      <c r="C234" s="15" t="s">
        <v>6</v>
      </c>
      <c r="D234" s="15">
        <v>5000</v>
      </c>
      <c r="E234" s="15">
        <v>5</v>
      </c>
      <c r="F234" s="15">
        <v>28.5</v>
      </c>
      <c r="G234" s="15">
        <v>30</v>
      </c>
      <c r="H234" s="15">
        <v>31.5</v>
      </c>
      <c r="I234" s="15">
        <v>40</v>
      </c>
      <c r="J234" s="15">
        <v>8</v>
      </c>
      <c r="K234" s="15">
        <v>180</v>
      </c>
      <c r="L234" s="15">
        <v>1</v>
      </c>
      <c r="M234" s="15">
        <v>0.5</v>
      </c>
      <c r="N234" s="15">
        <v>22.8</v>
      </c>
      <c r="O234" s="15">
        <v>175</v>
      </c>
      <c r="P234" s="15">
        <v>1</v>
      </c>
      <c r="Q234" s="15" t="s">
        <v>910</v>
      </c>
    </row>
    <row r="235" spans="1:17" ht="14.5">
      <c r="A235" s="3" t="s">
        <v>7815</v>
      </c>
      <c r="B235" s="15" t="s">
        <v>1</v>
      </c>
      <c r="C235" s="15" t="s">
        <v>6</v>
      </c>
      <c r="D235" s="15">
        <v>5000</v>
      </c>
      <c r="E235" s="15">
        <v>5</v>
      </c>
      <c r="F235" s="15">
        <v>28.5</v>
      </c>
      <c r="G235" s="15">
        <v>30</v>
      </c>
      <c r="H235" s="15">
        <v>31.5</v>
      </c>
      <c r="I235" s="15">
        <v>40</v>
      </c>
      <c r="J235" s="15">
        <v>8</v>
      </c>
      <c r="K235" s="15">
        <v>180</v>
      </c>
      <c r="L235" s="15">
        <v>1</v>
      </c>
      <c r="M235" s="15">
        <v>0.5</v>
      </c>
      <c r="N235" s="15">
        <v>22.8</v>
      </c>
      <c r="O235" s="15">
        <v>175</v>
      </c>
      <c r="P235" s="15">
        <v>1</v>
      </c>
      <c r="Q235" s="15" t="s">
        <v>3</v>
      </c>
    </row>
    <row r="236" spans="1:17" ht="14.5">
      <c r="A236" s="3" t="s">
        <v>7816</v>
      </c>
      <c r="B236" s="15" t="s">
        <v>1</v>
      </c>
      <c r="C236" s="15" t="s">
        <v>6</v>
      </c>
      <c r="D236" s="15">
        <v>5000</v>
      </c>
      <c r="E236" s="15">
        <v>5</v>
      </c>
      <c r="F236" s="15">
        <v>31.35</v>
      </c>
      <c r="G236" s="15">
        <v>33</v>
      </c>
      <c r="H236" s="15">
        <v>34.65</v>
      </c>
      <c r="I236" s="15">
        <v>40</v>
      </c>
      <c r="J236" s="15">
        <v>10</v>
      </c>
      <c r="K236" s="15">
        <v>180</v>
      </c>
      <c r="L236" s="15">
        <v>1</v>
      </c>
      <c r="M236" s="15">
        <v>0.5</v>
      </c>
      <c r="N236" s="15">
        <v>25.1</v>
      </c>
      <c r="O236" s="15">
        <v>175</v>
      </c>
      <c r="P236" s="15">
        <v>1</v>
      </c>
      <c r="Q236" s="15" t="s">
        <v>910</v>
      </c>
    </row>
    <row r="237" spans="1:17" ht="14.5">
      <c r="A237" s="3" t="s">
        <v>7817</v>
      </c>
      <c r="B237" s="15" t="s">
        <v>1</v>
      </c>
      <c r="C237" s="15" t="s">
        <v>6</v>
      </c>
      <c r="D237" s="15">
        <v>5000</v>
      </c>
      <c r="E237" s="15">
        <v>5</v>
      </c>
      <c r="F237" s="15">
        <v>31.35</v>
      </c>
      <c r="G237" s="15">
        <v>33</v>
      </c>
      <c r="H237" s="15">
        <v>34.65</v>
      </c>
      <c r="I237" s="15">
        <v>40</v>
      </c>
      <c r="J237" s="15">
        <v>10</v>
      </c>
      <c r="K237" s="15">
        <v>180</v>
      </c>
      <c r="L237" s="15">
        <v>1</v>
      </c>
      <c r="M237" s="15">
        <v>0.5</v>
      </c>
      <c r="N237" s="15">
        <v>25.1</v>
      </c>
      <c r="O237" s="15">
        <v>175</v>
      </c>
      <c r="P237" s="15">
        <v>1</v>
      </c>
      <c r="Q237" s="15" t="s">
        <v>3</v>
      </c>
    </row>
    <row r="238" spans="1:17" ht="14.5">
      <c r="A238" s="3" t="s">
        <v>7818</v>
      </c>
      <c r="B238" s="15" t="s">
        <v>1</v>
      </c>
      <c r="C238" s="15" t="s">
        <v>6</v>
      </c>
      <c r="D238" s="15">
        <v>5000</v>
      </c>
      <c r="E238" s="15">
        <v>5</v>
      </c>
      <c r="F238" s="15">
        <v>34.200000000000003</v>
      </c>
      <c r="G238" s="15">
        <v>36</v>
      </c>
      <c r="H238" s="15">
        <v>37.799999999999997</v>
      </c>
      <c r="I238" s="15">
        <v>30</v>
      </c>
      <c r="J238" s="15">
        <v>11</v>
      </c>
      <c r="K238" s="15">
        <v>200</v>
      </c>
      <c r="L238" s="15">
        <v>1</v>
      </c>
      <c r="M238" s="15">
        <v>0.5</v>
      </c>
      <c r="N238" s="15">
        <v>27.4</v>
      </c>
      <c r="O238" s="15">
        <v>175</v>
      </c>
      <c r="P238" s="15">
        <v>1</v>
      </c>
      <c r="Q238" s="15" t="s">
        <v>910</v>
      </c>
    </row>
    <row r="239" spans="1:17" ht="14.5">
      <c r="A239" s="3" t="s">
        <v>7819</v>
      </c>
      <c r="B239" s="15" t="s">
        <v>1</v>
      </c>
      <c r="C239" s="15" t="s">
        <v>6</v>
      </c>
      <c r="D239" s="15">
        <v>5000</v>
      </c>
      <c r="E239" s="15">
        <v>5</v>
      </c>
      <c r="F239" s="15">
        <v>34.200000000000003</v>
      </c>
      <c r="G239" s="15">
        <v>36</v>
      </c>
      <c r="H239" s="15">
        <v>37.799999999999997</v>
      </c>
      <c r="I239" s="15">
        <v>30</v>
      </c>
      <c r="J239" s="15">
        <v>11</v>
      </c>
      <c r="K239" s="15">
        <v>200</v>
      </c>
      <c r="L239" s="15">
        <v>1</v>
      </c>
      <c r="M239" s="15">
        <v>0.5</v>
      </c>
      <c r="N239" s="15">
        <v>27.4</v>
      </c>
      <c r="O239" s="15">
        <v>175</v>
      </c>
      <c r="P239" s="15">
        <v>1</v>
      </c>
      <c r="Q239" s="15" t="s">
        <v>3</v>
      </c>
    </row>
    <row r="240" spans="1:17" ht="14.5">
      <c r="A240" s="3" t="s">
        <v>7820</v>
      </c>
      <c r="B240" s="15" t="s">
        <v>1</v>
      </c>
      <c r="C240" s="15" t="s">
        <v>6</v>
      </c>
      <c r="D240" s="15">
        <v>5000</v>
      </c>
      <c r="E240" s="15">
        <v>5</v>
      </c>
      <c r="F240" s="15">
        <v>37.049999999999997</v>
      </c>
      <c r="G240" s="15">
        <v>39</v>
      </c>
      <c r="H240" s="15">
        <v>40.950000000000003</v>
      </c>
      <c r="I240" s="15">
        <v>30</v>
      </c>
      <c r="J240" s="15">
        <v>14</v>
      </c>
      <c r="K240" s="15">
        <v>200</v>
      </c>
      <c r="L240" s="15">
        <v>1</v>
      </c>
      <c r="M240" s="15">
        <v>0.5</v>
      </c>
      <c r="N240" s="15">
        <v>29.7</v>
      </c>
      <c r="O240" s="15">
        <v>175</v>
      </c>
      <c r="P240" s="15">
        <v>1</v>
      </c>
      <c r="Q240" s="15" t="s">
        <v>910</v>
      </c>
    </row>
    <row r="241" spans="1:17" ht="14.5">
      <c r="A241" s="3" t="s">
        <v>7821</v>
      </c>
      <c r="B241" s="15" t="s">
        <v>1</v>
      </c>
      <c r="C241" s="15" t="s">
        <v>6</v>
      </c>
      <c r="D241" s="15">
        <v>5000</v>
      </c>
      <c r="E241" s="15">
        <v>5</v>
      </c>
      <c r="F241" s="15">
        <v>37.049999999999997</v>
      </c>
      <c r="G241" s="15">
        <v>39</v>
      </c>
      <c r="H241" s="15">
        <v>40.950000000000003</v>
      </c>
      <c r="I241" s="15">
        <v>30</v>
      </c>
      <c r="J241" s="15">
        <v>14</v>
      </c>
      <c r="K241" s="15">
        <v>200</v>
      </c>
      <c r="L241" s="15">
        <v>1</v>
      </c>
      <c r="M241" s="15">
        <v>0.5</v>
      </c>
      <c r="N241" s="15">
        <v>29.7</v>
      </c>
      <c r="O241" s="15">
        <v>175</v>
      </c>
      <c r="P241" s="15">
        <v>1</v>
      </c>
      <c r="Q241" s="15" t="s">
        <v>3</v>
      </c>
    </row>
    <row r="242" spans="1:17" ht="14.5">
      <c r="A242" s="3" t="s">
        <v>7822</v>
      </c>
      <c r="B242" s="15" t="s">
        <v>1</v>
      </c>
      <c r="C242" s="15" t="s">
        <v>6</v>
      </c>
      <c r="D242" s="15">
        <v>5000</v>
      </c>
      <c r="E242" s="15">
        <v>5</v>
      </c>
      <c r="F242" s="15">
        <v>40.85</v>
      </c>
      <c r="G242" s="15">
        <v>43</v>
      </c>
      <c r="H242" s="15">
        <v>45.15</v>
      </c>
      <c r="I242" s="15">
        <v>30</v>
      </c>
      <c r="J242" s="15">
        <v>20</v>
      </c>
      <c r="K242" s="15">
        <v>200</v>
      </c>
      <c r="L242" s="15">
        <v>1</v>
      </c>
      <c r="M242" s="15">
        <v>0.5</v>
      </c>
      <c r="N242" s="15">
        <v>32.700000000000003</v>
      </c>
      <c r="O242" s="15">
        <v>175</v>
      </c>
      <c r="P242" s="15">
        <v>1</v>
      </c>
      <c r="Q242" s="15" t="s">
        <v>910</v>
      </c>
    </row>
    <row r="243" spans="1:17" ht="14.5">
      <c r="A243" s="3" t="s">
        <v>7823</v>
      </c>
      <c r="B243" s="15" t="s">
        <v>1</v>
      </c>
      <c r="C243" s="15" t="s">
        <v>6</v>
      </c>
      <c r="D243" s="15">
        <v>5000</v>
      </c>
      <c r="E243" s="15">
        <v>5</v>
      </c>
      <c r="F243" s="15">
        <v>40.85</v>
      </c>
      <c r="G243" s="15">
        <v>43</v>
      </c>
      <c r="H243" s="15">
        <v>45.15</v>
      </c>
      <c r="I243" s="15">
        <v>30</v>
      </c>
      <c r="J243" s="15">
        <v>20</v>
      </c>
      <c r="K243" s="15">
        <v>200</v>
      </c>
      <c r="L243" s="15">
        <v>1</v>
      </c>
      <c r="M243" s="15">
        <v>0.5</v>
      </c>
      <c r="N243" s="15">
        <v>32.700000000000003</v>
      </c>
      <c r="O243" s="15">
        <v>175</v>
      </c>
      <c r="P243" s="15">
        <v>1</v>
      </c>
      <c r="Q243" s="15" t="s">
        <v>3</v>
      </c>
    </row>
    <row r="244" spans="1:17" ht="14.5">
      <c r="A244" s="3" t="s">
        <v>7824</v>
      </c>
      <c r="B244" s="15" t="s">
        <v>1</v>
      </c>
      <c r="C244" s="15" t="s">
        <v>6</v>
      </c>
      <c r="D244" s="15">
        <v>5000</v>
      </c>
      <c r="E244" s="15">
        <v>5</v>
      </c>
      <c r="F244" s="15">
        <v>44.65</v>
      </c>
      <c r="G244" s="15">
        <v>47</v>
      </c>
      <c r="H244" s="15">
        <v>49.35</v>
      </c>
      <c r="I244" s="15">
        <v>25</v>
      </c>
      <c r="J244" s="15">
        <v>25</v>
      </c>
      <c r="K244" s="15">
        <v>200</v>
      </c>
      <c r="L244" s="15">
        <v>1</v>
      </c>
      <c r="M244" s="15">
        <v>0.5</v>
      </c>
      <c r="N244" s="15">
        <v>35.799999999999997</v>
      </c>
      <c r="O244" s="15">
        <v>175</v>
      </c>
      <c r="P244" s="15">
        <v>1</v>
      </c>
      <c r="Q244" s="15" t="s">
        <v>910</v>
      </c>
    </row>
    <row r="245" spans="1:17" ht="14.5">
      <c r="A245" s="3" t="s">
        <v>7825</v>
      </c>
      <c r="B245" s="15" t="s">
        <v>1</v>
      </c>
      <c r="C245" s="15" t="s">
        <v>6</v>
      </c>
      <c r="D245" s="15">
        <v>5000</v>
      </c>
      <c r="E245" s="15">
        <v>5</v>
      </c>
      <c r="F245" s="15">
        <v>44.65</v>
      </c>
      <c r="G245" s="15">
        <v>47</v>
      </c>
      <c r="H245" s="15">
        <v>49.35</v>
      </c>
      <c r="I245" s="15">
        <v>25</v>
      </c>
      <c r="J245" s="15">
        <v>25</v>
      </c>
      <c r="K245" s="15">
        <v>200</v>
      </c>
      <c r="L245" s="15">
        <v>1</v>
      </c>
      <c r="M245" s="15">
        <v>0.5</v>
      </c>
      <c r="N245" s="15">
        <v>35.799999999999997</v>
      </c>
      <c r="O245" s="15">
        <v>175</v>
      </c>
      <c r="P245" s="15">
        <v>1</v>
      </c>
      <c r="Q245" s="15" t="s">
        <v>3</v>
      </c>
    </row>
    <row r="246" spans="1:17" ht="14.5">
      <c r="A246" s="3" t="s">
        <v>7826</v>
      </c>
      <c r="B246" s="15" t="s">
        <v>1</v>
      </c>
      <c r="C246" s="15" t="s">
        <v>6</v>
      </c>
      <c r="D246" s="15">
        <v>5000</v>
      </c>
      <c r="E246" s="15">
        <v>5</v>
      </c>
      <c r="F246" s="15">
        <v>48.45</v>
      </c>
      <c r="G246" s="15">
        <v>51</v>
      </c>
      <c r="H246" s="15">
        <v>53.55</v>
      </c>
      <c r="I246" s="15">
        <v>25</v>
      </c>
      <c r="J246" s="15">
        <v>27</v>
      </c>
      <c r="K246" s="15">
        <v>200</v>
      </c>
      <c r="L246" s="15">
        <v>1</v>
      </c>
      <c r="M246" s="15">
        <v>0.5</v>
      </c>
      <c r="N246" s="15">
        <v>38.799999999999997</v>
      </c>
      <c r="O246" s="15">
        <v>175</v>
      </c>
      <c r="P246" s="15">
        <v>1</v>
      </c>
      <c r="Q246" s="15" t="s">
        <v>910</v>
      </c>
    </row>
    <row r="247" spans="1:17" ht="14.5">
      <c r="A247" s="3" t="s">
        <v>7827</v>
      </c>
      <c r="B247" s="15" t="s">
        <v>1</v>
      </c>
      <c r="C247" s="15" t="s">
        <v>6</v>
      </c>
      <c r="D247" s="15">
        <v>5000</v>
      </c>
      <c r="E247" s="15">
        <v>5</v>
      </c>
      <c r="F247" s="15">
        <v>48.45</v>
      </c>
      <c r="G247" s="15">
        <v>51</v>
      </c>
      <c r="H247" s="15">
        <v>53.55</v>
      </c>
      <c r="I247" s="15">
        <v>25</v>
      </c>
      <c r="J247" s="15">
        <v>27</v>
      </c>
      <c r="K247" s="15">
        <v>200</v>
      </c>
      <c r="L247" s="15">
        <v>1</v>
      </c>
      <c r="M247" s="15">
        <v>0.5</v>
      </c>
      <c r="N247" s="15">
        <v>38.799999999999997</v>
      </c>
      <c r="O247" s="15">
        <v>175</v>
      </c>
      <c r="P247" s="15">
        <v>1</v>
      </c>
      <c r="Q247" s="15" t="s">
        <v>3</v>
      </c>
    </row>
    <row r="248" spans="1:17" ht="14.5">
      <c r="A248" s="3" t="s">
        <v>7828</v>
      </c>
      <c r="B248" s="15" t="s">
        <v>1</v>
      </c>
      <c r="C248" s="15" t="s">
        <v>4</v>
      </c>
      <c r="D248" s="15">
        <v>1250</v>
      </c>
      <c r="E248" s="15">
        <v>5</v>
      </c>
      <c r="F248" s="15"/>
      <c r="G248" s="15">
        <v>110</v>
      </c>
      <c r="H248" s="15"/>
      <c r="I248" s="15">
        <v>2.2999999999999998</v>
      </c>
      <c r="J248" s="15"/>
      <c r="K248" s="15">
        <v>4000</v>
      </c>
      <c r="L248" s="15">
        <v>0.25</v>
      </c>
      <c r="M248" s="15">
        <v>1</v>
      </c>
      <c r="N248" s="15">
        <v>83.6</v>
      </c>
      <c r="O248" s="15">
        <v>175</v>
      </c>
      <c r="P248" s="15">
        <v>1</v>
      </c>
      <c r="Q248" s="15" t="s">
        <v>910</v>
      </c>
    </row>
    <row r="249" spans="1:17" ht="14.5">
      <c r="A249" s="3" t="s">
        <v>7829</v>
      </c>
      <c r="B249" s="15" t="s">
        <v>1</v>
      </c>
      <c r="C249" s="15" t="s">
        <v>4</v>
      </c>
      <c r="D249" s="15">
        <v>1250</v>
      </c>
      <c r="E249" s="15">
        <v>5</v>
      </c>
      <c r="F249" s="15"/>
      <c r="G249" s="15">
        <v>110</v>
      </c>
      <c r="H249" s="15"/>
      <c r="I249" s="15">
        <v>2.2999999999999998</v>
      </c>
      <c r="J249" s="15"/>
      <c r="K249" s="15">
        <v>4000</v>
      </c>
      <c r="L249" s="15">
        <v>0.25</v>
      </c>
      <c r="M249" s="15">
        <v>1</v>
      </c>
      <c r="N249" s="15">
        <v>83.6</v>
      </c>
      <c r="O249" s="15">
        <v>175</v>
      </c>
      <c r="P249" s="15">
        <v>1</v>
      </c>
      <c r="Q249" s="15" t="s">
        <v>3</v>
      </c>
    </row>
    <row r="250" spans="1:17" ht="14.5">
      <c r="A250" s="3" t="s">
        <v>7830</v>
      </c>
      <c r="B250" s="15" t="s">
        <v>1</v>
      </c>
      <c r="C250" s="15" t="s">
        <v>4</v>
      </c>
      <c r="D250" s="15">
        <v>1250</v>
      </c>
      <c r="E250" s="15">
        <v>5</v>
      </c>
      <c r="F250" s="15"/>
      <c r="G250" s="15">
        <v>120</v>
      </c>
      <c r="H250" s="15"/>
      <c r="I250" s="15">
        <v>2</v>
      </c>
      <c r="J250" s="15"/>
      <c r="K250" s="15">
        <v>4500</v>
      </c>
      <c r="L250" s="15">
        <v>0.25</v>
      </c>
      <c r="M250" s="15">
        <v>1</v>
      </c>
      <c r="N250" s="15">
        <v>91.2</v>
      </c>
      <c r="O250" s="15">
        <v>175</v>
      </c>
      <c r="P250" s="15">
        <v>1</v>
      </c>
      <c r="Q250" s="15" t="s">
        <v>910</v>
      </c>
    </row>
    <row r="251" spans="1:17" ht="14.5">
      <c r="A251" s="3" t="s">
        <v>7831</v>
      </c>
      <c r="B251" s="15" t="s">
        <v>1</v>
      </c>
      <c r="C251" s="15" t="s">
        <v>4</v>
      </c>
      <c r="D251" s="15">
        <v>1250</v>
      </c>
      <c r="E251" s="15">
        <v>5</v>
      </c>
      <c r="F251" s="15"/>
      <c r="G251" s="15">
        <v>120</v>
      </c>
      <c r="H251" s="15"/>
      <c r="I251" s="15">
        <v>2</v>
      </c>
      <c r="J251" s="15"/>
      <c r="K251" s="15">
        <v>4500</v>
      </c>
      <c r="L251" s="15">
        <v>0.25</v>
      </c>
      <c r="M251" s="15">
        <v>1</v>
      </c>
      <c r="N251" s="15">
        <v>91.2</v>
      </c>
      <c r="O251" s="15">
        <v>175</v>
      </c>
      <c r="P251" s="15">
        <v>1</v>
      </c>
      <c r="Q251" s="15" t="s">
        <v>3</v>
      </c>
    </row>
    <row r="252" spans="1:17" ht="14.5">
      <c r="A252" s="3" t="s">
        <v>7832</v>
      </c>
      <c r="B252" s="15" t="s">
        <v>1</v>
      </c>
      <c r="C252" s="15" t="s">
        <v>4</v>
      </c>
      <c r="D252" s="15">
        <v>1250</v>
      </c>
      <c r="E252" s="15">
        <v>5</v>
      </c>
      <c r="F252" s="15"/>
      <c r="G252" s="15">
        <v>130</v>
      </c>
      <c r="H252" s="15"/>
      <c r="I252" s="15">
        <v>1.9</v>
      </c>
      <c r="J252" s="15"/>
      <c r="K252" s="15">
        <v>5000</v>
      </c>
      <c r="L252" s="15">
        <v>0.25</v>
      </c>
      <c r="M252" s="15">
        <v>1</v>
      </c>
      <c r="N252" s="15">
        <v>98.8</v>
      </c>
      <c r="O252" s="15">
        <v>175</v>
      </c>
      <c r="P252" s="15">
        <v>1</v>
      </c>
      <c r="Q252" s="15" t="s">
        <v>910</v>
      </c>
    </row>
    <row r="253" spans="1:17" ht="14.5">
      <c r="A253" s="3" t="s">
        <v>7833</v>
      </c>
      <c r="B253" s="15" t="s">
        <v>1</v>
      </c>
      <c r="C253" s="15" t="s">
        <v>4</v>
      </c>
      <c r="D253" s="15">
        <v>1250</v>
      </c>
      <c r="E253" s="15">
        <v>5</v>
      </c>
      <c r="F253" s="15"/>
      <c r="G253" s="15">
        <v>130</v>
      </c>
      <c r="H253" s="15"/>
      <c r="I253" s="15">
        <v>1.9</v>
      </c>
      <c r="J253" s="15"/>
      <c r="K253" s="15">
        <v>5000</v>
      </c>
      <c r="L253" s="15">
        <v>0.25</v>
      </c>
      <c r="M253" s="15">
        <v>1</v>
      </c>
      <c r="N253" s="15">
        <v>98.8</v>
      </c>
      <c r="O253" s="15">
        <v>175</v>
      </c>
      <c r="P253" s="15">
        <v>1</v>
      </c>
      <c r="Q253" s="15" t="s">
        <v>3</v>
      </c>
    </row>
    <row r="254" spans="1:17" ht="14.5">
      <c r="A254" s="3" t="s">
        <v>7834</v>
      </c>
      <c r="B254" s="15" t="s">
        <v>1</v>
      </c>
      <c r="C254" s="15" t="s">
        <v>4</v>
      </c>
      <c r="D254" s="15">
        <v>1250</v>
      </c>
      <c r="E254" s="15">
        <v>5</v>
      </c>
      <c r="F254" s="15"/>
      <c r="G254" s="15">
        <v>150</v>
      </c>
      <c r="H254" s="15"/>
      <c r="I254" s="15">
        <v>1.7</v>
      </c>
      <c r="J254" s="15"/>
      <c r="K254" s="15">
        <v>6000</v>
      </c>
      <c r="L254" s="15">
        <v>0.25</v>
      </c>
      <c r="M254" s="15">
        <v>1</v>
      </c>
      <c r="N254" s="15">
        <v>114</v>
      </c>
      <c r="O254" s="15">
        <v>175</v>
      </c>
      <c r="P254" s="15">
        <v>1</v>
      </c>
      <c r="Q254" s="15" t="s">
        <v>910</v>
      </c>
    </row>
    <row r="255" spans="1:17" ht="14.5">
      <c r="A255" s="3" t="s">
        <v>7835</v>
      </c>
      <c r="B255" s="15" t="s">
        <v>1</v>
      </c>
      <c r="C255" s="15" t="s">
        <v>4</v>
      </c>
      <c r="D255" s="15">
        <v>1250</v>
      </c>
      <c r="E255" s="15">
        <v>5</v>
      </c>
      <c r="F255" s="15"/>
      <c r="G255" s="15">
        <v>150</v>
      </c>
      <c r="H255" s="15"/>
      <c r="I255" s="15">
        <v>1.7</v>
      </c>
      <c r="J255" s="15"/>
      <c r="K255" s="15">
        <v>6000</v>
      </c>
      <c r="L255" s="15">
        <v>0.25</v>
      </c>
      <c r="M255" s="15">
        <v>1</v>
      </c>
      <c r="N255" s="15">
        <v>114</v>
      </c>
      <c r="O255" s="15">
        <v>175</v>
      </c>
      <c r="P255" s="15">
        <v>1</v>
      </c>
      <c r="Q255" s="15" t="s">
        <v>3</v>
      </c>
    </row>
    <row r="256" spans="1:17" ht="14.5">
      <c r="A256" s="3" t="s">
        <v>7836</v>
      </c>
      <c r="B256" s="15" t="s">
        <v>1</v>
      </c>
      <c r="C256" s="15" t="s">
        <v>4</v>
      </c>
      <c r="D256" s="15">
        <v>1250</v>
      </c>
      <c r="E256" s="15">
        <v>5</v>
      </c>
      <c r="F256" s="15"/>
      <c r="G256" s="15">
        <v>160</v>
      </c>
      <c r="H256" s="15"/>
      <c r="I256" s="15">
        <v>1.6</v>
      </c>
      <c r="J256" s="15"/>
      <c r="K256" s="15">
        <v>6500</v>
      </c>
      <c r="L256" s="15">
        <v>0.25</v>
      </c>
      <c r="M256" s="15">
        <v>1</v>
      </c>
      <c r="N256" s="15">
        <v>121.6</v>
      </c>
      <c r="O256" s="15">
        <v>175</v>
      </c>
      <c r="P256" s="15">
        <v>1</v>
      </c>
      <c r="Q256" s="15" t="s">
        <v>910</v>
      </c>
    </row>
    <row r="257" spans="1:17" ht="14.5">
      <c r="A257" s="3" t="s">
        <v>7837</v>
      </c>
      <c r="B257" s="15" t="s">
        <v>1</v>
      </c>
      <c r="C257" s="15" t="s">
        <v>4</v>
      </c>
      <c r="D257" s="15">
        <v>1250</v>
      </c>
      <c r="E257" s="15">
        <v>5</v>
      </c>
      <c r="F257" s="15"/>
      <c r="G257" s="15">
        <v>160</v>
      </c>
      <c r="H257" s="15"/>
      <c r="I257" s="15">
        <v>1.6</v>
      </c>
      <c r="J257" s="15"/>
      <c r="K257" s="15">
        <v>6500</v>
      </c>
      <c r="L257" s="15">
        <v>0.25</v>
      </c>
      <c r="M257" s="15">
        <v>1</v>
      </c>
      <c r="N257" s="15">
        <v>121.6</v>
      </c>
      <c r="O257" s="15">
        <v>175</v>
      </c>
      <c r="P257" s="15">
        <v>1</v>
      </c>
      <c r="Q257" s="15" t="s">
        <v>3</v>
      </c>
    </row>
    <row r="258" spans="1:17" ht="14.5">
      <c r="A258" s="3" t="s">
        <v>7838</v>
      </c>
      <c r="B258" s="15" t="s">
        <v>1</v>
      </c>
      <c r="C258" s="15" t="s">
        <v>4</v>
      </c>
      <c r="D258" s="15">
        <v>1250</v>
      </c>
      <c r="E258" s="15">
        <v>5</v>
      </c>
      <c r="F258" s="15"/>
      <c r="G258" s="15">
        <v>180</v>
      </c>
      <c r="H258" s="15"/>
      <c r="I258" s="15">
        <v>1.4</v>
      </c>
      <c r="J258" s="15"/>
      <c r="K258" s="15">
        <v>7000</v>
      </c>
      <c r="L258" s="15">
        <v>0.25</v>
      </c>
      <c r="M258" s="15">
        <v>1</v>
      </c>
      <c r="N258" s="15">
        <v>136.80000000000001</v>
      </c>
      <c r="O258" s="15">
        <v>175</v>
      </c>
      <c r="P258" s="15">
        <v>1</v>
      </c>
      <c r="Q258" s="15" t="s">
        <v>910</v>
      </c>
    </row>
    <row r="259" spans="1:17" ht="14.5">
      <c r="A259" s="3" t="s">
        <v>7839</v>
      </c>
      <c r="B259" s="15" t="s">
        <v>1</v>
      </c>
      <c r="C259" s="15" t="s">
        <v>4</v>
      </c>
      <c r="D259" s="15">
        <v>1250</v>
      </c>
      <c r="E259" s="15">
        <v>5</v>
      </c>
      <c r="F259" s="15"/>
      <c r="G259" s="15">
        <v>180</v>
      </c>
      <c r="H259" s="15"/>
      <c r="I259" s="15">
        <v>1.4</v>
      </c>
      <c r="J259" s="15"/>
      <c r="K259" s="15">
        <v>7000</v>
      </c>
      <c r="L259" s="15">
        <v>0.25</v>
      </c>
      <c r="M259" s="15">
        <v>1</v>
      </c>
      <c r="N259" s="15">
        <v>136.80000000000001</v>
      </c>
      <c r="O259" s="15">
        <v>175</v>
      </c>
      <c r="P259" s="15">
        <v>1</v>
      </c>
      <c r="Q259" s="15" t="s">
        <v>3</v>
      </c>
    </row>
    <row r="260" spans="1:17" ht="14.5">
      <c r="A260" s="3" t="s">
        <v>7840</v>
      </c>
      <c r="B260" s="15" t="s">
        <v>1</v>
      </c>
      <c r="C260" s="15" t="s">
        <v>4</v>
      </c>
      <c r="D260" s="15">
        <v>1250</v>
      </c>
      <c r="E260" s="15">
        <v>5</v>
      </c>
      <c r="F260" s="15"/>
      <c r="G260" s="15">
        <v>200</v>
      </c>
      <c r="H260" s="15"/>
      <c r="I260" s="15">
        <v>1.2</v>
      </c>
      <c r="J260" s="15"/>
      <c r="K260" s="15">
        <v>8000</v>
      </c>
      <c r="L260" s="15">
        <v>0.25</v>
      </c>
      <c r="M260" s="15">
        <v>1</v>
      </c>
      <c r="N260" s="15">
        <v>152</v>
      </c>
      <c r="O260" s="15">
        <v>175</v>
      </c>
      <c r="P260" s="15">
        <v>1</v>
      </c>
      <c r="Q260" s="15" t="s">
        <v>910</v>
      </c>
    </row>
    <row r="261" spans="1:17" ht="14.5">
      <c r="A261" s="3" t="s">
        <v>7841</v>
      </c>
      <c r="B261" s="15" t="s">
        <v>1</v>
      </c>
      <c r="C261" s="15" t="s">
        <v>4</v>
      </c>
      <c r="D261" s="15">
        <v>1250</v>
      </c>
      <c r="E261" s="15">
        <v>5</v>
      </c>
      <c r="F261" s="15"/>
      <c r="G261" s="15">
        <v>200</v>
      </c>
      <c r="H261" s="15"/>
      <c r="I261" s="15">
        <v>1.2</v>
      </c>
      <c r="J261" s="15"/>
      <c r="K261" s="15">
        <v>8000</v>
      </c>
      <c r="L261" s="15">
        <v>0.25</v>
      </c>
      <c r="M261" s="15">
        <v>1</v>
      </c>
      <c r="N261" s="15">
        <v>152</v>
      </c>
      <c r="O261" s="15">
        <v>175</v>
      </c>
      <c r="P261" s="15">
        <v>1</v>
      </c>
      <c r="Q261" s="15" t="s">
        <v>3</v>
      </c>
    </row>
    <row r="262" spans="1:17" ht="14.5">
      <c r="A262" s="3" t="s">
        <v>7842</v>
      </c>
      <c r="B262" s="15" t="s">
        <v>1</v>
      </c>
      <c r="C262" s="15" t="s">
        <v>4</v>
      </c>
      <c r="D262" s="15">
        <v>1250</v>
      </c>
      <c r="E262" s="15">
        <v>5</v>
      </c>
      <c r="F262" s="15"/>
      <c r="G262" s="15">
        <v>7.5</v>
      </c>
      <c r="H262" s="15"/>
      <c r="I262" s="15">
        <v>34</v>
      </c>
      <c r="J262" s="15"/>
      <c r="K262" s="15">
        <v>700</v>
      </c>
      <c r="L262" s="15">
        <v>0.5</v>
      </c>
      <c r="M262" s="15">
        <v>5</v>
      </c>
      <c r="N262" s="15">
        <v>5</v>
      </c>
      <c r="O262" s="15">
        <v>175</v>
      </c>
      <c r="P262" s="15">
        <v>1</v>
      </c>
      <c r="Q262" s="15" t="s">
        <v>910</v>
      </c>
    </row>
    <row r="263" spans="1:17" ht="14.5">
      <c r="A263" s="3" t="s">
        <v>7843</v>
      </c>
      <c r="B263" s="15" t="s">
        <v>1</v>
      </c>
      <c r="C263" s="15" t="s">
        <v>4</v>
      </c>
      <c r="D263" s="15">
        <v>1250</v>
      </c>
      <c r="E263" s="15">
        <v>5</v>
      </c>
      <c r="F263" s="15"/>
      <c r="G263" s="15">
        <v>7.5</v>
      </c>
      <c r="H263" s="15"/>
      <c r="I263" s="15">
        <v>34</v>
      </c>
      <c r="J263" s="15"/>
      <c r="K263" s="15">
        <v>700</v>
      </c>
      <c r="L263" s="15">
        <v>0.5</v>
      </c>
      <c r="M263" s="15">
        <v>5</v>
      </c>
      <c r="N263" s="15">
        <v>5</v>
      </c>
      <c r="O263" s="15">
        <v>175</v>
      </c>
      <c r="P263" s="15">
        <v>1</v>
      </c>
      <c r="Q263" s="15" t="s">
        <v>3</v>
      </c>
    </row>
    <row r="264" spans="1:17" ht="14.5">
      <c r="A264" s="3" t="s">
        <v>7844</v>
      </c>
      <c r="B264" s="15" t="s">
        <v>1</v>
      </c>
      <c r="C264" s="15" t="s">
        <v>4</v>
      </c>
      <c r="D264" s="15">
        <v>1250</v>
      </c>
      <c r="E264" s="15">
        <v>5</v>
      </c>
      <c r="F264" s="15"/>
      <c r="G264" s="15">
        <v>8.1999999999999993</v>
      </c>
      <c r="H264" s="15"/>
      <c r="I264" s="15">
        <v>31</v>
      </c>
      <c r="J264" s="15"/>
      <c r="K264" s="15">
        <v>700</v>
      </c>
      <c r="L264" s="15">
        <v>0.5</v>
      </c>
      <c r="M264" s="15">
        <v>5</v>
      </c>
      <c r="N264" s="15">
        <v>6</v>
      </c>
      <c r="O264" s="15">
        <v>175</v>
      </c>
      <c r="P264" s="15">
        <v>1</v>
      </c>
      <c r="Q264" s="15" t="s">
        <v>910</v>
      </c>
    </row>
    <row r="265" spans="1:17" ht="14.5">
      <c r="A265" s="3" t="s">
        <v>7845</v>
      </c>
      <c r="B265" s="15" t="s">
        <v>1</v>
      </c>
      <c r="C265" s="15" t="s">
        <v>4</v>
      </c>
      <c r="D265" s="15">
        <v>1250</v>
      </c>
      <c r="E265" s="15">
        <v>5</v>
      </c>
      <c r="F265" s="15"/>
      <c r="G265" s="15">
        <v>8.1999999999999993</v>
      </c>
      <c r="H265" s="15"/>
      <c r="I265" s="15">
        <v>31</v>
      </c>
      <c r="J265" s="15"/>
      <c r="K265" s="15">
        <v>700</v>
      </c>
      <c r="L265" s="15">
        <v>0.5</v>
      </c>
      <c r="M265" s="15">
        <v>5</v>
      </c>
      <c r="N265" s="15">
        <v>6</v>
      </c>
      <c r="O265" s="15">
        <v>175</v>
      </c>
      <c r="P265" s="15">
        <v>1</v>
      </c>
      <c r="Q265" s="15" t="s">
        <v>3</v>
      </c>
    </row>
    <row r="266" spans="1:17" ht="14.5">
      <c r="A266" s="3" t="s">
        <v>7846</v>
      </c>
      <c r="B266" s="15" t="s">
        <v>1</v>
      </c>
      <c r="C266" s="15" t="s">
        <v>4</v>
      </c>
      <c r="D266" s="15">
        <v>1250</v>
      </c>
      <c r="E266" s="15">
        <v>5</v>
      </c>
      <c r="F266" s="15"/>
      <c r="G266" s="15">
        <v>9.1</v>
      </c>
      <c r="H266" s="15"/>
      <c r="I266" s="15">
        <v>28</v>
      </c>
      <c r="J266" s="15"/>
      <c r="K266" s="15">
        <v>700</v>
      </c>
      <c r="L266" s="15">
        <v>0.5</v>
      </c>
      <c r="M266" s="15">
        <v>5</v>
      </c>
      <c r="N266" s="15">
        <v>7</v>
      </c>
      <c r="O266" s="15">
        <v>175</v>
      </c>
      <c r="P266" s="15">
        <v>1</v>
      </c>
      <c r="Q266" s="15" t="s">
        <v>910</v>
      </c>
    </row>
    <row r="267" spans="1:17" ht="14.5">
      <c r="A267" s="3" t="s">
        <v>8780</v>
      </c>
      <c r="B267" s="15" t="s">
        <v>1</v>
      </c>
      <c r="C267" s="15" t="s">
        <v>4</v>
      </c>
      <c r="D267" s="15">
        <v>1250</v>
      </c>
      <c r="E267" s="15">
        <v>5</v>
      </c>
      <c r="F267" s="15"/>
      <c r="G267" s="15">
        <v>9.1</v>
      </c>
      <c r="H267" s="15"/>
      <c r="I267" s="15">
        <v>28</v>
      </c>
      <c r="J267" s="15"/>
      <c r="K267" s="15">
        <v>700</v>
      </c>
      <c r="L267" s="15">
        <v>0.5</v>
      </c>
      <c r="M267" s="15">
        <v>5</v>
      </c>
      <c r="N267" s="15">
        <v>7</v>
      </c>
      <c r="O267" s="15">
        <v>175</v>
      </c>
      <c r="P267" s="15">
        <v>1</v>
      </c>
      <c r="Q267" s="15" t="s">
        <v>3</v>
      </c>
    </row>
    <row r="268" spans="1:17" ht="14.5">
      <c r="A268" s="3" t="s">
        <v>7847</v>
      </c>
      <c r="B268" s="15" t="s">
        <v>1</v>
      </c>
      <c r="C268" s="15" t="s">
        <v>4</v>
      </c>
      <c r="D268" s="15">
        <v>1250</v>
      </c>
      <c r="E268" s="15">
        <v>5</v>
      </c>
      <c r="F268" s="15"/>
      <c r="G268" s="15">
        <v>10</v>
      </c>
      <c r="H268" s="15"/>
      <c r="I268" s="15">
        <v>25</v>
      </c>
      <c r="J268" s="15"/>
      <c r="K268" s="15">
        <v>700</v>
      </c>
      <c r="L268" s="15">
        <v>0.25</v>
      </c>
      <c r="M268" s="15">
        <v>5</v>
      </c>
      <c r="N268" s="15">
        <v>7.6</v>
      </c>
      <c r="O268" s="15">
        <v>175</v>
      </c>
      <c r="P268" s="15">
        <v>1</v>
      </c>
      <c r="Q268" s="15" t="s">
        <v>910</v>
      </c>
    </row>
    <row r="269" spans="1:17" ht="14.5">
      <c r="A269" s="3" t="s">
        <v>7848</v>
      </c>
      <c r="B269" s="15" t="s">
        <v>1</v>
      </c>
      <c r="C269" s="15" t="s">
        <v>4</v>
      </c>
      <c r="D269" s="15">
        <v>1250</v>
      </c>
      <c r="E269" s="15">
        <v>5</v>
      </c>
      <c r="F269" s="15"/>
      <c r="G269" s="15">
        <v>10</v>
      </c>
      <c r="H269" s="15"/>
      <c r="I269" s="15">
        <v>25</v>
      </c>
      <c r="J269" s="15"/>
      <c r="K269" s="15">
        <v>700</v>
      </c>
      <c r="L269" s="15">
        <v>0.25</v>
      </c>
      <c r="M269" s="15">
        <v>5</v>
      </c>
      <c r="N269" s="15">
        <v>7.6</v>
      </c>
      <c r="O269" s="15">
        <v>175</v>
      </c>
      <c r="P269" s="15">
        <v>1</v>
      </c>
      <c r="Q269" s="15" t="s">
        <v>3</v>
      </c>
    </row>
    <row r="270" spans="1:17" ht="14.5">
      <c r="A270" s="3" t="s">
        <v>8781</v>
      </c>
      <c r="B270" s="15" t="s">
        <v>1</v>
      </c>
      <c r="C270" s="15" t="s">
        <v>4</v>
      </c>
      <c r="D270" s="15">
        <v>1250</v>
      </c>
      <c r="E270" s="15">
        <v>5</v>
      </c>
      <c r="F270" s="15"/>
      <c r="G270" s="15">
        <v>11</v>
      </c>
      <c r="H270" s="15"/>
      <c r="I270" s="15">
        <v>23</v>
      </c>
      <c r="J270" s="15"/>
      <c r="K270" s="15">
        <v>700</v>
      </c>
      <c r="L270" s="15">
        <v>0.25</v>
      </c>
      <c r="M270" s="15">
        <v>1</v>
      </c>
      <c r="N270" s="15">
        <v>8.4</v>
      </c>
      <c r="O270" s="15">
        <v>175</v>
      </c>
      <c r="P270" s="15">
        <v>1</v>
      </c>
      <c r="Q270" s="15" t="s">
        <v>910</v>
      </c>
    </row>
    <row r="271" spans="1:17" ht="14.5">
      <c r="A271" s="3" t="s">
        <v>7849</v>
      </c>
      <c r="B271" s="15" t="s">
        <v>1</v>
      </c>
      <c r="C271" s="15" t="s">
        <v>4</v>
      </c>
      <c r="D271" s="15">
        <v>1250</v>
      </c>
      <c r="E271" s="15">
        <v>5</v>
      </c>
      <c r="F271" s="15"/>
      <c r="G271" s="15">
        <v>11</v>
      </c>
      <c r="H271" s="15"/>
      <c r="I271" s="15">
        <v>23</v>
      </c>
      <c r="J271" s="15"/>
      <c r="K271" s="15">
        <v>700</v>
      </c>
      <c r="L271" s="15">
        <v>0.25</v>
      </c>
      <c r="M271" s="15">
        <v>1</v>
      </c>
      <c r="N271" s="15">
        <v>8.4</v>
      </c>
      <c r="O271" s="15">
        <v>175</v>
      </c>
      <c r="P271" s="15">
        <v>1</v>
      </c>
      <c r="Q271" s="15" t="s">
        <v>3</v>
      </c>
    </row>
    <row r="272" spans="1:17" ht="14.5">
      <c r="A272" s="3" t="s">
        <v>7850</v>
      </c>
      <c r="B272" s="15" t="s">
        <v>1</v>
      </c>
      <c r="C272" s="15" t="s">
        <v>4</v>
      </c>
      <c r="D272" s="15">
        <v>1250</v>
      </c>
      <c r="E272" s="15">
        <v>5</v>
      </c>
      <c r="F272" s="15"/>
      <c r="G272" s="15">
        <v>12</v>
      </c>
      <c r="H272" s="15"/>
      <c r="I272" s="15">
        <v>21</v>
      </c>
      <c r="J272" s="15"/>
      <c r="K272" s="15">
        <v>700</v>
      </c>
      <c r="L272" s="15">
        <v>0.25</v>
      </c>
      <c r="M272" s="15">
        <v>1</v>
      </c>
      <c r="N272" s="15">
        <v>9.1</v>
      </c>
      <c r="O272" s="15">
        <v>175</v>
      </c>
      <c r="P272" s="15">
        <v>1</v>
      </c>
      <c r="Q272" s="15" t="s">
        <v>910</v>
      </c>
    </row>
    <row r="273" spans="1:17" ht="14.5">
      <c r="A273" s="3" t="s">
        <v>7851</v>
      </c>
      <c r="B273" s="15" t="s">
        <v>1</v>
      </c>
      <c r="C273" s="15" t="s">
        <v>4</v>
      </c>
      <c r="D273" s="15">
        <v>1250</v>
      </c>
      <c r="E273" s="15">
        <v>5</v>
      </c>
      <c r="F273" s="15"/>
      <c r="G273" s="15">
        <v>12</v>
      </c>
      <c r="H273" s="15"/>
      <c r="I273" s="15">
        <v>21</v>
      </c>
      <c r="J273" s="15"/>
      <c r="K273" s="15">
        <v>700</v>
      </c>
      <c r="L273" s="15">
        <v>0.25</v>
      </c>
      <c r="M273" s="15">
        <v>1</v>
      </c>
      <c r="N273" s="15">
        <v>9.1</v>
      </c>
      <c r="O273" s="15">
        <v>175</v>
      </c>
      <c r="P273" s="15">
        <v>1</v>
      </c>
      <c r="Q273" s="15" t="s">
        <v>3</v>
      </c>
    </row>
    <row r="274" spans="1:17" ht="14.5">
      <c r="A274" s="3" t="s">
        <v>7852</v>
      </c>
      <c r="B274" s="15" t="s">
        <v>1</v>
      </c>
      <c r="C274" s="15" t="s">
        <v>4</v>
      </c>
      <c r="D274" s="15">
        <v>1250</v>
      </c>
      <c r="E274" s="15">
        <v>5</v>
      </c>
      <c r="F274" s="15"/>
      <c r="G274" s="15">
        <v>13</v>
      </c>
      <c r="H274" s="15"/>
      <c r="I274" s="15">
        <v>19</v>
      </c>
      <c r="J274" s="15"/>
      <c r="K274" s="15">
        <v>700</v>
      </c>
      <c r="L274" s="15">
        <v>0.25</v>
      </c>
      <c r="M274" s="15">
        <v>1</v>
      </c>
      <c r="N274" s="15">
        <v>9.9</v>
      </c>
      <c r="O274" s="15">
        <v>175</v>
      </c>
      <c r="P274" s="15">
        <v>1</v>
      </c>
      <c r="Q274" s="15" t="s">
        <v>910</v>
      </c>
    </row>
    <row r="275" spans="1:17" ht="14.5">
      <c r="A275" s="3" t="s">
        <v>7853</v>
      </c>
      <c r="B275" s="15" t="s">
        <v>1</v>
      </c>
      <c r="C275" s="15" t="s">
        <v>4</v>
      </c>
      <c r="D275" s="15">
        <v>1250</v>
      </c>
      <c r="E275" s="15">
        <v>5</v>
      </c>
      <c r="F275" s="15"/>
      <c r="G275" s="15">
        <v>13</v>
      </c>
      <c r="H275" s="15"/>
      <c r="I275" s="15">
        <v>19</v>
      </c>
      <c r="J275" s="15"/>
      <c r="K275" s="15">
        <v>700</v>
      </c>
      <c r="L275" s="15">
        <v>0.25</v>
      </c>
      <c r="M275" s="15">
        <v>1</v>
      </c>
      <c r="N275" s="15">
        <v>9.9</v>
      </c>
      <c r="O275" s="15">
        <v>175</v>
      </c>
      <c r="P275" s="15">
        <v>1</v>
      </c>
      <c r="Q275" s="15" t="s">
        <v>3</v>
      </c>
    </row>
    <row r="276" spans="1:17" ht="14.5">
      <c r="A276" s="3" t="s">
        <v>7854</v>
      </c>
      <c r="B276" s="15" t="s">
        <v>1</v>
      </c>
      <c r="C276" s="15" t="s">
        <v>4</v>
      </c>
      <c r="D276" s="15">
        <v>1250</v>
      </c>
      <c r="E276" s="15">
        <v>5</v>
      </c>
      <c r="F276" s="15"/>
      <c r="G276" s="15">
        <v>15</v>
      </c>
      <c r="H276" s="15"/>
      <c r="I276" s="15">
        <v>17</v>
      </c>
      <c r="J276" s="15"/>
      <c r="K276" s="15">
        <v>700</v>
      </c>
      <c r="L276" s="15">
        <v>0.25</v>
      </c>
      <c r="M276" s="15">
        <v>1</v>
      </c>
      <c r="N276" s="15">
        <v>11.4</v>
      </c>
      <c r="O276" s="15">
        <v>175</v>
      </c>
      <c r="P276" s="15">
        <v>1</v>
      </c>
      <c r="Q276" s="15" t="s">
        <v>910</v>
      </c>
    </row>
    <row r="277" spans="1:17" ht="14.5">
      <c r="A277" s="3" t="s">
        <v>7855</v>
      </c>
      <c r="B277" s="15" t="s">
        <v>1</v>
      </c>
      <c r="C277" s="15" t="s">
        <v>4</v>
      </c>
      <c r="D277" s="15">
        <v>1250</v>
      </c>
      <c r="E277" s="15">
        <v>5</v>
      </c>
      <c r="F277" s="15"/>
      <c r="G277" s="15">
        <v>15</v>
      </c>
      <c r="H277" s="15"/>
      <c r="I277" s="15">
        <v>17</v>
      </c>
      <c r="J277" s="15"/>
      <c r="K277" s="15">
        <v>700</v>
      </c>
      <c r="L277" s="15">
        <v>0.25</v>
      </c>
      <c r="M277" s="15">
        <v>1</v>
      </c>
      <c r="N277" s="15">
        <v>11.4</v>
      </c>
      <c r="O277" s="15">
        <v>175</v>
      </c>
      <c r="P277" s="15">
        <v>1</v>
      </c>
      <c r="Q277" s="15" t="s">
        <v>3</v>
      </c>
    </row>
    <row r="278" spans="1:17" ht="14.5">
      <c r="A278" s="3" t="s">
        <v>7856</v>
      </c>
      <c r="B278" s="15" t="s">
        <v>1</v>
      </c>
      <c r="C278" s="15" t="s">
        <v>4</v>
      </c>
      <c r="D278" s="15">
        <v>1250</v>
      </c>
      <c r="E278" s="15">
        <v>5</v>
      </c>
      <c r="F278" s="15"/>
      <c r="G278" s="15">
        <v>16</v>
      </c>
      <c r="H278" s="15"/>
      <c r="I278" s="15">
        <v>15.5</v>
      </c>
      <c r="J278" s="15"/>
      <c r="K278" s="15">
        <v>700</v>
      </c>
      <c r="L278" s="15">
        <v>0.25</v>
      </c>
      <c r="M278" s="15">
        <v>1</v>
      </c>
      <c r="N278" s="15">
        <v>12.2</v>
      </c>
      <c r="O278" s="15">
        <v>175</v>
      </c>
      <c r="P278" s="15">
        <v>1</v>
      </c>
      <c r="Q278" s="15" t="s">
        <v>910</v>
      </c>
    </row>
    <row r="279" spans="1:17" ht="14.5">
      <c r="A279" s="3" t="s">
        <v>7857</v>
      </c>
      <c r="B279" s="15" t="s">
        <v>1</v>
      </c>
      <c r="C279" s="15" t="s">
        <v>4</v>
      </c>
      <c r="D279" s="15">
        <v>1250</v>
      </c>
      <c r="E279" s="15">
        <v>5</v>
      </c>
      <c r="F279" s="15"/>
      <c r="G279" s="15">
        <v>16</v>
      </c>
      <c r="H279" s="15"/>
      <c r="I279" s="15">
        <v>15.5</v>
      </c>
      <c r="J279" s="15"/>
      <c r="K279" s="15">
        <v>700</v>
      </c>
      <c r="L279" s="15">
        <v>0.25</v>
      </c>
      <c r="M279" s="15">
        <v>1</v>
      </c>
      <c r="N279" s="15">
        <v>12.2</v>
      </c>
      <c r="O279" s="15">
        <v>175</v>
      </c>
      <c r="P279" s="15">
        <v>1</v>
      </c>
      <c r="Q279" s="15" t="s">
        <v>3</v>
      </c>
    </row>
    <row r="280" spans="1:17" ht="14.5">
      <c r="A280" s="3" t="s">
        <v>7858</v>
      </c>
      <c r="B280" s="15" t="s">
        <v>1</v>
      </c>
      <c r="C280" s="15" t="s">
        <v>4</v>
      </c>
      <c r="D280" s="15">
        <v>1250</v>
      </c>
      <c r="E280" s="15">
        <v>5</v>
      </c>
      <c r="F280" s="15"/>
      <c r="G280" s="15">
        <v>18</v>
      </c>
      <c r="H280" s="15"/>
      <c r="I280" s="15">
        <v>14</v>
      </c>
      <c r="J280" s="15"/>
      <c r="K280" s="15">
        <v>750</v>
      </c>
      <c r="L280" s="15">
        <v>0.25</v>
      </c>
      <c r="M280" s="15">
        <v>1</v>
      </c>
      <c r="N280" s="15">
        <v>13.7</v>
      </c>
      <c r="O280" s="15">
        <v>175</v>
      </c>
      <c r="P280" s="15">
        <v>1</v>
      </c>
      <c r="Q280" s="15" t="s">
        <v>910</v>
      </c>
    </row>
    <row r="281" spans="1:17" ht="14.5">
      <c r="A281" s="3" t="s">
        <v>7859</v>
      </c>
      <c r="B281" s="15" t="s">
        <v>1</v>
      </c>
      <c r="C281" s="15" t="s">
        <v>4</v>
      </c>
      <c r="D281" s="15">
        <v>1250</v>
      </c>
      <c r="E281" s="15">
        <v>5</v>
      </c>
      <c r="F281" s="15"/>
      <c r="G281" s="15">
        <v>18</v>
      </c>
      <c r="H281" s="15"/>
      <c r="I281" s="15">
        <v>14</v>
      </c>
      <c r="J281" s="15"/>
      <c r="K281" s="15">
        <v>750</v>
      </c>
      <c r="L281" s="15">
        <v>0.25</v>
      </c>
      <c r="M281" s="15">
        <v>1</v>
      </c>
      <c r="N281" s="15">
        <v>13.7</v>
      </c>
      <c r="O281" s="15">
        <v>175</v>
      </c>
      <c r="P281" s="15">
        <v>1</v>
      </c>
      <c r="Q281" s="15" t="s">
        <v>3</v>
      </c>
    </row>
    <row r="282" spans="1:17" ht="14.5">
      <c r="A282" s="3" t="s">
        <v>7860</v>
      </c>
      <c r="B282" s="15" t="s">
        <v>1</v>
      </c>
      <c r="C282" s="15" t="s">
        <v>4</v>
      </c>
      <c r="D282" s="15">
        <v>1250</v>
      </c>
      <c r="E282" s="15">
        <v>5</v>
      </c>
      <c r="F282" s="15"/>
      <c r="G282" s="15">
        <v>20</v>
      </c>
      <c r="H282" s="15"/>
      <c r="I282" s="15">
        <v>12.5</v>
      </c>
      <c r="J282" s="15"/>
      <c r="K282" s="15">
        <v>750</v>
      </c>
      <c r="L282" s="15">
        <v>0.25</v>
      </c>
      <c r="M282" s="15">
        <v>1</v>
      </c>
      <c r="N282" s="15">
        <v>15.2</v>
      </c>
      <c r="O282" s="15">
        <v>175</v>
      </c>
      <c r="P282" s="15">
        <v>1</v>
      </c>
      <c r="Q282" s="15" t="s">
        <v>910</v>
      </c>
    </row>
    <row r="283" spans="1:17" ht="14.5">
      <c r="A283" s="3" t="s">
        <v>7861</v>
      </c>
      <c r="B283" s="15" t="s">
        <v>1</v>
      </c>
      <c r="C283" s="15" t="s">
        <v>4</v>
      </c>
      <c r="D283" s="15">
        <v>1250</v>
      </c>
      <c r="E283" s="15">
        <v>5</v>
      </c>
      <c r="F283" s="15"/>
      <c r="G283" s="15">
        <v>20</v>
      </c>
      <c r="H283" s="15"/>
      <c r="I283" s="15">
        <v>12.5</v>
      </c>
      <c r="J283" s="15"/>
      <c r="K283" s="15">
        <v>750</v>
      </c>
      <c r="L283" s="15">
        <v>0.25</v>
      </c>
      <c r="M283" s="15">
        <v>1</v>
      </c>
      <c r="N283" s="15">
        <v>15.2</v>
      </c>
      <c r="O283" s="15">
        <v>175</v>
      </c>
      <c r="P283" s="15">
        <v>1</v>
      </c>
      <c r="Q283" s="15" t="s">
        <v>3</v>
      </c>
    </row>
    <row r="284" spans="1:17" ht="14.5">
      <c r="A284" s="3" t="s">
        <v>7862</v>
      </c>
      <c r="B284" s="15" t="s">
        <v>1</v>
      </c>
      <c r="C284" s="15" t="s">
        <v>4</v>
      </c>
      <c r="D284" s="15">
        <v>1250</v>
      </c>
      <c r="E284" s="15">
        <v>5</v>
      </c>
      <c r="F284" s="15"/>
      <c r="G284" s="15">
        <v>22</v>
      </c>
      <c r="H284" s="15"/>
      <c r="I284" s="15">
        <v>11.5</v>
      </c>
      <c r="J284" s="15"/>
      <c r="K284" s="15">
        <v>750</v>
      </c>
      <c r="L284" s="15">
        <v>0.25</v>
      </c>
      <c r="M284" s="15">
        <v>1</v>
      </c>
      <c r="N284" s="15">
        <v>16.7</v>
      </c>
      <c r="O284" s="15">
        <v>175</v>
      </c>
      <c r="P284" s="15">
        <v>1</v>
      </c>
      <c r="Q284" s="15" t="s">
        <v>910</v>
      </c>
    </row>
    <row r="285" spans="1:17" ht="14.5">
      <c r="A285" s="3" t="s">
        <v>7863</v>
      </c>
      <c r="B285" s="15" t="s">
        <v>1</v>
      </c>
      <c r="C285" s="15" t="s">
        <v>4</v>
      </c>
      <c r="D285" s="15">
        <v>1250</v>
      </c>
      <c r="E285" s="15">
        <v>5</v>
      </c>
      <c r="F285" s="15"/>
      <c r="G285" s="15">
        <v>22</v>
      </c>
      <c r="H285" s="15"/>
      <c r="I285" s="15">
        <v>11.5</v>
      </c>
      <c r="J285" s="15"/>
      <c r="K285" s="15">
        <v>750</v>
      </c>
      <c r="L285" s="15">
        <v>0.25</v>
      </c>
      <c r="M285" s="15">
        <v>1</v>
      </c>
      <c r="N285" s="15">
        <v>16.7</v>
      </c>
      <c r="O285" s="15">
        <v>175</v>
      </c>
      <c r="P285" s="15">
        <v>1</v>
      </c>
      <c r="Q285" s="15" t="s">
        <v>3</v>
      </c>
    </row>
    <row r="286" spans="1:17" ht="14.5">
      <c r="A286" s="3" t="s">
        <v>7864</v>
      </c>
      <c r="B286" s="15" t="s">
        <v>1</v>
      </c>
      <c r="C286" s="15" t="s">
        <v>4</v>
      </c>
      <c r="D286" s="15">
        <v>1250</v>
      </c>
      <c r="E286" s="15">
        <v>5</v>
      </c>
      <c r="F286" s="15"/>
      <c r="G286" s="15">
        <v>24</v>
      </c>
      <c r="H286" s="15"/>
      <c r="I286" s="15">
        <v>10.5</v>
      </c>
      <c r="J286" s="15"/>
      <c r="K286" s="15">
        <v>750</v>
      </c>
      <c r="L286" s="15">
        <v>0.25</v>
      </c>
      <c r="M286" s="15">
        <v>1</v>
      </c>
      <c r="N286" s="15">
        <v>18.2</v>
      </c>
      <c r="O286" s="15">
        <v>175</v>
      </c>
      <c r="P286" s="15">
        <v>1</v>
      </c>
      <c r="Q286" s="15" t="s">
        <v>910</v>
      </c>
    </row>
    <row r="287" spans="1:17" ht="14.5">
      <c r="A287" s="3" t="s">
        <v>7865</v>
      </c>
      <c r="B287" s="15" t="s">
        <v>1</v>
      </c>
      <c r="C287" s="15" t="s">
        <v>4</v>
      </c>
      <c r="D287" s="15">
        <v>1250</v>
      </c>
      <c r="E287" s="15">
        <v>5</v>
      </c>
      <c r="F287" s="15"/>
      <c r="G287" s="15">
        <v>24</v>
      </c>
      <c r="H287" s="15"/>
      <c r="I287" s="15">
        <v>10.5</v>
      </c>
      <c r="J287" s="15"/>
      <c r="K287" s="15">
        <v>750</v>
      </c>
      <c r="L287" s="15">
        <v>0.25</v>
      </c>
      <c r="M287" s="15">
        <v>1</v>
      </c>
      <c r="N287" s="15">
        <v>18.2</v>
      </c>
      <c r="O287" s="15">
        <v>175</v>
      </c>
      <c r="P287" s="15">
        <v>1</v>
      </c>
      <c r="Q287" s="15" t="s">
        <v>3</v>
      </c>
    </row>
    <row r="288" spans="1:17" ht="14.5">
      <c r="A288" s="3" t="s">
        <v>7866</v>
      </c>
      <c r="B288" s="15" t="s">
        <v>1</v>
      </c>
      <c r="C288" s="15" t="s">
        <v>4</v>
      </c>
      <c r="D288" s="15">
        <v>1250</v>
      </c>
      <c r="E288" s="15">
        <v>5</v>
      </c>
      <c r="F288" s="15"/>
      <c r="G288" s="15">
        <v>27</v>
      </c>
      <c r="H288" s="15"/>
      <c r="I288" s="15">
        <v>9.5</v>
      </c>
      <c r="J288" s="15"/>
      <c r="K288" s="15">
        <v>750</v>
      </c>
      <c r="L288" s="15">
        <v>0.25</v>
      </c>
      <c r="M288" s="15">
        <v>1</v>
      </c>
      <c r="N288" s="15">
        <v>20.6</v>
      </c>
      <c r="O288" s="15">
        <v>175</v>
      </c>
      <c r="P288" s="15">
        <v>1</v>
      </c>
      <c r="Q288" s="15" t="s">
        <v>910</v>
      </c>
    </row>
    <row r="289" spans="1:17" ht="14.5">
      <c r="A289" s="3" t="s">
        <v>7867</v>
      </c>
      <c r="B289" s="15" t="s">
        <v>1</v>
      </c>
      <c r="C289" s="15" t="s">
        <v>4</v>
      </c>
      <c r="D289" s="15">
        <v>1250</v>
      </c>
      <c r="E289" s="15">
        <v>5</v>
      </c>
      <c r="F289" s="15"/>
      <c r="G289" s="15">
        <v>27</v>
      </c>
      <c r="H289" s="15"/>
      <c r="I289" s="15">
        <v>9.5</v>
      </c>
      <c r="J289" s="15"/>
      <c r="K289" s="15">
        <v>750</v>
      </c>
      <c r="L289" s="15">
        <v>0.25</v>
      </c>
      <c r="M289" s="15">
        <v>1</v>
      </c>
      <c r="N289" s="15">
        <v>20.6</v>
      </c>
      <c r="O289" s="15">
        <v>175</v>
      </c>
      <c r="P289" s="15">
        <v>1</v>
      </c>
      <c r="Q289" s="15" t="s">
        <v>3</v>
      </c>
    </row>
    <row r="290" spans="1:17" ht="14.5">
      <c r="A290" s="3" t="s">
        <v>7868</v>
      </c>
      <c r="B290" s="15" t="s">
        <v>1</v>
      </c>
      <c r="C290" s="15" t="s">
        <v>4</v>
      </c>
      <c r="D290" s="15">
        <v>1250</v>
      </c>
      <c r="E290" s="15">
        <v>5</v>
      </c>
      <c r="F290" s="15"/>
      <c r="G290" s="15">
        <v>30</v>
      </c>
      <c r="H290" s="15"/>
      <c r="I290" s="15">
        <v>8.5</v>
      </c>
      <c r="J290" s="15"/>
      <c r="K290" s="15">
        <v>1000</v>
      </c>
      <c r="L290" s="15">
        <v>0.25</v>
      </c>
      <c r="M290" s="15">
        <v>1</v>
      </c>
      <c r="N290" s="15">
        <v>22.8</v>
      </c>
      <c r="O290" s="15">
        <v>175</v>
      </c>
      <c r="P290" s="15">
        <v>1</v>
      </c>
      <c r="Q290" s="15" t="s">
        <v>910</v>
      </c>
    </row>
    <row r="291" spans="1:17" ht="14.5">
      <c r="A291" s="3" t="s">
        <v>7869</v>
      </c>
      <c r="B291" s="15" t="s">
        <v>1</v>
      </c>
      <c r="C291" s="15" t="s">
        <v>4</v>
      </c>
      <c r="D291" s="15">
        <v>1250</v>
      </c>
      <c r="E291" s="15">
        <v>5</v>
      </c>
      <c r="F291" s="15"/>
      <c r="G291" s="15">
        <v>30</v>
      </c>
      <c r="H291" s="15"/>
      <c r="I291" s="15">
        <v>8.5</v>
      </c>
      <c r="J291" s="15"/>
      <c r="K291" s="15">
        <v>1000</v>
      </c>
      <c r="L291" s="15">
        <v>0.25</v>
      </c>
      <c r="M291" s="15">
        <v>1</v>
      </c>
      <c r="N291" s="15">
        <v>22.8</v>
      </c>
      <c r="O291" s="15">
        <v>175</v>
      </c>
      <c r="P291" s="15">
        <v>1</v>
      </c>
      <c r="Q291" s="15" t="s">
        <v>3</v>
      </c>
    </row>
    <row r="292" spans="1:17" ht="14.5">
      <c r="A292" s="3" t="s">
        <v>7870</v>
      </c>
      <c r="B292" s="15" t="s">
        <v>1</v>
      </c>
      <c r="C292" s="15" t="s">
        <v>4</v>
      </c>
      <c r="D292" s="15">
        <v>1250</v>
      </c>
      <c r="E292" s="15">
        <v>5</v>
      </c>
      <c r="F292" s="15"/>
      <c r="G292" s="15">
        <v>33</v>
      </c>
      <c r="H292" s="15"/>
      <c r="I292" s="15">
        <v>7.5</v>
      </c>
      <c r="J292" s="15"/>
      <c r="K292" s="15">
        <v>1000</v>
      </c>
      <c r="L292" s="15">
        <v>0.25</v>
      </c>
      <c r="M292" s="15">
        <v>1</v>
      </c>
      <c r="N292" s="15">
        <v>25.1</v>
      </c>
      <c r="O292" s="15">
        <v>175</v>
      </c>
      <c r="P292" s="15">
        <v>1</v>
      </c>
      <c r="Q292" s="15" t="s">
        <v>910</v>
      </c>
    </row>
    <row r="293" spans="1:17" ht="14.5">
      <c r="A293" s="3" t="s">
        <v>7871</v>
      </c>
      <c r="B293" s="15" t="s">
        <v>1</v>
      </c>
      <c r="C293" s="15" t="s">
        <v>4</v>
      </c>
      <c r="D293" s="15">
        <v>1250</v>
      </c>
      <c r="E293" s="15">
        <v>5</v>
      </c>
      <c r="F293" s="15"/>
      <c r="G293" s="15">
        <v>33</v>
      </c>
      <c r="H293" s="15"/>
      <c r="I293" s="15">
        <v>7.5</v>
      </c>
      <c r="J293" s="15"/>
      <c r="K293" s="15">
        <v>1000</v>
      </c>
      <c r="L293" s="15">
        <v>0.25</v>
      </c>
      <c r="M293" s="15">
        <v>1</v>
      </c>
      <c r="N293" s="15">
        <v>25.1</v>
      </c>
      <c r="O293" s="15">
        <v>175</v>
      </c>
      <c r="P293" s="15">
        <v>1</v>
      </c>
      <c r="Q293" s="15" t="s">
        <v>3</v>
      </c>
    </row>
    <row r="294" spans="1:17" ht="14.5">
      <c r="A294" s="3" t="s">
        <v>7872</v>
      </c>
      <c r="B294" s="15" t="s">
        <v>1</v>
      </c>
      <c r="C294" s="15" t="s">
        <v>4</v>
      </c>
      <c r="D294" s="15">
        <v>1250</v>
      </c>
      <c r="E294" s="15">
        <v>5</v>
      </c>
      <c r="F294" s="15"/>
      <c r="G294" s="15">
        <v>36</v>
      </c>
      <c r="H294" s="15"/>
      <c r="I294" s="15">
        <v>7</v>
      </c>
      <c r="J294" s="15"/>
      <c r="K294" s="15">
        <v>1000</v>
      </c>
      <c r="L294" s="15">
        <v>0.25</v>
      </c>
      <c r="M294" s="15">
        <v>1</v>
      </c>
      <c r="N294" s="15">
        <v>27.4</v>
      </c>
      <c r="O294" s="15">
        <v>175</v>
      </c>
      <c r="P294" s="15">
        <v>1</v>
      </c>
      <c r="Q294" s="15" t="s">
        <v>910</v>
      </c>
    </row>
    <row r="295" spans="1:17" ht="14.5">
      <c r="A295" s="3" t="s">
        <v>7873</v>
      </c>
      <c r="B295" s="15" t="s">
        <v>1</v>
      </c>
      <c r="C295" s="15" t="s">
        <v>4</v>
      </c>
      <c r="D295" s="15">
        <v>1250</v>
      </c>
      <c r="E295" s="15">
        <v>5</v>
      </c>
      <c r="F295" s="15"/>
      <c r="G295" s="15">
        <v>36</v>
      </c>
      <c r="H295" s="15"/>
      <c r="I295" s="15">
        <v>7</v>
      </c>
      <c r="J295" s="15"/>
      <c r="K295" s="15">
        <v>1000</v>
      </c>
      <c r="L295" s="15">
        <v>0.25</v>
      </c>
      <c r="M295" s="15">
        <v>1</v>
      </c>
      <c r="N295" s="15">
        <v>27.4</v>
      </c>
      <c r="O295" s="15">
        <v>175</v>
      </c>
      <c r="P295" s="15">
        <v>1</v>
      </c>
      <c r="Q295" s="15" t="s">
        <v>3</v>
      </c>
    </row>
    <row r="296" spans="1:17" ht="14.5">
      <c r="A296" s="3" t="s">
        <v>7874</v>
      </c>
      <c r="B296" s="15" t="s">
        <v>1</v>
      </c>
      <c r="C296" s="15" t="s">
        <v>4</v>
      </c>
      <c r="D296" s="15">
        <v>1250</v>
      </c>
      <c r="E296" s="15">
        <v>5</v>
      </c>
      <c r="F296" s="15"/>
      <c r="G296" s="15">
        <v>39</v>
      </c>
      <c r="H296" s="15"/>
      <c r="I296" s="15">
        <v>6.5</v>
      </c>
      <c r="J296" s="15"/>
      <c r="K296" s="15">
        <v>1000</v>
      </c>
      <c r="L296" s="15">
        <v>0.25</v>
      </c>
      <c r="M296" s="15">
        <v>1</v>
      </c>
      <c r="N296" s="15">
        <v>29.7</v>
      </c>
      <c r="O296" s="15">
        <v>175</v>
      </c>
      <c r="P296" s="15">
        <v>1</v>
      </c>
      <c r="Q296" s="15" t="s">
        <v>910</v>
      </c>
    </row>
    <row r="297" spans="1:17" ht="14.5">
      <c r="A297" s="3" t="s">
        <v>7875</v>
      </c>
      <c r="B297" s="15" t="s">
        <v>1</v>
      </c>
      <c r="C297" s="15" t="s">
        <v>4</v>
      </c>
      <c r="D297" s="15">
        <v>1250</v>
      </c>
      <c r="E297" s="15">
        <v>5</v>
      </c>
      <c r="F297" s="15"/>
      <c r="G297" s="15">
        <v>39</v>
      </c>
      <c r="H297" s="15"/>
      <c r="I297" s="15">
        <v>6.5</v>
      </c>
      <c r="J297" s="15"/>
      <c r="K297" s="15">
        <v>1000</v>
      </c>
      <c r="L297" s="15">
        <v>0.25</v>
      </c>
      <c r="M297" s="15">
        <v>1</v>
      </c>
      <c r="N297" s="15">
        <v>29.7</v>
      </c>
      <c r="O297" s="15">
        <v>175</v>
      </c>
      <c r="P297" s="15">
        <v>1</v>
      </c>
      <c r="Q297" s="15" t="s">
        <v>3</v>
      </c>
    </row>
    <row r="298" spans="1:17" ht="14.5">
      <c r="A298" s="3" t="s">
        <v>7876</v>
      </c>
      <c r="B298" s="15" t="s">
        <v>1</v>
      </c>
      <c r="C298" s="15" t="s">
        <v>4</v>
      </c>
      <c r="D298" s="15">
        <v>1250</v>
      </c>
      <c r="E298" s="15">
        <v>5</v>
      </c>
      <c r="F298" s="15"/>
      <c r="G298" s="15">
        <v>43</v>
      </c>
      <c r="H298" s="15"/>
      <c r="I298" s="15">
        <v>6</v>
      </c>
      <c r="J298" s="15"/>
      <c r="K298" s="15">
        <v>1500</v>
      </c>
      <c r="L298" s="15">
        <v>0.25</v>
      </c>
      <c r="M298" s="15">
        <v>1</v>
      </c>
      <c r="N298" s="15">
        <v>32.700000000000003</v>
      </c>
      <c r="O298" s="15">
        <v>175</v>
      </c>
      <c r="P298" s="15">
        <v>1</v>
      </c>
      <c r="Q298" s="15" t="s">
        <v>910</v>
      </c>
    </row>
    <row r="299" spans="1:17" ht="14.5">
      <c r="A299" s="3" t="s">
        <v>7877</v>
      </c>
      <c r="B299" s="15" t="s">
        <v>1</v>
      </c>
      <c r="C299" s="15" t="s">
        <v>4</v>
      </c>
      <c r="D299" s="15">
        <v>1250</v>
      </c>
      <c r="E299" s="15">
        <v>5</v>
      </c>
      <c r="F299" s="15"/>
      <c r="G299" s="15">
        <v>43</v>
      </c>
      <c r="H299" s="15"/>
      <c r="I299" s="15">
        <v>6</v>
      </c>
      <c r="J299" s="15"/>
      <c r="K299" s="15">
        <v>1500</v>
      </c>
      <c r="L299" s="15">
        <v>0.25</v>
      </c>
      <c r="M299" s="15">
        <v>1</v>
      </c>
      <c r="N299" s="15">
        <v>32.700000000000003</v>
      </c>
      <c r="O299" s="15">
        <v>175</v>
      </c>
      <c r="P299" s="15">
        <v>1</v>
      </c>
      <c r="Q299" s="15" t="s">
        <v>3</v>
      </c>
    </row>
    <row r="300" spans="1:17" ht="14.5">
      <c r="A300" s="3" t="s">
        <v>7878</v>
      </c>
      <c r="B300" s="15" t="s">
        <v>1</v>
      </c>
      <c r="C300" s="15" t="s">
        <v>4</v>
      </c>
      <c r="D300" s="15">
        <v>1250</v>
      </c>
      <c r="E300" s="15">
        <v>5</v>
      </c>
      <c r="F300" s="15"/>
      <c r="G300" s="15">
        <v>47</v>
      </c>
      <c r="H300" s="15"/>
      <c r="I300" s="15">
        <v>5.5</v>
      </c>
      <c r="J300" s="15"/>
      <c r="K300" s="15">
        <v>1500</v>
      </c>
      <c r="L300" s="15">
        <v>0.25</v>
      </c>
      <c r="M300" s="15">
        <v>1</v>
      </c>
      <c r="N300" s="15">
        <v>35.799999999999997</v>
      </c>
      <c r="O300" s="15">
        <v>175</v>
      </c>
      <c r="P300" s="15">
        <v>1</v>
      </c>
      <c r="Q300" s="15" t="s">
        <v>910</v>
      </c>
    </row>
    <row r="301" spans="1:17" ht="14.5">
      <c r="A301" s="3" t="s">
        <v>7879</v>
      </c>
      <c r="B301" s="15" t="s">
        <v>1</v>
      </c>
      <c r="C301" s="15" t="s">
        <v>4</v>
      </c>
      <c r="D301" s="15">
        <v>1250</v>
      </c>
      <c r="E301" s="15">
        <v>5</v>
      </c>
      <c r="F301" s="15"/>
      <c r="G301" s="15">
        <v>47</v>
      </c>
      <c r="H301" s="15"/>
      <c r="I301" s="15">
        <v>5.5</v>
      </c>
      <c r="J301" s="15"/>
      <c r="K301" s="15">
        <v>1500</v>
      </c>
      <c r="L301" s="15">
        <v>0.25</v>
      </c>
      <c r="M301" s="15">
        <v>1</v>
      </c>
      <c r="N301" s="15">
        <v>35.799999999999997</v>
      </c>
      <c r="O301" s="15">
        <v>175</v>
      </c>
      <c r="P301" s="15">
        <v>1</v>
      </c>
      <c r="Q301" s="15" t="s">
        <v>3</v>
      </c>
    </row>
    <row r="302" spans="1:17" ht="14.5">
      <c r="A302" s="3" t="s">
        <v>7880</v>
      </c>
      <c r="B302" s="15" t="s">
        <v>1</v>
      </c>
      <c r="C302" s="15" t="s">
        <v>4</v>
      </c>
      <c r="D302" s="15">
        <v>1250</v>
      </c>
      <c r="E302" s="15">
        <v>5</v>
      </c>
      <c r="F302" s="15"/>
      <c r="G302" s="15">
        <v>51</v>
      </c>
      <c r="H302" s="15"/>
      <c r="I302" s="15">
        <v>5</v>
      </c>
      <c r="J302" s="15"/>
      <c r="K302" s="15">
        <v>1500</v>
      </c>
      <c r="L302" s="15">
        <v>0.25</v>
      </c>
      <c r="M302" s="15">
        <v>1</v>
      </c>
      <c r="N302" s="15">
        <v>38.799999999999997</v>
      </c>
      <c r="O302" s="15">
        <v>175</v>
      </c>
      <c r="P302" s="15">
        <v>1</v>
      </c>
      <c r="Q302" s="15" t="s">
        <v>910</v>
      </c>
    </row>
    <row r="303" spans="1:17" ht="14.5">
      <c r="A303" s="3" t="s">
        <v>7881</v>
      </c>
      <c r="B303" s="15" t="s">
        <v>1</v>
      </c>
      <c r="C303" s="15" t="s">
        <v>4</v>
      </c>
      <c r="D303" s="15">
        <v>1250</v>
      </c>
      <c r="E303" s="15">
        <v>5</v>
      </c>
      <c r="F303" s="15"/>
      <c r="G303" s="15">
        <v>51</v>
      </c>
      <c r="H303" s="15"/>
      <c r="I303" s="15">
        <v>5</v>
      </c>
      <c r="J303" s="15"/>
      <c r="K303" s="15">
        <v>1500</v>
      </c>
      <c r="L303" s="15">
        <v>0.25</v>
      </c>
      <c r="M303" s="15">
        <v>1</v>
      </c>
      <c r="N303" s="15">
        <v>38.799999999999997</v>
      </c>
      <c r="O303" s="15">
        <v>175</v>
      </c>
      <c r="P303" s="15">
        <v>1</v>
      </c>
      <c r="Q303" s="15" t="s">
        <v>3</v>
      </c>
    </row>
    <row r="304" spans="1:17" ht="14.5">
      <c r="A304" s="3" t="s">
        <v>7882</v>
      </c>
      <c r="B304" s="15" t="s">
        <v>1</v>
      </c>
      <c r="C304" s="15" t="s">
        <v>4</v>
      </c>
      <c r="D304" s="15">
        <v>1250</v>
      </c>
      <c r="E304" s="15">
        <v>5</v>
      </c>
      <c r="F304" s="15"/>
      <c r="G304" s="15">
        <v>56</v>
      </c>
      <c r="H304" s="15"/>
      <c r="I304" s="15">
        <v>4.5</v>
      </c>
      <c r="J304" s="15"/>
      <c r="K304" s="15">
        <v>2000</v>
      </c>
      <c r="L304" s="15">
        <v>0.25</v>
      </c>
      <c r="M304" s="15">
        <v>1</v>
      </c>
      <c r="N304" s="15">
        <v>42.6</v>
      </c>
      <c r="O304" s="15">
        <v>175</v>
      </c>
      <c r="P304" s="15">
        <v>1</v>
      </c>
      <c r="Q304" s="15" t="s">
        <v>910</v>
      </c>
    </row>
    <row r="305" spans="1:17" ht="14.5">
      <c r="A305" s="3" t="s">
        <v>7883</v>
      </c>
      <c r="B305" s="15" t="s">
        <v>1</v>
      </c>
      <c r="C305" s="15" t="s">
        <v>4</v>
      </c>
      <c r="D305" s="15">
        <v>1250</v>
      </c>
      <c r="E305" s="15">
        <v>5</v>
      </c>
      <c r="F305" s="15"/>
      <c r="G305" s="15">
        <v>56</v>
      </c>
      <c r="H305" s="15"/>
      <c r="I305" s="15">
        <v>4.5</v>
      </c>
      <c r="J305" s="15"/>
      <c r="K305" s="15">
        <v>2000</v>
      </c>
      <c r="L305" s="15">
        <v>0.25</v>
      </c>
      <c r="M305" s="15">
        <v>1</v>
      </c>
      <c r="N305" s="15">
        <v>42.6</v>
      </c>
      <c r="O305" s="15">
        <v>175</v>
      </c>
      <c r="P305" s="15">
        <v>1</v>
      </c>
      <c r="Q305" s="15" t="s">
        <v>3</v>
      </c>
    </row>
    <row r="306" spans="1:17" ht="14.5">
      <c r="A306" s="3" t="s">
        <v>7884</v>
      </c>
      <c r="B306" s="15" t="s">
        <v>1</v>
      </c>
      <c r="C306" s="15" t="s">
        <v>4</v>
      </c>
      <c r="D306" s="15">
        <v>1250</v>
      </c>
      <c r="E306" s="15">
        <v>5</v>
      </c>
      <c r="F306" s="15"/>
      <c r="G306" s="15">
        <v>62</v>
      </c>
      <c r="H306" s="15"/>
      <c r="I306" s="15">
        <v>4</v>
      </c>
      <c r="J306" s="15"/>
      <c r="K306" s="15">
        <v>2000</v>
      </c>
      <c r="L306" s="15">
        <v>0.25</v>
      </c>
      <c r="M306" s="15">
        <v>1</v>
      </c>
      <c r="N306" s="15">
        <v>47.1</v>
      </c>
      <c r="O306" s="15">
        <v>175</v>
      </c>
      <c r="P306" s="15">
        <v>1</v>
      </c>
      <c r="Q306" s="15" t="s">
        <v>910</v>
      </c>
    </row>
    <row r="307" spans="1:17" ht="14.5">
      <c r="A307" s="3" t="s">
        <v>7885</v>
      </c>
      <c r="B307" s="15" t="s">
        <v>1</v>
      </c>
      <c r="C307" s="15" t="s">
        <v>4</v>
      </c>
      <c r="D307" s="15">
        <v>1250</v>
      </c>
      <c r="E307" s="15">
        <v>5</v>
      </c>
      <c r="F307" s="15"/>
      <c r="G307" s="15">
        <v>62</v>
      </c>
      <c r="H307" s="15"/>
      <c r="I307" s="15">
        <v>4</v>
      </c>
      <c r="J307" s="15"/>
      <c r="K307" s="15">
        <v>2000</v>
      </c>
      <c r="L307" s="15">
        <v>0.25</v>
      </c>
      <c r="M307" s="15">
        <v>1</v>
      </c>
      <c r="N307" s="15">
        <v>47.1</v>
      </c>
      <c r="O307" s="15">
        <v>175</v>
      </c>
      <c r="P307" s="15">
        <v>1</v>
      </c>
      <c r="Q307" s="15" t="s">
        <v>3</v>
      </c>
    </row>
    <row r="308" spans="1:17" ht="14.5">
      <c r="A308" s="3" t="s">
        <v>7886</v>
      </c>
      <c r="B308" s="15" t="s">
        <v>1</v>
      </c>
      <c r="C308" s="15" t="s">
        <v>4</v>
      </c>
      <c r="D308" s="15">
        <v>1250</v>
      </c>
      <c r="E308" s="15">
        <v>5</v>
      </c>
      <c r="F308" s="15"/>
      <c r="G308" s="15">
        <v>68</v>
      </c>
      <c r="H308" s="15"/>
      <c r="I308" s="15">
        <v>3.7</v>
      </c>
      <c r="J308" s="15"/>
      <c r="K308" s="15">
        <v>2000</v>
      </c>
      <c r="L308" s="15">
        <v>0.25</v>
      </c>
      <c r="M308" s="15">
        <v>1</v>
      </c>
      <c r="N308" s="15">
        <v>51.7</v>
      </c>
      <c r="O308" s="15">
        <v>175</v>
      </c>
      <c r="P308" s="15">
        <v>1</v>
      </c>
      <c r="Q308" s="15" t="s">
        <v>910</v>
      </c>
    </row>
    <row r="309" spans="1:17" ht="14.5">
      <c r="A309" s="3" t="s">
        <v>7887</v>
      </c>
      <c r="B309" s="15" t="s">
        <v>1</v>
      </c>
      <c r="C309" s="15" t="s">
        <v>4</v>
      </c>
      <c r="D309" s="15">
        <v>1250</v>
      </c>
      <c r="E309" s="15">
        <v>5</v>
      </c>
      <c r="F309" s="15"/>
      <c r="G309" s="15">
        <v>68</v>
      </c>
      <c r="H309" s="15"/>
      <c r="I309" s="15">
        <v>3.7</v>
      </c>
      <c r="J309" s="15"/>
      <c r="K309" s="15">
        <v>2000</v>
      </c>
      <c r="L309" s="15">
        <v>0.25</v>
      </c>
      <c r="M309" s="15">
        <v>1</v>
      </c>
      <c r="N309" s="15">
        <v>51.7</v>
      </c>
      <c r="O309" s="15">
        <v>175</v>
      </c>
      <c r="P309" s="15">
        <v>1</v>
      </c>
      <c r="Q309" s="15" t="s">
        <v>3</v>
      </c>
    </row>
    <row r="310" spans="1:17" ht="14.5">
      <c r="A310" s="3" t="s">
        <v>7888</v>
      </c>
      <c r="B310" s="15" t="s">
        <v>1</v>
      </c>
      <c r="C310" s="15" t="s">
        <v>4</v>
      </c>
      <c r="D310" s="15">
        <v>1250</v>
      </c>
      <c r="E310" s="15">
        <v>5</v>
      </c>
      <c r="F310" s="15"/>
      <c r="G310" s="15">
        <v>75</v>
      </c>
      <c r="H310" s="15"/>
      <c r="I310" s="15">
        <v>3.3</v>
      </c>
      <c r="J310" s="15"/>
      <c r="K310" s="15">
        <v>2000</v>
      </c>
      <c r="L310" s="15">
        <v>0.25</v>
      </c>
      <c r="M310" s="15">
        <v>1</v>
      </c>
      <c r="N310" s="15">
        <v>56</v>
      </c>
      <c r="O310" s="15">
        <v>175</v>
      </c>
      <c r="P310" s="15">
        <v>1</v>
      </c>
      <c r="Q310" s="15" t="s">
        <v>910</v>
      </c>
    </row>
    <row r="311" spans="1:17" ht="14.5">
      <c r="A311" s="3" t="s">
        <v>7889</v>
      </c>
      <c r="B311" s="15" t="s">
        <v>1</v>
      </c>
      <c r="C311" s="15" t="s">
        <v>4</v>
      </c>
      <c r="D311" s="15">
        <v>1250</v>
      </c>
      <c r="E311" s="15">
        <v>5</v>
      </c>
      <c r="F311" s="15"/>
      <c r="G311" s="15">
        <v>75</v>
      </c>
      <c r="H311" s="15"/>
      <c r="I311" s="15">
        <v>3.3</v>
      </c>
      <c r="J311" s="15"/>
      <c r="K311" s="15">
        <v>2000</v>
      </c>
      <c r="L311" s="15">
        <v>0.25</v>
      </c>
      <c r="M311" s="15">
        <v>1</v>
      </c>
      <c r="N311" s="15">
        <v>56</v>
      </c>
      <c r="O311" s="15">
        <v>175</v>
      </c>
      <c r="P311" s="15">
        <v>1</v>
      </c>
      <c r="Q311" s="15" t="s">
        <v>3</v>
      </c>
    </row>
    <row r="312" spans="1:17" ht="14.5">
      <c r="A312" s="3" t="s">
        <v>7890</v>
      </c>
      <c r="B312" s="15" t="s">
        <v>1</v>
      </c>
      <c r="C312" s="15" t="s">
        <v>4</v>
      </c>
      <c r="D312" s="15">
        <v>1250</v>
      </c>
      <c r="E312" s="15">
        <v>5</v>
      </c>
      <c r="F312" s="15"/>
      <c r="G312" s="15">
        <v>82</v>
      </c>
      <c r="H312" s="15"/>
      <c r="I312" s="15">
        <v>3</v>
      </c>
      <c r="J312" s="15"/>
      <c r="K312" s="15">
        <v>3000</v>
      </c>
      <c r="L312" s="15">
        <v>0.25</v>
      </c>
      <c r="M312" s="15">
        <v>1</v>
      </c>
      <c r="N312" s="15">
        <v>62.2</v>
      </c>
      <c r="O312" s="15">
        <v>175</v>
      </c>
      <c r="P312" s="15">
        <v>1</v>
      </c>
      <c r="Q312" s="15" t="s">
        <v>910</v>
      </c>
    </row>
    <row r="313" spans="1:17" ht="14.5">
      <c r="A313" s="3" t="s">
        <v>7891</v>
      </c>
      <c r="B313" s="15" t="s">
        <v>1</v>
      </c>
      <c r="C313" s="15" t="s">
        <v>4</v>
      </c>
      <c r="D313" s="15">
        <v>1250</v>
      </c>
      <c r="E313" s="15">
        <v>5</v>
      </c>
      <c r="F313" s="15"/>
      <c r="G313" s="15">
        <v>82</v>
      </c>
      <c r="H313" s="15"/>
      <c r="I313" s="15">
        <v>3</v>
      </c>
      <c r="J313" s="15"/>
      <c r="K313" s="15">
        <v>3000</v>
      </c>
      <c r="L313" s="15">
        <v>0.25</v>
      </c>
      <c r="M313" s="15">
        <v>1</v>
      </c>
      <c r="N313" s="15">
        <v>62.2</v>
      </c>
      <c r="O313" s="15">
        <v>175</v>
      </c>
      <c r="P313" s="15">
        <v>1</v>
      </c>
      <c r="Q313" s="15" t="s">
        <v>3</v>
      </c>
    </row>
    <row r="314" spans="1:17" ht="14.5">
      <c r="A314" s="3" t="s">
        <v>7892</v>
      </c>
      <c r="B314" s="15" t="s">
        <v>1</v>
      </c>
      <c r="C314" s="15" t="s">
        <v>4</v>
      </c>
      <c r="D314" s="15">
        <v>1250</v>
      </c>
      <c r="E314" s="15">
        <v>5</v>
      </c>
      <c r="F314" s="15"/>
      <c r="G314" s="15">
        <v>91</v>
      </c>
      <c r="H314" s="15"/>
      <c r="I314" s="15">
        <v>2.8</v>
      </c>
      <c r="J314" s="15"/>
      <c r="K314" s="15">
        <v>3000</v>
      </c>
      <c r="L314" s="15">
        <v>0.25</v>
      </c>
      <c r="M314" s="15">
        <v>1</v>
      </c>
      <c r="N314" s="15">
        <v>69.2</v>
      </c>
      <c r="O314" s="15">
        <v>175</v>
      </c>
      <c r="P314" s="15">
        <v>1</v>
      </c>
      <c r="Q314" s="15" t="s">
        <v>910</v>
      </c>
    </row>
    <row r="315" spans="1:17" ht="14.5">
      <c r="A315" s="3" t="s">
        <v>7893</v>
      </c>
      <c r="B315" s="15" t="s">
        <v>1</v>
      </c>
      <c r="C315" s="15" t="s">
        <v>4</v>
      </c>
      <c r="D315" s="15">
        <v>1250</v>
      </c>
      <c r="E315" s="15">
        <v>5</v>
      </c>
      <c r="F315" s="15"/>
      <c r="G315" s="15">
        <v>91</v>
      </c>
      <c r="H315" s="15"/>
      <c r="I315" s="15">
        <v>2.8</v>
      </c>
      <c r="J315" s="15"/>
      <c r="K315" s="15">
        <v>3000</v>
      </c>
      <c r="L315" s="15">
        <v>0.25</v>
      </c>
      <c r="M315" s="15">
        <v>1</v>
      </c>
      <c r="N315" s="15">
        <v>69.2</v>
      </c>
      <c r="O315" s="15">
        <v>175</v>
      </c>
      <c r="P315" s="15">
        <v>1</v>
      </c>
      <c r="Q315" s="15" t="s">
        <v>3</v>
      </c>
    </row>
    <row r="316" spans="1:17" ht="14.5">
      <c r="A316" s="3" t="s">
        <v>7894</v>
      </c>
      <c r="B316" s="15" t="s">
        <v>1</v>
      </c>
      <c r="C316" s="15" t="s">
        <v>4</v>
      </c>
      <c r="D316" s="15">
        <v>1250</v>
      </c>
      <c r="E316" s="15">
        <v>5</v>
      </c>
      <c r="F316" s="15"/>
      <c r="G316" s="15">
        <v>100</v>
      </c>
      <c r="H316" s="15"/>
      <c r="I316" s="15">
        <v>2.5</v>
      </c>
      <c r="J316" s="15"/>
      <c r="K316" s="15">
        <v>3000</v>
      </c>
      <c r="L316" s="15">
        <v>0.25</v>
      </c>
      <c r="M316" s="15">
        <v>1</v>
      </c>
      <c r="N316" s="15">
        <v>76</v>
      </c>
      <c r="O316" s="15">
        <v>175</v>
      </c>
      <c r="P316" s="15">
        <v>1</v>
      </c>
      <c r="Q316" s="15" t="s">
        <v>910</v>
      </c>
    </row>
    <row r="317" spans="1:17" ht="14.5">
      <c r="A317" s="3" t="s">
        <v>7895</v>
      </c>
      <c r="B317" s="15" t="s">
        <v>1</v>
      </c>
      <c r="C317" s="15" t="s">
        <v>4</v>
      </c>
      <c r="D317" s="15">
        <v>1250</v>
      </c>
      <c r="E317" s="15">
        <v>5</v>
      </c>
      <c r="F317" s="15"/>
      <c r="G317" s="15">
        <v>100</v>
      </c>
      <c r="H317" s="15"/>
      <c r="I317" s="15">
        <v>2.5</v>
      </c>
      <c r="J317" s="15"/>
      <c r="K317" s="15">
        <v>3000</v>
      </c>
      <c r="L317" s="15">
        <v>0.25</v>
      </c>
      <c r="M317" s="15">
        <v>1</v>
      </c>
      <c r="N317" s="15">
        <v>76</v>
      </c>
      <c r="O317" s="15">
        <v>175</v>
      </c>
      <c r="P317" s="15">
        <v>1</v>
      </c>
      <c r="Q317" s="15" t="s">
        <v>3</v>
      </c>
    </row>
    <row r="318" spans="1:17" ht="14.5">
      <c r="A318" s="3" t="s">
        <v>7896</v>
      </c>
      <c r="B318" s="15" t="s">
        <v>1</v>
      </c>
      <c r="C318" s="15" t="s">
        <v>4</v>
      </c>
      <c r="D318" s="15">
        <v>1500</v>
      </c>
      <c r="E318" s="15">
        <v>5</v>
      </c>
      <c r="F318" s="15">
        <v>10.45</v>
      </c>
      <c r="G318" s="15">
        <v>11</v>
      </c>
      <c r="H318" s="15">
        <v>11.55</v>
      </c>
      <c r="I318" s="15">
        <v>34.1</v>
      </c>
      <c r="J318" s="15"/>
      <c r="K318" s="15">
        <v>550</v>
      </c>
      <c r="L318" s="15">
        <v>0.25</v>
      </c>
      <c r="M318" s="15">
        <v>0.5</v>
      </c>
      <c r="N318" s="15">
        <v>8.4</v>
      </c>
      <c r="O318" s="15">
        <v>150</v>
      </c>
      <c r="P318" s="15">
        <v>1</v>
      </c>
      <c r="Q318" s="15" t="s">
        <v>910</v>
      </c>
    </row>
    <row r="319" spans="1:17" ht="14.5">
      <c r="A319" s="3" t="s">
        <v>7897</v>
      </c>
      <c r="B319" s="15" t="s">
        <v>1</v>
      </c>
      <c r="C319" s="15" t="s">
        <v>4</v>
      </c>
      <c r="D319" s="15">
        <v>1500</v>
      </c>
      <c r="E319" s="15">
        <v>5</v>
      </c>
      <c r="F319" s="15">
        <v>10.45</v>
      </c>
      <c r="G319" s="15">
        <v>11</v>
      </c>
      <c r="H319" s="15">
        <v>11.55</v>
      </c>
      <c r="I319" s="15">
        <v>34.1</v>
      </c>
      <c r="J319" s="15"/>
      <c r="K319" s="15">
        <v>550</v>
      </c>
      <c r="L319" s="15">
        <v>0.25</v>
      </c>
      <c r="M319" s="15">
        <v>0.5</v>
      </c>
      <c r="N319" s="15">
        <v>8.4</v>
      </c>
      <c r="O319" s="15">
        <v>150</v>
      </c>
      <c r="P319" s="15">
        <v>1</v>
      </c>
      <c r="Q319" s="15" t="s">
        <v>3</v>
      </c>
    </row>
    <row r="320" spans="1:17" ht="14.5">
      <c r="A320" s="3" t="s">
        <v>7898</v>
      </c>
      <c r="B320" s="15" t="s">
        <v>1</v>
      </c>
      <c r="C320" s="15" t="s">
        <v>4</v>
      </c>
      <c r="D320" s="15">
        <v>1500</v>
      </c>
      <c r="E320" s="15">
        <v>5</v>
      </c>
      <c r="F320" s="15">
        <v>11.4</v>
      </c>
      <c r="G320" s="15">
        <v>12</v>
      </c>
      <c r="H320" s="15">
        <v>12.6</v>
      </c>
      <c r="I320" s="15">
        <v>31.2</v>
      </c>
      <c r="J320" s="15"/>
      <c r="K320" s="15">
        <v>550</v>
      </c>
      <c r="L320" s="15">
        <v>0.25</v>
      </c>
      <c r="M320" s="15">
        <v>0.5</v>
      </c>
      <c r="N320" s="15">
        <v>9.1</v>
      </c>
      <c r="O320" s="15">
        <v>150</v>
      </c>
      <c r="P320" s="15">
        <v>1</v>
      </c>
      <c r="Q320" s="15" t="s">
        <v>910</v>
      </c>
    </row>
    <row r="321" spans="1:17" ht="14.5">
      <c r="A321" s="3" t="s">
        <v>7899</v>
      </c>
      <c r="B321" s="15" t="s">
        <v>1</v>
      </c>
      <c r="C321" s="15" t="s">
        <v>4</v>
      </c>
      <c r="D321" s="15">
        <v>1500</v>
      </c>
      <c r="E321" s="15">
        <v>5</v>
      </c>
      <c r="F321" s="15">
        <v>11.4</v>
      </c>
      <c r="G321" s="15">
        <v>12</v>
      </c>
      <c r="H321" s="15">
        <v>12.6</v>
      </c>
      <c r="I321" s="15">
        <v>31.2</v>
      </c>
      <c r="J321" s="15"/>
      <c r="K321" s="15">
        <v>550</v>
      </c>
      <c r="L321" s="15">
        <v>0.25</v>
      </c>
      <c r="M321" s="15">
        <v>0.5</v>
      </c>
      <c r="N321" s="15">
        <v>9.1</v>
      </c>
      <c r="O321" s="15">
        <v>150</v>
      </c>
      <c r="P321" s="15">
        <v>1</v>
      </c>
      <c r="Q321" s="15" t="s">
        <v>3</v>
      </c>
    </row>
    <row r="322" spans="1:17" ht="14.5">
      <c r="A322" s="3" t="s">
        <v>7900</v>
      </c>
      <c r="B322" s="15" t="s">
        <v>1</v>
      </c>
      <c r="C322" s="15" t="s">
        <v>4</v>
      </c>
      <c r="D322" s="15">
        <v>1500</v>
      </c>
      <c r="E322" s="15">
        <v>5</v>
      </c>
      <c r="F322" s="15">
        <v>12.35</v>
      </c>
      <c r="G322" s="15">
        <v>13</v>
      </c>
      <c r="H322" s="15">
        <v>13.65</v>
      </c>
      <c r="I322" s="15">
        <v>28.8</v>
      </c>
      <c r="J322" s="15"/>
      <c r="K322" s="15">
        <v>550</v>
      </c>
      <c r="L322" s="15">
        <v>0.25</v>
      </c>
      <c r="M322" s="15">
        <v>0.5</v>
      </c>
      <c r="N322" s="15">
        <v>9.9</v>
      </c>
      <c r="O322" s="15">
        <v>150</v>
      </c>
      <c r="P322" s="15">
        <v>1</v>
      </c>
      <c r="Q322" s="15" t="s">
        <v>910</v>
      </c>
    </row>
    <row r="323" spans="1:17" ht="14.5">
      <c r="A323" s="3" t="s">
        <v>7901</v>
      </c>
      <c r="B323" s="15" t="s">
        <v>1</v>
      </c>
      <c r="C323" s="15" t="s">
        <v>4</v>
      </c>
      <c r="D323" s="15">
        <v>1500</v>
      </c>
      <c r="E323" s="15">
        <v>5</v>
      </c>
      <c r="F323" s="15">
        <v>12.35</v>
      </c>
      <c r="G323" s="15">
        <v>13</v>
      </c>
      <c r="H323" s="15">
        <v>13.65</v>
      </c>
      <c r="I323" s="15">
        <v>28.8</v>
      </c>
      <c r="J323" s="15"/>
      <c r="K323" s="15">
        <v>550</v>
      </c>
      <c r="L323" s="15">
        <v>0.25</v>
      </c>
      <c r="M323" s="15">
        <v>0.5</v>
      </c>
      <c r="N323" s="15">
        <v>9.9</v>
      </c>
      <c r="O323" s="15">
        <v>150</v>
      </c>
      <c r="P323" s="15">
        <v>1</v>
      </c>
      <c r="Q323" s="15" t="s">
        <v>3</v>
      </c>
    </row>
    <row r="324" spans="1:17" ht="14.5">
      <c r="A324" s="3" t="s">
        <v>7902</v>
      </c>
      <c r="B324" s="15" t="s">
        <v>1</v>
      </c>
      <c r="C324" s="15" t="s">
        <v>4</v>
      </c>
      <c r="D324" s="15">
        <v>1500</v>
      </c>
      <c r="E324" s="15">
        <v>5</v>
      </c>
      <c r="F324" s="15">
        <v>14.25</v>
      </c>
      <c r="G324" s="15">
        <v>15</v>
      </c>
      <c r="H324" s="15">
        <v>15.75</v>
      </c>
      <c r="I324" s="15">
        <v>25</v>
      </c>
      <c r="J324" s="15"/>
      <c r="K324" s="15">
        <v>600</v>
      </c>
      <c r="L324" s="15">
        <v>0.25</v>
      </c>
      <c r="M324" s="15">
        <v>0.5</v>
      </c>
      <c r="N324" s="15">
        <v>11.4</v>
      </c>
      <c r="O324" s="15">
        <v>150</v>
      </c>
      <c r="P324" s="15">
        <v>1</v>
      </c>
      <c r="Q324" s="15" t="s">
        <v>910</v>
      </c>
    </row>
    <row r="325" spans="1:17" ht="14.5">
      <c r="A325" s="3" t="s">
        <v>7903</v>
      </c>
      <c r="B325" s="15" t="s">
        <v>1</v>
      </c>
      <c r="C325" s="15" t="s">
        <v>4</v>
      </c>
      <c r="D325" s="15">
        <v>1500</v>
      </c>
      <c r="E325" s="15">
        <v>5</v>
      </c>
      <c r="F325" s="15">
        <v>14.25</v>
      </c>
      <c r="G325" s="15">
        <v>15</v>
      </c>
      <c r="H325" s="15">
        <v>15.75</v>
      </c>
      <c r="I325" s="15">
        <v>25</v>
      </c>
      <c r="J325" s="15"/>
      <c r="K325" s="15">
        <v>600</v>
      </c>
      <c r="L325" s="15">
        <v>0.25</v>
      </c>
      <c r="M325" s="15">
        <v>0.5</v>
      </c>
      <c r="N325" s="15">
        <v>11.4</v>
      </c>
      <c r="O325" s="15">
        <v>150</v>
      </c>
      <c r="P325" s="15">
        <v>1</v>
      </c>
      <c r="Q325" s="15" t="s">
        <v>3</v>
      </c>
    </row>
    <row r="326" spans="1:17" ht="14.5">
      <c r="A326" s="3" t="s">
        <v>7904</v>
      </c>
      <c r="B326" s="15" t="s">
        <v>1</v>
      </c>
      <c r="C326" s="15" t="s">
        <v>4</v>
      </c>
      <c r="D326" s="15">
        <v>1500</v>
      </c>
      <c r="E326" s="15">
        <v>5</v>
      </c>
      <c r="F326" s="15">
        <v>15.2</v>
      </c>
      <c r="G326" s="15">
        <v>16</v>
      </c>
      <c r="H326" s="15">
        <v>16.8</v>
      </c>
      <c r="I326" s="15">
        <v>23.4</v>
      </c>
      <c r="J326" s="15"/>
      <c r="K326" s="15">
        <v>600</v>
      </c>
      <c r="L326" s="15">
        <v>0.25</v>
      </c>
      <c r="M326" s="15">
        <v>0.5</v>
      </c>
      <c r="N326" s="15">
        <v>12.2</v>
      </c>
      <c r="O326" s="15">
        <v>150</v>
      </c>
      <c r="P326" s="15">
        <v>1</v>
      </c>
      <c r="Q326" s="15" t="s">
        <v>910</v>
      </c>
    </row>
    <row r="327" spans="1:17" ht="14.5">
      <c r="A327" s="3" t="s">
        <v>7905</v>
      </c>
      <c r="B327" s="15" t="s">
        <v>1</v>
      </c>
      <c r="C327" s="15" t="s">
        <v>4</v>
      </c>
      <c r="D327" s="15">
        <v>1500</v>
      </c>
      <c r="E327" s="15">
        <v>5</v>
      </c>
      <c r="F327" s="15">
        <v>15.2</v>
      </c>
      <c r="G327" s="15">
        <v>16</v>
      </c>
      <c r="H327" s="15">
        <v>16.8</v>
      </c>
      <c r="I327" s="15">
        <v>23.4</v>
      </c>
      <c r="J327" s="15"/>
      <c r="K327" s="15">
        <v>600</v>
      </c>
      <c r="L327" s="15">
        <v>0.25</v>
      </c>
      <c r="M327" s="15">
        <v>0.5</v>
      </c>
      <c r="N327" s="15">
        <v>12.2</v>
      </c>
      <c r="O327" s="15">
        <v>150</v>
      </c>
      <c r="P327" s="15">
        <v>1</v>
      </c>
      <c r="Q327" s="15" t="s">
        <v>3</v>
      </c>
    </row>
    <row r="328" spans="1:17" ht="14.5">
      <c r="A328" s="3" t="s">
        <v>7906</v>
      </c>
      <c r="B328" s="15" t="s">
        <v>1</v>
      </c>
      <c r="C328" s="15" t="s">
        <v>4</v>
      </c>
      <c r="D328" s="15">
        <v>1500</v>
      </c>
      <c r="E328" s="15">
        <v>5</v>
      </c>
      <c r="F328" s="15">
        <v>17.100000000000001</v>
      </c>
      <c r="G328" s="15">
        <v>18</v>
      </c>
      <c r="H328" s="15">
        <v>18.899999999999999</v>
      </c>
      <c r="I328" s="15">
        <v>20.8</v>
      </c>
      <c r="J328" s="15"/>
      <c r="K328" s="15">
        <v>650</v>
      </c>
      <c r="L328" s="15">
        <v>0.25</v>
      </c>
      <c r="M328" s="15">
        <v>0.5</v>
      </c>
      <c r="N328" s="15">
        <v>13.7</v>
      </c>
      <c r="O328" s="15">
        <v>150</v>
      </c>
      <c r="P328" s="15">
        <v>1</v>
      </c>
      <c r="Q328" s="15" t="s">
        <v>910</v>
      </c>
    </row>
    <row r="329" spans="1:17" ht="14.5">
      <c r="A329" s="3" t="s">
        <v>7907</v>
      </c>
      <c r="B329" s="15" t="s">
        <v>1</v>
      </c>
      <c r="C329" s="15" t="s">
        <v>4</v>
      </c>
      <c r="D329" s="15">
        <v>1500</v>
      </c>
      <c r="E329" s="15">
        <v>5</v>
      </c>
      <c r="F329" s="15">
        <v>17.100000000000001</v>
      </c>
      <c r="G329" s="15">
        <v>18</v>
      </c>
      <c r="H329" s="15">
        <v>18.899999999999999</v>
      </c>
      <c r="I329" s="15">
        <v>20.8</v>
      </c>
      <c r="J329" s="15"/>
      <c r="K329" s="15">
        <v>650</v>
      </c>
      <c r="L329" s="15">
        <v>0.25</v>
      </c>
      <c r="M329" s="15">
        <v>0.5</v>
      </c>
      <c r="N329" s="15">
        <v>13.7</v>
      </c>
      <c r="O329" s="15">
        <v>150</v>
      </c>
      <c r="P329" s="15">
        <v>1</v>
      </c>
      <c r="Q329" s="15" t="s">
        <v>3</v>
      </c>
    </row>
    <row r="330" spans="1:17" ht="14.5">
      <c r="A330" s="3" t="s">
        <v>7908</v>
      </c>
      <c r="B330" s="15" t="s">
        <v>1</v>
      </c>
      <c r="C330" s="15" t="s">
        <v>4</v>
      </c>
      <c r="D330" s="15">
        <v>1500</v>
      </c>
      <c r="E330" s="15">
        <v>5</v>
      </c>
      <c r="F330" s="15">
        <v>19</v>
      </c>
      <c r="G330" s="15">
        <v>20</v>
      </c>
      <c r="H330" s="15">
        <v>21</v>
      </c>
      <c r="I330" s="15">
        <v>18.7</v>
      </c>
      <c r="J330" s="15"/>
      <c r="K330" s="15">
        <v>650</v>
      </c>
      <c r="L330" s="15">
        <v>0.25</v>
      </c>
      <c r="M330" s="15">
        <v>0.5</v>
      </c>
      <c r="N330" s="15">
        <v>15.2</v>
      </c>
      <c r="O330" s="15">
        <v>150</v>
      </c>
      <c r="P330" s="15">
        <v>1</v>
      </c>
      <c r="Q330" s="15" t="s">
        <v>910</v>
      </c>
    </row>
    <row r="331" spans="1:17" ht="14.5">
      <c r="A331" s="3" t="s">
        <v>7909</v>
      </c>
      <c r="B331" s="15" t="s">
        <v>1</v>
      </c>
      <c r="C331" s="15" t="s">
        <v>4</v>
      </c>
      <c r="D331" s="15">
        <v>1500</v>
      </c>
      <c r="E331" s="15">
        <v>5</v>
      </c>
      <c r="F331" s="15">
        <v>19</v>
      </c>
      <c r="G331" s="15">
        <v>20</v>
      </c>
      <c r="H331" s="15">
        <v>21</v>
      </c>
      <c r="I331" s="15">
        <v>18.7</v>
      </c>
      <c r="J331" s="15"/>
      <c r="K331" s="15">
        <v>650</v>
      </c>
      <c r="L331" s="15">
        <v>0.25</v>
      </c>
      <c r="M331" s="15">
        <v>0.5</v>
      </c>
      <c r="N331" s="15">
        <v>15.2</v>
      </c>
      <c r="O331" s="15">
        <v>150</v>
      </c>
      <c r="P331" s="15">
        <v>1</v>
      </c>
      <c r="Q331" s="15" t="s">
        <v>3</v>
      </c>
    </row>
    <row r="332" spans="1:17" ht="14.5">
      <c r="A332" s="3" t="s">
        <v>7910</v>
      </c>
      <c r="B332" s="15" t="s">
        <v>1</v>
      </c>
      <c r="C332" s="15" t="s">
        <v>4</v>
      </c>
      <c r="D332" s="15">
        <v>1500</v>
      </c>
      <c r="E332" s="15">
        <v>5</v>
      </c>
      <c r="F332" s="15">
        <v>20.9</v>
      </c>
      <c r="G332" s="15">
        <v>22</v>
      </c>
      <c r="H332" s="15">
        <v>23.1</v>
      </c>
      <c r="I332" s="15">
        <v>17</v>
      </c>
      <c r="J332" s="15"/>
      <c r="K332" s="15">
        <v>650</v>
      </c>
      <c r="L332" s="15">
        <v>0.25</v>
      </c>
      <c r="M332" s="15">
        <v>0.5</v>
      </c>
      <c r="N332" s="15">
        <v>16.7</v>
      </c>
      <c r="O332" s="15">
        <v>150</v>
      </c>
      <c r="P332" s="15">
        <v>1</v>
      </c>
      <c r="Q332" s="15" t="s">
        <v>910</v>
      </c>
    </row>
    <row r="333" spans="1:17" ht="14.5">
      <c r="A333" s="3" t="s">
        <v>7911</v>
      </c>
      <c r="B333" s="15" t="s">
        <v>1</v>
      </c>
      <c r="C333" s="15" t="s">
        <v>4</v>
      </c>
      <c r="D333" s="15">
        <v>1500</v>
      </c>
      <c r="E333" s="15">
        <v>5</v>
      </c>
      <c r="F333" s="15">
        <v>20.9</v>
      </c>
      <c r="G333" s="15">
        <v>22</v>
      </c>
      <c r="H333" s="15">
        <v>23.1</v>
      </c>
      <c r="I333" s="15">
        <v>17</v>
      </c>
      <c r="J333" s="15"/>
      <c r="K333" s="15">
        <v>650</v>
      </c>
      <c r="L333" s="15">
        <v>0.25</v>
      </c>
      <c r="M333" s="15">
        <v>0.5</v>
      </c>
      <c r="N333" s="15">
        <v>16.7</v>
      </c>
      <c r="O333" s="15">
        <v>150</v>
      </c>
      <c r="P333" s="15">
        <v>1</v>
      </c>
      <c r="Q333" s="15" t="s">
        <v>3</v>
      </c>
    </row>
    <row r="334" spans="1:17" ht="14.5">
      <c r="A334" s="3" t="s">
        <v>7912</v>
      </c>
      <c r="B334" s="15" t="s">
        <v>1</v>
      </c>
      <c r="C334" s="15" t="s">
        <v>4</v>
      </c>
      <c r="D334" s="15">
        <v>1500</v>
      </c>
      <c r="E334" s="15">
        <v>5</v>
      </c>
      <c r="F334" s="15">
        <v>22.8</v>
      </c>
      <c r="G334" s="15">
        <v>24</v>
      </c>
      <c r="H334" s="15">
        <v>25.2</v>
      </c>
      <c r="I334" s="15">
        <v>15.6</v>
      </c>
      <c r="J334" s="15"/>
      <c r="K334" s="15">
        <v>700</v>
      </c>
      <c r="L334" s="15">
        <v>0.25</v>
      </c>
      <c r="M334" s="15">
        <v>0.5</v>
      </c>
      <c r="N334" s="15">
        <v>18.2</v>
      </c>
      <c r="O334" s="15">
        <v>150</v>
      </c>
      <c r="P334" s="15">
        <v>1</v>
      </c>
      <c r="Q334" s="15" t="s">
        <v>910</v>
      </c>
    </row>
    <row r="335" spans="1:17" ht="14.5">
      <c r="A335" s="3" t="s">
        <v>7913</v>
      </c>
      <c r="B335" s="15" t="s">
        <v>1</v>
      </c>
      <c r="C335" s="15" t="s">
        <v>4</v>
      </c>
      <c r="D335" s="15">
        <v>1500</v>
      </c>
      <c r="E335" s="15">
        <v>5</v>
      </c>
      <c r="F335" s="15">
        <v>22.8</v>
      </c>
      <c r="G335" s="15">
        <v>24</v>
      </c>
      <c r="H335" s="15">
        <v>25.2</v>
      </c>
      <c r="I335" s="15">
        <v>15.6</v>
      </c>
      <c r="J335" s="15"/>
      <c r="K335" s="15">
        <v>700</v>
      </c>
      <c r="L335" s="15">
        <v>0.25</v>
      </c>
      <c r="M335" s="15">
        <v>0.5</v>
      </c>
      <c r="N335" s="15">
        <v>18.2</v>
      </c>
      <c r="O335" s="15">
        <v>150</v>
      </c>
      <c r="P335" s="15">
        <v>1</v>
      </c>
      <c r="Q335" s="15" t="s">
        <v>3</v>
      </c>
    </row>
    <row r="336" spans="1:17" ht="14.5">
      <c r="A336" s="3" t="s">
        <v>7914</v>
      </c>
      <c r="B336" s="15" t="s">
        <v>1</v>
      </c>
      <c r="C336" s="15" t="s">
        <v>4</v>
      </c>
      <c r="D336" s="15">
        <v>1500</v>
      </c>
      <c r="E336" s="15">
        <v>5</v>
      </c>
      <c r="F336" s="15">
        <v>25.65</v>
      </c>
      <c r="G336" s="15">
        <v>27</v>
      </c>
      <c r="H336" s="15">
        <v>28.35</v>
      </c>
      <c r="I336" s="15">
        <v>13.9</v>
      </c>
      <c r="J336" s="15"/>
      <c r="K336" s="15">
        <v>700</v>
      </c>
      <c r="L336" s="15">
        <v>0.25</v>
      </c>
      <c r="M336" s="15">
        <v>0.5</v>
      </c>
      <c r="N336" s="15">
        <v>20.6</v>
      </c>
      <c r="O336" s="15">
        <v>150</v>
      </c>
      <c r="P336" s="15">
        <v>1</v>
      </c>
      <c r="Q336" s="15" t="s">
        <v>910</v>
      </c>
    </row>
    <row r="337" spans="1:17" ht="14.5">
      <c r="A337" s="3" t="s">
        <v>7915</v>
      </c>
      <c r="B337" s="15" t="s">
        <v>1</v>
      </c>
      <c r="C337" s="15" t="s">
        <v>4</v>
      </c>
      <c r="D337" s="15">
        <v>1500</v>
      </c>
      <c r="E337" s="15">
        <v>5</v>
      </c>
      <c r="F337" s="15">
        <v>25.65</v>
      </c>
      <c r="G337" s="15">
        <v>27</v>
      </c>
      <c r="H337" s="15">
        <v>28.35</v>
      </c>
      <c r="I337" s="15">
        <v>13.9</v>
      </c>
      <c r="J337" s="15"/>
      <c r="K337" s="15">
        <v>700</v>
      </c>
      <c r="L337" s="15">
        <v>0.25</v>
      </c>
      <c r="M337" s="15">
        <v>0.5</v>
      </c>
      <c r="N337" s="15">
        <v>20.6</v>
      </c>
      <c r="O337" s="15">
        <v>150</v>
      </c>
      <c r="P337" s="15">
        <v>1</v>
      </c>
      <c r="Q337" s="15" t="s">
        <v>3</v>
      </c>
    </row>
    <row r="338" spans="1:17" ht="14.5">
      <c r="A338" s="3" t="s">
        <v>7916</v>
      </c>
      <c r="B338" s="15" t="s">
        <v>1</v>
      </c>
      <c r="C338" s="15" t="s">
        <v>4</v>
      </c>
      <c r="D338" s="15">
        <v>1500</v>
      </c>
      <c r="E338" s="15">
        <v>5</v>
      </c>
      <c r="F338" s="15">
        <v>28.5</v>
      </c>
      <c r="G338" s="15">
        <v>30</v>
      </c>
      <c r="H338" s="15">
        <v>31.5</v>
      </c>
      <c r="I338" s="15">
        <v>12.5</v>
      </c>
      <c r="J338" s="15"/>
      <c r="K338" s="15">
        <v>750</v>
      </c>
      <c r="L338" s="15">
        <v>0.25</v>
      </c>
      <c r="M338" s="15">
        <v>0.5</v>
      </c>
      <c r="N338" s="15">
        <v>22.8</v>
      </c>
      <c r="O338" s="15">
        <v>150</v>
      </c>
      <c r="P338" s="15">
        <v>1</v>
      </c>
      <c r="Q338" s="15" t="s">
        <v>910</v>
      </c>
    </row>
    <row r="339" spans="1:17" ht="14.5">
      <c r="A339" s="3" t="s">
        <v>7917</v>
      </c>
      <c r="B339" s="15" t="s">
        <v>1</v>
      </c>
      <c r="C339" s="15" t="s">
        <v>4</v>
      </c>
      <c r="D339" s="15">
        <v>1500</v>
      </c>
      <c r="E339" s="15">
        <v>5</v>
      </c>
      <c r="F339" s="15">
        <v>28.5</v>
      </c>
      <c r="G339" s="15">
        <v>30</v>
      </c>
      <c r="H339" s="15">
        <v>31.5</v>
      </c>
      <c r="I339" s="15">
        <v>12.5</v>
      </c>
      <c r="J339" s="15"/>
      <c r="K339" s="15">
        <v>750</v>
      </c>
      <c r="L339" s="15">
        <v>0.25</v>
      </c>
      <c r="M339" s="15">
        <v>0.5</v>
      </c>
      <c r="N339" s="15">
        <v>22.8</v>
      </c>
      <c r="O339" s="15">
        <v>150</v>
      </c>
      <c r="P339" s="15">
        <v>1</v>
      </c>
      <c r="Q339" s="15" t="s">
        <v>3</v>
      </c>
    </row>
    <row r="340" spans="1:17" ht="14.5">
      <c r="A340" s="3" t="s">
        <v>7918</v>
      </c>
      <c r="B340" s="15" t="s">
        <v>1</v>
      </c>
      <c r="C340" s="15" t="s">
        <v>4</v>
      </c>
      <c r="D340" s="15">
        <v>1500</v>
      </c>
      <c r="E340" s="15">
        <v>5</v>
      </c>
      <c r="F340" s="15">
        <v>31.35</v>
      </c>
      <c r="G340" s="15">
        <v>33</v>
      </c>
      <c r="H340" s="15">
        <v>34.65</v>
      </c>
      <c r="I340" s="15">
        <v>11.4</v>
      </c>
      <c r="J340" s="15"/>
      <c r="K340" s="15">
        <v>800</v>
      </c>
      <c r="L340" s="15">
        <v>0.25</v>
      </c>
      <c r="M340" s="15">
        <v>0.5</v>
      </c>
      <c r="N340" s="15">
        <v>25.1</v>
      </c>
      <c r="O340" s="15">
        <v>150</v>
      </c>
      <c r="P340" s="15">
        <v>1</v>
      </c>
      <c r="Q340" s="15" t="s">
        <v>910</v>
      </c>
    </row>
    <row r="341" spans="1:17" ht="14.5">
      <c r="A341" s="3" t="s">
        <v>7919</v>
      </c>
      <c r="B341" s="15" t="s">
        <v>1</v>
      </c>
      <c r="C341" s="15" t="s">
        <v>4</v>
      </c>
      <c r="D341" s="15">
        <v>1500</v>
      </c>
      <c r="E341" s="15">
        <v>5</v>
      </c>
      <c r="F341" s="15">
        <v>31.35</v>
      </c>
      <c r="G341" s="15">
        <v>33</v>
      </c>
      <c r="H341" s="15">
        <v>34.65</v>
      </c>
      <c r="I341" s="15">
        <v>11.4</v>
      </c>
      <c r="J341" s="15"/>
      <c r="K341" s="15">
        <v>800</v>
      </c>
      <c r="L341" s="15">
        <v>0.25</v>
      </c>
      <c r="M341" s="15">
        <v>0.5</v>
      </c>
      <c r="N341" s="15">
        <v>25.1</v>
      </c>
      <c r="O341" s="15">
        <v>150</v>
      </c>
      <c r="P341" s="15">
        <v>1</v>
      </c>
      <c r="Q341" s="15" t="s">
        <v>3</v>
      </c>
    </row>
    <row r="342" spans="1:17" ht="14.5">
      <c r="A342" s="3" t="s">
        <v>7920</v>
      </c>
      <c r="B342" s="15" t="s">
        <v>1</v>
      </c>
      <c r="C342" s="15" t="s">
        <v>4</v>
      </c>
      <c r="D342" s="15">
        <v>1500</v>
      </c>
      <c r="E342" s="15">
        <v>5</v>
      </c>
      <c r="F342" s="15">
        <v>34.200000000000003</v>
      </c>
      <c r="G342" s="15">
        <v>36</v>
      </c>
      <c r="H342" s="15">
        <v>37.799999999999997</v>
      </c>
      <c r="I342" s="15">
        <v>10.4</v>
      </c>
      <c r="J342" s="15"/>
      <c r="K342" s="15">
        <v>850</v>
      </c>
      <c r="L342" s="15">
        <v>0.25</v>
      </c>
      <c r="M342" s="15">
        <v>0.5</v>
      </c>
      <c r="N342" s="15">
        <v>27.4</v>
      </c>
      <c r="O342" s="15">
        <v>150</v>
      </c>
      <c r="P342" s="15">
        <v>1</v>
      </c>
      <c r="Q342" s="15" t="s">
        <v>910</v>
      </c>
    </row>
    <row r="343" spans="1:17" ht="14.5">
      <c r="A343" s="3" t="s">
        <v>7921</v>
      </c>
      <c r="B343" s="15" t="s">
        <v>1</v>
      </c>
      <c r="C343" s="15" t="s">
        <v>4</v>
      </c>
      <c r="D343" s="15">
        <v>1500</v>
      </c>
      <c r="E343" s="15">
        <v>5</v>
      </c>
      <c r="F343" s="15">
        <v>34.200000000000003</v>
      </c>
      <c r="G343" s="15">
        <v>36</v>
      </c>
      <c r="H343" s="15">
        <v>37.799999999999997</v>
      </c>
      <c r="I343" s="15">
        <v>10.4</v>
      </c>
      <c r="J343" s="15"/>
      <c r="K343" s="15">
        <v>850</v>
      </c>
      <c r="L343" s="15">
        <v>0.25</v>
      </c>
      <c r="M343" s="15">
        <v>0.5</v>
      </c>
      <c r="N343" s="15">
        <v>27.4</v>
      </c>
      <c r="O343" s="15">
        <v>150</v>
      </c>
      <c r="P343" s="15">
        <v>1</v>
      </c>
      <c r="Q343" s="15" t="s">
        <v>3</v>
      </c>
    </row>
    <row r="344" spans="1:17" ht="14.5">
      <c r="A344" s="3" t="s">
        <v>7922</v>
      </c>
      <c r="B344" s="15" t="s">
        <v>1</v>
      </c>
      <c r="C344" s="15" t="s">
        <v>4</v>
      </c>
      <c r="D344" s="15">
        <v>1500</v>
      </c>
      <c r="E344" s="15">
        <v>5</v>
      </c>
      <c r="F344" s="15">
        <v>37.049999999999997</v>
      </c>
      <c r="G344" s="15">
        <v>39</v>
      </c>
      <c r="H344" s="15">
        <v>40.950000000000003</v>
      </c>
      <c r="I344" s="15">
        <v>9.6</v>
      </c>
      <c r="J344" s="15"/>
      <c r="K344" s="15">
        <v>900</v>
      </c>
      <c r="L344" s="15">
        <v>0.25</v>
      </c>
      <c r="M344" s="15">
        <v>0.5</v>
      </c>
      <c r="N344" s="15">
        <v>29.7</v>
      </c>
      <c r="O344" s="15">
        <v>150</v>
      </c>
      <c r="P344" s="15">
        <v>1</v>
      </c>
      <c r="Q344" s="15" t="s">
        <v>910</v>
      </c>
    </row>
    <row r="345" spans="1:17" ht="14.5">
      <c r="A345" s="3" t="s">
        <v>7923</v>
      </c>
      <c r="B345" s="15" t="s">
        <v>1</v>
      </c>
      <c r="C345" s="15" t="s">
        <v>4</v>
      </c>
      <c r="D345" s="15">
        <v>1500</v>
      </c>
      <c r="E345" s="15">
        <v>5</v>
      </c>
      <c r="F345" s="15">
        <v>37.049999999999997</v>
      </c>
      <c r="G345" s="15">
        <v>39</v>
      </c>
      <c r="H345" s="15">
        <v>40.950000000000003</v>
      </c>
      <c r="I345" s="15">
        <v>9.6</v>
      </c>
      <c r="J345" s="15"/>
      <c r="K345" s="15">
        <v>900</v>
      </c>
      <c r="L345" s="15">
        <v>0.25</v>
      </c>
      <c r="M345" s="15">
        <v>0.5</v>
      </c>
      <c r="N345" s="15">
        <v>29.7</v>
      </c>
      <c r="O345" s="15">
        <v>150</v>
      </c>
      <c r="P345" s="15">
        <v>1</v>
      </c>
      <c r="Q345" s="15" t="s">
        <v>3</v>
      </c>
    </row>
    <row r="346" spans="1:17" ht="14.5">
      <c r="A346" s="3" t="s">
        <v>7924</v>
      </c>
      <c r="B346" s="15" t="s">
        <v>1</v>
      </c>
      <c r="C346" s="15" t="s">
        <v>4</v>
      </c>
      <c r="D346" s="15">
        <v>1500</v>
      </c>
      <c r="E346" s="15">
        <v>5</v>
      </c>
      <c r="F346" s="15">
        <v>40.85</v>
      </c>
      <c r="G346" s="15">
        <v>43</v>
      </c>
      <c r="H346" s="15">
        <v>45.15</v>
      </c>
      <c r="I346" s="15">
        <v>8.6999999999999993</v>
      </c>
      <c r="J346" s="15"/>
      <c r="K346" s="15">
        <v>950</v>
      </c>
      <c r="L346" s="15">
        <v>0.25</v>
      </c>
      <c r="M346" s="15">
        <v>0.5</v>
      </c>
      <c r="N346" s="15">
        <v>32.700000000000003</v>
      </c>
      <c r="O346" s="15">
        <v>150</v>
      </c>
      <c r="P346" s="15">
        <v>1</v>
      </c>
      <c r="Q346" s="15" t="s">
        <v>910</v>
      </c>
    </row>
    <row r="347" spans="1:17" ht="14.5">
      <c r="A347" s="3" t="s">
        <v>7925</v>
      </c>
      <c r="B347" s="15" t="s">
        <v>1</v>
      </c>
      <c r="C347" s="15" t="s">
        <v>4</v>
      </c>
      <c r="D347" s="15">
        <v>1500</v>
      </c>
      <c r="E347" s="15">
        <v>5</v>
      </c>
      <c r="F347" s="15">
        <v>40.85</v>
      </c>
      <c r="G347" s="15">
        <v>43</v>
      </c>
      <c r="H347" s="15">
        <v>45.15</v>
      </c>
      <c r="I347" s="15">
        <v>8.6999999999999993</v>
      </c>
      <c r="J347" s="15"/>
      <c r="K347" s="15">
        <v>950</v>
      </c>
      <c r="L347" s="15">
        <v>0.25</v>
      </c>
      <c r="M347" s="15">
        <v>0.5</v>
      </c>
      <c r="N347" s="15">
        <v>32.700000000000003</v>
      </c>
      <c r="O347" s="15">
        <v>150</v>
      </c>
      <c r="P347" s="15">
        <v>1</v>
      </c>
      <c r="Q347" s="15" t="s">
        <v>3</v>
      </c>
    </row>
    <row r="348" spans="1:17" ht="14.5">
      <c r="A348" s="3" t="s">
        <v>7926</v>
      </c>
      <c r="B348" s="15" t="s">
        <v>1</v>
      </c>
      <c r="C348" s="15" t="s">
        <v>4</v>
      </c>
      <c r="D348" s="15">
        <v>1500</v>
      </c>
      <c r="E348" s="15">
        <v>5</v>
      </c>
      <c r="F348" s="15">
        <v>44.65</v>
      </c>
      <c r="G348" s="15">
        <v>47</v>
      </c>
      <c r="H348" s="15">
        <v>49.35</v>
      </c>
      <c r="I348" s="15">
        <v>8</v>
      </c>
      <c r="J348" s="15"/>
      <c r="K348" s="15">
        <v>1000</v>
      </c>
      <c r="L348" s="15">
        <v>0.25</v>
      </c>
      <c r="M348" s="15">
        <v>0.5</v>
      </c>
      <c r="N348" s="15">
        <v>35.799999999999997</v>
      </c>
      <c r="O348" s="15">
        <v>150</v>
      </c>
      <c r="P348" s="15">
        <v>1</v>
      </c>
      <c r="Q348" s="15" t="s">
        <v>910</v>
      </c>
    </row>
    <row r="349" spans="1:17" ht="14.5">
      <c r="A349" s="3" t="s">
        <v>7927</v>
      </c>
      <c r="B349" s="15" t="s">
        <v>1</v>
      </c>
      <c r="C349" s="15" t="s">
        <v>4</v>
      </c>
      <c r="D349" s="15">
        <v>1500</v>
      </c>
      <c r="E349" s="15">
        <v>5</v>
      </c>
      <c r="F349" s="15">
        <v>44.65</v>
      </c>
      <c r="G349" s="15">
        <v>47</v>
      </c>
      <c r="H349" s="15">
        <v>49.35</v>
      </c>
      <c r="I349" s="15">
        <v>8</v>
      </c>
      <c r="J349" s="15"/>
      <c r="K349" s="15">
        <v>1000</v>
      </c>
      <c r="L349" s="15">
        <v>0.25</v>
      </c>
      <c r="M349" s="15">
        <v>0.5</v>
      </c>
      <c r="N349" s="15">
        <v>35.799999999999997</v>
      </c>
      <c r="O349" s="15">
        <v>150</v>
      </c>
      <c r="P349" s="15">
        <v>1</v>
      </c>
      <c r="Q349" s="15" t="s">
        <v>3</v>
      </c>
    </row>
    <row r="350" spans="1:17" ht="14.5">
      <c r="A350" s="3" t="s">
        <v>7928</v>
      </c>
      <c r="B350" s="15" t="s">
        <v>1</v>
      </c>
      <c r="C350" s="15" t="s">
        <v>4</v>
      </c>
      <c r="D350" s="15">
        <v>1500</v>
      </c>
      <c r="E350" s="15">
        <v>5</v>
      </c>
      <c r="F350" s="15">
        <v>48.45</v>
      </c>
      <c r="G350" s="15">
        <v>51</v>
      </c>
      <c r="H350" s="15">
        <v>53.55</v>
      </c>
      <c r="I350" s="15">
        <v>7.3</v>
      </c>
      <c r="J350" s="15"/>
      <c r="K350" s="15">
        <v>1100</v>
      </c>
      <c r="L350" s="15">
        <v>0.25</v>
      </c>
      <c r="M350" s="15">
        <v>0.5</v>
      </c>
      <c r="N350" s="15">
        <v>38.799999999999997</v>
      </c>
      <c r="O350" s="15">
        <v>150</v>
      </c>
      <c r="P350" s="15">
        <v>1</v>
      </c>
      <c r="Q350" s="15" t="s">
        <v>910</v>
      </c>
    </row>
    <row r="351" spans="1:17" ht="14.5">
      <c r="A351" s="3" t="s">
        <v>7929</v>
      </c>
      <c r="B351" s="15" t="s">
        <v>1</v>
      </c>
      <c r="C351" s="15" t="s">
        <v>4</v>
      </c>
      <c r="D351" s="15">
        <v>1500</v>
      </c>
      <c r="E351" s="15">
        <v>5</v>
      </c>
      <c r="F351" s="15">
        <v>48.45</v>
      </c>
      <c r="G351" s="15">
        <v>51</v>
      </c>
      <c r="H351" s="15">
        <v>53.55</v>
      </c>
      <c r="I351" s="15">
        <v>7.3</v>
      </c>
      <c r="J351" s="15"/>
      <c r="K351" s="15">
        <v>1100</v>
      </c>
      <c r="L351" s="15">
        <v>0.25</v>
      </c>
      <c r="M351" s="15">
        <v>0.5</v>
      </c>
      <c r="N351" s="15">
        <v>38.799999999999997</v>
      </c>
      <c r="O351" s="15">
        <v>150</v>
      </c>
      <c r="P351" s="15">
        <v>1</v>
      </c>
      <c r="Q351" s="15" t="s">
        <v>3</v>
      </c>
    </row>
    <row r="352" spans="1:17" ht="14.5">
      <c r="A352" s="3" t="s">
        <v>7930</v>
      </c>
      <c r="B352" s="15" t="s">
        <v>1</v>
      </c>
      <c r="C352" s="15" t="s">
        <v>4</v>
      </c>
      <c r="D352" s="15">
        <v>1500</v>
      </c>
      <c r="E352" s="15">
        <v>5</v>
      </c>
      <c r="F352" s="15">
        <v>53.2</v>
      </c>
      <c r="G352" s="15">
        <v>56</v>
      </c>
      <c r="H352" s="15">
        <v>58.8</v>
      </c>
      <c r="I352" s="15">
        <v>6.7</v>
      </c>
      <c r="J352" s="15"/>
      <c r="K352" s="15">
        <v>1300</v>
      </c>
      <c r="L352" s="15">
        <v>0.25</v>
      </c>
      <c r="M352" s="15">
        <v>0.5</v>
      </c>
      <c r="N352" s="15">
        <v>42.6</v>
      </c>
      <c r="O352" s="15">
        <v>150</v>
      </c>
      <c r="P352" s="15">
        <v>1</v>
      </c>
      <c r="Q352" s="15" t="s">
        <v>910</v>
      </c>
    </row>
    <row r="353" spans="1:17" ht="14.5">
      <c r="A353" s="3" t="s">
        <v>7931</v>
      </c>
      <c r="B353" s="15" t="s">
        <v>1</v>
      </c>
      <c r="C353" s="15" t="s">
        <v>4</v>
      </c>
      <c r="D353" s="15">
        <v>1500</v>
      </c>
      <c r="E353" s="15">
        <v>5</v>
      </c>
      <c r="F353" s="15">
        <v>53.2</v>
      </c>
      <c r="G353" s="15">
        <v>56</v>
      </c>
      <c r="H353" s="15">
        <v>58.8</v>
      </c>
      <c r="I353" s="15">
        <v>6.7</v>
      </c>
      <c r="J353" s="15"/>
      <c r="K353" s="15">
        <v>1300</v>
      </c>
      <c r="L353" s="15">
        <v>0.25</v>
      </c>
      <c r="M353" s="15">
        <v>0.5</v>
      </c>
      <c r="N353" s="15">
        <v>42.6</v>
      </c>
      <c r="O353" s="15">
        <v>150</v>
      </c>
      <c r="P353" s="15">
        <v>1</v>
      </c>
      <c r="Q353" s="15" t="s">
        <v>3</v>
      </c>
    </row>
    <row r="354" spans="1:17" ht="14.5">
      <c r="A354" s="3" t="s">
        <v>7932</v>
      </c>
      <c r="B354" s="15" t="s">
        <v>1</v>
      </c>
      <c r="C354" s="15" t="s">
        <v>4</v>
      </c>
      <c r="D354" s="15">
        <v>1500</v>
      </c>
      <c r="E354" s="15">
        <v>5</v>
      </c>
      <c r="F354" s="15">
        <v>58.9</v>
      </c>
      <c r="G354" s="15">
        <v>62</v>
      </c>
      <c r="H354" s="15">
        <v>65.099999999999994</v>
      </c>
      <c r="I354" s="15">
        <v>6</v>
      </c>
      <c r="J354" s="15"/>
      <c r="K354" s="15">
        <v>1500</v>
      </c>
      <c r="L354" s="15">
        <v>0.25</v>
      </c>
      <c r="M354" s="15">
        <v>0.5</v>
      </c>
      <c r="N354" s="15">
        <v>47.1</v>
      </c>
      <c r="O354" s="15">
        <v>150</v>
      </c>
      <c r="P354" s="15">
        <v>1</v>
      </c>
      <c r="Q354" s="15" t="s">
        <v>910</v>
      </c>
    </row>
    <row r="355" spans="1:17" ht="14.5">
      <c r="A355" s="3" t="s">
        <v>7933</v>
      </c>
      <c r="B355" s="15" t="s">
        <v>1</v>
      </c>
      <c r="C355" s="15" t="s">
        <v>4</v>
      </c>
      <c r="D355" s="15">
        <v>1500</v>
      </c>
      <c r="E355" s="15">
        <v>5</v>
      </c>
      <c r="F355" s="15">
        <v>58.9</v>
      </c>
      <c r="G355" s="15">
        <v>62</v>
      </c>
      <c r="H355" s="15">
        <v>65.099999999999994</v>
      </c>
      <c r="I355" s="15">
        <v>6</v>
      </c>
      <c r="J355" s="15"/>
      <c r="K355" s="15">
        <v>1500</v>
      </c>
      <c r="L355" s="15">
        <v>0.25</v>
      </c>
      <c r="M355" s="15">
        <v>0.5</v>
      </c>
      <c r="N355" s="15">
        <v>47.1</v>
      </c>
      <c r="O355" s="15">
        <v>150</v>
      </c>
      <c r="P355" s="15">
        <v>1</v>
      </c>
      <c r="Q355" s="15" t="s">
        <v>3</v>
      </c>
    </row>
    <row r="356" spans="1:17" ht="14.5">
      <c r="A356" s="3" t="s">
        <v>7934</v>
      </c>
      <c r="B356" s="15" t="s">
        <v>1</v>
      </c>
      <c r="C356" s="15" t="s">
        <v>4</v>
      </c>
      <c r="D356" s="15">
        <v>1500</v>
      </c>
      <c r="E356" s="15">
        <v>5</v>
      </c>
      <c r="F356" s="15">
        <v>64.599999999999994</v>
      </c>
      <c r="G356" s="15">
        <v>68</v>
      </c>
      <c r="H356" s="15">
        <v>71.400000000000006</v>
      </c>
      <c r="I356" s="15">
        <v>5.5</v>
      </c>
      <c r="J356" s="15"/>
      <c r="K356" s="15">
        <v>1700</v>
      </c>
      <c r="L356" s="15">
        <v>0.25</v>
      </c>
      <c r="M356" s="15">
        <v>0.5</v>
      </c>
      <c r="N356" s="15">
        <v>51.7</v>
      </c>
      <c r="O356" s="15">
        <v>150</v>
      </c>
      <c r="P356" s="15">
        <v>1</v>
      </c>
      <c r="Q356" s="15" t="s">
        <v>910</v>
      </c>
    </row>
    <row r="357" spans="1:17" ht="14.5">
      <c r="A357" s="3" t="s">
        <v>7935</v>
      </c>
      <c r="B357" s="15" t="s">
        <v>1</v>
      </c>
      <c r="C357" s="15" t="s">
        <v>4</v>
      </c>
      <c r="D357" s="15">
        <v>1500</v>
      </c>
      <c r="E357" s="15">
        <v>5</v>
      </c>
      <c r="F357" s="15">
        <v>64.599999999999994</v>
      </c>
      <c r="G357" s="15">
        <v>68</v>
      </c>
      <c r="H357" s="15">
        <v>71.400000000000006</v>
      </c>
      <c r="I357" s="15">
        <v>5.5</v>
      </c>
      <c r="J357" s="15"/>
      <c r="K357" s="15">
        <v>1700</v>
      </c>
      <c r="L357" s="15">
        <v>0.25</v>
      </c>
      <c r="M357" s="15">
        <v>0.5</v>
      </c>
      <c r="N357" s="15">
        <v>51.7</v>
      </c>
      <c r="O357" s="15">
        <v>150</v>
      </c>
      <c r="P357" s="15">
        <v>1</v>
      </c>
      <c r="Q357" s="15" t="s">
        <v>3</v>
      </c>
    </row>
    <row r="358" spans="1:17" ht="14.5">
      <c r="A358" s="3" t="s">
        <v>7936</v>
      </c>
      <c r="B358" s="15" t="s">
        <v>1</v>
      </c>
      <c r="C358" s="15" t="s">
        <v>4</v>
      </c>
      <c r="D358" s="15">
        <v>1500</v>
      </c>
      <c r="E358" s="15">
        <v>5</v>
      </c>
      <c r="F358" s="15">
        <v>71.25</v>
      </c>
      <c r="G358" s="15">
        <v>75</v>
      </c>
      <c r="H358" s="15">
        <v>78.75</v>
      </c>
      <c r="I358" s="15">
        <v>5</v>
      </c>
      <c r="J358" s="15"/>
      <c r="K358" s="15">
        <v>2000</v>
      </c>
      <c r="L358" s="15">
        <v>0.25</v>
      </c>
      <c r="M358" s="15">
        <v>0.5</v>
      </c>
      <c r="N358" s="15">
        <v>56</v>
      </c>
      <c r="O358" s="15">
        <v>150</v>
      </c>
      <c r="P358" s="15">
        <v>1</v>
      </c>
      <c r="Q358" s="15" t="s">
        <v>910</v>
      </c>
    </row>
    <row r="359" spans="1:17" ht="14.5">
      <c r="A359" s="3" t="s">
        <v>7937</v>
      </c>
      <c r="B359" s="15" t="s">
        <v>1</v>
      </c>
      <c r="C359" s="15" t="s">
        <v>4</v>
      </c>
      <c r="D359" s="15">
        <v>1500</v>
      </c>
      <c r="E359" s="15">
        <v>5</v>
      </c>
      <c r="F359" s="15">
        <v>71.25</v>
      </c>
      <c r="G359" s="15">
        <v>75</v>
      </c>
      <c r="H359" s="15">
        <v>78.75</v>
      </c>
      <c r="I359" s="15">
        <v>5</v>
      </c>
      <c r="J359" s="15"/>
      <c r="K359" s="15">
        <v>2000</v>
      </c>
      <c r="L359" s="15">
        <v>0.25</v>
      </c>
      <c r="M359" s="15">
        <v>0.5</v>
      </c>
      <c r="N359" s="15">
        <v>56</v>
      </c>
      <c r="O359" s="15">
        <v>150</v>
      </c>
      <c r="P359" s="15">
        <v>1</v>
      </c>
      <c r="Q359" s="15" t="s">
        <v>3</v>
      </c>
    </row>
    <row r="360" spans="1:17" ht="14.5">
      <c r="A360" s="3" t="s">
        <v>7938</v>
      </c>
      <c r="B360" s="15" t="s">
        <v>1</v>
      </c>
      <c r="C360" s="15" t="s">
        <v>4</v>
      </c>
      <c r="D360" s="15">
        <v>1500</v>
      </c>
      <c r="E360" s="15">
        <v>5</v>
      </c>
      <c r="F360" s="15">
        <v>77.900000000000006</v>
      </c>
      <c r="G360" s="15">
        <v>82</v>
      </c>
      <c r="H360" s="15">
        <v>86.1</v>
      </c>
      <c r="I360" s="15">
        <v>4.5999999999999996</v>
      </c>
      <c r="J360" s="15"/>
      <c r="K360" s="15">
        <v>2500</v>
      </c>
      <c r="L360" s="15">
        <v>0.25</v>
      </c>
      <c r="M360" s="15">
        <v>0.5</v>
      </c>
      <c r="N360" s="15">
        <v>62.2</v>
      </c>
      <c r="O360" s="15">
        <v>150</v>
      </c>
      <c r="P360" s="15">
        <v>1</v>
      </c>
      <c r="Q360" s="15" t="s">
        <v>910</v>
      </c>
    </row>
    <row r="361" spans="1:17" ht="14.5">
      <c r="A361" s="3" t="s">
        <v>7939</v>
      </c>
      <c r="B361" s="15" t="s">
        <v>1</v>
      </c>
      <c r="C361" s="15" t="s">
        <v>4</v>
      </c>
      <c r="D361" s="15">
        <v>1500</v>
      </c>
      <c r="E361" s="15">
        <v>5</v>
      </c>
      <c r="F361" s="15">
        <v>77.900000000000006</v>
      </c>
      <c r="G361" s="15">
        <v>82</v>
      </c>
      <c r="H361" s="15">
        <v>86.1</v>
      </c>
      <c r="I361" s="15">
        <v>4.5999999999999996</v>
      </c>
      <c r="J361" s="15"/>
      <c r="K361" s="15">
        <v>2500</v>
      </c>
      <c r="L361" s="15">
        <v>0.25</v>
      </c>
      <c r="M361" s="15">
        <v>0.5</v>
      </c>
      <c r="N361" s="15">
        <v>62.2</v>
      </c>
      <c r="O361" s="15">
        <v>150</v>
      </c>
      <c r="P361" s="15">
        <v>1</v>
      </c>
      <c r="Q361" s="15" t="s">
        <v>3</v>
      </c>
    </row>
    <row r="362" spans="1:17" ht="14.5">
      <c r="A362" s="3" t="s">
        <v>7940</v>
      </c>
      <c r="B362" s="15" t="s">
        <v>1</v>
      </c>
      <c r="C362" s="15" t="s">
        <v>4</v>
      </c>
      <c r="D362" s="15">
        <v>1500</v>
      </c>
      <c r="E362" s="15">
        <v>5</v>
      </c>
      <c r="F362" s="15">
        <v>86.45</v>
      </c>
      <c r="G362" s="15">
        <v>91</v>
      </c>
      <c r="H362" s="15">
        <v>95.55</v>
      </c>
      <c r="I362" s="15">
        <v>4.0999999999999996</v>
      </c>
      <c r="J362" s="15"/>
      <c r="K362" s="15">
        <v>3000</v>
      </c>
      <c r="L362" s="15">
        <v>0.25</v>
      </c>
      <c r="M362" s="15">
        <v>0.5</v>
      </c>
      <c r="N362" s="15">
        <v>69.2</v>
      </c>
      <c r="O362" s="15">
        <v>150</v>
      </c>
      <c r="P362" s="15">
        <v>1</v>
      </c>
      <c r="Q362" s="15" t="s">
        <v>910</v>
      </c>
    </row>
    <row r="363" spans="1:17" ht="14.5">
      <c r="A363" s="3" t="s">
        <v>7941</v>
      </c>
      <c r="B363" s="15" t="s">
        <v>1</v>
      </c>
      <c r="C363" s="15" t="s">
        <v>4</v>
      </c>
      <c r="D363" s="15">
        <v>1500</v>
      </c>
      <c r="E363" s="15">
        <v>5</v>
      </c>
      <c r="F363" s="15">
        <v>86.45</v>
      </c>
      <c r="G363" s="15">
        <v>91</v>
      </c>
      <c r="H363" s="15">
        <v>95.55</v>
      </c>
      <c r="I363" s="15">
        <v>4.0999999999999996</v>
      </c>
      <c r="J363" s="15"/>
      <c r="K363" s="15">
        <v>3000</v>
      </c>
      <c r="L363" s="15">
        <v>0.25</v>
      </c>
      <c r="M363" s="15">
        <v>0.5</v>
      </c>
      <c r="N363" s="15">
        <v>69.2</v>
      </c>
      <c r="O363" s="15">
        <v>150</v>
      </c>
      <c r="P363" s="15">
        <v>1</v>
      </c>
      <c r="Q363" s="15" t="s">
        <v>3</v>
      </c>
    </row>
    <row r="364" spans="1:17" ht="14.5">
      <c r="A364" s="3" t="s">
        <v>7942</v>
      </c>
      <c r="B364" s="15" t="s">
        <v>1</v>
      </c>
      <c r="C364" s="15" t="s">
        <v>4</v>
      </c>
      <c r="D364" s="15">
        <v>1500</v>
      </c>
      <c r="E364" s="15">
        <v>5</v>
      </c>
      <c r="F364" s="15">
        <v>95</v>
      </c>
      <c r="G364" s="15">
        <v>100</v>
      </c>
      <c r="H364" s="15">
        <v>105</v>
      </c>
      <c r="I364" s="15">
        <v>3.7</v>
      </c>
      <c r="J364" s="15"/>
      <c r="K364" s="15">
        <v>3100</v>
      </c>
      <c r="L364" s="15">
        <v>0.25</v>
      </c>
      <c r="M364" s="15">
        <v>0.5</v>
      </c>
      <c r="N364" s="15">
        <v>76</v>
      </c>
      <c r="O364" s="15">
        <v>150</v>
      </c>
      <c r="P364" s="15">
        <v>1</v>
      </c>
      <c r="Q364" s="15" t="s">
        <v>910</v>
      </c>
    </row>
    <row r="365" spans="1:17" ht="14.5">
      <c r="A365" s="3" t="s">
        <v>7943</v>
      </c>
      <c r="B365" s="15" t="s">
        <v>1</v>
      </c>
      <c r="C365" s="15" t="s">
        <v>4</v>
      </c>
      <c r="D365" s="15">
        <v>1500</v>
      </c>
      <c r="E365" s="15">
        <v>5</v>
      </c>
      <c r="F365" s="15">
        <v>95</v>
      </c>
      <c r="G365" s="15">
        <v>100</v>
      </c>
      <c r="H365" s="15">
        <v>105</v>
      </c>
      <c r="I365" s="15">
        <v>3.7</v>
      </c>
      <c r="J365" s="15"/>
      <c r="K365" s="15">
        <v>3100</v>
      </c>
      <c r="L365" s="15">
        <v>0.25</v>
      </c>
      <c r="M365" s="15">
        <v>0.5</v>
      </c>
      <c r="N365" s="15">
        <v>76</v>
      </c>
      <c r="O365" s="15">
        <v>150</v>
      </c>
      <c r="P365" s="15">
        <v>1</v>
      </c>
      <c r="Q365" s="15" t="s">
        <v>3</v>
      </c>
    </row>
    <row r="366" spans="1:17" ht="14.5">
      <c r="A366" s="3" t="s">
        <v>7944</v>
      </c>
      <c r="B366" s="15" t="s">
        <v>1</v>
      </c>
      <c r="C366" s="15" t="s">
        <v>4</v>
      </c>
      <c r="D366" s="15">
        <v>1500</v>
      </c>
      <c r="E366" s="15">
        <v>5</v>
      </c>
      <c r="F366" s="15">
        <v>104.5</v>
      </c>
      <c r="G366" s="15">
        <v>110</v>
      </c>
      <c r="H366" s="15">
        <v>115.5</v>
      </c>
      <c r="I366" s="15">
        <v>3.4</v>
      </c>
      <c r="J366" s="15"/>
      <c r="K366" s="15">
        <v>4000</v>
      </c>
      <c r="L366" s="15">
        <v>0.25</v>
      </c>
      <c r="M366" s="15">
        <v>0.5</v>
      </c>
      <c r="N366" s="15">
        <v>83.6</v>
      </c>
      <c r="O366" s="15">
        <v>150</v>
      </c>
      <c r="P366" s="15">
        <v>1</v>
      </c>
      <c r="Q366" s="15" t="s">
        <v>910</v>
      </c>
    </row>
    <row r="367" spans="1:17" ht="14.5">
      <c r="A367" s="3" t="s">
        <v>7945</v>
      </c>
      <c r="B367" s="15" t="s">
        <v>1</v>
      </c>
      <c r="C367" s="15" t="s">
        <v>4</v>
      </c>
      <c r="D367" s="15">
        <v>1500</v>
      </c>
      <c r="E367" s="15">
        <v>5</v>
      </c>
      <c r="F367" s="15">
        <v>104.5</v>
      </c>
      <c r="G367" s="15">
        <v>110</v>
      </c>
      <c r="H367" s="15">
        <v>115.5</v>
      </c>
      <c r="I367" s="15">
        <v>3.4</v>
      </c>
      <c r="J367" s="15"/>
      <c r="K367" s="15">
        <v>4000</v>
      </c>
      <c r="L367" s="15">
        <v>0.25</v>
      </c>
      <c r="M367" s="15">
        <v>0.5</v>
      </c>
      <c r="N367" s="15">
        <v>83.6</v>
      </c>
      <c r="O367" s="15">
        <v>150</v>
      </c>
      <c r="P367" s="15">
        <v>1</v>
      </c>
      <c r="Q367" s="15" t="s">
        <v>3</v>
      </c>
    </row>
    <row r="368" spans="1:17" ht="14.5">
      <c r="A368" s="3" t="s">
        <v>7946</v>
      </c>
      <c r="B368" s="15" t="s">
        <v>1</v>
      </c>
      <c r="C368" s="15" t="s">
        <v>4</v>
      </c>
      <c r="D368" s="15">
        <v>1500</v>
      </c>
      <c r="E368" s="15">
        <v>5</v>
      </c>
      <c r="F368" s="15">
        <v>114</v>
      </c>
      <c r="G368" s="15">
        <v>120</v>
      </c>
      <c r="H368" s="15">
        <v>126</v>
      </c>
      <c r="I368" s="15">
        <v>3.1</v>
      </c>
      <c r="J368" s="15"/>
      <c r="K368" s="15">
        <v>4500</v>
      </c>
      <c r="L368" s="15">
        <v>0.25</v>
      </c>
      <c r="M368" s="15">
        <v>0.5</v>
      </c>
      <c r="N368" s="15">
        <v>91.2</v>
      </c>
      <c r="O368" s="15">
        <v>150</v>
      </c>
      <c r="P368" s="15">
        <v>1</v>
      </c>
      <c r="Q368" s="15" t="s">
        <v>910</v>
      </c>
    </row>
    <row r="369" spans="1:17" ht="14.5">
      <c r="A369" s="3" t="s">
        <v>7947</v>
      </c>
      <c r="B369" s="15" t="s">
        <v>1</v>
      </c>
      <c r="C369" s="15" t="s">
        <v>4</v>
      </c>
      <c r="D369" s="15">
        <v>1500</v>
      </c>
      <c r="E369" s="15">
        <v>5</v>
      </c>
      <c r="F369" s="15">
        <v>114</v>
      </c>
      <c r="G369" s="15">
        <v>120</v>
      </c>
      <c r="H369" s="15">
        <v>126</v>
      </c>
      <c r="I369" s="15">
        <v>3.1</v>
      </c>
      <c r="J369" s="15"/>
      <c r="K369" s="15">
        <v>4500</v>
      </c>
      <c r="L369" s="15">
        <v>0.25</v>
      </c>
      <c r="M369" s="15">
        <v>0.5</v>
      </c>
      <c r="N369" s="15">
        <v>91.2</v>
      </c>
      <c r="O369" s="15">
        <v>150</v>
      </c>
      <c r="P369" s="15">
        <v>1</v>
      </c>
      <c r="Q369" s="15" t="s">
        <v>3</v>
      </c>
    </row>
    <row r="370" spans="1:17" ht="14.5">
      <c r="A370" s="3" t="s">
        <v>7948</v>
      </c>
      <c r="B370" s="15" t="s">
        <v>1</v>
      </c>
      <c r="C370" s="15" t="s">
        <v>4</v>
      </c>
      <c r="D370" s="15">
        <v>1500</v>
      </c>
      <c r="E370" s="15">
        <v>5</v>
      </c>
      <c r="F370" s="15">
        <v>123.5</v>
      </c>
      <c r="G370" s="15">
        <v>130</v>
      </c>
      <c r="H370" s="15">
        <v>136.5</v>
      </c>
      <c r="I370" s="15">
        <v>2.9</v>
      </c>
      <c r="J370" s="15"/>
      <c r="K370" s="15">
        <v>5000</v>
      </c>
      <c r="L370" s="15">
        <v>0.25</v>
      </c>
      <c r="M370" s="15">
        <v>0.5</v>
      </c>
      <c r="N370" s="15">
        <v>98.8</v>
      </c>
      <c r="O370" s="15">
        <v>150</v>
      </c>
      <c r="P370" s="15">
        <v>1</v>
      </c>
      <c r="Q370" s="15" t="s">
        <v>910</v>
      </c>
    </row>
    <row r="371" spans="1:17" ht="14.5">
      <c r="A371" s="3" t="s">
        <v>7949</v>
      </c>
      <c r="B371" s="15" t="s">
        <v>1</v>
      </c>
      <c r="C371" s="15" t="s">
        <v>4</v>
      </c>
      <c r="D371" s="15">
        <v>1500</v>
      </c>
      <c r="E371" s="15">
        <v>5</v>
      </c>
      <c r="F371" s="15">
        <v>123.5</v>
      </c>
      <c r="G371" s="15">
        <v>130</v>
      </c>
      <c r="H371" s="15">
        <v>136.5</v>
      </c>
      <c r="I371" s="15">
        <v>2.9</v>
      </c>
      <c r="J371" s="15"/>
      <c r="K371" s="15">
        <v>5000</v>
      </c>
      <c r="L371" s="15">
        <v>0.25</v>
      </c>
      <c r="M371" s="15">
        <v>0.5</v>
      </c>
      <c r="N371" s="15">
        <v>98.8</v>
      </c>
      <c r="O371" s="15">
        <v>150</v>
      </c>
      <c r="P371" s="15">
        <v>1</v>
      </c>
      <c r="Q371" s="15" t="s">
        <v>3</v>
      </c>
    </row>
    <row r="372" spans="1:17" ht="14.5">
      <c r="A372" s="3" t="s">
        <v>7950</v>
      </c>
      <c r="B372" s="15" t="s">
        <v>1</v>
      </c>
      <c r="C372" s="15" t="s">
        <v>4</v>
      </c>
      <c r="D372" s="15">
        <v>1500</v>
      </c>
      <c r="E372" s="15">
        <v>5</v>
      </c>
      <c r="F372" s="15">
        <v>142.5</v>
      </c>
      <c r="G372" s="15">
        <v>150</v>
      </c>
      <c r="H372" s="15">
        <v>157.5</v>
      </c>
      <c r="I372" s="15">
        <v>2.5</v>
      </c>
      <c r="J372" s="15"/>
      <c r="K372" s="15">
        <v>6000</v>
      </c>
      <c r="L372" s="15">
        <v>0.25</v>
      </c>
      <c r="M372" s="15">
        <v>0.5</v>
      </c>
      <c r="N372" s="15">
        <v>114</v>
      </c>
      <c r="O372" s="15">
        <v>150</v>
      </c>
      <c r="P372" s="15">
        <v>1</v>
      </c>
      <c r="Q372" s="15" t="s">
        <v>910</v>
      </c>
    </row>
    <row r="373" spans="1:17" ht="14.5">
      <c r="A373" s="3" t="s">
        <v>7951</v>
      </c>
      <c r="B373" s="15" t="s">
        <v>1</v>
      </c>
      <c r="C373" s="15" t="s">
        <v>4</v>
      </c>
      <c r="D373" s="15">
        <v>1500</v>
      </c>
      <c r="E373" s="15">
        <v>5</v>
      </c>
      <c r="F373" s="15">
        <v>142.5</v>
      </c>
      <c r="G373" s="15">
        <v>150</v>
      </c>
      <c r="H373" s="15">
        <v>157.5</v>
      </c>
      <c r="I373" s="15">
        <v>2.5</v>
      </c>
      <c r="J373" s="15"/>
      <c r="K373" s="15">
        <v>6000</v>
      </c>
      <c r="L373" s="15">
        <v>0.25</v>
      </c>
      <c r="M373" s="15">
        <v>0.5</v>
      </c>
      <c r="N373" s="15">
        <v>114</v>
      </c>
      <c r="O373" s="15">
        <v>150</v>
      </c>
      <c r="P373" s="15">
        <v>1</v>
      </c>
      <c r="Q373" s="15" t="s">
        <v>3</v>
      </c>
    </row>
    <row r="374" spans="1:17" ht="14.5">
      <c r="A374" s="3" t="s">
        <v>7952</v>
      </c>
      <c r="B374" s="15" t="s">
        <v>1</v>
      </c>
      <c r="C374" s="15" t="s">
        <v>4</v>
      </c>
      <c r="D374" s="15">
        <v>1500</v>
      </c>
      <c r="E374" s="15">
        <v>5</v>
      </c>
      <c r="F374" s="15">
        <v>152</v>
      </c>
      <c r="G374" s="15">
        <v>160</v>
      </c>
      <c r="H374" s="15">
        <v>168</v>
      </c>
      <c r="I374" s="15">
        <v>2.2999999999999998</v>
      </c>
      <c r="J374" s="15"/>
      <c r="K374" s="15">
        <v>6500</v>
      </c>
      <c r="L374" s="15">
        <v>0.25</v>
      </c>
      <c r="M374" s="15">
        <v>0.5</v>
      </c>
      <c r="N374" s="15">
        <v>121.6</v>
      </c>
      <c r="O374" s="15">
        <v>150</v>
      </c>
      <c r="P374" s="15">
        <v>1</v>
      </c>
      <c r="Q374" s="15" t="s">
        <v>910</v>
      </c>
    </row>
    <row r="375" spans="1:17" ht="14.5">
      <c r="A375" s="3" t="s">
        <v>7953</v>
      </c>
      <c r="B375" s="15" t="s">
        <v>1</v>
      </c>
      <c r="C375" s="15" t="s">
        <v>4</v>
      </c>
      <c r="D375" s="15">
        <v>1500</v>
      </c>
      <c r="E375" s="15">
        <v>5</v>
      </c>
      <c r="F375" s="15">
        <v>152</v>
      </c>
      <c r="G375" s="15">
        <v>160</v>
      </c>
      <c r="H375" s="15">
        <v>168</v>
      </c>
      <c r="I375" s="15">
        <v>2.2999999999999998</v>
      </c>
      <c r="J375" s="15"/>
      <c r="K375" s="15">
        <v>6500</v>
      </c>
      <c r="L375" s="15">
        <v>0.25</v>
      </c>
      <c r="M375" s="15">
        <v>0.5</v>
      </c>
      <c r="N375" s="15">
        <v>121.6</v>
      </c>
      <c r="O375" s="15">
        <v>150</v>
      </c>
      <c r="P375" s="15">
        <v>1</v>
      </c>
      <c r="Q375" s="15" t="s">
        <v>3</v>
      </c>
    </row>
    <row r="376" spans="1:17" ht="14.5">
      <c r="A376" s="3" t="s">
        <v>7954</v>
      </c>
      <c r="B376" s="15" t="s">
        <v>1</v>
      </c>
      <c r="C376" s="15" t="s">
        <v>4</v>
      </c>
      <c r="D376" s="15">
        <v>1500</v>
      </c>
      <c r="E376" s="15">
        <v>5</v>
      </c>
      <c r="F376" s="15">
        <v>171</v>
      </c>
      <c r="G376" s="15">
        <v>180</v>
      </c>
      <c r="H376" s="15">
        <v>189</v>
      </c>
      <c r="I376" s="15">
        <v>2.1</v>
      </c>
      <c r="J376" s="15"/>
      <c r="K376" s="15">
        <v>7000</v>
      </c>
      <c r="L376" s="15">
        <v>0.25</v>
      </c>
      <c r="M376" s="15">
        <v>0.5</v>
      </c>
      <c r="N376" s="15">
        <v>136.80000000000001</v>
      </c>
      <c r="O376" s="15">
        <v>150</v>
      </c>
      <c r="P376" s="15">
        <v>1</v>
      </c>
      <c r="Q376" s="15" t="s">
        <v>910</v>
      </c>
    </row>
    <row r="377" spans="1:17" ht="14.5">
      <c r="A377" s="3" t="s">
        <v>7955</v>
      </c>
      <c r="B377" s="15" t="s">
        <v>1</v>
      </c>
      <c r="C377" s="15" t="s">
        <v>4</v>
      </c>
      <c r="D377" s="15">
        <v>1500</v>
      </c>
      <c r="E377" s="15">
        <v>5</v>
      </c>
      <c r="F377" s="15">
        <v>171</v>
      </c>
      <c r="G377" s="15">
        <v>180</v>
      </c>
      <c r="H377" s="15">
        <v>189</v>
      </c>
      <c r="I377" s="15">
        <v>2.1</v>
      </c>
      <c r="J377" s="15"/>
      <c r="K377" s="15">
        <v>7000</v>
      </c>
      <c r="L377" s="15">
        <v>0.25</v>
      </c>
      <c r="M377" s="15">
        <v>0.5</v>
      </c>
      <c r="N377" s="15">
        <v>136.80000000000001</v>
      </c>
      <c r="O377" s="15">
        <v>150</v>
      </c>
      <c r="P377" s="15">
        <v>1</v>
      </c>
      <c r="Q377" s="15" t="s">
        <v>3</v>
      </c>
    </row>
    <row r="378" spans="1:17" ht="14.5">
      <c r="A378" s="3" t="s">
        <v>7956</v>
      </c>
      <c r="B378" s="15" t="s">
        <v>1</v>
      </c>
      <c r="C378" s="15" t="s">
        <v>4</v>
      </c>
      <c r="D378" s="15">
        <v>1500</v>
      </c>
      <c r="E378" s="15">
        <v>5</v>
      </c>
      <c r="F378" s="15">
        <v>190</v>
      </c>
      <c r="G378" s="15">
        <v>200</v>
      </c>
      <c r="H378" s="15">
        <v>210</v>
      </c>
      <c r="I378" s="15">
        <v>1.9</v>
      </c>
      <c r="J378" s="15"/>
      <c r="K378" s="15">
        <v>8000</v>
      </c>
      <c r="L378" s="15">
        <v>0.25</v>
      </c>
      <c r="M378" s="15">
        <v>0.5</v>
      </c>
      <c r="N378" s="15">
        <v>152</v>
      </c>
      <c r="O378" s="15">
        <v>150</v>
      </c>
      <c r="P378" s="15">
        <v>1</v>
      </c>
      <c r="Q378" s="15" t="s">
        <v>910</v>
      </c>
    </row>
    <row r="379" spans="1:17" ht="14.5">
      <c r="A379" s="3" t="s">
        <v>7957</v>
      </c>
      <c r="B379" s="15" t="s">
        <v>1</v>
      </c>
      <c r="C379" s="15" t="s">
        <v>4</v>
      </c>
      <c r="D379" s="15">
        <v>1500</v>
      </c>
      <c r="E379" s="15">
        <v>5</v>
      </c>
      <c r="F379" s="15">
        <v>190</v>
      </c>
      <c r="G379" s="15">
        <v>200</v>
      </c>
      <c r="H379" s="15">
        <v>210</v>
      </c>
      <c r="I379" s="15">
        <v>1.9</v>
      </c>
      <c r="J379" s="15"/>
      <c r="K379" s="15">
        <v>8000</v>
      </c>
      <c r="L379" s="15">
        <v>0.25</v>
      </c>
      <c r="M379" s="15">
        <v>0.5</v>
      </c>
      <c r="N379" s="15">
        <v>152</v>
      </c>
      <c r="O379" s="15">
        <v>150</v>
      </c>
      <c r="P379" s="15">
        <v>1</v>
      </c>
      <c r="Q379" s="15" t="s">
        <v>3</v>
      </c>
    </row>
    <row r="380" spans="1:17" ht="14.5">
      <c r="A380" s="3" t="s">
        <v>7958</v>
      </c>
      <c r="B380" s="15" t="s">
        <v>1</v>
      </c>
      <c r="C380" s="15" t="s">
        <v>5</v>
      </c>
      <c r="D380" s="15">
        <v>3000</v>
      </c>
      <c r="E380" s="15">
        <v>5</v>
      </c>
      <c r="F380" s="15">
        <v>10.45</v>
      </c>
      <c r="G380" s="15">
        <v>11</v>
      </c>
      <c r="H380" s="15">
        <v>11.55</v>
      </c>
      <c r="I380" s="15">
        <v>34.1</v>
      </c>
      <c r="J380" s="15"/>
      <c r="K380" s="15">
        <v>550</v>
      </c>
      <c r="L380" s="15">
        <v>0.25</v>
      </c>
      <c r="M380" s="15">
        <v>1</v>
      </c>
      <c r="N380" s="15">
        <v>8.4</v>
      </c>
      <c r="O380" s="15">
        <v>150</v>
      </c>
      <c r="P380" s="15">
        <v>1</v>
      </c>
      <c r="Q380" s="15" t="s">
        <v>910</v>
      </c>
    </row>
    <row r="381" spans="1:17" ht="14.5">
      <c r="A381" s="3" t="s">
        <v>7959</v>
      </c>
      <c r="B381" s="15" t="s">
        <v>1</v>
      </c>
      <c r="C381" s="15" t="s">
        <v>5</v>
      </c>
      <c r="D381" s="15">
        <v>3000</v>
      </c>
      <c r="E381" s="15">
        <v>5</v>
      </c>
      <c r="F381" s="15">
        <v>10.45</v>
      </c>
      <c r="G381" s="15">
        <v>11</v>
      </c>
      <c r="H381" s="15">
        <v>11.55</v>
      </c>
      <c r="I381" s="15">
        <v>34.1</v>
      </c>
      <c r="J381" s="15"/>
      <c r="K381" s="15">
        <v>550</v>
      </c>
      <c r="L381" s="15">
        <v>0.25</v>
      </c>
      <c r="M381" s="15">
        <v>1</v>
      </c>
      <c r="N381" s="15">
        <v>8.4</v>
      </c>
      <c r="O381" s="15">
        <v>150</v>
      </c>
      <c r="P381" s="15">
        <v>1</v>
      </c>
      <c r="Q381" s="15" t="s">
        <v>3</v>
      </c>
    </row>
    <row r="382" spans="1:17" ht="14.5">
      <c r="A382" s="3" t="s">
        <v>7960</v>
      </c>
      <c r="B382" s="15" t="s">
        <v>1</v>
      </c>
      <c r="C382" s="15" t="s">
        <v>5</v>
      </c>
      <c r="D382" s="15">
        <v>3000</v>
      </c>
      <c r="E382" s="15">
        <v>5</v>
      </c>
      <c r="F382" s="15">
        <v>11.4</v>
      </c>
      <c r="G382" s="15">
        <v>12</v>
      </c>
      <c r="H382" s="15">
        <v>12.6</v>
      </c>
      <c r="I382" s="15">
        <v>31.2</v>
      </c>
      <c r="J382" s="15"/>
      <c r="K382" s="15">
        <v>550</v>
      </c>
      <c r="L382" s="15">
        <v>0.25</v>
      </c>
      <c r="M382" s="15">
        <v>1</v>
      </c>
      <c r="N382" s="15">
        <v>9.1</v>
      </c>
      <c r="O382" s="15">
        <v>150</v>
      </c>
      <c r="P382" s="15">
        <v>1</v>
      </c>
      <c r="Q382" s="15" t="s">
        <v>910</v>
      </c>
    </row>
    <row r="383" spans="1:17" ht="14.5">
      <c r="A383" s="3" t="s">
        <v>7961</v>
      </c>
      <c r="B383" s="15" t="s">
        <v>1</v>
      </c>
      <c r="C383" s="15" t="s">
        <v>5</v>
      </c>
      <c r="D383" s="15">
        <v>3000</v>
      </c>
      <c r="E383" s="15">
        <v>5</v>
      </c>
      <c r="F383" s="15">
        <v>11.4</v>
      </c>
      <c r="G383" s="15">
        <v>12</v>
      </c>
      <c r="H383" s="15">
        <v>12.6</v>
      </c>
      <c r="I383" s="15">
        <v>31.2</v>
      </c>
      <c r="J383" s="15"/>
      <c r="K383" s="15">
        <v>55</v>
      </c>
      <c r="L383" s="15">
        <v>0.25</v>
      </c>
      <c r="M383" s="15">
        <v>1</v>
      </c>
      <c r="N383" s="15">
        <v>9.1</v>
      </c>
      <c r="O383" s="15">
        <v>150</v>
      </c>
      <c r="P383" s="15">
        <v>1</v>
      </c>
      <c r="Q383" s="15" t="s">
        <v>3</v>
      </c>
    </row>
    <row r="384" spans="1:17" ht="14.5">
      <c r="A384" s="3" t="s">
        <v>7962</v>
      </c>
      <c r="B384" s="15" t="s">
        <v>1</v>
      </c>
      <c r="C384" s="15" t="s">
        <v>5</v>
      </c>
      <c r="D384" s="15">
        <v>3000</v>
      </c>
      <c r="E384" s="15">
        <v>5</v>
      </c>
      <c r="F384" s="15">
        <v>12.35</v>
      </c>
      <c r="G384" s="15">
        <v>13</v>
      </c>
      <c r="H384" s="15">
        <v>13.65</v>
      </c>
      <c r="I384" s="15">
        <v>28.8</v>
      </c>
      <c r="J384" s="15"/>
      <c r="K384" s="15">
        <v>550</v>
      </c>
      <c r="L384" s="15">
        <v>0.25</v>
      </c>
      <c r="M384" s="15">
        <v>1</v>
      </c>
      <c r="N384" s="15">
        <v>9.9</v>
      </c>
      <c r="O384" s="15">
        <v>150</v>
      </c>
      <c r="P384" s="15">
        <v>1</v>
      </c>
      <c r="Q384" s="15" t="s">
        <v>910</v>
      </c>
    </row>
    <row r="385" spans="1:17" ht="14.5">
      <c r="A385" s="3" t="s">
        <v>7963</v>
      </c>
      <c r="B385" s="15" t="s">
        <v>1</v>
      </c>
      <c r="C385" s="15" t="s">
        <v>5</v>
      </c>
      <c r="D385" s="15">
        <v>3000</v>
      </c>
      <c r="E385" s="15">
        <v>5</v>
      </c>
      <c r="F385" s="15">
        <v>12.35</v>
      </c>
      <c r="G385" s="15">
        <v>13</v>
      </c>
      <c r="H385" s="15">
        <v>13.65</v>
      </c>
      <c r="I385" s="15">
        <v>28.8</v>
      </c>
      <c r="J385" s="15"/>
      <c r="K385" s="15">
        <v>550</v>
      </c>
      <c r="L385" s="15">
        <v>0.25</v>
      </c>
      <c r="M385" s="15">
        <v>1</v>
      </c>
      <c r="N385" s="15">
        <v>9.9</v>
      </c>
      <c r="O385" s="15">
        <v>150</v>
      </c>
      <c r="P385" s="15">
        <v>1</v>
      </c>
      <c r="Q385" s="15" t="s">
        <v>3</v>
      </c>
    </row>
    <row r="386" spans="1:17" ht="14.5">
      <c r="A386" s="3" t="s">
        <v>7964</v>
      </c>
      <c r="B386" s="15" t="s">
        <v>1</v>
      </c>
      <c r="C386" s="15" t="s">
        <v>5</v>
      </c>
      <c r="D386" s="15">
        <v>3000</v>
      </c>
      <c r="E386" s="15">
        <v>5</v>
      </c>
      <c r="F386" s="15">
        <v>14.25</v>
      </c>
      <c r="G386" s="15">
        <v>15</v>
      </c>
      <c r="H386" s="15">
        <v>15.75</v>
      </c>
      <c r="I386" s="15">
        <v>25</v>
      </c>
      <c r="J386" s="15"/>
      <c r="K386" s="15">
        <v>600</v>
      </c>
      <c r="L386" s="15">
        <v>0.25</v>
      </c>
      <c r="M386" s="15">
        <v>1</v>
      </c>
      <c r="N386" s="15">
        <v>11.4</v>
      </c>
      <c r="O386" s="15">
        <v>150</v>
      </c>
      <c r="P386" s="15">
        <v>1</v>
      </c>
      <c r="Q386" s="15" t="s">
        <v>910</v>
      </c>
    </row>
    <row r="387" spans="1:17" ht="14.5">
      <c r="A387" s="3" t="s">
        <v>7965</v>
      </c>
      <c r="B387" s="15" t="s">
        <v>1</v>
      </c>
      <c r="C387" s="15" t="s">
        <v>5</v>
      </c>
      <c r="D387" s="15">
        <v>3000</v>
      </c>
      <c r="E387" s="15">
        <v>5</v>
      </c>
      <c r="F387" s="15">
        <v>14.25</v>
      </c>
      <c r="G387" s="15">
        <v>15</v>
      </c>
      <c r="H387" s="15">
        <v>15.75</v>
      </c>
      <c r="I387" s="15">
        <v>25</v>
      </c>
      <c r="J387" s="15"/>
      <c r="K387" s="15">
        <v>600</v>
      </c>
      <c r="L387" s="15">
        <v>0.25</v>
      </c>
      <c r="M387" s="15">
        <v>1</v>
      </c>
      <c r="N387" s="15">
        <v>11.4</v>
      </c>
      <c r="O387" s="15">
        <v>150</v>
      </c>
      <c r="P387" s="15">
        <v>1</v>
      </c>
      <c r="Q387" s="15" t="s">
        <v>3</v>
      </c>
    </row>
    <row r="388" spans="1:17" ht="14.5">
      <c r="A388" s="3" t="s">
        <v>7966</v>
      </c>
      <c r="B388" s="15" t="s">
        <v>1</v>
      </c>
      <c r="C388" s="15" t="s">
        <v>5</v>
      </c>
      <c r="D388" s="15">
        <v>3000</v>
      </c>
      <c r="E388" s="15">
        <v>5</v>
      </c>
      <c r="F388" s="15">
        <v>15.2</v>
      </c>
      <c r="G388" s="15">
        <v>16</v>
      </c>
      <c r="H388" s="15">
        <v>16.8</v>
      </c>
      <c r="I388" s="15">
        <v>23.4</v>
      </c>
      <c r="J388" s="15"/>
      <c r="K388" s="15">
        <v>600</v>
      </c>
      <c r="L388" s="15">
        <v>0.25</v>
      </c>
      <c r="M388" s="15">
        <v>1</v>
      </c>
      <c r="N388" s="15">
        <v>12.2</v>
      </c>
      <c r="O388" s="15">
        <v>150</v>
      </c>
      <c r="P388" s="15">
        <v>1</v>
      </c>
      <c r="Q388" s="15" t="s">
        <v>910</v>
      </c>
    </row>
    <row r="389" spans="1:17" ht="14.5">
      <c r="A389" s="3" t="s">
        <v>7967</v>
      </c>
      <c r="B389" s="15" t="s">
        <v>1</v>
      </c>
      <c r="C389" s="15" t="s">
        <v>5</v>
      </c>
      <c r="D389" s="15">
        <v>3000</v>
      </c>
      <c r="E389" s="15">
        <v>5</v>
      </c>
      <c r="F389" s="15">
        <v>15.2</v>
      </c>
      <c r="G389" s="15">
        <v>16</v>
      </c>
      <c r="H389" s="15">
        <v>16.8</v>
      </c>
      <c r="I389" s="15">
        <v>23.4</v>
      </c>
      <c r="J389" s="15"/>
      <c r="K389" s="15">
        <v>600</v>
      </c>
      <c r="L389" s="15">
        <v>0.25</v>
      </c>
      <c r="M389" s="15">
        <v>1</v>
      </c>
      <c r="N389" s="15">
        <v>12.2</v>
      </c>
      <c r="O389" s="15">
        <v>150</v>
      </c>
      <c r="P389" s="15">
        <v>1</v>
      </c>
      <c r="Q389" s="15" t="s">
        <v>3</v>
      </c>
    </row>
    <row r="390" spans="1:17" ht="14.5">
      <c r="A390" s="3" t="s">
        <v>7968</v>
      </c>
      <c r="B390" s="15" t="s">
        <v>1</v>
      </c>
      <c r="C390" s="15" t="s">
        <v>5</v>
      </c>
      <c r="D390" s="15">
        <v>3000</v>
      </c>
      <c r="E390" s="15">
        <v>5</v>
      </c>
      <c r="F390" s="15">
        <v>17.100000000000001</v>
      </c>
      <c r="G390" s="15">
        <v>18</v>
      </c>
      <c r="H390" s="15">
        <v>18.899999999999999</v>
      </c>
      <c r="I390" s="15">
        <v>20.8</v>
      </c>
      <c r="J390" s="15"/>
      <c r="K390" s="15">
        <v>650</v>
      </c>
      <c r="L390" s="15">
        <v>0.25</v>
      </c>
      <c r="M390" s="15">
        <v>1</v>
      </c>
      <c r="N390" s="15">
        <v>13.7</v>
      </c>
      <c r="O390" s="15">
        <v>150</v>
      </c>
      <c r="P390" s="15">
        <v>1</v>
      </c>
      <c r="Q390" s="15" t="s">
        <v>910</v>
      </c>
    </row>
    <row r="391" spans="1:17" ht="14.5">
      <c r="A391" s="3" t="s">
        <v>7969</v>
      </c>
      <c r="B391" s="15" t="s">
        <v>1</v>
      </c>
      <c r="C391" s="15" t="s">
        <v>5</v>
      </c>
      <c r="D391" s="15">
        <v>3000</v>
      </c>
      <c r="E391" s="15">
        <v>5</v>
      </c>
      <c r="F391" s="15">
        <v>17.100000000000001</v>
      </c>
      <c r="G391" s="15">
        <v>18</v>
      </c>
      <c r="H391" s="15">
        <v>18.899999999999999</v>
      </c>
      <c r="I391" s="15">
        <v>20.8</v>
      </c>
      <c r="J391" s="15"/>
      <c r="K391" s="15">
        <v>650</v>
      </c>
      <c r="L391" s="15">
        <v>0.25</v>
      </c>
      <c r="M391" s="15">
        <v>1</v>
      </c>
      <c r="N391" s="15">
        <v>13.7</v>
      </c>
      <c r="O391" s="15">
        <v>150</v>
      </c>
      <c r="P391" s="15">
        <v>1</v>
      </c>
      <c r="Q391" s="15" t="s">
        <v>3</v>
      </c>
    </row>
    <row r="392" spans="1:17" ht="14.5">
      <c r="A392" s="3" t="s">
        <v>7970</v>
      </c>
      <c r="B392" s="15" t="s">
        <v>1</v>
      </c>
      <c r="C392" s="15" t="s">
        <v>5</v>
      </c>
      <c r="D392" s="15">
        <v>3000</v>
      </c>
      <c r="E392" s="15">
        <v>5</v>
      </c>
      <c r="F392" s="15">
        <v>19</v>
      </c>
      <c r="G392" s="15">
        <v>20</v>
      </c>
      <c r="H392" s="15">
        <v>21</v>
      </c>
      <c r="I392" s="15">
        <v>18.7</v>
      </c>
      <c r="J392" s="15"/>
      <c r="K392" s="15">
        <v>650</v>
      </c>
      <c r="L392" s="15">
        <v>0.25</v>
      </c>
      <c r="M392" s="15">
        <v>1</v>
      </c>
      <c r="N392" s="15">
        <v>15.2</v>
      </c>
      <c r="O392" s="15">
        <v>150</v>
      </c>
      <c r="P392" s="15">
        <v>1</v>
      </c>
      <c r="Q392" s="15" t="s">
        <v>910</v>
      </c>
    </row>
    <row r="393" spans="1:17" ht="14.5">
      <c r="A393" s="3" t="s">
        <v>7971</v>
      </c>
      <c r="B393" s="15" t="s">
        <v>1</v>
      </c>
      <c r="C393" s="15" t="s">
        <v>5</v>
      </c>
      <c r="D393" s="15">
        <v>3000</v>
      </c>
      <c r="E393" s="15">
        <v>5</v>
      </c>
      <c r="F393" s="15">
        <v>19</v>
      </c>
      <c r="G393" s="15">
        <v>20</v>
      </c>
      <c r="H393" s="15">
        <v>21</v>
      </c>
      <c r="I393" s="15">
        <v>18.7</v>
      </c>
      <c r="J393" s="15"/>
      <c r="K393" s="15">
        <v>650</v>
      </c>
      <c r="L393" s="15">
        <v>0.25</v>
      </c>
      <c r="M393" s="15">
        <v>1</v>
      </c>
      <c r="N393" s="15">
        <v>15.2</v>
      </c>
      <c r="O393" s="15">
        <v>150</v>
      </c>
      <c r="P393" s="15">
        <v>1</v>
      </c>
      <c r="Q393" s="15" t="s">
        <v>3</v>
      </c>
    </row>
    <row r="394" spans="1:17" ht="14.5">
      <c r="A394" s="3" t="s">
        <v>7972</v>
      </c>
      <c r="B394" s="15" t="s">
        <v>1</v>
      </c>
      <c r="C394" s="15" t="s">
        <v>5</v>
      </c>
      <c r="D394" s="15">
        <v>3000</v>
      </c>
      <c r="E394" s="15">
        <v>5</v>
      </c>
      <c r="F394" s="15">
        <v>20.9</v>
      </c>
      <c r="G394" s="15">
        <v>22</v>
      </c>
      <c r="H394" s="15">
        <v>23.1</v>
      </c>
      <c r="I394" s="15">
        <v>17</v>
      </c>
      <c r="J394" s="15"/>
      <c r="K394" s="15">
        <v>650</v>
      </c>
      <c r="L394" s="15">
        <v>0.25</v>
      </c>
      <c r="M394" s="15">
        <v>1</v>
      </c>
      <c r="N394" s="15">
        <v>16.7</v>
      </c>
      <c r="O394" s="15">
        <v>150</v>
      </c>
      <c r="P394" s="15">
        <v>1</v>
      </c>
      <c r="Q394" s="15" t="s">
        <v>910</v>
      </c>
    </row>
    <row r="395" spans="1:17" ht="14.5">
      <c r="A395" s="3" t="s">
        <v>7973</v>
      </c>
      <c r="B395" s="15" t="s">
        <v>1</v>
      </c>
      <c r="C395" s="15" t="s">
        <v>5</v>
      </c>
      <c r="D395" s="15">
        <v>3000</v>
      </c>
      <c r="E395" s="15">
        <v>5</v>
      </c>
      <c r="F395" s="15">
        <v>20.9</v>
      </c>
      <c r="G395" s="15">
        <v>22</v>
      </c>
      <c r="H395" s="15">
        <v>23.1</v>
      </c>
      <c r="I395" s="15">
        <v>17</v>
      </c>
      <c r="J395" s="15"/>
      <c r="K395" s="15">
        <v>650</v>
      </c>
      <c r="L395" s="15">
        <v>0.25</v>
      </c>
      <c r="M395" s="15">
        <v>1</v>
      </c>
      <c r="N395" s="15">
        <v>16.7</v>
      </c>
      <c r="O395" s="15">
        <v>150</v>
      </c>
      <c r="P395" s="15">
        <v>1</v>
      </c>
      <c r="Q395" s="15" t="s">
        <v>3</v>
      </c>
    </row>
    <row r="396" spans="1:17" ht="14.5">
      <c r="A396" s="3" t="s">
        <v>7974</v>
      </c>
      <c r="B396" s="15" t="s">
        <v>1</v>
      </c>
      <c r="C396" s="15" t="s">
        <v>5</v>
      </c>
      <c r="D396" s="15">
        <v>3000</v>
      </c>
      <c r="E396" s="15">
        <v>5</v>
      </c>
      <c r="F396" s="15">
        <v>22.8</v>
      </c>
      <c r="G396" s="15">
        <v>24</v>
      </c>
      <c r="H396" s="15">
        <v>25.2</v>
      </c>
      <c r="I396" s="15">
        <v>15.6</v>
      </c>
      <c r="J396" s="15"/>
      <c r="K396" s="15">
        <v>700</v>
      </c>
      <c r="L396" s="15">
        <v>0.25</v>
      </c>
      <c r="M396" s="15">
        <v>1</v>
      </c>
      <c r="N396" s="15">
        <v>18.2</v>
      </c>
      <c r="O396" s="15">
        <v>150</v>
      </c>
      <c r="P396" s="15">
        <v>1</v>
      </c>
      <c r="Q396" s="15" t="s">
        <v>910</v>
      </c>
    </row>
    <row r="397" spans="1:17" ht="14.5">
      <c r="A397" s="3" t="s">
        <v>7975</v>
      </c>
      <c r="B397" s="15" t="s">
        <v>1</v>
      </c>
      <c r="C397" s="15" t="s">
        <v>5</v>
      </c>
      <c r="D397" s="15">
        <v>3000</v>
      </c>
      <c r="E397" s="15">
        <v>5</v>
      </c>
      <c r="F397" s="15">
        <v>22.8</v>
      </c>
      <c r="G397" s="15">
        <v>24</v>
      </c>
      <c r="H397" s="15">
        <v>25.2</v>
      </c>
      <c r="I397" s="15">
        <v>15.6</v>
      </c>
      <c r="J397" s="15"/>
      <c r="K397" s="15">
        <v>700</v>
      </c>
      <c r="L397" s="15">
        <v>0.25</v>
      </c>
      <c r="M397" s="15">
        <v>1</v>
      </c>
      <c r="N397" s="15">
        <v>18.2</v>
      </c>
      <c r="O397" s="15">
        <v>150</v>
      </c>
      <c r="P397" s="15">
        <v>1</v>
      </c>
      <c r="Q397" s="15" t="s">
        <v>3</v>
      </c>
    </row>
    <row r="398" spans="1:17" ht="14.5">
      <c r="A398" s="3" t="s">
        <v>7976</v>
      </c>
      <c r="B398" s="15" t="s">
        <v>1</v>
      </c>
      <c r="C398" s="15" t="s">
        <v>5</v>
      </c>
      <c r="D398" s="15">
        <v>3000</v>
      </c>
      <c r="E398" s="15">
        <v>5</v>
      </c>
      <c r="F398" s="15">
        <v>25.65</v>
      </c>
      <c r="G398" s="15">
        <v>27</v>
      </c>
      <c r="H398" s="15">
        <v>28.35</v>
      </c>
      <c r="I398" s="15">
        <v>13.9</v>
      </c>
      <c r="J398" s="15"/>
      <c r="K398" s="15">
        <v>700</v>
      </c>
      <c r="L398" s="15">
        <v>0.25</v>
      </c>
      <c r="M398" s="15">
        <v>1</v>
      </c>
      <c r="N398" s="15">
        <v>20.6</v>
      </c>
      <c r="O398" s="15">
        <v>150</v>
      </c>
      <c r="P398" s="15">
        <v>1</v>
      </c>
      <c r="Q398" s="15" t="s">
        <v>910</v>
      </c>
    </row>
    <row r="399" spans="1:17" ht="14.5">
      <c r="A399" s="3" t="s">
        <v>7977</v>
      </c>
      <c r="B399" s="15" t="s">
        <v>1</v>
      </c>
      <c r="C399" s="15" t="s">
        <v>5</v>
      </c>
      <c r="D399" s="15">
        <v>3000</v>
      </c>
      <c r="E399" s="15">
        <v>5</v>
      </c>
      <c r="F399" s="15">
        <v>25.65</v>
      </c>
      <c r="G399" s="15">
        <v>27</v>
      </c>
      <c r="H399" s="15">
        <v>28.35</v>
      </c>
      <c r="I399" s="15">
        <v>13.9</v>
      </c>
      <c r="J399" s="15"/>
      <c r="K399" s="15">
        <v>700</v>
      </c>
      <c r="L399" s="15">
        <v>0.25</v>
      </c>
      <c r="M399" s="15">
        <v>1</v>
      </c>
      <c r="N399" s="15">
        <v>20.6</v>
      </c>
      <c r="O399" s="15">
        <v>150</v>
      </c>
      <c r="P399" s="15">
        <v>1</v>
      </c>
      <c r="Q399" s="15" t="s">
        <v>3</v>
      </c>
    </row>
    <row r="400" spans="1:17" ht="14.5">
      <c r="A400" s="3" t="s">
        <v>7978</v>
      </c>
      <c r="B400" s="15" t="s">
        <v>1</v>
      </c>
      <c r="C400" s="15" t="s">
        <v>5</v>
      </c>
      <c r="D400" s="15">
        <v>3000</v>
      </c>
      <c r="E400" s="15">
        <v>5</v>
      </c>
      <c r="F400" s="15">
        <v>28.5</v>
      </c>
      <c r="G400" s="15">
        <v>30</v>
      </c>
      <c r="H400" s="15">
        <v>31.5</v>
      </c>
      <c r="I400" s="15">
        <v>12.5</v>
      </c>
      <c r="J400" s="15"/>
      <c r="K400" s="15">
        <v>750</v>
      </c>
      <c r="L400" s="15">
        <v>0.25</v>
      </c>
      <c r="M400" s="15">
        <v>1</v>
      </c>
      <c r="N400" s="15">
        <v>22.8</v>
      </c>
      <c r="O400" s="15">
        <v>150</v>
      </c>
      <c r="P400" s="15">
        <v>1</v>
      </c>
      <c r="Q400" s="15" t="s">
        <v>910</v>
      </c>
    </row>
    <row r="401" spans="1:17" ht="14.5">
      <c r="A401" s="3" t="s">
        <v>7979</v>
      </c>
      <c r="B401" s="15" t="s">
        <v>1</v>
      </c>
      <c r="C401" s="15" t="s">
        <v>5</v>
      </c>
      <c r="D401" s="15">
        <v>3000</v>
      </c>
      <c r="E401" s="15">
        <v>5</v>
      </c>
      <c r="F401" s="15">
        <v>28.5</v>
      </c>
      <c r="G401" s="15">
        <v>30</v>
      </c>
      <c r="H401" s="15">
        <v>31.5</v>
      </c>
      <c r="I401" s="15">
        <v>12.5</v>
      </c>
      <c r="J401" s="15"/>
      <c r="K401" s="15">
        <v>750</v>
      </c>
      <c r="L401" s="15">
        <v>0.25</v>
      </c>
      <c r="M401" s="15">
        <v>1</v>
      </c>
      <c r="N401" s="15">
        <v>22.8</v>
      </c>
      <c r="O401" s="15">
        <v>150</v>
      </c>
      <c r="P401" s="15">
        <v>1</v>
      </c>
      <c r="Q401" s="15" t="s">
        <v>3</v>
      </c>
    </row>
    <row r="402" spans="1:17" ht="14.5">
      <c r="A402" s="3" t="s">
        <v>7980</v>
      </c>
      <c r="B402" s="15" t="s">
        <v>1</v>
      </c>
      <c r="C402" s="15" t="s">
        <v>5</v>
      </c>
      <c r="D402" s="15">
        <v>3000</v>
      </c>
      <c r="E402" s="15">
        <v>5</v>
      </c>
      <c r="F402" s="15">
        <v>31.35</v>
      </c>
      <c r="G402" s="15">
        <v>33</v>
      </c>
      <c r="H402" s="15">
        <v>34.65</v>
      </c>
      <c r="I402" s="15">
        <v>11.4</v>
      </c>
      <c r="J402" s="15"/>
      <c r="K402" s="15">
        <v>800</v>
      </c>
      <c r="L402" s="15">
        <v>0.25</v>
      </c>
      <c r="M402" s="15">
        <v>1</v>
      </c>
      <c r="N402" s="15">
        <v>25.1</v>
      </c>
      <c r="O402" s="15">
        <v>150</v>
      </c>
      <c r="P402" s="15">
        <v>1</v>
      </c>
      <c r="Q402" s="15" t="s">
        <v>910</v>
      </c>
    </row>
    <row r="403" spans="1:17" ht="14.5">
      <c r="A403" s="3" t="s">
        <v>7981</v>
      </c>
      <c r="B403" s="15" t="s">
        <v>1</v>
      </c>
      <c r="C403" s="15" t="s">
        <v>5</v>
      </c>
      <c r="D403" s="15">
        <v>3000</v>
      </c>
      <c r="E403" s="15">
        <v>5</v>
      </c>
      <c r="F403" s="15">
        <v>31.35</v>
      </c>
      <c r="G403" s="15">
        <v>33</v>
      </c>
      <c r="H403" s="15">
        <v>34.65</v>
      </c>
      <c r="I403" s="15">
        <v>11.4</v>
      </c>
      <c r="J403" s="15"/>
      <c r="K403" s="15">
        <v>800</v>
      </c>
      <c r="L403" s="15">
        <v>0.25</v>
      </c>
      <c r="M403" s="15">
        <v>1</v>
      </c>
      <c r="N403" s="15">
        <v>25.1</v>
      </c>
      <c r="O403" s="15">
        <v>150</v>
      </c>
      <c r="P403" s="15">
        <v>1</v>
      </c>
      <c r="Q403" s="15" t="s">
        <v>3</v>
      </c>
    </row>
    <row r="404" spans="1:17" ht="14.5">
      <c r="A404" s="3" t="s">
        <v>7982</v>
      </c>
      <c r="B404" s="15" t="s">
        <v>1</v>
      </c>
      <c r="C404" s="15" t="s">
        <v>5</v>
      </c>
      <c r="D404" s="15">
        <v>3000</v>
      </c>
      <c r="E404" s="15">
        <v>5</v>
      </c>
      <c r="F404" s="15">
        <v>34.200000000000003</v>
      </c>
      <c r="G404" s="15">
        <v>36</v>
      </c>
      <c r="H404" s="15">
        <v>37.799999999999997</v>
      </c>
      <c r="I404" s="15">
        <v>10.4</v>
      </c>
      <c r="J404" s="15"/>
      <c r="K404" s="15">
        <v>850</v>
      </c>
      <c r="L404" s="15">
        <v>0.25</v>
      </c>
      <c r="M404" s="15">
        <v>1</v>
      </c>
      <c r="N404" s="15">
        <v>27.4</v>
      </c>
      <c r="O404" s="15">
        <v>150</v>
      </c>
      <c r="P404" s="15">
        <v>1</v>
      </c>
      <c r="Q404" s="15" t="s">
        <v>910</v>
      </c>
    </row>
    <row r="405" spans="1:17" ht="14.5">
      <c r="A405" s="3" t="s">
        <v>7983</v>
      </c>
      <c r="B405" s="15" t="s">
        <v>1</v>
      </c>
      <c r="C405" s="15" t="s">
        <v>5</v>
      </c>
      <c r="D405" s="15">
        <v>3000</v>
      </c>
      <c r="E405" s="15">
        <v>5</v>
      </c>
      <c r="F405" s="15">
        <v>34.200000000000003</v>
      </c>
      <c r="G405" s="15">
        <v>36</v>
      </c>
      <c r="H405" s="15">
        <v>37.799999999999997</v>
      </c>
      <c r="I405" s="15">
        <v>10.4</v>
      </c>
      <c r="J405" s="15"/>
      <c r="K405" s="15">
        <v>850</v>
      </c>
      <c r="L405" s="15">
        <v>0.25</v>
      </c>
      <c r="M405" s="15">
        <v>1</v>
      </c>
      <c r="N405" s="15">
        <v>27.4</v>
      </c>
      <c r="O405" s="15">
        <v>150</v>
      </c>
      <c r="P405" s="15">
        <v>1</v>
      </c>
      <c r="Q405" s="15" t="s">
        <v>3</v>
      </c>
    </row>
    <row r="406" spans="1:17" ht="14.5">
      <c r="A406" s="3" t="s">
        <v>7984</v>
      </c>
      <c r="B406" s="15" t="s">
        <v>1</v>
      </c>
      <c r="C406" s="15" t="s">
        <v>5</v>
      </c>
      <c r="D406" s="15">
        <v>3000</v>
      </c>
      <c r="E406" s="15">
        <v>5</v>
      </c>
      <c r="F406" s="15">
        <v>37.049999999999997</v>
      </c>
      <c r="G406" s="15">
        <v>39</v>
      </c>
      <c r="H406" s="15">
        <v>40.950000000000003</v>
      </c>
      <c r="I406" s="15">
        <v>9.6</v>
      </c>
      <c r="J406" s="15"/>
      <c r="K406" s="15">
        <v>900</v>
      </c>
      <c r="L406" s="15">
        <v>0.25</v>
      </c>
      <c r="M406" s="15">
        <v>1</v>
      </c>
      <c r="N406" s="15">
        <v>29.7</v>
      </c>
      <c r="O406" s="15">
        <v>150</v>
      </c>
      <c r="P406" s="15">
        <v>1</v>
      </c>
      <c r="Q406" s="15" t="s">
        <v>910</v>
      </c>
    </row>
    <row r="407" spans="1:17" ht="14.5">
      <c r="A407" s="3" t="s">
        <v>7985</v>
      </c>
      <c r="B407" s="15" t="s">
        <v>1</v>
      </c>
      <c r="C407" s="15" t="s">
        <v>5</v>
      </c>
      <c r="D407" s="15">
        <v>3000</v>
      </c>
      <c r="E407" s="15">
        <v>5</v>
      </c>
      <c r="F407" s="15">
        <v>37.049999999999997</v>
      </c>
      <c r="G407" s="15">
        <v>39</v>
      </c>
      <c r="H407" s="15">
        <v>40.950000000000003</v>
      </c>
      <c r="I407" s="15">
        <v>9.6</v>
      </c>
      <c r="J407" s="15"/>
      <c r="K407" s="15">
        <v>900</v>
      </c>
      <c r="L407" s="15">
        <v>0.25</v>
      </c>
      <c r="M407" s="15">
        <v>1</v>
      </c>
      <c r="N407" s="15">
        <v>29.7</v>
      </c>
      <c r="O407" s="15">
        <v>150</v>
      </c>
      <c r="P407" s="15">
        <v>1</v>
      </c>
      <c r="Q407" s="15" t="s">
        <v>3</v>
      </c>
    </row>
    <row r="408" spans="1:17" ht="14.5">
      <c r="A408" s="3" t="s">
        <v>7986</v>
      </c>
      <c r="B408" s="15" t="s">
        <v>1</v>
      </c>
      <c r="C408" s="15" t="s">
        <v>5</v>
      </c>
      <c r="D408" s="15">
        <v>3000</v>
      </c>
      <c r="E408" s="15">
        <v>5</v>
      </c>
      <c r="F408" s="15">
        <v>40.85</v>
      </c>
      <c r="G408" s="15">
        <v>43</v>
      </c>
      <c r="H408" s="15">
        <v>45.15</v>
      </c>
      <c r="I408" s="15">
        <v>8.6999999999999993</v>
      </c>
      <c r="J408" s="15"/>
      <c r="K408" s="15">
        <v>950</v>
      </c>
      <c r="L408" s="15">
        <v>0.25</v>
      </c>
      <c r="M408" s="15">
        <v>1</v>
      </c>
      <c r="N408" s="15">
        <v>32.700000000000003</v>
      </c>
      <c r="O408" s="15">
        <v>150</v>
      </c>
      <c r="P408" s="15">
        <v>1</v>
      </c>
      <c r="Q408" s="15" t="s">
        <v>910</v>
      </c>
    </row>
    <row r="409" spans="1:17" ht="14.5">
      <c r="A409" s="3" t="s">
        <v>7987</v>
      </c>
      <c r="B409" s="15" t="s">
        <v>1</v>
      </c>
      <c r="C409" s="15" t="s">
        <v>5</v>
      </c>
      <c r="D409" s="15">
        <v>3000</v>
      </c>
      <c r="E409" s="15">
        <v>5</v>
      </c>
      <c r="F409" s="15">
        <v>40.85</v>
      </c>
      <c r="G409" s="15">
        <v>43</v>
      </c>
      <c r="H409" s="15">
        <v>45.15</v>
      </c>
      <c r="I409" s="15">
        <v>8.6999999999999993</v>
      </c>
      <c r="J409" s="15"/>
      <c r="K409" s="15">
        <v>950</v>
      </c>
      <c r="L409" s="15">
        <v>0.25</v>
      </c>
      <c r="M409" s="15">
        <v>1</v>
      </c>
      <c r="N409" s="15">
        <v>32.700000000000003</v>
      </c>
      <c r="O409" s="15">
        <v>150</v>
      </c>
      <c r="P409" s="15">
        <v>1</v>
      </c>
      <c r="Q409" s="15" t="s">
        <v>3</v>
      </c>
    </row>
    <row r="410" spans="1:17" ht="14.5">
      <c r="A410" s="3" t="s">
        <v>7988</v>
      </c>
      <c r="B410" s="15" t="s">
        <v>1</v>
      </c>
      <c r="C410" s="15" t="s">
        <v>5</v>
      </c>
      <c r="D410" s="15">
        <v>3000</v>
      </c>
      <c r="E410" s="15">
        <v>5</v>
      </c>
      <c r="F410" s="15">
        <v>44.65</v>
      </c>
      <c r="G410" s="15">
        <v>47</v>
      </c>
      <c r="H410" s="15">
        <v>49.35</v>
      </c>
      <c r="I410" s="15">
        <v>8</v>
      </c>
      <c r="J410" s="15"/>
      <c r="K410" s="15">
        <v>1000</v>
      </c>
      <c r="L410" s="15">
        <v>0.25</v>
      </c>
      <c r="M410" s="15">
        <v>1</v>
      </c>
      <c r="N410" s="15">
        <v>35.799999999999997</v>
      </c>
      <c r="O410" s="15">
        <v>150</v>
      </c>
      <c r="P410" s="15">
        <v>1</v>
      </c>
      <c r="Q410" s="15" t="s">
        <v>910</v>
      </c>
    </row>
    <row r="411" spans="1:17" ht="14.5">
      <c r="A411" s="3" t="s">
        <v>7989</v>
      </c>
      <c r="B411" s="15" t="s">
        <v>1</v>
      </c>
      <c r="C411" s="15" t="s">
        <v>5</v>
      </c>
      <c r="D411" s="15">
        <v>3000</v>
      </c>
      <c r="E411" s="15">
        <v>5</v>
      </c>
      <c r="F411" s="15">
        <v>44.65</v>
      </c>
      <c r="G411" s="15">
        <v>47</v>
      </c>
      <c r="H411" s="15">
        <v>49.35</v>
      </c>
      <c r="I411" s="15">
        <v>8</v>
      </c>
      <c r="J411" s="15"/>
      <c r="K411" s="15">
        <v>1000</v>
      </c>
      <c r="L411" s="15">
        <v>0.25</v>
      </c>
      <c r="M411" s="15">
        <v>1</v>
      </c>
      <c r="N411" s="15">
        <v>35.799999999999997</v>
      </c>
      <c r="O411" s="15">
        <v>150</v>
      </c>
      <c r="P411" s="15">
        <v>1</v>
      </c>
      <c r="Q411" s="15" t="s">
        <v>3</v>
      </c>
    </row>
    <row r="412" spans="1:17" ht="14.5">
      <c r="A412" s="3" t="s">
        <v>7990</v>
      </c>
      <c r="B412" s="15" t="s">
        <v>1</v>
      </c>
      <c r="C412" s="15" t="s">
        <v>5</v>
      </c>
      <c r="D412" s="15">
        <v>3000</v>
      </c>
      <c r="E412" s="15">
        <v>5</v>
      </c>
      <c r="F412" s="15">
        <v>48.45</v>
      </c>
      <c r="G412" s="15">
        <v>51</v>
      </c>
      <c r="H412" s="15">
        <v>53.55</v>
      </c>
      <c r="I412" s="15">
        <v>7.3</v>
      </c>
      <c r="J412" s="15"/>
      <c r="K412" s="15">
        <v>1100</v>
      </c>
      <c r="L412" s="15">
        <v>0.25</v>
      </c>
      <c r="M412" s="15">
        <v>1</v>
      </c>
      <c r="N412" s="15">
        <v>38.799999999999997</v>
      </c>
      <c r="O412" s="15">
        <v>150</v>
      </c>
      <c r="P412" s="15">
        <v>1</v>
      </c>
      <c r="Q412" s="15" t="s">
        <v>910</v>
      </c>
    </row>
    <row r="413" spans="1:17" ht="14.5">
      <c r="A413" s="3" t="s">
        <v>7991</v>
      </c>
      <c r="B413" s="15" t="s">
        <v>1</v>
      </c>
      <c r="C413" s="15" t="s">
        <v>5</v>
      </c>
      <c r="D413" s="15">
        <v>3000</v>
      </c>
      <c r="E413" s="15">
        <v>5</v>
      </c>
      <c r="F413" s="15">
        <v>48.45</v>
      </c>
      <c r="G413" s="15">
        <v>51</v>
      </c>
      <c r="H413" s="15">
        <v>53.55</v>
      </c>
      <c r="I413" s="15">
        <v>7.3</v>
      </c>
      <c r="J413" s="15"/>
      <c r="K413" s="15">
        <v>1100</v>
      </c>
      <c r="L413" s="15">
        <v>0.25</v>
      </c>
      <c r="M413" s="15">
        <v>1</v>
      </c>
      <c r="N413" s="15">
        <v>38.799999999999997</v>
      </c>
      <c r="O413" s="15">
        <v>150</v>
      </c>
      <c r="P413" s="15">
        <v>1</v>
      </c>
      <c r="Q413" s="15" t="s">
        <v>3</v>
      </c>
    </row>
    <row r="414" spans="1:17" ht="14.5">
      <c r="A414" s="3" t="s">
        <v>7992</v>
      </c>
      <c r="B414" s="15" t="s">
        <v>1</v>
      </c>
      <c r="C414" s="15" t="s">
        <v>5</v>
      </c>
      <c r="D414" s="15">
        <v>3000</v>
      </c>
      <c r="E414" s="15">
        <v>5</v>
      </c>
      <c r="F414" s="15">
        <v>53.2</v>
      </c>
      <c r="G414" s="15">
        <v>56</v>
      </c>
      <c r="H414" s="15">
        <v>58.8</v>
      </c>
      <c r="I414" s="15">
        <v>6.7</v>
      </c>
      <c r="J414" s="15"/>
      <c r="K414" s="15">
        <v>1300</v>
      </c>
      <c r="L414" s="15">
        <v>0.25</v>
      </c>
      <c r="M414" s="15">
        <v>1</v>
      </c>
      <c r="N414" s="15">
        <v>42.6</v>
      </c>
      <c r="O414" s="15">
        <v>150</v>
      </c>
      <c r="P414" s="15">
        <v>1</v>
      </c>
      <c r="Q414" s="15" t="s">
        <v>910</v>
      </c>
    </row>
    <row r="415" spans="1:17" ht="14.5">
      <c r="A415" s="3" t="s">
        <v>7993</v>
      </c>
      <c r="B415" s="15" t="s">
        <v>1</v>
      </c>
      <c r="C415" s="15" t="s">
        <v>5</v>
      </c>
      <c r="D415" s="15">
        <v>3000</v>
      </c>
      <c r="E415" s="15">
        <v>5</v>
      </c>
      <c r="F415" s="15">
        <v>53.2</v>
      </c>
      <c r="G415" s="15">
        <v>56</v>
      </c>
      <c r="H415" s="15">
        <v>58.8</v>
      </c>
      <c r="I415" s="15">
        <v>6.7</v>
      </c>
      <c r="J415" s="15"/>
      <c r="K415" s="15">
        <v>1300</v>
      </c>
      <c r="L415" s="15">
        <v>0.25</v>
      </c>
      <c r="M415" s="15">
        <v>1</v>
      </c>
      <c r="N415" s="15">
        <v>42.6</v>
      </c>
      <c r="O415" s="15">
        <v>150</v>
      </c>
      <c r="P415" s="15">
        <v>1</v>
      </c>
      <c r="Q415" s="15" t="s">
        <v>3</v>
      </c>
    </row>
    <row r="416" spans="1:17" ht="14.5">
      <c r="A416" s="3" t="s">
        <v>7994</v>
      </c>
      <c r="B416" s="15" t="s">
        <v>1</v>
      </c>
      <c r="C416" s="15" t="s">
        <v>5</v>
      </c>
      <c r="D416" s="15">
        <v>3000</v>
      </c>
      <c r="E416" s="15">
        <v>5</v>
      </c>
      <c r="F416" s="15">
        <v>58.9</v>
      </c>
      <c r="G416" s="15">
        <v>62</v>
      </c>
      <c r="H416" s="15">
        <v>65.099999999999994</v>
      </c>
      <c r="I416" s="15">
        <v>6</v>
      </c>
      <c r="J416" s="15"/>
      <c r="K416" s="15">
        <v>1500</v>
      </c>
      <c r="L416" s="15">
        <v>0.25</v>
      </c>
      <c r="M416" s="15">
        <v>1</v>
      </c>
      <c r="N416" s="15">
        <v>47.1</v>
      </c>
      <c r="O416" s="15">
        <v>150</v>
      </c>
      <c r="P416" s="15">
        <v>1</v>
      </c>
      <c r="Q416" s="15" t="s">
        <v>910</v>
      </c>
    </row>
    <row r="417" spans="1:17" ht="14.5">
      <c r="A417" s="3" t="s">
        <v>7995</v>
      </c>
      <c r="B417" s="15" t="s">
        <v>1</v>
      </c>
      <c r="C417" s="15" t="s">
        <v>5</v>
      </c>
      <c r="D417" s="15">
        <v>3000</v>
      </c>
      <c r="E417" s="15">
        <v>5</v>
      </c>
      <c r="F417" s="15">
        <v>58.9</v>
      </c>
      <c r="G417" s="15">
        <v>62</v>
      </c>
      <c r="H417" s="15">
        <v>65.099999999999994</v>
      </c>
      <c r="I417" s="15">
        <v>6</v>
      </c>
      <c r="J417" s="15"/>
      <c r="K417" s="15">
        <v>1500</v>
      </c>
      <c r="L417" s="15">
        <v>0.25</v>
      </c>
      <c r="M417" s="15">
        <v>1</v>
      </c>
      <c r="N417" s="15">
        <v>47.1</v>
      </c>
      <c r="O417" s="15">
        <v>150</v>
      </c>
      <c r="P417" s="15">
        <v>1</v>
      </c>
      <c r="Q417" s="15" t="s">
        <v>3</v>
      </c>
    </row>
    <row r="418" spans="1:17" ht="14.5">
      <c r="A418" s="3" t="s">
        <v>7996</v>
      </c>
      <c r="B418" s="15" t="s">
        <v>1</v>
      </c>
      <c r="C418" s="15" t="s">
        <v>5</v>
      </c>
      <c r="D418" s="15">
        <v>3000</v>
      </c>
      <c r="E418" s="15">
        <v>5</v>
      </c>
      <c r="F418" s="15">
        <v>64.599999999999994</v>
      </c>
      <c r="G418" s="15">
        <v>68</v>
      </c>
      <c r="H418" s="15">
        <v>71.400000000000006</v>
      </c>
      <c r="I418" s="15">
        <v>5.5</v>
      </c>
      <c r="J418" s="15"/>
      <c r="K418" s="15">
        <v>1700</v>
      </c>
      <c r="L418" s="15">
        <v>0.25</v>
      </c>
      <c r="M418" s="15">
        <v>1</v>
      </c>
      <c r="N418" s="15">
        <v>51.7</v>
      </c>
      <c r="O418" s="15">
        <v>150</v>
      </c>
      <c r="P418" s="15">
        <v>1</v>
      </c>
      <c r="Q418" s="15" t="s">
        <v>910</v>
      </c>
    </row>
    <row r="419" spans="1:17" ht="14.5">
      <c r="A419" s="3" t="s">
        <v>7997</v>
      </c>
      <c r="B419" s="15" t="s">
        <v>1</v>
      </c>
      <c r="C419" s="15" t="s">
        <v>5</v>
      </c>
      <c r="D419" s="15">
        <v>3000</v>
      </c>
      <c r="E419" s="15">
        <v>5</v>
      </c>
      <c r="F419" s="15">
        <v>64.599999999999994</v>
      </c>
      <c r="G419" s="15">
        <v>68</v>
      </c>
      <c r="H419" s="15">
        <v>71.400000000000006</v>
      </c>
      <c r="I419" s="15">
        <v>5.5</v>
      </c>
      <c r="J419" s="15"/>
      <c r="K419" s="15">
        <v>1700</v>
      </c>
      <c r="L419" s="15">
        <v>0.25</v>
      </c>
      <c r="M419" s="15">
        <v>1</v>
      </c>
      <c r="N419" s="15">
        <v>51.7</v>
      </c>
      <c r="O419" s="15">
        <v>150</v>
      </c>
      <c r="P419" s="15">
        <v>1</v>
      </c>
      <c r="Q419" s="15" t="s">
        <v>3</v>
      </c>
    </row>
    <row r="420" spans="1:17" ht="14.5">
      <c r="A420" s="3" t="s">
        <v>7998</v>
      </c>
      <c r="B420" s="15" t="s">
        <v>1</v>
      </c>
      <c r="C420" s="15" t="s">
        <v>5</v>
      </c>
      <c r="D420" s="15">
        <v>3000</v>
      </c>
      <c r="E420" s="15">
        <v>5</v>
      </c>
      <c r="F420" s="15">
        <v>71.25</v>
      </c>
      <c r="G420" s="15">
        <v>75</v>
      </c>
      <c r="H420" s="15">
        <v>78.75</v>
      </c>
      <c r="I420" s="15">
        <v>5</v>
      </c>
      <c r="J420" s="15"/>
      <c r="K420" s="15">
        <v>2000</v>
      </c>
      <c r="L420" s="15">
        <v>0.25</v>
      </c>
      <c r="M420" s="15">
        <v>1</v>
      </c>
      <c r="N420" s="15">
        <v>56</v>
      </c>
      <c r="O420" s="15">
        <v>150</v>
      </c>
      <c r="P420" s="15">
        <v>1</v>
      </c>
      <c r="Q420" s="15" t="s">
        <v>910</v>
      </c>
    </row>
    <row r="421" spans="1:17" ht="14.5">
      <c r="A421" s="3" t="s">
        <v>7999</v>
      </c>
      <c r="B421" s="15" t="s">
        <v>1</v>
      </c>
      <c r="C421" s="15" t="s">
        <v>5</v>
      </c>
      <c r="D421" s="15">
        <v>3000</v>
      </c>
      <c r="E421" s="15">
        <v>5</v>
      </c>
      <c r="F421" s="15">
        <v>71.25</v>
      </c>
      <c r="G421" s="15">
        <v>75</v>
      </c>
      <c r="H421" s="15">
        <v>78.75</v>
      </c>
      <c r="I421" s="15">
        <v>5</v>
      </c>
      <c r="J421" s="15"/>
      <c r="K421" s="15">
        <v>2000</v>
      </c>
      <c r="L421" s="15">
        <v>0.25</v>
      </c>
      <c r="M421" s="15">
        <v>1</v>
      </c>
      <c r="N421" s="15">
        <v>56</v>
      </c>
      <c r="O421" s="15">
        <v>150</v>
      </c>
      <c r="P421" s="15">
        <v>1</v>
      </c>
      <c r="Q421" s="15" t="s">
        <v>3</v>
      </c>
    </row>
    <row r="422" spans="1:17" ht="14.5">
      <c r="A422" s="3" t="s">
        <v>8000</v>
      </c>
      <c r="B422" s="15" t="s">
        <v>1</v>
      </c>
      <c r="C422" s="15" t="s">
        <v>5</v>
      </c>
      <c r="D422" s="15">
        <v>3000</v>
      </c>
      <c r="E422" s="15">
        <v>5</v>
      </c>
      <c r="F422" s="15">
        <v>77.900000000000006</v>
      </c>
      <c r="G422" s="15">
        <v>82</v>
      </c>
      <c r="H422" s="15">
        <v>86.1</v>
      </c>
      <c r="I422" s="15">
        <v>4.5999999999999996</v>
      </c>
      <c r="J422" s="15"/>
      <c r="K422" s="15">
        <v>2500</v>
      </c>
      <c r="L422" s="15">
        <v>0.25</v>
      </c>
      <c r="M422" s="15">
        <v>1</v>
      </c>
      <c r="N422" s="15">
        <v>62.2</v>
      </c>
      <c r="O422" s="15">
        <v>150</v>
      </c>
      <c r="P422" s="15">
        <v>1</v>
      </c>
      <c r="Q422" s="15" t="s">
        <v>910</v>
      </c>
    </row>
    <row r="423" spans="1:17" ht="14.5">
      <c r="A423" s="3" t="s">
        <v>8001</v>
      </c>
      <c r="B423" s="15" t="s">
        <v>1</v>
      </c>
      <c r="C423" s="15" t="s">
        <v>5</v>
      </c>
      <c r="D423" s="15">
        <v>3000</v>
      </c>
      <c r="E423" s="15">
        <v>5</v>
      </c>
      <c r="F423" s="15">
        <v>77.900000000000006</v>
      </c>
      <c r="G423" s="15">
        <v>82</v>
      </c>
      <c r="H423" s="15">
        <v>86.1</v>
      </c>
      <c r="I423" s="15">
        <v>4.5999999999999996</v>
      </c>
      <c r="J423" s="15"/>
      <c r="K423" s="15">
        <v>2500</v>
      </c>
      <c r="L423" s="15">
        <v>0.25</v>
      </c>
      <c r="M423" s="15">
        <v>1</v>
      </c>
      <c r="N423" s="15">
        <v>62.2</v>
      </c>
      <c r="O423" s="15">
        <v>150</v>
      </c>
      <c r="P423" s="15">
        <v>1</v>
      </c>
      <c r="Q423" s="15" t="s">
        <v>3</v>
      </c>
    </row>
    <row r="424" spans="1:17" ht="14.5">
      <c r="A424" s="3" t="s">
        <v>8002</v>
      </c>
      <c r="B424" s="15" t="s">
        <v>1</v>
      </c>
      <c r="C424" s="15" t="s">
        <v>5</v>
      </c>
      <c r="D424" s="15">
        <v>3000</v>
      </c>
      <c r="E424" s="15">
        <v>5</v>
      </c>
      <c r="F424" s="15">
        <v>86.45</v>
      </c>
      <c r="G424" s="15">
        <v>91</v>
      </c>
      <c r="H424" s="15">
        <v>95.55</v>
      </c>
      <c r="I424" s="15">
        <v>4.0999999999999996</v>
      </c>
      <c r="J424" s="15"/>
      <c r="K424" s="15">
        <v>3000</v>
      </c>
      <c r="L424" s="15">
        <v>0.25</v>
      </c>
      <c r="M424" s="15">
        <v>1</v>
      </c>
      <c r="N424" s="15">
        <v>69.2</v>
      </c>
      <c r="O424" s="15">
        <v>150</v>
      </c>
      <c r="P424" s="15">
        <v>1</v>
      </c>
      <c r="Q424" s="15" t="s">
        <v>910</v>
      </c>
    </row>
    <row r="425" spans="1:17" ht="14.5">
      <c r="A425" s="3" t="s">
        <v>8003</v>
      </c>
      <c r="B425" s="15" t="s">
        <v>1</v>
      </c>
      <c r="C425" s="15" t="s">
        <v>5</v>
      </c>
      <c r="D425" s="15">
        <v>3000</v>
      </c>
      <c r="E425" s="15">
        <v>5</v>
      </c>
      <c r="F425" s="15">
        <v>86.45</v>
      </c>
      <c r="G425" s="15">
        <v>91</v>
      </c>
      <c r="H425" s="15">
        <v>95.55</v>
      </c>
      <c r="I425" s="15">
        <v>4.0999999999999996</v>
      </c>
      <c r="J425" s="15"/>
      <c r="K425" s="15">
        <v>3000</v>
      </c>
      <c r="L425" s="15">
        <v>0.25</v>
      </c>
      <c r="M425" s="15">
        <v>1</v>
      </c>
      <c r="N425" s="15">
        <v>69.2</v>
      </c>
      <c r="O425" s="15">
        <v>150</v>
      </c>
      <c r="P425" s="15">
        <v>1</v>
      </c>
      <c r="Q425" s="15" t="s">
        <v>3</v>
      </c>
    </row>
    <row r="426" spans="1:17" ht="14.5">
      <c r="A426" s="3" t="s">
        <v>8004</v>
      </c>
      <c r="B426" s="15" t="s">
        <v>1</v>
      </c>
      <c r="C426" s="15" t="s">
        <v>5</v>
      </c>
      <c r="D426" s="15">
        <v>3000</v>
      </c>
      <c r="E426" s="15">
        <v>5</v>
      </c>
      <c r="F426" s="15">
        <v>95</v>
      </c>
      <c r="G426" s="15">
        <v>100</v>
      </c>
      <c r="H426" s="15">
        <v>105</v>
      </c>
      <c r="I426" s="15">
        <v>3.7</v>
      </c>
      <c r="J426" s="15"/>
      <c r="K426" s="15">
        <v>3100</v>
      </c>
      <c r="L426" s="15">
        <v>0.25</v>
      </c>
      <c r="M426" s="15">
        <v>1</v>
      </c>
      <c r="N426" s="15">
        <v>76</v>
      </c>
      <c r="O426" s="15">
        <v>150</v>
      </c>
      <c r="P426" s="15">
        <v>1</v>
      </c>
      <c r="Q426" s="15" t="s">
        <v>910</v>
      </c>
    </row>
    <row r="427" spans="1:17" ht="14.5">
      <c r="A427" s="3" t="s">
        <v>8005</v>
      </c>
      <c r="B427" s="15" t="s">
        <v>1</v>
      </c>
      <c r="C427" s="15" t="s">
        <v>5</v>
      </c>
      <c r="D427" s="15">
        <v>3000</v>
      </c>
      <c r="E427" s="15">
        <v>5</v>
      </c>
      <c r="F427" s="15">
        <v>95</v>
      </c>
      <c r="G427" s="15">
        <v>100</v>
      </c>
      <c r="H427" s="15">
        <v>105</v>
      </c>
      <c r="I427" s="15">
        <v>3.7</v>
      </c>
      <c r="J427" s="15"/>
      <c r="K427" s="15">
        <v>3100</v>
      </c>
      <c r="L427" s="15">
        <v>0.25</v>
      </c>
      <c r="M427" s="15">
        <v>1</v>
      </c>
      <c r="N427" s="15">
        <v>76</v>
      </c>
      <c r="O427" s="15">
        <v>150</v>
      </c>
      <c r="P427" s="15">
        <v>1</v>
      </c>
      <c r="Q427" s="15" t="s">
        <v>3</v>
      </c>
    </row>
    <row r="428" spans="1:17" ht="14.5">
      <c r="A428" s="3" t="s">
        <v>8006</v>
      </c>
      <c r="B428" s="15" t="s">
        <v>1</v>
      </c>
      <c r="C428" s="15" t="s">
        <v>5</v>
      </c>
      <c r="D428" s="15">
        <v>3000</v>
      </c>
      <c r="E428" s="15">
        <v>5</v>
      </c>
      <c r="F428" s="15">
        <v>104.5</v>
      </c>
      <c r="G428" s="15">
        <v>110</v>
      </c>
      <c r="H428" s="15">
        <v>115.5</v>
      </c>
      <c r="I428" s="15">
        <v>3.4</v>
      </c>
      <c r="J428" s="15"/>
      <c r="K428" s="15">
        <v>4000</v>
      </c>
      <c r="L428" s="15">
        <v>0.25</v>
      </c>
      <c r="M428" s="15">
        <v>1</v>
      </c>
      <c r="N428" s="15">
        <v>83.6</v>
      </c>
      <c r="O428" s="15">
        <v>150</v>
      </c>
      <c r="P428" s="15">
        <v>1</v>
      </c>
      <c r="Q428" s="15" t="s">
        <v>910</v>
      </c>
    </row>
    <row r="429" spans="1:17" ht="14.5">
      <c r="A429" s="3" t="s">
        <v>8007</v>
      </c>
      <c r="B429" s="15" t="s">
        <v>1</v>
      </c>
      <c r="C429" s="15" t="s">
        <v>5</v>
      </c>
      <c r="D429" s="15">
        <v>3000</v>
      </c>
      <c r="E429" s="15">
        <v>5</v>
      </c>
      <c r="F429" s="15">
        <v>104.5</v>
      </c>
      <c r="G429" s="15">
        <v>110</v>
      </c>
      <c r="H429" s="15">
        <v>115.5</v>
      </c>
      <c r="I429" s="15">
        <v>3.4</v>
      </c>
      <c r="J429" s="15"/>
      <c r="K429" s="15">
        <v>4000</v>
      </c>
      <c r="L429" s="15">
        <v>0.25</v>
      </c>
      <c r="M429" s="15">
        <v>1</v>
      </c>
      <c r="N429" s="15">
        <v>83.6</v>
      </c>
      <c r="O429" s="15">
        <v>150</v>
      </c>
      <c r="P429" s="15">
        <v>1</v>
      </c>
      <c r="Q429" s="15" t="s">
        <v>3</v>
      </c>
    </row>
    <row r="430" spans="1:17" ht="14.5">
      <c r="A430" s="3" t="s">
        <v>8008</v>
      </c>
      <c r="B430" s="15" t="s">
        <v>1</v>
      </c>
      <c r="C430" s="15" t="s">
        <v>5</v>
      </c>
      <c r="D430" s="15">
        <v>3000</v>
      </c>
      <c r="E430" s="15">
        <v>5</v>
      </c>
      <c r="F430" s="15">
        <v>114</v>
      </c>
      <c r="G430" s="15">
        <v>120</v>
      </c>
      <c r="H430" s="15">
        <v>126</v>
      </c>
      <c r="I430" s="15">
        <v>3.1</v>
      </c>
      <c r="J430" s="15"/>
      <c r="K430" s="15">
        <v>4500</v>
      </c>
      <c r="L430" s="15">
        <v>0.25</v>
      </c>
      <c r="M430" s="15">
        <v>1</v>
      </c>
      <c r="N430" s="15">
        <v>91.2</v>
      </c>
      <c r="O430" s="15">
        <v>150</v>
      </c>
      <c r="P430" s="15">
        <v>1</v>
      </c>
      <c r="Q430" s="15" t="s">
        <v>910</v>
      </c>
    </row>
    <row r="431" spans="1:17" ht="14.5">
      <c r="A431" s="3" t="s">
        <v>8009</v>
      </c>
      <c r="B431" s="15" t="s">
        <v>1</v>
      </c>
      <c r="C431" s="15" t="s">
        <v>5</v>
      </c>
      <c r="D431" s="15">
        <v>3000</v>
      </c>
      <c r="E431" s="15">
        <v>5</v>
      </c>
      <c r="F431" s="15">
        <v>114</v>
      </c>
      <c r="G431" s="15">
        <v>120</v>
      </c>
      <c r="H431" s="15">
        <v>126</v>
      </c>
      <c r="I431" s="15">
        <v>3.1</v>
      </c>
      <c r="J431" s="15"/>
      <c r="K431" s="15">
        <v>4500</v>
      </c>
      <c r="L431" s="15">
        <v>0.25</v>
      </c>
      <c r="M431" s="15">
        <v>1</v>
      </c>
      <c r="N431" s="15">
        <v>91.2</v>
      </c>
      <c r="O431" s="15">
        <v>150</v>
      </c>
      <c r="P431" s="15">
        <v>1</v>
      </c>
      <c r="Q431" s="15" t="s">
        <v>3</v>
      </c>
    </row>
    <row r="432" spans="1:17" ht="14.5">
      <c r="A432" s="3" t="s">
        <v>8010</v>
      </c>
      <c r="B432" s="15" t="s">
        <v>1</v>
      </c>
      <c r="C432" s="15" t="s">
        <v>5</v>
      </c>
      <c r="D432" s="15">
        <v>3000</v>
      </c>
      <c r="E432" s="15">
        <v>5</v>
      </c>
      <c r="F432" s="15">
        <v>123.5</v>
      </c>
      <c r="G432" s="15">
        <v>130</v>
      </c>
      <c r="H432" s="15">
        <v>136.5</v>
      </c>
      <c r="I432" s="15">
        <v>2.9</v>
      </c>
      <c r="J432" s="15"/>
      <c r="K432" s="15">
        <v>5000</v>
      </c>
      <c r="L432" s="15">
        <v>0.25</v>
      </c>
      <c r="M432" s="15">
        <v>1</v>
      </c>
      <c r="N432" s="15">
        <v>98.8</v>
      </c>
      <c r="O432" s="15">
        <v>150</v>
      </c>
      <c r="P432" s="15">
        <v>1</v>
      </c>
      <c r="Q432" s="15" t="s">
        <v>910</v>
      </c>
    </row>
    <row r="433" spans="1:17" ht="14.5">
      <c r="A433" s="3" t="s">
        <v>8011</v>
      </c>
      <c r="B433" s="15" t="s">
        <v>1</v>
      </c>
      <c r="C433" s="15" t="s">
        <v>5</v>
      </c>
      <c r="D433" s="15">
        <v>3000</v>
      </c>
      <c r="E433" s="15">
        <v>5</v>
      </c>
      <c r="F433" s="15">
        <v>123.5</v>
      </c>
      <c r="G433" s="15">
        <v>130</v>
      </c>
      <c r="H433" s="15">
        <v>136.5</v>
      </c>
      <c r="I433" s="15">
        <v>2.9</v>
      </c>
      <c r="J433" s="15"/>
      <c r="K433" s="15">
        <v>5000</v>
      </c>
      <c r="L433" s="15">
        <v>0.25</v>
      </c>
      <c r="M433" s="15">
        <v>1</v>
      </c>
      <c r="N433" s="15">
        <v>98.8</v>
      </c>
      <c r="O433" s="15">
        <v>150</v>
      </c>
      <c r="P433" s="15">
        <v>1</v>
      </c>
      <c r="Q433" s="15" t="s">
        <v>3</v>
      </c>
    </row>
    <row r="434" spans="1:17" ht="14.5">
      <c r="A434" s="3" t="s">
        <v>8012</v>
      </c>
      <c r="B434" s="15" t="s">
        <v>1</v>
      </c>
      <c r="C434" s="15" t="s">
        <v>5</v>
      </c>
      <c r="D434" s="15">
        <v>3000</v>
      </c>
      <c r="E434" s="15">
        <v>5</v>
      </c>
      <c r="F434" s="15">
        <v>142.5</v>
      </c>
      <c r="G434" s="15">
        <v>150</v>
      </c>
      <c r="H434" s="15">
        <v>157.5</v>
      </c>
      <c r="I434" s="15">
        <v>2.5</v>
      </c>
      <c r="J434" s="15"/>
      <c r="K434" s="15">
        <v>6000</v>
      </c>
      <c r="L434" s="15">
        <v>0.25</v>
      </c>
      <c r="M434" s="15">
        <v>1</v>
      </c>
      <c r="N434" s="15">
        <v>114</v>
      </c>
      <c r="O434" s="15">
        <v>150</v>
      </c>
      <c r="P434" s="15">
        <v>1</v>
      </c>
      <c r="Q434" s="15" t="s">
        <v>910</v>
      </c>
    </row>
    <row r="435" spans="1:17" ht="14.5">
      <c r="A435" s="3" t="s">
        <v>8013</v>
      </c>
      <c r="B435" s="15" t="s">
        <v>1</v>
      </c>
      <c r="C435" s="15" t="s">
        <v>5</v>
      </c>
      <c r="D435" s="15">
        <v>3000</v>
      </c>
      <c r="E435" s="15">
        <v>5</v>
      </c>
      <c r="F435" s="15">
        <v>142.5</v>
      </c>
      <c r="G435" s="15">
        <v>150</v>
      </c>
      <c r="H435" s="15">
        <v>157.5</v>
      </c>
      <c r="I435" s="15">
        <v>2.5</v>
      </c>
      <c r="J435" s="15"/>
      <c r="K435" s="15">
        <v>6000</v>
      </c>
      <c r="L435" s="15">
        <v>0.25</v>
      </c>
      <c r="M435" s="15">
        <v>1</v>
      </c>
      <c r="N435" s="15">
        <v>114</v>
      </c>
      <c r="O435" s="15">
        <v>150</v>
      </c>
      <c r="P435" s="15">
        <v>1</v>
      </c>
      <c r="Q435" s="15" t="s">
        <v>3</v>
      </c>
    </row>
    <row r="436" spans="1:17" ht="14.5">
      <c r="A436" s="3" t="s">
        <v>8014</v>
      </c>
      <c r="B436" s="15" t="s">
        <v>1</v>
      </c>
      <c r="C436" s="15" t="s">
        <v>5</v>
      </c>
      <c r="D436" s="15">
        <v>3000</v>
      </c>
      <c r="E436" s="15">
        <v>5</v>
      </c>
      <c r="F436" s="15">
        <v>152</v>
      </c>
      <c r="G436" s="15">
        <v>160</v>
      </c>
      <c r="H436" s="15">
        <v>168</v>
      </c>
      <c r="I436" s="15">
        <v>2.2999999999999998</v>
      </c>
      <c r="J436" s="15"/>
      <c r="K436" s="15">
        <v>6500</v>
      </c>
      <c r="L436" s="15">
        <v>0.25</v>
      </c>
      <c r="M436" s="15">
        <v>1</v>
      </c>
      <c r="N436" s="15">
        <v>121.6</v>
      </c>
      <c r="O436" s="15">
        <v>150</v>
      </c>
      <c r="P436" s="15">
        <v>1</v>
      </c>
      <c r="Q436" s="15" t="s">
        <v>910</v>
      </c>
    </row>
    <row r="437" spans="1:17" ht="14.5">
      <c r="A437" s="3" t="s">
        <v>8015</v>
      </c>
      <c r="B437" s="15" t="s">
        <v>1</v>
      </c>
      <c r="C437" s="15" t="s">
        <v>5</v>
      </c>
      <c r="D437" s="15">
        <v>3000</v>
      </c>
      <c r="E437" s="15">
        <v>5</v>
      </c>
      <c r="F437" s="15">
        <v>152</v>
      </c>
      <c r="G437" s="15">
        <v>160</v>
      </c>
      <c r="H437" s="15">
        <v>168</v>
      </c>
      <c r="I437" s="15">
        <v>2.2999999999999998</v>
      </c>
      <c r="J437" s="15"/>
      <c r="K437" s="15">
        <v>6500</v>
      </c>
      <c r="L437" s="15">
        <v>0.25</v>
      </c>
      <c r="M437" s="15">
        <v>1</v>
      </c>
      <c r="N437" s="15">
        <v>121.6</v>
      </c>
      <c r="O437" s="15">
        <v>150</v>
      </c>
      <c r="P437" s="15">
        <v>1</v>
      </c>
      <c r="Q437" s="15" t="s">
        <v>3</v>
      </c>
    </row>
    <row r="438" spans="1:17" ht="14.5">
      <c r="A438" s="3" t="s">
        <v>8016</v>
      </c>
      <c r="B438" s="15" t="s">
        <v>1</v>
      </c>
      <c r="C438" s="15" t="s">
        <v>5</v>
      </c>
      <c r="D438" s="15">
        <v>3000</v>
      </c>
      <c r="E438" s="15">
        <v>5</v>
      </c>
      <c r="F438" s="15">
        <v>171</v>
      </c>
      <c r="G438" s="15">
        <v>180</v>
      </c>
      <c r="H438" s="15">
        <v>189</v>
      </c>
      <c r="I438" s="15">
        <v>2.1</v>
      </c>
      <c r="J438" s="15"/>
      <c r="K438" s="15">
        <v>7000</v>
      </c>
      <c r="L438" s="15">
        <v>0.25</v>
      </c>
      <c r="M438" s="15">
        <v>1</v>
      </c>
      <c r="N438" s="15">
        <v>136.80000000000001</v>
      </c>
      <c r="O438" s="15">
        <v>150</v>
      </c>
      <c r="P438" s="15">
        <v>1</v>
      </c>
      <c r="Q438" s="15" t="s">
        <v>910</v>
      </c>
    </row>
    <row r="439" spans="1:17" ht="14.5">
      <c r="A439" s="3" t="s">
        <v>8017</v>
      </c>
      <c r="B439" s="15" t="s">
        <v>1</v>
      </c>
      <c r="C439" s="15" t="s">
        <v>5</v>
      </c>
      <c r="D439" s="15">
        <v>3000</v>
      </c>
      <c r="E439" s="15">
        <v>5</v>
      </c>
      <c r="F439" s="15">
        <v>171</v>
      </c>
      <c r="G439" s="15">
        <v>180</v>
      </c>
      <c r="H439" s="15">
        <v>189</v>
      </c>
      <c r="I439" s="15">
        <v>2.1</v>
      </c>
      <c r="J439" s="15"/>
      <c r="K439" s="15">
        <v>7000</v>
      </c>
      <c r="L439" s="15">
        <v>0.25</v>
      </c>
      <c r="M439" s="15">
        <v>1</v>
      </c>
      <c r="N439" s="15">
        <v>136.80000000000001</v>
      </c>
      <c r="O439" s="15">
        <v>150</v>
      </c>
      <c r="P439" s="15">
        <v>1</v>
      </c>
      <c r="Q439" s="15" t="s">
        <v>3</v>
      </c>
    </row>
    <row r="440" spans="1:17" ht="14.5">
      <c r="A440" s="3" t="s">
        <v>8018</v>
      </c>
      <c r="B440" s="15" t="s">
        <v>1</v>
      </c>
      <c r="C440" s="15" t="s">
        <v>5</v>
      </c>
      <c r="D440" s="15">
        <v>3000</v>
      </c>
      <c r="E440" s="15">
        <v>5</v>
      </c>
      <c r="F440" s="15">
        <v>190</v>
      </c>
      <c r="G440" s="15">
        <v>200</v>
      </c>
      <c r="H440" s="15">
        <v>210</v>
      </c>
      <c r="I440" s="15">
        <v>1.9</v>
      </c>
      <c r="J440" s="15"/>
      <c r="K440" s="15">
        <v>8000</v>
      </c>
      <c r="L440" s="15">
        <v>0.25</v>
      </c>
      <c r="M440" s="15">
        <v>1</v>
      </c>
      <c r="N440" s="15">
        <v>152</v>
      </c>
      <c r="O440" s="15">
        <v>150</v>
      </c>
      <c r="P440" s="15">
        <v>1</v>
      </c>
      <c r="Q440" s="15" t="s">
        <v>910</v>
      </c>
    </row>
    <row r="441" spans="1:17" ht="14.5">
      <c r="A441" s="3" t="s">
        <v>8019</v>
      </c>
      <c r="B441" s="15" t="s">
        <v>1</v>
      </c>
      <c r="C441" s="15" t="s">
        <v>5</v>
      </c>
      <c r="D441" s="15">
        <v>3000</v>
      </c>
      <c r="E441" s="15">
        <v>5</v>
      </c>
      <c r="F441" s="15">
        <v>190</v>
      </c>
      <c r="G441" s="15">
        <v>200</v>
      </c>
      <c r="H441" s="15">
        <v>210</v>
      </c>
      <c r="I441" s="15">
        <v>1.9</v>
      </c>
      <c r="J441" s="15"/>
      <c r="K441" s="15">
        <v>8000</v>
      </c>
      <c r="L441" s="15">
        <v>0.25</v>
      </c>
      <c r="M441" s="15">
        <v>1</v>
      </c>
      <c r="N441" s="15">
        <v>152</v>
      </c>
      <c r="O441" s="15">
        <v>150</v>
      </c>
      <c r="P441" s="15">
        <v>1</v>
      </c>
      <c r="Q441" s="15" t="s">
        <v>3</v>
      </c>
    </row>
    <row r="442" spans="1:17" ht="14.5">
      <c r="A442" s="3" t="s">
        <v>8020</v>
      </c>
      <c r="B442" s="15" t="s">
        <v>1</v>
      </c>
      <c r="C442" s="15" t="s">
        <v>6</v>
      </c>
      <c r="D442" s="15">
        <v>5000</v>
      </c>
      <c r="E442" s="15">
        <v>5</v>
      </c>
      <c r="F442" s="15"/>
      <c r="G442" s="15">
        <v>15</v>
      </c>
      <c r="H442" s="15"/>
      <c r="I442" s="15">
        <v>75</v>
      </c>
      <c r="J442" s="15"/>
      <c r="K442" s="15">
        <v>75</v>
      </c>
      <c r="L442" s="15">
        <v>1</v>
      </c>
      <c r="M442" s="15">
        <v>1</v>
      </c>
      <c r="N442" s="15">
        <v>11.5</v>
      </c>
      <c r="O442" s="15">
        <v>150</v>
      </c>
      <c r="P442" s="15">
        <v>1</v>
      </c>
      <c r="Q442" s="15" t="s">
        <v>910</v>
      </c>
    </row>
    <row r="443" spans="1:17" ht="14.5">
      <c r="A443" s="3" t="s">
        <v>8782</v>
      </c>
      <c r="B443" s="15" t="s">
        <v>1</v>
      </c>
      <c r="C443" s="15" t="s">
        <v>6</v>
      </c>
      <c r="D443" s="15">
        <v>5000</v>
      </c>
      <c r="E443" s="15">
        <v>5</v>
      </c>
      <c r="F443" s="15"/>
      <c r="G443" s="15">
        <v>15</v>
      </c>
      <c r="H443" s="15"/>
      <c r="I443" s="15">
        <v>75</v>
      </c>
      <c r="J443" s="15"/>
      <c r="K443" s="15">
        <v>75</v>
      </c>
      <c r="L443" s="15">
        <v>1</v>
      </c>
      <c r="M443" s="15">
        <v>1</v>
      </c>
      <c r="N443" s="15">
        <v>11.5</v>
      </c>
      <c r="O443" s="15">
        <v>150</v>
      </c>
      <c r="P443" s="15">
        <v>1</v>
      </c>
      <c r="Q443" s="15" t="s">
        <v>3</v>
      </c>
    </row>
    <row r="444" spans="1:17" ht="14.5">
      <c r="A444" s="3" t="s">
        <v>8021</v>
      </c>
      <c r="B444" s="15" t="s">
        <v>1</v>
      </c>
      <c r="C444" s="15" t="s">
        <v>7</v>
      </c>
      <c r="D444" s="15">
        <v>2000</v>
      </c>
      <c r="E444" s="15">
        <v>5</v>
      </c>
      <c r="F444" s="15"/>
      <c r="G444" s="15">
        <v>100</v>
      </c>
      <c r="H444" s="15"/>
      <c r="I444" s="15">
        <v>5</v>
      </c>
      <c r="J444" s="15"/>
      <c r="K444" s="15">
        <v>3000</v>
      </c>
      <c r="L444" s="15">
        <v>0.25</v>
      </c>
      <c r="M444" s="15">
        <v>0.5</v>
      </c>
      <c r="N444" s="15">
        <v>76</v>
      </c>
      <c r="O444" s="15">
        <v>150</v>
      </c>
      <c r="P444" s="15" t="s">
        <v>9479</v>
      </c>
      <c r="Q444" s="15" t="s">
        <v>3</v>
      </c>
    </row>
    <row r="445" spans="1:17" ht="14.5">
      <c r="A445" s="3" t="s">
        <v>8022</v>
      </c>
      <c r="B445" s="15" t="s">
        <v>1</v>
      </c>
      <c r="C445" s="15" t="s">
        <v>7</v>
      </c>
      <c r="D445" s="15">
        <v>2000</v>
      </c>
      <c r="E445" s="15">
        <v>5</v>
      </c>
      <c r="F445" s="15"/>
      <c r="G445" s="15">
        <v>110</v>
      </c>
      <c r="H445" s="15"/>
      <c r="I445" s="15">
        <v>4.5</v>
      </c>
      <c r="J445" s="15"/>
      <c r="K445" s="15">
        <v>4000</v>
      </c>
      <c r="L445" s="15">
        <v>0.25</v>
      </c>
      <c r="M445" s="15">
        <v>0.5</v>
      </c>
      <c r="N445" s="15">
        <v>83.6</v>
      </c>
      <c r="O445" s="15">
        <v>150</v>
      </c>
      <c r="P445" s="15" t="s">
        <v>9479</v>
      </c>
      <c r="Q445" s="15" t="s">
        <v>3</v>
      </c>
    </row>
    <row r="446" spans="1:17" ht="14.5">
      <c r="A446" s="3" t="s">
        <v>8023</v>
      </c>
      <c r="B446" s="15" t="s">
        <v>1</v>
      </c>
      <c r="C446" s="15" t="s">
        <v>7</v>
      </c>
      <c r="D446" s="15">
        <v>2000</v>
      </c>
      <c r="E446" s="15">
        <v>5</v>
      </c>
      <c r="F446" s="15"/>
      <c r="G446" s="15">
        <v>11</v>
      </c>
      <c r="H446" s="15"/>
      <c r="I446" s="15">
        <v>45.5</v>
      </c>
      <c r="J446" s="15"/>
      <c r="K446" s="15">
        <v>700</v>
      </c>
      <c r="L446" s="15">
        <v>0.25</v>
      </c>
      <c r="M446" s="15">
        <v>1</v>
      </c>
      <c r="N446" s="15">
        <v>8.4</v>
      </c>
      <c r="O446" s="15">
        <v>150</v>
      </c>
      <c r="P446" s="15" t="s">
        <v>9479</v>
      </c>
      <c r="Q446" s="15" t="s">
        <v>3</v>
      </c>
    </row>
    <row r="447" spans="1:17" ht="14.5">
      <c r="A447" s="3" t="s">
        <v>8024</v>
      </c>
      <c r="B447" s="15" t="s">
        <v>1</v>
      </c>
      <c r="C447" s="15" t="s">
        <v>7</v>
      </c>
      <c r="D447" s="15">
        <v>2000</v>
      </c>
      <c r="E447" s="15">
        <v>5</v>
      </c>
      <c r="F447" s="15"/>
      <c r="G447" s="15">
        <v>120</v>
      </c>
      <c r="H447" s="15"/>
      <c r="I447" s="15">
        <v>4.2</v>
      </c>
      <c r="J447" s="15"/>
      <c r="K447" s="15">
        <v>4500</v>
      </c>
      <c r="L447" s="15">
        <v>0.25</v>
      </c>
      <c r="M447" s="15">
        <v>0.5</v>
      </c>
      <c r="N447" s="15">
        <v>91.2</v>
      </c>
      <c r="O447" s="15">
        <v>150</v>
      </c>
      <c r="P447" s="15" t="s">
        <v>9479</v>
      </c>
      <c r="Q447" s="15" t="s">
        <v>3</v>
      </c>
    </row>
    <row r="448" spans="1:17" ht="14.5">
      <c r="A448" s="3" t="s">
        <v>8025</v>
      </c>
      <c r="B448" s="15" t="s">
        <v>1</v>
      </c>
      <c r="C448" s="15" t="s">
        <v>7</v>
      </c>
      <c r="D448" s="15">
        <v>2000</v>
      </c>
      <c r="E448" s="15">
        <v>5</v>
      </c>
      <c r="F448" s="15"/>
      <c r="G448" s="15">
        <v>12</v>
      </c>
      <c r="H448" s="15"/>
      <c r="I448" s="15">
        <v>41.5</v>
      </c>
      <c r="J448" s="15"/>
      <c r="K448" s="15">
        <v>700</v>
      </c>
      <c r="L448" s="15">
        <v>0.25</v>
      </c>
      <c r="M448" s="15">
        <v>1</v>
      </c>
      <c r="N448" s="15">
        <v>9.1</v>
      </c>
      <c r="O448" s="15">
        <v>150</v>
      </c>
      <c r="P448" s="15" t="s">
        <v>9479</v>
      </c>
      <c r="Q448" s="15" t="s">
        <v>3</v>
      </c>
    </row>
    <row r="449" spans="1:17" ht="14.5">
      <c r="A449" s="3" t="s">
        <v>8026</v>
      </c>
      <c r="B449" s="15" t="s">
        <v>1</v>
      </c>
      <c r="C449" s="15" t="s">
        <v>7</v>
      </c>
      <c r="D449" s="15">
        <v>2000</v>
      </c>
      <c r="E449" s="15">
        <v>5</v>
      </c>
      <c r="F449" s="15"/>
      <c r="G449" s="15">
        <v>130</v>
      </c>
      <c r="H449" s="15"/>
      <c r="I449" s="15">
        <v>3.8</v>
      </c>
      <c r="J449" s="15"/>
      <c r="K449" s="15">
        <v>5000</v>
      </c>
      <c r="L449" s="15">
        <v>0.25</v>
      </c>
      <c r="M449" s="15">
        <v>0.5</v>
      </c>
      <c r="N449" s="15">
        <v>98.8</v>
      </c>
      <c r="O449" s="15">
        <v>150</v>
      </c>
      <c r="P449" s="15" t="s">
        <v>9479</v>
      </c>
      <c r="Q449" s="15" t="s">
        <v>3</v>
      </c>
    </row>
    <row r="450" spans="1:17" ht="14.5">
      <c r="A450" s="3" t="s">
        <v>8027</v>
      </c>
      <c r="B450" s="15" t="s">
        <v>1</v>
      </c>
      <c r="C450" s="15" t="s">
        <v>7</v>
      </c>
      <c r="D450" s="15">
        <v>2000</v>
      </c>
      <c r="E450" s="15">
        <v>5</v>
      </c>
      <c r="F450" s="15"/>
      <c r="G450" s="15">
        <v>13</v>
      </c>
      <c r="H450" s="15"/>
      <c r="I450" s="15">
        <v>38.5</v>
      </c>
      <c r="J450" s="15"/>
      <c r="K450" s="15">
        <v>700</v>
      </c>
      <c r="L450" s="15">
        <v>0.25</v>
      </c>
      <c r="M450" s="15">
        <v>0.5</v>
      </c>
      <c r="N450" s="15">
        <v>9.9</v>
      </c>
      <c r="O450" s="15">
        <v>150</v>
      </c>
      <c r="P450" s="15" t="s">
        <v>9479</v>
      </c>
      <c r="Q450" s="15" t="s">
        <v>3</v>
      </c>
    </row>
    <row r="451" spans="1:17" ht="14.5">
      <c r="A451" s="3" t="s">
        <v>8028</v>
      </c>
      <c r="B451" s="15" t="s">
        <v>1</v>
      </c>
      <c r="C451" s="15" t="s">
        <v>7</v>
      </c>
      <c r="D451" s="15">
        <v>2000</v>
      </c>
      <c r="E451" s="15">
        <v>5</v>
      </c>
      <c r="F451" s="15"/>
      <c r="G451" s="15">
        <v>140</v>
      </c>
      <c r="H451" s="15"/>
      <c r="I451" s="15">
        <v>3.6</v>
      </c>
      <c r="J451" s="15"/>
      <c r="K451" s="15">
        <v>5500</v>
      </c>
      <c r="L451" s="15">
        <v>0.25</v>
      </c>
      <c r="M451" s="15">
        <v>0.5</v>
      </c>
      <c r="N451" s="15">
        <v>106.4</v>
      </c>
      <c r="O451" s="15">
        <v>150</v>
      </c>
      <c r="P451" s="15" t="s">
        <v>9479</v>
      </c>
      <c r="Q451" s="15" t="s">
        <v>3</v>
      </c>
    </row>
    <row r="452" spans="1:17" ht="14.5">
      <c r="A452" s="3" t="s">
        <v>8029</v>
      </c>
      <c r="B452" s="15" t="s">
        <v>1</v>
      </c>
      <c r="C452" s="15" t="s">
        <v>7</v>
      </c>
      <c r="D452" s="15">
        <v>2000</v>
      </c>
      <c r="E452" s="15">
        <v>5</v>
      </c>
      <c r="F452" s="15"/>
      <c r="G452" s="15">
        <v>14</v>
      </c>
      <c r="H452" s="15"/>
      <c r="I452" s="15">
        <v>35.700000000000003</v>
      </c>
      <c r="J452" s="15"/>
      <c r="K452" s="15">
        <v>700</v>
      </c>
      <c r="L452" s="15">
        <v>0.25</v>
      </c>
      <c r="M452" s="15">
        <v>0.5</v>
      </c>
      <c r="N452" s="15">
        <v>10.6</v>
      </c>
      <c r="O452" s="15">
        <v>150</v>
      </c>
      <c r="P452" s="15" t="s">
        <v>9479</v>
      </c>
      <c r="Q452" s="15" t="s">
        <v>3</v>
      </c>
    </row>
    <row r="453" spans="1:17" ht="14.5">
      <c r="A453" s="3" t="s">
        <v>8030</v>
      </c>
      <c r="B453" s="15" t="s">
        <v>1</v>
      </c>
      <c r="C453" s="15" t="s">
        <v>7</v>
      </c>
      <c r="D453" s="15">
        <v>2000</v>
      </c>
      <c r="E453" s="15">
        <v>5</v>
      </c>
      <c r="F453" s="15"/>
      <c r="G453" s="15">
        <v>150</v>
      </c>
      <c r="H453" s="15"/>
      <c r="I453" s="15">
        <v>3.3</v>
      </c>
      <c r="J453" s="15"/>
      <c r="K453" s="15">
        <v>6000</v>
      </c>
      <c r="L453" s="15">
        <v>0.25</v>
      </c>
      <c r="M453" s="15">
        <v>0.5</v>
      </c>
      <c r="N453" s="15">
        <v>114</v>
      </c>
      <c r="O453" s="15">
        <v>150</v>
      </c>
      <c r="P453" s="15" t="s">
        <v>9479</v>
      </c>
      <c r="Q453" s="15" t="s">
        <v>3</v>
      </c>
    </row>
    <row r="454" spans="1:17" ht="14.5">
      <c r="A454" s="3" t="s">
        <v>8031</v>
      </c>
      <c r="B454" s="15" t="s">
        <v>1</v>
      </c>
      <c r="C454" s="15" t="s">
        <v>7</v>
      </c>
      <c r="D454" s="15">
        <v>2000</v>
      </c>
      <c r="E454" s="15">
        <v>5</v>
      </c>
      <c r="F454" s="15"/>
      <c r="G454" s="15">
        <v>15</v>
      </c>
      <c r="H454" s="15"/>
      <c r="I454" s="15">
        <v>33.4</v>
      </c>
      <c r="J454" s="15"/>
      <c r="K454" s="15">
        <v>700</v>
      </c>
      <c r="L454" s="15">
        <v>0.25</v>
      </c>
      <c r="M454" s="15">
        <v>0.5</v>
      </c>
      <c r="N454" s="15">
        <v>11.4</v>
      </c>
      <c r="O454" s="15">
        <v>150</v>
      </c>
      <c r="P454" s="15" t="s">
        <v>9479</v>
      </c>
      <c r="Q454" s="15" t="s">
        <v>3</v>
      </c>
    </row>
    <row r="455" spans="1:17" ht="14.5">
      <c r="A455" s="3" t="s">
        <v>8032</v>
      </c>
      <c r="B455" s="15" t="s">
        <v>1</v>
      </c>
      <c r="C455" s="15" t="s">
        <v>7</v>
      </c>
      <c r="D455" s="15">
        <v>2000</v>
      </c>
      <c r="E455" s="15">
        <v>5</v>
      </c>
      <c r="F455" s="15"/>
      <c r="G455" s="15">
        <v>160</v>
      </c>
      <c r="H455" s="15"/>
      <c r="I455" s="15">
        <v>3.1</v>
      </c>
      <c r="J455" s="15"/>
      <c r="K455" s="15">
        <v>6500</v>
      </c>
      <c r="L455" s="15">
        <v>0.25</v>
      </c>
      <c r="M455" s="15">
        <v>0.5</v>
      </c>
      <c r="N455" s="15">
        <v>121.6</v>
      </c>
      <c r="O455" s="15">
        <v>150</v>
      </c>
      <c r="P455" s="15" t="s">
        <v>9479</v>
      </c>
      <c r="Q455" s="15" t="s">
        <v>3</v>
      </c>
    </row>
    <row r="456" spans="1:17" ht="14.5">
      <c r="A456" s="3" t="s">
        <v>8033</v>
      </c>
      <c r="B456" s="15" t="s">
        <v>1</v>
      </c>
      <c r="C456" s="15" t="s">
        <v>7</v>
      </c>
      <c r="D456" s="15">
        <v>2000</v>
      </c>
      <c r="E456" s="15">
        <v>5</v>
      </c>
      <c r="F456" s="15"/>
      <c r="G456" s="15">
        <v>16</v>
      </c>
      <c r="H456" s="15"/>
      <c r="I456" s="15">
        <v>31.2</v>
      </c>
      <c r="J456" s="15"/>
      <c r="K456" s="15">
        <v>700</v>
      </c>
      <c r="L456" s="15">
        <v>0.25</v>
      </c>
      <c r="M456" s="15">
        <v>0.5</v>
      </c>
      <c r="N456" s="15">
        <v>12.2</v>
      </c>
      <c r="O456" s="15">
        <v>150</v>
      </c>
      <c r="P456" s="15" t="s">
        <v>9479</v>
      </c>
      <c r="Q456" s="15" t="s">
        <v>3</v>
      </c>
    </row>
    <row r="457" spans="1:17" ht="14.5">
      <c r="A457" s="3" t="s">
        <v>8034</v>
      </c>
      <c r="B457" s="15" t="s">
        <v>1</v>
      </c>
      <c r="C457" s="15" t="s">
        <v>7</v>
      </c>
      <c r="D457" s="15">
        <v>2000</v>
      </c>
      <c r="E457" s="15">
        <v>5</v>
      </c>
      <c r="F457" s="15"/>
      <c r="G457" s="15">
        <v>170</v>
      </c>
      <c r="H457" s="15"/>
      <c r="I457" s="15">
        <v>2.9</v>
      </c>
      <c r="J457" s="15"/>
      <c r="K457" s="15">
        <v>7000</v>
      </c>
      <c r="L457" s="15">
        <v>0.25</v>
      </c>
      <c r="M457" s="15">
        <v>0.5</v>
      </c>
      <c r="N457" s="15">
        <v>130.4</v>
      </c>
      <c r="O457" s="15">
        <v>150</v>
      </c>
      <c r="P457" s="15" t="s">
        <v>9479</v>
      </c>
      <c r="Q457" s="15" t="s">
        <v>3</v>
      </c>
    </row>
    <row r="458" spans="1:17" ht="14.5">
      <c r="A458" s="3" t="s">
        <v>8035</v>
      </c>
      <c r="B458" s="15" t="s">
        <v>1</v>
      </c>
      <c r="C458" s="15" t="s">
        <v>7</v>
      </c>
      <c r="D458" s="15">
        <v>2000</v>
      </c>
      <c r="E458" s="15">
        <v>5</v>
      </c>
      <c r="F458" s="15"/>
      <c r="G458" s="15">
        <v>17</v>
      </c>
      <c r="H458" s="15"/>
      <c r="I458" s="15">
        <v>29.4</v>
      </c>
      <c r="J458" s="15"/>
      <c r="K458" s="15">
        <v>750</v>
      </c>
      <c r="L458" s="15">
        <v>0.25</v>
      </c>
      <c r="M458" s="15">
        <v>0.5</v>
      </c>
      <c r="N458" s="15">
        <v>13</v>
      </c>
      <c r="O458" s="15">
        <v>150</v>
      </c>
      <c r="P458" s="15" t="s">
        <v>9479</v>
      </c>
      <c r="Q458" s="15" t="s">
        <v>3</v>
      </c>
    </row>
    <row r="459" spans="1:17" ht="14.5">
      <c r="A459" s="3" t="s">
        <v>8036</v>
      </c>
      <c r="B459" s="15" t="s">
        <v>1</v>
      </c>
      <c r="C459" s="15" t="s">
        <v>7</v>
      </c>
      <c r="D459" s="15">
        <v>2000</v>
      </c>
      <c r="E459" s="15">
        <v>5</v>
      </c>
      <c r="F459" s="15"/>
      <c r="G459" s="15">
        <v>180</v>
      </c>
      <c r="H459" s="15"/>
      <c r="I459" s="15">
        <v>2.8</v>
      </c>
      <c r="J459" s="15"/>
      <c r="K459" s="15">
        <v>7000</v>
      </c>
      <c r="L459" s="15">
        <v>0.25</v>
      </c>
      <c r="M459" s="15">
        <v>0.5</v>
      </c>
      <c r="N459" s="15">
        <v>136.80000000000001</v>
      </c>
      <c r="O459" s="15">
        <v>150</v>
      </c>
      <c r="P459" s="15" t="s">
        <v>9479</v>
      </c>
      <c r="Q459" s="15" t="s">
        <v>3</v>
      </c>
    </row>
    <row r="460" spans="1:17" ht="14.5">
      <c r="A460" s="3" t="s">
        <v>8037</v>
      </c>
      <c r="B460" s="15" t="s">
        <v>1</v>
      </c>
      <c r="C460" s="15" t="s">
        <v>7</v>
      </c>
      <c r="D460" s="15">
        <v>2000</v>
      </c>
      <c r="E460" s="15">
        <v>5</v>
      </c>
      <c r="F460" s="15"/>
      <c r="G460" s="15">
        <v>18</v>
      </c>
      <c r="H460" s="15"/>
      <c r="I460" s="15">
        <v>27.8</v>
      </c>
      <c r="J460" s="15"/>
      <c r="K460" s="15">
        <v>750</v>
      </c>
      <c r="L460" s="15">
        <v>0.25</v>
      </c>
      <c r="M460" s="15">
        <v>0.5</v>
      </c>
      <c r="N460" s="15">
        <v>13.7</v>
      </c>
      <c r="O460" s="15">
        <v>150</v>
      </c>
      <c r="P460" s="15" t="s">
        <v>9479</v>
      </c>
      <c r="Q460" s="15" t="s">
        <v>3</v>
      </c>
    </row>
    <row r="461" spans="1:17" ht="14.5">
      <c r="A461" s="3" t="s">
        <v>8038</v>
      </c>
      <c r="B461" s="15" t="s">
        <v>1</v>
      </c>
      <c r="C461" s="15" t="s">
        <v>7</v>
      </c>
      <c r="D461" s="15">
        <v>2000</v>
      </c>
      <c r="E461" s="15">
        <v>5</v>
      </c>
      <c r="F461" s="15"/>
      <c r="G461" s="15">
        <v>190</v>
      </c>
      <c r="H461" s="15"/>
      <c r="I461" s="15">
        <v>2.6</v>
      </c>
      <c r="J461" s="15"/>
      <c r="K461" s="15">
        <v>8000</v>
      </c>
      <c r="L461" s="15">
        <v>0.25</v>
      </c>
      <c r="M461" s="15">
        <v>0.5</v>
      </c>
      <c r="N461" s="15">
        <v>144.80000000000001</v>
      </c>
      <c r="O461" s="15">
        <v>150</v>
      </c>
      <c r="P461" s="15" t="s">
        <v>9479</v>
      </c>
      <c r="Q461" s="15" t="s">
        <v>3</v>
      </c>
    </row>
    <row r="462" spans="1:17" ht="14.5">
      <c r="A462" s="3" t="s">
        <v>8039</v>
      </c>
      <c r="B462" s="15" t="s">
        <v>1</v>
      </c>
      <c r="C462" s="15" t="s">
        <v>7</v>
      </c>
      <c r="D462" s="15">
        <v>2000</v>
      </c>
      <c r="E462" s="15">
        <v>5</v>
      </c>
      <c r="F462" s="15"/>
      <c r="G462" s="15">
        <v>19</v>
      </c>
      <c r="H462" s="15"/>
      <c r="I462" s="15">
        <v>26.3</v>
      </c>
      <c r="J462" s="15"/>
      <c r="K462" s="15">
        <v>750</v>
      </c>
      <c r="L462" s="15">
        <v>0.25</v>
      </c>
      <c r="M462" s="15">
        <v>0.5</v>
      </c>
      <c r="N462" s="15">
        <v>14.4</v>
      </c>
      <c r="O462" s="15">
        <v>150</v>
      </c>
      <c r="P462" s="15" t="s">
        <v>9479</v>
      </c>
      <c r="Q462" s="15" t="s">
        <v>3</v>
      </c>
    </row>
    <row r="463" spans="1:17" ht="14.5">
      <c r="A463" s="3" t="s">
        <v>8040</v>
      </c>
      <c r="B463" s="15" t="s">
        <v>1</v>
      </c>
      <c r="C463" s="15" t="s">
        <v>7</v>
      </c>
      <c r="D463" s="15">
        <v>2000</v>
      </c>
      <c r="E463" s="15">
        <v>5</v>
      </c>
      <c r="F463" s="15"/>
      <c r="G463" s="15">
        <v>200</v>
      </c>
      <c r="H463" s="15"/>
      <c r="I463" s="15">
        <v>2.5</v>
      </c>
      <c r="J463" s="15"/>
      <c r="K463" s="15">
        <v>8000</v>
      </c>
      <c r="L463" s="15">
        <v>0.25</v>
      </c>
      <c r="M463" s="15">
        <v>0.5</v>
      </c>
      <c r="N463" s="15">
        <v>152</v>
      </c>
      <c r="O463" s="15">
        <v>150</v>
      </c>
      <c r="P463" s="15" t="s">
        <v>9479</v>
      </c>
      <c r="Q463" s="15" t="s">
        <v>3</v>
      </c>
    </row>
    <row r="464" spans="1:17" ht="14.5">
      <c r="A464" s="3" t="s">
        <v>8041</v>
      </c>
      <c r="B464" s="15" t="s">
        <v>1</v>
      </c>
      <c r="C464" s="15" t="s">
        <v>7</v>
      </c>
      <c r="D464" s="15">
        <v>2000</v>
      </c>
      <c r="E464" s="15">
        <v>5</v>
      </c>
      <c r="F464" s="15"/>
      <c r="G464" s="15">
        <v>20</v>
      </c>
      <c r="H464" s="15"/>
      <c r="I464" s="15">
        <v>25</v>
      </c>
      <c r="J464" s="15"/>
      <c r="K464" s="15">
        <v>750</v>
      </c>
      <c r="L464" s="15">
        <v>0.25</v>
      </c>
      <c r="M464" s="15">
        <v>0.5</v>
      </c>
      <c r="N464" s="15">
        <v>15.2</v>
      </c>
      <c r="O464" s="15">
        <v>150</v>
      </c>
      <c r="P464" s="15" t="s">
        <v>9479</v>
      </c>
      <c r="Q464" s="15" t="s">
        <v>3</v>
      </c>
    </row>
    <row r="465" spans="1:17" ht="14.5">
      <c r="A465" s="3" t="s">
        <v>8042</v>
      </c>
      <c r="B465" s="15" t="s">
        <v>1</v>
      </c>
      <c r="C465" s="15" t="s">
        <v>7</v>
      </c>
      <c r="D465" s="15">
        <v>2000</v>
      </c>
      <c r="E465" s="15">
        <v>5</v>
      </c>
      <c r="F465" s="15"/>
      <c r="G465" s="15">
        <v>22</v>
      </c>
      <c r="H465" s="15"/>
      <c r="I465" s="15">
        <v>22.8</v>
      </c>
      <c r="J465" s="15"/>
      <c r="K465" s="15">
        <v>750</v>
      </c>
      <c r="L465" s="15">
        <v>0.25</v>
      </c>
      <c r="M465" s="15">
        <v>0.5</v>
      </c>
      <c r="N465" s="15">
        <v>16.7</v>
      </c>
      <c r="O465" s="15">
        <v>150</v>
      </c>
      <c r="P465" s="15" t="s">
        <v>9479</v>
      </c>
      <c r="Q465" s="15" t="s">
        <v>3</v>
      </c>
    </row>
    <row r="466" spans="1:17" ht="14.5">
      <c r="A466" s="3" t="s">
        <v>8043</v>
      </c>
      <c r="B466" s="15" t="s">
        <v>1</v>
      </c>
      <c r="C466" s="15" t="s">
        <v>7</v>
      </c>
      <c r="D466" s="15">
        <v>2000</v>
      </c>
      <c r="E466" s="15">
        <v>5</v>
      </c>
      <c r="F466" s="15"/>
      <c r="G466" s="15">
        <v>24</v>
      </c>
      <c r="H466" s="15"/>
      <c r="I466" s="15">
        <v>20.8</v>
      </c>
      <c r="J466" s="15"/>
      <c r="K466" s="15">
        <v>750</v>
      </c>
      <c r="L466" s="15">
        <v>0.25</v>
      </c>
      <c r="M466" s="15">
        <v>0.5</v>
      </c>
      <c r="N466" s="15">
        <v>18.2</v>
      </c>
      <c r="O466" s="15">
        <v>150</v>
      </c>
      <c r="P466" s="15" t="s">
        <v>9479</v>
      </c>
      <c r="Q466" s="15" t="s">
        <v>3</v>
      </c>
    </row>
    <row r="467" spans="1:17" ht="14.5">
      <c r="A467" s="3" t="s">
        <v>8044</v>
      </c>
      <c r="B467" s="15" t="s">
        <v>1</v>
      </c>
      <c r="C467" s="15" t="s">
        <v>7</v>
      </c>
      <c r="D467" s="15">
        <v>2000</v>
      </c>
      <c r="E467" s="15">
        <v>5</v>
      </c>
      <c r="F467" s="15"/>
      <c r="G467" s="15">
        <v>27</v>
      </c>
      <c r="H467" s="15"/>
      <c r="I467" s="15">
        <v>18.5</v>
      </c>
      <c r="J467" s="15"/>
      <c r="K467" s="15">
        <v>750</v>
      </c>
      <c r="L467" s="15">
        <v>0.25</v>
      </c>
      <c r="M467" s="15">
        <v>0.5</v>
      </c>
      <c r="N467" s="15">
        <v>20.6</v>
      </c>
      <c r="O467" s="15">
        <v>150</v>
      </c>
      <c r="P467" s="15" t="s">
        <v>9479</v>
      </c>
      <c r="Q467" s="15" t="s">
        <v>3</v>
      </c>
    </row>
    <row r="468" spans="1:17" ht="14.5">
      <c r="A468" s="3" t="s">
        <v>8045</v>
      </c>
      <c r="B468" s="15" t="s">
        <v>1</v>
      </c>
      <c r="C468" s="15" t="s">
        <v>7</v>
      </c>
      <c r="D468" s="15">
        <v>2000</v>
      </c>
      <c r="E468" s="15">
        <v>5</v>
      </c>
      <c r="F468" s="15"/>
      <c r="G468" s="15">
        <v>30</v>
      </c>
      <c r="H468" s="15"/>
      <c r="I468" s="15">
        <v>16.600000000000001</v>
      </c>
      <c r="J468" s="15"/>
      <c r="K468" s="15">
        <v>1000</v>
      </c>
      <c r="L468" s="15">
        <v>0.25</v>
      </c>
      <c r="M468" s="15">
        <v>0.5</v>
      </c>
      <c r="N468" s="15">
        <v>22.8</v>
      </c>
      <c r="O468" s="15">
        <v>150</v>
      </c>
      <c r="P468" s="15" t="s">
        <v>9479</v>
      </c>
      <c r="Q468" s="15" t="s">
        <v>3</v>
      </c>
    </row>
    <row r="469" spans="1:17" ht="14.5">
      <c r="A469" s="3" t="s">
        <v>8046</v>
      </c>
      <c r="B469" s="15" t="s">
        <v>1</v>
      </c>
      <c r="C469" s="15" t="s">
        <v>7</v>
      </c>
      <c r="D469" s="15">
        <v>2000</v>
      </c>
      <c r="E469" s="15">
        <v>5</v>
      </c>
      <c r="F469" s="15"/>
      <c r="G469" s="15">
        <v>33</v>
      </c>
      <c r="H469" s="15"/>
      <c r="I469" s="15">
        <v>15.1</v>
      </c>
      <c r="J469" s="15"/>
      <c r="K469" s="15">
        <v>1000</v>
      </c>
      <c r="L469" s="15">
        <v>0.25</v>
      </c>
      <c r="M469" s="15">
        <v>0.5</v>
      </c>
      <c r="N469" s="15">
        <v>25.1</v>
      </c>
      <c r="O469" s="15">
        <v>150</v>
      </c>
      <c r="P469" s="15" t="s">
        <v>9479</v>
      </c>
      <c r="Q469" s="15" t="s">
        <v>3</v>
      </c>
    </row>
    <row r="470" spans="1:17" ht="14.5">
      <c r="A470" s="3" t="s">
        <v>8047</v>
      </c>
      <c r="B470" s="15" t="s">
        <v>1</v>
      </c>
      <c r="C470" s="15" t="s">
        <v>7</v>
      </c>
      <c r="D470" s="15">
        <v>2000</v>
      </c>
      <c r="E470" s="15">
        <v>5</v>
      </c>
      <c r="F470" s="15"/>
      <c r="G470" s="15">
        <v>36</v>
      </c>
      <c r="H470" s="15"/>
      <c r="I470" s="15">
        <v>13.9</v>
      </c>
      <c r="J470" s="15"/>
      <c r="K470" s="15">
        <v>1000</v>
      </c>
      <c r="L470" s="15">
        <v>0.25</v>
      </c>
      <c r="M470" s="15">
        <v>0.5</v>
      </c>
      <c r="N470" s="15">
        <v>27.4</v>
      </c>
      <c r="O470" s="15">
        <v>150</v>
      </c>
      <c r="P470" s="15" t="s">
        <v>9479</v>
      </c>
      <c r="Q470" s="15" t="s">
        <v>3</v>
      </c>
    </row>
    <row r="471" spans="1:17" ht="14.5">
      <c r="A471" s="3" t="s">
        <v>8048</v>
      </c>
      <c r="B471" s="15" t="s">
        <v>1</v>
      </c>
      <c r="C471" s="15" t="s">
        <v>7</v>
      </c>
      <c r="D471" s="15">
        <v>2000</v>
      </c>
      <c r="E471" s="15">
        <v>5</v>
      </c>
      <c r="F471" s="15"/>
      <c r="G471" s="15">
        <v>39</v>
      </c>
      <c r="H471" s="15"/>
      <c r="I471" s="15">
        <v>12.8</v>
      </c>
      <c r="J471" s="15"/>
      <c r="K471" s="15">
        <v>1000</v>
      </c>
      <c r="L471" s="15">
        <v>0.25</v>
      </c>
      <c r="M471" s="15">
        <v>0.5</v>
      </c>
      <c r="N471" s="15">
        <v>29.7</v>
      </c>
      <c r="O471" s="15">
        <v>150</v>
      </c>
      <c r="P471" s="15" t="s">
        <v>9479</v>
      </c>
      <c r="Q471" s="15" t="s">
        <v>3</v>
      </c>
    </row>
    <row r="472" spans="1:17" ht="14.5">
      <c r="A472" s="3" t="s">
        <v>8049</v>
      </c>
      <c r="B472" s="15" t="s">
        <v>1</v>
      </c>
      <c r="C472" s="15" t="s">
        <v>7</v>
      </c>
      <c r="D472" s="15">
        <v>2000</v>
      </c>
      <c r="E472" s="15">
        <v>5</v>
      </c>
      <c r="F472" s="15"/>
      <c r="G472" s="15">
        <v>43</v>
      </c>
      <c r="H472" s="15"/>
      <c r="I472" s="15">
        <v>11.6</v>
      </c>
      <c r="J472" s="15"/>
      <c r="K472" s="15">
        <v>1500</v>
      </c>
      <c r="L472" s="15">
        <v>0.25</v>
      </c>
      <c r="M472" s="15">
        <v>0.5</v>
      </c>
      <c r="N472" s="15">
        <v>32.700000000000003</v>
      </c>
      <c r="O472" s="15">
        <v>150</v>
      </c>
      <c r="P472" s="15" t="s">
        <v>9479</v>
      </c>
      <c r="Q472" s="15" t="s">
        <v>3</v>
      </c>
    </row>
    <row r="473" spans="1:17" ht="14.5">
      <c r="A473" s="3" t="s">
        <v>8050</v>
      </c>
      <c r="B473" s="15" t="s">
        <v>1</v>
      </c>
      <c r="C473" s="15" t="s">
        <v>7</v>
      </c>
      <c r="D473" s="15">
        <v>2000</v>
      </c>
      <c r="E473" s="15">
        <v>5</v>
      </c>
      <c r="F473" s="15"/>
      <c r="G473" s="15">
        <v>47</v>
      </c>
      <c r="H473" s="15"/>
      <c r="I473" s="15">
        <v>10.6</v>
      </c>
      <c r="J473" s="15"/>
      <c r="K473" s="15">
        <v>1500</v>
      </c>
      <c r="L473" s="15">
        <v>0.25</v>
      </c>
      <c r="M473" s="15">
        <v>0.5</v>
      </c>
      <c r="N473" s="15">
        <v>35.799999999999997</v>
      </c>
      <c r="O473" s="15">
        <v>150</v>
      </c>
      <c r="P473" s="15" t="s">
        <v>9479</v>
      </c>
      <c r="Q473" s="15" t="s">
        <v>3</v>
      </c>
    </row>
    <row r="474" spans="1:17" ht="14.5">
      <c r="A474" s="3" t="s">
        <v>8051</v>
      </c>
      <c r="B474" s="15" t="s">
        <v>1</v>
      </c>
      <c r="C474" s="15" t="s">
        <v>7</v>
      </c>
      <c r="D474" s="15">
        <v>2000</v>
      </c>
      <c r="E474" s="15">
        <v>5</v>
      </c>
      <c r="F474" s="15"/>
      <c r="G474" s="15">
        <v>51</v>
      </c>
      <c r="H474" s="15"/>
      <c r="I474" s="15">
        <v>9.8000000000000007</v>
      </c>
      <c r="J474" s="15"/>
      <c r="K474" s="15">
        <v>1500</v>
      </c>
      <c r="L474" s="15">
        <v>0.25</v>
      </c>
      <c r="M474" s="15">
        <v>0.5</v>
      </c>
      <c r="N474" s="15">
        <v>38.799999999999997</v>
      </c>
      <c r="O474" s="15">
        <v>150</v>
      </c>
      <c r="P474" s="15" t="s">
        <v>9479</v>
      </c>
      <c r="Q474" s="15" t="s">
        <v>3</v>
      </c>
    </row>
    <row r="475" spans="1:17" ht="14.5">
      <c r="A475" s="3" t="s">
        <v>8052</v>
      </c>
      <c r="B475" s="15" t="s">
        <v>1</v>
      </c>
      <c r="C475" s="15" t="s">
        <v>7</v>
      </c>
      <c r="D475" s="15">
        <v>2000</v>
      </c>
      <c r="E475" s="15">
        <v>5</v>
      </c>
      <c r="F475" s="15"/>
      <c r="G475" s="15">
        <v>56</v>
      </c>
      <c r="H475" s="15"/>
      <c r="I475" s="15">
        <v>9</v>
      </c>
      <c r="J475" s="15"/>
      <c r="K475" s="15">
        <v>2000</v>
      </c>
      <c r="L475" s="15">
        <v>0.25</v>
      </c>
      <c r="M475" s="15">
        <v>0.5</v>
      </c>
      <c r="N475" s="15">
        <v>42.6</v>
      </c>
      <c r="O475" s="15">
        <v>150</v>
      </c>
      <c r="P475" s="15" t="s">
        <v>9479</v>
      </c>
      <c r="Q475" s="15" t="s">
        <v>3</v>
      </c>
    </row>
    <row r="476" spans="1:17" ht="14.5">
      <c r="A476" s="3" t="s">
        <v>8053</v>
      </c>
      <c r="B476" s="15" t="s">
        <v>1</v>
      </c>
      <c r="C476" s="15" t="s">
        <v>7</v>
      </c>
      <c r="D476" s="15">
        <v>2000</v>
      </c>
      <c r="E476" s="15">
        <v>5</v>
      </c>
      <c r="F476" s="15"/>
      <c r="G476" s="15">
        <v>6.8</v>
      </c>
      <c r="H476" s="15"/>
      <c r="I476" s="15">
        <v>100</v>
      </c>
      <c r="J476" s="15"/>
      <c r="K476" s="15">
        <v>200</v>
      </c>
      <c r="L476" s="15">
        <v>1</v>
      </c>
      <c r="M476" s="15">
        <v>1000</v>
      </c>
      <c r="N476" s="15">
        <v>5.5</v>
      </c>
      <c r="O476" s="15">
        <v>150</v>
      </c>
      <c r="P476" s="15" t="s">
        <v>9479</v>
      </c>
      <c r="Q476" s="15" t="s">
        <v>3</v>
      </c>
    </row>
    <row r="477" spans="1:17" ht="14.5">
      <c r="A477" s="3" t="s">
        <v>8054</v>
      </c>
      <c r="B477" s="15" t="s">
        <v>1</v>
      </c>
      <c r="C477" s="15" t="s">
        <v>7</v>
      </c>
      <c r="D477" s="15">
        <v>2000</v>
      </c>
      <c r="E477" s="15">
        <v>5</v>
      </c>
      <c r="F477" s="15"/>
      <c r="G477" s="15">
        <v>62</v>
      </c>
      <c r="H477" s="15"/>
      <c r="I477" s="15">
        <v>8.1</v>
      </c>
      <c r="J477" s="15"/>
      <c r="K477" s="15">
        <v>2000</v>
      </c>
      <c r="L477" s="15">
        <v>0.25</v>
      </c>
      <c r="M477" s="15">
        <v>0.5</v>
      </c>
      <c r="N477" s="15">
        <v>47.1</v>
      </c>
      <c r="O477" s="15">
        <v>150</v>
      </c>
      <c r="P477" s="15" t="s">
        <v>9479</v>
      </c>
      <c r="Q477" s="15" t="s">
        <v>3</v>
      </c>
    </row>
    <row r="478" spans="1:17" ht="14.5">
      <c r="A478" s="3" t="s">
        <v>8055</v>
      </c>
      <c r="B478" s="15" t="s">
        <v>1</v>
      </c>
      <c r="C478" s="15" t="s">
        <v>7</v>
      </c>
      <c r="D478" s="15">
        <v>2000</v>
      </c>
      <c r="E478" s="15">
        <v>5</v>
      </c>
      <c r="F478" s="15"/>
      <c r="G478" s="15">
        <v>68</v>
      </c>
      <c r="H478" s="15"/>
      <c r="I478" s="15">
        <v>7.4</v>
      </c>
      <c r="J478" s="15"/>
      <c r="K478" s="15">
        <v>2000</v>
      </c>
      <c r="L478" s="15">
        <v>0.25</v>
      </c>
      <c r="M478" s="15">
        <v>0.5</v>
      </c>
      <c r="N478" s="15">
        <v>51.7</v>
      </c>
      <c r="O478" s="15">
        <v>150</v>
      </c>
      <c r="P478" s="15" t="s">
        <v>9479</v>
      </c>
      <c r="Q478" s="15" t="s">
        <v>3</v>
      </c>
    </row>
    <row r="479" spans="1:17" ht="14.5">
      <c r="A479" s="3" t="s">
        <v>8056</v>
      </c>
      <c r="B479" s="15" t="s">
        <v>1</v>
      </c>
      <c r="C479" s="15" t="s">
        <v>7</v>
      </c>
      <c r="D479" s="15">
        <v>2000</v>
      </c>
      <c r="E479" s="15">
        <v>5</v>
      </c>
      <c r="F479" s="15"/>
      <c r="G479" s="15">
        <v>75</v>
      </c>
      <c r="H479" s="15"/>
      <c r="I479" s="15">
        <v>6.7</v>
      </c>
      <c r="J479" s="15"/>
      <c r="K479" s="15">
        <v>2000</v>
      </c>
      <c r="L479" s="15">
        <v>0.25</v>
      </c>
      <c r="M479" s="15">
        <v>0.5</v>
      </c>
      <c r="N479" s="15">
        <v>56</v>
      </c>
      <c r="O479" s="15">
        <v>150</v>
      </c>
      <c r="P479" s="15" t="s">
        <v>9479</v>
      </c>
      <c r="Q479" s="15" t="s">
        <v>3</v>
      </c>
    </row>
    <row r="480" spans="1:17" ht="14.5">
      <c r="A480" s="3" t="s">
        <v>8057</v>
      </c>
      <c r="B480" s="15" t="s">
        <v>1</v>
      </c>
      <c r="C480" s="15" t="s">
        <v>7</v>
      </c>
      <c r="D480" s="15">
        <v>2000</v>
      </c>
      <c r="E480" s="15">
        <v>5</v>
      </c>
      <c r="F480" s="15"/>
      <c r="G480" s="15">
        <v>82</v>
      </c>
      <c r="H480" s="15"/>
      <c r="I480" s="15">
        <v>6.1</v>
      </c>
      <c r="J480" s="15"/>
      <c r="K480" s="15">
        <v>3000</v>
      </c>
      <c r="L480" s="15">
        <v>0.25</v>
      </c>
      <c r="M480" s="15">
        <v>0.5</v>
      </c>
      <c r="N480" s="15">
        <v>62.2</v>
      </c>
      <c r="O480" s="15">
        <v>150</v>
      </c>
      <c r="P480" s="15" t="s">
        <v>9479</v>
      </c>
      <c r="Q480" s="15" t="s">
        <v>3</v>
      </c>
    </row>
    <row r="481" spans="1:17" ht="14.5">
      <c r="A481" s="3" t="s">
        <v>8058</v>
      </c>
      <c r="B481" s="15" t="s">
        <v>1</v>
      </c>
      <c r="C481" s="15" t="s">
        <v>7</v>
      </c>
      <c r="D481" s="15">
        <v>2000</v>
      </c>
      <c r="E481" s="15">
        <v>5</v>
      </c>
      <c r="F481" s="15"/>
      <c r="G481" s="15">
        <v>91</v>
      </c>
      <c r="H481" s="15"/>
      <c r="I481" s="15">
        <v>5.5</v>
      </c>
      <c r="J481" s="15"/>
      <c r="K481" s="15">
        <v>3000</v>
      </c>
      <c r="L481" s="15">
        <v>0.25</v>
      </c>
      <c r="M481" s="15">
        <v>0.5</v>
      </c>
      <c r="N481" s="15">
        <v>69.2</v>
      </c>
      <c r="O481" s="15">
        <v>150</v>
      </c>
      <c r="P481" s="15" t="s">
        <v>9479</v>
      </c>
      <c r="Q481" s="15" t="s">
        <v>3</v>
      </c>
    </row>
    <row r="482" spans="1:17" ht="14.5">
      <c r="A482" s="3" t="s">
        <v>8059</v>
      </c>
      <c r="B482" s="15" t="s">
        <v>1</v>
      </c>
      <c r="C482" s="15" t="s">
        <v>7261</v>
      </c>
      <c r="D482" s="15">
        <v>300</v>
      </c>
      <c r="E482" s="15">
        <v>5</v>
      </c>
      <c r="F482" s="15"/>
      <c r="G482" s="15">
        <v>10</v>
      </c>
      <c r="H482" s="15"/>
      <c r="I482" s="15">
        <v>5</v>
      </c>
      <c r="J482" s="15">
        <v>15</v>
      </c>
      <c r="K482" s="15">
        <v>70</v>
      </c>
      <c r="L482" s="15">
        <v>1</v>
      </c>
      <c r="M482" s="15">
        <v>0.1</v>
      </c>
      <c r="N482" s="15">
        <v>7.5</v>
      </c>
      <c r="O482" s="15">
        <v>150</v>
      </c>
      <c r="P482" s="15">
        <v>1</v>
      </c>
      <c r="Q482" s="15" t="s">
        <v>910</v>
      </c>
    </row>
    <row r="483" spans="1:17" ht="14.5">
      <c r="A483" s="3" t="s">
        <v>8060</v>
      </c>
      <c r="B483" s="15" t="s">
        <v>1</v>
      </c>
      <c r="C483" s="15" t="s">
        <v>7261</v>
      </c>
      <c r="D483" s="15">
        <v>300</v>
      </c>
      <c r="E483" s="15">
        <v>5</v>
      </c>
      <c r="F483" s="15"/>
      <c r="G483" s="15">
        <v>11</v>
      </c>
      <c r="H483" s="15"/>
      <c r="I483" s="15">
        <v>5</v>
      </c>
      <c r="J483" s="15">
        <v>20</v>
      </c>
      <c r="K483" s="15">
        <v>70</v>
      </c>
      <c r="L483" s="15">
        <v>1</v>
      </c>
      <c r="M483" s="15">
        <v>0.1</v>
      </c>
      <c r="N483" s="15">
        <v>8.5</v>
      </c>
      <c r="O483" s="15">
        <v>150</v>
      </c>
      <c r="P483" s="15">
        <v>1</v>
      </c>
      <c r="Q483" s="15" t="s">
        <v>910</v>
      </c>
    </row>
    <row r="484" spans="1:17" ht="14.5">
      <c r="A484" s="3" t="s">
        <v>8061</v>
      </c>
      <c r="B484" s="15" t="s">
        <v>1</v>
      </c>
      <c r="C484" s="15" t="s">
        <v>7261</v>
      </c>
      <c r="D484" s="15">
        <v>300</v>
      </c>
      <c r="E484" s="15">
        <v>5</v>
      </c>
      <c r="F484" s="15"/>
      <c r="G484" s="15">
        <v>12</v>
      </c>
      <c r="H484" s="15"/>
      <c r="I484" s="15">
        <v>5</v>
      </c>
      <c r="J484" s="15">
        <v>20</v>
      </c>
      <c r="K484" s="15">
        <v>90</v>
      </c>
      <c r="L484" s="15">
        <v>1</v>
      </c>
      <c r="M484" s="15">
        <v>0.1</v>
      </c>
      <c r="N484" s="15">
        <v>9</v>
      </c>
      <c r="O484" s="15">
        <v>150</v>
      </c>
      <c r="P484" s="15">
        <v>1</v>
      </c>
      <c r="Q484" s="15" t="s">
        <v>910</v>
      </c>
    </row>
    <row r="485" spans="1:17" ht="14.5">
      <c r="A485" s="3" t="s">
        <v>8062</v>
      </c>
      <c r="B485" s="15" t="s">
        <v>1</v>
      </c>
      <c r="C485" s="15" t="s">
        <v>7261</v>
      </c>
      <c r="D485" s="15">
        <v>300</v>
      </c>
      <c r="E485" s="15">
        <v>5</v>
      </c>
      <c r="F485" s="15"/>
      <c r="G485" s="15">
        <v>13</v>
      </c>
      <c r="H485" s="15"/>
      <c r="I485" s="15">
        <v>5</v>
      </c>
      <c r="J485" s="15">
        <v>25</v>
      </c>
      <c r="K485" s="15">
        <v>110</v>
      </c>
      <c r="L485" s="15">
        <v>1</v>
      </c>
      <c r="M485" s="15">
        <v>0.1</v>
      </c>
      <c r="N485" s="15">
        <v>10</v>
      </c>
      <c r="O485" s="15">
        <v>150</v>
      </c>
      <c r="P485" s="15">
        <v>1</v>
      </c>
      <c r="Q485" s="15" t="s">
        <v>910</v>
      </c>
    </row>
    <row r="486" spans="1:17" ht="14.5">
      <c r="A486" s="3" t="s">
        <v>8063</v>
      </c>
      <c r="B486" s="15" t="s">
        <v>1</v>
      </c>
      <c r="C486" s="15" t="s">
        <v>7261</v>
      </c>
      <c r="D486" s="15">
        <v>300</v>
      </c>
      <c r="E486" s="15">
        <v>5</v>
      </c>
      <c r="F486" s="15"/>
      <c r="G486" s="15">
        <v>15</v>
      </c>
      <c r="H486" s="15"/>
      <c r="I486" s="15">
        <v>5</v>
      </c>
      <c r="J486" s="15">
        <v>30</v>
      </c>
      <c r="K486" s="15">
        <v>110</v>
      </c>
      <c r="L486" s="15">
        <v>1</v>
      </c>
      <c r="M486" s="15">
        <v>0.1</v>
      </c>
      <c r="N486" s="15">
        <v>11</v>
      </c>
      <c r="O486" s="15">
        <v>150</v>
      </c>
      <c r="P486" s="15">
        <v>1</v>
      </c>
      <c r="Q486" s="15" t="s">
        <v>910</v>
      </c>
    </row>
    <row r="487" spans="1:17" ht="14.5">
      <c r="A487" s="3" t="s">
        <v>8064</v>
      </c>
      <c r="B487" s="15" t="s">
        <v>1</v>
      </c>
      <c r="C487" s="15" t="s">
        <v>7261</v>
      </c>
      <c r="D487" s="15">
        <v>300</v>
      </c>
      <c r="E487" s="15">
        <v>5</v>
      </c>
      <c r="F487" s="15"/>
      <c r="G487" s="15">
        <v>16</v>
      </c>
      <c r="H487" s="15"/>
      <c r="I487" s="15">
        <v>5</v>
      </c>
      <c r="J487" s="15">
        <v>40</v>
      </c>
      <c r="K487" s="15">
        <v>170</v>
      </c>
      <c r="L487" s="15">
        <v>1</v>
      </c>
      <c r="M487" s="15">
        <v>0.1</v>
      </c>
      <c r="N487" s="15">
        <v>12</v>
      </c>
      <c r="O487" s="15">
        <v>150</v>
      </c>
      <c r="P487" s="15">
        <v>1</v>
      </c>
      <c r="Q487" s="15" t="s">
        <v>910</v>
      </c>
    </row>
    <row r="488" spans="1:17" ht="14.5">
      <c r="A488" s="3" t="s">
        <v>8065</v>
      </c>
      <c r="B488" s="15" t="s">
        <v>1</v>
      </c>
      <c r="C488" s="15" t="s">
        <v>7261</v>
      </c>
      <c r="D488" s="15">
        <v>300</v>
      </c>
      <c r="E488" s="15">
        <v>5</v>
      </c>
      <c r="F488" s="15"/>
      <c r="G488" s="15">
        <v>18</v>
      </c>
      <c r="H488" s="15"/>
      <c r="I488" s="15">
        <v>5</v>
      </c>
      <c r="J488" s="15">
        <v>50</v>
      </c>
      <c r="K488" s="15">
        <v>170</v>
      </c>
      <c r="L488" s="15">
        <v>1</v>
      </c>
      <c r="M488" s="15">
        <v>0.1</v>
      </c>
      <c r="N488" s="15">
        <v>14</v>
      </c>
      <c r="O488" s="15">
        <v>150</v>
      </c>
      <c r="P488" s="15">
        <v>1</v>
      </c>
      <c r="Q488" s="15" t="s">
        <v>910</v>
      </c>
    </row>
    <row r="489" spans="1:17" ht="14.5">
      <c r="A489" s="3" t="s">
        <v>8066</v>
      </c>
      <c r="B489" s="15" t="s">
        <v>1</v>
      </c>
      <c r="C489" s="15" t="s">
        <v>7261</v>
      </c>
      <c r="D489" s="15">
        <v>300</v>
      </c>
      <c r="E489" s="15">
        <v>5</v>
      </c>
      <c r="F489" s="15"/>
      <c r="G489" s="15">
        <v>20</v>
      </c>
      <c r="H489" s="15"/>
      <c r="I489" s="15">
        <v>5</v>
      </c>
      <c r="J489" s="15">
        <v>50</v>
      </c>
      <c r="K489" s="15">
        <v>220</v>
      </c>
      <c r="L489" s="15">
        <v>1</v>
      </c>
      <c r="M489" s="15">
        <v>0.1</v>
      </c>
      <c r="N489" s="15">
        <v>15</v>
      </c>
      <c r="O489" s="15">
        <v>150</v>
      </c>
      <c r="P489" s="15">
        <v>1</v>
      </c>
      <c r="Q489" s="15" t="s">
        <v>910</v>
      </c>
    </row>
    <row r="490" spans="1:17" ht="14.5">
      <c r="A490" s="3" t="s">
        <v>8067</v>
      </c>
      <c r="B490" s="15" t="s">
        <v>1</v>
      </c>
      <c r="C490" s="15" t="s">
        <v>7261</v>
      </c>
      <c r="D490" s="15">
        <v>300</v>
      </c>
      <c r="E490" s="15">
        <v>5</v>
      </c>
      <c r="F490" s="15"/>
      <c r="G490" s="15">
        <v>22</v>
      </c>
      <c r="H490" s="15"/>
      <c r="I490" s="15">
        <v>5</v>
      </c>
      <c r="J490" s="15">
        <v>55</v>
      </c>
      <c r="K490" s="15">
        <v>220</v>
      </c>
      <c r="L490" s="15">
        <v>1</v>
      </c>
      <c r="M490" s="15">
        <v>0.1</v>
      </c>
      <c r="N490" s="15">
        <v>17</v>
      </c>
      <c r="O490" s="15">
        <v>150</v>
      </c>
      <c r="P490" s="15">
        <v>1</v>
      </c>
      <c r="Q490" s="15" t="s">
        <v>910</v>
      </c>
    </row>
    <row r="491" spans="1:17" ht="14.5">
      <c r="A491" s="3" t="s">
        <v>8068</v>
      </c>
      <c r="B491" s="15" t="s">
        <v>1</v>
      </c>
      <c r="C491" s="15" t="s">
        <v>7261</v>
      </c>
      <c r="D491" s="15">
        <v>300</v>
      </c>
      <c r="E491" s="15">
        <v>5</v>
      </c>
      <c r="F491" s="15"/>
      <c r="G491" s="15">
        <v>24</v>
      </c>
      <c r="H491" s="15"/>
      <c r="I491" s="15">
        <v>5</v>
      </c>
      <c r="J491" s="15">
        <v>80</v>
      </c>
      <c r="K491" s="15">
        <v>220</v>
      </c>
      <c r="L491" s="15">
        <v>1</v>
      </c>
      <c r="M491" s="15">
        <v>0.1</v>
      </c>
      <c r="N491" s="15">
        <v>18</v>
      </c>
      <c r="O491" s="15">
        <v>150</v>
      </c>
      <c r="P491" s="15">
        <v>1</v>
      </c>
      <c r="Q491" s="15" t="s">
        <v>910</v>
      </c>
    </row>
    <row r="492" spans="1:17" ht="14.5">
      <c r="A492" s="3" t="s">
        <v>8069</v>
      </c>
      <c r="B492" s="15" t="s">
        <v>1</v>
      </c>
      <c r="C492" s="15" t="s">
        <v>7261</v>
      </c>
      <c r="D492" s="15">
        <v>300</v>
      </c>
      <c r="E492" s="15">
        <v>5</v>
      </c>
      <c r="F492" s="15"/>
      <c r="G492" s="15">
        <v>27</v>
      </c>
      <c r="H492" s="15"/>
      <c r="I492" s="15">
        <v>5</v>
      </c>
      <c r="J492" s="15">
        <v>80</v>
      </c>
      <c r="K492" s="15">
        <v>250</v>
      </c>
      <c r="L492" s="15">
        <v>1</v>
      </c>
      <c r="M492" s="15">
        <v>0.1</v>
      </c>
      <c r="N492" s="15">
        <v>20</v>
      </c>
      <c r="O492" s="15">
        <v>150</v>
      </c>
      <c r="P492" s="15">
        <v>1</v>
      </c>
      <c r="Q492" s="15" t="s">
        <v>910</v>
      </c>
    </row>
    <row r="493" spans="1:17" ht="14.5">
      <c r="A493" s="3" t="s">
        <v>8070</v>
      </c>
      <c r="B493" s="15" t="s">
        <v>1</v>
      </c>
      <c r="C493" s="15" t="s">
        <v>7261</v>
      </c>
      <c r="D493" s="15">
        <v>300</v>
      </c>
      <c r="E493" s="15">
        <v>5</v>
      </c>
      <c r="F493" s="15"/>
      <c r="G493" s="15">
        <v>2.7</v>
      </c>
      <c r="H493" s="15"/>
      <c r="I493" s="15">
        <v>5</v>
      </c>
      <c r="J493" s="15">
        <v>83</v>
      </c>
      <c r="K493" s="15">
        <v>500</v>
      </c>
      <c r="L493" s="15">
        <v>1</v>
      </c>
      <c r="M493" s="15">
        <v>0.1</v>
      </c>
      <c r="N493" s="15"/>
      <c r="O493" s="15">
        <v>150</v>
      </c>
      <c r="P493" s="15">
        <v>1</v>
      </c>
      <c r="Q493" s="15" t="s">
        <v>910</v>
      </c>
    </row>
    <row r="494" spans="1:17" ht="14.5">
      <c r="A494" s="3" t="s">
        <v>8071</v>
      </c>
      <c r="B494" s="15" t="s">
        <v>1</v>
      </c>
      <c r="C494" s="15" t="s">
        <v>7261</v>
      </c>
      <c r="D494" s="15">
        <v>300</v>
      </c>
      <c r="E494" s="15">
        <v>5</v>
      </c>
      <c r="F494" s="15"/>
      <c r="G494" s="15">
        <v>30</v>
      </c>
      <c r="H494" s="15"/>
      <c r="I494" s="15">
        <v>5</v>
      </c>
      <c r="J494" s="15">
        <v>80</v>
      </c>
      <c r="K494" s="15">
        <v>250</v>
      </c>
      <c r="L494" s="15">
        <v>1</v>
      </c>
      <c r="M494" s="15">
        <v>0.1</v>
      </c>
      <c r="N494" s="15">
        <v>22.5</v>
      </c>
      <c r="O494" s="15">
        <v>150</v>
      </c>
      <c r="P494" s="15">
        <v>1</v>
      </c>
      <c r="Q494" s="15" t="s">
        <v>910</v>
      </c>
    </row>
    <row r="495" spans="1:17" ht="14.5">
      <c r="A495" s="3" t="s">
        <v>8072</v>
      </c>
      <c r="B495" s="15" t="s">
        <v>1</v>
      </c>
      <c r="C495" s="15" t="s">
        <v>7261</v>
      </c>
      <c r="D495" s="15">
        <v>300</v>
      </c>
      <c r="E495" s="15">
        <v>5</v>
      </c>
      <c r="F495" s="15"/>
      <c r="G495" s="15">
        <v>33</v>
      </c>
      <c r="H495" s="15"/>
      <c r="I495" s="15">
        <v>5</v>
      </c>
      <c r="J495" s="15">
        <v>80</v>
      </c>
      <c r="K495" s="15">
        <v>250</v>
      </c>
      <c r="L495" s="15">
        <v>1</v>
      </c>
      <c r="M495" s="15">
        <v>0.1</v>
      </c>
      <c r="N495" s="15">
        <v>25</v>
      </c>
      <c r="O495" s="15">
        <v>150</v>
      </c>
      <c r="P495" s="15">
        <v>1</v>
      </c>
      <c r="Q495" s="15" t="s">
        <v>910</v>
      </c>
    </row>
    <row r="496" spans="1:17" ht="14.5">
      <c r="A496" s="3" t="s">
        <v>8073</v>
      </c>
      <c r="B496" s="15" t="s">
        <v>1</v>
      </c>
      <c r="C496" s="15" t="s">
        <v>7261</v>
      </c>
      <c r="D496" s="15">
        <v>300</v>
      </c>
      <c r="E496" s="15">
        <v>5</v>
      </c>
      <c r="F496" s="15"/>
      <c r="G496" s="15">
        <v>36</v>
      </c>
      <c r="H496" s="15"/>
      <c r="I496" s="15">
        <v>5</v>
      </c>
      <c r="J496" s="15">
        <v>90</v>
      </c>
      <c r="K496" s="15">
        <v>250</v>
      </c>
      <c r="L496" s="15">
        <v>1</v>
      </c>
      <c r="M496" s="15">
        <v>0.1</v>
      </c>
      <c r="N496" s="15">
        <v>27</v>
      </c>
      <c r="O496" s="15">
        <v>150</v>
      </c>
      <c r="P496" s="15">
        <v>1</v>
      </c>
      <c r="Q496" s="15" t="s">
        <v>910</v>
      </c>
    </row>
    <row r="497" spans="1:17" ht="14.5">
      <c r="A497" s="3" t="s">
        <v>8074</v>
      </c>
      <c r="B497" s="15" t="s">
        <v>1</v>
      </c>
      <c r="C497" s="15" t="s">
        <v>7261</v>
      </c>
      <c r="D497" s="15">
        <v>300</v>
      </c>
      <c r="E497" s="15">
        <v>5</v>
      </c>
      <c r="F497" s="15"/>
      <c r="G497" s="15">
        <v>39</v>
      </c>
      <c r="H497" s="15"/>
      <c r="I497" s="15">
        <v>5</v>
      </c>
      <c r="J497" s="15">
        <v>90</v>
      </c>
      <c r="K497" s="15">
        <v>300</v>
      </c>
      <c r="L497" s="15">
        <v>1</v>
      </c>
      <c r="M497" s="15">
        <v>0.1</v>
      </c>
      <c r="N497" s="15">
        <v>29</v>
      </c>
      <c r="O497" s="15">
        <v>150</v>
      </c>
      <c r="P497" s="15">
        <v>1</v>
      </c>
      <c r="Q497" s="15" t="s">
        <v>910</v>
      </c>
    </row>
    <row r="498" spans="1:17" ht="14.5">
      <c r="A498" s="3" t="s">
        <v>8075</v>
      </c>
      <c r="B498" s="15" t="s">
        <v>1</v>
      </c>
      <c r="C498" s="15" t="s">
        <v>7261</v>
      </c>
      <c r="D498" s="15">
        <v>300</v>
      </c>
      <c r="E498" s="15">
        <v>5</v>
      </c>
      <c r="F498" s="15"/>
      <c r="G498" s="15">
        <v>3</v>
      </c>
      <c r="H498" s="15"/>
      <c r="I498" s="15">
        <v>5</v>
      </c>
      <c r="J498" s="15">
        <v>95</v>
      </c>
      <c r="K498" s="15">
        <v>500</v>
      </c>
      <c r="L498" s="15">
        <v>1</v>
      </c>
      <c r="M498" s="15">
        <v>0.1</v>
      </c>
      <c r="N498" s="15"/>
      <c r="O498" s="15">
        <v>150</v>
      </c>
      <c r="P498" s="15">
        <v>1</v>
      </c>
      <c r="Q498" s="15" t="s">
        <v>910</v>
      </c>
    </row>
    <row r="499" spans="1:17" ht="14.5">
      <c r="A499" s="3" t="s">
        <v>8076</v>
      </c>
      <c r="B499" s="15" t="s">
        <v>1</v>
      </c>
      <c r="C499" s="15" t="s">
        <v>7261</v>
      </c>
      <c r="D499" s="15">
        <v>300</v>
      </c>
      <c r="E499" s="15">
        <v>5</v>
      </c>
      <c r="F499" s="15"/>
      <c r="G499" s="15">
        <v>3.3</v>
      </c>
      <c r="H499" s="15"/>
      <c r="I499" s="15">
        <v>5</v>
      </c>
      <c r="J499" s="15">
        <v>95</v>
      </c>
      <c r="K499" s="15">
        <v>500</v>
      </c>
      <c r="L499" s="15">
        <v>1</v>
      </c>
      <c r="M499" s="15">
        <v>0.1</v>
      </c>
      <c r="N499" s="15"/>
      <c r="O499" s="15">
        <v>150</v>
      </c>
      <c r="P499" s="15">
        <v>1</v>
      </c>
      <c r="Q499" s="15" t="s">
        <v>910</v>
      </c>
    </row>
    <row r="500" spans="1:17" ht="14.5">
      <c r="A500" s="3" t="s">
        <v>8077</v>
      </c>
      <c r="B500" s="15" t="s">
        <v>1</v>
      </c>
      <c r="C500" s="15" t="s">
        <v>7261</v>
      </c>
      <c r="D500" s="15">
        <v>300</v>
      </c>
      <c r="E500" s="15">
        <v>5</v>
      </c>
      <c r="F500" s="15"/>
      <c r="G500" s="15">
        <v>3.6</v>
      </c>
      <c r="H500" s="15"/>
      <c r="I500" s="15">
        <v>5</v>
      </c>
      <c r="J500" s="15">
        <v>95</v>
      </c>
      <c r="K500" s="15">
        <v>500</v>
      </c>
      <c r="L500" s="15">
        <v>1</v>
      </c>
      <c r="M500" s="15">
        <v>0.1</v>
      </c>
      <c r="N500" s="15"/>
      <c r="O500" s="15">
        <v>150</v>
      </c>
      <c r="P500" s="15">
        <v>1</v>
      </c>
      <c r="Q500" s="15" t="s">
        <v>910</v>
      </c>
    </row>
    <row r="501" spans="1:17" ht="14.5">
      <c r="A501" s="3" t="s">
        <v>8078</v>
      </c>
      <c r="B501" s="15" t="s">
        <v>1</v>
      </c>
      <c r="C501" s="15" t="s">
        <v>7261</v>
      </c>
      <c r="D501" s="15">
        <v>300</v>
      </c>
      <c r="E501" s="15">
        <v>5</v>
      </c>
      <c r="F501" s="15"/>
      <c r="G501" s="15">
        <v>3.9</v>
      </c>
      <c r="H501" s="15"/>
      <c r="I501" s="15">
        <v>5</v>
      </c>
      <c r="J501" s="15">
        <v>95</v>
      </c>
      <c r="K501" s="15">
        <v>500</v>
      </c>
      <c r="L501" s="15">
        <v>1</v>
      </c>
      <c r="M501" s="15">
        <v>0.1</v>
      </c>
      <c r="N501" s="15"/>
      <c r="O501" s="15">
        <v>150</v>
      </c>
      <c r="P501" s="15">
        <v>1</v>
      </c>
      <c r="Q501" s="15" t="s">
        <v>910</v>
      </c>
    </row>
    <row r="502" spans="1:17" ht="14.5">
      <c r="A502" s="3" t="s">
        <v>8079</v>
      </c>
      <c r="B502" s="15" t="s">
        <v>1</v>
      </c>
      <c r="C502" s="15" t="s">
        <v>7261</v>
      </c>
      <c r="D502" s="15">
        <v>300</v>
      </c>
      <c r="E502" s="15">
        <v>5</v>
      </c>
      <c r="F502" s="15"/>
      <c r="G502" s="15">
        <v>43</v>
      </c>
      <c r="H502" s="15"/>
      <c r="I502" s="15">
        <v>5</v>
      </c>
      <c r="J502" s="15">
        <v>100</v>
      </c>
      <c r="K502" s="15">
        <v>700</v>
      </c>
      <c r="L502" s="15">
        <v>1</v>
      </c>
      <c r="M502" s="15">
        <v>0.1</v>
      </c>
      <c r="N502" s="15">
        <v>32</v>
      </c>
      <c r="O502" s="15">
        <v>150</v>
      </c>
      <c r="P502" s="15">
        <v>1</v>
      </c>
      <c r="Q502" s="15" t="s">
        <v>910</v>
      </c>
    </row>
    <row r="503" spans="1:17" ht="14.5">
      <c r="A503" s="3" t="s">
        <v>8080</v>
      </c>
      <c r="B503" s="15" t="s">
        <v>1</v>
      </c>
      <c r="C503" s="15" t="s">
        <v>7261</v>
      </c>
      <c r="D503" s="15">
        <v>300</v>
      </c>
      <c r="E503" s="15">
        <v>5</v>
      </c>
      <c r="F503" s="15"/>
      <c r="G503" s="15">
        <v>47</v>
      </c>
      <c r="H503" s="15"/>
      <c r="I503" s="15">
        <v>5</v>
      </c>
      <c r="J503" s="15">
        <v>100</v>
      </c>
      <c r="K503" s="15">
        <v>750</v>
      </c>
      <c r="L503" s="15">
        <v>1</v>
      </c>
      <c r="M503" s="15">
        <v>0.1</v>
      </c>
      <c r="N503" s="15">
        <v>35</v>
      </c>
      <c r="O503" s="15">
        <v>150</v>
      </c>
      <c r="P503" s="15">
        <v>1</v>
      </c>
      <c r="Q503" s="15" t="s">
        <v>910</v>
      </c>
    </row>
    <row r="504" spans="1:17" ht="14.5">
      <c r="A504" s="3" t="s">
        <v>8081</v>
      </c>
      <c r="B504" s="15" t="s">
        <v>1</v>
      </c>
      <c r="C504" s="15" t="s">
        <v>7261</v>
      </c>
      <c r="D504" s="15">
        <v>300</v>
      </c>
      <c r="E504" s="15">
        <v>5</v>
      </c>
      <c r="F504" s="15"/>
      <c r="G504" s="15">
        <v>4.3</v>
      </c>
      <c r="H504" s="15"/>
      <c r="I504" s="15">
        <v>5</v>
      </c>
      <c r="J504" s="15">
        <v>95</v>
      </c>
      <c r="K504" s="15">
        <v>500</v>
      </c>
      <c r="L504" s="15">
        <v>1</v>
      </c>
      <c r="M504" s="15">
        <v>0.1</v>
      </c>
      <c r="N504" s="15"/>
      <c r="O504" s="15">
        <v>150</v>
      </c>
      <c r="P504" s="15">
        <v>1</v>
      </c>
      <c r="Q504" s="15" t="s">
        <v>910</v>
      </c>
    </row>
    <row r="505" spans="1:17" ht="14.5">
      <c r="A505" s="3" t="s">
        <v>8082</v>
      </c>
      <c r="B505" s="15" t="s">
        <v>1</v>
      </c>
      <c r="C505" s="15" t="s">
        <v>7261</v>
      </c>
      <c r="D505" s="15">
        <v>300</v>
      </c>
      <c r="E505" s="15">
        <v>5</v>
      </c>
      <c r="F505" s="15"/>
      <c r="G505" s="15">
        <v>4.7</v>
      </c>
      <c r="H505" s="15"/>
      <c r="I505" s="15">
        <v>5</v>
      </c>
      <c r="J505" s="15">
        <v>78</v>
      </c>
      <c r="K505" s="15">
        <v>500</v>
      </c>
      <c r="L505" s="15">
        <v>1</v>
      </c>
      <c r="M505" s="15">
        <v>0.1</v>
      </c>
      <c r="N505" s="15"/>
      <c r="O505" s="15">
        <v>150</v>
      </c>
      <c r="P505" s="15">
        <v>1</v>
      </c>
      <c r="Q505" s="15" t="s">
        <v>910</v>
      </c>
    </row>
    <row r="506" spans="1:17" ht="14.5">
      <c r="A506" s="3" t="s">
        <v>8083</v>
      </c>
      <c r="B506" s="15" t="s">
        <v>1</v>
      </c>
      <c r="C506" s="15" t="s">
        <v>7261</v>
      </c>
      <c r="D506" s="15">
        <v>300</v>
      </c>
      <c r="E506" s="15">
        <v>5</v>
      </c>
      <c r="F506" s="15"/>
      <c r="G506" s="15">
        <v>51</v>
      </c>
      <c r="H506" s="15"/>
      <c r="I506" s="15">
        <v>5</v>
      </c>
      <c r="J506" s="15">
        <v>100</v>
      </c>
      <c r="K506" s="15">
        <v>750</v>
      </c>
      <c r="L506" s="15">
        <v>1</v>
      </c>
      <c r="M506" s="15">
        <v>0.1</v>
      </c>
      <c r="N506" s="15">
        <v>38</v>
      </c>
      <c r="O506" s="15">
        <v>150</v>
      </c>
      <c r="P506" s="15">
        <v>1</v>
      </c>
      <c r="Q506" s="15" t="s">
        <v>910</v>
      </c>
    </row>
    <row r="507" spans="1:17" ht="14.5">
      <c r="A507" s="3" t="s">
        <v>8084</v>
      </c>
      <c r="B507" s="15" t="s">
        <v>1</v>
      </c>
      <c r="C507" s="15" t="s">
        <v>7261</v>
      </c>
      <c r="D507" s="15">
        <v>300</v>
      </c>
      <c r="E507" s="15">
        <v>5</v>
      </c>
      <c r="F507" s="15"/>
      <c r="G507" s="15">
        <v>5.0999999999999996</v>
      </c>
      <c r="H507" s="15"/>
      <c r="I507" s="15">
        <v>5</v>
      </c>
      <c r="J507" s="15">
        <v>60</v>
      </c>
      <c r="K507" s="15">
        <v>480</v>
      </c>
      <c r="L507" s="15">
        <v>1</v>
      </c>
      <c r="M507" s="15">
        <v>0.1</v>
      </c>
      <c r="N507" s="15">
        <v>0.8</v>
      </c>
      <c r="O507" s="15">
        <v>150</v>
      </c>
      <c r="P507" s="15">
        <v>1</v>
      </c>
      <c r="Q507" s="15" t="s">
        <v>910</v>
      </c>
    </row>
    <row r="508" spans="1:17" ht="14.5">
      <c r="A508" s="3" t="s">
        <v>8085</v>
      </c>
      <c r="B508" s="15" t="s">
        <v>1</v>
      </c>
      <c r="C508" s="15" t="s">
        <v>7261</v>
      </c>
      <c r="D508" s="15">
        <v>300</v>
      </c>
      <c r="E508" s="15">
        <v>5</v>
      </c>
      <c r="F508" s="15"/>
      <c r="G508" s="15">
        <v>5.6</v>
      </c>
      <c r="H508" s="15"/>
      <c r="I508" s="15">
        <v>5</v>
      </c>
      <c r="J508" s="15">
        <v>40</v>
      </c>
      <c r="K508" s="15">
        <v>400</v>
      </c>
      <c r="L508" s="15">
        <v>1</v>
      </c>
      <c r="M508" s="15">
        <v>0.1</v>
      </c>
      <c r="N508" s="15">
        <v>1</v>
      </c>
      <c r="O508" s="15">
        <v>150</v>
      </c>
      <c r="P508" s="15">
        <v>1</v>
      </c>
      <c r="Q508" s="15" t="s">
        <v>910</v>
      </c>
    </row>
    <row r="509" spans="1:17" ht="14.5">
      <c r="A509" s="3" t="s">
        <v>8086</v>
      </c>
      <c r="B509" s="15" t="s">
        <v>1</v>
      </c>
      <c r="C509" s="15" t="s">
        <v>7261</v>
      </c>
      <c r="D509" s="15">
        <v>300</v>
      </c>
      <c r="E509" s="15">
        <v>5</v>
      </c>
      <c r="F509" s="15"/>
      <c r="G509" s="15">
        <v>6.2</v>
      </c>
      <c r="H509" s="15"/>
      <c r="I509" s="15">
        <v>5</v>
      </c>
      <c r="J509" s="15">
        <v>10</v>
      </c>
      <c r="K509" s="15">
        <v>200</v>
      </c>
      <c r="L509" s="15">
        <v>1</v>
      </c>
      <c r="M509" s="15">
        <v>0.1</v>
      </c>
      <c r="N509" s="15">
        <v>2</v>
      </c>
      <c r="O509" s="15">
        <v>150</v>
      </c>
      <c r="P509" s="15">
        <v>1</v>
      </c>
      <c r="Q509" s="15" t="s">
        <v>910</v>
      </c>
    </row>
    <row r="510" spans="1:17" ht="14.5">
      <c r="A510" s="3" t="s">
        <v>8087</v>
      </c>
      <c r="B510" s="15" t="s">
        <v>1</v>
      </c>
      <c r="C510" s="15" t="s">
        <v>7261</v>
      </c>
      <c r="D510" s="15">
        <v>300</v>
      </c>
      <c r="E510" s="15">
        <v>5</v>
      </c>
      <c r="F510" s="15"/>
      <c r="G510" s="15">
        <v>6.8</v>
      </c>
      <c r="H510" s="15"/>
      <c r="I510" s="15">
        <v>5</v>
      </c>
      <c r="J510" s="15">
        <v>8</v>
      </c>
      <c r="K510" s="15">
        <v>150</v>
      </c>
      <c r="L510" s="15">
        <v>1</v>
      </c>
      <c r="M510" s="15">
        <v>0.1</v>
      </c>
      <c r="N510" s="15">
        <v>3</v>
      </c>
      <c r="O510" s="15">
        <v>150</v>
      </c>
      <c r="P510" s="15">
        <v>1</v>
      </c>
      <c r="Q510" s="15" t="s">
        <v>910</v>
      </c>
    </row>
    <row r="511" spans="1:17" ht="14.5">
      <c r="A511" s="3" t="s">
        <v>8088</v>
      </c>
      <c r="B511" s="15" t="s">
        <v>1</v>
      </c>
      <c r="C511" s="15" t="s">
        <v>7261</v>
      </c>
      <c r="D511" s="15">
        <v>300</v>
      </c>
      <c r="E511" s="15">
        <v>5</v>
      </c>
      <c r="F511" s="15"/>
      <c r="G511" s="15">
        <v>7.5</v>
      </c>
      <c r="H511" s="15"/>
      <c r="I511" s="15">
        <v>5</v>
      </c>
      <c r="J511" s="15">
        <v>7</v>
      </c>
      <c r="K511" s="15">
        <v>50</v>
      </c>
      <c r="L511" s="15">
        <v>1</v>
      </c>
      <c r="M511" s="15">
        <v>0.1</v>
      </c>
      <c r="N511" s="15">
        <v>5</v>
      </c>
      <c r="O511" s="15">
        <v>150</v>
      </c>
      <c r="P511" s="15">
        <v>1</v>
      </c>
      <c r="Q511" s="15" t="s">
        <v>910</v>
      </c>
    </row>
    <row r="512" spans="1:17" ht="14.5">
      <c r="A512" s="3" t="s">
        <v>8089</v>
      </c>
      <c r="B512" s="15" t="s">
        <v>1</v>
      </c>
      <c r="C512" s="15" t="s">
        <v>7261</v>
      </c>
      <c r="D512" s="15">
        <v>300</v>
      </c>
      <c r="E512" s="15">
        <v>5</v>
      </c>
      <c r="F512" s="15"/>
      <c r="G512" s="15">
        <v>8.1999999999999993</v>
      </c>
      <c r="H512" s="15"/>
      <c r="I512" s="15">
        <v>5</v>
      </c>
      <c r="J512" s="15">
        <v>7</v>
      </c>
      <c r="K512" s="15">
        <v>50</v>
      </c>
      <c r="L512" s="15">
        <v>1</v>
      </c>
      <c r="M512" s="15">
        <v>0.1</v>
      </c>
      <c r="N512" s="15">
        <v>6</v>
      </c>
      <c r="O512" s="15">
        <v>150</v>
      </c>
      <c r="P512" s="15">
        <v>1</v>
      </c>
      <c r="Q512" s="15" t="s">
        <v>910</v>
      </c>
    </row>
    <row r="513" spans="1:17" ht="14.5">
      <c r="A513" s="3" t="s">
        <v>8090</v>
      </c>
      <c r="B513" s="15" t="s">
        <v>1</v>
      </c>
      <c r="C513" s="15" t="s">
        <v>7261</v>
      </c>
      <c r="D513" s="15">
        <v>300</v>
      </c>
      <c r="E513" s="15">
        <v>5</v>
      </c>
      <c r="F513" s="15"/>
      <c r="G513" s="15">
        <v>9.1</v>
      </c>
      <c r="H513" s="15"/>
      <c r="I513" s="15">
        <v>5</v>
      </c>
      <c r="J513" s="15">
        <v>10</v>
      </c>
      <c r="K513" s="15">
        <v>50</v>
      </c>
      <c r="L513" s="15">
        <v>1</v>
      </c>
      <c r="M513" s="15">
        <v>0.1</v>
      </c>
      <c r="N513" s="15">
        <v>7</v>
      </c>
      <c r="O513" s="15">
        <v>150</v>
      </c>
      <c r="P513" s="15">
        <v>1</v>
      </c>
      <c r="Q513" s="15" t="s">
        <v>910</v>
      </c>
    </row>
    <row r="514" spans="1:17" ht="14.5">
      <c r="A514" s="3" t="s">
        <v>8091</v>
      </c>
      <c r="B514" s="15" t="s">
        <v>1</v>
      </c>
      <c r="C514" s="15" t="s">
        <v>8</v>
      </c>
      <c r="D514" s="15">
        <v>1000</v>
      </c>
      <c r="E514" s="15">
        <v>5</v>
      </c>
      <c r="F514" s="15">
        <v>95</v>
      </c>
      <c r="G514" s="15">
        <v>100</v>
      </c>
      <c r="H514" s="15">
        <v>105</v>
      </c>
      <c r="I514" s="15">
        <v>5</v>
      </c>
      <c r="J514" s="15">
        <v>200</v>
      </c>
      <c r="K514" s="15">
        <v>3000</v>
      </c>
      <c r="L514" s="15">
        <v>0.25</v>
      </c>
      <c r="M514" s="15">
        <v>1</v>
      </c>
      <c r="N514" s="15">
        <v>75</v>
      </c>
      <c r="O514" s="15">
        <v>175</v>
      </c>
      <c r="P514" s="15">
        <v>1</v>
      </c>
      <c r="Q514" s="15" t="s">
        <v>910</v>
      </c>
    </row>
    <row r="515" spans="1:17" ht="14.5">
      <c r="A515" s="3" t="s">
        <v>8092</v>
      </c>
      <c r="B515" s="15" t="s">
        <v>1</v>
      </c>
      <c r="C515" s="15" t="s">
        <v>8</v>
      </c>
      <c r="D515" s="15">
        <v>1000</v>
      </c>
      <c r="E515" s="15">
        <v>5</v>
      </c>
      <c r="F515" s="15">
        <v>95</v>
      </c>
      <c r="G515" s="15">
        <v>100</v>
      </c>
      <c r="H515" s="15">
        <v>105</v>
      </c>
      <c r="I515" s="15">
        <v>5</v>
      </c>
      <c r="J515" s="15">
        <v>200</v>
      </c>
      <c r="K515" s="15">
        <v>3000</v>
      </c>
      <c r="L515" s="15">
        <v>0.25</v>
      </c>
      <c r="M515" s="15">
        <v>1</v>
      </c>
      <c r="N515" s="15">
        <v>75</v>
      </c>
      <c r="O515" s="15">
        <v>175</v>
      </c>
      <c r="P515" s="15">
        <v>1</v>
      </c>
      <c r="Q515" s="15" t="s">
        <v>3</v>
      </c>
    </row>
    <row r="516" spans="1:17" ht="14.5">
      <c r="A516" s="3" t="s">
        <v>8135</v>
      </c>
      <c r="B516" s="15" t="s">
        <v>1</v>
      </c>
      <c r="C516" s="15" t="s">
        <v>8</v>
      </c>
      <c r="D516" s="15">
        <v>1000</v>
      </c>
      <c r="E516" s="15">
        <v>5</v>
      </c>
      <c r="F516" s="15">
        <v>104.5</v>
      </c>
      <c r="G516" s="15">
        <v>110</v>
      </c>
      <c r="H516" s="15">
        <v>115.5</v>
      </c>
      <c r="I516" s="15">
        <v>5</v>
      </c>
      <c r="J516" s="15">
        <v>250</v>
      </c>
      <c r="K516" s="15">
        <v>4000</v>
      </c>
      <c r="L516" s="15">
        <v>0.25</v>
      </c>
      <c r="M516" s="15">
        <v>1</v>
      </c>
      <c r="N516" s="15">
        <v>82</v>
      </c>
      <c r="O516" s="15">
        <v>175</v>
      </c>
      <c r="P516" s="15">
        <v>1</v>
      </c>
      <c r="Q516" s="15" t="s">
        <v>910</v>
      </c>
    </row>
    <row r="517" spans="1:17" ht="14.5">
      <c r="A517" s="3" t="s">
        <v>8136</v>
      </c>
      <c r="B517" s="15" t="s">
        <v>1</v>
      </c>
      <c r="C517" s="15" t="s">
        <v>8</v>
      </c>
      <c r="D517" s="15">
        <v>1000</v>
      </c>
      <c r="E517" s="15">
        <v>5</v>
      </c>
      <c r="F517" s="15">
        <v>104.5</v>
      </c>
      <c r="G517" s="15">
        <v>110</v>
      </c>
      <c r="H517" s="15">
        <v>115.5</v>
      </c>
      <c r="I517" s="15">
        <v>5</v>
      </c>
      <c r="J517" s="15">
        <v>250</v>
      </c>
      <c r="K517" s="15">
        <v>4000</v>
      </c>
      <c r="L517" s="15">
        <v>0.25</v>
      </c>
      <c r="M517" s="15">
        <v>1</v>
      </c>
      <c r="N517" s="15">
        <v>82</v>
      </c>
      <c r="O517" s="15">
        <v>175</v>
      </c>
      <c r="P517" s="15">
        <v>1</v>
      </c>
      <c r="Q517" s="15" t="s">
        <v>3</v>
      </c>
    </row>
    <row r="518" spans="1:17" ht="14.5">
      <c r="A518" s="3" t="s">
        <v>8093</v>
      </c>
      <c r="B518" s="15" t="s">
        <v>1</v>
      </c>
      <c r="C518" s="15" t="s">
        <v>8</v>
      </c>
      <c r="D518" s="15">
        <v>1000</v>
      </c>
      <c r="E518" s="15">
        <v>5</v>
      </c>
      <c r="F518" s="15">
        <v>10.5</v>
      </c>
      <c r="G518" s="15">
        <v>11</v>
      </c>
      <c r="H518" s="15">
        <v>11.6</v>
      </c>
      <c r="I518" s="15">
        <v>50</v>
      </c>
      <c r="J518" s="15">
        <v>7</v>
      </c>
      <c r="K518" s="15">
        <v>700</v>
      </c>
      <c r="L518" s="15">
        <v>0.25</v>
      </c>
      <c r="M518" s="15">
        <v>4</v>
      </c>
      <c r="N518" s="15">
        <v>8.1999999999999993</v>
      </c>
      <c r="O518" s="15">
        <v>175</v>
      </c>
      <c r="P518" s="15">
        <v>1</v>
      </c>
      <c r="Q518" s="15" t="s">
        <v>910</v>
      </c>
    </row>
    <row r="519" spans="1:17" ht="14.5">
      <c r="A519" s="3" t="s">
        <v>8094</v>
      </c>
      <c r="B519" s="15" t="s">
        <v>1</v>
      </c>
      <c r="C519" s="15" t="s">
        <v>8</v>
      </c>
      <c r="D519" s="15">
        <v>1000</v>
      </c>
      <c r="E519" s="15">
        <v>5</v>
      </c>
      <c r="F519" s="15">
        <v>10.5</v>
      </c>
      <c r="G519" s="15">
        <v>11</v>
      </c>
      <c r="H519" s="15">
        <v>11.6</v>
      </c>
      <c r="I519" s="15">
        <v>50</v>
      </c>
      <c r="J519" s="15">
        <v>7</v>
      </c>
      <c r="K519" s="15">
        <v>700</v>
      </c>
      <c r="L519" s="15">
        <v>0.25</v>
      </c>
      <c r="M519" s="15">
        <v>4</v>
      </c>
      <c r="N519" s="15">
        <v>8.1999999999999993</v>
      </c>
      <c r="O519" s="15">
        <v>175</v>
      </c>
      <c r="P519" s="15">
        <v>1</v>
      </c>
      <c r="Q519" s="15" t="s">
        <v>3</v>
      </c>
    </row>
    <row r="520" spans="1:17" ht="14.5">
      <c r="A520" s="3" t="s">
        <v>8095</v>
      </c>
      <c r="B520" s="15" t="s">
        <v>1</v>
      </c>
      <c r="C520" s="15" t="s">
        <v>8</v>
      </c>
      <c r="D520" s="15">
        <v>1000</v>
      </c>
      <c r="E520" s="15">
        <v>5</v>
      </c>
      <c r="F520" s="15">
        <v>114</v>
      </c>
      <c r="G520" s="15">
        <v>120</v>
      </c>
      <c r="H520" s="15">
        <v>126</v>
      </c>
      <c r="I520" s="15">
        <v>5</v>
      </c>
      <c r="J520" s="15">
        <v>300</v>
      </c>
      <c r="K520" s="15">
        <v>4500</v>
      </c>
      <c r="L520" s="15">
        <v>0.25</v>
      </c>
      <c r="M520" s="15">
        <v>1</v>
      </c>
      <c r="N520" s="15">
        <v>91</v>
      </c>
      <c r="O520" s="15">
        <v>175</v>
      </c>
      <c r="P520" s="15">
        <v>1</v>
      </c>
      <c r="Q520" s="15" t="s">
        <v>910</v>
      </c>
    </row>
    <row r="521" spans="1:17" ht="14.5">
      <c r="A521" s="3" t="s">
        <v>8096</v>
      </c>
      <c r="B521" s="15" t="s">
        <v>1</v>
      </c>
      <c r="C521" s="15" t="s">
        <v>8</v>
      </c>
      <c r="D521" s="15">
        <v>1000</v>
      </c>
      <c r="E521" s="15">
        <v>5</v>
      </c>
      <c r="F521" s="15">
        <v>114</v>
      </c>
      <c r="G521" s="15">
        <v>120</v>
      </c>
      <c r="H521" s="15">
        <v>126</v>
      </c>
      <c r="I521" s="15">
        <v>5</v>
      </c>
      <c r="J521" s="15">
        <v>300</v>
      </c>
      <c r="K521" s="15">
        <v>4500</v>
      </c>
      <c r="L521" s="15">
        <v>0.25</v>
      </c>
      <c r="M521" s="15">
        <v>1</v>
      </c>
      <c r="N521" s="15">
        <v>91</v>
      </c>
      <c r="O521" s="15">
        <v>175</v>
      </c>
      <c r="P521" s="15">
        <v>1</v>
      </c>
      <c r="Q521" s="15" t="s">
        <v>3</v>
      </c>
    </row>
    <row r="522" spans="1:17" ht="14.5">
      <c r="A522" s="3" t="s">
        <v>8097</v>
      </c>
      <c r="B522" s="15" t="s">
        <v>1</v>
      </c>
      <c r="C522" s="15" t="s">
        <v>8</v>
      </c>
      <c r="D522" s="15">
        <v>1000</v>
      </c>
      <c r="E522" s="15">
        <v>5</v>
      </c>
      <c r="F522" s="15">
        <v>11.4</v>
      </c>
      <c r="G522" s="15">
        <v>12</v>
      </c>
      <c r="H522" s="15">
        <v>12.6</v>
      </c>
      <c r="I522" s="15">
        <v>50</v>
      </c>
      <c r="J522" s="15">
        <v>7</v>
      </c>
      <c r="K522" s="15">
        <v>700</v>
      </c>
      <c r="L522" s="15">
        <v>0.25</v>
      </c>
      <c r="M522" s="15">
        <v>3</v>
      </c>
      <c r="N522" s="15">
        <v>9.1</v>
      </c>
      <c r="O522" s="15">
        <v>175</v>
      </c>
      <c r="P522" s="15">
        <v>1</v>
      </c>
      <c r="Q522" s="15" t="s">
        <v>910</v>
      </c>
    </row>
    <row r="523" spans="1:17" ht="14.5">
      <c r="A523" s="3" t="s">
        <v>8098</v>
      </c>
      <c r="B523" s="15" t="s">
        <v>1</v>
      </c>
      <c r="C523" s="15" t="s">
        <v>8</v>
      </c>
      <c r="D523" s="15">
        <v>1000</v>
      </c>
      <c r="E523" s="15">
        <v>5</v>
      </c>
      <c r="F523" s="15">
        <v>11.4</v>
      </c>
      <c r="G523" s="15">
        <v>12</v>
      </c>
      <c r="H523" s="15">
        <v>12.6</v>
      </c>
      <c r="I523" s="15">
        <v>50</v>
      </c>
      <c r="J523" s="15">
        <v>7</v>
      </c>
      <c r="K523" s="15">
        <v>700</v>
      </c>
      <c r="L523" s="15">
        <v>0.25</v>
      </c>
      <c r="M523" s="15">
        <v>3</v>
      </c>
      <c r="N523" s="15">
        <v>9.1</v>
      </c>
      <c r="O523" s="15">
        <v>175</v>
      </c>
      <c r="P523" s="15">
        <v>1</v>
      </c>
      <c r="Q523" s="15" t="s">
        <v>3</v>
      </c>
    </row>
    <row r="524" spans="1:17" ht="14.5">
      <c r="A524" s="3" t="s">
        <v>8137</v>
      </c>
      <c r="B524" s="15" t="s">
        <v>1</v>
      </c>
      <c r="C524" s="15" t="s">
        <v>8</v>
      </c>
      <c r="D524" s="15">
        <v>1000</v>
      </c>
      <c r="E524" s="15">
        <v>5</v>
      </c>
      <c r="F524" s="15">
        <v>123.5</v>
      </c>
      <c r="G524" s="15">
        <v>130</v>
      </c>
      <c r="H524" s="15">
        <v>136.5</v>
      </c>
      <c r="I524" s="15">
        <v>5</v>
      </c>
      <c r="J524" s="15">
        <v>300</v>
      </c>
      <c r="K524" s="15">
        <v>5000</v>
      </c>
      <c r="L524" s="15">
        <v>0.25</v>
      </c>
      <c r="M524" s="15">
        <v>1</v>
      </c>
      <c r="N524" s="15">
        <v>100</v>
      </c>
      <c r="O524" s="15">
        <v>175</v>
      </c>
      <c r="P524" s="15">
        <v>1</v>
      </c>
      <c r="Q524" s="15" t="s">
        <v>910</v>
      </c>
    </row>
    <row r="525" spans="1:17" ht="14.5">
      <c r="A525" s="3" t="s">
        <v>8138</v>
      </c>
      <c r="B525" s="15" t="s">
        <v>1</v>
      </c>
      <c r="C525" s="15" t="s">
        <v>8</v>
      </c>
      <c r="D525" s="15">
        <v>1000</v>
      </c>
      <c r="E525" s="15">
        <v>5</v>
      </c>
      <c r="F525" s="15">
        <v>123.5</v>
      </c>
      <c r="G525" s="15">
        <v>130</v>
      </c>
      <c r="H525" s="15">
        <v>136.5</v>
      </c>
      <c r="I525" s="15">
        <v>5</v>
      </c>
      <c r="J525" s="15">
        <v>300</v>
      </c>
      <c r="K525" s="15">
        <v>5000</v>
      </c>
      <c r="L525" s="15">
        <v>0.25</v>
      </c>
      <c r="M525" s="15">
        <v>1</v>
      </c>
      <c r="N525" s="15">
        <v>100</v>
      </c>
      <c r="O525" s="15">
        <v>175</v>
      </c>
      <c r="P525" s="15">
        <v>1</v>
      </c>
      <c r="Q525" s="15" t="s">
        <v>3</v>
      </c>
    </row>
    <row r="526" spans="1:17" ht="14.5">
      <c r="A526" s="3" t="s">
        <v>8099</v>
      </c>
      <c r="B526" s="15" t="s">
        <v>1</v>
      </c>
      <c r="C526" s="15" t="s">
        <v>8</v>
      </c>
      <c r="D526" s="15">
        <v>1000</v>
      </c>
      <c r="E526" s="15">
        <v>5</v>
      </c>
      <c r="F526" s="15">
        <v>12.4</v>
      </c>
      <c r="G526" s="15">
        <v>13</v>
      </c>
      <c r="H526" s="15">
        <v>13.7</v>
      </c>
      <c r="I526" s="15">
        <v>50</v>
      </c>
      <c r="J526" s="15">
        <v>10</v>
      </c>
      <c r="K526" s="15">
        <v>700</v>
      </c>
      <c r="L526" s="15">
        <v>0.25</v>
      </c>
      <c r="M526" s="15">
        <v>2</v>
      </c>
      <c r="N526" s="15">
        <v>10</v>
      </c>
      <c r="O526" s="15">
        <v>175</v>
      </c>
      <c r="P526" s="15">
        <v>1</v>
      </c>
      <c r="Q526" s="15" t="s">
        <v>910</v>
      </c>
    </row>
    <row r="527" spans="1:17" ht="14.5">
      <c r="A527" s="3" t="s">
        <v>8100</v>
      </c>
      <c r="B527" s="15" t="s">
        <v>1</v>
      </c>
      <c r="C527" s="15" t="s">
        <v>8</v>
      </c>
      <c r="D527" s="15">
        <v>1000</v>
      </c>
      <c r="E527" s="15">
        <v>5</v>
      </c>
      <c r="F527" s="15">
        <v>12.4</v>
      </c>
      <c r="G527" s="15">
        <v>13</v>
      </c>
      <c r="H527" s="15">
        <v>13.7</v>
      </c>
      <c r="I527" s="15">
        <v>50</v>
      </c>
      <c r="J527" s="15">
        <v>10</v>
      </c>
      <c r="K527" s="15">
        <v>700</v>
      </c>
      <c r="L527" s="15">
        <v>0.25</v>
      </c>
      <c r="M527" s="15">
        <v>2</v>
      </c>
      <c r="N527" s="15">
        <v>10</v>
      </c>
      <c r="O527" s="15">
        <v>175</v>
      </c>
      <c r="P527" s="15">
        <v>1</v>
      </c>
      <c r="Q527" s="15" t="s">
        <v>3</v>
      </c>
    </row>
    <row r="528" spans="1:17" ht="14.5">
      <c r="A528" s="3" t="s">
        <v>8139</v>
      </c>
      <c r="B528" s="15" t="s">
        <v>1</v>
      </c>
      <c r="C528" s="15" t="s">
        <v>8</v>
      </c>
      <c r="D528" s="15">
        <v>1000</v>
      </c>
      <c r="E528" s="15">
        <v>5</v>
      </c>
      <c r="F528" s="15">
        <v>142.5</v>
      </c>
      <c r="G528" s="15">
        <v>150</v>
      </c>
      <c r="H528" s="15">
        <v>157.5</v>
      </c>
      <c r="I528" s="15">
        <v>5</v>
      </c>
      <c r="J528" s="15">
        <v>300</v>
      </c>
      <c r="K528" s="15">
        <v>6000</v>
      </c>
      <c r="L528" s="15">
        <v>0.25</v>
      </c>
      <c r="M528" s="15">
        <v>1</v>
      </c>
      <c r="N528" s="15">
        <v>110</v>
      </c>
      <c r="O528" s="15">
        <v>175</v>
      </c>
      <c r="P528" s="15">
        <v>1</v>
      </c>
      <c r="Q528" s="15" t="s">
        <v>910</v>
      </c>
    </row>
    <row r="529" spans="1:17" ht="14.5">
      <c r="A529" s="3" t="s">
        <v>8140</v>
      </c>
      <c r="B529" s="15" t="s">
        <v>1</v>
      </c>
      <c r="C529" s="15" t="s">
        <v>8</v>
      </c>
      <c r="D529" s="15">
        <v>1000</v>
      </c>
      <c r="E529" s="15">
        <v>5</v>
      </c>
      <c r="F529" s="15">
        <v>142.5</v>
      </c>
      <c r="G529" s="15">
        <v>150</v>
      </c>
      <c r="H529" s="15">
        <v>157.5</v>
      </c>
      <c r="I529" s="15">
        <v>5</v>
      </c>
      <c r="J529" s="15">
        <v>300</v>
      </c>
      <c r="K529" s="15">
        <v>6000</v>
      </c>
      <c r="L529" s="15">
        <v>0.25</v>
      </c>
      <c r="M529" s="15">
        <v>1</v>
      </c>
      <c r="N529" s="15">
        <v>110</v>
      </c>
      <c r="O529" s="15">
        <v>175</v>
      </c>
      <c r="P529" s="15">
        <v>1</v>
      </c>
      <c r="Q529" s="15" t="s">
        <v>3</v>
      </c>
    </row>
    <row r="530" spans="1:17" ht="14.5">
      <c r="A530" s="3" t="s">
        <v>8101</v>
      </c>
      <c r="B530" s="15" t="s">
        <v>1</v>
      </c>
      <c r="C530" s="15" t="s">
        <v>8</v>
      </c>
      <c r="D530" s="15">
        <v>1000</v>
      </c>
      <c r="E530" s="15">
        <v>5</v>
      </c>
      <c r="F530" s="15">
        <v>14.3</v>
      </c>
      <c r="G530" s="15">
        <v>15</v>
      </c>
      <c r="H530" s="15">
        <v>15.8</v>
      </c>
      <c r="I530" s="15">
        <v>50</v>
      </c>
      <c r="J530" s="15">
        <v>10</v>
      </c>
      <c r="K530" s="15">
        <v>700</v>
      </c>
      <c r="L530" s="15">
        <v>0.25</v>
      </c>
      <c r="M530" s="15">
        <v>1</v>
      </c>
      <c r="N530" s="15">
        <v>11</v>
      </c>
      <c r="O530" s="15">
        <v>175</v>
      </c>
      <c r="P530" s="15">
        <v>1</v>
      </c>
      <c r="Q530" s="15" t="s">
        <v>910</v>
      </c>
    </row>
    <row r="531" spans="1:17" ht="14.5">
      <c r="A531" s="3" t="s">
        <v>8102</v>
      </c>
      <c r="B531" s="15" t="s">
        <v>1</v>
      </c>
      <c r="C531" s="15" t="s">
        <v>8</v>
      </c>
      <c r="D531" s="15">
        <v>1000</v>
      </c>
      <c r="E531" s="15">
        <v>5</v>
      </c>
      <c r="F531" s="15">
        <v>14.3</v>
      </c>
      <c r="G531" s="15">
        <v>15</v>
      </c>
      <c r="H531" s="15">
        <v>15.8</v>
      </c>
      <c r="I531" s="15">
        <v>50</v>
      </c>
      <c r="J531" s="15">
        <v>10</v>
      </c>
      <c r="K531" s="15">
        <v>700</v>
      </c>
      <c r="L531" s="15">
        <v>0.25</v>
      </c>
      <c r="M531" s="15">
        <v>1</v>
      </c>
      <c r="N531" s="15">
        <v>11</v>
      </c>
      <c r="O531" s="15">
        <v>175</v>
      </c>
      <c r="P531" s="15">
        <v>1</v>
      </c>
      <c r="Q531" s="15" t="s">
        <v>3</v>
      </c>
    </row>
    <row r="532" spans="1:17" ht="14.5">
      <c r="A532" s="3" t="s">
        <v>8141</v>
      </c>
      <c r="B532" s="15" t="s">
        <v>1</v>
      </c>
      <c r="C532" s="15" t="s">
        <v>8</v>
      </c>
      <c r="D532" s="15">
        <v>1000</v>
      </c>
      <c r="E532" s="15">
        <v>5</v>
      </c>
      <c r="F532" s="15">
        <v>152</v>
      </c>
      <c r="G532" s="15">
        <v>160</v>
      </c>
      <c r="H532" s="15">
        <v>168</v>
      </c>
      <c r="I532" s="15">
        <v>5</v>
      </c>
      <c r="J532" s="15">
        <v>350</v>
      </c>
      <c r="K532" s="15">
        <v>6500</v>
      </c>
      <c r="L532" s="15">
        <v>0.25</v>
      </c>
      <c r="M532" s="15">
        <v>1</v>
      </c>
      <c r="N532" s="15">
        <v>120</v>
      </c>
      <c r="O532" s="15">
        <v>175</v>
      </c>
      <c r="P532" s="15">
        <v>1</v>
      </c>
      <c r="Q532" s="15" t="s">
        <v>910</v>
      </c>
    </row>
    <row r="533" spans="1:17" ht="14.5">
      <c r="A533" s="3" t="s">
        <v>8142</v>
      </c>
      <c r="B533" s="15" t="s">
        <v>1</v>
      </c>
      <c r="C533" s="15" t="s">
        <v>8</v>
      </c>
      <c r="D533" s="15">
        <v>1000</v>
      </c>
      <c r="E533" s="15">
        <v>5</v>
      </c>
      <c r="F533" s="15">
        <v>152</v>
      </c>
      <c r="G533" s="15">
        <v>160</v>
      </c>
      <c r="H533" s="15">
        <v>168</v>
      </c>
      <c r="I533" s="15">
        <v>5</v>
      </c>
      <c r="J533" s="15">
        <v>350</v>
      </c>
      <c r="K533" s="15">
        <v>6500</v>
      </c>
      <c r="L533" s="15">
        <v>0.25</v>
      </c>
      <c r="M533" s="15">
        <v>1</v>
      </c>
      <c r="N533" s="15">
        <v>120</v>
      </c>
      <c r="O533" s="15">
        <v>175</v>
      </c>
      <c r="P533" s="15">
        <v>1</v>
      </c>
      <c r="Q533" s="15" t="s">
        <v>3</v>
      </c>
    </row>
    <row r="534" spans="1:17" ht="14.5">
      <c r="A534" s="3" t="s">
        <v>8103</v>
      </c>
      <c r="B534" s="15" t="s">
        <v>1</v>
      </c>
      <c r="C534" s="15" t="s">
        <v>8</v>
      </c>
      <c r="D534" s="15">
        <v>1000</v>
      </c>
      <c r="E534" s="15">
        <v>5</v>
      </c>
      <c r="F534" s="15">
        <v>15.2</v>
      </c>
      <c r="G534" s="15">
        <v>16</v>
      </c>
      <c r="H534" s="15">
        <v>16.8</v>
      </c>
      <c r="I534" s="15">
        <v>25</v>
      </c>
      <c r="J534" s="15">
        <v>15</v>
      </c>
      <c r="K534" s="15">
        <v>700</v>
      </c>
      <c r="L534" s="15">
        <v>0.25</v>
      </c>
      <c r="M534" s="15">
        <v>1</v>
      </c>
      <c r="N534" s="15">
        <v>12</v>
      </c>
      <c r="O534" s="15">
        <v>175</v>
      </c>
      <c r="P534" s="15">
        <v>1</v>
      </c>
      <c r="Q534" s="15" t="s">
        <v>910</v>
      </c>
    </row>
    <row r="535" spans="1:17" ht="14.5">
      <c r="A535" s="3" t="s">
        <v>8104</v>
      </c>
      <c r="B535" s="15" t="s">
        <v>1</v>
      </c>
      <c r="C535" s="15" t="s">
        <v>8</v>
      </c>
      <c r="D535" s="15">
        <v>1000</v>
      </c>
      <c r="E535" s="15">
        <v>5</v>
      </c>
      <c r="F535" s="15">
        <v>15.2</v>
      </c>
      <c r="G535" s="15">
        <v>16</v>
      </c>
      <c r="H535" s="15">
        <v>16.8</v>
      </c>
      <c r="I535" s="15">
        <v>25</v>
      </c>
      <c r="J535" s="15">
        <v>15</v>
      </c>
      <c r="K535" s="15">
        <v>700</v>
      </c>
      <c r="L535" s="15">
        <v>0.25</v>
      </c>
      <c r="M535" s="15">
        <v>1</v>
      </c>
      <c r="N535" s="15">
        <v>12</v>
      </c>
      <c r="O535" s="15">
        <v>175</v>
      </c>
      <c r="P535" s="15">
        <v>1</v>
      </c>
      <c r="Q535" s="15" t="s">
        <v>3</v>
      </c>
    </row>
    <row r="536" spans="1:17" ht="14.5">
      <c r="A536" s="3" t="s">
        <v>8105</v>
      </c>
      <c r="B536" s="15" t="s">
        <v>1</v>
      </c>
      <c r="C536" s="15" t="s">
        <v>8</v>
      </c>
      <c r="D536" s="15">
        <v>1000</v>
      </c>
      <c r="E536" s="15">
        <v>5</v>
      </c>
      <c r="F536" s="15">
        <v>171</v>
      </c>
      <c r="G536" s="15">
        <v>180</v>
      </c>
      <c r="H536" s="15">
        <v>189</v>
      </c>
      <c r="I536" s="15">
        <v>5</v>
      </c>
      <c r="J536" s="15">
        <v>450</v>
      </c>
      <c r="K536" s="15">
        <v>7000</v>
      </c>
      <c r="L536" s="15">
        <v>0.25</v>
      </c>
      <c r="M536" s="15">
        <v>1</v>
      </c>
      <c r="N536" s="15">
        <v>130</v>
      </c>
      <c r="O536" s="15">
        <v>175</v>
      </c>
      <c r="P536" s="15">
        <v>1</v>
      </c>
      <c r="Q536" s="15" t="s">
        <v>910</v>
      </c>
    </row>
    <row r="537" spans="1:17" ht="14.5">
      <c r="A537" s="3" t="s">
        <v>8106</v>
      </c>
      <c r="B537" s="15" t="s">
        <v>1</v>
      </c>
      <c r="C537" s="15" t="s">
        <v>8</v>
      </c>
      <c r="D537" s="15">
        <v>1000</v>
      </c>
      <c r="E537" s="15">
        <v>5</v>
      </c>
      <c r="F537" s="15">
        <v>171</v>
      </c>
      <c r="G537" s="15">
        <v>180</v>
      </c>
      <c r="H537" s="15">
        <v>189</v>
      </c>
      <c r="I537" s="15">
        <v>5</v>
      </c>
      <c r="J537" s="15">
        <v>450</v>
      </c>
      <c r="K537" s="15">
        <v>7000</v>
      </c>
      <c r="L537" s="15">
        <v>0.25</v>
      </c>
      <c r="M537" s="15">
        <v>1</v>
      </c>
      <c r="N537" s="15">
        <v>130</v>
      </c>
      <c r="O537" s="15">
        <v>175</v>
      </c>
      <c r="P537" s="15">
        <v>1</v>
      </c>
      <c r="Q537" s="15" t="s">
        <v>3</v>
      </c>
    </row>
    <row r="538" spans="1:17" ht="14.5">
      <c r="A538" s="3" t="s">
        <v>8107</v>
      </c>
      <c r="B538" s="15" t="s">
        <v>1</v>
      </c>
      <c r="C538" s="15" t="s">
        <v>8</v>
      </c>
      <c r="D538" s="15">
        <v>1000</v>
      </c>
      <c r="E538" s="15">
        <v>5</v>
      </c>
      <c r="F538" s="15">
        <v>17.100000000000001</v>
      </c>
      <c r="G538" s="15">
        <v>18</v>
      </c>
      <c r="H538" s="15">
        <v>18.899999999999999</v>
      </c>
      <c r="I538" s="15">
        <v>25</v>
      </c>
      <c r="J538" s="15">
        <v>15</v>
      </c>
      <c r="K538" s="15">
        <v>750</v>
      </c>
      <c r="L538" s="15">
        <v>0.25</v>
      </c>
      <c r="M538" s="15">
        <v>1</v>
      </c>
      <c r="N538" s="15">
        <v>13</v>
      </c>
      <c r="O538" s="15">
        <v>175</v>
      </c>
      <c r="P538" s="15">
        <v>1</v>
      </c>
      <c r="Q538" s="15" t="s">
        <v>910</v>
      </c>
    </row>
    <row r="539" spans="1:17" ht="14.5">
      <c r="A539" s="3" t="s">
        <v>8108</v>
      </c>
      <c r="B539" s="15" t="s">
        <v>1</v>
      </c>
      <c r="C539" s="15" t="s">
        <v>8</v>
      </c>
      <c r="D539" s="15">
        <v>1000</v>
      </c>
      <c r="E539" s="15">
        <v>5</v>
      </c>
      <c r="F539" s="15">
        <v>17.100000000000001</v>
      </c>
      <c r="G539" s="15">
        <v>18</v>
      </c>
      <c r="H539" s="15">
        <v>18.899999999999999</v>
      </c>
      <c r="I539" s="15">
        <v>25</v>
      </c>
      <c r="J539" s="15">
        <v>15</v>
      </c>
      <c r="K539" s="15">
        <v>750</v>
      </c>
      <c r="L539" s="15">
        <v>0.25</v>
      </c>
      <c r="M539" s="15">
        <v>1</v>
      </c>
      <c r="N539" s="15">
        <v>13</v>
      </c>
      <c r="O539" s="15">
        <v>175</v>
      </c>
      <c r="P539" s="15">
        <v>1</v>
      </c>
      <c r="Q539" s="15" t="s">
        <v>3</v>
      </c>
    </row>
    <row r="540" spans="1:17" ht="14.5">
      <c r="A540" s="3" t="s">
        <v>8109</v>
      </c>
      <c r="B540" s="15" t="s">
        <v>1</v>
      </c>
      <c r="C540" s="15" t="s">
        <v>8</v>
      </c>
      <c r="D540" s="15">
        <v>1000</v>
      </c>
      <c r="E540" s="15">
        <v>5</v>
      </c>
      <c r="F540" s="15">
        <v>190</v>
      </c>
      <c r="G540" s="15">
        <v>200</v>
      </c>
      <c r="H540" s="15">
        <v>210</v>
      </c>
      <c r="I540" s="15">
        <v>5</v>
      </c>
      <c r="J540" s="15">
        <v>750</v>
      </c>
      <c r="K540" s="15">
        <v>8000</v>
      </c>
      <c r="L540" s="15">
        <v>0.25</v>
      </c>
      <c r="M540" s="15">
        <v>1</v>
      </c>
      <c r="N540" s="15">
        <v>150</v>
      </c>
      <c r="O540" s="15">
        <v>175</v>
      </c>
      <c r="P540" s="15">
        <v>1</v>
      </c>
      <c r="Q540" s="15" t="s">
        <v>910</v>
      </c>
    </row>
    <row r="541" spans="1:17" ht="14.5">
      <c r="A541" s="3" t="s">
        <v>8110</v>
      </c>
      <c r="B541" s="15" t="s">
        <v>1</v>
      </c>
      <c r="C541" s="15" t="s">
        <v>8</v>
      </c>
      <c r="D541" s="15">
        <v>1000</v>
      </c>
      <c r="E541" s="15">
        <v>5</v>
      </c>
      <c r="F541" s="15">
        <v>190</v>
      </c>
      <c r="G541" s="15">
        <v>200</v>
      </c>
      <c r="H541" s="15">
        <v>210</v>
      </c>
      <c r="I541" s="15">
        <v>5</v>
      </c>
      <c r="J541" s="15">
        <v>750</v>
      </c>
      <c r="K541" s="15">
        <v>8000</v>
      </c>
      <c r="L541" s="15">
        <v>0.25</v>
      </c>
      <c r="M541" s="15">
        <v>1</v>
      </c>
      <c r="N541" s="15">
        <v>150</v>
      </c>
      <c r="O541" s="15">
        <v>175</v>
      </c>
      <c r="P541" s="15">
        <v>1</v>
      </c>
      <c r="Q541" s="15" t="s">
        <v>3</v>
      </c>
    </row>
    <row r="542" spans="1:17" ht="14.5">
      <c r="A542" s="3" t="s">
        <v>8143</v>
      </c>
      <c r="B542" s="15" t="s">
        <v>1</v>
      </c>
      <c r="C542" s="15" t="s">
        <v>8</v>
      </c>
      <c r="D542" s="15">
        <v>1000</v>
      </c>
      <c r="E542" s="15">
        <v>5</v>
      </c>
      <c r="F542" s="15">
        <v>19</v>
      </c>
      <c r="G542" s="15">
        <v>20</v>
      </c>
      <c r="H542" s="15">
        <v>21</v>
      </c>
      <c r="I542" s="15">
        <v>25</v>
      </c>
      <c r="J542" s="15">
        <v>15</v>
      </c>
      <c r="K542" s="15">
        <v>750</v>
      </c>
      <c r="L542" s="15">
        <v>0.25</v>
      </c>
      <c r="M542" s="15">
        <v>1</v>
      </c>
      <c r="N542" s="15">
        <v>15</v>
      </c>
      <c r="O542" s="15">
        <v>175</v>
      </c>
      <c r="P542" s="15">
        <v>1</v>
      </c>
      <c r="Q542" s="15" t="s">
        <v>910</v>
      </c>
    </row>
    <row r="543" spans="1:17" ht="14.5">
      <c r="A543" s="3" t="s">
        <v>8144</v>
      </c>
      <c r="B543" s="15" t="s">
        <v>1</v>
      </c>
      <c r="C543" s="15" t="s">
        <v>8</v>
      </c>
      <c r="D543" s="15">
        <v>1000</v>
      </c>
      <c r="E543" s="15">
        <v>5</v>
      </c>
      <c r="F543" s="15">
        <v>19</v>
      </c>
      <c r="G543" s="15">
        <v>20</v>
      </c>
      <c r="H543" s="15">
        <v>21</v>
      </c>
      <c r="I543" s="15">
        <v>25</v>
      </c>
      <c r="J543" s="15">
        <v>15</v>
      </c>
      <c r="K543" s="15">
        <v>750</v>
      </c>
      <c r="L543" s="15">
        <v>0.25</v>
      </c>
      <c r="M543" s="15">
        <v>1</v>
      </c>
      <c r="N543" s="15">
        <v>15</v>
      </c>
      <c r="O543" s="15">
        <v>175</v>
      </c>
      <c r="P543" s="15">
        <v>1</v>
      </c>
      <c r="Q543" s="15" t="s">
        <v>3</v>
      </c>
    </row>
    <row r="544" spans="1:17" ht="14.5">
      <c r="A544" s="3" t="s">
        <v>8111</v>
      </c>
      <c r="B544" s="15" t="s">
        <v>1</v>
      </c>
      <c r="C544" s="15" t="s">
        <v>8</v>
      </c>
      <c r="D544" s="15">
        <v>1000</v>
      </c>
      <c r="E544" s="15">
        <v>5</v>
      </c>
      <c r="F544" s="15">
        <v>209</v>
      </c>
      <c r="G544" s="15">
        <v>220</v>
      </c>
      <c r="H544" s="15">
        <v>231</v>
      </c>
      <c r="I544" s="15">
        <v>5</v>
      </c>
      <c r="J544" s="15">
        <v>900</v>
      </c>
      <c r="K544" s="15">
        <v>8500</v>
      </c>
      <c r="L544" s="15">
        <v>0.25</v>
      </c>
      <c r="M544" s="15">
        <v>1</v>
      </c>
      <c r="N544" s="15">
        <v>160</v>
      </c>
      <c r="O544" s="15">
        <v>175</v>
      </c>
      <c r="P544" s="15">
        <v>1</v>
      </c>
      <c r="Q544" s="15" t="s">
        <v>910</v>
      </c>
    </row>
    <row r="545" spans="1:17" ht="14.5">
      <c r="A545" s="3" t="s">
        <v>8112</v>
      </c>
      <c r="B545" s="15" t="s">
        <v>1</v>
      </c>
      <c r="C545" s="15" t="s">
        <v>8</v>
      </c>
      <c r="D545" s="15">
        <v>1000</v>
      </c>
      <c r="E545" s="15">
        <v>5</v>
      </c>
      <c r="F545" s="15">
        <v>209</v>
      </c>
      <c r="G545" s="15">
        <v>220</v>
      </c>
      <c r="H545" s="15">
        <v>231</v>
      </c>
      <c r="I545" s="15">
        <v>5</v>
      </c>
      <c r="J545" s="15">
        <v>900</v>
      </c>
      <c r="K545" s="15">
        <v>8500</v>
      </c>
      <c r="L545" s="15">
        <v>0.25</v>
      </c>
      <c r="M545" s="15">
        <v>1</v>
      </c>
      <c r="N545" s="15">
        <v>160</v>
      </c>
      <c r="O545" s="15">
        <v>175</v>
      </c>
      <c r="P545" s="15">
        <v>1</v>
      </c>
      <c r="Q545" s="15" t="s">
        <v>3</v>
      </c>
    </row>
    <row r="546" spans="1:17" ht="14.5">
      <c r="A546" s="3" t="s">
        <v>8145</v>
      </c>
      <c r="B546" s="15" t="s">
        <v>1</v>
      </c>
      <c r="C546" s="15" t="s">
        <v>8</v>
      </c>
      <c r="D546" s="15">
        <v>1000</v>
      </c>
      <c r="E546" s="15">
        <v>5</v>
      </c>
      <c r="F546" s="15">
        <v>20.9</v>
      </c>
      <c r="G546" s="15">
        <v>22</v>
      </c>
      <c r="H546" s="15">
        <v>23.1</v>
      </c>
      <c r="I546" s="15">
        <v>25</v>
      </c>
      <c r="J546" s="15">
        <v>15</v>
      </c>
      <c r="K546" s="15">
        <v>750</v>
      </c>
      <c r="L546" s="15">
        <v>0.25</v>
      </c>
      <c r="M546" s="15">
        <v>1</v>
      </c>
      <c r="N546" s="15">
        <v>16</v>
      </c>
      <c r="O546" s="15">
        <v>175</v>
      </c>
      <c r="P546" s="15">
        <v>1</v>
      </c>
      <c r="Q546" s="15" t="s">
        <v>910</v>
      </c>
    </row>
    <row r="547" spans="1:17" ht="14.5">
      <c r="A547" s="3" t="s">
        <v>8146</v>
      </c>
      <c r="B547" s="15" t="s">
        <v>1</v>
      </c>
      <c r="C547" s="15" t="s">
        <v>8</v>
      </c>
      <c r="D547" s="15">
        <v>1000</v>
      </c>
      <c r="E547" s="15">
        <v>5</v>
      </c>
      <c r="F547" s="15">
        <v>20.9</v>
      </c>
      <c r="G547" s="15">
        <v>22</v>
      </c>
      <c r="H547" s="15">
        <v>23.1</v>
      </c>
      <c r="I547" s="15">
        <v>25</v>
      </c>
      <c r="J547" s="15">
        <v>15</v>
      </c>
      <c r="K547" s="15">
        <v>750</v>
      </c>
      <c r="L547" s="15">
        <v>0.25</v>
      </c>
      <c r="M547" s="15">
        <v>1</v>
      </c>
      <c r="N547" s="15">
        <v>16</v>
      </c>
      <c r="O547" s="15">
        <v>175</v>
      </c>
      <c r="P547" s="15">
        <v>1</v>
      </c>
      <c r="Q547" s="15" t="s">
        <v>3</v>
      </c>
    </row>
    <row r="548" spans="1:17" ht="14.5">
      <c r="A548" s="3" t="s">
        <v>8113</v>
      </c>
      <c r="B548" s="15" t="s">
        <v>1</v>
      </c>
      <c r="C548" s="15" t="s">
        <v>8</v>
      </c>
      <c r="D548" s="15">
        <v>1000</v>
      </c>
      <c r="E548" s="15">
        <v>5</v>
      </c>
      <c r="F548" s="15">
        <v>22.8</v>
      </c>
      <c r="G548" s="15">
        <v>24</v>
      </c>
      <c r="H548" s="15">
        <v>25.2</v>
      </c>
      <c r="I548" s="15">
        <v>25</v>
      </c>
      <c r="J548" s="15">
        <v>15</v>
      </c>
      <c r="K548" s="15">
        <v>750</v>
      </c>
      <c r="L548" s="15">
        <v>0.25</v>
      </c>
      <c r="M548" s="15">
        <v>1</v>
      </c>
      <c r="N548" s="15">
        <v>18</v>
      </c>
      <c r="O548" s="15">
        <v>175</v>
      </c>
      <c r="P548" s="15">
        <v>1</v>
      </c>
      <c r="Q548" s="15" t="s">
        <v>910</v>
      </c>
    </row>
    <row r="549" spans="1:17" ht="14.5">
      <c r="A549" s="3" t="s">
        <v>8114</v>
      </c>
      <c r="B549" s="15" t="s">
        <v>1</v>
      </c>
      <c r="C549" s="15" t="s">
        <v>8</v>
      </c>
      <c r="D549" s="15">
        <v>1000</v>
      </c>
      <c r="E549" s="15">
        <v>5</v>
      </c>
      <c r="F549" s="15">
        <v>22.8</v>
      </c>
      <c r="G549" s="15">
        <v>24</v>
      </c>
      <c r="H549" s="15">
        <v>25.2</v>
      </c>
      <c r="I549" s="15">
        <v>25</v>
      </c>
      <c r="J549" s="15">
        <v>15</v>
      </c>
      <c r="K549" s="15">
        <v>750</v>
      </c>
      <c r="L549" s="15">
        <v>0.25</v>
      </c>
      <c r="M549" s="15">
        <v>1</v>
      </c>
      <c r="N549" s="15">
        <v>18</v>
      </c>
      <c r="O549" s="15">
        <v>175</v>
      </c>
      <c r="P549" s="15">
        <v>1</v>
      </c>
      <c r="Q549" s="15" t="s">
        <v>3</v>
      </c>
    </row>
    <row r="550" spans="1:17" ht="14.5">
      <c r="A550" s="3" t="s">
        <v>8115</v>
      </c>
      <c r="B550" s="15" t="s">
        <v>1</v>
      </c>
      <c r="C550" s="15" t="s">
        <v>8</v>
      </c>
      <c r="D550" s="15">
        <v>1000</v>
      </c>
      <c r="E550" s="15">
        <v>5</v>
      </c>
      <c r="F550" s="15">
        <v>25.7</v>
      </c>
      <c r="G550" s="15">
        <v>27</v>
      </c>
      <c r="H550" s="15">
        <v>28.4</v>
      </c>
      <c r="I550" s="15">
        <v>25</v>
      </c>
      <c r="J550" s="15">
        <v>15</v>
      </c>
      <c r="K550" s="15">
        <v>1000</v>
      </c>
      <c r="L550" s="15">
        <v>0.25</v>
      </c>
      <c r="M550" s="15">
        <v>1</v>
      </c>
      <c r="N550" s="15">
        <v>20</v>
      </c>
      <c r="O550" s="15">
        <v>175</v>
      </c>
      <c r="P550" s="15">
        <v>1</v>
      </c>
      <c r="Q550" s="15" t="s">
        <v>910</v>
      </c>
    </row>
    <row r="551" spans="1:17" ht="14.5">
      <c r="A551" s="3" t="s">
        <v>8116</v>
      </c>
      <c r="B551" s="15" t="s">
        <v>1</v>
      </c>
      <c r="C551" s="15" t="s">
        <v>8</v>
      </c>
      <c r="D551" s="15">
        <v>1000</v>
      </c>
      <c r="E551" s="15">
        <v>5</v>
      </c>
      <c r="F551" s="15">
        <v>25.7</v>
      </c>
      <c r="G551" s="15">
        <v>27</v>
      </c>
      <c r="H551" s="15">
        <v>28.4</v>
      </c>
      <c r="I551" s="15">
        <v>25</v>
      </c>
      <c r="J551" s="15">
        <v>15</v>
      </c>
      <c r="K551" s="15">
        <v>1000</v>
      </c>
      <c r="L551" s="15">
        <v>0.25</v>
      </c>
      <c r="M551" s="15">
        <v>1</v>
      </c>
      <c r="N551" s="15">
        <v>20</v>
      </c>
      <c r="O551" s="15">
        <v>175</v>
      </c>
      <c r="P551" s="15">
        <v>1</v>
      </c>
      <c r="Q551" s="15" t="s">
        <v>3</v>
      </c>
    </row>
    <row r="552" spans="1:17" ht="14.5">
      <c r="A552" s="3" t="s">
        <v>8147</v>
      </c>
      <c r="B552" s="15" t="s">
        <v>1</v>
      </c>
      <c r="C552" s="15" t="s">
        <v>8</v>
      </c>
      <c r="D552" s="15">
        <v>1000</v>
      </c>
      <c r="E552" s="15">
        <v>5</v>
      </c>
      <c r="F552" s="15">
        <v>28.5</v>
      </c>
      <c r="G552" s="15">
        <v>30</v>
      </c>
      <c r="H552" s="15">
        <v>31.5</v>
      </c>
      <c r="I552" s="15">
        <v>25</v>
      </c>
      <c r="J552" s="15">
        <v>15</v>
      </c>
      <c r="K552" s="15">
        <v>1000</v>
      </c>
      <c r="L552" s="15">
        <v>0.25</v>
      </c>
      <c r="M552" s="15">
        <v>1</v>
      </c>
      <c r="N552" s="15">
        <v>22</v>
      </c>
      <c r="O552" s="15">
        <v>175</v>
      </c>
      <c r="P552" s="15">
        <v>1</v>
      </c>
      <c r="Q552" s="15" t="s">
        <v>910</v>
      </c>
    </row>
    <row r="553" spans="1:17" ht="14.5">
      <c r="A553" s="3" t="s">
        <v>8148</v>
      </c>
      <c r="B553" s="15" t="s">
        <v>1</v>
      </c>
      <c r="C553" s="15" t="s">
        <v>8</v>
      </c>
      <c r="D553" s="15">
        <v>1000</v>
      </c>
      <c r="E553" s="15">
        <v>5</v>
      </c>
      <c r="F553" s="15">
        <v>28.5</v>
      </c>
      <c r="G553" s="15">
        <v>30</v>
      </c>
      <c r="H553" s="15">
        <v>31.5</v>
      </c>
      <c r="I553" s="15">
        <v>25</v>
      </c>
      <c r="J553" s="15">
        <v>15</v>
      </c>
      <c r="K553" s="15">
        <v>1000</v>
      </c>
      <c r="L553" s="15">
        <v>0.25</v>
      </c>
      <c r="M553" s="15">
        <v>1</v>
      </c>
      <c r="N553" s="15">
        <v>22</v>
      </c>
      <c r="O553" s="15">
        <v>175</v>
      </c>
      <c r="P553" s="15">
        <v>1</v>
      </c>
      <c r="Q553" s="15" t="s">
        <v>3</v>
      </c>
    </row>
    <row r="554" spans="1:17" ht="14.5">
      <c r="A554" s="3" t="s">
        <v>8117</v>
      </c>
      <c r="B554" s="15" t="s">
        <v>1</v>
      </c>
      <c r="C554" s="15" t="s">
        <v>8</v>
      </c>
      <c r="D554" s="15">
        <v>1000</v>
      </c>
      <c r="E554" s="15">
        <v>5</v>
      </c>
      <c r="F554" s="15">
        <v>31.4</v>
      </c>
      <c r="G554" s="15">
        <v>33</v>
      </c>
      <c r="H554" s="15">
        <v>34.700000000000003</v>
      </c>
      <c r="I554" s="15">
        <v>25</v>
      </c>
      <c r="J554" s="15">
        <v>15</v>
      </c>
      <c r="K554" s="15">
        <v>1000</v>
      </c>
      <c r="L554" s="15">
        <v>0.25</v>
      </c>
      <c r="M554" s="15">
        <v>1</v>
      </c>
      <c r="N554" s="15">
        <v>24</v>
      </c>
      <c r="O554" s="15">
        <v>175</v>
      </c>
      <c r="P554" s="15">
        <v>1</v>
      </c>
      <c r="Q554" s="15" t="s">
        <v>910</v>
      </c>
    </row>
    <row r="555" spans="1:17" ht="14.5">
      <c r="A555" s="3" t="s">
        <v>8118</v>
      </c>
      <c r="B555" s="15" t="s">
        <v>1</v>
      </c>
      <c r="C555" s="15" t="s">
        <v>8</v>
      </c>
      <c r="D555" s="15">
        <v>1000</v>
      </c>
      <c r="E555" s="15">
        <v>5</v>
      </c>
      <c r="F555" s="15">
        <v>31.4</v>
      </c>
      <c r="G555" s="15">
        <v>33</v>
      </c>
      <c r="H555" s="15">
        <v>34.700000000000003</v>
      </c>
      <c r="I555" s="15">
        <v>25</v>
      </c>
      <c r="J555" s="15">
        <v>15</v>
      </c>
      <c r="K555" s="15">
        <v>1000</v>
      </c>
      <c r="L555" s="15">
        <v>0.25</v>
      </c>
      <c r="M555" s="15">
        <v>1</v>
      </c>
      <c r="N555" s="15">
        <v>24</v>
      </c>
      <c r="O555" s="15">
        <v>175</v>
      </c>
      <c r="P555" s="15">
        <v>1</v>
      </c>
      <c r="Q555" s="15" t="s">
        <v>3</v>
      </c>
    </row>
    <row r="556" spans="1:17" ht="14.5">
      <c r="A556" s="3" t="s">
        <v>8119</v>
      </c>
      <c r="B556" s="15" t="s">
        <v>1</v>
      </c>
      <c r="C556" s="15" t="s">
        <v>8</v>
      </c>
      <c r="D556" s="15">
        <v>1000</v>
      </c>
      <c r="E556" s="15">
        <v>5</v>
      </c>
      <c r="F556" s="15">
        <v>34.200000000000003</v>
      </c>
      <c r="G556" s="15">
        <v>36</v>
      </c>
      <c r="H556" s="15">
        <v>37.799999999999997</v>
      </c>
      <c r="I556" s="15">
        <v>10</v>
      </c>
      <c r="J556" s="15">
        <v>40</v>
      </c>
      <c r="K556" s="15">
        <v>1000</v>
      </c>
      <c r="L556" s="15">
        <v>0.25</v>
      </c>
      <c r="M556" s="15">
        <v>1</v>
      </c>
      <c r="N556" s="15">
        <v>27</v>
      </c>
      <c r="O556" s="15">
        <v>175</v>
      </c>
      <c r="P556" s="15">
        <v>1</v>
      </c>
      <c r="Q556" s="15" t="s">
        <v>910</v>
      </c>
    </row>
    <row r="557" spans="1:17" ht="14.5">
      <c r="A557" s="3" t="s">
        <v>8120</v>
      </c>
      <c r="B557" s="15" t="s">
        <v>1</v>
      </c>
      <c r="C557" s="15" t="s">
        <v>8</v>
      </c>
      <c r="D557" s="15">
        <v>1000</v>
      </c>
      <c r="E557" s="15">
        <v>5</v>
      </c>
      <c r="F557" s="15">
        <v>34.200000000000003</v>
      </c>
      <c r="G557" s="15">
        <v>36</v>
      </c>
      <c r="H557" s="15">
        <v>37.799999999999997</v>
      </c>
      <c r="I557" s="15">
        <v>10</v>
      </c>
      <c r="J557" s="15">
        <v>40</v>
      </c>
      <c r="K557" s="15">
        <v>1000</v>
      </c>
      <c r="L557" s="15">
        <v>0.25</v>
      </c>
      <c r="M557" s="15">
        <v>1</v>
      </c>
      <c r="N557" s="15">
        <v>27</v>
      </c>
      <c r="O557" s="15">
        <v>175</v>
      </c>
      <c r="P557" s="15">
        <v>1</v>
      </c>
      <c r="Q557" s="15" t="s">
        <v>3</v>
      </c>
    </row>
    <row r="558" spans="1:17" ht="14.5">
      <c r="A558" s="3" t="s">
        <v>8121</v>
      </c>
      <c r="B558" s="15" t="s">
        <v>1</v>
      </c>
      <c r="C558" s="15" t="s">
        <v>8</v>
      </c>
      <c r="D558" s="15">
        <v>1000</v>
      </c>
      <c r="E558" s="15">
        <v>5</v>
      </c>
      <c r="F558" s="15">
        <v>37.1</v>
      </c>
      <c r="G558" s="15">
        <v>39</v>
      </c>
      <c r="H558" s="15">
        <v>41</v>
      </c>
      <c r="I558" s="15">
        <v>10</v>
      </c>
      <c r="J558" s="15">
        <v>40</v>
      </c>
      <c r="K558" s="15">
        <v>1000</v>
      </c>
      <c r="L558" s="15">
        <v>0.25</v>
      </c>
      <c r="M558" s="15">
        <v>1</v>
      </c>
      <c r="N558" s="15">
        <v>30</v>
      </c>
      <c r="O558" s="15">
        <v>175</v>
      </c>
      <c r="P558" s="15">
        <v>1</v>
      </c>
      <c r="Q558" s="15" t="s">
        <v>910</v>
      </c>
    </row>
    <row r="559" spans="1:17" ht="14.5">
      <c r="A559" s="3" t="s">
        <v>8122</v>
      </c>
      <c r="B559" s="15" t="s">
        <v>1</v>
      </c>
      <c r="C559" s="15" t="s">
        <v>8</v>
      </c>
      <c r="D559" s="15">
        <v>1000</v>
      </c>
      <c r="E559" s="15">
        <v>5</v>
      </c>
      <c r="F559" s="15">
        <v>37.1</v>
      </c>
      <c r="G559" s="15">
        <v>39</v>
      </c>
      <c r="H559" s="15">
        <v>41</v>
      </c>
      <c r="I559" s="15">
        <v>10</v>
      </c>
      <c r="J559" s="15">
        <v>40</v>
      </c>
      <c r="K559" s="15">
        <v>1000</v>
      </c>
      <c r="L559" s="15">
        <v>0.25</v>
      </c>
      <c r="M559" s="15">
        <v>1</v>
      </c>
      <c r="N559" s="15">
        <v>30</v>
      </c>
      <c r="O559" s="15">
        <v>175</v>
      </c>
      <c r="P559" s="15">
        <v>1</v>
      </c>
      <c r="Q559" s="15" t="s">
        <v>3</v>
      </c>
    </row>
    <row r="560" spans="1:17" ht="14.5">
      <c r="A560" s="3" t="s">
        <v>8123</v>
      </c>
      <c r="B560" s="15" t="s">
        <v>1</v>
      </c>
      <c r="C560" s="15" t="s">
        <v>8</v>
      </c>
      <c r="D560" s="15">
        <v>1000</v>
      </c>
      <c r="E560" s="15">
        <v>5</v>
      </c>
      <c r="F560" s="15">
        <v>40.9</v>
      </c>
      <c r="G560" s="15">
        <v>43</v>
      </c>
      <c r="H560" s="15">
        <v>45.2</v>
      </c>
      <c r="I560" s="15">
        <v>10</v>
      </c>
      <c r="J560" s="15">
        <v>45</v>
      </c>
      <c r="K560" s="15">
        <v>1500</v>
      </c>
      <c r="L560" s="15">
        <v>0.25</v>
      </c>
      <c r="M560" s="15">
        <v>1</v>
      </c>
      <c r="N560" s="15">
        <v>33</v>
      </c>
      <c r="O560" s="15">
        <v>175</v>
      </c>
      <c r="P560" s="15">
        <v>1</v>
      </c>
      <c r="Q560" s="15" t="s">
        <v>910</v>
      </c>
    </row>
    <row r="561" spans="1:17" ht="14.5">
      <c r="A561" s="3" t="s">
        <v>8124</v>
      </c>
      <c r="B561" s="15" t="s">
        <v>1</v>
      </c>
      <c r="C561" s="15" t="s">
        <v>8</v>
      </c>
      <c r="D561" s="15">
        <v>1000</v>
      </c>
      <c r="E561" s="15">
        <v>5</v>
      </c>
      <c r="F561" s="15">
        <v>40.9</v>
      </c>
      <c r="G561" s="15">
        <v>43</v>
      </c>
      <c r="H561" s="15">
        <v>45.2</v>
      </c>
      <c r="I561" s="15">
        <v>10</v>
      </c>
      <c r="J561" s="15">
        <v>45</v>
      </c>
      <c r="K561" s="15">
        <v>1500</v>
      </c>
      <c r="L561" s="15">
        <v>0.25</v>
      </c>
      <c r="M561" s="15">
        <v>1</v>
      </c>
      <c r="N561" s="15">
        <v>33</v>
      </c>
      <c r="O561" s="15">
        <v>175</v>
      </c>
      <c r="P561" s="15">
        <v>1</v>
      </c>
      <c r="Q561" s="15" t="s">
        <v>3</v>
      </c>
    </row>
    <row r="562" spans="1:17" ht="14.5">
      <c r="A562" s="3" t="s">
        <v>8125</v>
      </c>
      <c r="B562" s="15" t="s">
        <v>1</v>
      </c>
      <c r="C562" s="15" t="s">
        <v>8</v>
      </c>
      <c r="D562" s="15">
        <v>1000</v>
      </c>
      <c r="E562" s="15">
        <v>5</v>
      </c>
      <c r="F562" s="15">
        <v>44.7</v>
      </c>
      <c r="G562" s="15">
        <v>47</v>
      </c>
      <c r="H562" s="15">
        <v>49.4</v>
      </c>
      <c r="I562" s="15">
        <v>10</v>
      </c>
      <c r="J562" s="15">
        <v>45</v>
      </c>
      <c r="K562" s="15">
        <v>1500</v>
      </c>
      <c r="L562" s="15">
        <v>0.25</v>
      </c>
      <c r="M562" s="15">
        <v>1</v>
      </c>
      <c r="N562" s="15">
        <v>36</v>
      </c>
      <c r="O562" s="15">
        <v>175</v>
      </c>
      <c r="P562" s="15">
        <v>1</v>
      </c>
      <c r="Q562" s="15" t="s">
        <v>910</v>
      </c>
    </row>
    <row r="563" spans="1:17" ht="14.5">
      <c r="A563" s="3" t="s">
        <v>8126</v>
      </c>
      <c r="B563" s="15" t="s">
        <v>1</v>
      </c>
      <c r="C563" s="15" t="s">
        <v>8</v>
      </c>
      <c r="D563" s="15">
        <v>1000</v>
      </c>
      <c r="E563" s="15">
        <v>5</v>
      </c>
      <c r="F563" s="15">
        <v>44.7</v>
      </c>
      <c r="G563" s="15">
        <v>47</v>
      </c>
      <c r="H563" s="15">
        <v>49.4</v>
      </c>
      <c r="I563" s="15">
        <v>10</v>
      </c>
      <c r="J563" s="15">
        <v>45</v>
      </c>
      <c r="K563" s="15">
        <v>1500</v>
      </c>
      <c r="L563" s="15">
        <v>0.25</v>
      </c>
      <c r="M563" s="15">
        <v>1</v>
      </c>
      <c r="N563" s="15">
        <v>36</v>
      </c>
      <c r="O563" s="15">
        <v>175</v>
      </c>
      <c r="P563" s="15">
        <v>1</v>
      </c>
      <c r="Q563" s="15" t="s">
        <v>3</v>
      </c>
    </row>
    <row r="564" spans="1:17" ht="14.5">
      <c r="A564" s="3" t="s">
        <v>8127</v>
      </c>
      <c r="B564" s="15" t="s">
        <v>1</v>
      </c>
      <c r="C564" s="15" t="s">
        <v>8</v>
      </c>
      <c r="D564" s="15">
        <v>1000</v>
      </c>
      <c r="E564" s="15">
        <v>5</v>
      </c>
      <c r="F564" s="15">
        <v>48.5</v>
      </c>
      <c r="G564" s="15">
        <v>51</v>
      </c>
      <c r="H564" s="15">
        <v>53.6</v>
      </c>
      <c r="I564" s="15">
        <v>10</v>
      </c>
      <c r="J564" s="15">
        <v>60</v>
      </c>
      <c r="K564" s="15">
        <v>1500</v>
      </c>
      <c r="L564" s="15">
        <v>0.25</v>
      </c>
      <c r="M564" s="15">
        <v>1</v>
      </c>
      <c r="N564" s="15">
        <v>39</v>
      </c>
      <c r="O564" s="15">
        <v>175</v>
      </c>
      <c r="P564" s="15">
        <v>1</v>
      </c>
      <c r="Q564" s="15" t="s">
        <v>910</v>
      </c>
    </row>
    <row r="565" spans="1:17" ht="14.5">
      <c r="A565" s="3" t="s">
        <v>8128</v>
      </c>
      <c r="B565" s="15" t="s">
        <v>1</v>
      </c>
      <c r="C565" s="15" t="s">
        <v>8</v>
      </c>
      <c r="D565" s="15">
        <v>1000</v>
      </c>
      <c r="E565" s="15">
        <v>5</v>
      </c>
      <c r="F565" s="15">
        <v>48.5</v>
      </c>
      <c r="G565" s="15">
        <v>51</v>
      </c>
      <c r="H565" s="15">
        <v>53.6</v>
      </c>
      <c r="I565" s="15">
        <v>10</v>
      </c>
      <c r="J565" s="15">
        <v>60</v>
      </c>
      <c r="K565" s="15">
        <v>1500</v>
      </c>
      <c r="L565" s="15">
        <v>0.25</v>
      </c>
      <c r="M565" s="15">
        <v>1</v>
      </c>
      <c r="N565" s="15">
        <v>39</v>
      </c>
      <c r="O565" s="15">
        <v>175</v>
      </c>
      <c r="P565" s="15">
        <v>1</v>
      </c>
      <c r="Q565" s="15" t="s">
        <v>3</v>
      </c>
    </row>
    <row r="566" spans="1:17" ht="14.5">
      <c r="A566" s="3" t="s">
        <v>8149</v>
      </c>
      <c r="B566" s="15" t="s">
        <v>1</v>
      </c>
      <c r="C566" s="15" t="s">
        <v>8</v>
      </c>
      <c r="D566" s="15">
        <v>1000</v>
      </c>
      <c r="E566" s="15">
        <v>5</v>
      </c>
      <c r="F566" s="15">
        <v>53.2</v>
      </c>
      <c r="G566" s="15">
        <v>56</v>
      </c>
      <c r="H566" s="15">
        <v>58.8</v>
      </c>
      <c r="I566" s="15">
        <v>10</v>
      </c>
      <c r="J566" s="15">
        <v>60</v>
      </c>
      <c r="K566" s="15">
        <v>2000</v>
      </c>
      <c r="L566" s="15">
        <v>0.25</v>
      </c>
      <c r="M566" s="15">
        <v>1</v>
      </c>
      <c r="N566" s="15">
        <v>43</v>
      </c>
      <c r="O566" s="15">
        <v>175</v>
      </c>
      <c r="P566" s="15">
        <v>1</v>
      </c>
      <c r="Q566" s="15" t="s">
        <v>910</v>
      </c>
    </row>
    <row r="567" spans="1:17" ht="14.5">
      <c r="A567" s="3" t="s">
        <v>8150</v>
      </c>
      <c r="B567" s="15" t="s">
        <v>1</v>
      </c>
      <c r="C567" s="15" t="s">
        <v>8</v>
      </c>
      <c r="D567" s="15">
        <v>1000</v>
      </c>
      <c r="E567" s="15">
        <v>5</v>
      </c>
      <c r="F567" s="15">
        <v>53.2</v>
      </c>
      <c r="G567" s="15">
        <v>56</v>
      </c>
      <c r="H567" s="15">
        <v>58.8</v>
      </c>
      <c r="I567" s="15">
        <v>10</v>
      </c>
      <c r="J567" s="15">
        <v>60</v>
      </c>
      <c r="K567" s="15">
        <v>2000</v>
      </c>
      <c r="L567" s="15">
        <v>0.25</v>
      </c>
      <c r="M567" s="15">
        <v>1</v>
      </c>
      <c r="N567" s="15">
        <v>43</v>
      </c>
      <c r="O567" s="15">
        <v>175</v>
      </c>
      <c r="P567" s="15">
        <v>1</v>
      </c>
      <c r="Q567" s="15" t="s">
        <v>3</v>
      </c>
    </row>
    <row r="568" spans="1:17" ht="14.5">
      <c r="A568" s="3" t="s">
        <v>8129</v>
      </c>
      <c r="B568" s="15" t="s">
        <v>1</v>
      </c>
      <c r="C568" s="15" t="s">
        <v>8</v>
      </c>
      <c r="D568" s="15">
        <v>1000</v>
      </c>
      <c r="E568" s="15">
        <v>5</v>
      </c>
      <c r="F568" s="15">
        <v>58.9</v>
      </c>
      <c r="G568" s="15">
        <v>62</v>
      </c>
      <c r="H568" s="15">
        <v>65.099999999999994</v>
      </c>
      <c r="I568" s="15">
        <v>10</v>
      </c>
      <c r="J568" s="15">
        <v>80</v>
      </c>
      <c r="K568" s="15">
        <v>2000</v>
      </c>
      <c r="L568" s="15">
        <v>0.25</v>
      </c>
      <c r="M568" s="15">
        <v>1</v>
      </c>
      <c r="N568" s="15">
        <v>47</v>
      </c>
      <c r="O568" s="15">
        <v>175</v>
      </c>
      <c r="P568" s="15">
        <v>1</v>
      </c>
      <c r="Q568" s="15" t="s">
        <v>910</v>
      </c>
    </row>
    <row r="569" spans="1:17" ht="14.5">
      <c r="A569" s="3" t="s">
        <v>8130</v>
      </c>
      <c r="B569" s="15" t="s">
        <v>1</v>
      </c>
      <c r="C569" s="15" t="s">
        <v>8</v>
      </c>
      <c r="D569" s="15">
        <v>1000</v>
      </c>
      <c r="E569" s="15">
        <v>5</v>
      </c>
      <c r="F569" s="15">
        <v>58.9</v>
      </c>
      <c r="G569" s="15">
        <v>62</v>
      </c>
      <c r="H569" s="15">
        <v>65.099999999999994</v>
      </c>
      <c r="I569" s="15">
        <v>10</v>
      </c>
      <c r="J569" s="15">
        <v>80</v>
      </c>
      <c r="K569" s="15">
        <v>2000</v>
      </c>
      <c r="L569" s="15">
        <v>0.25</v>
      </c>
      <c r="M569" s="15">
        <v>1</v>
      </c>
      <c r="N569" s="15">
        <v>47</v>
      </c>
      <c r="O569" s="15">
        <v>175</v>
      </c>
      <c r="P569" s="15">
        <v>1</v>
      </c>
      <c r="Q569" s="15" t="s">
        <v>3</v>
      </c>
    </row>
    <row r="570" spans="1:17" ht="14.5">
      <c r="A570" s="3" t="s">
        <v>8131</v>
      </c>
      <c r="B570" s="15" t="s">
        <v>1</v>
      </c>
      <c r="C570" s="15" t="s">
        <v>8</v>
      </c>
      <c r="D570" s="15">
        <v>1000</v>
      </c>
      <c r="E570" s="15">
        <v>5</v>
      </c>
      <c r="F570" s="15">
        <v>64.599999999999994</v>
      </c>
      <c r="G570" s="15">
        <v>68</v>
      </c>
      <c r="H570" s="15">
        <v>71.400000000000006</v>
      </c>
      <c r="I570" s="15">
        <v>10</v>
      </c>
      <c r="J570" s="15">
        <v>80</v>
      </c>
      <c r="K570" s="15">
        <v>2000</v>
      </c>
      <c r="L570" s="15">
        <v>0.25</v>
      </c>
      <c r="M570" s="15">
        <v>1</v>
      </c>
      <c r="N570" s="15">
        <v>51</v>
      </c>
      <c r="O570" s="15">
        <v>175</v>
      </c>
      <c r="P570" s="15">
        <v>1</v>
      </c>
      <c r="Q570" s="15" t="s">
        <v>910</v>
      </c>
    </row>
    <row r="571" spans="1:17" ht="14.5">
      <c r="A571" s="3" t="s">
        <v>8132</v>
      </c>
      <c r="B571" s="15" t="s">
        <v>1</v>
      </c>
      <c r="C571" s="15" t="s">
        <v>8</v>
      </c>
      <c r="D571" s="15">
        <v>1000</v>
      </c>
      <c r="E571" s="15">
        <v>5</v>
      </c>
      <c r="F571" s="15">
        <v>64.599999999999994</v>
      </c>
      <c r="G571" s="15">
        <v>68</v>
      </c>
      <c r="H571" s="15">
        <v>71.400000000000006</v>
      </c>
      <c r="I571" s="15">
        <v>10</v>
      </c>
      <c r="J571" s="15">
        <v>80</v>
      </c>
      <c r="K571" s="15">
        <v>2000</v>
      </c>
      <c r="L571" s="15">
        <v>0.25</v>
      </c>
      <c r="M571" s="15">
        <v>1</v>
      </c>
      <c r="N571" s="15">
        <v>51</v>
      </c>
      <c r="O571" s="15">
        <v>175</v>
      </c>
      <c r="P571" s="15">
        <v>1</v>
      </c>
      <c r="Q571" s="15" t="s">
        <v>3</v>
      </c>
    </row>
    <row r="572" spans="1:17" ht="14.5">
      <c r="A572" s="3" t="s">
        <v>8133</v>
      </c>
      <c r="B572" s="15" t="s">
        <v>1</v>
      </c>
      <c r="C572" s="15" t="s">
        <v>8</v>
      </c>
      <c r="D572" s="15">
        <v>1000</v>
      </c>
      <c r="E572" s="15">
        <v>5</v>
      </c>
      <c r="F572" s="15">
        <v>71.3</v>
      </c>
      <c r="G572" s="15">
        <v>75</v>
      </c>
      <c r="H572" s="15">
        <v>78.8</v>
      </c>
      <c r="I572" s="15">
        <v>10</v>
      </c>
      <c r="J572" s="15">
        <v>100</v>
      </c>
      <c r="K572" s="15">
        <v>2000</v>
      </c>
      <c r="L572" s="15">
        <v>0.25</v>
      </c>
      <c r="M572" s="15">
        <v>1</v>
      </c>
      <c r="N572" s="15">
        <v>56</v>
      </c>
      <c r="O572" s="15">
        <v>175</v>
      </c>
      <c r="P572" s="15">
        <v>1</v>
      </c>
      <c r="Q572" s="15" t="s">
        <v>910</v>
      </c>
    </row>
    <row r="573" spans="1:17" ht="14.5">
      <c r="A573" s="3" t="s">
        <v>8134</v>
      </c>
      <c r="B573" s="15" t="s">
        <v>1</v>
      </c>
      <c r="C573" s="15" t="s">
        <v>8</v>
      </c>
      <c r="D573" s="15">
        <v>1000</v>
      </c>
      <c r="E573" s="15">
        <v>5</v>
      </c>
      <c r="F573" s="15">
        <v>71.3</v>
      </c>
      <c r="G573" s="15">
        <v>75</v>
      </c>
      <c r="H573" s="15">
        <v>78.8</v>
      </c>
      <c r="I573" s="15">
        <v>10</v>
      </c>
      <c r="J573" s="15">
        <v>100</v>
      </c>
      <c r="K573" s="15">
        <v>2000</v>
      </c>
      <c r="L573" s="15">
        <v>0.25</v>
      </c>
      <c r="M573" s="15">
        <v>1</v>
      </c>
      <c r="N573" s="15">
        <v>56</v>
      </c>
      <c r="O573" s="15">
        <v>175</v>
      </c>
      <c r="P573" s="15">
        <v>1</v>
      </c>
      <c r="Q573" s="15" t="s">
        <v>3</v>
      </c>
    </row>
    <row r="574" spans="1:17" ht="14.5">
      <c r="A574" s="3" t="s">
        <v>8151</v>
      </c>
      <c r="B574" s="15" t="s">
        <v>1</v>
      </c>
      <c r="C574" s="15" t="s">
        <v>8</v>
      </c>
      <c r="D574" s="15">
        <v>1000</v>
      </c>
      <c r="E574" s="15">
        <v>5</v>
      </c>
      <c r="F574" s="15">
        <v>77.900000000000006</v>
      </c>
      <c r="G574" s="15">
        <v>82</v>
      </c>
      <c r="H574" s="15">
        <v>86.1</v>
      </c>
      <c r="I574" s="15">
        <v>10</v>
      </c>
      <c r="J574" s="15">
        <v>200</v>
      </c>
      <c r="K574" s="15">
        <v>3000</v>
      </c>
      <c r="L574" s="15">
        <v>0.25</v>
      </c>
      <c r="M574" s="15">
        <v>1</v>
      </c>
      <c r="N574" s="15">
        <v>62</v>
      </c>
      <c r="O574" s="15">
        <v>175</v>
      </c>
      <c r="P574" s="15">
        <v>1</v>
      </c>
      <c r="Q574" s="15" t="s">
        <v>910</v>
      </c>
    </row>
    <row r="575" spans="1:17" ht="14.5">
      <c r="A575" s="3" t="s">
        <v>8152</v>
      </c>
      <c r="B575" s="15" t="s">
        <v>1</v>
      </c>
      <c r="C575" s="15" t="s">
        <v>8</v>
      </c>
      <c r="D575" s="15">
        <v>1000</v>
      </c>
      <c r="E575" s="15">
        <v>5</v>
      </c>
      <c r="F575" s="15">
        <v>77.900000000000006</v>
      </c>
      <c r="G575" s="15">
        <v>82</v>
      </c>
      <c r="H575" s="15">
        <v>86.1</v>
      </c>
      <c r="I575" s="15">
        <v>10</v>
      </c>
      <c r="J575" s="15">
        <v>200</v>
      </c>
      <c r="K575" s="15">
        <v>3000</v>
      </c>
      <c r="L575" s="15">
        <v>0.25</v>
      </c>
      <c r="M575" s="15">
        <v>1</v>
      </c>
      <c r="N575" s="15">
        <v>62</v>
      </c>
      <c r="O575" s="15">
        <v>175</v>
      </c>
      <c r="P575" s="15">
        <v>1</v>
      </c>
      <c r="Q575" s="15" t="s">
        <v>3</v>
      </c>
    </row>
    <row r="576" spans="1:17" ht="14.5">
      <c r="A576" s="3" t="s">
        <v>8153</v>
      </c>
      <c r="B576" s="15" t="s">
        <v>1</v>
      </c>
      <c r="C576" s="15" t="s">
        <v>8</v>
      </c>
      <c r="D576" s="15">
        <v>1000</v>
      </c>
      <c r="E576" s="15">
        <v>5</v>
      </c>
      <c r="F576" s="15">
        <v>86.5</v>
      </c>
      <c r="G576" s="15">
        <v>91</v>
      </c>
      <c r="H576" s="15">
        <v>95.6</v>
      </c>
      <c r="I576" s="15">
        <v>5</v>
      </c>
      <c r="J576" s="15">
        <v>200</v>
      </c>
      <c r="K576" s="15">
        <v>3000</v>
      </c>
      <c r="L576" s="15">
        <v>0.25</v>
      </c>
      <c r="M576" s="15">
        <v>1</v>
      </c>
      <c r="N576" s="15">
        <v>68</v>
      </c>
      <c r="O576" s="15">
        <v>175</v>
      </c>
      <c r="P576" s="15">
        <v>1</v>
      </c>
      <c r="Q576" s="15" t="s">
        <v>910</v>
      </c>
    </row>
    <row r="577" spans="1:17" ht="14.5">
      <c r="A577" s="3" t="s">
        <v>8154</v>
      </c>
      <c r="B577" s="15" t="s">
        <v>1</v>
      </c>
      <c r="C577" s="15" t="s">
        <v>8</v>
      </c>
      <c r="D577" s="15">
        <v>1000</v>
      </c>
      <c r="E577" s="15">
        <v>5</v>
      </c>
      <c r="F577" s="15">
        <v>86.5</v>
      </c>
      <c r="G577" s="15">
        <v>91</v>
      </c>
      <c r="H577" s="15">
        <v>95.6</v>
      </c>
      <c r="I577" s="15">
        <v>5</v>
      </c>
      <c r="J577" s="15">
        <v>200</v>
      </c>
      <c r="K577" s="15">
        <v>3000</v>
      </c>
      <c r="L577" s="15">
        <v>0.25</v>
      </c>
      <c r="M577" s="15">
        <v>1</v>
      </c>
      <c r="N577" s="15">
        <v>68</v>
      </c>
      <c r="O577" s="15">
        <v>175</v>
      </c>
      <c r="P577" s="15">
        <v>1</v>
      </c>
      <c r="Q577" s="15" t="s">
        <v>3</v>
      </c>
    </row>
    <row r="578" spans="1:17" ht="14.5">
      <c r="A578" s="3" t="s">
        <v>8156</v>
      </c>
      <c r="B578" s="15" t="s">
        <v>1</v>
      </c>
      <c r="C578" s="15" t="s">
        <v>8783</v>
      </c>
      <c r="D578" s="15">
        <v>500</v>
      </c>
      <c r="E578" s="15">
        <v>2</v>
      </c>
      <c r="F578" s="15"/>
      <c r="G578" s="15">
        <v>10</v>
      </c>
      <c r="H578" s="15"/>
      <c r="I578" s="15">
        <v>5</v>
      </c>
      <c r="J578" s="15">
        <v>20</v>
      </c>
      <c r="K578" s="15">
        <v>141</v>
      </c>
      <c r="L578" s="15">
        <v>1</v>
      </c>
      <c r="M578" s="15">
        <v>0.18</v>
      </c>
      <c r="N578" s="15">
        <v>7</v>
      </c>
      <c r="O578" s="15"/>
      <c r="P578" s="15">
        <v>1</v>
      </c>
      <c r="Q578" s="15" t="s">
        <v>910</v>
      </c>
    </row>
    <row r="579" spans="1:17" ht="14.5">
      <c r="A579" s="3" t="s">
        <v>8158</v>
      </c>
      <c r="B579" s="15" t="s">
        <v>1</v>
      </c>
      <c r="C579" s="15" t="s">
        <v>8784</v>
      </c>
      <c r="D579" s="15">
        <v>410</v>
      </c>
      <c r="E579" s="15">
        <v>2</v>
      </c>
      <c r="F579" s="15"/>
      <c r="G579" s="15">
        <v>10</v>
      </c>
      <c r="H579" s="15"/>
      <c r="I579" s="15">
        <v>5</v>
      </c>
      <c r="J579" s="15">
        <v>20</v>
      </c>
      <c r="K579" s="15">
        <v>150</v>
      </c>
      <c r="L579" s="15">
        <v>1</v>
      </c>
      <c r="M579" s="15">
        <v>0.2</v>
      </c>
      <c r="N579" s="15">
        <v>7</v>
      </c>
      <c r="O579" s="15">
        <v>150</v>
      </c>
      <c r="P579" s="15">
        <v>1</v>
      </c>
      <c r="Q579" s="15" t="s">
        <v>910</v>
      </c>
    </row>
    <row r="580" spans="1:17" ht="14.5">
      <c r="A580" s="3" t="s">
        <v>8785</v>
      </c>
      <c r="B580" s="15" t="s">
        <v>1</v>
      </c>
      <c r="C580" s="15" t="s">
        <v>8160</v>
      </c>
      <c r="D580" s="15">
        <v>200</v>
      </c>
      <c r="E580" s="15">
        <v>2</v>
      </c>
      <c r="F580" s="15">
        <v>9.8000000000000007</v>
      </c>
      <c r="G580" s="15">
        <v>10</v>
      </c>
      <c r="H580" s="15">
        <v>10.199999999999999</v>
      </c>
      <c r="I580" s="15">
        <v>5</v>
      </c>
      <c r="J580" s="15">
        <v>20</v>
      </c>
      <c r="K580" s="15">
        <v>141</v>
      </c>
      <c r="L580" s="15">
        <v>1</v>
      </c>
      <c r="M580" s="15">
        <v>0.18</v>
      </c>
      <c r="N580" s="15">
        <v>7</v>
      </c>
      <c r="O580" s="15">
        <v>150</v>
      </c>
      <c r="P580" s="15">
        <v>1</v>
      </c>
      <c r="Q580" s="15" t="s">
        <v>910</v>
      </c>
    </row>
    <row r="581" spans="1:17" ht="14.5">
      <c r="A581" s="3" t="s">
        <v>8161</v>
      </c>
      <c r="B581" s="15" t="s">
        <v>1</v>
      </c>
      <c r="C581" s="15" t="s">
        <v>8783</v>
      </c>
      <c r="D581" s="15">
        <v>500</v>
      </c>
      <c r="E581" s="15">
        <v>2</v>
      </c>
      <c r="F581" s="15"/>
      <c r="G581" s="15">
        <v>11</v>
      </c>
      <c r="H581" s="15"/>
      <c r="I581" s="15">
        <v>5</v>
      </c>
      <c r="J581" s="15">
        <v>20</v>
      </c>
      <c r="K581" s="15">
        <v>141</v>
      </c>
      <c r="L581" s="15">
        <v>1</v>
      </c>
      <c r="M581" s="15">
        <v>0.09</v>
      </c>
      <c r="N581" s="15">
        <v>8</v>
      </c>
      <c r="O581" s="15"/>
      <c r="P581" s="15">
        <v>1</v>
      </c>
      <c r="Q581" s="15" t="s">
        <v>910</v>
      </c>
    </row>
    <row r="582" spans="1:17" ht="14.5">
      <c r="A582" s="3" t="s">
        <v>8162</v>
      </c>
      <c r="B582" s="15" t="s">
        <v>1</v>
      </c>
      <c r="C582" s="15" t="s">
        <v>8784</v>
      </c>
      <c r="D582" s="15">
        <v>410</v>
      </c>
      <c r="E582" s="15">
        <v>2</v>
      </c>
      <c r="F582" s="15"/>
      <c r="G582" s="15">
        <v>11</v>
      </c>
      <c r="H582" s="15"/>
      <c r="I582" s="15">
        <v>5</v>
      </c>
      <c r="J582" s="15">
        <v>20</v>
      </c>
      <c r="K582" s="15">
        <v>150</v>
      </c>
      <c r="L582" s="15">
        <v>1</v>
      </c>
      <c r="M582" s="15">
        <v>0.1</v>
      </c>
      <c r="N582" s="15">
        <v>8</v>
      </c>
      <c r="O582" s="15">
        <v>150</v>
      </c>
      <c r="P582" s="15">
        <v>1</v>
      </c>
      <c r="Q582" s="15" t="s">
        <v>910</v>
      </c>
    </row>
    <row r="583" spans="1:17" ht="14.5">
      <c r="A583" s="3" t="s">
        <v>8163</v>
      </c>
      <c r="B583" s="15" t="s">
        <v>1</v>
      </c>
      <c r="C583" s="15" t="s">
        <v>8160</v>
      </c>
      <c r="D583" s="15">
        <v>200</v>
      </c>
      <c r="E583" s="15">
        <v>2</v>
      </c>
      <c r="F583" s="15">
        <v>10.78</v>
      </c>
      <c r="G583" s="15">
        <v>11</v>
      </c>
      <c r="H583" s="15">
        <v>11.22</v>
      </c>
      <c r="I583" s="15">
        <v>5</v>
      </c>
      <c r="J583" s="15">
        <v>20</v>
      </c>
      <c r="K583" s="15">
        <v>141</v>
      </c>
      <c r="L583" s="15">
        <v>1</v>
      </c>
      <c r="M583" s="15">
        <v>0.09</v>
      </c>
      <c r="N583" s="15">
        <v>8</v>
      </c>
      <c r="O583" s="15">
        <v>150</v>
      </c>
      <c r="P583" s="15">
        <v>1</v>
      </c>
      <c r="Q583" s="15" t="s">
        <v>910</v>
      </c>
    </row>
    <row r="584" spans="1:17" ht="14.5">
      <c r="A584" s="3" t="s">
        <v>8164</v>
      </c>
      <c r="B584" s="15" t="s">
        <v>1</v>
      </c>
      <c r="C584" s="15" t="s">
        <v>8783</v>
      </c>
      <c r="D584" s="15">
        <v>500</v>
      </c>
      <c r="E584" s="15">
        <v>2</v>
      </c>
      <c r="F584" s="15"/>
      <c r="G584" s="15">
        <v>12</v>
      </c>
      <c r="H584" s="15"/>
      <c r="I584" s="15">
        <v>5</v>
      </c>
      <c r="J584" s="15">
        <v>25</v>
      </c>
      <c r="K584" s="15">
        <v>141</v>
      </c>
      <c r="L584" s="15">
        <v>1</v>
      </c>
      <c r="M584" s="15">
        <v>0.09</v>
      </c>
      <c r="N584" s="15">
        <v>8</v>
      </c>
      <c r="O584" s="15"/>
      <c r="P584" s="15">
        <v>1</v>
      </c>
      <c r="Q584" s="15" t="s">
        <v>910</v>
      </c>
    </row>
    <row r="585" spans="1:17" ht="14.5">
      <c r="A585" s="3" t="s">
        <v>8165</v>
      </c>
      <c r="B585" s="15" t="s">
        <v>1</v>
      </c>
      <c r="C585" s="15" t="s">
        <v>8784</v>
      </c>
      <c r="D585" s="15">
        <v>410</v>
      </c>
      <c r="E585" s="15">
        <v>2</v>
      </c>
      <c r="F585" s="15"/>
      <c r="G585" s="15">
        <v>12</v>
      </c>
      <c r="H585" s="15"/>
      <c r="I585" s="15">
        <v>5</v>
      </c>
      <c r="J585" s="15">
        <v>25</v>
      </c>
      <c r="K585" s="15">
        <v>150</v>
      </c>
      <c r="L585" s="15">
        <v>1</v>
      </c>
      <c r="M585" s="15">
        <v>0.1</v>
      </c>
      <c r="N585" s="15">
        <v>8</v>
      </c>
      <c r="O585" s="15">
        <v>150</v>
      </c>
      <c r="P585" s="15">
        <v>1</v>
      </c>
      <c r="Q585" s="15" t="s">
        <v>910</v>
      </c>
    </row>
    <row r="586" spans="1:17" ht="14.5">
      <c r="A586" s="3" t="s">
        <v>8166</v>
      </c>
      <c r="B586" s="15" t="s">
        <v>1</v>
      </c>
      <c r="C586" s="15" t="s">
        <v>8160</v>
      </c>
      <c r="D586" s="15">
        <v>200</v>
      </c>
      <c r="E586" s="15">
        <v>2</v>
      </c>
      <c r="F586" s="15">
        <v>11.76</v>
      </c>
      <c r="G586" s="15">
        <v>12</v>
      </c>
      <c r="H586" s="15">
        <v>12.24</v>
      </c>
      <c r="I586" s="15">
        <v>5</v>
      </c>
      <c r="J586" s="15">
        <v>25</v>
      </c>
      <c r="K586" s="15">
        <v>141</v>
      </c>
      <c r="L586" s="15">
        <v>1</v>
      </c>
      <c r="M586" s="15">
        <v>0.09</v>
      </c>
      <c r="N586" s="15">
        <v>8</v>
      </c>
      <c r="O586" s="15">
        <v>150</v>
      </c>
      <c r="P586" s="15">
        <v>1</v>
      </c>
      <c r="Q586" s="15" t="s">
        <v>910</v>
      </c>
    </row>
    <row r="587" spans="1:17" ht="14.5">
      <c r="A587" s="3" t="s">
        <v>8167</v>
      </c>
      <c r="B587" s="15" t="s">
        <v>1</v>
      </c>
      <c r="C587" s="15" t="s">
        <v>8783</v>
      </c>
      <c r="D587" s="15">
        <v>500</v>
      </c>
      <c r="E587" s="15">
        <v>2</v>
      </c>
      <c r="F587" s="15"/>
      <c r="G587" s="15">
        <v>13</v>
      </c>
      <c r="H587" s="15"/>
      <c r="I587" s="15">
        <v>5</v>
      </c>
      <c r="J587" s="15">
        <v>30</v>
      </c>
      <c r="K587" s="15">
        <v>160</v>
      </c>
      <c r="L587" s="15">
        <v>1</v>
      </c>
      <c r="M587" s="15">
        <v>0.09</v>
      </c>
      <c r="N587" s="15">
        <v>8</v>
      </c>
      <c r="O587" s="15"/>
      <c r="P587" s="15">
        <v>1</v>
      </c>
      <c r="Q587" s="15" t="s">
        <v>910</v>
      </c>
    </row>
    <row r="588" spans="1:17" ht="14.5">
      <c r="A588" s="3" t="s">
        <v>8168</v>
      </c>
      <c r="B588" s="15" t="s">
        <v>1</v>
      </c>
      <c r="C588" s="15" t="s">
        <v>8784</v>
      </c>
      <c r="D588" s="15">
        <v>410</v>
      </c>
      <c r="E588" s="15">
        <v>2</v>
      </c>
      <c r="F588" s="15"/>
      <c r="G588" s="15">
        <v>13</v>
      </c>
      <c r="H588" s="15"/>
      <c r="I588" s="15">
        <v>5</v>
      </c>
      <c r="J588" s="15">
        <v>30</v>
      </c>
      <c r="K588" s="15">
        <v>170</v>
      </c>
      <c r="L588" s="15">
        <v>1</v>
      </c>
      <c r="M588" s="15">
        <v>0.1</v>
      </c>
      <c r="N588" s="15">
        <v>8</v>
      </c>
      <c r="O588" s="15">
        <v>150</v>
      </c>
      <c r="P588" s="15">
        <v>1</v>
      </c>
      <c r="Q588" s="15" t="s">
        <v>910</v>
      </c>
    </row>
    <row r="589" spans="1:17" ht="14.5">
      <c r="A589" s="3" t="s">
        <v>8169</v>
      </c>
      <c r="B589" s="15" t="s">
        <v>1</v>
      </c>
      <c r="C589" s="15" t="s">
        <v>8160</v>
      </c>
      <c r="D589" s="15">
        <v>200</v>
      </c>
      <c r="E589" s="15">
        <v>2</v>
      </c>
      <c r="F589" s="15">
        <v>12.74</v>
      </c>
      <c r="G589" s="15">
        <v>13</v>
      </c>
      <c r="H589" s="15">
        <v>13.26</v>
      </c>
      <c r="I589" s="15">
        <v>5</v>
      </c>
      <c r="J589" s="15">
        <v>30</v>
      </c>
      <c r="K589" s="15">
        <v>160</v>
      </c>
      <c r="L589" s="15">
        <v>1</v>
      </c>
      <c r="M589" s="15">
        <v>0.09</v>
      </c>
      <c r="N589" s="15">
        <v>8</v>
      </c>
      <c r="O589" s="15">
        <v>150</v>
      </c>
      <c r="P589" s="15">
        <v>1</v>
      </c>
      <c r="Q589" s="15" t="s">
        <v>910</v>
      </c>
    </row>
    <row r="590" spans="1:17" ht="14.5">
      <c r="A590" s="3" t="s">
        <v>8170</v>
      </c>
      <c r="B590" s="15" t="s">
        <v>1</v>
      </c>
      <c r="C590" s="15" t="s">
        <v>8783</v>
      </c>
      <c r="D590" s="15">
        <v>500</v>
      </c>
      <c r="E590" s="15">
        <v>2</v>
      </c>
      <c r="F590" s="15"/>
      <c r="G590" s="15">
        <v>15</v>
      </c>
      <c r="H590" s="15"/>
      <c r="I590" s="15">
        <v>5</v>
      </c>
      <c r="J590" s="15">
        <v>30</v>
      </c>
      <c r="K590" s="15">
        <v>188</v>
      </c>
      <c r="L590" s="15">
        <v>1</v>
      </c>
      <c r="M590" s="15">
        <v>4.4999999999999998E-2</v>
      </c>
      <c r="N590" s="15">
        <v>10.5</v>
      </c>
      <c r="O590" s="15"/>
      <c r="P590" s="15">
        <v>1</v>
      </c>
      <c r="Q590" s="15" t="s">
        <v>910</v>
      </c>
    </row>
    <row r="591" spans="1:17" ht="14.5">
      <c r="A591" s="3" t="s">
        <v>8171</v>
      </c>
      <c r="B591" s="15" t="s">
        <v>1</v>
      </c>
      <c r="C591" s="15" t="s">
        <v>8784</v>
      </c>
      <c r="D591" s="15">
        <v>410</v>
      </c>
      <c r="E591" s="15">
        <v>2</v>
      </c>
      <c r="F591" s="15"/>
      <c r="G591" s="15">
        <v>15</v>
      </c>
      <c r="H591" s="15"/>
      <c r="I591" s="15">
        <v>5</v>
      </c>
      <c r="J591" s="15">
        <v>30</v>
      </c>
      <c r="K591" s="15">
        <v>200</v>
      </c>
      <c r="L591" s="15">
        <v>1</v>
      </c>
      <c r="M591" s="15">
        <v>0.1</v>
      </c>
      <c r="N591" s="15">
        <v>10.5</v>
      </c>
      <c r="O591" s="15">
        <v>150</v>
      </c>
      <c r="P591" s="15">
        <v>1</v>
      </c>
      <c r="Q591" s="15" t="s">
        <v>910</v>
      </c>
    </row>
    <row r="592" spans="1:17" ht="14.5">
      <c r="A592" s="3" t="s">
        <v>8172</v>
      </c>
      <c r="B592" s="15" t="s">
        <v>1</v>
      </c>
      <c r="C592" s="15" t="s">
        <v>8160</v>
      </c>
      <c r="D592" s="15">
        <v>200</v>
      </c>
      <c r="E592" s="15">
        <v>2</v>
      </c>
      <c r="F592" s="15">
        <v>14.7</v>
      </c>
      <c r="G592" s="15">
        <v>15</v>
      </c>
      <c r="H592" s="15">
        <v>15.3</v>
      </c>
      <c r="I592" s="15">
        <v>5</v>
      </c>
      <c r="J592" s="15">
        <v>30</v>
      </c>
      <c r="K592" s="15">
        <v>188</v>
      </c>
      <c r="L592" s="15">
        <v>1</v>
      </c>
      <c r="M592" s="15">
        <v>4.4999999999999998E-2</v>
      </c>
      <c r="N592" s="15">
        <v>10.5</v>
      </c>
      <c r="O592" s="15">
        <v>150</v>
      </c>
      <c r="P592" s="15">
        <v>1</v>
      </c>
      <c r="Q592" s="15" t="s">
        <v>910</v>
      </c>
    </row>
    <row r="593" spans="1:17" ht="14.5">
      <c r="A593" s="3" t="s">
        <v>8173</v>
      </c>
      <c r="B593" s="15" t="s">
        <v>1</v>
      </c>
      <c r="C593" s="15" t="s">
        <v>8783</v>
      </c>
      <c r="D593" s="15">
        <v>500</v>
      </c>
      <c r="E593" s="15">
        <v>2</v>
      </c>
      <c r="F593" s="15"/>
      <c r="G593" s="15">
        <v>16</v>
      </c>
      <c r="H593" s="15"/>
      <c r="I593" s="15">
        <v>5</v>
      </c>
      <c r="J593" s="15">
        <v>40</v>
      </c>
      <c r="K593" s="15">
        <v>188</v>
      </c>
      <c r="L593" s="15">
        <v>1</v>
      </c>
      <c r="M593" s="15">
        <v>4.4999999999999998E-2</v>
      </c>
      <c r="N593" s="15">
        <v>11.2</v>
      </c>
      <c r="O593" s="15"/>
      <c r="P593" s="15">
        <v>1</v>
      </c>
      <c r="Q593" s="15" t="s">
        <v>910</v>
      </c>
    </row>
    <row r="594" spans="1:17" ht="14.5">
      <c r="A594" s="3" t="s">
        <v>8174</v>
      </c>
      <c r="B594" s="15" t="s">
        <v>1</v>
      </c>
      <c r="C594" s="15" t="s">
        <v>8784</v>
      </c>
      <c r="D594" s="15">
        <v>410</v>
      </c>
      <c r="E594" s="15">
        <v>2</v>
      </c>
      <c r="F594" s="15"/>
      <c r="G594" s="15">
        <v>16</v>
      </c>
      <c r="H594" s="15"/>
      <c r="I594" s="15">
        <v>5</v>
      </c>
      <c r="J594" s="15">
        <v>40</v>
      </c>
      <c r="K594" s="15">
        <v>200</v>
      </c>
      <c r="L594" s="15">
        <v>1</v>
      </c>
      <c r="M594" s="15">
        <v>0.1</v>
      </c>
      <c r="N594" s="15">
        <v>11.2</v>
      </c>
      <c r="O594" s="15">
        <v>150</v>
      </c>
      <c r="P594" s="15">
        <v>1</v>
      </c>
      <c r="Q594" s="15" t="s">
        <v>910</v>
      </c>
    </row>
    <row r="595" spans="1:17" ht="14.5">
      <c r="A595" s="3" t="s">
        <v>8175</v>
      </c>
      <c r="B595" s="15" t="s">
        <v>1</v>
      </c>
      <c r="C595" s="15" t="s">
        <v>8160</v>
      </c>
      <c r="D595" s="15">
        <v>200</v>
      </c>
      <c r="E595" s="15">
        <v>2</v>
      </c>
      <c r="F595" s="15">
        <v>15.68</v>
      </c>
      <c r="G595" s="15">
        <v>16</v>
      </c>
      <c r="H595" s="15">
        <v>16.32</v>
      </c>
      <c r="I595" s="15">
        <v>5</v>
      </c>
      <c r="J595" s="15">
        <v>40</v>
      </c>
      <c r="K595" s="15">
        <v>188</v>
      </c>
      <c r="L595" s="15">
        <v>1</v>
      </c>
      <c r="M595" s="15">
        <v>4.4999999999999998E-2</v>
      </c>
      <c r="N595" s="15">
        <v>11.2</v>
      </c>
      <c r="O595" s="15">
        <v>150</v>
      </c>
      <c r="P595" s="15">
        <v>1</v>
      </c>
      <c r="Q595" s="15" t="s">
        <v>910</v>
      </c>
    </row>
    <row r="596" spans="1:17" ht="14.5">
      <c r="A596" s="3" t="s">
        <v>8176</v>
      </c>
      <c r="B596" s="15" t="s">
        <v>1</v>
      </c>
      <c r="C596" s="15" t="s">
        <v>8783</v>
      </c>
      <c r="D596" s="15">
        <v>500</v>
      </c>
      <c r="E596" s="15">
        <v>2</v>
      </c>
      <c r="F596" s="15"/>
      <c r="G596" s="15">
        <v>18</v>
      </c>
      <c r="H596" s="15"/>
      <c r="I596" s="15">
        <v>5</v>
      </c>
      <c r="J596" s="15">
        <v>45</v>
      </c>
      <c r="K596" s="15">
        <v>212</v>
      </c>
      <c r="L596" s="15">
        <v>1</v>
      </c>
      <c r="M596" s="15">
        <v>4.4999999999999998E-2</v>
      </c>
      <c r="N596" s="15">
        <v>12.6</v>
      </c>
      <c r="O596" s="15"/>
      <c r="P596" s="15">
        <v>1</v>
      </c>
      <c r="Q596" s="15" t="s">
        <v>910</v>
      </c>
    </row>
    <row r="597" spans="1:17" ht="14.5">
      <c r="A597" s="3" t="s">
        <v>8177</v>
      </c>
      <c r="B597" s="15" t="s">
        <v>1</v>
      </c>
      <c r="C597" s="15" t="s">
        <v>8784</v>
      </c>
      <c r="D597" s="15">
        <v>410</v>
      </c>
      <c r="E597" s="15">
        <v>2</v>
      </c>
      <c r="F597" s="15"/>
      <c r="G597" s="15">
        <v>18</v>
      </c>
      <c r="H597" s="15"/>
      <c r="I597" s="15">
        <v>5</v>
      </c>
      <c r="J597" s="15">
        <v>45</v>
      </c>
      <c r="K597" s="15">
        <v>225</v>
      </c>
      <c r="L597" s="15">
        <v>1</v>
      </c>
      <c r="M597" s="15">
        <v>0.1</v>
      </c>
      <c r="N597" s="15">
        <v>12.6</v>
      </c>
      <c r="O597" s="15">
        <v>150</v>
      </c>
      <c r="P597" s="15">
        <v>1</v>
      </c>
      <c r="Q597" s="15" t="s">
        <v>910</v>
      </c>
    </row>
    <row r="598" spans="1:17" ht="14.5">
      <c r="A598" s="3" t="s">
        <v>8178</v>
      </c>
      <c r="B598" s="15" t="s">
        <v>1</v>
      </c>
      <c r="C598" s="15" t="s">
        <v>8160</v>
      </c>
      <c r="D598" s="15">
        <v>200</v>
      </c>
      <c r="E598" s="15">
        <v>2</v>
      </c>
      <c r="F598" s="15">
        <v>17.64</v>
      </c>
      <c r="G598" s="15">
        <v>18</v>
      </c>
      <c r="H598" s="15">
        <v>18.36</v>
      </c>
      <c r="I598" s="15">
        <v>5</v>
      </c>
      <c r="J598" s="15">
        <v>45</v>
      </c>
      <c r="K598" s="15">
        <v>212</v>
      </c>
      <c r="L598" s="15">
        <v>1</v>
      </c>
      <c r="M598" s="15">
        <v>4.4999999999999998E-2</v>
      </c>
      <c r="N598" s="15">
        <v>12.6</v>
      </c>
      <c r="O598" s="15">
        <v>150</v>
      </c>
      <c r="P598" s="15">
        <v>1</v>
      </c>
      <c r="Q598" s="15" t="s">
        <v>910</v>
      </c>
    </row>
    <row r="599" spans="1:17" ht="14.5">
      <c r="A599" s="3" t="s">
        <v>8179</v>
      </c>
      <c r="B599" s="15" t="s">
        <v>1</v>
      </c>
      <c r="C599" s="15" t="s">
        <v>8783</v>
      </c>
      <c r="D599" s="15">
        <v>500</v>
      </c>
      <c r="E599" s="15">
        <v>2</v>
      </c>
      <c r="F599" s="15"/>
      <c r="G599" s="15">
        <v>20</v>
      </c>
      <c r="H599" s="15"/>
      <c r="I599" s="15">
        <v>5</v>
      </c>
      <c r="J599" s="15">
        <v>55</v>
      </c>
      <c r="K599" s="15">
        <v>212</v>
      </c>
      <c r="L599" s="15">
        <v>1</v>
      </c>
      <c r="M599" s="15">
        <v>4.4999999999999998E-2</v>
      </c>
      <c r="N599" s="15">
        <v>14</v>
      </c>
      <c r="O599" s="15"/>
      <c r="P599" s="15">
        <v>1</v>
      </c>
      <c r="Q599" s="15" t="s">
        <v>910</v>
      </c>
    </row>
    <row r="600" spans="1:17" ht="14.5">
      <c r="A600" s="3" t="s">
        <v>8180</v>
      </c>
      <c r="B600" s="15" t="s">
        <v>1</v>
      </c>
      <c r="C600" s="15" t="s">
        <v>8784</v>
      </c>
      <c r="D600" s="15">
        <v>410</v>
      </c>
      <c r="E600" s="15">
        <v>2</v>
      </c>
      <c r="F600" s="15"/>
      <c r="G600" s="15">
        <v>20</v>
      </c>
      <c r="H600" s="15"/>
      <c r="I600" s="15">
        <v>5</v>
      </c>
      <c r="J600" s="15">
        <v>55</v>
      </c>
      <c r="K600" s="15">
        <v>225</v>
      </c>
      <c r="L600" s="15">
        <v>1</v>
      </c>
      <c r="M600" s="15">
        <v>0.1</v>
      </c>
      <c r="N600" s="15">
        <v>14</v>
      </c>
      <c r="O600" s="15">
        <v>150</v>
      </c>
      <c r="P600" s="15">
        <v>1</v>
      </c>
      <c r="Q600" s="15" t="s">
        <v>910</v>
      </c>
    </row>
    <row r="601" spans="1:17" ht="14.5">
      <c r="A601" s="3" t="s">
        <v>8181</v>
      </c>
      <c r="B601" s="15" t="s">
        <v>1</v>
      </c>
      <c r="C601" s="15" t="s">
        <v>8160</v>
      </c>
      <c r="D601" s="15">
        <v>200</v>
      </c>
      <c r="E601" s="15">
        <v>2</v>
      </c>
      <c r="F601" s="15">
        <v>19.600000000000001</v>
      </c>
      <c r="G601" s="15">
        <v>20</v>
      </c>
      <c r="H601" s="15">
        <v>20.399999999999999</v>
      </c>
      <c r="I601" s="15">
        <v>5</v>
      </c>
      <c r="J601" s="15">
        <v>55</v>
      </c>
      <c r="K601" s="15">
        <v>212</v>
      </c>
      <c r="L601" s="15">
        <v>1</v>
      </c>
      <c r="M601" s="15">
        <v>4.4999999999999998E-2</v>
      </c>
      <c r="N601" s="15">
        <v>14</v>
      </c>
      <c r="O601" s="15">
        <v>150</v>
      </c>
      <c r="P601" s="15">
        <v>1</v>
      </c>
      <c r="Q601" s="15" t="s">
        <v>910</v>
      </c>
    </row>
    <row r="602" spans="1:17" ht="14.5">
      <c r="A602" s="3" t="s">
        <v>8182</v>
      </c>
      <c r="B602" s="15" t="s">
        <v>1</v>
      </c>
      <c r="C602" s="15" t="s">
        <v>8783</v>
      </c>
      <c r="D602" s="15">
        <v>500</v>
      </c>
      <c r="E602" s="15">
        <v>2</v>
      </c>
      <c r="F602" s="15"/>
      <c r="G602" s="15">
        <v>22</v>
      </c>
      <c r="H602" s="15"/>
      <c r="I602" s="15">
        <v>5</v>
      </c>
      <c r="J602" s="15">
        <v>55</v>
      </c>
      <c r="K602" s="15">
        <v>235</v>
      </c>
      <c r="L602" s="15">
        <v>1</v>
      </c>
      <c r="M602" s="15">
        <v>4.4999999999999998E-2</v>
      </c>
      <c r="N602" s="15">
        <v>15.4</v>
      </c>
      <c r="O602" s="15"/>
      <c r="P602" s="15">
        <v>1</v>
      </c>
      <c r="Q602" s="15" t="s">
        <v>910</v>
      </c>
    </row>
    <row r="603" spans="1:17" ht="14.5">
      <c r="A603" s="3" t="s">
        <v>8183</v>
      </c>
      <c r="B603" s="15" t="s">
        <v>1</v>
      </c>
      <c r="C603" s="15" t="s">
        <v>8784</v>
      </c>
      <c r="D603" s="15">
        <v>410</v>
      </c>
      <c r="E603" s="15">
        <v>2</v>
      </c>
      <c r="F603" s="15"/>
      <c r="G603" s="15">
        <v>22</v>
      </c>
      <c r="H603" s="15"/>
      <c r="I603" s="15">
        <v>5</v>
      </c>
      <c r="J603" s="15">
        <v>55</v>
      </c>
      <c r="K603" s="15">
        <v>250</v>
      </c>
      <c r="L603" s="15">
        <v>1</v>
      </c>
      <c r="M603" s="15">
        <v>0.1</v>
      </c>
      <c r="N603" s="15">
        <v>15.4</v>
      </c>
      <c r="O603" s="15">
        <v>150</v>
      </c>
      <c r="P603" s="15">
        <v>1</v>
      </c>
      <c r="Q603" s="15" t="s">
        <v>910</v>
      </c>
    </row>
    <row r="604" spans="1:17" ht="14.5">
      <c r="A604" s="3" t="s">
        <v>8184</v>
      </c>
      <c r="B604" s="15" t="s">
        <v>1</v>
      </c>
      <c r="C604" s="15" t="s">
        <v>8160</v>
      </c>
      <c r="D604" s="15">
        <v>200</v>
      </c>
      <c r="E604" s="15">
        <v>2</v>
      </c>
      <c r="F604" s="15">
        <v>21.56</v>
      </c>
      <c r="G604" s="15">
        <v>22</v>
      </c>
      <c r="H604" s="15">
        <v>22.44</v>
      </c>
      <c r="I604" s="15">
        <v>5</v>
      </c>
      <c r="J604" s="15">
        <v>55</v>
      </c>
      <c r="K604" s="15">
        <v>235</v>
      </c>
      <c r="L604" s="15">
        <v>1</v>
      </c>
      <c r="M604" s="15">
        <v>4.4999999999999998E-2</v>
      </c>
      <c r="N604" s="15">
        <v>15.4</v>
      </c>
      <c r="O604" s="15">
        <v>150</v>
      </c>
      <c r="P604" s="15">
        <v>1</v>
      </c>
      <c r="Q604" s="15" t="s">
        <v>910</v>
      </c>
    </row>
    <row r="605" spans="1:17" ht="14.5">
      <c r="A605" s="3" t="s">
        <v>8185</v>
      </c>
      <c r="B605" s="15" t="s">
        <v>1</v>
      </c>
      <c r="C605" s="15" t="s">
        <v>8783</v>
      </c>
      <c r="D605" s="15">
        <v>500</v>
      </c>
      <c r="E605" s="15">
        <v>2</v>
      </c>
      <c r="F605" s="15"/>
      <c r="G605" s="15">
        <v>24</v>
      </c>
      <c r="H605" s="15"/>
      <c r="I605" s="15">
        <v>5</v>
      </c>
      <c r="J605" s="15">
        <v>70</v>
      </c>
      <c r="K605" s="15">
        <v>235</v>
      </c>
      <c r="L605" s="15">
        <v>1</v>
      </c>
      <c r="M605" s="15">
        <v>4.4999999999999998E-2</v>
      </c>
      <c r="N605" s="15">
        <v>16.8</v>
      </c>
      <c r="O605" s="15"/>
      <c r="P605" s="15">
        <v>1</v>
      </c>
      <c r="Q605" s="15" t="s">
        <v>910</v>
      </c>
    </row>
    <row r="606" spans="1:17" ht="14.5">
      <c r="A606" s="3" t="s">
        <v>8186</v>
      </c>
      <c r="B606" s="15" t="s">
        <v>1</v>
      </c>
      <c r="C606" s="15" t="s">
        <v>8784</v>
      </c>
      <c r="D606" s="15">
        <v>410</v>
      </c>
      <c r="E606" s="15">
        <v>2</v>
      </c>
      <c r="F606" s="15"/>
      <c r="G606" s="15">
        <v>24</v>
      </c>
      <c r="H606" s="15"/>
      <c r="I606" s="15">
        <v>5</v>
      </c>
      <c r="J606" s="15">
        <v>70</v>
      </c>
      <c r="K606" s="15">
        <v>250</v>
      </c>
      <c r="L606" s="15">
        <v>1</v>
      </c>
      <c r="M606" s="15">
        <v>0.1</v>
      </c>
      <c r="N606" s="15">
        <v>16.8</v>
      </c>
      <c r="O606" s="15">
        <v>150</v>
      </c>
      <c r="P606" s="15">
        <v>1</v>
      </c>
      <c r="Q606" s="15" t="s">
        <v>910</v>
      </c>
    </row>
    <row r="607" spans="1:17" ht="14.5">
      <c r="A607" s="3" t="s">
        <v>8187</v>
      </c>
      <c r="B607" s="15" t="s">
        <v>1</v>
      </c>
      <c r="C607" s="15" t="s">
        <v>8160</v>
      </c>
      <c r="D607" s="15">
        <v>200</v>
      </c>
      <c r="E607" s="15">
        <v>2</v>
      </c>
      <c r="F607" s="15">
        <v>23.52</v>
      </c>
      <c r="G607" s="15">
        <v>24</v>
      </c>
      <c r="H607" s="15">
        <v>24.48</v>
      </c>
      <c r="I607" s="15">
        <v>5</v>
      </c>
      <c r="J607" s="15">
        <v>70</v>
      </c>
      <c r="K607" s="15">
        <v>235</v>
      </c>
      <c r="L607" s="15">
        <v>1</v>
      </c>
      <c r="M607" s="15">
        <v>4.4999999999999998E-2</v>
      </c>
      <c r="N607" s="15">
        <v>16.8</v>
      </c>
      <c r="O607" s="15">
        <v>150</v>
      </c>
      <c r="P607" s="15">
        <v>1</v>
      </c>
      <c r="Q607" s="15" t="s">
        <v>910</v>
      </c>
    </row>
    <row r="608" spans="1:17" ht="14.5">
      <c r="A608" s="3" t="s">
        <v>8188</v>
      </c>
      <c r="B608" s="15" t="s">
        <v>1</v>
      </c>
      <c r="C608" s="15" t="s">
        <v>8783</v>
      </c>
      <c r="D608" s="15">
        <v>500</v>
      </c>
      <c r="E608" s="15">
        <v>2</v>
      </c>
      <c r="F608" s="15"/>
      <c r="G608" s="15">
        <v>27</v>
      </c>
      <c r="H608" s="15"/>
      <c r="I608" s="15">
        <v>2</v>
      </c>
      <c r="J608" s="15">
        <v>80</v>
      </c>
      <c r="K608" s="15">
        <v>282</v>
      </c>
      <c r="L608" s="15">
        <v>0.5</v>
      </c>
      <c r="M608" s="15">
        <v>4.4999999999999998E-2</v>
      </c>
      <c r="N608" s="15">
        <v>18.899999999999999</v>
      </c>
      <c r="O608" s="15"/>
      <c r="P608" s="15">
        <v>1</v>
      </c>
      <c r="Q608" s="15" t="s">
        <v>910</v>
      </c>
    </row>
    <row r="609" spans="1:17" ht="14.5">
      <c r="A609" s="3" t="s">
        <v>8189</v>
      </c>
      <c r="B609" s="15" t="s">
        <v>1</v>
      </c>
      <c r="C609" s="15" t="s">
        <v>8784</v>
      </c>
      <c r="D609" s="15">
        <v>410</v>
      </c>
      <c r="E609" s="15">
        <v>2</v>
      </c>
      <c r="F609" s="15"/>
      <c r="G609" s="15">
        <v>27</v>
      </c>
      <c r="H609" s="15"/>
      <c r="I609" s="15">
        <v>2</v>
      </c>
      <c r="J609" s="15">
        <v>80</v>
      </c>
      <c r="K609" s="15">
        <v>300</v>
      </c>
      <c r="L609" s="15">
        <v>0.5</v>
      </c>
      <c r="M609" s="15">
        <v>0.1</v>
      </c>
      <c r="N609" s="15">
        <v>18.899999999999999</v>
      </c>
      <c r="O609" s="15">
        <v>150</v>
      </c>
      <c r="P609" s="15">
        <v>1</v>
      </c>
      <c r="Q609" s="15" t="s">
        <v>910</v>
      </c>
    </row>
    <row r="610" spans="1:17" ht="14.5">
      <c r="A610" s="3" t="s">
        <v>8190</v>
      </c>
      <c r="B610" s="15" t="s">
        <v>1</v>
      </c>
      <c r="C610" s="15" t="s">
        <v>8160</v>
      </c>
      <c r="D610" s="15">
        <v>200</v>
      </c>
      <c r="E610" s="15">
        <v>2</v>
      </c>
      <c r="F610" s="15">
        <v>26.46</v>
      </c>
      <c r="G610" s="15">
        <v>27</v>
      </c>
      <c r="H610" s="15">
        <v>27.54</v>
      </c>
      <c r="I610" s="15">
        <v>2</v>
      </c>
      <c r="J610" s="15">
        <v>80</v>
      </c>
      <c r="K610" s="15">
        <v>282</v>
      </c>
      <c r="L610" s="15">
        <v>0.5</v>
      </c>
      <c r="M610" s="15">
        <v>4.4999999999999998E-2</v>
      </c>
      <c r="N610" s="15">
        <v>18.899999999999999</v>
      </c>
      <c r="O610" s="15">
        <v>150</v>
      </c>
      <c r="P610" s="15">
        <v>1</v>
      </c>
      <c r="Q610" s="15" t="s">
        <v>910</v>
      </c>
    </row>
    <row r="611" spans="1:17" ht="14.5">
      <c r="A611" s="3" t="s">
        <v>8191</v>
      </c>
      <c r="B611" s="15" t="s">
        <v>1</v>
      </c>
      <c r="C611" s="15" t="s">
        <v>8783</v>
      </c>
      <c r="D611" s="15">
        <v>500</v>
      </c>
      <c r="E611" s="15">
        <v>2</v>
      </c>
      <c r="F611" s="15"/>
      <c r="G611" s="15">
        <v>2.4</v>
      </c>
      <c r="H611" s="15"/>
      <c r="I611" s="15">
        <v>5</v>
      </c>
      <c r="J611" s="15">
        <v>100</v>
      </c>
      <c r="K611" s="15">
        <v>564</v>
      </c>
      <c r="L611" s="15">
        <v>1</v>
      </c>
      <c r="M611" s="15">
        <v>45</v>
      </c>
      <c r="N611" s="15">
        <v>1</v>
      </c>
      <c r="O611" s="15"/>
      <c r="P611" s="15">
        <v>1</v>
      </c>
      <c r="Q611" s="15" t="s">
        <v>910</v>
      </c>
    </row>
    <row r="612" spans="1:17" ht="14.5">
      <c r="A612" s="3" t="s">
        <v>8192</v>
      </c>
      <c r="B612" s="15" t="s">
        <v>1</v>
      </c>
      <c r="C612" s="15" t="s">
        <v>8784</v>
      </c>
      <c r="D612" s="15">
        <v>410</v>
      </c>
      <c r="E612" s="15">
        <v>2</v>
      </c>
      <c r="F612" s="15"/>
      <c r="G612" s="15">
        <v>2.4</v>
      </c>
      <c r="H612" s="15"/>
      <c r="I612" s="15">
        <v>5</v>
      </c>
      <c r="J612" s="15">
        <v>100</v>
      </c>
      <c r="K612" s="15">
        <v>600</v>
      </c>
      <c r="L612" s="15">
        <v>1</v>
      </c>
      <c r="M612" s="15">
        <v>50</v>
      </c>
      <c r="N612" s="15">
        <v>1</v>
      </c>
      <c r="O612" s="15">
        <v>150</v>
      </c>
      <c r="P612" s="15">
        <v>1</v>
      </c>
      <c r="Q612" s="15" t="s">
        <v>910</v>
      </c>
    </row>
    <row r="613" spans="1:17" ht="14.5">
      <c r="A613" s="3" t="s">
        <v>8193</v>
      </c>
      <c r="B613" s="15" t="s">
        <v>1</v>
      </c>
      <c r="C613" s="15" t="s">
        <v>8160</v>
      </c>
      <c r="D613" s="15">
        <v>200</v>
      </c>
      <c r="E613" s="15">
        <v>2</v>
      </c>
      <c r="F613" s="15">
        <v>2.35</v>
      </c>
      <c r="G613" s="15">
        <v>2.4</v>
      </c>
      <c r="H613" s="15">
        <v>2.4500000000000002</v>
      </c>
      <c r="I613" s="15">
        <v>5</v>
      </c>
      <c r="J613" s="15">
        <v>100</v>
      </c>
      <c r="K613" s="15">
        <v>564</v>
      </c>
      <c r="L613" s="15">
        <v>1</v>
      </c>
      <c r="M613" s="15">
        <v>45</v>
      </c>
      <c r="N613" s="15">
        <v>1</v>
      </c>
      <c r="O613" s="15">
        <v>150</v>
      </c>
      <c r="P613" s="15">
        <v>1</v>
      </c>
      <c r="Q613" s="15" t="s">
        <v>910</v>
      </c>
    </row>
    <row r="614" spans="1:17" ht="14.5">
      <c r="A614" s="3" t="s">
        <v>8194</v>
      </c>
      <c r="B614" s="15" t="s">
        <v>1</v>
      </c>
      <c r="C614" s="15" t="s">
        <v>8783</v>
      </c>
      <c r="D614" s="15">
        <v>500</v>
      </c>
      <c r="E614" s="15">
        <v>2</v>
      </c>
      <c r="F614" s="15"/>
      <c r="G614" s="15">
        <v>2.7</v>
      </c>
      <c r="H614" s="15"/>
      <c r="I614" s="15">
        <v>5</v>
      </c>
      <c r="J614" s="15">
        <v>100</v>
      </c>
      <c r="K614" s="15">
        <v>564</v>
      </c>
      <c r="L614" s="15">
        <v>1</v>
      </c>
      <c r="M614" s="15">
        <v>18</v>
      </c>
      <c r="N614" s="15">
        <v>1</v>
      </c>
      <c r="O614" s="15"/>
      <c r="P614" s="15">
        <v>1</v>
      </c>
      <c r="Q614" s="15" t="s">
        <v>910</v>
      </c>
    </row>
    <row r="615" spans="1:17" ht="14.5">
      <c r="A615" s="3" t="s">
        <v>8195</v>
      </c>
      <c r="B615" s="15" t="s">
        <v>1</v>
      </c>
      <c r="C615" s="15" t="s">
        <v>8784</v>
      </c>
      <c r="D615" s="15">
        <v>410</v>
      </c>
      <c r="E615" s="15">
        <v>2</v>
      </c>
      <c r="F615" s="15"/>
      <c r="G615" s="15">
        <v>2.7</v>
      </c>
      <c r="H615" s="15"/>
      <c r="I615" s="15">
        <v>5</v>
      </c>
      <c r="J615" s="15">
        <v>100</v>
      </c>
      <c r="K615" s="15">
        <v>600</v>
      </c>
      <c r="L615" s="15">
        <v>1</v>
      </c>
      <c r="M615" s="15">
        <v>20</v>
      </c>
      <c r="N615" s="15">
        <v>1</v>
      </c>
      <c r="O615" s="15">
        <v>150</v>
      </c>
      <c r="P615" s="15">
        <v>1</v>
      </c>
      <c r="Q615" s="15" t="s">
        <v>910</v>
      </c>
    </row>
    <row r="616" spans="1:17" ht="14.5">
      <c r="A616" s="3" t="s">
        <v>8196</v>
      </c>
      <c r="B616" s="15" t="s">
        <v>1</v>
      </c>
      <c r="C616" s="15" t="s">
        <v>8160</v>
      </c>
      <c r="D616" s="15">
        <v>200</v>
      </c>
      <c r="E616" s="15">
        <v>2</v>
      </c>
      <c r="F616" s="15">
        <v>2.65</v>
      </c>
      <c r="G616" s="15">
        <v>2.7</v>
      </c>
      <c r="H616" s="15">
        <v>2.75</v>
      </c>
      <c r="I616" s="15">
        <v>5</v>
      </c>
      <c r="J616" s="15">
        <v>100</v>
      </c>
      <c r="K616" s="15">
        <v>564</v>
      </c>
      <c r="L616" s="15">
        <v>1</v>
      </c>
      <c r="M616" s="15">
        <v>18</v>
      </c>
      <c r="N616" s="15">
        <v>1</v>
      </c>
      <c r="O616" s="15">
        <v>150</v>
      </c>
      <c r="P616" s="15">
        <v>1</v>
      </c>
      <c r="Q616" s="15" t="s">
        <v>910</v>
      </c>
    </row>
    <row r="617" spans="1:17" ht="14.5">
      <c r="A617" s="3" t="s">
        <v>8197</v>
      </c>
      <c r="B617" s="15" t="s">
        <v>1</v>
      </c>
      <c r="C617" s="15" t="s">
        <v>8783</v>
      </c>
      <c r="D617" s="15">
        <v>500</v>
      </c>
      <c r="E617" s="15">
        <v>2</v>
      </c>
      <c r="F617" s="15"/>
      <c r="G617" s="15">
        <v>30</v>
      </c>
      <c r="H617" s="15"/>
      <c r="I617" s="15">
        <v>2</v>
      </c>
      <c r="J617" s="15">
        <v>80</v>
      </c>
      <c r="K617" s="15">
        <v>282</v>
      </c>
      <c r="L617" s="15">
        <v>0.5</v>
      </c>
      <c r="M617" s="15">
        <v>4.4999999999999998E-2</v>
      </c>
      <c r="N617" s="15">
        <v>21</v>
      </c>
      <c r="O617" s="15"/>
      <c r="P617" s="15">
        <v>1</v>
      </c>
      <c r="Q617" s="15" t="s">
        <v>910</v>
      </c>
    </row>
    <row r="618" spans="1:17" ht="14.5">
      <c r="A618" s="3" t="s">
        <v>8198</v>
      </c>
      <c r="B618" s="15" t="s">
        <v>1</v>
      </c>
      <c r="C618" s="15" t="s">
        <v>8784</v>
      </c>
      <c r="D618" s="15">
        <v>410</v>
      </c>
      <c r="E618" s="15">
        <v>2</v>
      </c>
      <c r="F618" s="15"/>
      <c r="G618" s="15">
        <v>30</v>
      </c>
      <c r="H618" s="15"/>
      <c r="I618" s="15">
        <v>2</v>
      </c>
      <c r="J618" s="15">
        <v>80</v>
      </c>
      <c r="K618" s="15">
        <v>300</v>
      </c>
      <c r="L618" s="15">
        <v>0.5</v>
      </c>
      <c r="M618" s="15">
        <v>0.1</v>
      </c>
      <c r="N618" s="15">
        <v>21</v>
      </c>
      <c r="O618" s="15">
        <v>150</v>
      </c>
      <c r="P618" s="15">
        <v>1</v>
      </c>
      <c r="Q618" s="15" t="s">
        <v>910</v>
      </c>
    </row>
    <row r="619" spans="1:17" ht="14.5">
      <c r="A619" s="3" t="s">
        <v>8199</v>
      </c>
      <c r="B619" s="15" t="s">
        <v>1</v>
      </c>
      <c r="C619" s="15" t="s">
        <v>8160</v>
      </c>
      <c r="D619" s="15">
        <v>200</v>
      </c>
      <c r="E619" s="15">
        <v>2</v>
      </c>
      <c r="F619" s="15">
        <v>29.4</v>
      </c>
      <c r="G619" s="15">
        <v>30</v>
      </c>
      <c r="H619" s="15">
        <v>30.6</v>
      </c>
      <c r="I619" s="15">
        <v>2</v>
      </c>
      <c r="J619" s="15">
        <v>80</v>
      </c>
      <c r="K619" s="15">
        <v>282</v>
      </c>
      <c r="L619" s="15">
        <v>0.5</v>
      </c>
      <c r="M619" s="15">
        <v>4.4999999999999998E-2</v>
      </c>
      <c r="N619" s="15">
        <v>21</v>
      </c>
      <c r="O619" s="15">
        <v>150</v>
      </c>
      <c r="P619" s="15">
        <v>1</v>
      </c>
      <c r="Q619" s="15" t="s">
        <v>910</v>
      </c>
    </row>
    <row r="620" spans="1:17" ht="14.5">
      <c r="A620" s="3" t="s">
        <v>8200</v>
      </c>
      <c r="B620" s="15" t="s">
        <v>1</v>
      </c>
      <c r="C620" s="15" t="s">
        <v>8783</v>
      </c>
      <c r="D620" s="15">
        <v>500</v>
      </c>
      <c r="E620" s="15">
        <v>2</v>
      </c>
      <c r="F620" s="15"/>
      <c r="G620" s="15">
        <v>33</v>
      </c>
      <c r="H620" s="15"/>
      <c r="I620" s="15">
        <v>2</v>
      </c>
      <c r="J620" s="15">
        <v>80</v>
      </c>
      <c r="K620" s="15">
        <v>306</v>
      </c>
      <c r="L620" s="15">
        <v>0.5</v>
      </c>
      <c r="M620" s="15">
        <v>4.4999999999999998E-2</v>
      </c>
      <c r="N620" s="15">
        <v>23</v>
      </c>
      <c r="O620" s="15"/>
      <c r="P620" s="15">
        <v>1</v>
      </c>
      <c r="Q620" s="15" t="s">
        <v>910</v>
      </c>
    </row>
    <row r="621" spans="1:17" ht="14.5">
      <c r="A621" s="3" t="s">
        <v>8201</v>
      </c>
      <c r="B621" s="15" t="s">
        <v>1</v>
      </c>
      <c r="C621" s="15" t="s">
        <v>8784</v>
      </c>
      <c r="D621" s="15">
        <v>410</v>
      </c>
      <c r="E621" s="15">
        <v>2</v>
      </c>
      <c r="F621" s="15"/>
      <c r="G621" s="15">
        <v>33</v>
      </c>
      <c r="H621" s="15"/>
      <c r="I621" s="15">
        <v>2</v>
      </c>
      <c r="J621" s="15">
        <v>80</v>
      </c>
      <c r="K621" s="15">
        <v>325</v>
      </c>
      <c r="L621" s="15">
        <v>0.5</v>
      </c>
      <c r="M621" s="15">
        <v>0.1</v>
      </c>
      <c r="N621" s="15">
        <v>23.1</v>
      </c>
      <c r="O621" s="15">
        <v>150</v>
      </c>
      <c r="P621" s="15">
        <v>1</v>
      </c>
      <c r="Q621" s="15" t="s">
        <v>910</v>
      </c>
    </row>
    <row r="622" spans="1:17" ht="14.5">
      <c r="A622" s="3" t="s">
        <v>8202</v>
      </c>
      <c r="B622" s="15" t="s">
        <v>1</v>
      </c>
      <c r="C622" s="15" t="s">
        <v>8160</v>
      </c>
      <c r="D622" s="15">
        <v>200</v>
      </c>
      <c r="E622" s="15">
        <v>2</v>
      </c>
      <c r="F622" s="15">
        <v>32.340000000000003</v>
      </c>
      <c r="G622" s="15">
        <v>33</v>
      </c>
      <c r="H622" s="15">
        <v>33.659999999999997</v>
      </c>
      <c r="I622" s="15">
        <v>2</v>
      </c>
      <c r="J622" s="15">
        <v>80</v>
      </c>
      <c r="K622" s="15">
        <v>306</v>
      </c>
      <c r="L622" s="15">
        <v>0.5</v>
      </c>
      <c r="M622" s="15">
        <v>4.4999999999999998E-2</v>
      </c>
      <c r="N622" s="15">
        <v>23</v>
      </c>
      <c r="O622" s="15">
        <v>150</v>
      </c>
      <c r="P622" s="15">
        <v>1</v>
      </c>
      <c r="Q622" s="15" t="s">
        <v>910</v>
      </c>
    </row>
    <row r="623" spans="1:17" ht="14.5">
      <c r="A623" s="3" t="s">
        <v>8203</v>
      </c>
      <c r="B623" s="15" t="s">
        <v>1</v>
      </c>
      <c r="C623" s="15" t="s">
        <v>8783</v>
      </c>
      <c r="D623" s="15">
        <v>500</v>
      </c>
      <c r="E623" s="15">
        <v>2</v>
      </c>
      <c r="F623" s="15"/>
      <c r="G623" s="15">
        <v>36</v>
      </c>
      <c r="H623" s="15"/>
      <c r="I623" s="15">
        <v>2</v>
      </c>
      <c r="J623" s="15">
        <v>90</v>
      </c>
      <c r="K623" s="15">
        <v>329</v>
      </c>
      <c r="L623" s="15">
        <v>0.5</v>
      </c>
      <c r="M623" s="15">
        <v>4.4999999999999998E-2</v>
      </c>
      <c r="N623" s="15">
        <v>25.3</v>
      </c>
      <c r="O623" s="15"/>
      <c r="P623" s="15">
        <v>1</v>
      </c>
      <c r="Q623" s="15" t="s">
        <v>910</v>
      </c>
    </row>
    <row r="624" spans="1:17" ht="14.5">
      <c r="A624" s="3" t="s">
        <v>8204</v>
      </c>
      <c r="B624" s="15" t="s">
        <v>1</v>
      </c>
      <c r="C624" s="15" t="s">
        <v>8784</v>
      </c>
      <c r="D624" s="15">
        <v>410</v>
      </c>
      <c r="E624" s="15">
        <v>2</v>
      </c>
      <c r="F624" s="15"/>
      <c r="G624" s="15">
        <v>36</v>
      </c>
      <c r="H624" s="15"/>
      <c r="I624" s="15">
        <v>2</v>
      </c>
      <c r="J624" s="15">
        <v>90</v>
      </c>
      <c r="K624" s="15">
        <v>350</v>
      </c>
      <c r="L624" s="15">
        <v>0.5</v>
      </c>
      <c r="M624" s="15">
        <v>0.1</v>
      </c>
      <c r="N624" s="15">
        <v>25.2</v>
      </c>
      <c r="O624" s="15">
        <v>150</v>
      </c>
      <c r="P624" s="15">
        <v>1</v>
      </c>
      <c r="Q624" s="15" t="s">
        <v>910</v>
      </c>
    </row>
    <row r="625" spans="1:17" ht="14.5">
      <c r="A625" s="3" t="s">
        <v>8205</v>
      </c>
      <c r="B625" s="15" t="s">
        <v>1</v>
      </c>
      <c r="C625" s="15" t="s">
        <v>8160</v>
      </c>
      <c r="D625" s="15">
        <v>200</v>
      </c>
      <c r="E625" s="15">
        <v>2</v>
      </c>
      <c r="F625" s="15">
        <v>35.28</v>
      </c>
      <c r="G625" s="15">
        <v>36</v>
      </c>
      <c r="H625" s="15">
        <v>36.72</v>
      </c>
      <c r="I625" s="15">
        <v>2</v>
      </c>
      <c r="J625" s="15">
        <v>90</v>
      </c>
      <c r="K625" s="15">
        <v>329</v>
      </c>
      <c r="L625" s="15">
        <v>0.5</v>
      </c>
      <c r="M625" s="15">
        <v>4.4999999999999998E-2</v>
      </c>
      <c r="N625" s="15">
        <v>25.2</v>
      </c>
      <c r="O625" s="15">
        <v>150</v>
      </c>
      <c r="P625" s="15">
        <v>1</v>
      </c>
      <c r="Q625" s="15" t="s">
        <v>910</v>
      </c>
    </row>
    <row r="626" spans="1:17" ht="14.5">
      <c r="A626" s="3" t="s">
        <v>8206</v>
      </c>
      <c r="B626" s="15" t="s">
        <v>1</v>
      </c>
      <c r="C626" s="15" t="s">
        <v>8783</v>
      </c>
      <c r="D626" s="15">
        <v>500</v>
      </c>
      <c r="E626" s="15">
        <v>2</v>
      </c>
      <c r="F626" s="15"/>
      <c r="G626" s="15">
        <v>39</v>
      </c>
      <c r="H626" s="15"/>
      <c r="I626" s="15">
        <v>2</v>
      </c>
      <c r="J626" s="15">
        <v>130</v>
      </c>
      <c r="K626" s="15">
        <v>329</v>
      </c>
      <c r="L626" s="15">
        <v>0.5</v>
      </c>
      <c r="M626" s="15">
        <v>4.4999999999999998E-2</v>
      </c>
      <c r="N626" s="15">
        <v>27.3</v>
      </c>
      <c r="O626" s="15"/>
      <c r="P626" s="15">
        <v>1</v>
      </c>
      <c r="Q626" s="15" t="s">
        <v>910</v>
      </c>
    </row>
    <row r="627" spans="1:17" ht="14.5">
      <c r="A627" s="3" t="s">
        <v>8207</v>
      </c>
      <c r="B627" s="15" t="s">
        <v>1</v>
      </c>
      <c r="C627" s="15" t="s">
        <v>8784</v>
      </c>
      <c r="D627" s="15">
        <v>410</v>
      </c>
      <c r="E627" s="15">
        <v>2</v>
      </c>
      <c r="F627" s="15"/>
      <c r="G627" s="15">
        <v>39</v>
      </c>
      <c r="H627" s="15"/>
      <c r="I627" s="15">
        <v>2</v>
      </c>
      <c r="J627" s="15">
        <v>130</v>
      </c>
      <c r="K627" s="15">
        <v>350</v>
      </c>
      <c r="L627" s="15">
        <v>0.5</v>
      </c>
      <c r="M627" s="15">
        <v>0.1</v>
      </c>
      <c r="N627" s="15">
        <v>27.3</v>
      </c>
      <c r="O627" s="15">
        <v>150</v>
      </c>
      <c r="P627" s="15">
        <v>1</v>
      </c>
      <c r="Q627" s="15" t="s">
        <v>910</v>
      </c>
    </row>
    <row r="628" spans="1:17" ht="14.5">
      <c r="A628" s="3" t="s">
        <v>8208</v>
      </c>
      <c r="B628" s="15" t="s">
        <v>1</v>
      </c>
      <c r="C628" s="15" t="s">
        <v>8160</v>
      </c>
      <c r="D628" s="15">
        <v>200</v>
      </c>
      <c r="E628" s="15">
        <v>2</v>
      </c>
      <c r="F628" s="15">
        <v>38.22</v>
      </c>
      <c r="G628" s="15">
        <v>39</v>
      </c>
      <c r="H628" s="15">
        <v>39.78</v>
      </c>
      <c r="I628" s="15">
        <v>2</v>
      </c>
      <c r="J628" s="15">
        <v>130</v>
      </c>
      <c r="K628" s="15">
        <v>329</v>
      </c>
      <c r="L628" s="15">
        <v>0.5</v>
      </c>
      <c r="M628" s="15">
        <v>4.4999999999999998E-2</v>
      </c>
      <c r="N628" s="15">
        <v>27.3</v>
      </c>
      <c r="O628" s="15">
        <v>150</v>
      </c>
      <c r="P628" s="15">
        <v>1</v>
      </c>
      <c r="Q628" s="15" t="s">
        <v>910</v>
      </c>
    </row>
    <row r="629" spans="1:17" ht="14.5">
      <c r="A629" s="3" t="s">
        <v>8209</v>
      </c>
      <c r="B629" s="15" t="s">
        <v>1</v>
      </c>
      <c r="C629" s="15" t="s">
        <v>8783</v>
      </c>
      <c r="D629" s="15">
        <v>500</v>
      </c>
      <c r="E629" s="15">
        <v>2</v>
      </c>
      <c r="F629" s="15"/>
      <c r="G629" s="15">
        <v>3</v>
      </c>
      <c r="H629" s="15"/>
      <c r="I629" s="15">
        <v>5</v>
      </c>
      <c r="J629" s="15">
        <v>100</v>
      </c>
      <c r="K629" s="15">
        <v>564</v>
      </c>
      <c r="L629" s="15">
        <v>1</v>
      </c>
      <c r="M629" s="15">
        <v>9</v>
      </c>
      <c r="N629" s="15">
        <v>1</v>
      </c>
      <c r="O629" s="15"/>
      <c r="P629" s="15">
        <v>1</v>
      </c>
      <c r="Q629" s="15" t="s">
        <v>910</v>
      </c>
    </row>
    <row r="630" spans="1:17" ht="14.5">
      <c r="A630" s="3" t="s">
        <v>8210</v>
      </c>
      <c r="B630" s="15" t="s">
        <v>1</v>
      </c>
      <c r="C630" s="15" t="s">
        <v>8784</v>
      </c>
      <c r="D630" s="15">
        <v>410</v>
      </c>
      <c r="E630" s="15">
        <v>2</v>
      </c>
      <c r="F630" s="15"/>
      <c r="G630" s="15">
        <v>3</v>
      </c>
      <c r="H630" s="15"/>
      <c r="I630" s="15">
        <v>5</v>
      </c>
      <c r="J630" s="15">
        <v>95</v>
      </c>
      <c r="K630" s="15">
        <v>600</v>
      </c>
      <c r="L630" s="15">
        <v>1</v>
      </c>
      <c r="M630" s="15">
        <v>10</v>
      </c>
      <c r="N630" s="15">
        <v>1</v>
      </c>
      <c r="O630" s="15">
        <v>150</v>
      </c>
      <c r="P630" s="15">
        <v>1</v>
      </c>
      <c r="Q630" s="15" t="s">
        <v>910</v>
      </c>
    </row>
    <row r="631" spans="1:17" ht="14.5">
      <c r="A631" s="3" t="s">
        <v>8211</v>
      </c>
      <c r="B631" s="15" t="s">
        <v>1</v>
      </c>
      <c r="C631" s="15" t="s">
        <v>8160</v>
      </c>
      <c r="D631" s="15">
        <v>200</v>
      </c>
      <c r="E631" s="15">
        <v>2</v>
      </c>
      <c r="F631" s="15">
        <v>2.94</v>
      </c>
      <c r="G631" s="15">
        <v>3</v>
      </c>
      <c r="H631" s="15">
        <v>3.06</v>
      </c>
      <c r="I631" s="15">
        <v>5</v>
      </c>
      <c r="J631" s="15">
        <v>100</v>
      </c>
      <c r="K631" s="15">
        <v>564</v>
      </c>
      <c r="L631" s="15">
        <v>1</v>
      </c>
      <c r="M631" s="15">
        <v>9</v>
      </c>
      <c r="N631" s="15">
        <v>1</v>
      </c>
      <c r="O631" s="15">
        <v>150</v>
      </c>
      <c r="P631" s="15">
        <v>1</v>
      </c>
      <c r="Q631" s="15" t="s">
        <v>910</v>
      </c>
    </row>
    <row r="632" spans="1:17" ht="14.5">
      <c r="A632" s="3" t="s">
        <v>8212</v>
      </c>
      <c r="B632" s="15" t="s">
        <v>1</v>
      </c>
      <c r="C632" s="15" t="s">
        <v>8783</v>
      </c>
      <c r="D632" s="15">
        <v>500</v>
      </c>
      <c r="E632" s="15">
        <v>2</v>
      </c>
      <c r="F632" s="15"/>
      <c r="G632" s="15">
        <v>3.3</v>
      </c>
      <c r="H632" s="15"/>
      <c r="I632" s="15">
        <v>5</v>
      </c>
      <c r="J632" s="15">
        <v>95</v>
      </c>
      <c r="K632" s="15">
        <v>564</v>
      </c>
      <c r="L632" s="15">
        <v>1</v>
      </c>
      <c r="M632" s="15">
        <v>4.5</v>
      </c>
      <c r="N632" s="15">
        <v>1</v>
      </c>
      <c r="O632" s="15"/>
      <c r="P632" s="15">
        <v>1</v>
      </c>
      <c r="Q632" s="15" t="s">
        <v>910</v>
      </c>
    </row>
    <row r="633" spans="1:17" ht="14.5">
      <c r="A633" s="3" t="s">
        <v>8213</v>
      </c>
      <c r="B633" s="15" t="s">
        <v>1</v>
      </c>
      <c r="C633" s="15" t="s">
        <v>8784</v>
      </c>
      <c r="D633" s="15">
        <v>410</v>
      </c>
      <c r="E633" s="15">
        <v>2</v>
      </c>
      <c r="F633" s="15"/>
      <c r="G633" s="15">
        <v>3.3</v>
      </c>
      <c r="H633" s="15"/>
      <c r="I633" s="15">
        <v>5</v>
      </c>
      <c r="J633" s="15">
        <v>95</v>
      </c>
      <c r="K633" s="15">
        <v>600</v>
      </c>
      <c r="L633" s="15">
        <v>1</v>
      </c>
      <c r="M633" s="15">
        <v>5</v>
      </c>
      <c r="N633" s="15">
        <v>1</v>
      </c>
      <c r="O633" s="15">
        <v>150</v>
      </c>
      <c r="P633" s="15">
        <v>1</v>
      </c>
      <c r="Q633" s="15" t="s">
        <v>910</v>
      </c>
    </row>
    <row r="634" spans="1:17" ht="14.5">
      <c r="A634" s="3" t="s">
        <v>8214</v>
      </c>
      <c r="B634" s="15" t="s">
        <v>1</v>
      </c>
      <c r="C634" s="15" t="s">
        <v>8160</v>
      </c>
      <c r="D634" s="15">
        <v>200</v>
      </c>
      <c r="E634" s="15">
        <v>2</v>
      </c>
      <c r="F634" s="15">
        <v>3.23</v>
      </c>
      <c r="G634" s="15">
        <v>3.3</v>
      </c>
      <c r="H634" s="15">
        <v>3.37</v>
      </c>
      <c r="I634" s="15">
        <v>5</v>
      </c>
      <c r="J634" s="15">
        <v>95</v>
      </c>
      <c r="K634" s="15">
        <v>564</v>
      </c>
      <c r="L634" s="15">
        <v>1</v>
      </c>
      <c r="M634" s="15">
        <v>4.5</v>
      </c>
      <c r="N634" s="15">
        <v>1</v>
      </c>
      <c r="O634" s="15">
        <v>150</v>
      </c>
      <c r="P634" s="15">
        <v>1</v>
      </c>
      <c r="Q634" s="15" t="s">
        <v>910</v>
      </c>
    </row>
    <row r="635" spans="1:17" ht="14.5">
      <c r="A635" s="3" t="s">
        <v>8215</v>
      </c>
      <c r="B635" s="15" t="s">
        <v>1</v>
      </c>
      <c r="C635" s="15" t="s">
        <v>8783</v>
      </c>
      <c r="D635" s="15">
        <v>500</v>
      </c>
      <c r="E635" s="15">
        <v>2</v>
      </c>
      <c r="F635" s="15"/>
      <c r="G635" s="15">
        <v>3.6</v>
      </c>
      <c r="H635" s="15"/>
      <c r="I635" s="15">
        <v>5</v>
      </c>
      <c r="J635" s="15">
        <v>90</v>
      </c>
      <c r="K635" s="15">
        <v>564</v>
      </c>
      <c r="L635" s="15">
        <v>1</v>
      </c>
      <c r="M635" s="15">
        <v>4.5</v>
      </c>
      <c r="N635" s="15">
        <v>1</v>
      </c>
      <c r="O635" s="15"/>
      <c r="P635" s="15">
        <v>1</v>
      </c>
      <c r="Q635" s="15" t="s">
        <v>910</v>
      </c>
    </row>
    <row r="636" spans="1:17" ht="14.5">
      <c r="A636" s="3" t="s">
        <v>8216</v>
      </c>
      <c r="B636" s="15" t="s">
        <v>1</v>
      </c>
      <c r="C636" s="15" t="s">
        <v>8784</v>
      </c>
      <c r="D636" s="15">
        <v>410</v>
      </c>
      <c r="E636" s="15">
        <v>2</v>
      </c>
      <c r="F636" s="15"/>
      <c r="G636" s="15">
        <v>3.6</v>
      </c>
      <c r="H636" s="15"/>
      <c r="I636" s="15">
        <v>5</v>
      </c>
      <c r="J636" s="15">
        <v>90</v>
      </c>
      <c r="K636" s="15">
        <v>600</v>
      </c>
      <c r="L636" s="15">
        <v>1</v>
      </c>
      <c r="M636" s="15">
        <v>5</v>
      </c>
      <c r="N636" s="15">
        <v>1</v>
      </c>
      <c r="O636" s="15">
        <v>150</v>
      </c>
      <c r="P636" s="15">
        <v>1</v>
      </c>
      <c r="Q636" s="15" t="s">
        <v>910</v>
      </c>
    </row>
    <row r="637" spans="1:17" ht="14.5">
      <c r="A637" s="3" t="s">
        <v>8217</v>
      </c>
      <c r="B637" s="15" t="s">
        <v>1</v>
      </c>
      <c r="C637" s="15" t="s">
        <v>8160</v>
      </c>
      <c r="D637" s="15">
        <v>200</v>
      </c>
      <c r="E637" s="15">
        <v>2</v>
      </c>
      <c r="F637" s="15">
        <v>3.53</v>
      </c>
      <c r="G637" s="15">
        <v>3.6</v>
      </c>
      <c r="H637" s="15">
        <v>3.67</v>
      </c>
      <c r="I637" s="15">
        <v>5</v>
      </c>
      <c r="J637" s="15">
        <v>90</v>
      </c>
      <c r="K637" s="15">
        <v>564</v>
      </c>
      <c r="L637" s="15">
        <v>1</v>
      </c>
      <c r="M637" s="15">
        <v>4.5</v>
      </c>
      <c r="N637" s="15">
        <v>1</v>
      </c>
      <c r="O637" s="15">
        <v>150</v>
      </c>
      <c r="P637" s="15">
        <v>1</v>
      </c>
      <c r="Q637" s="15" t="s">
        <v>910</v>
      </c>
    </row>
    <row r="638" spans="1:17" ht="14.5">
      <c r="A638" s="3" t="s">
        <v>8218</v>
      </c>
      <c r="B638" s="15" t="s">
        <v>1</v>
      </c>
      <c r="C638" s="15" t="s">
        <v>8783</v>
      </c>
      <c r="D638" s="15">
        <v>500</v>
      </c>
      <c r="E638" s="15">
        <v>2</v>
      </c>
      <c r="F638" s="15"/>
      <c r="G638" s="15">
        <v>3.9</v>
      </c>
      <c r="H638" s="15"/>
      <c r="I638" s="15">
        <v>5</v>
      </c>
      <c r="J638" s="15">
        <v>90</v>
      </c>
      <c r="K638" s="15">
        <v>564</v>
      </c>
      <c r="L638" s="15">
        <v>1</v>
      </c>
      <c r="M638" s="15">
        <v>2.7</v>
      </c>
      <c r="N638" s="15">
        <v>1</v>
      </c>
      <c r="O638" s="15"/>
      <c r="P638" s="15">
        <v>1</v>
      </c>
      <c r="Q638" s="15" t="s">
        <v>910</v>
      </c>
    </row>
    <row r="639" spans="1:17" ht="14.5">
      <c r="A639" s="3" t="s">
        <v>8219</v>
      </c>
      <c r="B639" s="15" t="s">
        <v>1</v>
      </c>
      <c r="C639" s="15" t="s">
        <v>8784</v>
      </c>
      <c r="D639" s="15">
        <v>410</v>
      </c>
      <c r="E639" s="15">
        <v>2</v>
      </c>
      <c r="F639" s="15"/>
      <c r="G639" s="15">
        <v>3.9</v>
      </c>
      <c r="H639" s="15"/>
      <c r="I639" s="15">
        <v>5</v>
      </c>
      <c r="J639" s="15">
        <v>90</v>
      </c>
      <c r="K639" s="15">
        <v>600</v>
      </c>
      <c r="L639" s="15">
        <v>1</v>
      </c>
      <c r="M639" s="15">
        <v>3</v>
      </c>
      <c r="N639" s="15">
        <v>1</v>
      </c>
      <c r="O639" s="15">
        <v>150</v>
      </c>
      <c r="P639" s="15">
        <v>1</v>
      </c>
      <c r="Q639" s="15" t="s">
        <v>910</v>
      </c>
    </row>
    <row r="640" spans="1:17" ht="14.5">
      <c r="A640" s="3" t="s">
        <v>8220</v>
      </c>
      <c r="B640" s="15" t="s">
        <v>1</v>
      </c>
      <c r="C640" s="15" t="s">
        <v>8160</v>
      </c>
      <c r="D640" s="15">
        <v>200</v>
      </c>
      <c r="E640" s="15">
        <v>2</v>
      </c>
      <c r="F640" s="15">
        <v>3.82</v>
      </c>
      <c r="G640" s="15">
        <v>3.9</v>
      </c>
      <c r="H640" s="15">
        <v>3.98</v>
      </c>
      <c r="I640" s="15">
        <v>5</v>
      </c>
      <c r="J640" s="15">
        <v>90</v>
      </c>
      <c r="K640" s="15">
        <v>564</v>
      </c>
      <c r="L640" s="15">
        <v>1</v>
      </c>
      <c r="M640" s="15">
        <v>2.7</v>
      </c>
      <c r="N640" s="15">
        <v>1</v>
      </c>
      <c r="O640" s="15">
        <v>150</v>
      </c>
      <c r="P640" s="15">
        <v>1</v>
      </c>
      <c r="Q640" s="15" t="s">
        <v>910</v>
      </c>
    </row>
    <row r="641" spans="1:17" ht="14.5">
      <c r="A641" s="3" t="s">
        <v>8221</v>
      </c>
      <c r="B641" s="15" t="s">
        <v>1</v>
      </c>
      <c r="C641" s="15" t="s">
        <v>8783</v>
      </c>
      <c r="D641" s="15">
        <v>500</v>
      </c>
      <c r="E641" s="15">
        <v>2</v>
      </c>
      <c r="F641" s="15"/>
      <c r="G641" s="15">
        <v>43</v>
      </c>
      <c r="H641" s="15"/>
      <c r="I641" s="15">
        <v>2</v>
      </c>
      <c r="J641" s="15">
        <v>150</v>
      </c>
      <c r="K641" s="15">
        <v>353</v>
      </c>
      <c r="L641" s="15">
        <v>0.5</v>
      </c>
      <c r="M641" s="15">
        <v>4.4999999999999998E-2</v>
      </c>
      <c r="N641" s="15">
        <v>30.1</v>
      </c>
      <c r="O641" s="15"/>
      <c r="P641" s="15">
        <v>1</v>
      </c>
      <c r="Q641" s="15" t="s">
        <v>910</v>
      </c>
    </row>
    <row r="642" spans="1:17" ht="14.5">
      <c r="A642" s="3" t="s">
        <v>8222</v>
      </c>
      <c r="B642" s="15" t="s">
        <v>1</v>
      </c>
      <c r="C642" s="15" t="s">
        <v>8784</v>
      </c>
      <c r="D642" s="15">
        <v>410</v>
      </c>
      <c r="E642" s="15">
        <v>2</v>
      </c>
      <c r="F642" s="15"/>
      <c r="G642" s="15">
        <v>43</v>
      </c>
      <c r="H642" s="15"/>
      <c r="I642" s="15">
        <v>2</v>
      </c>
      <c r="J642" s="15">
        <v>130</v>
      </c>
      <c r="K642" s="15">
        <v>350</v>
      </c>
      <c r="L642" s="15">
        <v>0.5</v>
      </c>
      <c r="M642" s="15">
        <v>0.1</v>
      </c>
      <c r="N642" s="15">
        <v>29.4</v>
      </c>
      <c r="O642" s="15">
        <v>150</v>
      </c>
      <c r="P642" s="15">
        <v>1</v>
      </c>
      <c r="Q642" s="15" t="s">
        <v>910</v>
      </c>
    </row>
    <row r="643" spans="1:17" ht="14.5">
      <c r="A643" s="3" t="s">
        <v>8223</v>
      </c>
      <c r="B643" s="15" t="s">
        <v>1</v>
      </c>
      <c r="C643" s="15" t="s">
        <v>8160</v>
      </c>
      <c r="D643" s="15">
        <v>200</v>
      </c>
      <c r="E643" s="15">
        <v>2</v>
      </c>
      <c r="F643" s="15">
        <v>42.14</v>
      </c>
      <c r="G643" s="15">
        <v>43</v>
      </c>
      <c r="H643" s="15">
        <v>43.86</v>
      </c>
      <c r="I643" s="15">
        <v>2</v>
      </c>
      <c r="J643" s="15">
        <v>150</v>
      </c>
      <c r="K643" s="15">
        <v>353</v>
      </c>
      <c r="L643" s="15">
        <v>0.5</v>
      </c>
      <c r="M643" s="15">
        <v>4.4999999999999998E-2</v>
      </c>
      <c r="N643" s="15">
        <v>30.1</v>
      </c>
      <c r="O643" s="15">
        <v>150</v>
      </c>
      <c r="P643" s="15">
        <v>1</v>
      </c>
      <c r="Q643" s="15" t="s">
        <v>910</v>
      </c>
    </row>
    <row r="644" spans="1:17" ht="14.5">
      <c r="A644" s="3" t="s">
        <v>8224</v>
      </c>
      <c r="B644" s="15" t="s">
        <v>1</v>
      </c>
      <c r="C644" s="15" t="s">
        <v>8783</v>
      </c>
      <c r="D644" s="15">
        <v>500</v>
      </c>
      <c r="E644" s="15">
        <v>2</v>
      </c>
      <c r="F644" s="15"/>
      <c r="G644" s="15">
        <v>47</v>
      </c>
      <c r="H644" s="15"/>
      <c r="I644" s="15">
        <v>2</v>
      </c>
      <c r="J644" s="15">
        <v>170</v>
      </c>
      <c r="K644" s="15">
        <v>353</v>
      </c>
      <c r="L644" s="15">
        <v>0.5</v>
      </c>
      <c r="M644" s="15">
        <v>4.4999999999999998E-2</v>
      </c>
      <c r="N644" s="15">
        <v>33</v>
      </c>
      <c r="O644" s="15"/>
      <c r="P644" s="15">
        <v>1</v>
      </c>
      <c r="Q644" s="15" t="s">
        <v>910</v>
      </c>
    </row>
    <row r="645" spans="1:17" ht="14.5">
      <c r="A645" s="3" t="s">
        <v>8225</v>
      </c>
      <c r="B645" s="15" t="s">
        <v>1</v>
      </c>
      <c r="C645" s="15" t="s">
        <v>8784</v>
      </c>
      <c r="D645" s="15">
        <v>410</v>
      </c>
      <c r="E645" s="15">
        <v>2</v>
      </c>
      <c r="F645" s="15"/>
      <c r="G645" s="15">
        <v>47</v>
      </c>
      <c r="H645" s="15"/>
      <c r="I645" s="15">
        <v>2</v>
      </c>
      <c r="J645" s="15">
        <v>100</v>
      </c>
      <c r="K645" s="15">
        <v>750</v>
      </c>
      <c r="L645" s="15">
        <v>1</v>
      </c>
      <c r="M645" s="15">
        <v>0.1</v>
      </c>
      <c r="N645" s="15">
        <v>35</v>
      </c>
      <c r="O645" s="15">
        <v>150</v>
      </c>
      <c r="P645" s="15">
        <v>1</v>
      </c>
      <c r="Q645" s="15" t="s">
        <v>910</v>
      </c>
    </row>
    <row r="646" spans="1:17" ht="14.5">
      <c r="A646" s="3" t="s">
        <v>8226</v>
      </c>
      <c r="B646" s="15" t="s">
        <v>1</v>
      </c>
      <c r="C646" s="15" t="s">
        <v>8160</v>
      </c>
      <c r="D646" s="15">
        <v>200</v>
      </c>
      <c r="E646" s="15">
        <v>2</v>
      </c>
      <c r="F646" s="15">
        <v>46.06</v>
      </c>
      <c r="G646" s="15">
        <v>47</v>
      </c>
      <c r="H646" s="15">
        <v>47.94</v>
      </c>
      <c r="I646" s="15">
        <v>2</v>
      </c>
      <c r="J646" s="15">
        <v>170</v>
      </c>
      <c r="K646" s="15">
        <v>353</v>
      </c>
      <c r="L646" s="15">
        <v>0.5</v>
      </c>
      <c r="M646" s="15">
        <v>4.4999999999999998E-2</v>
      </c>
      <c r="N646" s="15">
        <v>33</v>
      </c>
      <c r="O646" s="15">
        <v>150</v>
      </c>
      <c r="P646" s="15">
        <v>1</v>
      </c>
      <c r="Q646" s="15" t="s">
        <v>910</v>
      </c>
    </row>
    <row r="647" spans="1:17" ht="14.5">
      <c r="A647" s="3" t="s">
        <v>8227</v>
      </c>
      <c r="B647" s="15" t="s">
        <v>1</v>
      </c>
      <c r="C647" s="15" t="s">
        <v>8783</v>
      </c>
      <c r="D647" s="15">
        <v>500</v>
      </c>
      <c r="E647" s="15">
        <v>2</v>
      </c>
      <c r="F647" s="15"/>
      <c r="G647" s="15">
        <v>4.3</v>
      </c>
      <c r="H647" s="15"/>
      <c r="I647" s="15">
        <v>5</v>
      </c>
      <c r="J647" s="15">
        <v>90</v>
      </c>
      <c r="K647" s="15">
        <v>564</v>
      </c>
      <c r="L647" s="15">
        <v>1</v>
      </c>
      <c r="M647" s="15">
        <v>2.7</v>
      </c>
      <c r="N647" s="15">
        <v>1</v>
      </c>
      <c r="O647" s="15"/>
      <c r="P647" s="15">
        <v>1</v>
      </c>
      <c r="Q647" s="15" t="s">
        <v>910</v>
      </c>
    </row>
    <row r="648" spans="1:17" ht="14.5">
      <c r="A648" s="3" t="s">
        <v>8228</v>
      </c>
      <c r="B648" s="15" t="s">
        <v>1</v>
      </c>
      <c r="C648" s="15" t="s">
        <v>8784</v>
      </c>
      <c r="D648" s="15">
        <v>410</v>
      </c>
      <c r="E648" s="15">
        <v>2</v>
      </c>
      <c r="F648" s="15"/>
      <c r="G648" s="15">
        <v>4.3</v>
      </c>
      <c r="H648" s="15"/>
      <c r="I648" s="15">
        <v>5</v>
      </c>
      <c r="J648" s="15">
        <v>90</v>
      </c>
      <c r="K648" s="15">
        <v>600</v>
      </c>
      <c r="L648" s="15">
        <v>1</v>
      </c>
      <c r="M648" s="15">
        <v>3</v>
      </c>
      <c r="N648" s="15">
        <v>1</v>
      </c>
      <c r="O648" s="15">
        <v>150</v>
      </c>
      <c r="P648" s="15">
        <v>1</v>
      </c>
      <c r="Q648" s="15" t="s">
        <v>910</v>
      </c>
    </row>
    <row r="649" spans="1:17" ht="14.5">
      <c r="A649" s="3" t="s">
        <v>8229</v>
      </c>
      <c r="B649" s="15" t="s">
        <v>1</v>
      </c>
      <c r="C649" s="15" t="s">
        <v>8160</v>
      </c>
      <c r="D649" s="15">
        <v>200</v>
      </c>
      <c r="E649" s="15">
        <v>2</v>
      </c>
      <c r="F649" s="15">
        <v>4.21</v>
      </c>
      <c r="G649" s="15">
        <v>4.3</v>
      </c>
      <c r="H649" s="15">
        <v>4.3899999999999997</v>
      </c>
      <c r="I649" s="15">
        <v>5</v>
      </c>
      <c r="J649" s="15">
        <v>90</v>
      </c>
      <c r="K649" s="15">
        <v>564</v>
      </c>
      <c r="L649" s="15">
        <v>1</v>
      </c>
      <c r="M649" s="15">
        <v>2.7</v>
      </c>
      <c r="N649" s="15">
        <v>1</v>
      </c>
      <c r="O649" s="15">
        <v>150</v>
      </c>
      <c r="P649" s="15">
        <v>1</v>
      </c>
      <c r="Q649" s="15" t="s">
        <v>910</v>
      </c>
    </row>
    <row r="650" spans="1:17" ht="14.5">
      <c r="A650" s="3" t="s">
        <v>8230</v>
      </c>
      <c r="B650" s="15" t="s">
        <v>1</v>
      </c>
      <c r="C650" s="15" t="s">
        <v>8783</v>
      </c>
      <c r="D650" s="15">
        <v>500</v>
      </c>
      <c r="E650" s="15">
        <v>2</v>
      </c>
      <c r="F650" s="15"/>
      <c r="G650" s="15">
        <v>4.7</v>
      </c>
      <c r="H650" s="15"/>
      <c r="I650" s="15">
        <v>5</v>
      </c>
      <c r="J650" s="15">
        <v>80</v>
      </c>
      <c r="K650" s="15">
        <v>470</v>
      </c>
      <c r="L650" s="15">
        <v>1</v>
      </c>
      <c r="M650" s="15">
        <v>2.7</v>
      </c>
      <c r="N650" s="15">
        <v>2</v>
      </c>
      <c r="O650" s="15"/>
      <c r="P650" s="15">
        <v>1</v>
      </c>
      <c r="Q650" s="15" t="s">
        <v>910</v>
      </c>
    </row>
    <row r="651" spans="1:17" ht="14.5">
      <c r="A651" s="3" t="s">
        <v>8231</v>
      </c>
      <c r="B651" s="15" t="s">
        <v>1</v>
      </c>
      <c r="C651" s="15" t="s">
        <v>8784</v>
      </c>
      <c r="D651" s="15">
        <v>410</v>
      </c>
      <c r="E651" s="15">
        <v>2</v>
      </c>
      <c r="F651" s="15"/>
      <c r="G651" s="15">
        <v>4.7</v>
      </c>
      <c r="H651" s="15"/>
      <c r="I651" s="15">
        <v>5</v>
      </c>
      <c r="J651" s="15">
        <v>80</v>
      </c>
      <c r="K651" s="15">
        <v>500</v>
      </c>
      <c r="L651" s="15">
        <v>1</v>
      </c>
      <c r="M651" s="15">
        <v>3</v>
      </c>
      <c r="N651" s="15">
        <v>2</v>
      </c>
      <c r="O651" s="15">
        <v>150</v>
      </c>
      <c r="P651" s="15">
        <v>1</v>
      </c>
      <c r="Q651" s="15" t="s">
        <v>910</v>
      </c>
    </row>
    <row r="652" spans="1:17" ht="14.5">
      <c r="A652" s="3" t="s">
        <v>8232</v>
      </c>
      <c r="B652" s="15" t="s">
        <v>1</v>
      </c>
      <c r="C652" s="15" t="s">
        <v>8160</v>
      </c>
      <c r="D652" s="15">
        <v>200</v>
      </c>
      <c r="E652" s="15">
        <v>2</v>
      </c>
      <c r="F652" s="15">
        <v>4.6100000000000003</v>
      </c>
      <c r="G652" s="15">
        <v>4.7</v>
      </c>
      <c r="H652" s="15">
        <v>4.79</v>
      </c>
      <c r="I652" s="15">
        <v>5</v>
      </c>
      <c r="J652" s="15">
        <v>80</v>
      </c>
      <c r="K652" s="15">
        <v>470</v>
      </c>
      <c r="L652" s="15">
        <v>1</v>
      </c>
      <c r="M652" s="15">
        <v>2.7</v>
      </c>
      <c r="N652" s="15">
        <v>2</v>
      </c>
      <c r="O652" s="15">
        <v>150</v>
      </c>
      <c r="P652" s="15">
        <v>1</v>
      </c>
      <c r="Q652" s="15" t="s">
        <v>910</v>
      </c>
    </row>
    <row r="653" spans="1:17" ht="14.5">
      <c r="A653" s="3" t="s">
        <v>8233</v>
      </c>
      <c r="B653" s="15" t="s">
        <v>1</v>
      </c>
      <c r="C653" s="15" t="s">
        <v>8783</v>
      </c>
      <c r="D653" s="15">
        <v>500</v>
      </c>
      <c r="E653" s="15">
        <v>2</v>
      </c>
      <c r="F653" s="15"/>
      <c r="G653" s="15">
        <v>51</v>
      </c>
      <c r="H653" s="15"/>
      <c r="I653" s="15">
        <v>2</v>
      </c>
      <c r="J653" s="15">
        <v>180</v>
      </c>
      <c r="K653" s="15">
        <v>376</v>
      </c>
      <c r="L653" s="15">
        <v>0.5</v>
      </c>
      <c r="M653" s="15">
        <v>4.4999999999999998E-2</v>
      </c>
      <c r="N653" s="15">
        <v>35.700000000000003</v>
      </c>
      <c r="O653" s="15"/>
      <c r="P653" s="15">
        <v>1</v>
      </c>
      <c r="Q653" s="15" t="s">
        <v>910</v>
      </c>
    </row>
    <row r="654" spans="1:17" ht="14.5">
      <c r="A654" s="3" t="s">
        <v>8234</v>
      </c>
      <c r="B654" s="15" t="s">
        <v>1</v>
      </c>
      <c r="C654" s="15" t="s">
        <v>8784</v>
      </c>
      <c r="D654" s="15">
        <v>410</v>
      </c>
      <c r="E654" s="15">
        <v>2</v>
      </c>
      <c r="F654" s="15"/>
      <c r="G654" s="15">
        <v>51</v>
      </c>
      <c r="H654" s="15"/>
      <c r="I654" s="15">
        <v>2</v>
      </c>
      <c r="J654" s="15">
        <v>100</v>
      </c>
      <c r="K654" s="15">
        <v>750</v>
      </c>
      <c r="L654" s="15">
        <v>1</v>
      </c>
      <c r="M654" s="15">
        <v>4.4999999999999998E-2</v>
      </c>
      <c r="N654" s="15">
        <v>35.700000000000003</v>
      </c>
      <c r="O654" s="15">
        <v>150</v>
      </c>
      <c r="P654" s="15">
        <v>1</v>
      </c>
      <c r="Q654" s="15" t="s">
        <v>910</v>
      </c>
    </row>
    <row r="655" spans="1:17" ht="14.5">
      <c r="A655" s="3" t="s">
        <v>8235</v>
      </c>
      <c r="B655" s="15" t="s">
        <v>1</v>
      </c>
      <c r="C655" s="15" t="s">
        <v>8160</v>
      </c>
      <c r="D655" s="15">
        <v>200</v>
      </c>
      <c r="E655" s="15">
        <v>2</v>
      </c>
      <c r="F655" s="15">
        <v>49.98</v>
      </c>
      <c r="G655" s="15">
        <v>51</v>
      </c>
      <c r="H655" s="15">
        <v>52.02</v>
      </c>
      <c r="I655" s="15">
        <v>2</v>
      </c>
      <c r="J655" s="15">
        <v>180</v>
      </c>
      <c r="K655" s="15">
        <v>376</v>
      </c>
      <c r="L655" s="15">
        <v>0.5</v>
      </c>
      <c r="M655" s="15">
        <v>4.4999999999999998E-2</v>
      </c>
      <c r="N655" s="15">
        <v>35.700000000000003</v>
      </c>
      <c r="O655" s="15">
        <v>150</v>
      </c>
      <c r="P655" s="15">
        <v>1</v>
      </c>
      <c r="Q655" s="15" t="s">
        <v>910</v>
      </c>
    </row>
    <row r="656" spans="1:17" ht="14.5">
      <c r="A656" s="3" t="s">
        <v>8236</v>
      </c>
      <c r="B656" s="15" t="s">
        <v>1</v>
      </c>
      <c r="C656" s="15" t="s">
        <v>8783</v>
      </c>
      <c r="D656" s="15">
        <v>500</v>
      </c>
      <c r="E656" s="15">
        <v>2</v>
      </c>
      <c r="F656" s="15"/>
      <c r="G656" s="15">
        <v>56</v>
      </c>
      <c r="H656" s="15"/>
      <c r="I656" s="15">
        <v>2</v>
      </c>
      <c r="J656" s="15">
        <v>200</v>
      </c>
      <c r="K656" s="15">
        <v>400</v>
      </c>
      <c r="L656" s="15">
        <v>0.5</v>
      </c>
      <c r="M656" s="15">
        <v>4.4999999999999998E-2</v>
      </c>
      <c r="N656" s="15">
        <v>39.200000000000003</v>
      </c>
      <c r="O656" s="15"/>
      <c r="P656" s="15">
        <v>1</v>
      </c>
      <c r="Q656" s="15" t="s">
        <v>910</v>
      </c>
    </row>
    <row r="657" spans="1:17" ht="14.5">
      <c r="A657" s="3" t="s">
        <v>8237</v>
      </c>
      <c r="B657" s="15" t="s">
        <v>1</v>
      </c>
      <c r="C657" s="15" t="s">
        <v>8784</v>
      </c>
      <c r="D657" s="15">
        <v>410</v>
      </c>
      <c r="E657" s="15">
        <v>2</v>
      </c>
      <c r="F657" s="15"/>
      <c r="G657" s="15">
        <v>56</v>
      </c>
      <c r="H657" s="15"/>
      <c r="I657" s="15">
        <v>2</v>
      </c>
      <c r="J657" s="15">
        <v>200</v>
      </c>
      <c r="K657" s="15">
        <v>400</v>
      </c>
      <c r="L657" s="15">
        <v>0.5</v>
      </c>
      <c r="M657" s="15">
        <v>4.4999999999999998E-2</v>
      </c>
      <c r="N657" s="15">
        <v>39.200000000000003</v>
      </c>
      <c r="O657" s="15">
        <v>150</v>
      </c>
      <c r="P657" s="15">
        <v>1</v>
      </c>
      <c r="Q657" s="15" t="s">
        <v>910</v>
      </c>
    </row>
    <row r="658" spans="1:17" ht="14.5">
      <c r="A658" s="3" t="s">
        <v>8238</v>
      </c>
      <c r="B658" s="15" t="s">
        <v>1</v>
      </c>
      <c r="C658" s="15" t="s">
        <v>8160</v>
      </c>
      <c r="D658" s="15">
        <v>200</v>
      </c>
      <c r="E658" s="15">
        <v>2</v>
      </c>
      <c r="F658" s="15">
        <v>54.88</v>
      </c>
      <c r="G658" s="15">
        <v>56</v>
      </c>
      <c r="H658" s="15">
        <v>57.12</v>
      </c>
      <c r="I658" s="15">
        <v>2</v>
      </c>
      <c r="J658" s="15">
        <v>200</v>
      </c>
      <c r="K658" s="15">
        <v>400</v>
      </c>
      <c r="L658" s="15">
        <v>0.5</v>
      </c>
      <c r="M658" s="15">
        <v>4.4999999999999998E-2</v>
      </c>
      <c r="N658" s="15">
        <v>39.200000000000003</v>
      </c>
      <c r="O658" s="15">
        <v>150</v>
      </c>
      <c r="P658" s="15">
        <v>1</v>
      </c>
      <c r="Q658" s="15" t="s">
        <v>910</v>
      </c>
    </row>
    <row r="659" spans="1:17" ht="14.5">
      <c r="A659" s="3" t="s">
        <v>8239</v>
      </c>
      <c r="B659" s="15" t="s">
        <v>1</v>
      </c>
      <c r="C659" s="15" t="s">
        <v>8783</v>
      </c>
      <c r="D659" s="15">
        <v>500</v>
      </c>
      <c r="E659" s="15">
        <v>2</v>
      </c>
      <c r="F659" s="15"/>
      <c r="G659" s="15">
        <v>5.0999999999999996</v>
      </c>
      <c r="H659" s="15"/>
      <c r="I659" s="15">
        <v>5</v>
      </c>
      <c r="J659" s="15">
        <v>60</v>
      </c>
      <c r="K659" s="15">
        <v>451</v>
      </c>
      <c r="L659" s="15">
        <v>1</v>
      </c>
      <c r="M659" s="15">
        <v>1.8</v>
      </c>
      <c r="N659" s="15">
        <v>2</v>
      </c>
      <c r="O659" s="15"/>
      <c r="P659" s="15">
        <v>1</v>
      </c>
      <c r="Q659" s="15" t="s">
        <v>910</v>
      </c>
    </row>
    <row r="660" spans="1:17" ht="14.5">
      <c r="A660" s="3" t="s">
        <v>8240</v>
      </c>
      <c r="B660" s="15" t="s">
        <v>1</v>
      </c>
      <c r="C660" s="15" t="s">
        <v>8784</v>
      </c>
      <c r="D660" s="15">
        <v>410</v>
      </c>
      <c r="E660" s="15">
        <v>2</v>
      </c>
      <c r="F660" s="15"/>
      <c r="G660" s="15">
        <v>5.0999999999999996</v>
      </c>
      <c r="H660" s="15"/>
      <c r="I660" s="15">
        <v>5</v>
      </c>
      <c r="J660" s="15">
        <v>60</v>
      </c>
      <c r="K660" s="15">
        <v>480</v>
      </c>
      <c r="L660" s="15">
        <v>1</v>
      </c>
      <c r="M660" s="15">
        <v>2</v>
      </c>
      <c r="N660" s="15">
        <v>2</v>
      </c>
      <c r="O660" s="15">
        <v>150</v>
      </c>
      <c r="P660" s="15">
        <v>1</v>
      </c>
      <c r="Q660" s="15" t="s">
        <v>910</v>
      </c>
    </row>
    <row r="661" spans="1:17" ht="14.5">
      <c r="A661" s="3" t="s">
        <v>8241</v>
      </c>
      <c r="B661" s="15" t="s">
        <v>1</v>
      </c>
      <c r="C661" s="15" t="s">
        <v>8160</v>
      </c>
      <c r="D661" s="15">
        <v>200</v>
      </c>
      <c r="E661" s="15">
        <v>2</v>
      </c>
      <c r="F661" s="15">
        <v>5</v>
      </c>
      <c r="G661" s="15">
        <v>5.0999999999999996</v>
      </c>
      <c r="H661" s="15">
        <v>5.2</v>
      </c>
      <c r="I661" s="15">
        <v>5</v>
      </c>
      <c r="J661" s="15">
        <v>60</v>
      </c>
      <c r="K661" s="15">
        <v>451</v>
      </c>
      <c r="L661" s="15">
        <v>1</v>
      </c>
      <c r="M661" s="15">
        <v>1.8</v>
      </c>
      <c r="N661" s="15">
        <v>2</v>
      </c>
      <c r="O661" s="15">
        <v>150</v>
      </c>
      <c r="P661" s="15">
        <v>1</v>
      </c>
      <c r="Q661" s="15" t="s">
        <v>910</v>
      </c>
    </row>
    <row r="662" spans="1:17" ht="14.5">
      <c r="A662" s="3" t="s">
        <v>8242</v>
      </c>
      <c r="B662" s="15" t="s">
        <v>1</v>
      </c>
      <c r="C662" s="15" t="s">
        <v>8783</v>
      </c>
      <c r="D662" s="15">
        <v>500</v>
      </c>
      <c r="E662" s="15">
        <v>2</v>
      </c>
      <c r="F662" s="15"/>
      <c r="G662" s="15">
        <v>5.6</v>
      </c>
      <c r="H662" s="15"/>
      <c r="I662" s="15">
        <v>5</v>
      </c>
      <c r="J662" s="15">
        <v>40</v>
      </c>
      <c r="K662" s="15">
        <v>376</v>
      </c>
      <c r="L662" s="15">
        <v>1</v>
      </c>
      <c r="M662" s="15">
        <v>0.9</v>
      </c>
      <c r="N662" s="15">
        <v>2</v>
      </c>
      <c r="O662" s="15"/>
      <c r="P662" s="15">
        <v>1</v>
      </c>
      <c r="Q662" s="15" t="s">
        <v>910</v>
      </c>
    </row>
    <row r="663" spans="1:17" ht="14.5">
      <c r="A663" s="3" t="s">
        <v>8243</v>
      </c>
      <c r="B663" s="15" t="s">
        <v>1</v>
      </c>
      <c r="C663" s="15" t="s">
        <v>8784</v>
      </c>
      <c r="D663" s="15">
        <v>410</v>
      </c>
      <c r="E663" s="15">
        <v>2</v>
      </c>
      <c r="F663" s="15"/>
      <c r="G663" s="15">
        <v>5.6</v>
      </c>
      <c r="H663" s="15"/>
      <c r="I663" s="15">
        <v>5</v>
      </c>
      <c r="J663" s="15">
        <v>40</v>
      </c>
      <c r="K663" s="15">
        <v>400</v>
      </c>
      <c r="L663" s="15">
        <v>1</v>
      </c>
      <c r="M663" s="15">
        <v>1</v>
      </c>
      <c r="N663" s="15">
        <v>2</v>
      </c>
      <c r="O663" s="15">
        <v>150</v>
      </c>
      <c r="P663" s="15">
        <v>1</v>
      </c>
      <c r="Q663" s="15" t="s">
        <v>910</v>
      </c>
    </row>
    <row r="664" spans="1:17" ht="14.5">
      <c r="A664" s="3" t="s">
        <v>8244</v>
      </c>
      <c r="B664" s="15" t="s">
        <v>1</v>
      </c>
      <c r="C664" s="15" t="s">
        <v>8160</v>
      </c>
      <c r="D664" s="15">
        <v>200</v>
      </c>
      <c r="E664" s="15">
        <v>2</v>
      </c>
      <c r="F664" s="15">
        <v>5.49</v>
      </c>
      <c r="G664" s="15">
        <v>5.6</v>
      </c>
      <c r="H664" s="15">
        <v>5.71</v>
      </c>
      <c r="I664" s="15">
        <v>5</v>
      </c>
      <c r="J664" s="15">
        <v>40</v>
      </c>
      <c r="K664" s="15">
        <v>376</v>
      </c>
      <c r="L664" s="15">
        <v>1</v>
      </c>
      <c r="M664" s="15">
        <v>0.9</v>
      </c>
      <c r="N664" s="15">
        <v>2</v>
      </c>
      <c r="O664" s="15">
        <v>150</v>
      </c>
      <c r="P664" s="15">
        <v>1</v>
      </c>
      <c r="Q664" s="15" t="s">
        <v>910</v>
      </c>
    </row>
    <row r="665" spans="1:17" ht="14.5">
      <c r="A665" s="3" t="s">
        <v>8245</v>
      </c>
      <c r="B665" s="15" t="s">
        <v>1</v>
      </c>
      <c r="C665" s="15" t="s">
        <v>8783</v>
      </c>
      <c r="D665" s="15">
        <v>500</v>
      </c>
      <c r="E665" s="15">
        <v>2</v>
      </c>
      <c r="F665" s="15"/>
      <c r="G665" s="15">
        <v>62</v>
      </c>
      <c r="H665" s="15"/>
      <c r="I665" s="15">
        <v>2</v>
      </c>
      <c r="J665" s="15">
        <v>215</v>
      </c>
      <c r="K665" s="15">
        <v>423</v>
      </c>
      <c r="L665" s="15">
        <v>0.5</v>
      </c>
      <c r="M665" s="15">
        <v>4.4999999999999998E-2</v>
      </c>
      <c r="N665" s="15">
        <v>43.4</v>
      </c>
      <c r="O665" s="15"/>
      <c r="P665" s="15">
        <v>1</v>
      </c>
      <c r="Q665" s="15" t="s">
        <v>910</v>
      </c>
    </row>
    <row r="666" spans="1:17" ht="14.5">
      <c r="A666" s="3" t="s">
        <v>8246</v>
      </c>
      <c r="B666" s="15" t="s">
        <v>1</v>
      </c>
      <c r="C666" s="15" t="s">
        <v>8784</v>
      </c>
      <c r="D666" s="15">
        <v>410</v>
      </c>
      <c r="E666" s="15">
        <v>2</v>
      </c>
      <c r="F666" s="15"/>
      <c r="G666" s="15">
        <v>62</v>
      </c>
      <c r="H666" s="15"/>
      <c r="I666" s="15">
        <v>2</v>
      </c>
      <c r="J666" s="15">
        <v>215</v>
      </c>
      <c r="K666" s="15">
        <v>423</v>
      </c>
      <c r="L666" s="15">
        <v>0.5</v>
      </c>
      <c r="M666" s="15">
        <v>4.4999999999999998E-2</v>
      </c>
      <c r="N666" s="15">
        <v>43.4</v>
      </c>
      <c r="O666" s="15">
        <v>150</v>
      </c>
      <c r="P666" s="15">
        <v>1</v>
      </c>
      <c r="Q666" s="15" t="s">
        <v>910</v>
      </c>
    </row>
    <row r="667" spans="1:17" ht="14.5">
      <c r="A667" s="3" t="s">
        <v>8247</v>
      </c>
      <c r="B667" s="15" t="s">
        <v>1</v>
      </c>
      <c r="C667" s="15" t="s">
        <v>8160</v>
      </c>
      <c r="D667" s="15">
        <v>200</v>
      </c>
      <c r="E667" s="15">
        <v>2</v>
      </c>
      <c r="F667" s="15">
        <v>60.76</v>
      </c>
      <c r="G667" s="15">
        <v>62</v>
      </c>
      <c r="H667" s="15">
        <v>63.24</v>
      </c>
      <c r="I667" s="15">
        <v>2</v>
      </c>
      <c r="J667" s="15">
        <v>215</v>
      </c>
      <c r="K667" s="15">
        <v>423</v>
      </c>
      <c r="L667" s="15">
        <v>0.5</v>
      </c>
      <c r="M667" s="15">
        <v>4.4999999999999998E-2</v>
      </c>
      <c r="N667" s="15">
        <v>43.4</v>
      </c>
      <c r="O667" s="15">
        <v>150</v>
      </c>
      <c r="P667" s="15">
        <v>1</v>
      </c>
      <c r="Q667" s="15" t="s">
        <v>910</v>
      </c>
    </row>
    <row r="668" spans="1:17" ht="14.5">
      <c r="A668" s="3" t="s">
        <v>8248</v>
      </c>
      <c r="B668" s="15" t="s">
        <v>1</v>
      </c>
      <c r="C668" s="15" t="s">
        <v>8783</v>
      </c>
      <c r="D668" s="15">
        <v>500</v>
      </c>
      <c r="E668" s="15">
        <v>2</v>
      </c>
      <c r="F668" s="15"/>
      <c r="G668" s="15">
        <v>68</v>
      </c>
      <c r="H668" s="15"/>
      <c r="I668" s="15">
        <v>2</v>
      </c>
      <c r="J668" s="15">
        <v>240</v>
      </c>
      <c r="K668" s="15">
        <v>447</v>
      </c>
      <c r="L668" s="15">
        <v>0.5</v>
      </c>
      <c r="M668" s="15">
        <v>4.4999999999999998E-2</v>
      </c>
      <c r="N668" s="15">
        <v>47.6</v>
      </c>
      <c r="O668" s="15"/>
      <c r="P668" s="15">
        <v>1</v>
      </c>
      <c r="Q668" s="15" t="s">
        <v>910</v>
      </c>
    </row>
    <row r="669" spans="1:17" ht="14.5">
      <c r="A669" s="3" t="s">
        <v>8249</v>
      </c>
      <c r="B669" s="15" t="s">
        <v>1</v>
      </c>
      <c r="C669" s="15" t="s">
        <v>8784</v>
      </c>
      <c r="D669" s="15">
        <v>410</v>
      </c>
      <c r="E669" s="15">
        <v>2</v>
      </c>
      <c r="F669" s="15"/>
      <c r="G669" s="15">
        <v>68</v>
      </c>
      <c r="H669" s="15"/>
      <c r="I669" s="15">
        <v>2</v>
      </c>
      <c r="J669" s="15">
        <v>240</v>
      </c>
      <c r="K669" s="15">
        <v>447</v>
      </c>
      <c r="L669" s="15">
        <v>0.5</v>
      </c>
      <c r="M669" s="15">
        <v>4.4999999999999998E-2</v>
      </c>
      <c r="N669" s="15">
        <v>47.6</v>
      </c>
      <c r="O669" s="15">
        <v>150</v>
      </c>
      <c r="P669" s="15">
        <v>1</v>
      </c>
      <c r="Q669" s="15" t="s">
        <v>910</v>
      </c>
    </row>
    <row r="670" spans="1:17" ht="14.5">
      <c r="A670" s="3" t="s">
        <v>8250</v>
      </c>
      <c r="B670" s="15" t="s">
        <v>1</v>
      </c>
      <c r="C670" s="15" t="s">
        <v>8160</v>
      </c>
      <c r="D670" s="15">
        <v>200</v>
      </c>
      <c r="E670" s="15">
        <v>2</v>
      </c>
      <c r="F670" s="15">
        <v>66.64</v>
      </c>
      <c r="G670" s="15">
        <v>68</v>
      </c>
      <c r="H670" s="15">
        <v>69.36</v>
      </c>
      <c r="I670" s="15">
        <v>2</v>
      </c>
      <c r="J670" s="15">
        <v>240</v>
      </c>
      <c r="K670" s="15">
        <v>447</v>
      </c>
      <c r="L670" s="15">
        <v>0.5</v>
      </c>
      <c r="M670" s="15">
        <v>4.4999999999999998E-2</v>
      </c>
      <c r="N670" s="15">
        <v>47.6</v>
      </c>
      <c r="O670" s="15">
        <v>150</v>
      </c>
      <c r="P670" s="15">
        <v>1</v>
      </c>
      <c r="Q670" s="15" t="s">
        <v>910</v>
      </c>
    </row>
    <row r="671" spans="1:17" ht="14.5">
      <c r="A671" s="3" t="s">
        <v>8251</v>
      </c>
      <c r="B671" s="15" t="s">
        <v>1</v>
      </c>
      <c r="C671" s="15" t="s">
        <v>8783</v>
      </c>
      <c r="D671" s="15">
        <v>500</v>
      </c>
      <c r="E671" s="15">
        <v>2</v>
      </c>
      <c r="F671" s="15"/>
      <c r="G671" s="15">
        <v>6.2</v>
      </c>
      <c r="H671" s="15"/>
      <c r="I671" s="15">
        <v>5</v>
      </c>
      <c r="J671" s="15">
        <v>10</v>
      </c>
      <c r="K671" s="15">
        <v>141</v>
      </c>
      <c r="L671" s="15">
        <v>1</v>
      </c>
      <c r="M671" s="15">
        <v>2.7</v>
      </c>
      <c r="N671" s="15">
        <v>4</v>
      </c>
      <c r="O671" s="15"/>
      <c r="P671" s="15">
        <v>1</v>
      </c>
      <c r="Q671" s="15" t="s">
        <v>910</v>
      </c>
    </row>
    <row r="672" spans="1:17" ht="14.5">
      <c r="A672" s="3" t="s">
        <v>8252</v>
      </c>
      <c r="B672" s="15" t="s">
        <v>1</v>
      </c>
      <c r="C672" s="15" t="s">
        <v>8784</v>
      </c>
      <c r="D672" s="15">
        <v>410</v>
      </c>
      <c r="E672" s="15">
        <v>2</v>
      </c>
      <c r="F672" s="15"/>
      <c r="G672" s="15">
        <v>6.2</v>
      </c>
      <c r="H672" s="15"/>
      <c r="I672" s="15">
        <v>5</v>
      </c>
      <c r="J672" s="15">
        <v>10</v>
      </c>
      <c r="K672" s="15">
        <v>150</v>
      </c>
      <c r="L672" s="15">
        <v>1</v>
      </c>
      <c r="M672" s="15">
        <v>3</v>
      </c>
      <c r="N672" s="15">
        <v>4</v>
      </c>
      <c r="O672" s="15">
        <v>150</v>
      </c>
      <c r="P672" s="15">
        <v>1</v>
      </c>
      <c r="Q672" s="15" t="s">
        <v>910</v>
      </c>
    </row>
    <row r="673" spans="1:17" ht="14.5">
      <c r="A673" s="3" t="s">
        <v>8253</v>
      </c>
      <c r="B673" s="15" t="s">
        <v>1</v>
      </c>
      <c r="C673" s="15" t="s">
        <v>8160</v>
      </c>
      <c r="D673" s="15">
        <v>200</v>
      </c>
      <c r="E673" s="15">
        <v>2</v>
      </c>
      <c r="F673" s="15">
        <v>6.08</v>
      </c>
      <c r="G673" s="15">
        <v>6.2</v>
      </c>
      <c r="H673" s="15">
        <v>6.32</v>
      </c>
      <c r="I673" s="15">
        <v>5</v>
      </c>
      <c r="J673" s="15">
        <v>10</v>
      </c>
      <c r="K673" s="15">
        <v>141</v>
      </c>
      <c r="L673" s="15">
        <v>1</v>
      </c>
      <c r="M673" s="15">
        <v>2.7</v>
      </c>
      <c r="N673" s="15">
        <v>4</v>
      </c>
      <c r="O673" s="15">
        <v>150</v>
      </c>
      <c r="P673" s="15">
        <v>1</v>
      </c>
      <c r="Q673" s="15" t="s">
        <v>910</v>
      </c>
    </row>
    <row r="674" spans="1:17" ht="14.5">
      <c r="A674" s="3" t="s">
        <v>8254</v>
      </c>
      <c r="B674" s="15" t="s">
        <v>1</v>
      </c>
      <c r="C674" s="15" t="s">
        <v>8783</v>
      </c>
      <c r="D674" s="15">
        <v>500</v>
      </c>
      <c r="E674" s="15">
        <v>2</v>
      </c>
      <c r="F674" s="15"/>
      <c r="G674" s="15">
        <v>6.8</v>
      </c>
      <c r="H674" s="15"/>
      <c r="I674" s="15">
        <v>5</v>
      </c>
      <c r="J674" s="15">
        <v>15</v>
      </c>
      <c r="K674" s="15">
        <v>75</v>
      </c>
      <c r="L674" s="15">
        <v>1</v>
      </c>
      <c r="M674" s="15">
        <v>1.8</v>
      </c>
      <c r="N674" s="15">
        <v>4</v>
      </c>
      <c r="O674" s="15"/>
      <c r="P674" s="15">
        <v>1</v>
      </c>
      <c r="Q674" s="15" t="s">
        <v>910</v>
      </c>
    </row>
    <row r="675" spans="1:17" ht="14.5">
      <c r="A675" s="3" t="s">
        <v>8255</v>
      </c>
      <c r="B675" s="15" t="s">
        <v>1</v>
      </c>
      <c r="C675" s="15" t="s">
        <v>8784</v>
      </c>
      <c r="D675" s="15">
        <v>410</v>
      </c>
      <c r="E675" s="15">
        <v>2</v>
      </c>
      <c r="F675" s="15"/>
      <c r="G675" s="15">
        <v>6.8</v>
      </c>
      <c r="H675" s="15"/>
      <c r="I675" s="15">
        <v>5</v>
      </c>
      <c r="J675" s="15">
        <v>15</v>
      </c>
      <c r="K675" s="15">
        <v>80</v>
      </c>
      <c r="L675" s="15">
        <v>1</v>
      </c>
      <c r="M675" s="15">
        <v>2</v>
      </c>
      <c r="N675" s="15">
        <v>4</v>
      </c>
      <c r="O675" s="15">
        <v>150</v>
      </c>
      <c r="P675" s="15">
        <v>1</v>
      </c>
      <c r="Q675" s="15" t="s">
        <v>910</v>
      </c>
    </row>
    <row r="676" spans="1:17" ht="14.5">
      <c r="A676" s="3" t="s">
        <v>8256</v>
      </c>
      <c r="B676" s="15" t="s">
        <v>1</v>
      </c>
      <c r="C676" s="15" t="s">
        <v>8160</v>
      </c>
      <c r="D676" s="15">
        <v>200</v>
      </c>
      <c r="E676" s="15">
        <v>2</v>
      </c>
      <c r="F676" s="15">
        <v>6.66</v>
      </c>
      <c r="G676" s="15">
        <v>6.8</v>
      </c>
      <c r="H676" s="15">
        <v>6.94</v>
      </c>
      <c r="I676" s="15">
        <v>5</v>
      </c>
      <c r="J676" s="15">
        <v>15</v>
      </c>
      <c r="K676" s="15">
        <v>75</v>
      </c>
      <c r="L676" s="15">
        <v>1</v>
      </c>
      <c r="M676" s="15">
        <v>1.8</v>
      </c>
      <c r="N676" s="15">
        <v>4</v>
      </c>
      <c r="O676" s="15">
        <v>150</v>
      </c>
      <c r="P676" s="15">
        <v>1</v>
      </c>
      <c r="Q676" s="15" t="s">
        <v>910</v>
      </c>
    </row>
    <row r="677" spans="1:17" ht="14.5">
      <c r="A677" s="3" t="s">
        <v>8257</v>
      </c>
      <c r="B677" s="15" t="s">
        <v>1</v>
      </c>
      <c r="C677" s="15" t="s">
        <v>8783</v>
      </c>
      <c r="D677" s="15">
        <v>500</v>
      </c>
      <c r="E677" s="15">
        <v>2</v>
      </c>
      <c r="F677" s="15"/>
      <c r="G677" s="15">
        <v>75</v>
      </c>
      <c r="H677" s="15"/>
      <c r="I677" s="15">
        <v>2</v>
      </c>
      <c r="J677" s="15">
        <v>255</v>
      </c>
      <c r="K677" s="15">
        <v>470</v>
      </c>
      <c r="L677" s="15">
        <v>0.5</v>
      </c>
      <c r="M677" s="15">
        <v>4.4999999999999998E-2</v>
      </c>
      <c r="N677" s="15">
        <v>52.5</v>
      </c>
      <c r="O677" s="15"/>
      <c r="P677" s="15">
        <v>1</v>
      </c>
      <c r="Q677" s="15" t="s">
        <v>910</v>
      </c>
    </row>
    <row r="678" spans="1:17" ht="14.5">
      <c r="A678" s="3" t="s">
        <v>8258</v>
      </c>
      <c r="B678" s="15" t="s">
        <v>1</v>
      </c>
      <c r="C678" s="15" t="s">
        <v>8784</v>
      </c>
      <c r="D678" s="15">
        <v>410</v>
      </c>
      <c r="E678" s="15">
        <v>2</v>
      </c>
      <c r="F678" s="15"/>
      <c r="G678" s="15">
        <v>75</v>
      </c>
      <c r="H678" s="15"/>
      <c r="I678" s="15">
        <v>2</v>
      </c>
      <c r="J678" s="15">
        <v>255</v>
      </c>
      <c r="K678" s="15">
        <v>470</v>
      </c>
      <c r="L678" s="15">
        <v>0.5</v>
      </c>
      <c r="M678" s="15">
        <v>4.4999999999999998E-2</v>
      </c>
      <c r="N678" s="15">
        <v>52.5</v>
      </c>
      <c r="O678" s="15">
        <v>150</v>
      </c>
      <c r="P678" s="15">
        <v>1</v>
      </c>
      <c r="Q678" s="15" t="s">
        <v>910</v>
      </c>
    </row>
    <row r="679" spans="1:17" ht="14.5">
      <c r="A679" s="3" t="s">
        <v>8259</v>
      </c>
      <c r="B679" s="15" t="s">
        <v>1</v>
      </c>
      <c r="C679" s="15" t="s">
        <v>8160</v>
      </c>
      <c r="D679" s="15">
        <v>200</v>
      </c>
      <c r="E679" s="15">
        <v>2</v>
      </c>
      <c r="F679" s="15">
        <v>73.5</v>
      </c>
      <c r="G679" s="15">
        <v>75</v>
      </c>
      <c r="H679" s="15">
        <v>76.5</v>
      </c>
      <c r="I679" s="15">
        <v>2</v>
      </c>
      <c r="J679" s="15">
        <v>255</v>
      </c>
      <c r="K679" s="15">
        <v>470</v>
      </c>
      <c r="L679" s="15">
        <v>0.5</v>
      </c>
      <c r="M679" s="15">
        <v>4.4999999999999998E-2</v>
      </c>
      <c r="N679" s="15">
        <v>52.5</v>
      </c>
      <c r="O679" s="15">
        <v>150</v>
      </c>
      <c r="P679" s="15">
        <v>1</v>
      </c>
      <c r="Q679" s="15" t="s">
        <v>910</v>
      </c>
    </row>
    <row r="680" spans="1:17" ht="14.5">
      <c r="A680" s="3" t="s">
        <v>8260</v>
      </c>
      <c r="B680" s="15" t="s">
        <v>1</v>
      </c>
      <c r="C680" s="15" t="s">
        <v>8783</v>
      </c>
      <c r="D680" s="15">
        <v>500</v>
      </c>
      <c r="E680" s="15">
        <v>2</v>
      </c>
      <c r="F680" s="15"/>
      <c r="G680" s="15">
        <v>7.5</v>
      </c>
      <c r="H680" s="15"/>
      <c r="I680" s="15">
        <v>5</v>
      </c>
      <c r="J680" s="15">
        <v>15</v>
      </c>
      <c r="K680" s="15">
        <v>75</v>
      </c>
      <c r="L680" s="15">
        <v>1</v>
      </c>
      <c r="M680" s="15">
        <v>0.9</v>
      </c>
      <c r="N680" s="15">
        <v>5</v>
      </c>
      <c r="O680" s="15"/>
      <c r="P680" s="15">
        <v>1</v>
      </c>
      <c r="Q680" s="15" t="s">
        <v>910</v>
      </c>
    </row>
    <row r="681" spans="1:17" ht="14.5">
      <c r="A681" s="3" t="s">
        <v>8261</v>
      </c>
      <c r="B681" s="15" t="s">
        <v>1</v>
      </c>
      <c r="C681" s="15" t="s">
        <v>8784</v>
      </c>
      <c r="D681" s="15">
        <v>410</v>
      </c>
      <c r="E681" s="15">
        <v>2</v>
      </c>
      <c r="F681" s="15"/>
      <c r="G681" s="15">
        <v>7.5</v>
      </c>
      <c r="H681" s="15"/>
      <c r="I681" s="15">
        <v>5</v>
      </c>
      <c r="J681" s="15">
        <v>15</v>
      </c>
      <c r="K681" s="15">
        <v>80</v>
      </c>
      <c r="L681" s="15">
        <v>1</v>
      </c>
      <c r="M681" s="15">
        <v>1</v>
      </c>
      <c r="N681" s="15">
        <v>5</v>
      </c>
      <c r="O681" s="15">
        <v>150</v>
      </c>
      <c r="P681" s="15">
        <v>1</v>
      </c>
      <c r="Q681" s="15" t="s">
        <v>910</v>
      </c>
    </row>
    <row r="682" spans="1:17" ht="14.5">
      <c r="A682" s="3" t="s">
        <v>8262</v>
      </c>
      <c r="B682" s="15" t="s">
        <v>1</v>
      </c>
      <c r="C682" s="15" t="s">
        <v>8160</v>
      </c>
      <c r="D682" s="15">
        <v>200</v>
      </c>
      <c r="E682" s="15">
        <v>2</v>
      </c>
      <c r="F682" s="15">
        <v>7.35</v>
      </c>
      <c r="G682" s="15">
        <v>7.5</v>
      </c>
      <c r="H682" s="15">
        <v>7.65</v>
      </c>
      <c r="I682" s="15">
        <v>5</v>
      </c>
      <c r="J682" s="15">
        <v>15</v>
      </c>
      <c r="K682" s="15">
        <v>75</v>
      </c>
      <c r="L682" s="15">
        <v>1</v>
      </c>
      <c r="M682" s="15">
        <v>0.9</v>
      </c>
      <c r="N682" s="15">
        <v>5</v>
      </c>
      <c r="O682" s="15">
        <v>150</v>
      </c>
      <c r="P682" s="15">
        <v>1</v>
      </c>
      <c r="Q682" s="15" t="s">
        <v>910</v>
      </c>
    </row>
    <row r="683" spans="1:17" ht="14.5">
      <c r="A683" s="3" t="s">
        <v>8263</v>
      </c>
      <c r="B683" s="15" t="s">
        <v>1</v>
      </c>
      <c r="C683" s="15" t="s">
        <v>8783</v>
      </c>
      <c r="D683" s="15">
        <v>500</v>
      </c>
      <c r="E683" s="15">
        <v>2</v>
      </c>
      <c r="F683" s="15"/>
      <c r="G683" s="15">
        <v>8.1999999999999993</v>
      </c>
      <c r="H683" s="15"/>
      <c r="I683" s="15">
        <v>5</v>
      </c>
      <c r="J683" s="15">
        <v>15</v>
      </c>
      <c r="K683" s="15">
        <v>75</v>
      </c>
      <c r="L683" s="15">
        <v>1</v>
      </c>
      <c r="M683" s="15">
        <v>0.63</v>
      </c>
      <c r="N683" s="15">
        <v>5</v>
      </c>
      <c r="O683" s="15"/>
      <c r="P683" s="15">
        <v>1</v>
      </c>
      <c r="Q683" s="15" t="s">
        <v>910</v>
      </c>
    </row>
    <row r="684" spans="1:17" ht="14.5">
      <c r="A684" s="3" t="s">
        <v>8264</v>
      </c>
      <c r="B684" s="15" t="s">
        <v>1</v>
      </c>
      <c r="C684" s="15" t="s">
        <v>8784</v>
      </c>
      <c r="D684" s="15">
        <v>410</v>
      </c>
      <c r="E684" s="15">
        <v>2</v>
      </c>
      <c r="F684" s="15"/>
      <c r="G684" s="15">
        <v>8.1999999999999993</v>
      </c>
      <c r="H684" s="15"/>
      <c r="I684" s="15">
        <v>5</v>
      </c>
      <c r="J684" s="15">
        <v>15</v>
      </c>
      <c r="K684" s="15">
        <v>80</v>
      </c>
      <c r="L684" s="15">
        <v>1</v>
      </c>
      <c r="M684" s="15">
        <v>0.7</v>
      </c>
      <c r="N684" s="15">
        <v>5</v>
      </c>
      <c r="O684" s="15">
        <v>150</v>
      </c>
      <c r="P684" s="15">
        <v>1</v>
      </c>
      <c r="Q684" s="15" t="s">
        <v>910</v>
      </c>
    </row>
    <row r="685" spans="1:17" ht="14.5">
      <c r="A685" s="3" t="s">
        <v>8265</v>
      </c>
      <c r="B685" s="15" t="s">
        <v>1</v>
      </c>
      <c r="C685" s="15" t="s">
        <v>8160</v>
      </c>
      <c r="D685" s="15">
        <v>200</v>
      </c>
      <c r="E685" s="15">
        <v>2</v>
      </c>
      <c r="F685" s="15">
        <v>8.0399999999999991</v>
      </c>
      <c r="G685" s="15">
        <v>8.1999999999999993</v>
      </c>
      <c r="H685" s="15">
        <v>8.36</v>
      </c>
      <c r="I685" s="15">
        <v>5</v>
      </c>
      <c r="J685" s="15">
        <v>15</v>
      </c>
      <c r="K685" s="15">
        <v>75</v>
      </c>
      <c r="L685" s="15">
        <v>1</v>
      </c>
      <c r="M685" s="15">
        <v>0.63</v>
      </c>
      <c r="N685" s="15">
        <v>5</v>
      </c>
      <c r="O685" s="15">
        <v>150</v>
      </c>
      <c r="P685" s="15">
        <v>1</v>
      </c>
      <c r="Q685" s="15" t="s">
        <v>910</v>
      </c>
    </row>
    <row r="686" spans="1:17" ht="14.5">
      <c r="A686" s="3" t="s">
        <v>8266</v>
      </c>
      <c r="B686" s="15" t="s">
        <v>1</v>
      </c>
      <c r="C686" s="15" t="s">
        <v>8783</v>
      </c>
      <c r="D686" s="15">
        <v>500</v>
      </c>
      <c r="E686" s="15">
        <v>2</v>
      </c>
      <c r="F686" s="15"/>
      <c r="G686" s="15">
        <v>9.1</v>
      </c>
      <c r="H686" s="15"/>
      <c r="I686" s="15">
        <v>5</v>
      </c>
      <c r="J686" s="15">
        <v>15</v>
      </c>
      <c r="K686" s="15">
        <v>94</v>
      </c>
      <c r="L686" s="15">
        <v>1</v>
      </c>
      <c r="M686" s="15">
        <v>0.45</v>
      </c>
      <c r="N686" s="15">
        <v>6</v>
      </c>
      <c r="O686" s="15"/>
      <c r="P686" s="15">
        <v>1</v>
      </c>
      <c r="Q686" s="15" t="s">
        <v>910</v>
      </c>
    </row>
    <row r="687" spans="1:17" ht="14.5">
      <c r="A687" s="3" t="s">
        <v>8267</v>
      </c>
      <c r="B687" s="15" t="s">
        <v>1</v>
      </c>
      <c r="C687" s="15" t="s">
        <v>8784</v>
      </c>
      <c r="D687" s="15">
        <v>410</v>
      </c>
      <c r="E687" s="15">
        <v>2</v>
      </c>
      <c r="F687" s="15"/>
      <c r="G687" s="15">
        <v>9.1</v>
      </c>
      <c r="H687" s="15"/>
      <c r="I687" s="15">
        <v>5</v>
      </c>
      <c r="J687" s="15">
        <v>15</v>
      </c>
      <c r="K687" s="15">
        <v>100</v>
      </c>
      <c r="L687" s="15">
        <v>1</v>
      </c>
      <c r="M687" s="15">
        <v>0.5</v>
      </c>
      <c r="N687" s="15">
        <v>6</v>
      </c>
      <c r="O687" s="15">
        <v>150</v>
      </c>
      <c r="P687" s="15">
        <v>1</v>
      </c>
      <c r="Q687" s="15" t="s">
        <v>910</v>
      </c>
    </row>
    <row r="688" spans="1:17" ht="14.5">
      <c r="A688" s="3" t="s">
        <v>8268</v>
      </c>
      <c r="B688" s="15" t="s">
        <v>1</v>
      </c>
      <c r="C688" s="15" t="s">
        <v>8160</v>
      </c>
      <c r="D688" s="15">
        <v>200</v>
      </c>
      <c r="E688" s="15">
        <v>2</v>
      </c>
      <c r="F688" s="15">
        <v>8.92</v>
      </c>
      <c r="G688" s="15">
        <v>9.1</v>
      </c>
      <c r="H688" s="15">
        <v>9.2799999999999994</v>
      </c>
      <c r="I688" s="15">
        <v>5</v>
      </c>
      <c r="J688" s="15">
        <v>15</v>
      </c>
      <c r="K688" s="15">
        <v>94</v>
      </c>
      <c r="L688" s="15">
        <v>1</v>
      </c>
      <c r="M688" s="15">
        <v>0.45</v>
      </c>
      <c r="N688" s="15">
        <v>6</v>
      </c>
      <c r="O688" s="15">
        <v>150</v>
      </c>
      <c r="P688" s="15">
        <v>1</v>
      </c>
      <c r="Q688" s="15" t="s">
        <v>910</v>
      </c>
    </row>
    <row r="689" spans="1:17" ht="14.5">
      <c r="A689" s="3" t="s">
        <v>8269</v>
      </c>
      <c r="B689" s="15" t="s">
        <v>1</v>
      </c>
      <c r="C689" s="15" t="s">
        <v>8783</v>
      </c>
      <c r="D689" s="15">
        <v>500</v>
      </c>
      <c r="E689" s="15">
        <v>5</v>
      </c>
      <c r="F689" s="15"/>
      <c r="G689" s="15">
        <v>10</v>
      </c>
      <c r="H689" s="15"/>
      <c r="I689" s="15">
        <v>5</v>
      </c>
      <c r="J689" s="15">
        <v>20</v>
      </c>
      <c r="K689" s="15">
        <v>141</v>
      </c>
      <c r="L689" s="15">
        <v>1</v>
      </c>
      <c r="M689" s="15">
        <v>0.18</v>
      </c>
      <c r="N689" s="15">
        <v>7</v>
      </c>
      <c r="O689" s="15"/>
      <c r="P689" s="15">
        <v>1</v>
      </c>
      <c r="Q689" s="15" t="s">
        <v>910</v>
      </c>
    </row>
    <row r="690" spans="1:17" ht="14.5">
      <c r="A690" s="3" t="s">
        <v>8270</v>
      </c>
      <c r="B690" s="15" t="s">
        <v>1</v>
      </c>
      <c r="C690" s="15" t="s">
        <v>8784</v>
      </c>
      <c r="D690" s="15">
        <v>350</v>
      </c>
      <c r="E690" s="15">
        <v>5</v>
      </c>
      <c r="F690" s="15"/>
      <c r="G690" s="15">
        <v>10</v>
      </c>
      <c r="H690" s="15"/>
      <c r="I690" s="15">
        <v>5</v>
      </c>
      <c r="J690" s="15">
        <v>20</v>
      </c>
      <c r="K690" s="15">
        <v>150</v>
      </c>
      <c r="L690" s="15">
        <v>1</v>
      </c>
      <c r="M690" s="15">
        <v>0.2</v>
      </c>
      <c r="N690" s="15">
        <v>7</v>
      </c>
      <c r="O690" s="15">
        <v>150</v>
      </c>
      <c r="P690" s="15">
        <v>1</v>
      </c>
      <c r="Q690" s="15" t="s">
        <v>910</v>
      </c>
    </row>
    <row r="691" spans="1:17" ht="14.5">
      <c r="A691" s="3" t="s">
        <v>8271</v>
      </c>
      <c r="B691" s="15" t="s">
        <v>1</v>
      </c>
      <c r="C691" s="15" t="s">
        <v>7272</v>
      </c>
      <c r="D691" s="15">
        <v>200</v>
      </c>
      <c r="E691" s="15">
        <v>5</v>
      </c>
      <c r="F691" s="15"/>
      <c r="G691" s="15">
        <v>10</v>
      </c>
      <c r="H691" s="15"/>
      <c r="I691" s="15">
        <v>5</v>
      </c>
      <c r="J691" s="15">
        <v>20</v>
      </c>
      <c r="K691" s="15">
        <v>160</v>
      </c>
      <c r="L691" s="15">
        <v>1</v>
      </c>
      <c r="M691" s="15">
        <v>0.1</v>
      </c>
      <c r="N691" s="15">
        <v>7</v>
      </c>
      <c r="O691" s="15"/>
      <c r="P691" s="15">
        <v>1</v>
      </c>
      <c r="Q691" s="15" t="s">
        <v>910</v>
      </c>
    </row>
    <row r="692" spans="1:17" ht="14.5">
      <c r="A692" s="3" t="s">
        <v>8272</v>
      </c>
      <c r="B692" s="15" t="s">
        <v>1</v>
      </c>
      <c r="C692" s="15" t="s">
        <v>8160</v>
      </c>
      <c r="D692" s="15">
        <v>200</v>
      </c>
      <c r="E692" s="15">
        <v>5</v>
      </c>
      <c r="F692" s="15">
        <v>9.5</v>
      </c>
      <c r="G692" s="15">
        <v>10</v>
      </c>
      <c r="H692" s="15">
        <v>10.5</v>
      </c>
      <c r="I692" s="15">
        <v>5</v>
      </c>
      <c r="J692" s="15">
        <v>20</v>
      </c>
      <c r="K692" s="15">
        <v>141</v>
      </c>
      <c r="L692" s="15">
        <v>1</v>
      </c>
      <c r="M692" s="15">
        <v>0.18</v>
      </c>
      <c r="N692" s="15">
        <v>7</v>
      </c>
      <c r="O692" s="15">
        <v>150</v>
      </c>
      <c r="P692" s="15">
        <v>1</v>
      </c>
      <c r="Q692" s="15" t="s">
        <v>910</v>
      </c>
    </row>
    <row r="693" spans="1:17" ht="14.5">
      <c r="A693" s="3" t="s">
        <v>8273</v>
      </c>
      <c r="B693" s="15" t="s">
        <v>1</v>
      </c>
      <c r="C693" s="15" t="s">
        <v>8783</v>
      </c>
      <c r="D693" s="15">
        <v>500</v>
      </c>
      <c r="E693" s="15">
        <v>5</v>
      </c>
      <c r="F693" s="15"/>
      <c r="G693" s="15">
        <v>11</v>
      </c>
      <c r="H693" s="15"/>
      <c r="I693" s="15">
        <v>5</v>
      </c>
      <c r="J693" s="15">
        <v>20</v>
      </c>
      <c r="K693" s="15">
        <v>141</v>
      </c>
      <c r="L693" s="15">
        <v>1</v>
      </c>
      <c r="M693" s="15">
        <v>0.09</v>
      </c>
      <c r="N693" s="15">
        <v>8</v>
      </c>
      <c r="O693" s="15"/>
      <c r="P693" s="15">
        <v>1</v>
      </c>
      <c r="Q693" s="15" t="s">
        <v>910</v>
      </c>
    </row>
    <row r="694" spans="1:17" ht="14.5">
      <c r="A694" s="3" t="s">
        <v>8274</v>
      </c>
      <c r="B694" s="15" t="s">
        <v>1</v>
      </c>
      <c r="C694" s="15" t="s">
        <v>8784</v>
      </c>
      <c r="D694" s="15">
        <v>350</v>
      </c>
      <c r="E694" s="15">
        <v>5</v>
      </c>
      <c r="F694" s="15"/>
      <c r="G694" s="15">
        <v>11</v>
      </c>
      <c r="H694" s="15"/>
      <c r="I694" s="15">
        <v>5</v>
      </c>
      <c r="J694" s="15">
        <v>20</v>
      </c>
      <c r="K694" s="15">
        <v>150</v>
      </c>
      <c r="L694" s="15">
        <v>1</v>
      </c>
      <c r="M694" s="15">
        <v>0.1</v>
      </c>
      <c r="N694" s="15">
        <v>8</v>
      </c>
      <c r="O694" s="15">
        <v>150</v>
      </c>
      <c r="P694" s="15">
        <v>1</v>
      </c>
      <c r="Q694" s="15" t="s">
        <v>910</v>
      </c>
    </row>
    <row r="695" spans="1:17" ht="14.5">
      <c r="A695" s="3" t="s">
        <v>8275</v>
      </c>
      <c r="B695" s="15" t="s">
        <v>1</v>
      </c>
      <c r="C695" s="15" t="s">
        <v>7272</v>
      </c>
      <c r="D695" s="15">
        <v>200</v>
      </c>
      <c r="E695" s="15">
        <v>5</v>
      </c>
      <c r="F695" s="15"/>
      <c r="G695" s="15">
        <v>11</v>
      </c>
      <c r="H695" s="15"/>
      <c r="I695" s="15">
        <v>5</v>
      </c>
      <c r="J695" s="15">
        <v>20</v>
      </c>
      <c r="K695" s="15">
        <v>160</v>
      </c>
      <c r="L695" s="15">
        <v>1</v>
      </c>
      <c r="M695" s="15">
        <v>0.1</v>
      </c>
      <c r="N695" s="15">
        <v>8</v>
      </c>
      <c r="O695" s="15"/>
      <c r="P695" s="15">
        <v>1</v>
      </c>
      <c r="Q695" s="15" t="s">
        <v>910</v>
      </c>
    </row>
    <row r="696" spans="1:17" ht="14.5">
      <c r="A696" s="3" t="s">
        <v>8276</v>
      </c>
      <c r="B696" s="15" t="s">
        <v>1</v>
      </c>
      <c r="C696" s="15" t="s">
        <v>8160</v>
      </c>
      <c r="D696" s="15">
        <v>200</v>
      </c>
      <c r="E696" s="15">
        <v>5</v>
      </c>
      <c r="F696" s="15">
        <v>10.45</v>
      </c>
      <c r="G696" s="15">
        <v>11</v>
      </c>
      <c r="H696" s="15">
        <v>11.55</v>
      </c>
      <c r="I696" s="15">
        <v>5</v>
      </c>
      <c r="J696" s="15">
        <v>20</v>
      </c>
      <c r="K696" s="15">
        <v>141</v>
      </c>
      <c r="L696" s="15">
        <v>1</v>
      </c>
      <c r="M696" s="15">
        <v>0.09</v>
      </c>
      <c r="N696" s="15">
        <v>8</v>
      </c>
      <c r="O696" s="15">
        <v>150</v>
      </c>
      <c r="P696" s="15">
        <v>1</v>
      </c>
      <c r="Q696" s="15" t="s">
        <v>910</v>
      </c>
    </row>
    <row r="697" spans="1:17" ht="14.5">
      <c r="A697" s="3" t="s">
        <v>8277</v>
      </c>
      <c r="B697" s="15" t="s">
        <v>1</v>
      </c>
      <c r="C697" s="15" t="s">
        <v>8783</v>
      </c>
      <c r="D697" s="15">
        <v>500</v>
      </c>
      <c r="E697" s="15">
        <v>5</v>
      </c>
      <c r="F697" s="15"/>
      <c r="G697" s="15">
        <v>12</v>
      </c>
      <c r="H697" s="15"/>
      <c r="I697" s="15">
        <v>5</v>
      </c>
      <c r="J697" s="15">
        <v>25</v>
      </c>
      <c r="K697" s="15">
        <v>141</v>
      </c>
      <c r="L697" s="15">
        <v>1</v>
      </c>
      <c r="M697" s="15">
        <v>0.09</v>
      </c>
      <c r="N697" s="15">
        <v>8</v>
      </c>
      <c r="O697" s="15"/>
      <c r="P697" s="15">
        <v>1</v>
      </c>
      <c r="Q697" s="15" t="s">
        <v>910</v>
      </c>
    </row>
    <row r="698" spans="1:17" ht="14.5">
      <c r="A698" s="3" t="s">
        <v>8278</v>
      </c>
      <c r="B698" s="15" t="s">
        <v>1</v>
      </c>
      <c r="C698" s="15" t="s">
        <v>8784</v>
      </c>
      <c r="D698" s="15">
        <v>350</v>
      </c>
      <c r="E698" s="15">
        <v>5</v>
      </c>
      <c r="F698" s="15"/>
      <c r="G698" s="15">
        <v>12</v>
      </c>
      <c r="H698" s="15"/>
      <c r="I698" s="15">
        <v>5</v>
      </c>
      <c r="J698" s="15">
        <v>25</v>
      </c>
      <c r="K698" s="15">
        <v>150</v>
      </c>
      <c r="L698" s="15">
        <v>1</v>
      </c>
      <c r="M698" s="15">
        <v>0.1</v>
      </c>
      <c r="N698" s="15">
        <v>8</v>
      </c>
      <c r="O698" s="15">
        <v>150</v>
      </c>
      <c r="P698" s="15">
        <v>1</v>
      </c>
      <c r="Q698" s="15" t="s">
        <v>910</v>
      </c>
    </row>
    <row r="699" spans="1:17" ht="14.5">
      <c r="A699" s="3" t="s">
        <v>8279</v>
      </c>
      <c r="B699" s="15" t="s">
        <v>1</v>
      </c>
      <c r="C699" s="15" t="s">
        <v>7272</v>
      </c>
      <c r="D699" s="15">
        <v>200</v>
      </c>
      <c r="E699" s="15">
        <v>5</v>
      </c>
      <c r="F699" s="15"/>
      <c r="G699" s="15">
        <v>12</v>
      </c>
      <c r="H699" s="15"/>
      <c r="I699" s="15">
        <v>5</v>
      </c>
      <c r="J699" s="15">
        <v>25</v>
      </c>
      <c r="K699" s="15">
        <v>80</v>
      </c>
      <c r="L699" s="15">
        <v>1</v>
      </c>
      <c r="M699" s="15">
        <v>0.1</v>
      </c>
      <c r="N699" s="15">
        <v>9</v>
      </c>
      <c r="O699" s="15"/>
      <c r="P699" s="15">
        <v>1</v>
      </c>
      <c r="Q699" s="15" t="s">
        <v>910</v>
      </c>
    </row>
    <row r="700" spans="1:17" ht="14.5">
      <c r="A700" s="3" t="s">
        <v>8280</v>
      </c>
      <c r="B700" s="15" t="s">
        <v>1</v>
      </c>
      <c r="C700" s="15" t="s">
        <v>8160</v>
      </c>
      <c r="D700" s="15">
        <v>200</v>
      </c>
      <c r="E700" s="15">
        <v>5</v>
      </c>
      <c r="F700" s="15">
        <v>11.4</v>
      </c>
      <c r="G700" s="15">
        <v>12</v>
      </c>
      <c r="H700" s="15">
        <v>12.6</v>
      </c>
      <c r="I700" s="15">
        <v>5</v>
      </c>
      <c r="J700" s="15">
        <v>25</v>
      </c>
      <c r="K700" s="15">
        <v>141</v>
      </c>
      <c r="L700" s="15">
        <v>1</v>
      </c>
      <c r="M700" s="15">
        <v>0.09</v>
      </c>
      <c r="N700" s="15">
        <v>8</v>
      </c>
      <c r="O700" s="15">
        <v>150</v>
      </c>
      <c r="P700" s="15">
        <v>1</v>
      </c>
      <c r="Q700" s="15" t="s">
        <v>910</v>
      </c>
    </row>
    <row r="701" spans="1:17" ht="14.5">
      <c r="A701" s="3" t="s">
        <v>8281</v>
      </c>
      <c r="B701" s="15" t="s">
        <v>1</v>
      </c>
      <c r="C701" s="15" t="s">
        <v>8783</v>
      </c>
      <c r="D701" s="15">
        <v>500</v>
      </c>
      <c r="E701" s="15">
        <v>5</v>
      </c>
      <c r="F701" s="15"/>
      <c r="G701" s="15">
        <v>13</v>
      </c>
      <c r="H701" s="15"/>
      <c r="I701" s="15">
        <v>5</v>
      </c>
      <c r="J701" s="15">
        <v>30</v>
      </c>
      <c r="K701" s="15">
        <v>160</v>
      </c>
      <c r="L701" s="15">
        <v>1</v>
      </c>
      <c r="M701" s="15">
        <v>0.09</v>
      </c>
      <c r="N701" s="15">
        <v>8</v>
      </c>
      <c r="O701" s="15"/>
      <c r="P701" s="15">
        <v>1</v>
      </c>
      <c r="Q701" s="15" t="s">
        <v>910</v>
      </c>
    </row>
    <row r="702" spans="1:17" ht="14.5">
      <c r="A702" s="3" t="s">
        <v>8282</v>
      </c>
      <c r="B702" s="15" t="s">
        <v>1</v>
      </c>
      <c r="C702" s="15" t="s">
        <v>8784</v>
      </c>
      <c r="D702" s="15">
        <v>350</v>
      </c>
      <c r="E702" s="15">
        <v>5</v>
      </c>
      <c r="F702" s="15"/>
      <c r="G702" s="15">
        <v>13</v>
      </c>
      <c r="H702" s="15"/>
      <c r="I702" s="15">
        <v>5</v>
      </c>
      <c r="J702" s="15">
        <v>30</v>
      </c>
      <c r="K702" s="15">
        <v>170</v>
      </c>
      <c r="L702" s="15">
        <v>1</v>
      </c>
      <c r="M702" s="15">
        <v>0.1</v>
      </c>
      <c r="N702" s="15">
        <v>8</v>
      </c>
      <c r="O702" s="15">
        <v>150</v>
      </c>
      <c r="P702" s="15">
        <v>1</v>
      </c>
      <c r="Q702" s="15" t="s">
        <v>910</v>
      </c>
    </row>
    <row r="703" spans="1:17" ht="14.5">
      <c r="A703" s="3" t="s">
        <v>8283</v>
      </c>
      <c r="B703" s="15" t="s">
        <v>1</v>
      </c>
      <c r="C703" s="15" t="s">
        <v>7272</v>
      </c>
      <c r="D703" s="15">
        <v>200</v>
      </c>
      <c r="E703" s="15">
        <v>5</v>
      </c>
      <c r="F703" s="15"/>
      <c r="G703" s="15">
        <v>13</v>
      </c>
      <c r="H703" s="15"/>
      <c r="I703" s="15">
        <v>5</v>
      </c>
      <c r="J703" s="15">
        <v>30</v>
      </c>
      <c r="K703" s="15">
        <v>80</v>
      </c>
      <c r="L703" s="15">
        <v>1</v>
      </c>
      <c r="M703" s="15">
        <v>0.1</v>
      </c>
      <c r="N703" s="15">
        <v>10</v>
      </c>
      <c r="O703" s="15"/>
      <c r="P703" s="15">
        <v>1</v>
      </c>
      <c r="Q703" s="15" t="s">
        <v>910</v>
      </c>
    </row>
    <row r="704" spans="1:17" ht="14.5">
      <c r="A704" s="3" t="s">
        <v>8284</v>
      </c>
      <c r="B704" s="15" t="s">
        <v>1</v>
      </c>
      <c r="C704" s="15" t="s">
        <v>8160</v>
      </c>
      <c r="D704" s="15">
        <v>200</v>
      </c>
      <c r="E704" s="15">
        <v>5</v>
      </c>
      <c r="F704" s="15">
        <v>12.35</v>
      </c>
      <c r="G704" s="15">
        <v>13</v>
      </c>
      <c r="H704" s="15">
        <v>13.65</v>
      </c>
      <c r="I704" s="15">
        <v>5</v>
      </c>
      <c r="J704" s="15">
        <v>30</v>
      </c>
      <c r="K704" s="15">
        <v>160</v>
      </c>
      <c r="L704" s="15">
        <v>1</v>
      </c>
      <c r="M704" s="15">
        <v>0.09</v>
      </c>
      <c r="N704" s="15">
        <v>8</v>
      </c>
      <c r="O704" s="15">
        <v>150</v>
      </c>
      <c r="P704" s="15">
        <v>1</v>
      </c>
      <c r="Q704" s="15" t="s">
        <v>910</v>
      </c>
    </row>
    <row r="705" spans="1:17" ht="14.5">
      <c r="A705" s="3" t="s">
        <v>8285</v>
      </c>
      <c r="B705" s="15" t="s">
        <v>1</v>
      </c>
      <c r="C705" s="15" t="s">
        <v>8783</v>
      </c>
      <c r="D705" s="15">
        <v>500</v>
      </c>
      <c r="E705" s="15">
        <v>5</v>
      </c>
      <c r="F705" s="15"/>
      <c r="G705" s="15">
        <v>15</v>
      </c>
      <c r="H705" s="15"/>
      <c r="I705" s="15">
        <v>5</v>
      </c>
      <c r="J705" s="15">
        <v>30</v>
      </c>
      <c r="K705" s="15">
        <v>188</v>
      </c>
      <c r="L705" s="15">
        <v>1</v>
      </c>
      <c r="M705" s="15">
        <v>4.4999999999999998E-2</v>
      </c>
      <c r="N705" s="15">
        <v>10.5</v>
      </c>
      <c r="O705" s="15"/>
      <c r="P705" s="15">
        <v>1</v>
      </c>
      <c r="Q705" s="15" t="s">
        <v>910</v>
      </c>
    </row>
    <row r="706" spans="1:17" ht="14.5">
      <c r="A706" s="3" t="s">
        <v>8286</v>
      </c>
      <c r="B706" s="15" t="s">
        <v>1</v>
      </c>
      <c r="C706" s="15" t="s">
        <v>8784</v>
      </c>
      <c r="D706" s="15">
        <v>350</v>
      </c>
      <c r="E706" s="15">
        <v>5</v>
      </c>
      <c r="F706" s="15"/>
      <c r="G706" s="15">
        <v>15</v>
      </c>
      <c r="H706" s="15"/>
      <c r="I706" s="15">
        <v>5</v>
      </c>
      <c r="J706" s="15">
        <v>30</v>
      </c>
      <c r="K706" s="15">
        <v>200</v>
      </c>
      <c r="L706" s="15">
        <v>1</v>
      </c>
      <c r="M706" s="15">
        <v>0.1</v>
      </c>
      <c r="N706" s="15">
        <v>10.5</v>
      </c>
      <c r="O706" s="15">
        <v>150</v>
      </c>
      <c r="P706" s="15">
        <v>1</v>
      </c>
      <c r="Q706" s="15" t="s">
        <v>910</v>
      </c>
    </row>
    <row r="707" spans="1:17" ht="14.5">
      <c r="A707" s="3" t="s">
        <v>8287</v>
      </c>
      <c r="B707" s="15" t="s">
        <v>1</v>
      </c>
      <c r="C707" s="15" t="s">
        <v>7272</v>
      </c>
      <c r="D707" s="15">
        <v>200</v>
      </c>
      <c r="E707" s="15">
        <v>5</v>
      </c>
      <c r="F707" s="15"/>
      <c r="G707" s="15">
        <v>15</v>
      </c>
      <c r="H707" s="15"/>
      <c r="I707" s="15">
        <v>5</v>
      </c>
      <c r="J707" s="15">
        <v>30</v>
      </c>
      <c r="K707" s="15">
        <v>80</v>
      </c>
      <c r="L707" s="15">
        <v>1</v>
      </c>
      <c r="M707" s="15">
        <v>0.1</v>
      </c>
      <c r="N707" s="15">
        <v>11</v>
      </c>
      <c r="O707" s="15"/>
      <c r="P707" s="15">
        <v>1</v>
      </c>
      <c r="Q707" s="15" t="s">
        <v>910</v>
      </c>
    </row>
    <row r="708" spans="1:17" ht="14.5">
      <c r="A708" s="3" t="s">
        <v>8288</v>
      </c>
      <c r="B708" s="15" t="s">
        <v>1</v>
      </c>
      <c r="C708" s="15" t="s">
        <v>8160</v>
      </c>
      <c r="D708" s="15">
        <v>200</v>
      </c>
      <c r="E708" s="15">
        <v>5</v>
      </c>
      <c r="F708" s="15">
        <v>14.25</v>
      </c>
      <c r="G708" s="15">
        <v>15</v>
      </c>
      <c r="H708" s="15">
        <v>15.75</v>
      </c>
      <c r="I708" s="15">
        <v>5</v>
      </c>
      <c r="J708" s="15">
        <v>30</v>
      </c>
      <c r="K708" s="15">
        <v>188</v>
      </c>
      <c r="L708" s="15">
        <v>1</v>
      </c>
      <c r="M708" s="15">
        <v>4.4999999999999998E-2</v>
      </c>
      <c r="N708" s="15">
        <v>10.5</v>
      </c>
      <c r="O708" s="15">
        <v>150</v>
      </c>
      <c r="P708" s="15">
        <v>1</v>
      </c>
      <c r="Q708" s="15" t="s">
        <v>910</v>
      </c>
    </row>
    <row r="709" spans="1:17" ht="14.5">
      <c r="A709" s="3" t="s">
        <v>8289</v>
      </c>
      <c r="B709" s="15" t="s">
        <v>1</v>
      </c>
      <c r="C709" s="15" t="s">
        <v>8783</v>
      </c>
      <c r="D709" s="15">
        <v>500</v>
      </c>
      <c r="E709" s="15">
        <v>5</v>
      </c>
      <c r="F709" s="15"/>
      <c r="G709" s="15">
        <v>16</v>
      </c>
      <c r="H709" s="15"/>
      <c r="I709" s="15">
        <v>5</v>
      </c>
      <c r="J709" s="15">
        <v>40</v>
      </c>
      <c r="K709" s="15">
        <v>188</v>
      </c>
      <c r="L709" s="15">
        <v>1</v>
      </c>
      <c r="M709" s="15">
        <v>4.4999999999999998E-2</v>
      </c>
      <c r="N709" s="15">
        <v>11.2</v>
      </c>
      <c r="O709" s="15"/>
      <c r="P709" s="15">
        <v>1</v>
      </c>
      <c r="Q709" s="15" t="s">
        <v>910</v>
      </c>
    </row>
    <row r="710" spans="1:17" ht="14.5">
      <c r="A710" s="3" t="s">
        <v>8290</v>
      </c>
      <c r="B710" s="15" t="s">
        <v>1</v>
      </c>
      <c r="C710" s="15" t="s">
        <v>8784</v>
      </c>
      <c r="D710" s="15">
        <v>350</v>
      </c>
      <c r="E710" s="15">
        <v>5</v>
      </c>
      <c r="F710" s="15"/>
      <c r="G710" s="15">
        <v>16</v>
      </c>
      <c r="H710" s="15"/>
      <c r="I710" s="15">
        <v>5</v>
      </c>
      <c r="J710" s="15">
        <v>40</v>
      </c>
      <c r="K710" s="15">
        <v>200</v>
      </c>
      <c r="L710" s="15">
        <v>1</v>
      </c>
      <c r="M710" s="15">
        <v>0.1</v>
      </c>
      <c r="N710" s="15">
        <v>11.2</v>
      </c>
      <c r="O710" s="15">
        <v>150</v>
      </c>
      <c r="P710" s="15">
        <v>1</v>
      </c>
      <c r="Q710" s="15" t="s">
        <v>910</v>
      </c>
    </row>
    <row r="711" spans="1:17" ht="14.5">
      <c r="A711" s="3" t="s">
        <v>8291</v>
      </c>
      <c r="B711" s="15" t="s">
        <v>1</v>
      </c>
      <c r="C711" s="15" t="s">
        <v>7272</v>
      </c>
      <c r="D711" s="15">
        <v>200</v>
      </c>
      <c r="E711" s="15">
        <v>5</v>
      </c>
      <c r="F711" s="15"/>
      <c r="G711" s="15">
        <v>16</v>
      </c>
      <c r="H711" s="15"/>
      <c r="I711" s="15">
        <v>2</v>
      </c>
      <c r="J711" s="15">
        <v>40</v>
      </c>
      <c r="K711" s="15">
        <v>80</v>
      </c>
      <c r="L711" s="15">
        <v>1</v>
      </c>
      <c r="M711" s="15">
        <v>0.1</v>
      </c>
      <c r="N711" s="15">
        <v>12</v>
      </c>
      <c r="O711" s="15"/>
      <c r="P711" s="15">
        <v>1</v>
      </c>
      <c r="Q711" s="15" t="s">
        <v>910</v>
      </c>
    </row>
    <row r="712" spans="1:17" ht="14.5">
      <c r="A712" s="3" t="s">
        <v>8292</v>
      </c>
      <c r="B712" s="15" t="s">
        <v>1</v>
      </c>
      <c r="C712" s="15" t="s">
        <v>8160</v>
      </c>
      <c r="D712" s="15">
        <v>200</v>
      </c>
      <c r="E712" s="15">
        <v>5</v>
      </c>
      <c r="F712" s="15">
        <v>15.2</v>
      </c>
      <c r="G712" s="15">
        <v>16</v>
      </c>
      <c r="H712" s="15">
        <v>16.8</v>
      </c>
      <c r="I712" s="15">
        <v>5</v>
      </c>
      <c r="J712" s="15">
        <v>40</v>
      </c>
      <c r="K712" s="15">
        <v>188</v>
      </c>
      <c r="L712" s="15">
        <v>1</v>
      </c>
      <c r="M712" s="15">
        <v>4.4999999999999998E-2</v>
      </c>
      <c r="N712" s="15">
        <v>11.2</v>
      </c>
      <c r="O712" s="15">
        <v>150</v>
      </c>
      <c r="P712" s="15">
        <v>1</v>
      </c>
      <c r="Q712" s="15" t="s">
        <v>910</v>
      </c>
    </row>
    <row r="713" spans="1:17" ht="14.5">
      <c r="A713" s="3" t="s">
        <v>8293</v>
      </c>
      <c r="B713" s="15" t="s">
        <v>1</v>
      </c>
      <c r="C713" s="15" t="s">
        <v>8783</v>
      </c>
      <c r="D713" s="15">
        <v>500</v>
      </c>
      <c r="E713" s="15">
        <v>5</v>
      </c>
      <c r="F713" s="15"/>
      <c r="G713" s="15">
        <v>18</v>
      </c>
      <c r="H713" s="15"/>
      <c r="I713" s="15">
        <v>5</v>
      </c>
      <c r="J713" s="15">
        <v>45</v>
      </c>
      <c r="K713" s="15">
        <v>212</v>
      </c>
      <c r="L713" s="15">
        <v>1</v>
      </c>
      <c r="M713" s="15">
        <v>4.4999999999999998E-2</v>
      </c>
      <c r="N713" s="15">
        <v>12.6</v>
      </c>
      <c r="O713" s="15"/>
      <c r="P713" s="15">
        <v>1</v>
      </c>
      <c r="Q713" s="15" t="s">
        <v>910</v>
      </c>
    </row>
    <row r="714" spans="1:17" ht="14.5">
      <c r="A714" s="3" t="s">
        <v>8294</v>
      </c>
      <c r="B714" s="15" t="s">
        <v>1</v>
      </c>
      <c r="C714" s="15" t="s">
        <v>8784</v>
      </c>
      <c r="D714" s="15">
        <v>350</v>
      </c>
      <c r="E714" s="15">
        <v>5</v>
      </c>
      <c r="F714" s="15"/>
      <c r="G714" s="15">
        <v>18</v>
      </c>
      <c r="H714" s="15"/>
      <c r="I714" s="15">
        <v>5</v>
      </c>
      <c r="J714" s="15">
        <v>45</v>
      </c>
      <c r="K714" s="15">
        <v>225</v>
      </c>
      <c r="L714" s="15">
        <v>1</v>
      </c>
      <c r="M714" s="15">
        <v>0.1</v>
      </c>
      <c r="N714" s="15">
        <v>12.6</v>
      </c>
      <c r="O714" s="15">
        <v>150</v>
      </c>
      <c r="P714" s="15">
        <v>1</v>
      </c>
      <c r="Q714" s="15" t="s">
        <v>910</v>
      </c>
    </row>
    <row r="715" spans="1:17" ht="14.5">
      <c r="A715" s="3" t="s">
        <v>8295</v>
      </c>
      <c r="B715" s="15" t="s">
        <v>1</v>
      </c>
      <c r="C715" s="15" t="s">
        <v>7272</v>
      </c>
      <c r="D715" s="15">
        <v>200</v>
      </c>
      <c r="E715" s="15">
        <v>5</v>
      </c>
      <c r="F715" s="15"/>
      <c r="G715" s="15">
        <v>18</v>
      </c>
      <c r="H715" s="15"/>
      <c r="I715" s="15">
        <v>2</v>
      </c>
      <c r="J715" s="15">
        <v>45</v>
      </c>
      <c r="K715" s="15">
        <v>80</v>
      </c>
      <c r="L715" s="15">
        <v>1</v>
      </c>
      <c r="M715" s="15">
        <v>0.1</v>
      </c>
      <c r="N715" s="15">
        <v>13</v>
      </c>
      <c r="O715" s="15"/>
      <c r="P715" s="15">
        <v>1</v>
      </c>
      <c r="Q715" s="15" t="s">
        <v>910</v>
      </c>
    </row>
    <row r="716" spans="1:17" ht="14.5">
      <c r="A716" s="3" t="s">
        <v>8296</v>
      </c>
      <c r="B716" s="15" t="s">
        <v>1</v>
      </c>
      <c r="C716" s="15" t="s">
        <v>8160</v>
      </c>
      <c r="D716" s="15">
        <v>200</v>
      </c>
      <c r="E716" s="15">
        <v>5</v>
      </c>
      <c r="F716" s="15">
        <v>17.100000000000001</v>
      </c>
      <c r="G716" s="15">
        <v>18</v>
      </c>
      <c r="H716" s="15">
        <v>18.899999999999999</v>
      </c>
      <c r="I716" s="15">
        <v>5</v>
      </c>
      <c r="J716" s="15">
        <v>45</v>
      </c>
      <c r="K716" s="15">
        <v>212</v>
      </c>
      <c r="L716" s="15">
        <v>1</v>
      </c>
      <c r="M716" s="15">
        <v>4.4999999999999998E-2</v>
      </c>
      <c r="N716" s="15">
        <v>12.6</v>
      </c>
      <c r="O716" s="15">
        <v>150</v>
      </c>
      <c r="P716" s="15">
        <v>1</v>
      </c>
      <c r="Q716" s="15" t="s">
        <v>910</v>
      </c>
    </row>
    <row r="717" spans="1:17" ht="14.5">
      <c r="A717" s="3" t="s">
        <v>8297</v>
      </c>
      <c r="B717" s="15" t="s">
        <v>1</v>
      </c>
      <c r="C717" s="15" t="s">
        <v>8783</v>
      </c>
      <c r="D717" s="15">
        <v>500</v>
      </c>
      <c r="E717" s="15">
        <v>5</v>
      </c>
      <c r="F717" s="15"/>
      <c r="G717" s="15">
        <v>20</v>
      </c>
      <c r="H717" s="15"/>
      <c r="I717" s="15">
        <v>5</v>
      </c>
      <c r="J717" s="15">
        <v>55</v>
      </c>
      <c r="K717" s="15">
        <v>212</v>
      </c>
      <c r="L717" s="15">
        <v>1</v>
      </c>
      <c r="M717" s="15">
        <v>4.4999999999999998E-2</v>
      </c>
      <c r="N717" s="15">
        <v>14</v>
      </c>
      <c r="O717" s="15"/>
      <c r="P717" s="15">
        <v>1</v>
      </c>
      <c r="Q717" s="15" t="s">
        <v>910</v>
      </c>
    </row>
    <row r="718" spans="1:17" ht="14.5">
      <c r="A718" s="3" t="s">
        <v>8298</v>
      </c>
      <c r="B718" s="15" t="s">
        <v>1</v>
      </c>
      <c r="C718" s="15" t="s">
        <v>8784</v>
      </c>
      <c r="D718" s="15">
        <v>350</v>
      </c>
      <c r="E718" s="15">
        <v>5</v>
      </c>
      <c r="F718" s="15"/>
      <c r="G718" s="15">
        <v>20</v>
      </c>
      <c r="H718" s="15"/>
      <c r="I718" s="15">
        <v>5</v>
      </c>
      <c r="J718" s="15">
        <v>55</v>
      </c>
      <c r="K718" s="15">
        <v>225</v>
      </c>
      <c r="L718" s="15">
        <v>1</v>
      </c>
      <c r="M718" s="15">
        <v>0.1</v>
      </c>
      <c r="N718" s="15">
        <v>14</v>
      </c>
      <c r="O718" s="15">
        <v>150</v>
      </c>
      <c r="P718" s="15">
        <v>1</v>
      </c>
      <c r="Q718" s="15" t="s">
        <v>910</v>
      </c>
    </row>
    <row r="719" spans="1:17" ht="14.5">
      <c r="A719" s="3" t="s">
        <v>8299</v>
      </c>
      <c r="B719" s="15" t="s">
        <v>1</v>
      </c>
      <c r="C719" s="15" t="s">
        <v>7272</v>
      </c>
      <c r="D719" s="15">
        <v>200</v>
      </c>
      <c r="E719" s="15">
        <v>5</v>
      </c>
      <c r="F719" s="15"/>
      <c r="G719" s="15">
        <v>20</v>
      </c>
      <c r="H719" s="15"/>
      <c r="I719" s="15">
        <v>2</v>
      </c>
      <c r="J719" s="15">
        <v>55</v>
      </c>
      <c r="K719" s="15">
        <v>100</v>
      </c>
      <c r="L719" s="15">
        <v>1</v>
      </c>
      <c r="M719" s="15">
        <v>0.1</v>
      </c>
      <c r="N719" s="15">
        <v>15</v>
      </c>
      <c r="O719" s="15"/>
      <c r="P719" s="15">
        <v>1</v>
      </c>
      <c r="Q719" s="15" t="s">
        <v>910</v>
      </c>
    </row>
    <row r="720" spans="1:17" ht="14.5">
      <c r="A720" s="3" t="s">
        <v>8300</v>
      </c>
      <c r="B720" s="15" t="s">
        <v>1</v>
      </c>
      <c r="C720" s="15" t="s">
        <v>8160</v>
      </c>
      <c r="D720" s="15">
        <v>200</v>
      </c>
      <c r="E720" s="15">
        <v>5</v>
      </c>
      <c r="F720" s="15">
        <v>19</v>
      </c>
      <c r="G720" s="15">
        <v>20</v>
      </c>
      <c r="H720" s="15">
        <v>21</v>
      </c>
      <c r="I720" s="15">
        <v>5</v>
      </c>
      <c r="J720" s="15">
        <v>55</v>
      </c>
      <c r="K720" s="15">
        <v>212</v>
      </c>
      <c r="L720" s="15">
        <v>1</v>
      </c>
      <c r="M720" s="15">
        <v>4.4999999999999998E-2</v>
      </c>
      <c r="N720" s="15">
        <v>14</v>
      </c>
      <c r="O720" s="15">
        <v>150</v>
      </c>
      <c r="P720" s="15">
        <v>1</v>
      </c>
      <c r="Q720" s="15" t="s">
        <v>910</v>
      </c>
    </row>
    <row r="721" spans="1:17" ht="14.5">
      <c r="A721" s="3" t="s">
        <v>8301</v>
      </c>
      <c r="B721" s="15" t="s">
        <v>1</v>
      </c>
      <c r="C721" s="15" t="s">
        <v>8783</v>
      </c>
      <c r="D721" s="15">
        <v>500</v>
      </c>
      <c r="E721" s="15">
        <v>5</v>
      </c>
      <c r="F721" s="15"/>
      <c r="G721" s="15">
        <v>22</v>
      </c>
      <c r="H721" s="15"/>
      <c r="I721" s="15">
        <v>5</v>
      </c>
      <c r="J721" s="15">
        <v>55</v>
      </c>
      <c r="K721" s="15">
        <v>235</v>
      </c>
      <c r="L721" s="15">
        <v>1</v>
      </c>
      <c r="M721" s="15">
        <v>4.4999999999999998E-2</v>
      </c>
      <c r="N721" s="15">
        <v>15.4</v>
      </c>
      <c r="O721" s="15"/>
      <c r="P721" s="15">
        <v>1</v>
      </c>
      <c r="Q721" s="15" t="s">
        <v>910</v>
      </c>
    </row>
    <row r="722" spans="1:17" ht="14.5">
      <c r="A722" s="3" t="s">
        <v>8302</v>
      </c>
      <c r="B722" s="15" t="s">
        <v>1</v>
      </c>
      <c r="C722" s="15" t="s">
        <v>8784</v>
      </c>
      <c r="D722" s="15">
        <v>350</v>
      </c>
      <c r="E722" s="15">
        <v>5</v>
      </c>
      <c r="F722" s="15"/>
      <c r="G722" s="15">
        <v>22</v>
      </c>
      <c r="H722" s="15"/>
      <c r="I722" s="15">
        <v>5</v>
      </c>
      <c r="J722" s="15">
        <v>55</v>
      </c>
      <c r="K722" s="15">
        <v>250</v>
      </c>
      <c r="L722" s="15">
        <v>1</v>
      </c>
      <c r="M722" s="15">
        <v>0.1</v>
      </c>
      <c r="N722" s="15">
        <v>15.4</v>
      </c>
      <c r="O722" s="15">
        <v>150</v>
      </c>
      <c r="P722" s="15">
        <v>1</v>
      </c>
      <c r="Q722" s="15" t="s">
        <v>910</v>
      </c>
    </row>
    <row r="723" spans="1:17" ht="14.5">
      <c r="A723" s="3" t="s">
        <v>8303</v>
      </c>
      <c r="B723" s="15" t="s">
        <v>1</v>
      </c>
      <c r="C723" s="15" t="s">
        <v>7272</v>
      </c>
      <c r="D723" s="15">
        <v>200</v>
      </c>
      <c r="E723" s="15">
        <v>5</v>
      </c>
      <c r="F723" s="15"/>
      <c r="G723" s="15">
        <v>22</v>
      </c>
      <c r="H723" s="15"/>
      <c r="I723" s="15">
        <v>2</v>
      </c>
      <c r="J723" s="15">
        <v>55</v>
      </c>
      <c r="K723" s="15">
        <v>100</v>
      </c>
      <c r="L723" s="15">
        <v>1</v>
      </c>
      <c r="M723" s="15">
        <v>0.1</v>
      </c>
      <c r="N723" s="15">
        <v>17</v>
      </c>
      <c r="O723" s="15"/>
      <c r="P723" s="15">
        <v>1</v>
      </c>
      <c r="Q723" s="15" t="s">
        <v>910</v>
      </c>
    </row>
    <row r="724" spans="1:17" ht="14.5">
      <c r="A724" s="3" t="s">
        <v>8304</v>
      </c>
      <c r="B724" s="15" t="s">
        <v>1</v>
      </c>
      <c r="C724" s="15" t="s">
        <v>8160</v>
      </c>
      <c r="D724" s="15">
        <v>200</v>
      </c>
      <c r="E724" s="15">
        <v>5</v>
      </c>
      <c r="F724" s="15">
        <v>20.9</v>
      </c>
      <c r="G724" s="15">
        <v>22</v>
      </c>
      <c r="H724" s="15">
        <v>23.1</v>
      </c>
      <c r="I724" s="15">
        <v>5</v>
      </c>
      <c r="J724" s="15">
        <v>55</v>
      </c>
      <c r="K724" s="15">
        <v>235</v>
      </c>
      <c r="L724" s="15">
        <v>1</v>
      </c>
      <c r="M724" s="15">
        <v>4.4999999999999998E-2</v>
      </c>
      <c r="N724" s="15">
        <v>15.4</v>
      </c>
      <c r="O724" s="15">
        <v>150</v>
      </c>
      <c r="P724" s="15">
        <v>1</v>
      </c>
      <c r="Q724" s="15" t="s">
        <v>910</v>
      </c>
    </row>
    <row r="725" spans="1:17" ht="14.5">
      <c r="A725" s="3" t="s">
        <v>8305</v>
      </c>
      <c r="B725" s="15" t="s">
        <v>1</v>
      </c>
      <c r="C725" s="15" t="s">
        <v>8783</v>
      </c>
      <c r="D725" s="15">
        <v>500</v>
      </c>
      <c r="E725" s="15">
        <v>5</v>
      </c>
      <c r="F725" s="15"/>
      <c r="G725" s="15">
        <v>24</v>
      </c>
      <c r="H725" s="15"/>
      <c r="I725" s="15">
        <v>5</v>
      </c>
      <c r="J725" s="15">
        <v>70</v>
      </c>
      <c r="K725" s="15">
        <v>235</v>
      </c>
      <c r="L725" s="15">
        <v>1</v>
      </c>
      <c r="M725" s="15">
        <v>4.4999999999999998E-2</v>
      </c>
      <c r="N725" s="15">
        <v>16.8</v>
      </c>
      <c r="O725" s="15"/>
      <c r="P725" s="15">
        <v>1</v>
      </c>
      <c r="Q725" s="15" t="s">
        <v>910</v>
      </c>
    </row>
    <row r="726" spans="1:17" ht="14.5">
      <c r="A726" s="3" t="s">
        <v>8306</v>
      </c>
      <c r="B726" s="15" t="s">
        <v>1</v>
      </c>
      <c r="C726" s="15" t="s">
        <v>8784</v>
      </c>
      <c r="D726" s="15">
        <v>350</v>
      </c>
      <c r="E726" s="15">
        <v>5</v>
      </c>
      <c r="F726" s="15"/>
      <c r="G726" s="15">
        <v>24</v>
      </c>
      <c r="H726" s="15"/>
      <c r="I726" s="15">
        <v>5</v>
      </c>
      <c r="J726" s="15">
        <v>70</v>
      </c>
      <c r="K726" s="15">
        <v>250</v>
      </c>
      <c r="L726" s="15">
        <v>1</v>
      </c>
      <c r="M726" s="15">
        <v>0.1</v>
      </c>
      <c r="N726" s="15">
        <v>16.8</v>
      </c>
      <c r="O726" s="15">
        <v>150</v>
      </c>
      <c r="P726" s="15">
        <v>1</v>
      </c>
      <c r="Q726" s="15" t="s">
        <v>910</v>
      </c>
    </row>
    <row r="727" spans="1:17" ht="14.5">
      <c r="A727" s="3" t="s">
        <v>8307</v>
      </c>
      <c r="B727" s="15" t="s">
        <v>1</v>
      </c>
      <c r="C727" s="15" t="s">
        <v>7272</v>
      </c>
      <c r="D727" s="15">
        <v>200</v>
      </c>
      <c r="E727" s="15">
        <v>5</v>
      </c>
      <c r="F727" s="15"/>
      <c r="G727" s="15">
        <v>24</v>
      </c>
      <c r="H727" s="15"/>
      <c r="I727" s="15">
        <v>2</v>
      </c>
      <c r="J727" s="15">
        <v>70</v>
      </c>
      <c r="K727" s="15">
        <v>120</v>
      </c>
      <c r="L727" s="15">
        <v>1</v>
      </c>
      <c r="M727" s="15">
        <v>0.1</v>
      </c>
      <c r="N727" s="15">
        <v>19</v>
      </c>
      <c r="O727" s="15"/>
      <c r="P727" s="15">
        <v>1</v>
      </c>
      <c r="Q727" s="15" t="s">
        <v>910</v>
      </c>
    </row>
    <row r="728" spans="1:17" ht="14.5">
      <c r="A728" s="3" t="s">
        <v>8308</v>
      </c>
      <c r="B728" s="15" t="s">
        <v>1</v>
      </c>
      <c r="C728" s="15" t="s">
        <v>8160</v>
      </c>
      <c r="D728" s="15">
        <v>200</v>
      </c>
      <c r="E728" s="15">
        <v>5</v>
      </c>
      <c r="F728" s="15">
        <v>22.8</v>
      </c>
      <c r="G728" s="15">
        <v>24</v>
      </c>
      <c r="H728" s="15">
        <v>25.2</v>
      </c>
      <c r="I728" s="15">
        <v>5</v>
      </c>
      <c r="J728" s="15">
        <v>70</v>
      </c>
      <c r="K728" s="15">
        <v>235</v>
      </c>
      <c r="L728" s="15">
        <v>1</v>
      </c>
      <c r="M728" s="15">
        <v>4.4999999999999998E-2</v>
      </c>
      <c r="N728" s="15">
        <v>16.8</v>
      </c>
      <c r="O728" s="15">
        <v>150</v>
      </c>
      <c r="P728" s="15">
        <v>1</v>
      </c>
      <c r="Q728" s="15" t="s">
        <v>910</v>
      </c>
    </row>
    <row r="729" spans="1:17" ht="14.5">
      <c r="A729" s="3" t="s">
        <v>8309</v>
      </c>
      <c r="B729" s="15" t="s">
        <v>1</v>
      </c>
      <c r="C729" s="15" t="s">
        <v>8783</v>
      </c>
      <c r="D729" s="15">
        <v>500</v>
      </c>
      <c r="E729" s="15">
        <v>5</v>
      </c>
      <c r="F729" s="15"/>
      <c r="G729" s="15">
        <v>27</v>
      </c>
      <c r="H729" s="15"/>
      <c r="I729" s="15">
        <v>2</v>
      </c>
      <c r="J729" s="15">
        <v>80</v>
      </c>
      <c r="K729" s="15">
        <v>282</v>
      </c>
      <c r="L729" s="15">
        <v>0.5</v>
      </c>
      <c r="M729" s="15">
        <v>4.4999999999999998E-2</v>
      </c>
      <c r="N729" s="15">
        <v>18.899999999999999</v>
      </c>
      <c r="O729" s="15"/>
      <c r="P729" s="15">
        <v>1</v>
      </c>
      <c r="Q729" s="15" t="s">
        <v>910</v>
      </c>
    </row>
    <row r="730" spans="1:17" ht="14.5">
      <c r="A730" s="3" t="s">
        <v>8310</v>
      </c>
      <c r="B730" s="15" t="s">
        <v>1</v>
      </c>
      <c r="C730" s="15" t="s">
        <v>8784</v>
      </c>
      <c r="D730" s="15">
        <v>350</v>
      </c>
      <c r="E730" s="15">
        <v>5</v>
      </c>
      <c r="F730" s="15"/>
      <c r="G730" s="15">
        <v>27</v>
      </c>
      <c r="H730" s="15"/>
      <c r="I730" s="15">
        <v>2</v>
      </c>
      <c r="J730" s="15">
        <v>80</v>
      </c>
      <c r="K730" s="15">
        <v>300</v>
      </c>
      <c r="L730" s="15">
        <v>0.5</v>
      </c>
      <c r="M730" s="15">
        <v>0.1</v>
      </c>
      <c r="N730" s="15">
        <v>18.899999999999999</v>
      </c>
      <c r="O730" s="15">
        <v>150</v>
      </c>
      <c r="P730" s="15">
        <v>1</v>
      </c>
      <c r="Q730" s="15" t="s">
        <v>910</v>
      </c>
    </row>
    <row r="731" spans="1:17" ht="14.5">
      <c r="A731" s="3" t="s">
        <v>8311</v>
      </c>
      <c r="B731" s="15" t="s">
        <v>1</v>
      </c>
      <c r="C731" s="15" t="s">
        <v>7272</v>
      </c>
      <c r="D731" s="15">
        <v>200</v>
      </c>
      <c r="E731" s="15">
        <v>5</v>
      </c>
      <c r="F731" s="15"/>
      <c r="G731" s="15">
        <v>27</v>
      </c>
      <c r="H731" s="15"/>
      <c r="I731" s="15">
        <v>2</v>
      </c>
      <c r="J731" s="15">
        <v>80</v>
      </c>
      <c r="K731" s="15">
        <v>300</v>
      </c>
      <c r="L731" s="15">
        <v>1</v>
      </c>
      <c r="M731" s="15">
        <v>0.1</v>
      </c>
      <c r="N731" s="15">
        <v>21</v>
      </c>
      <c r="O731" s="15"/>
      <c r="P731" s="15">
        <v>1</v>
      </c>
      <c r="Q731" s="15" t="s">
        <v>910</v>
      </c>
    </row>
    <row r="732" spans="1:17" ht="14.5">
      <c r="A732" s="3" t="s">
        <v>8312</v>
      </c>
      <c r="B732" s="15" t="s">
        <v>1</v>
      </c>
      <c r="C732" s="15" t="s">
        <v>8160</v>
      </c>
      <c r="D732" s="15">
        <v>200</v>
      </c>
      <c r="E732" s="15">
        <v>5</v>
      </c>
      <c r="F732" s="15">
        <v>25.65</v>
      </c>
      <c r="G732" s="15">
        <v>27</v>
      </c>
      <c r="H732" s="15">
        <v>28.35</v>
      </c>
      <c r="I732" s="15">
        <v>2</v>
      </c>
      <c r="J732" s="15">
        <v>80</v>
      </c>
      <c r="K732" s="15">
        <v>282</v>
      </c>
      <c r="L732" s="15">
        <v>0.5</v>
      </c>
      <c r="M732" s="15">
        <v>4.4999999999999998E-2</v>
      </c>
      <c r="N732" s="15">
        <v>18.899999999999999</v>
      </c>
      <c r="O732" s="15">
        <v>150</v>
      </c>
      <c r="P732" s="15">
        <v>1</v>
      </c>
      <c r="Q732" s="15" t="s">
        <v>910</v>
      </c>
    </row>
    <row r="733" spans="1:17" ht="14.5">
      <c r="A733" s="3" t="s">
        <v>8313</v>
      </c>
      <c r="B733" s="15" t="s">
        <v>1</v>
      </c>
      <c r="C733" s="15" t="s">
        <v>8783</v>
      </c>
      <c r="D733" s="15">
        <v>500</v>
      </c>
      <c r="E733" s="15">
        <v>5</v>
      </c>
      <c r="F733" s="15"/>
      <c r="G733" s="15">
        <v>2.4</v>
      </c>
      <c r="H733" s="15"/>
      <c r="I733" s="15">
        <v>5</v>
      </c>
      <c r="J733" s="15">
        <v>100</v>
      </c>
      <c r="K733" s="15">
        <v>564</v>
      </c>
      <c r="L733" s="15">
        <v>1</v>
      </c>
      <c r="M733" s="15">
        <v>45</v>
      </c>
      <c r="N733" s="15">
        <v>1</v>
      </c>
      <c r="O733" s="15"/>
      <c r="P733" s="15">
        <v>1</v>
      </c>
      <c r="Q733" s="15" t="s">
        <v>910</v>
      </c>
    </row>
    <row r="734" spans="1:17" ht="14.5">
      <c r="A734" s="3" t="s">
        <v>8314</v>
      </c>
      <c r="B734" s="15" t="s">
        <v>1</v>
      </c>
      <c r="C734" s="15" t="s">
        <v>8784</v>
      </c>
      <c r="D734" s="15">
        <v>350</v>
      </c>
      <c r="E734" s="15">
        <v>5</v>
      </c>
      <c r="F734" s="15"/>
      <c r="G734" s="15">
        <v>2.4</v>
      </c>
      <c r="H734" s="15"/>
      <c r="I734" s="15">
        <v>5</v>
      </c>
      <c r="J734" s="15">
        <v>100</v>
      </c>
      <c r="K734" s="15">
        <v>600</v>
      </c>
      <c r="L734" s="15">
        <v>1</v>
      </c>
      <c r="M734" s="15">
        <v>50</v>
      </c>
      <c r="N734" s="15">
        <v>1</v>
      </c>
      <c r="O734" s="15">
        <v>150</v>
      </c>
      <c r="P734" s="15">
        <v>1</v>
      </c>
      <c r="Q734" s="15" t="s">
        <v>910</v>
      </c>
    </row>
    <row r="735" spans="1:17" ht="14.5">
      <c r="A735" s="3" t="s">
        <v>8315</v>
      </c>
      <c r="B735" s="15" t="s">
        <v>1</v>
      </c>
      <c r="C735" s="15" t="s">
        <v>8160</v>
      </c>
      <c r="D735" s="15">
        <v>200</v>
      </c>
      <c r="E735" s="15">
        <v>5</v>
      </c>
      <c r="F735" s="15">
        <v>2.2799999999999998</v>
      </c>
      <c r="G735" s="15">
        <v>2.4</v>
      </c>
      <c r="H735" s="15">
        <v>2.52</v>
      </c>
      <c r="I735" s="15">
        <v>5</v>
      </c>
      <c r="J735" s="15">
        <v>100</v>
      </c>
      <c r="K735" s="15">
        <v>564</v>
      </c>
      <c r="L735" s="15">
        <v>1</v>
      </c>
      <c r="M735" s="15">
        <v>45</v>
      </c>
      <c r="N735" s="15">
        <v>1</v>
      </c>
      <c r="O735" s="15">
        <v>150</v>
      </c>
      <c r="P735" s="15">
        <v>1</v>
      </c>
      <c r="Q735" s="15" t="s">
        <v>910</v>
      </c>
    </row>
    <row r="736" spans="1:17" ht="14.5">
      <c r="A736" s="3" t="s">
        <v>8317</v>
      </c>
      <c r="B736" s="15" t="s">
        <v>1</v>
      </c>
      <c r="C736" s="15" t="s">
        <v>8783</v>
      </c>
      <c r="D736" s="15">
        <v>500</v>
      </c>
      <c r="E736" s="15">
        <v>5</v>
      </c>
      <c r="F736" s="15"/>
      <c r="G736" s="15">
        <v>2.7</v>
      </c>
      <c r="H736" s="15"/>
      <c r="I736" s="15">
        <v>5</v>
      </c>
      <c r="J736" s="15">
        <v>100</v>
      </c>
      <c r="K736" s="15">
        <v>564</v>
      </c>
      <c r="L736" s="15">
        <v>1</v>
      </c>
      <c r="M736" s="15">
        <v>18</v>
      </c>
      <c r="N736" s="15">
        <v>1</v>
      </c>
      <c r="O736" s="15"/>
      <c r="P736" s="15">
        <v>1</v>
      </c>
      <c r="Q736" s="15" t="s">
        <v>910</v>
      </c>
    </row>
    <row r="737" spans="1:17" ht="14.5">
      <c r="A737" s="3" t="s">
        <v>8318</v>
      </c>
      <c r="B737" s="15" t="s">
        <v>1</v>
      </c>
      <c r="C737" s="15" t="s">
        <v>8784</v>
      </c>
      <c r="D737" s="15">
        <v>350</v>
      </c>
      <c r="E737" s="15">
        <v>5</v>
      </c>
      <c r="F737" s="15"/>
      <c r="G737" s="15">
        <v>2.7</v>
      </c>
      <c r="H737" s="15"/>
      <c r="I737" s="15">
        <v>5</v>
      </c>
      <c r="J737" s="15">
        <v>100</v>
      </c>
      <c r="K737" s="15">
        <v>600</v>
      </c>
      <c r="L737" s="15">
        <v>1</v>
      </c>
      <c r="M737" s="15">
        <v>20</v>
      </c>
      <c r="N737" s="15">
        <v>1</v>
      </c>
      <c r="O737" s="15">
        <v>150</v>
      </c>
      <c r="P737" s="15">
        <v>1</v>
      </c>
      <c r="Q737" s="15" t="s">
        <v>910</v>
      </c>
    </row>
    <row r="738" spans="1:17" ht="14.5">
      <c r="A738" s="3" t="s">
        <v>8319</v>
      </c>
      <c r="B738" s="15" t="s">
        <v>1</v>
      </c>
      <c r="C738" s="15" t="s">
        <v>7272</v>
      </c>
      <c r="D738" s="15">
        <v>200</v>
      </c>
      <c r="E738" s="15">
        <v>5</v>
      </c>
      <c r="F738" s="15"/>
      <c r="G738" s="15">
        <v>2.7</v>
      </c>
      <c r="H738" s="15"/>
      <c r="I738" s="15">
        <v>5</v>
      </c>
      <c r="J738" s="15">
        <v>100</v>
      </c>
      <c r="K738" s="15">
        <v>1000</v>
      </c>
      <c r="L738" s="15">
        <v>1</v>
      </c>
      <c r="M738" s="15">
        <v>120</v>
      </c>
      <c r="N738" s="15">
        <v>1</v>
      </c>
      <c r="O738" s="15"/>
      <c r="P738" s="15">
        <v>1</v>
      </c>
      <c r="Q738" s="15" t="s">
        <v>910</v>
      </c>
    </row>
    <row r="739" spans="1:17" ht="14.5">
      <c r="A739" s="3" t="s">
        <v>8320</v>
      </c>
      <c r="B739" s="15" t="s">
        <v>1</v>
      </c>
      <c r="C739" s="15" t="s">
        <v>8160</v>
      </c>
      <c r="D739" s="15">
        <v>200</v>
      </c>
      <c r="E739" s="15">
        <v>5</v>
      </c>
      <c r="F739" s="15">
        <v>2.57</v>
      </c>
      <c r="G739" s="15">
        <v>2.7</v>
      </c>
      <c r="H739" s="15">
        <v>2.84</v>
      </c>
      <c r="I739" s="15">
        <v>5</v>
      </c>
      <c r="J739" s="15">
        <v>100</v>
      </c>
      <c r="K739" s="15">
        <v>564</v>
      </c>
      <c r="L739" s="15">
        <v>1</v>
      </c>
      <c r="M739" s="15">
        <v>18</v>
      </c>
      <c r="N739" s="15">
        <v>1</v>
      </c>
      <c r="O739" s="15">
        <v>150</v>
      </c>
      <c r="P739" s="15">
        <v>1</v>
      </c>
      <c r="Q739" s="15" t="s">
        <v>910</v>
      </c>
    </row>
    <row r="740" spans="1:17" ht="14.5">
      <c r="A740" s="3" t="s">
        <v>8321</v>
      </c>
      <c r="B740" s="15" t="s">
        <v>1</v>
      </c>
      <c r="C740" s="15" t="s">
        <v>8783</v>
      </c>
      <c r="D740" s="15">
        <v>500</v>
      </c>
      <c r="E740" s="15">
        <v>5</v>
      </c>
      <c r="F740" s="15"/>
      <c r="G740" s="15">
        <v>30</v>
      </c>
      <c r="H740" s="15"/>
      <c r="I740" s="15">
        <v>2</v>
      </c>
      <c r="J740" s="15">
        <v>80</v>
      </c>
      <c r="K740" s="15">
        <v>282</v>
      </c>
      <c r="L740" s="15">
        <v>0.5</v>
      </c>
      <c r="M740" s="15">
        <v>4.4999999999999998E-2</v>
      </c>
      <c r="N740" s="15">
        <v>21</v>
      </c>
      <c r="O740" s="15"/>
      <c r="P740" s="15">
        <v>1</v>
      </c>
      <c r="Q740" s="15" t="s">
        <v>910</v>
      </c>
    </row>
    <row r="741" spans="1:17" ht="14.5">
      <c r="A741" s="3" t="s">
        <v>8322</v>
      </c>
      <c r="B741" s="15" t="s">
        <v>1</v>
      </c>
      <c r="C741" s="15" t="s">
        <v>8784</v>
      </c>
      <c r="D741" s="15">
        <v>350</v>
      </c>
      <c r="E741" s="15">
        <v>5</v>
      </c>
      <c r="F741" s="15"/>
      <c r="G741" s="15">
        <v>30</v>
      </c>
      <c r="H741" s="15"/>
      <c r="I741" s="15">
        <v>2</v>
      </c>
      <c r="J741" s="15">
        <v>80</v>
      </c>
      <c r="K741" s="15">
        <v>300</v>
      </c>
      <c r="L741" s="15">
        <v>0.5</v>
      </c>
      <c r="M741" s="15">
        <v>0.1</v>
      </c>
      <c r="N741" s="15">
        <v>21</v>
      </c>
      <c r="O741" s="15">
        <v>150</v>
      </c>
      <c r="P741" s="15">
        <v>1</v>
      </c>
      <c r="Q741" s="15" t="s">
        <v>910</v>
      </c>
    </row>
    <row r="742" spans="1:17" ht="14.5">
      <c r="A742" s="3" t="s">
        <v>8323</v>
      </c>
      <c r="B742" s="15" t="s">
        <v>1</v>
      </c>
      <c r="C742" s="15" t="s">
        <v>7272</v>
      </c>
      <c r="D742" s="15">
        <v>200</v>
      </c>
      <c r="E742" s="15">
        <v>5</v>
      </c>
      <c r="F742" s="15"/>
      <c r="G742" s="15">
        <v>30</v>
      </c>
      <c r="H742" s="15"/>
      <c r="I742" s="15">
        <v>2</v>
      </c>
      <c r="J742" s="15">
        <v>80</v>
      </c>
      <c r="K742" s="15">
        <v>300</v>
      </c>
      <c r="L742" s="15">
        <v>1</v>
      </c>
      <c r="M742" s="15">
        <v>0.1</v>
      </c>
      <c r="N742" s="15">
        <v>23</v>
      </c>
      <c r="O742" s="15"/>
      <c r="P742" s="15">
        <v>1</v>
      </c>
      <c r="Q742" s="15" t="s">
        <v>910</v>
      </c>
    </row>
    <row r="743" spans="1:17" ht="14.5">
      <c r="A743" s="3" t="s">
        <v>8324</v>
      </c>
      <c r="B743" s="15" t="s">
        <v>1</v>
      </c>
      <c r="C743" s="15" t="s">
        <v>8160</v>
      </c>
      <c r="D743" s="15">
        <v>200</v>
      </c>
      <c r="E743" s="15">
        <v>5</v>
      </c>
      <c r="F743" s="15">
        <v>28.5</v>
      </c>
      <c r="G743" s="15">
        <v>30</v>
      </c>
      <c r="H743" s="15">
        <v>31.5</v>
      </c>
      <c r="I743" s="15">
        <v>2</v>
      </c>
      <c r="J743" s="15">
        <v>80</v>
      </c>
      <c r="K743" s="15">
        <v>282</v>
      </c>
      <c r="L743" s="15">
        <v>0.5</v>
      </c>
      <c r="M743" s="15">
        <v>4.4999999999999998E-2</v>
      </c>
      <c r="N743" s="15">
        <v>21</v>
      </c>
      <c r="O743" s="15">
        <v>150</v>
      </c>
      <c r="P743" s="15">
        <v>1</v>
      </c>
      <c r="Q743" s="15" t="s">
        <v>910</v>
      </c>
    </row>
    <row r="744" spans="1:17" ht="14.5">
      <c r="A744" s="3" t="s">
        <v>8325</v>
      </c>
      <c r="B744" s="15" t="s">
        <v>1</v>
      </c>
      <c r="C744" s="15" t="s">
        <v>8783</v>
      </c>
      <c r="D744" s="15">
        <v>500</v>
      </c>
      <c r="E744" s="15">
        <v>5</v>
      </c>
      <c r="F744" s="15"/>
      <c r="G744" s="15">
        <v>33</v>
      </c>
      <c r="H744" s="15"/>
      <c r="I744" s="15">
        <v>2</v>
      </c>
      <c r="J744" s="15">
        <v>80</v>
      </c>
      <c r="K744" s="15">
        <v>306</v>
      </c>
      <c r="L744" s="15">
        <v>0.5</v>
      </c>
      <c r="M744" s="15">
        <v>4.4999999999999998E-2</v>
      </c>
      <c r="N744" s="15">
        <v>23</v>
      </c>
      <c r="O744" s="15"/>
      <c r="P744" s="15">
        <v>1</v>
      </c>
      <c r="Q744" s="15" t="s">
        <v>910</v>
      </c>
    </row>
    <row r="745" spans="1:17" ht="14.5">
      <c r="A745" s="3" t="s">
        <v>8326</v>
      </c>
      <c r="B745" s="15" t="s">
        <v>1</v>
      </c>
      <c r="C745" s="15" t="s">
        <v>8784</v>
      </c>
      <c r="D745" s="15">
        <v>350</v>
      </c>
      <c r="E745" s="15">
        <v>5</v>
      </c>
      <c r="F745" s="15"/>
      <c r="G745" s="15">
        <v>33</v>
      </c>
      <c r="H745" s="15"/>
      <c r="I745" s="15">
        <v>2</v>
      </c>
      <c r="J745" s="15">
        <v>80</v>
      </c>
      <c r="K745" s="15">
        <v>325</v>
      </c>
      <c r="L745" s="15">
        <v>0.5</v>
      </c>
      <c r="M745" s="15">
        <v>0.1</v>
      </c>
      <c r="N745" s="15">
        <v>23.1</v>
      </c>
      <c r="O745" s="15">
        <v>150</v>
      </c>
      <c r="P745" s="15">
        <v>1</v>
      </c>
      <c r="Q745" s="15" t="s">
        <v>910</v>
      </c>
    </row>
    <row r="746" spans="1:17" ht="14.5">
      <c r="A746" s="3" t="s">
        <v>8327</v>
      </c>
      <c r="B746" s="15" t="s">
        <v>1</v>
      </c>
      <c r="C746" s="15" t="s">
        <v>7272</v>
      </c>
      <c r="D746" s="15">
        <v>200</v>
      </c>
      <c r="E746" s="15">
        <v>5</v>
      </c>
      <c r="F746" s="15"/>
      <c r="G746" s="15">
        <v>33</v>
      </c>
      <c r="H746" s="15"/>
      <c r="I746" s="15">
        <v>2</v>
      </c>
      <c r="J746" s="15">
        <v>80</v>
      </c>
      <c r="K746" s="15">
        <v>300</v>
      </c>
      <c r="L746" s="15">
        <v>1</v>
      </c>
      <c r="M746" s="15">
        <v>0.1</v>
      </c>
      <c r="N746" s="15">
        <v>25</v>
      </c>
      <c r="O746" s="15"/>
      <c r="P746" s="15">
        <v>1</v>
      </c>
      <c r="Q746" s="15" t="s">
        <v>910</v>
      </c>
    </row>
    <row r="747" spans="1:17" ht="14.5">
      <c r="A747" s="3" t="s">
        <v>8328</v>
      </c>
      <c r="B747" s="15" t="s">
        <v>1</v>
      </c>
      <c r="C747" s="15" t="s">
        <v>8160</v>
      </c>
      <c r="D747" s="15">
        <v>200</v>
      </c>
      <c r="E747" s="15">
        <v>5</v>
      </c>
      <c r="F747" s="15">
        <v>31.35</v>
      </c>
      <c r="G747" s="15">
        <v>33</v>
      </c>
      <c r="H747" s="15">
        <v>34.65</v>
      </c>
      <c r="I747" s="15">
        <v>2</v>
      </c>
      <c r="J747" s="15">
        <v>80</v>
      </c>
      <c r="K747" s="15">
        <v>306</v>
      </c>
      <c r="L747" s="15">
        <v>0.5</v>
      </c>
      <c r="M747" s="15">
        <v>4.4999999999999998E-2</v>
      </c>
      <c r="N747" s="15">
        <v>23</v>
      </c>
      <c r="O747" s="15">
        <v>150</v>
      </c>
      <c r="P747" s="15">
        <v>1</v>
      </c>
      <c r="Q747" s="15" t="s">
        <v>910</v>
      </c>
    </row>
    <row r="748" spans="1:17" ht="14.5">
      <c r="A748" s="3" t="s">
        <v>8329</v>
      </c>
      <c r="B748" s="15" t="s">
        <v>1</v>
      </c>
      <c r="C748" s="15" t="s">
        <v>8783</v>
      </c>
      <c r="D748" s="15">
        <v>500</v>
      </c>
      <c r="E748" s="15">
        <v>5</v>
      </c>
      <c r="F748" s="15"/>
      <c r="G748" s="15">
        <v>36</v>
      </c>
      <c r="H748" s="15"/>
      <c r="I748" s="15">
        <v>2</v>
      </c>
      <c r="J748" s="15">
        <v>90</v>
      </c>
      <c r="K748" s="15">
        <v>329</v>
      </c>
      <c r="L748" s="15">
        <v>0.5</v>
      </c>
      <c r="M748" s="15">
        <v>4.4999999999999998E-2</v>
      </c>
      <c r="N748" s="15">
        <v>25.2</v>
      </c>
      <c r="O748" s="15"/>
      <c r="P748" s="15">
        <v>1</v>
      </c>
      <c r="Q748" s="15" t="s">
        <v>910</v>
      </c>
    </row>
    <row r="749" spans="1:17" ht="14.5">
      <c r="A749" s="3" t="s">
        <v>8330</v>
      </c>
      <c r="B749" s="15" t="s">
        <v>1</v>
      </c>
      <c r="C749" s="15" t="s">
        <v>8784</v>
      </c>
      <c r="D749" s="15">
        <v>350</v>
      </c>
      <c r="E749" s="15">
        <v>5</v>
      </c>
      <c r="F749" s="15"/>
      <c r="G749" s="15">
        <v>36</v>
      </c>
      <c r="H749" s="15"/>
      <c r="I749" s="15">
        <v>2</v>
      </c>
      <c r="J749" s="15">
        <v>90</v>
      </c>
      <c r="K749" s="15">
        <v>350</v>
      </c>
      <c r="L749" s="15">
        <v>0.5</v>
      </c>
      <c r="M749" s="15">
        <v>0.1</v>
      </c>
      <c r="N749" s="15">
        <v>25.2</v>
      </c>
      <c r="O749" s="15">
        <v>150</v>
      </c>
      <c r="P749" s="15">
        <v>1</v>
      </c>
      <c r="Q749" s="15" t="s">
        <v>910</v>
      </c>
    </row>
    <row r="750" spans="1:17" ht="14.5">
      <c r="A750" s="3" t="s">
        <v>8331</v>
      </c>
      <c r="B750" s="15" t="s">
        <v>1</v>
      </c>
      <c r="C750" s="15" t="s">
        <v>7272</v>
      </c>
      <c r="D750" s="15">
        <v>200</v>
      </c>
      <c r="E750" s="15">
        <v>5</v>
      </c>
      <c r="F750" s="15"/>
      <c r="G750" s="15">
        <v>36</v>
      </c>
      <c r="H750" s="15"/>
      <c r="I750" s="15">
        <v>2</v>
      </c>
      <c r="J750" s="15">
        <v>90</v>
      </c>
      <c r="K750" s="15">
        <v>500</v>
      </c>
      <c r="L750" s="15">
        <v>1</v>
      </c>
      <c r="M750" s="15">
        <v>0.1</v>
      </c>
      <c r="N750" s="15">
        <v>27</v>
      </c>
      <c r="O750" s="15"/>
      <c r="P750" s="15">
        <v>1</v>
      </c>
      <c r="Q750" s="15" t="s">
        <v>910</v>
      </c>
    </row>
    <row r="751" spans="1:17" ht="14.5">
      <c r="A751" s="3" t="s">
        <v>8332</v>
      </c>
      <c r="B751" s="15" t="s">
        <v>1</v>
      </c>
      <c r="C751" s="15" t="s">
        <v>8160</v>
      </c>
      <c r="D751" s="15">
        <v>200</v>
      </c>
      <c r="E751" s="15">
        <v>5</v>
      </c>
      <c r="F751" s="15">
        <v>34.200000000000003</v>
      </c>
      <c r="G751" s="15">
        <v>36</v>
      </c>
      <c r="H751" s="15">
        <v>37.799999999999997</v>
      </c>
      <c r="I751" s="15">
        <v>2</v>
      </c>
      <c r="J751" s="15">
        <v>90</v>
      </c>
      <c r="K751" s="15">
        <v>329</v>
      </c>
      <c r="L751" s="15">
        <v>0.5</v>
      </c>
      <c r="M751" s="15">
        <v>4.4999999999999998E-2</v>
      </c>
      <c r="N751" s="15">
        <v>25.2</v>
      </c>
      <c r="O751" s="15">
        <v>150</v>
      </c>
      <c r="P751" s="15">
        <v>1</v>
      </c>
      <c r="Q751" s="15" t="s">
        <v>910</v>
      </c>
    </row>
    <row r="752" spans="1:17" ht="14.5">
      <c r="A752" s="3" t="s">
        <v>8333</v>
      </c>
      <c r="B752" s="15" t="s">
        <v>1</v>
      </c>
      <c r="C752" s="15" t="s">
        <v>8783</v>
      </c>
      <c r="D752" s="15">
        <v>500</v>
      </c>
      <c r="E752" s="15">
        <v>5</v>
      </c>
      <c r="F752" s="15"/>
      <c r="G752" s="15">
        <v>39</v>
      </c>
      <c r="H752" s="15"/>
      <c r="I752" s="15">
        <v>2</v>
      </c>
      <c r="J752" s="15">
        <v>130</v>
      </c>
      <c r="K752" s="15">
        <v>329</v>
      </c>
      <c r="L752" s="15">
        <v>0.5</v>
      </c>
      <c r="M752" s="15">
        <v>4.4999999999999998E-2</v>
      </c>
      <c r="N752" s="15">
        <v>27.3</v>
      </c>
      <c r="O752" s="15"/>
      <c r="P752" s="15">
        <v>1</v>
      </c>
      <c r="Q752" s="15" t="s">
        <v>910</v>
      </c>
    </row>
    <row r="753" spans="1:17" ht="14.5">
      <c r="A753" s="3" t="s">
        <v>8334</v>
      </c>
      <c r="B753" s="15" t="s">
        <v>1</v>
      </c>
      <c r="C753" s="15" t="s">
        <v>8784</v>
      </c>
      <c r="D753" s="15">
        <v>350</v>
      </c>
      <c r="E753" s="15">
        <v>5</v>
      </c>
      <c r="F753" s="15"/>
      <c r="G753" s="15">
        <v>39</v>
      </c>
      <c r="H753" s="15"/>
      <c r="I753" s="15">
        <v>2</v>
      </c>
      <c r="J753" s="15">
        <v>130</v>
      </c>
      <c r="K753" s="15">
        <v>350</v>
      </c>
      <c r="L753" s="15">
        <v>0.5</v>
      </c>
      <c r="M753" s="15">
        <v>0.1</v>
      </c>
      <c r="N753" s="15">
        <v>27.3</v>
      </c>
      <c r="O753" s="15">
        <v>150</v>
      </c>
      <c r="P753" s="15">
        <v>1</v>
      </c>
      <c r="Q753" s="15" t="s">
        <v>910</v>
      </c>
    </row>
    <row r="754" spans="1:17" ht="14.5">
      <c r="A754" s="3" t="s">
        <v>8335</v>
      </c>
      <c r="B754" s="15" t="s">
        <v>1</v>
      </c>
      <c r="C754" s="15" t="s">
        <v>7272</v>
      </c>
      <c r="D754" s="15">
        <v>200</v>
      </c>
      <c r="E754" s="15">
        <v>5</v>
      </c>
      <c r="F754" s="15"/>
      <c r="G754" s="15">
        <v>39</v>
      </c>
      <c r="H754" s="15"/>
      <c r="I754" s="15">
        <v>2</v>
      </c>
      <c r="J754" s="15">
        <v>130</v>
      </c>
      <c r="K754" s="15">
        <v>500</v>
      </c>
      <c r="L754" s="15">
        <v>1</v>
      </c>
      <c r="M754" s="15">
        <v>2</v>
      </c>
      <c r="N754" s="15">
        <v>30</v>
      </c>
      <c r="O754" s="15"/>
      <c r="P754" s="15">
        <v>1</v>
      </c>
      <c r="Q754" s="15" t="s">
        <v>910</v>
      </c>
    </row>
    <row r="755" spans="1:17" ht="14.5">
      <c r="A755" s="3" t="s">
        <v>8336</v>
      </c>
      <c r="B755" s="15" t="s">
        <v>1</v>
      </c>
      <c r="C755" s="15" t="s">
        <v>8160</v>
      </c>
      <c r="D755" s="15">
        <v>200</v>
      </c>
      <c r="E755" s="15">
        <v>5</v>
      </c>
      <c r="F755" s="15">
        <v>37.049999999999997</v>
      </c>
      <c r="G755" s="15">
        <v>39</v>
      </c>
      <c r="H755" s="15">
        <v>40.950000000000003</v>
      </c>
      <c r="I755" s="15">
        <v>2</v>
      </c>
      <c r="J755" s="15">
        <v>130</v>
      </c>
      <c r="K755" s="15">
        <v>329</v>
      </c>
      <c r="L755" s="15">
        <v>0.5</v>
      </c>
      <c r="M755" s="15">
        <v>4.4999999999999998E-2</v>
      </c>
      <c r="N755" s="15">
        <v>27.3</v>
      </c>
      <c r="O755" s="15">
        <v>150</v>
      </c>
      <c r="P755" s="15">
        <v>1</v>
      </c>
      <c r="Q755" s="15" t="s">
        <v>910</v>
      </c>
    </row>
    <row r="756" spans="1:17" ht="14.5">
      <c r="A756" s="3" t="s">
        <v>8337</v>
      </c>
      <c r="B756" s="15" t="s">
        <v>1</v>
      </c>
      <c r="C756" s="15" t="s">
        <v>8783</v>
      </c>
      <c r="D756" s="15">
        <v>500</v>
      </c>
      <c r="E756" s="15">
        <v>5</v>
      </c>
      <c r="F756" s="15"/>
      <c r="G756" s="15">
        <v>3</v>
      </c>
      <c r="H756" s="15"/>
      <c r="I756" s="15">
        <v>5</v>
      </c>
      <c r="J756" s="15">
        <v>100</v>
      </c>
      <c r="K756" s="15">
        <v>564</v>
      </c>
      <c r="L756" s="15">
        <v>1</v>
      </c>
      <c r="M756" s="15">
        <v>9</v>
      </c>
      <c r="N756" s="15">
        <v>1</v>
      </c>
      <c r="O756" s="15"/>
      <c r="P756" s="15">
        <v>1</v>
      </c>
      <c r="Q756" s="15" t="s">
        <v>910</v>
      </c>
    </row>
    <row r="757" spans="1:17" ht="14.5">
      <c r="A757" s="3" t="s">
        <v>8338</v>
      </c>
      <c r="B757" s="15" t="s">
        <v>1</v>
      </c>
      <c r="C757" s="15" t="s">
        <v>8784</v>
      </c>
      <c r="D757" s="15">
        <v>350</v>
      </c>
      <c r="E757" s="15">
        <v>5</v>
      </c>
      <c r="F757" s="15"/>
      <c r="G757" s="15">
        <v>3</v>
      </c>
      <c r="H757" s="15"/>
      <c r="I757" s="15">
        <v>5</v>
      </c>
      <c r="J757" s="15">
        <v>95</v>
      </c>
      <c r="K757" s="15">
        <v>600</v>
      </c>
      <c r="L757" s="15">
        <v>1</v>
      </c>
      <c r="M757" s="15">
        <v>10</v>
      </c>
      <c r="N757" s="15">
        <v>1</v>
      </c>
      <c r="O757" s="15">
        <v>150</v>
      </c>
      <c r="P757" s="15">
        <v>1</v>
      </c>
      <c r="Q757" s="15" t="s">
        <v>910</v>
      </c>
    </row>
    <row r="758" spans="1:17" ht="14.5">
      <c r="A758" s="3" t="s">
        <v>8339</v>
      </c>
      <c r="B758" s="15" t="s">
        <v>1</v>
      </c>
      <c r="C758" s="15" t="s">
        <v>7272</v>
      </c>
      <c r="D758" s="15">
        <v>200</v>
      </c>
      <c r="E758" s="15">
        <v>5</v>
      </c>
      <c r="F758" s="15"/>
      <c r="G758" s="15">
        <v>3</v>
      </c>
      <c r="H758" s="15"/>
      <c r="I758" s="15">
        <v>5</v>
      </c>
      <c r="J758" s="15">
        <v>100</v>
      </c>
      <c r="K758" s="15">
        <v>1000</v>
      </c>
      <c r="L758" s="15">
        <v>1</v>
      </c>
      <c r="M758" s="15">
        <v>50</v>
      </c>
      <c r="N758" s="15">
        <v>1</v>
      </c>
      <c r="O758" s="15"/>
      <c r="P758" s="15">
        <v>1</v>
      </c>
      <c r="Q758" s="15" t="s">
        <v>910</v>
      </c>
    </row>
    <row r="759" spans="1:17" ht="14.5">
      <c r="A759" s="3" t="s">
        <v>8340</v>
      </c>
      <c r="B759" s="15" t="s">
        <v>1</v>
      </c>
      <c r="C759" s="15" t="s">
        <v>8160</v>
      </c>
      <c r="D759" s="15">
        <v>200</v>
      </c>
      <c r="E759" s="15">
        <v>5</v>
      </c>
      <c r="F759" s="15">
        <v>2.85</v>
      </c>
      <c r="G759" s="15">
        <v>3</v>
      </c>
      <c r="H759" s="15">
        <v>3.15</v>
      </c>
      <c r="I759" s="15">
        <v>5</v>
      </c>
      <c r="J759" s="15">
        <v>100</v>
      </c>
      <c r="K759" s="15">
        <v>564</v>
      </c>
      <c r="L759" s="15">
        <v>1</v>
      </c>
      <c r="M759" s="15">
        <v>9</v>
      </c>
      <c r="N759" s="15">
        <v>1</v>
      </c>
      <c r="O759" s="15">
        <v>150</v>
      </c>
      <c r="P759" s="15">
        <v>1</v>
      </c>
      <c r="Q759" s="15" t="s">
        <v>910</v>
      </c>
    </row>
    <row r="760" spans="1:17" ht="14.5">
      <c r="A760" s="3" t="s">
        <v>8341</v>
      </c>
      <c r="B760" s="15" t="s">
        <v>1</v>
      </c>
      <c r="C760" s="15" t="s">
        <v>8783</v>
      </c>
      <c r="D760" s="15">
        <v>500</v>
      </c>
      <c r="E760" s="15">
        <v>5</v>
      </c>
      <c r="F760" s="15"/>
      <c r="G760" s="15">
        <v>3.3</v>
      </c>
      <c r="H760" s="15"/>
      <c r="I760" s="15">
        <v>5</v>
      </c>
      <c r="J760" s="15">
        <v>95</v>
      </c>
      <c r="K760" s="15">
        <v>564</v>
      </c>
      <c r="L760" s="15">
        <v>1</v>
      </c>
      <c r="M760" s="15">
        <v>4.5</v>
      </c>
      <c r="N760" s="15">
        <v>1</v>
      </c>
      <c r="O760" s="15"/>
      <c r="P760" s="15">
        <v>1</v>
      </c>
      <c r="Q760" s="15" t="s">
        <v>910</v>
      </c>
    </row>
    <row r="761" spans="1:17" ht="14.5">
      <c r="A761" s="3" t="s">
        <v>8342</v>
      </c>
      <c r="B761" s="15" t="s">
        <v>1</v>
      </c>
      <c r="C761" s="15" t="s">
        <v>8784</v>
      </c>
      <c r="D761" s="15">
        <v>350</v>
      </c>
      <c r="E761" s="15">
        <v>5</v>
      </c>
      <c r="F761" s="15"/>
      <c r="G761" s="15">
        <v>3.3</v>
      </c>
      <c r="H761" s="15"/>
      <c r="I761" s="15">
        <v>5</v>
      </c>
      <c r="J761" s="15">
        <v>95</v>
      </c>
      <c r="K761" s="15">
        <v>600</v>
      </c>
      <c r="L761" s="15">
        <v>1</v>
      </c>
      <c r="M761" s="15">
        <v>5</v>
      </c>
      <c r="N761" s="15">
        <v>1</v>
      </c>
      <c r="O761" s="15">
        <v>150</v>
      </c>
      <c r="P761" s="15">
        <v>1</v>
      </c>
      <c r="Q761" s="15" t="s">
        <v>910</v>
      </c>
    </row>
    <row r="762" spans="1:17" ht="14.5">
      <c r="A762" s="3" t="s">
        <v>8343</v>
      </c>
      <c r="B762" s="15" t="s">
        <v>1</v>
      </c>
      <c r="C762" s="15" t="s">
        <v>7272</v>
      </c>
      <c r="D762" s="15">
        <v>200</v>
      </c>
      <c r="E762" s="15">
        <v>5</v>
      </c>
      <c r="F762" s="15"/>
      <c r="G762" s="15">
        <v>3.3</v>
      </c>
      <c r="H762" s="15"/>
      <c r="I762" s="15">
        <v>5</v>
      </c>
      <c r="J762" s="15">
        <v>95</v>
      </c>
      <c r="K762" s="15">
        <v>1000</v>
      </c>
      <c r="L762" s="15">
        <v>1</v>
      </c>
      <c r="M762" s="15">
        <v>20</v>
      </c>
      <c r="N762" s="15">
        <v>1</v>
      </c>
      <c r="O762" s="15"/>
      <c r="P762" s="15">
        <v>1</v>
      </c>
      <c r="Q762" s="15" t="s">
        <v>910</v>
      </c>
    </row>
    <row r="763" spans="1:17" ht="14.5">
      <c r="A763" s="3" t="s">
        <v>8344</v>
      </c>
      <c r="B763" s="15" t="s">
        <v>1</v>
      </c>
      <c r="C763" s="15" t="s">
        <v>8160</v>
      </c>
      <c r="D763" s="15">
        <v>200</v>
      </c>
      <c r="E763" s="15">
        <v>5</v>
      </c>
      <c r="F763" s="15">
        <v>3.14</v>
      </c>
      <c r="G763" s="15">
        <v>3.3</v>
      </c>
      <c r="H763" s="15">
        <v>3.47</v>
      </c>
      <c r="I763" s="15">
        <v>5</v>
      </c>
      <c r="J763" s="15">
        <v>95</v>
      </c>
      <c r="K763" s="15">
        <v>564</v>
      </c>
      <c r="L763" s="15">
        <v>1</v>
      </c>
      <c r="M763" s="15">
        <v>4.5</v>
      </c>
      <c r="N763" s="15">
        <v>1</v>
      </c>
      <c r="O763" s="15">
        <v>150</v>
      </c>
      <c r="P763" s="15">
        <v>1</v>
      </c>
      <c r="Q763" s="15" t="s">
        <v>910</v>
      </c>
    </row>
    <row r="764" spans="1:17" ht="14.5">
      <c r="A764" s="3" t="s">
        <v>8345</v>
      </c>
      <c r="B764" s="15" t="s">
        <v>1</v>
      </c>
      <c r="C764" s="15" t="s">
        <v>8783</v>
      </c>
      <c r="D764" s="15">
        <v>500</v>
      </c>
      <c r="E764" s="15">
        <v>5</v>
      </c>
      <c r="F764" s="15"/>
      <c r="G764" s="15">
        <v>3.6</v>
      </c>
      <c r="H764" s="15"/>
      <c r="I764" s="15">
        <v>5</v>
      </c>
      <c r="J764" s="15">
        <v>90</v>
      </c>
      <c r="K764" s="15">
        <v>564</v>
      </c>
      <c r="L764" s="15">
        <v>1</v>
      </c>
      <c r="M764" s="15">
        <v>4.5</v>
      </c>
      <c r="N764" s="15">
        <v>1</v>
      </c>
      <c r="O764" s="15"/>
      <c r="P764" s="15">
        <v>1</v>
      </c>
      <c r="Q764" s="15" t="s">
        <v>910</v>
      </c>
    </row>
    <row r="765" spans="1:17" ht="14.5">
      <c r="A765" s="3" t="s">
        <v>8346</v>
      </c>
      <c r="B765" s="15" t="s">
        <v>1</v>
      </c>
      <c r="C765" s="15" t="s">
        <v>8784</v>
      </c>
      <c r="D765" s="15">
        <v>350</v>
      </c>
      <c r="E765" s="15">
        <v>5</v>
      </c>
      <c r="F765" s="15"/>
      <c r="G765" s="15">
        <v>3.6</v>
      </c>
      <c r="H765" s="15"/>
      <c r="I765" s="15">
        <v>5</v>
      </c>
      <c r="J765" s="15">
        <v>90</v>
      </c>
      <c r="K765" s="15">
        <v>600</v>
      </c>
      <c r="L765" s="15">
        <v>1</v>
      </c>
      <c r="M765" s="15">
        <v>5</v>
      </c>
      <c r="N765" s="15">
        <v>1</v>
      </c>
      <c r="O765" s="15">
        <v>150</v>
      </c>
      <c r="P765" s="15">
        <v>1</v>
      </c>
      <c r="Q765" s="15" t="s">
        <v>910</v>
      </c>
    </row>
    <row r="766" spans="1:17" ht="14.5">
      <c r="A766" s="3" t="s">
        <v>8347</v>
      </c>
      <c r="B766" s="15" t="s">
        <v>1</v>
      </c>
      <c r="C766" s="15" t="s">
        <v>7272</v>
      </c>
      <c r="D766" s="15">
        <v>200</v>
      </c>
      <c r="E766" s="15">
        <v>5</v>
      </c>
      <c r="F766" s="15"/>
      <c r="G766" s="15">
        <v>3.6</v>
      </c>
      <c r="H766" s="15"/>
      <c r="I766" s="15">
        <v>5</v>
      </c>
      <c r="J766" s="15">
        <v>90</v>
      </c>
      <c r="K766" s="15">
        <v>1000</v>
      </c>
      <c r="L766" s="15">
        <v>1</v>
      </c>
      <c r="M766" s="15">
        <v>10</v>
      </c>
      <c r="N766" s="15">
        <v>1</v>
      </c>
      <c r="O766" s="15"/>
      <c r="P766" s="15">
        <v>1</v>
      </c>
      <c r="Q766" s="15" t="s">
        <v>910</v>
      </c>
    </row>
    <row r="767" spans="1:17" ht="14.5">
      <c r="A767" s="3" t="s">
        <v>8348</v>
      </c>
      <c r="B767" s="15" t="s">
        <v>1</v>
      </c>
      <c r="C767" s="15" t="s">
        <v>8160</v>
      </c>
      <c r="D767" s="15">
        <v>200</v>
      </c>
      <c r="E767" s="15">
        <v>5</v>
      </c>
      <c r="F767" s="15">
        <v>3.42</v>
      </c>
      <c r="G767" s="15">
        <v>3.6</v>
      </c>
      <c r="H767" s="15">
        <v>3.78</v>
      </c>
      <c r="I767" s="15">
        <v>5</v>
      </c>
      <c r="J767" s="15">
        <v>90</v>
      </c>
      <c r="K767" s="15">
        <v>564</v>
      </c>
      <c r="L767" s="15">
        <v>1</v>
      </c>
      <c r="M767" s="15">
        <v>4.5</v>
      </c>
      <c r="N767" s="15">
        <v>1</v>
      </c>
      <c r="O767" s="15">
        <v>150</v>
      </c>
      <c r="P767" s="15">
        <v>1</v>
      </c>
      <c r="Q767" s="15" t="s">
        <v>910</v>
      </c>
    </row>
    <row r="768" spans="1:17" ht="14.5">
      <c r="A768" s="3" t="s">
        <v>8349</v>
      </c>
      <c r="B768" s="15" t="s">
        <v>1</v>
      </c>
      <c r="C768" s="15" t="s">
        <v>8783</v>
      </c>
      <c r="D768" s="15">
        <v>500</v>
      </c>
      <c r="E768" s="15">
        <v>5</v>
      </c>
      <c r="F768" s="15"/>
      <c r="G768" s="15">
        <v>3.9</v>
      </c>
      <c r="H768" s="15"/>
      <c r="I768" s="15">
        <v>5</v>
      </c>
      <c r="J768" s="15">
        <v>90</v>
      </c>
      <c r="K768" s="15">
        <v>564</v>
      </c>
      <c r="L768" s="15">
        <v>1</v>
      </c>
      <c r="M768" s="15">
        <v>2.7</v>
      </c>
      <c r="N768" s="15">
        <v>1</v>
      </c>
      <c r="O768" s="15"/>
      <c r="P768" s="15">
        <v>1</v>
      </c>
      <c r="Q768" s="15" t="s">
        <v>910</v>
      </c>
    </row>
    <row r="769" spans="1:17" ht="14.5">
      <c r="A769" s="3" t="s">
        <v>8350</v>
      </c>
      <c r="B769" s="15" t="s">
        <v>1</v>
      </c>
      <c r="C769" s="15" t="s">
        <v>8784</v>
      </c>
      <c r="D769" s="15">
        <v>350</v>
      </c>
      <c r="E769" s="15">
        <v>5</v>
      </c>
      <c r="F769" s="15"/>
      <c r="G769" s="15">
        <v>3.9</v>
      </c>
      <c r="H769" s="15"/>
      <c r="I769" s="15">
        <v>5</v>
      </c>
      <c r="J769" s="15">
        <v>90</v>
      </c>
      <c r="K769" s="15">
        <v>600</v>
      </c>
      <c r="L769" s="15">
        <v>1</v>
      </c>
      <c r="M769" s="15">
        <v>3</v>
      </c>
      <c r="N769" s="15">
        <v>1</v>
      </c>
      <c r="O769" s="15">
        <v>150</v>
      </c>
      <c r="P769" s="15">
        <v>1</v>
      </c>
      <c r="Q769" s="15" t="s">
        <v>910</v>
      </c>
    </row>
    <row r="770" spans="1:17" ht="14.5">
      <c r="A770" s="3" t="s">
        <v>8351</v>
      </c>
      <c r="B770" s="15" t="s">
        <v>1</v>
      </c>
      <c r="C770" s="15" t="s">
        <v>7272</v>
      </c>
      <c r="D770" s="15">
        <v>200</v>
      </c>
      <c r="E770" s="15">
        <v>5</v>
      </c>
      <c r="F770" s="15"/>
      <c r="G770" s="15">
        <v>3.9</v>
      </c>
      <c r="H770" s="15"/>
      <c r="I770" s="15">
        <v>5</v>
      </c>
      <c r="J770" s="15">
        <v>90</v>
      </c>
      <c r="K770" s="15">
        <v>1000</v>
      </c>
      <c r="L770" s="15">
        <v>1</v>
      </c>
      <c r="M770" s="15">
        <v>5</v>
      </c>
      <c r="N770" s="15">
        <v>1</v>
      </c>
      <c r="O770" s="15"/>
      <c r="P770" s="15">
        <v>1</v>
      </c>
      <c r="Q770" s="15" t="s">
        <v>910</v>
      </c>
    </row>
    <row r="771" spans="1:17" ht="14.5">
      <c r="A771" s="3" t="s">
        <v>8352</v>
      </c>
      <c r="B771" s="15" t="s">
        <v>1</v>
      </c>
      <c r="C771" s="15" t="s">
        <v>8160</v>
      </c>
      <c r="D771" s="15">
        <v>200</v>
      </c>
      <c r="E771" s="15">
        <v>5</v>
      </c>
      <c r="F771" s="15">
        <v>3.71</v>
      </c>
      <c r="G771" s="15">
        <v>3.9</v>
      </c>
      <c r="H771" s="15">
        <v>4.0999999999999996</v>
      </c>
      <c r="I771" s="15">
        <v>5</v>
      </c>
      <c r="J771" s="15">
        <v>90</v>
      </c>
      <c r="K771" s="15">
        <v>564</v>
      </c>
      <c r="L771" s="15">
        <v>1</v>
      </c>
      <c r="M771" s="15">
        <v>2.7</v>
      </c>
      <c r="N771" s="15">
        <v>1</v>
      </c>
      <c r="O771" s="15">
        <v>150</v>
      </c>
      <c r="P771" s="15">
        <v>1</v>
      </c>
      <c r="Q771" s="15" t="s">
        <v>910</v>
      </c>
    </row>
    <row r="772" spans="1:17" ht="14.5">
      <c r="A772" s="3" t="s">
        <v>8353</v>
      </c>
      <c r="B772" s="15" t="s">
        <v>1</v>
      </c>
      <c r="C772" s="15" t="s">
        <v>8783</v>
      </c>
      <c r="D772" s="15">
        <v>500</v>
      </c>
      <c r="E772" s="15">
        <v>5</v>
      </c>
      <c r="F772" s="15"/>
      <c r="G772" s="15">
        <v>43</v>
      </c>
      <c r="H772" s="15"/>
      <c r="I772" s="15">
        <v>2</v>
      </c>
      <c r="J772" s="15">
        <v>150</v>
      </c>
      <c r="K772" s="15">
        <v>353</v>
      </c>
      <c r="L772" s="15">
        <v>0.5</v>
      </c>
      <c r="M772" s="15">
        <v>4.4999999999999998E-2</v>
      </c>
      <c r="N772" s="15">
        <v>30.1</v>
      </c>
      <c r="O772" s="15"/>
      <c r="P772" s="15">
        <v>1</v>
      </c>
      <c r="Q772" s="15" t="s">
        <v>910</v>
      </c>
    </row>
    <row r="773" spans="1:17" ht="14.5">
      <c r="A773" s="3" t="s">
        <v>8354</v>
      </c>
      <c r="B773" s="15" t="s">
        <v>1</v>
      </c>
      <c r="C773" s="15" t="s">
        <v>8784</v>
      </c>
      <c r="D773" s="15">
        <v>350</v>
      </c>
      <c r="E773" s="15">
        <v>5</v>
      </c>
      <c r="F773" s="15"/>
      <c r="G773" s="15">
        <v>43</v>
      </c>
      <c r="H773" s="15"/>
      <c r="I773" s="15">
        <v>5</v>
      </c>
      <c r="J773" s="15">
        <v>100</v>
      </c>
      <c r="K773" s="15">
        <v>700</v>
      </c>
      <c r="L773" s="15">
        <v>1</v>
      </c>
      <c r="M773" s="15">
        <v>0.1</v>
      </c>
      <c r="N773" s="15">
        <v>32</v>
      </c>
      <c r="O773" s="15">
        <v>150</v>
      </c>
      <c r="P773" s="15">
        <v>1</v>
      </c>
      <c r="Q773" s="15" t="s">
        <v>910</v>
      </c>
    </row>
    <row r="774" spans="1:17" ht="14.5">
      <c r="A774" s="3" t="s">
        <v>8355</v>
      </c>
      <c r="B774" s="15" t="s">
        <v>1</v>
      </c>
      <c r="C774" s="15" t="s">
        <v>7272</v>
      </c>
      <c r="D774" s="15">
        <v>200</v>
      </c>
      <c r="E774" s="15">
        <v>5</v>
      </c>
      <c r="F774" s="15"/>
      <c r="G774" s="15">
        <v>43</v>
      </c>
      <c r="H774" s="15"/>
      <c r="I774" s="15">
        <v>1</v>
      </c>
      <c r="J774" s="15">
        <v>150</v>
      </c>
      <c r="K774" s="15">
        <v>500</v>
      </c>
      <c r="L774" s="15">
        <v>1</v>
      </c>
      <c r="M774" s="15">
        <v>2</v>
      </c>
      <c r="N774" s="15">
        <v>33</v>
      </c>
      <c r="O774" s="15"/>
      <c r="P774" s="15">
        <v>1</v>
      </c>
      <c r="Q774" s="15" t="s">
        <v>910</v>
      </c>
    </row>
    <row r="775" spans="1:17" ht="14.5">
      <c r="A775" s="3" t="s">
        <v>8356</v>
      </c>
      <c r="B775" s="15" t="s">
        <v>1</v>
      </c>
      <c r="C775" s="15" t="s">
        <v>8160</v>
      </c>
      <c r="D775" s="15">
        <v>200</v>
      </c>
      <c r="E775" s="15">
        <v>5</v>
      </c>
      <c r="F775" s="15">
        <v>40.85</v>
      </c>
      <c r="G775" s="15">
        <v>43</v>
      </c>
      <c r="H775" s="15">
        <v>45.15</v>
      </c>
      <c r="I775" s="15">
        <v>2</v>
      </c>
      <c r="J775" s="15">
        <v>150</v>
      </c>
      <c r="K775" s="15">
        <v>353</v>
      </c>
      <c r="L775" s="15">
        <v>0.5</v>
      </c>
      <c r="M775" s="15">
        <v>4.4999999999999998E-2</v>
      </c>
      <c r="N775" s="15">
        <v>30.1</v>
      </c>
      <c r="O775" s="15">
        <v>150</v>
      </c>
      <c r="P775" s="15">
        <v>1</v>
      </c>
      <c r="Q775" s="15" t="s">
        <v>910</v>
      </c>
    </row>
    <row r="776" spans="1:17" ht="14.5">
      <c r="A776" s="3" t="s">
        <v>8357</v>
      </c>
      <c r="B776" s="15" t="s">
        <v>1</v>
      </c>
      <c r="C776" s="15" t="s">
        <v>8783</v>
      </c>
      <c r="D776" s="15">
        <v>500</v>
      </c>
      <c r="E776" s="15">
        <v>5</v>
      </c>
      <c r="F776" s="15"/>
      <c r="G776" s="15">
        <v>47</v>
      </c>
      <c r="H776" s="15"/>
      <c r="I776" s="15">
        <v>2</v>
      </c>
      <c r="J776" s="15">
        <v>170</v>
      </c>
      <c r="K776" s="15">
        <v>353</v>
      </c>
      <c r="L776" s="15">
        <v>0.5</v>
      </c>
      <c r="M776" s="15">
        <v>4.4999999999999998E-2</v>
      </c>
      <c r="N776" s="15">
        <v>33</v>
      </c>
      <c r="O776" s="15"/>
      <c r="P776" s="15">
        <v>1</v>
      </c>
      <c r="Q776" s="15" t="s">
        <v>910</v>
      </c>
    </row>
    <row r="777" spans="1:17" ht="14.5">
      <c r="A777" s="3" t="s">
        <v>8358</v>
      </c>
      <c r="B777" s="15" t="s">
        <v>1</v>
      </c>
      <c r="C777" s="15" t="s">
        <v>8784</v>
      </c>
      <c r="D777" s="15">
        <v>350</v>
      </c>
      <c r="E777" s="15">
        <v>5</v>
      </c>
      <c r="F777" s="15"/>
      <c r="G777" s="15">
        <v>47</v>
      </c>
      <c r="H777" s="15"/>
      <c r="I777" s="15">
        <v>2</v>
      </c>
      <c r="J777" s="15">
        <v>170</v>
      </c>
      <c r="K777" s="15">
        <v>1000</v>
      </c>
      <c r="L777" s="15">
        <v>0.25</v>
      </c>
      <c r="M777" s="15">
        <v>0.1</v>
      </c>
      <c r="N777" s="15">
        <v>36</v>
      </c>
      <c r="O777" s="15">
        <v>150</v>
      </c>
      <c r="P777" s="15">
        <v>1</v>
      </c>
      <c r="Q777" s="15" t="s">
        <v>910</v>
      </c>
    </row>
    <row r="778" spans="1:17" ht="14.5">
      <c r="A778" s="3" t="s">
        <v>8359</v>
      </c>
      <c r="B778" s="15" t="s">
        <v>1</v>
      </c>
      <c r="C778" s="15" t="s">
        <v>7272</v>
      </c>
      <c r="D778" s="15">
        <v>200</v>
      </c>
      <c r="E778" s="15">
        <v>5</v>
      </c>
      <c r="F778" s="15"/>
      <c r="G778" s="15">
        <v>47</v>
      </c>
      <c r="H778" s="15"/>
      <c r="I778" s="15">
        <v>1</v>
      </c>
      <c r="J778" s="15">
        <v>170</v>
      </c>
      <c r="K778" s="15">
        <v>500</v>
      </c>
      <c r="L778" s="15">
        <v>1</v>
      </c>
      <c r="M778" s="15">
        <v>2</v>
      </c>
      <c r="N778" s="15">
        <v>36</v>
      </c>
      <c r="O778" s="15"/>
      <c r="P778" s="15">
        <v>1</v>
      </c>
      <c r="Q778" s="15" t="s">
        <v>910</v>
      </c>
    </row>
    <row r="779" spans="1:17" ht="14.5">
      <c r="A779" s="3" t="s">
        <v>8360</v>
      </c>
      <c r="B779" s="15" t="s">
        <v>1</v>
      </c>
      <c r="C779" s="15" t="s">
        <v>8160</v>
      </c>
      <c r="D779" s="15">
        <v>200</v>
      </c>
      <c r="E779" s="15">
        <v>5</v>
      </c>
      <c r="F779" s="15">
        <v>44.65</v>
      </c>
      <c r="G779" s="15">
        <v>47</v>
      </c>
      <c r="H779" s="15">
        <v>49.35</v>
      </c>
      <c r="I779" s="15">
        <v>2</v>
      </c>
      <c r="J779" s="15">
        <v>170</v>
      </c>
      <c r="K779" s="15">
        <v>353</v>
      </c>
      <c r="L779" s="15">
        <v>0.5</v>
      </c>
      <c r="M779" s="15">
        <v>4.4999999999999998E-2</v>
      </c>
      <c r="N779" s="15">
        <v>33</v>
      </c>
      <c r="O779" s="15">
        <v>150</v>
      </c>
      <c r="P779" s="15">
        <v>1</v>
      </c>
      <c r="Q779" s="15" t="s">
        <v>910</v>
      </c>
    </row>
    <row r="780" spans="1:17" ht="14.5">
      <c r="A780" s="3" t="s">
        <v>8361</v>
      </c>
      <c r="B780" s="15" t="s">
        <v>1</v>
      </c>
      <c r="C780" s="15" t="s">
        <v>8783</v>
      </c>
      <c r="D780" s="15">
        <v>500</v>
      </c>
      <c r="E780" s="15">
        <v>5</v>
      </c>
      <c r="F780" s="15"/>
      <c r="G780" s="15">
        <v>4.3</v>
      </c>
      <c r="H780" s="15"/>
      <c r="I780" s="15">
        <v>5</v>
      </c>
      <c r="J780" s="15">
        <v>90</v>
      </c>
      <c r="K780" s="15">
        <v>564</v>
      </c>
      <c r="L780" s="15">
        <v>1</v>
      </c>
      <c r="M780" s="15">
        <v>2.7</v>
      </c>
      <c r="N780" s="15">
        <v>1</v>
      </c>
      <c r="O780" s="15"/>
      <c r="P780" s="15">
        <v>1</v>
      </c>
      <c r="Q780" s="15" t="s">
        <v>910</v>
      </c>
    </row>
    <row r="781" spans="1:17" ht="14.5">
      <c r="A781" s="3" t="s">
        <v>8362</v>
      </c>
      <c r="B781" s="15" t="s">
        <v>1</v>
      </c>
      <c r="C781" s="15" t="s">
        <v>8784</v>
      </c>
      <c r="D781" s="15">
        <v>350</v>
      </c>
      <c r="E781" s="15">
        <v>5</v>
      </c>
      <c r="F781" s="15"/>
      <c r="G781" s="15">
        <v>4.3</v>
      </c>
      <c r="H781" s="15"/>
      <c r="I781" s="15">
        <v>5</v>
      </c>
      <c r="J781" s="15">
        <v>90</v>
      </c>
      <c r="K781" s="15">
        <v>600</v>
      </c>
      <c r="L781" s="15">
        <v>1</v>
      </c>
      <c r="M781" s="15">
        <v>3</v>
      </c>
      <c r="N781" s="15">
        <v>1</v>
      </c>
      <c r="O781" s="15">
        <v>150</v>
      </c>
      <c r="P781" s="15">
        <v>1</v>
      </c>
      <c r="Q781" s="15" t="s">
        <v>910</v>
      </c>
    </row>
    <row r="782" spans="1:17" ht="14.5">
      <c r="A782" s="3" t="s">
        <v>8363</v>
      </c>
      <c r="B782" s="15" t="s">
        <v>1</v>
      </c>
      <c r="C782" s="15" t="s">
        <v>7272</v>
      </c>
      <c r="D782" s="15">
        <v>200</v>
      </c>
      <c r="E782" s="15">
        <v>5</v>
      </c>
      <c r="F782" s="15"/>
      <c r="G782" s="15">
        <v>4.3</v>
      </c>
      <c r="H782" s="15"/>
      <c r="I782" s="15">
        <v>5</v>
      </c>
      <c r="J782" s="15">
        <v>90</v>
      </c>
      <c r="K782" s="15">
        <v>1000</v>
      </c>
      <c r="L782" s="15">
        <v>1</v>
      </c>
      <c r="M782" s="15">
        <v>5</v>
      </c>
      <c r="N782" s="15">
        <v>1</v>
      </c>
      <c r="O782" s="15"/>
      <c r="P782" s="15">
        <v>1</v>
      </c>
      <c r="Q782" s="15" t="s">
        <v>910</v>
      </c>
    </row>
    <row r="783" spans="1:17" ht="14.5">
      <c r="A783" s="3" t="s">
        <v>8364</v>
      </c>
      <c r="B783" s="15" t="s">
        <v>1</v>
      </c>
      <c r="C783" s="15" t="s">
        <v>8160</v>
      </c>
      <c r="D783" s="15">
        <v>200</v>
      </c>
      <c r="E783" s="15">
        <v>5</v>
      </c>
      <c r="F783" s="15">
        <v>4.09</v>
      </c>
      <c r="G783" s="15">
        <v>4.3</v>
      </c>
      <c r="H783" s="15">
        <v>4.5199999999999996</v>
      </c>
      <c r="I783" s="15">
        <v>5</v>
      </c>
      <c r="J783" s="15">
        <v>90</v>
      </c>
      <c r="K783" s="15">
        <v>564</v>
      </c>
      <c r="L783" s="15">
        <v>1</v>
      </c>
      <c r="M783" s="15">
        <v>2.7</v>
      </c>
      <c r="N783" s="15">
        <v>1</v>
      </c>
      <c r="O783" s="15">
        <v>150</v>
      </c>
      <c r="P783" s="15">
        <v>1</v>
      </c>
      <c r="Q783" s="15" t="s">
        <v>910</v>
      </c>
    </row>
    <row r="784" spans="1:17" ht="14.5">
      <c r="A784" s="3" t="s">
        <v>8365</v>
      </c>
      <c r="B784" s="15" t="s">
        <v>1</v>
      </c>
      <c r="C784" s="15" t="s">
        <v>8783</v>
      </c>
      <c r="D784" s="15">
        <v>500</v>
      </c>
      <c r="E784" s="15">
        <v>5</v>
      </c>
      <c r="F784" s="15"/>
      <c r="G784" s="15">
        <v>4.7</v>
      </c>
      <c r="H784" s="15"/>
      <c r="I784" s="15">
        <v>5</v>
      </c>
      <c r="J784" s="15">
        <v>80</v>
      </c>
      <c r="K784" s="15">
        <v>470</v>
      </c>
      <c r="L784" s="15">
        <v>1</v>
      </c>
      <c r="M784" s="15">
        <v>2.7</v>
      </c>
      <c r="N784" s="15">
        <v>2</v>
      </c>
      <c r="O784" s="15"/>
      <c r="P784" s="15">
        <v>1</v>
      </c>
      <c r="Q784" s="15" t="s">
        <v>910</v>
      </c>
    </row>
    <row r="785" spans="1:17" ht="14.5">
      <c r="A785" s="3" t="s">
        <v>8366</v>
      </c>
      <c r="B785" s="15" t="s">
        <v>1</v>
      </c>
      <c r="C785" s="15" t="s">
        <v>8784</v>
      </c>
      <c r="D785" s="15">
        <v>350</v>
      </c>
      <c r="E785" s="15">
        <v>5</v>
      </c>
      <c r="F785" s="15"/>
      <c r="G785" s="15">
        <v>4.7</v>
      </c>
      <c r="H785" s="15"/>
      <c r="I785" s="15">
        <v>5</v>
      </c>
      <c r="J785" s="15">
        <v>80</v>
      </c>
      <c r="K785" s="15">
        <v>500</v>
      </c>
      <c r="L785" s="15">
        <v>1</v>
      </c>
      <c r="M785" s="15">
        <v>3</v>
      </c>
      <c r="N785" s="15">
        <v>2</v>
      </c>
      <c r="O785" s="15">
        <v>150</v>
      </c>
      <c r="P785" s="15">
        <v>1</v>
      </c>
      <c r="Q785" s="15" t="s">
        <v>910</v>
      </c>
    </row>
    <row r="786" spans="1:17" ht="14.5">
      <c r="A786" s="3" t="s">
        <v>8367</v>
      </c>
      <c r="B786" s="15" t="s">
        <v>1</v>
      </c>
      <c r="C786" s="15" t="s">
        <v>7272</v>
      </c>
      <c r="D786" s="15">
        <v>200</v>
      </c>
      <c r="E786" s="15">
        <v>5</v>
      </c>
      <c r="F786" s="15"/>
      <c r="G786" s="15">
        <v>4.7</v>
      </c>
      <c r="H786" s="15"/>
      <c r="I786" s="15">
        <v>5</v>
      </c>
      <c r="J786" s="15">
        <v>80</v>
      </c>
      <c r="K786" s="15">
        <v>800</v>
      </c>
      <c r="L786" s="15">
        <v>1</v>
      </c>
      <c r="M786" s="15">
        <v>2</v>
      </c>
      <c r="N786" s="15">
        <v>1</v>
      </c>
      <c r="O786" s="15"/>
      <c r="P786" s="15">
        <v>1</v>
      </c>
      <c r="Q786" s="15" t="s">
        <v>910</v>
      </c>
    </row>
    <row r="787" spans="1:17" ht="14.5">
      <c r="A787" s="3" t="s">
        <v>8368</v>
      </c>
      <c r="B787" s="15" t="s">
        <v>1</v>
      </c>
      <c r="C787" s="15" t="s">
        <v>8160</v>
      </c>
      <c r="D787" s="15">
        <v>200</v>
      </c>
      <c r="E787" s="15">
        <v>5</v>
      </c>
      <c r="F787" s="15">
        <v>4.47</v>
      </c>
      <c r="G787" s="15">
        <v>4.7</v>
      </c>
      <c r="H787" s="15">
        <v>4.9400000000000004</v>
      </c>
      <c r="I787" s="15">
        <v>5</v>
      </c>
      <c r="J787" s="15">
        <v>80</v>
      </c>
      <c r="K787" s="15">
        <v>470</v>
      </c>
      <c r="L787" s="15">
        <v>1</v>
      </c>
      <c r="M787" s="15">
        <v>2.7</v>
      </c>
      <c r="N787" s="15">
        <v>2</v>
      </c>
      <c r="O787" s="15">
        <v>150</v>
      </c>
      <c r="P787" s="15">
        <v>1</v>
      </c>
      <c r="Q787" s="15" t="s">
        <v>910</v>
      </c>
    </row>
    <row r="788" spans="1:17" ht="14.5">
      <c r="A788" s="3" t="s">
        <v>8369</v>
      </c>
      <c r="B788" s="15" t="s">
        <v>1</v>
      </c>
      <c r="C788" s="15" t="s">
        <v>8783</v>
      </c>
      <c r="D788" s="15">
        <v>500</v>
      </c>
      <c r="E788" s="15">
        <v>5</v>
      </c>
      <c r="F788" s="15"/>
      <c r="G788" s="15">
        <v>51</v>
      </c>
      <c r="H788" s="15"/>
      <c r="I788" s="15">
        <v>2</v>
      </c>
      <c r="J788" s="15">
        <v>180</v>
      </c>
      <c r="K788" s="15">
        <v>376</v>
      </c>
      <c r="L788" s="15">
        <v>0.5</v>
      </c>
      <c r="M788" s="15">
        <v>4.4999999999999998E-2</v>
      </c>
      <c r="N788" s="15">
        <v>35.700000000000003</v>
      </c>
      <c r="O788" s="15"/>
      <c r="P788" s="15">
        <v>1</v>
      </c>
      <c r="Q788" s="15" t="s">
        <v>910</v>
      </c>
    </row>
    <row r="789" spans="1:17" ht="14.5">
      <c r="A789" s="3" t="s">
        <v>8370</v>
      </c>
      <c r="B789" s="15" t="s">
        <v>1</v>
      </c>
      <c r="C789" s="15" t="s">
        <v>8784</v>
      </c>
      <c r="D789" s="15">
        <v>350</v>
      </c>
      <c r="E789" s="15">
        <v>5</v>
      </c>
      <c r="F789" s="15"/>
      <c r="G789" s="15">
        <v>51</v>
      </c>
      <c r="H789" s="15"/>
      <c r="I789" s="15">
        <v>2</v>
      </c>
      <c r="J789" s="15">
        <v>180</v>
      </c>
      <c r="K789" s="15">
        <v>1300</v>
      </c>
      <c r="L789" s="15">
        <v>0.25</v>
      </c>
      <c r="M789" s="15">
        <v>0.1</v>
      </c>
      <c r="N789" s="15">
        <v>39</v>
      </c>
      <c r="O789" s="15">
        <v>150</v>
      </c>
      <c r="P789" s="15">
        <v>1</v>
      </c>
      <c r="Q789" s="15" t="s">
        <v>910</v>
      </c>
    </row>
    <row r="790" spans="1:17" ht="14.5">
      <c r="A790" s="3" t="s">
        <v>8371</v>
      </c>
      <c r="B790" s="15" t="s">
        <v>1</v>
      </c>
      <c r="C790" s="15" t="s">
        <v>7272</v>
      </c>
      <c r="D790" s="15">
        <v>200</v>
      </c>
      <c r="E790" s="15">
        <v>5</v>
      </c>
      <c r="F790" s="15"/>
      <c r="G790" s="15">
        <v>51</v>
      </c>
      <c r="H790" s="15"/>
      <c r="I790" s="15">
        <v>1</v>
      </c>
      <c r="J790" s="15">
        <v>180</v>
      </c>
      <c r="K790" s="15">
        <v>500</v>
      </c>
      <c r="L790" s="15">
        <v>1</v>
      </c>
      <c r="M790" s="15">
        <v>1</v>
      </c>
      <c r="N790" s="15">
        <v>39</v>
      </c>
      <c r="O790" s="15"/>
      <c r="P790" s="15">
        <v>1</v>
      </c>
      <c r="Q790" s="15" t="s">
        <v>910</v>
      </c>
    </row>
    <row r="791" spans="1:17" ht="14.5">
      <c r="A791" s="3" t="s">
        <v>8372</v>
      </c>
      <c r="B791" s="15" t="s">
        <v>1</v>
      </c>
      <c r="C791" s="15" t="s">
        <v>8160</v>
      </c>
      <c r="D791" s="15">
        <v>200</v>
      </c>
      <c r="E791" s="15">
        <v>5</v>
      </c>
      <c r="F791" s="15">
        <v>48.45</v>
      </c>
      <c r="G791" s="15">
        <v>51</v>
      </c>
      <c r="H791" s="15">
        <v>53.55</v>
      </c>
      <c r="I791" s="15">
        <v>2</v>
      </c>
      <c r="J791" s="15">
        <v>180</v>
      </c>
      <c r="K791" s="15">
        <v>376</v>
      </c>
      <c r="L791" s="15">
        <v>0.5</v>
      </c>
      <c r="M791" s="15">
        <v>4.4999999999999998E-2</v>
      </c>
      <c r="N791" s="15">
        <v>35.700000000000003</v>
      </c>
      <c r="O791" s="15">
        <v>150</v>
      </c>
      <c r="P791" s="15">
        <v>1</v>
      </c>
      <c r="Q791" s="15" t="s">
        <v>910</v>
      </c>
    </row>
    <row r="792" spans="1:17" ht="14.5">
      <c r="A792" s="3" t="s">
        <v>8373</v>
      </c>
      <c r="B792" s="15" t="s">
        <v>1</v>
      </c>
      <c r="C792" s="15" t="s">
        <v>8783</v>
      </c>
      <c r="D792" s="15">
        <v>500</v>
      </c>
      <c r="E792" s="15">
        <v>5</v>
      </c>
      <c r="F792" s="15"/>
      <c r="G792" s="15">
        <v>56</v>
      </c>
      <c r="H792" s="15"/>
      <c r="I792" s="15">
        <v>2</v>
      </c>
      <c r="J792" s="15">
        <v>200</v>
      </c>
      <c r="K792" s="15">
        <v>400</v>
      </c>
      <c r="L792" s="15">
        <v>0.5</v>
      </c>
      <c r="M792" s="15">
        <v>4.4999999999999998E-2</v>
      </c>
      <c r="N792" s="15">
        <v>39.200000000000003</v>
      </c>
      <c r="O792" s="15"/>
      <c r="P792" s="15">
        <v>1</v>
      </c>
      <c r="Q792" s="15" t="s">
        <v>910</v>
      </c>
    </row>
    <row r="793" spans="1:17" ht="14.5">
      <c r="A793" s="3" t="s">
        <v>8374</v>
      </c>
      <c r="B793" s="15" t="s">
        <v>1</v>
      </c>
      <c r="C793" s="15" t="s">
        <v>8784</v>
      </c>
      <c r="D793" s="15">
        <v>350</v>
      </c>
      <c r="E793" s="15">
        <v>5</v>
      </c>
      <c r="F793" s="15"/>
      <c r="G793" s="15">
        <v>56</v>
      </c>
      <c r="H793" s="15"/>
      <c r="I793" s="15">
        <v>2</v>
      </c>
      <c r="J793" s="15">
        <v>200</v>
      </c>
      <c r="K793" s="15">
        <v>1400</v>
      </c>
      <c r="L793" s="15">
        <v>0.25</v>
      </c>
      <c r="M793" s="15">
        <v>0.1</v>
      </c>
      <c r="N793" s="15">
        <v>43</v>
      </c>
      <c r="O793" s="15">
        <v>150</v>
      </c>
      <c r="P793" s="15">
        <v>1</v>
      </c>
      <c r="Q793" s="15" t="s">
        <v>910</v>
      </c>
    </row>
    <row r="794" spans="1:17" ht="14.5">
      <c r="A794" s="3" t="s">
        <v>8375</v>
      </c>
      <c r="B794" s="15" t="s">
        <v>1</v>
      </c>
      <c r="C794" s="15" t="s">
        <v>7272</v>
      </c>
      <c r="D794" s="15">
        <v>200</v>
      </c>
      <c r="E794" s="15">
        <v>5</v>
      </c>
      <c r="F794" s="15"/>
      <c r="G794" s="15">
        <v>56</v>
      </c>
      <c r="H794" s="15"/>
      <c r="I794" s="15">
        <v>1</v>
      </c>
      <c r="J794" s="15">
        <v>200</v>
      </c>
      <c r="K794" s="15">
        <v>500</v>
      </c>
      <c r="L794" s="15">
        <v>1</v>
      </c>
      <c r="M794" s="15">
        <v>1</v>
      </c>
      <c r="N794" s="15">
        <v>43</v>
      </c>
      <c r="O794" s="15"/>
      <c r="P794" s="15">
        <v>1</v>
      </c>
      <c r="Q794" s="15" t="s">
        <v>910</v>
      </c>
    </row>
    <row r="795" spans="1:17" ht="14.5">
      <c r="A795" s="3" t="s">
        <v>8376</v>
      </c>
      <c r="B795" s="15" t="s">
        <v>1</v>
      </c>
      <c r="C795" s="15" t="s">
        <v>8160</v>
      </c>
      <c r="D795" s="15">
        <v>200</v>
      </c>
      <c r="E795" s="15">
        <v>5</v>
      </c>
      <c r="F795" s="15">
        <v>53.2</v>
      </c>
      <c r="G795" s="15">
        <v>56</v>
      </c>
      <c r="H795" s="15">
        <v>58.8</v>
      </c>
      <c r="I795" s="15">
        <v>2</v>
      </c>
      <c r="J795" s="15">
        <v>200</v>
      </c>
      <c r="K795" s="15">
        <v>400</v>
      </c>
      <c r="L795" s="15">
        <v>0.5</v>
      </c>
      <c r="M795" s="15">
        <v>4.4999999999999998E-2</v>
      </c>
      <c r="N795" s="15">
        <v>39.200000000000003</v>
      </c>
      <c r="O795" s="15">
        <v>150</v>
      </c>
      <c r="P795" s="15">
        <v>1</v>
      </c>
      <c r="Q795" s="15" t="s">
        <v>910</v>
      </c>
    </row>
    <row r="796" spans="1:17" ht="14.5">
      <c r="A796" s="3" t="s">
        <v>8377</v>
      </c>
      <c r="B796" s="15" t="s">
        <v>1</v>
      </c>
      <c r="C796" s="15" t="s">
        <v>8783</v>
      </c>
      <c r="D796" s="15">
        <v>500</v>
      </c>
      <c r="E796" s="15">
        <v>5</v>
      </c>
      <c r="F796" s="15"/>
      <c r="G796" s="15">
        <v>5.0999999999999996</v>
      </c>
      <c r="H796" s="15"/>
      <c r="I796" s="15">
        <v>5</v>
      </c>
      <c r="J796" s="15">
        <v>60</v>
      </c>
      <c r="K796" s="15">
        <v>451</v>
      </c>
      <c r="L796" s="15">
        <v>1</v>
      </c>
      <c r="M796" s="15">
        <v>1.8</v>
      </c>
      <c r="N796" s="15">
        <v>2</v>
      </c>
      <c r="O796" s="15"/>
      <c r="P796" s="15">
        <v>1</v>
      </c>
      <c r="Q796" s="15" t="s">
        <v>910</v>
      </c>
    </row>
    <row r="797" spans="1:17" ht="14.5">
      <c r="A797" s="3" t="s">
        <v>8378</v>
      </c>
      <c r="B797" s="15" t="s">
        <v>1</v>
      </c>
      <c r="C797" s="15" t="s">
        <v>8784</v>
      </c>
      <c r="D797" s="15">
        <v>350</v>
      </c>
      <c r="E797" s="15">
        <v>5</v>
      </c>
      <c r="F797" s="15"/>
      <c r="G797" s="15">
        <v>5.0999999999999996</v>
      </c>
      <c r="H797" s="15"/>
      <c r="I797" s="15">
        <v>5</v>
      </c>
      <c r="J797" s="15">
        <v>60</v>
      </c>
      <c r="K797" s="15">
        <v>480</v>
      </c>
      <c r="L797" s="15">
        <v>1</v>
      </c>
      <c r="M797" s="15">
        <v>2</v>
      </c>
      <c r="N797" s="15">
        <v>2</v>
      </c>
      <c r="O797" s="15">
        <v>150</v>
      </c>
      <c r="P797" s="15">
        <v>1</v>
      </c>
      <c r="Q797" s="15" t="s">
        <v>910</v>
      </c>
    </row>
    <row r="798" spans="1:17" ht="14.5">
      <c r="A798" s="3" t="s">
        <v>8379</v>
      </c>
      <c r="B798" s="15" t="s">
        <v>1</v>
      </c>
      <c r="C798" s="15" t="s">
        <v>7272</v>
      </c>
      <c r="D798" s="15">
        <v>200</v>
      </c>
      <c r="E798" s="15">
        <v>5</v>
      </c>
      <c r="F798" s="15"/>
      <c r="G798" s="15">
        <v>5.0999999999999996</v>
      </c>
      <c r="H798" s="15"/>
      <c r="I798" s="15">
        <v>5</v>
      </c>
      <c r="J798" s="15">
        <v>60</v>
      </c>
      <c r="K798" s="15">
        <v>500</v>
      </c>
      <c r="L798" s="15">
        <v>1</v>
      </c>
      <c r="M798" s="15">
        <v>2</v>
      </c>
      <c r="N798" s="15">
        <v>1.5</v>
      </c>
      <c r="O798" s="15"/>
      <c r="P798" s="15">
        <v>1</v>
      </c>
      <c r="Q798" s="15" t="s">
        <v>910</v>
      </c>
    </row>
    <row r="799" spans="1:17" ht="14.5">
      <c r="A799" s="3" t="s">
        <v>8380</v>
      </c>
      <c r="B799" s="15" t="s">
        <v>1</v>
      </c>
      <c r="C799" s="15" t="s">
        <v>8160</v>
      </c>
      <c r="D799" s="15">
        <v>200</v>
      </c>
      <c r="E799" s="15">
        <v>5</v>
      </c>
      <c r="F799" s="15">
        <v>4.8499999999999996</v>
      </c>
      <c r="G799" s="15">
        <v>5.0999999999999996</v>
      </c>
      <c r="H799" s="15">
        <v>5.36</v>
      </c>
      <c r="I799" s="15">
        <v>5</v>
      </c>
      <c r="J799" s="15">
        <v>60</v>
      </c>
      <c r="K799" s="15">
        <v>451</v>
      </c>
      <c r="L799" s="15">
        <v>1</v>
      </c>
      <c r="M799" s="15">
        <v>1.8</v>
      </c>
      <c r="N799" s="15">
        <v>2</v>
      </c>
      <c r="O799" s="15">
        <v>150</v>
      </c>
      <c r="P799" s="15">
        <v>1</v>
      </c>
      <c r="Q799" s="15" t="s">
        <v>910</v>
      </c>
    </row>
    <row r="800" spans="1:17" ht="14.5">
      <c r="A800" s="3" t="s">
        <v>8381</v>
      </c>
      <c r="B800" s="15" t="s">
        <v>1</v>
      </c>
      <c r="C800" s="15" t="s">
        <v>8783</v>
      </c>
      <c r="D800" s="15">
        <v>500</v>
      </c>
      <c r="E800" s="15">
        <v>5</v>
      </c>
      <c r="F800" s="15"/>
      <c r="G800" s="15">
        <v>5.6</v>
      </c>
      <c r="H800" s="15"/>
      <c r="I800" s="15">
        <v>5</v>
      </c>
      <c r="J800" s="15">
        <v>40</v>
      </c>
      <c r="K800" s="15">
        <v>376</v>
      </c>
      <c r="L800" s="15">
        <v>1</v>
      </c>
      <c r="M800" s="15">
        <v>0.9</v>
      </c>
      <c r="N800" s="15">
        <v>2</v>
      </c>
      <c r="O800" s="15"/>
      <c r="P800" s="15">
        <v>1</v>
      </c>
      <c r="Q800" s="15" t="s">
        <v>910</v>
      </c>
    </row>
    <row r="801" spans="1:17" ht="14.5">
      <c r="A801" s="3" t="s">
        <v>8382</v>
      </c>
      <c r="B801" s="15" t="s">
        <v>1</v>
      </c>
      <c r="C801" s="15" t="s">
        <v>8784</v>
      </c>
      <c r="D801" s="15">
        <v>350</v>
      </c>
      <c r="E801" s="15">
        <v>5</v>
      </c>
      <c r="F801" s="15"/>
      <c r="G801" s="15">
        <v>5.6</v>
      </c>
      <c r="H801" s="15"/>
      <c r="I801" s="15">
        <v>5</v>
      </c>
      <c r="J801" s="15">
        <v>40</v>
      </c>
      <c r="K801" s="15">
        <v>400</v>
      </c>
      <c r="L801" s="15">
        <v>1</v>
      </c>
      <c r="M801" s="15">
        <v>1</v>
      </c>
      <c r="N801" s="15">
        <v>2</v>
      </c>
      <c r="O801" s="15">
        <v>150</v>
      </c>
      <c r="P801" s="15">
        <v>1</v>
      </c>
      <c r="Q801" s="15" t="s">
        <v>910</v>
      </c>
    </row>
    <row r="802" spans="1:17" ht="14.5">
      <c r="A802" s="3" t="s">
        <v>8383</v>
      </c>
      <c r="B802" s="15" t="s">
        <v>1</v>
      </c>
      <c r="C802" s="15" t="s">
        <v>7272</v>
      </c>
      <c r="D802" s="15">
        <v>200</v>
      </c>
      <c r="E802" s="15">
        <v>5</v>
      </c>
      <c r="F802" s="15"/>
      <c r="G802" s="15">
        <v>5.6</v>
      </c>
      <c r="H802" s="15"/>
      <c r="I802" s="15">
        <v>5</v>
      </c>
      <c r="J802" s="15">
        <v>40</v>
      </c>
      <c r="K802" s="15">
        <v>200</v>
      </c>
      <c r="L802" s="15">
        <v>1</v>
      </c>
      <c r="M802" s="15">
        <v>1</v>
      </c>
      <c r="N802" s="15">
        <v>2.5</v>
      </c>
      <c r="O802" s="15"/>
      <c r="P802" s="15">
        <v>1</v>
      </c>
      <c r="Q802" s="15" t="s">
        <v>910</v>
      </c>
    </row>
    <row r="803" spans="1:17" ht="14.5">
      <c r="A803" s="3" t="s">
        <v>8384</v>
      </c>
      <c r="B803" s="15" t="s">
        <v>1</v>
      </c>
      <c r="C803" s="15" t="s">
        <v>8160</v>
      </c>
      <c r="D803" s="15">
        <v>200</v>
      </c>
      <c r="E803" s="15">
        <v>5</v>
      </c>
      <c r="F803" s="15">
        <v>5.32</v>
      </c>
      <c r="G803" s="15">
        <v>5.6</v>
      </c>
      <c r="H803" s="15">
        <v>5.88</v>
      </c>
      <c r="I803" s="15">
        <v>5</v>
      </c>
      <c r="J803" s="15">
        <v>40</v>
      </c>
      <c r="K803" s="15">
        <v>376</v>
      </c>
      <c r="L803" s="15">
        <v>1</v>
      </c>
      <c r="M803" s="15">
        <v>0.9</v>
      </c>
      <c r="N803" s="15">
        <v>2</v>
      </c>
      <c r="O803" s="15">
        <v>150</v>
      </c>
      <c r="P803" s="15">
        <v>1</v>
      </c>
      <c r="Q803" s="15" t="s">
        <v>910</v>
      </c>
    </row>
    <row r="804" spans="1:17" ht="14.5">
      <c r="A804" s="3" t="s">
        <v>8385</v>
      </c>
      <c r="B804" s="15" t="s">
        <v>1</v>
      </c>
      <c r="C804" s="15" t="s">
        <v>8783</v>
      </c>
      <c r="D804" s="15">
        <v>500</v>
      </c>
      <c r="E804" s="15">
        <v>5</v>
      </c>
      <c r="F804" s="15"/>
      <c r="G804" s="15">
        <v>62</v>
      </c>
      <c r="H804" s="15"/>
      <c r="I804" s="15">
        <v>2</v>
      </c>
      <c r="J804" s="15">
        <v>215</v>
      </c>
      <c r="K804" s="15">
        <v>423</v>
      </c>
      <c r="L804" s="15">
        <v>0.5</v>
      </c>
      <c r="M804" s="15">
        <v>4.4999999999999998E-2</v>
      </c>
      <c r="N804" s="15">
        <v>43.4</v>
      </c>
      <c r="O804" s="15"/>
      <c r="P804" s="15">
        <v>1</v>
      </c>
      <c r="Q804" s="15" t="s">
        <v>910</v>
      </c>
    </row>
    <row r="805" spans="1:17" ht="14.5">
      <c r="A805" s="3" t="s">
        <v>8386</v>
      </c>
      <c r="B805" s="15" t="s">
        <v>1</v>
      </c>
      <c r="C805" s="15" t="s">
        <v>8784</v>
      </c>
      <c r="D805" s="15">
        <v>350</v>
      </c>
      <c r="E805" s="15">
        <v>5</v>
      </c>
      <c r="F805" s="15"/>
      <c r="G805" s="15">
        <v>62</v>
      </c>
      <c r="H805" s="15"/>
      <c r="I805" s="15">
        <v>2</v>
      </c>
      <c r="J805" s="15">
        <v>225</v>
      </c>
      <c r="K805" s="15">
        <v>1400</v>
      </c>
      <c r="L805" s="15">
        <v>0.25</v>
      </c>
      <c r="M805" s="15">
        <v>0.1</v>
      </c>
      <c r="N805" s="15">
        <v>47</v>
      </c>
      <c r="O805" s="15">
        <v>150</v>
      </c>
      <c r="P805" s="15">
        <v>1</v>
      </c>
      <c r="Q805" s="15" t="s">
        <v>910</v>
      </c>
    </row>
    <row r="806" spans="1:17" ht="14.5">
      <c r="A806" s="3" t="s">
        <v>8387</v>
      </c>
      <c r="B806" s="15" t="s">
        <v>1</v>
      </c>
      <c r="C806" s="15" t="s">
        <v>7272</v>
      </c>
      <c r="D806" s="15">
        <v>200</v>
      </c>
      <c r="E806" s="15">
        <v>5</v>
      </c>
      <c r="F806" s="15"/>
      <c r="G806" s="15">
        <v>62</v>
      </c>
      <c r="H806" s="15"/>
      <c r="I806" s="15">
        <v>1</v>
      </c>
      <c r="J806" s="15">
        <v>215</v>
      </c>
      <c r="K806" s="15">
        <v>500</v>
      </c>
      <c r="L806" s="15">
        <v>1</v>
      </c>
      <c r="M806" s="15">
        <v>0.2</v>
      </c>
      <c r="N806" s="15">
        <v>47</v>
      </c>
      <c r="O806" s="15"/>
      <c r="P806" s="15">
        <v>1</v>
      </c>
      <c r="Q806" s="15" t="s">
        <v>910</v>
      </c>
    </row>
    <row r="807" spans="1:17" ht="14.5">
      <c r="A807" s="3" t="s">
        <v>8388</v>
      </c>
      <c r="B807" s="15" t="s">
        <v>1</v>
      </c>
      <c r="C807" s="15" t="s">
        <v>8160</v>
      </c>
      <c r="D807" s="15">
        <v>200</v>
      </c>
      <c r="E807" s="15">
        <v>5</v>
      </c>
      <c r="F807" s="15">
        <v>58.9</v>
      </c>
      <c r="G807" s="15">
        <v>62</v>
      </c>
      <c r="H807" s="15">
        <v>65.099999999999994</v>
      </c>
      <c r="I807" s="15">
        <v>2</v>
      </c>
      <c r="J807" s="15">
        <v>215</v>
      </c>
      <c r="K807" s="15">
        <v>423</v>
      </c>
      <c r="L807" s="15">
        <v>0.5</v>
      </c>
      <c r="M807" s="15">
        <v>4.4999999999999998E-2</v>
      </c>
      <c r="N807" s="15">
        <v>43.4</v>
      </c>
      <c r="O807" s="15">
        <v>150</v>
      </c>
      <c r="P807" s="15">
        <v>1</v>
      </c>
      <c r="Q807" s="15" t="s">
        <v>910</v>
      </c>
    </row>
    <row r="808" spans="1:17" ht="14.5">
      <c r="A808" s="3" t="s">
        <v>8389</v>
      </c>
      <c r="B808" s="15" t="s">
        <v>1</v>
      </c>
      <c r="C808" s="15" t="s">
        <v>8783</v>
      </c>
      <c r="D808" s="15">
        <v>500</v>
      </c>
      <c r="E808" s="15">
        <v>5</v>
      </c>
      <c r="F808" s="15"/>
      <c r="G808" s="15">
        <v>68</v>
      </c>
      <c r="H808" s="15"/>
      <c r="I808" s="15">
        <v>2</v>
      </c>
      <c r="J808" s="15">
        <v>240</v>
      </c>
      <c r="K808" s="15">
        <v>447</v>
      </c>
      <c r="L808" s="15">
        <v>0.5</v>
      </c>
      <c r="M808" s="15">
        <v>4.4999999999999998E-2</v>
      </c>
      <c r="N808" s="15">
        <v>47.6</v>
      </c>
      <c r="O808" s="15"/>
      <c r="P808" s="15">
        <v>1</v>
      </c>
      <c r="Q808" s="15" t="s">
        <v>910</v>
      </c>
    </row>
    <row r="809" spans="1:17" ht="14.5">
      <c r="A809" s="3" t="s">
        <v>8390</v>
      </c>
      <c r="B809" s="15" t="s">
        <v>1</v>
      </c>
      <c r="C809" s="15" t="s">
        <v>8784</v>
      </c>
      <c r="D809" s="15">
        <v>350</v>
      </c>
      <c r="E809" s="15">
        <v>5</v>
      </c>
      <c r="F809" s="15"/>
      <c r="G809" s="15">
        <v>68</v>
      </c>
      <c r="H809" s="15"/>
      <c r="I809" s="15">
        <v>2</v>
      </c>
      <c r="J809" s="15">
        <v>240</v>
      </c>
      <c r="K809" s="15">
        <v>1600</v>
      </c>
      <c r="L809" s="15">
        <v>0.25</v>
      </c>
      <c r="M809" s="15">
        <v>0.1</v>
      </c>
      <c r="N809" s="15">
        <v>52</v>
      </c>
      <c r="O809" s="15">
        <v>150</v>
      </c>
      <c r="P809" s="15">
        <v>1</v>
      </c>
      <c r="Q809" s="15" t="s">
        <v>910</v>
      </c>
    </row>
    <row r="810" spans="1:17" ht="14.5">
      <c r="A810" s="3" t="s">
        <v>8391</v>
      </c>
      <c r="B810" s="15" t="s">
        <v>1</v>
      </c>
      <c r="C810" s="15" t="s">
        <v>7272</v>
      </c>
      <c r="D810" s="15">
        <v>200</v>
      </c>
      <c r="E810" s="15">
        <v>5</v>
      </c>
      <c r="F810" s="15"/>
      <c r="G810" s="15">
        <v>68</v>
      </c>
      <c r="H810" s="15"/>
      <c r="I810" s="15">
        <v>1</v>
      </c>
      <c r="J810" s="15">
        <v>240</v>
      </c>
      <c r="K810" s="15">
        <v>500</v>
      </c>
      <c r="L810" s="15">
        <v>1</v>
      </c>
      <c r="M810" s="15">
        <v>0.2</v>
      </c>
      <c r="N810" s="15">
        <v>52</v>
      </c>
      <c r="O810" s="15"/>
      <c r="P810" s="15">
        <v>1</v>
      </c>
      <c r="Q810" s="15" t="s">
        <v>910</v>
      </c>
    </row>
    <row r="811" spans="1:17" ht="14.5">
      <c r="A811" s="3" t="s">
        <v>8392</v>
      </c>
      <c r="B811" s="15" t="s">
        <v>1</v>
      </c>
      <c r="C811" s="15" t="s">
        <v>8160</v>
      </c>
      <c r="D811" s="15">
        <v>200</v>
      </c>
      <c r="E811" s="15">
        <v>5</v>
      </c>
      <c r="F811" s="15">
        <v>64.599999999999994</v>
      </c>
      <c r="G811" s="15">
        <v>68</v>
      </c>
      <c r="H811" s="15">
        <v>74.400000000000006</v>
      </c>
      <c r="I811" s="15">
        <v>2</v>
      </c>
      <c r="J811" s="15">
        <v>240</v>
      </c>
      <c r="K811" s="15">
        <v>447</v>
      </c>
      <c r="L811" s="15">
        <v>0.5</v>
      </c>
      <c r="M811" s="15">
        <v>4.4999999999999998E-2</v>
      </c>
      <c r="N811" s="15">
        <v>47.6</v>
      </c>
      <c r="O811" s="15">
        <v>150</v>
      </c>
      <c r="P811" s="15">
        <v>1</v>
      </c>
      <c r="Q811" s="15" t="s">
        <v>910</v>
      </c>
    </row>
    <row r="812" spans="1:17" ht="14.5">
      <c r="A812" s="3" t="s">
        <v>8393</v>
      </c>
      <c r="B812" s="15" t="s">
        <v>1</v>
      </c>
      <c r="C812" s="15" t="s">
        <v>8783</v>
      </c>
      <c r="D812" s="15">
        <v>500</v>
      </c>
      <c r="E812" s="15">
        <v>5</v>
      </c>
      <c r="F812" s="15"/>
      <c r="G812" s="15">
        <v>6.2</v>
      </c>
      <c r="H812" s="15"/>
      <c r="I812" s="15">
        <v>5</v>
      </c>
      <c r="J812" s="15">
        <v>10</v>
      </c>
      <c r="K812" s="15">
        <v>141</v>
      </c>
      <c r="L812" s="15">
        <v>1</v>
      </c>
      <c r="M812" s="15">
        <v>2.7</v>
      </c>
      <c r="N812" s="15">
        <v>4</v>
      </c>
      <c r="O812" s="15"/>
      <c r="P812" s="15">
        <v>1</v>
      </c>
      <c r="Q812" s="15" t="s">
        <v>910</v>
      </c>
    </row>
    <row r="813" spans="1:17" ht="14.5">
      <c r="A813" s="3" t="s">
        <v>8394</v>
      </c>
      <c r="B813" s="15" t="s">
        <v>1</v>
      </c>
      <c r="C813" s="15" t="s">
        <v>8784</v>
      </c>
      <c r="D813" s="15">
        <v>350</v>
      </c>
      <c r="E813" s="15">
        <v>5</v>
      </c>
      <c r="F813" s="15"/>
      <c r="G813" s="15">
        <v>6.2</v>
      </c>
      <c r="H813" s="15"/>
      <c r="I813" s="15">
        <v>5</v>
      </c>
      <c r="J813" s="15">
        <v>10</v>
      </c>
      <c r="K813" s="15">
        <v>150</v>
      </c>
      <c r="L813" s="15">
        <v>1</v>
      </c>
      <c r="M813" s="15">
        <v>3</v>
      </c>
      <c r="N813" s="15">
        <v>4</v>
      </c>
      <c r="O813" s="15">
        <v>150</v>
      </c>
      <c r="P813" s="15">
        <v>1</v>
      </c>
      <c r="Q813" s="15" t="s">
        <v>910</v>
      </c>
    </row>
    <row r="814" spans="1:17" ht="14.5">
      <c r="A814" s="3" t="s">
        <v>8395</v>
      </c>
      <c r="B814" s="15" t="s">
        <v>1</v>
      </c>
      <c r="C814" s="15" t="s">
        <v>7272</v>
      </c>
      <c r="D814" s="15">
        <v>200</v>
      </c>
      <c r="E814" s="15">
        <v>5</v>
      </c>
      <c r="F814" s="15"/>
      <c r="G814" s="15">
        <v>6.2</v>
      </c>
      <c r="H814" s="15"/>
      <c r="I814" s="15">
        <v>5</v>
      </c>
      <c r="J814" s="15">
        <v>10</v>
      </c>
      <c r="K814" s="15">
        <v>100</v>
      </c>
      <c r="L814" s="15">
        <v>1</v>
      </c>
      <c r="M814" s="15">
        <v>1</v>
      </c>
      <c r="N814" s="15">
        <v>3</v>
      </c>
      <c r="O814" s="15"/>
      <c r="P814" s="15">
        <v>1</v>
      </c>
      <c r="Q814" s="15" t="s">
        <v>910</v>
      </c>
    </row>
    <row r="815" spans="1:17" ht="14.5">
      <c r="A815" s="3" t="s">
        <v>8396</v>
      </c>
      <c r="B815" s="15" t="s">
        <v>1</v>
      </c>
      <c r="C815" s="15" t="s">
        <v>8160</v>
      </c>
      <c r="D815" s="15">
        <v>200</v>
      </c>
      <c r="E815" s="15">
        <v>5</v>
      </c>
      <c r="F815" s="15">
        <v>5.89</v>
      </c>
      <c r="G815" s="15">
        <v>6.2</v>
      </c>
      <c r="H815" s="15">
        <v>6.51</v>
      </c>
      <c r="I815" s="15">
        <v>5</v>
      </c>
      <c r="J815" s="15">
        <v>10</v>
      </c>
      <c r="K815" s="15">
        <v>141</v>
      </c>
      <c r="L815" s="15">
        <v>1</v>
      </c>
      <c r="M815" s="15">
        <v>2.7</v>
      </c>
      <c r="N815" s="15">
        <v>4</v>
      </c>
      <c r="O815" s="15">
        <v>150</v>
      </c>
      <c r="P815" s="15">
        <v>1</v>
      </c>
      <c r="Q815" s="15" t="s">
        <v>910</v>
      </c>
    </row>
    <row r="816" spans="1:17" ht="14.5">
      <c r="A816" s="3" t="s">
        <v>8397</v>
      </c>
      <c r="B816" s="15" t="s">
        <v>1</v>
      </c>
      <c r="C816" s="15" t="s">
        <v>8783</v>
      </c>
      <c r="D816" s="15">
        <v>500</v>
      </c>
      <c r="E816" s="15">
        <v>5</v>
      </c>
      <c r="F816" s="15"/>
      <c r="G816" s="15">
        <v>6.8</v>
      </c>
      <c r="H816" s="15"/>
      <c r="I816" s="15">
        <v>5</v>
      </c>
      <c r="J816" s="15">
        <v>15</v>
      </c>
      <c r="K816" s="15">
        <v>75</v>
      </c>
      <c r="L816" s="15">
        <v>1</v>
      </c>
      <c r="M816" s="15">
        <v>1.8</v>
      </c>
      <c r="N816" s="15">
        <v>4</v>
      </c>
      <c r="O816" s="15"/>
      <c r="P816" s="15">
        <v>1</v>
      </c>
      <c r="Q816" s="15" t="s">
        <v>910</v>
      </c>
    </row>
    <row r="817" spans="1:17" ht="14.5">
      <c r="A817" s="3" t="s">
        <v>8398</v>
      </c>
      <c r="B817" s="15" t="s">
        <v>1</v>
      </c>
      <c r="C817" s="15" t="s">
        <v>8784</v>
      </c>
      <c r="D817" s="15">
        <v>350</v>
      </c>
      <c r="E817" s="15">
        <v>5</v>
      </c>
      <c r="F817" s="15"/>
      <c r="G817" s="15">
        <v>6.8</v>
      </c>
      <c r="H817" s="15"/>
      <c r="I817" s="15">
        <v>5</v>
      </c>
      <c r="J817" s="15">
        <v>15</v>
      </c>
      <c r="K817" s="15">
        <v>80</v>
      </c>
      <c r="L817" s="15">
        <v>1</v>
      </c>
      <c r="M817" s="15">
        <v>2</v>
      </c>
      <c r="N817" s="15">
        <v>4</v>
      </c>
      <c r="O817" s="15">
        <v>150</v>
      </c>
      <c r="P817" s="15">
        <v>1</v>
      </c>
      <c r="Q817" s="15" t="s">
        <v>910</v>
      </c>
    </row>
    <row r="818" spans="1:17" ht="14.5">
      <c r="A818" s="3" t="s">
        <v>8399</v>
      </c>
      <c r="B818" s="15" t="s">
        <v>1</v>
      </c>
      <c r="C818" s="15" t="s">
        <v>7272</v>
      </c>
      <c r="D818" s="15">
        <v>200</v>
      </c>
      <c r="E818" s="15">
        <v>5</v>
      </c>
      <c r="F818" s="15"/>
      <c r="G818" s="15">
        <v>6.8</v>
      </c>
      <c r="H818" s="15"/>
      <c r="I818" s="15">
        <v>5</v>
      </c>
      <c r="J818" s="15">
        <v>15</v>
      </c>
      <c r="K818" s="15">
        <v>160</v>
      </c>
      <c r="L818" s="15">
        <v>1</v>
      </c>
      <c r="M818" s="15">
        <v>0.5</v>
      </c>
      <c r="N818" s="15">
        <v>3.5</v>
      </c>
      <c r="O818" s="15"/>
      <c r="P818" s="15">
        <v>1</v>
      </c>
      <c r="Q818" s="15" t="s">
        <v>910</v>
      </c>
    </row>
    <row r="819" spans="1:17" ht="14.5">
      <c r="A819" s="3" t="s">
        <v>8400</v>
      </c>
      <c r="B819" s="15" t="s">
        <v>1</v>
      </c>
      <c r="C819" s="15" t="s">
        <v>8160</v>
      </c>
      <c r="D819" s="15">
        <v>200</v>
      </c>
      <c r="E819" s="15">
        <v>5</v>
      </c>
      <c r="F819" s="15">
        <v>6.46</v>
      </c>
      <c r="G819" s="15">
        <v>6.8</v>
      </c>
      <c r="H819" s="15">
        <v>7.14</v>
      </c>
      <c r="I819" s="15">
        <v>5</v>
      </c>
      <c r="J819" s="15">
        <v>15</v>
      </c>
      <c r="K819" s="15">
        <v>75</v>
      </c>
      <c r="L819" s="15">
        <v>1</v>
      </c>
      <c r="M819" s="15">
        <v>1.8</v>
      </c>
      <c r="N819" s="15">
        <v>4</v>
      </c>
      <c r="O819" s="15">
        <v>150</v>
      </c>
      <c r="P819" s="15">
        <v>1</v>
      </c>
      <c r="Q819" s="15" t="s">
        <v>910</v>
      </c>
    </row>
    <row r="820" spans="1:17" ht="14.5">
      <c r="A820" s="3" t="s">
        <v>8401</v>
      </c>
      <c r="B820" s="15" t="s">
        <v>1</v>
      </c>
      <c r="C820" s="15" t="s">
        <v>8783</v>
      </c>
      <c r="D820" s="15">
        <v>500</v>
      </c>
      <c r="E820" s="15">
        <v>5</v>
      </c>
      <c r="F820" s="15"/>
      <c r="G820" s="15">
        <v>75</v>
      </c>
      <c r="H820" s="15"/>
      <c r="I820" s="15">
        <v>2</v>
      </c>
      <c r="J820" s="15">
        <v>255</v>
      </c>
      <c r="K820" s="15">
        <v>470</v>
      </c>
      <c r="L820" s="15">
        <v>0.5</v>
      </c>
      <c r="M820" s="15">
        <v>4.4999999999999998E-2</v>
      </c>
      <c r="N820" s="15">
        <v>52.5</v>
      </c>
      <c r="O820" s="15"/>
      <c r="P820" s="15">
        <v>1</v>
      </c>
      <c r="Q820" s="15" t="s">
        <v>910</v>
      </c>
    </row>
    <row r="821" spans="1:17" ht="14.5">
      <c r="A821" s="3" t="s">
        <v>8402</v>
      </c>
      <c r="B821" s="15" t="s">
        <v>1</v>
      </c>
      <c r="C821" s="15" t="s">
        <v>8784</v>
      </c>
      <c r="D821" s="15">
        <v>350</v>
      </c>
      <c r="E821" s="15">
        <v>5</v>
      </c>
      <c r="F821" s="15"/>
      <c r="G821" s="15">
        <v>75</v>
      </c>
      <c r="H821" s="15"/>
      <c r="I821" s="15">
        <v>2</v>
      </c>
      <c r="J821" s="15">
        <v>265</v>
      </c>
      <c r="K821" s="15">
        <v>1700</v>
      </c>
      <c r="L821" s="15">
        <v>0.25</v>
      </c>
      <c r="M821" s="15">
        <v>0.1</v>
      </c>
      <c r="N821" s="15">
        <v>56</v>
      </c>
      <c r="O821" s="15">
        <v>150</v>
      </c>
      <c r="P821" s="15">
        <v>1</v>
      </c>
      <c r="Q821" s="15" t="s">
        <v>910</v>
      </c>
    </row>
    <row r="822" spans="1:17" ht="14.5">
      <c r="A822" s="3" t="s">
        <v>8403</v>
      </c>
      <c r="B822" s="15" t="s">
        <v>1</v>
      </c>
      <c r="C822" s="15" t="s">
        <v>7272</v>
      </c>
      <c r="D822" s="15">
        <v>200</v>
      </c>
      <c r="E822" s="15">
        <v>5</v>
      </c>
      <c r="F822" s="15"/>
      <c r="G822" s="15">
        <v>75</v>
      </c>
      <c r="H822" s="15"/>
      <c r="I822" s="15">
        <v>1</v>
      </c>
      <c r="J822" s="15">
        <v>255</v>
      </c>
      <c r="K822" s="15">
        <v>500</v>
      </c>
      <c r="L822" s="15">
        <v>1</v>
      </c>
      <c r="M822" s="15">
        <v>0.2</v>
      </c>
      <c r="N822" s="15">
        <v>57</v>
      </c>
      <c r="O822" s="15"/>
      <c r="P822" s="15">
        <v>1</v>
      </c>
      <c r="Q822" s="15" t="s">
        <v>910</v>
      </c>
    </row>
    <row r="823" spans="1:17" ht="14.5">
      <c r="A823" s="3" t="s">
        <v>8404</v>
      </c>
      <c r="B823" s="15" t="s">
        <v>1</v>
      </c>
      <c r="C823" s="15" t="s">
        <v>8160</v>
      </c>
      <c r="D823" s="15">
        <v>200</v>
      </c>
      <c r="E823" s="15">
        <v>5</v>
      </c>
      <c r="F823" s="15">
        <v>71.25</v>
      </c>
      <c r="G823" s="15">
        <v>75</v>
      </c>
      <c r="H823" s="15">
        <v>78.75</v>
      </c>
      <c r="I823" s="15">
        <v>2</v>
      </c>
      <c r="J823" s="15">
        <v>255</v>
      </c>
      <c r="K823" s="15">
        <v>470</v>
      </c>
      <c r="L823" s="15">
        <v>0.5</v>
      </c>
      <c r="M823" s="15">
        <v>4.4999999999999998E-2</v>
      </c>
      <c r="N823" s="15">
        <v>52.5</v>
      </c>
      <c r="O823" s="15">
        <v>150</v>
      </c>
      <c r="P823" s="15">
        <v>1</v>
      </c>
      <c r="Q823" s="15" t="s">
        <v>910</v>
      </c>
    </row>
    <row r="824" spans="1:17" ht="14.5">
      <c r="A824" s="3" t="s">
        <v>8405</v>
      </c>
      <c r="B824" s="15" t="s">
        <v>1</v>
      </c>
      <c r="C824" s="15" t="s">
        <v>8783</v>
      </c>
      <c r="D824" s="15">
        <v>500</v>
      </c>
      <c r="E824" s="15">
        <v>5</v>
      </c>
      <c r="F824" s="15"/>
      <c r="G824" s="15">
        <v>7.5</v>
      </c>
      <c r="H824" s="15"/>
      <c r="I824" s="15">
        <v>5</v>
      </c>
      <c r="J824" s="15">
        <v>15</v>
      </c>
      <c r="K824" s="15">
        <v>75</v>
      </c>
      <c r="L824" s="15">
        <v>1</v>
      </c>
      <c r="M824" s="15">
        <v>0.9</v>
      </c>
      <c r="N824" s="15">
        <v>5</v>
      </c>
      <c r="O824" s="15"/>
      <c r="P824" s="15">
        <v>1</v>
      </c>
      <c r="Q824" s="15" t="s">
        <v>910</v>
      </c>
    </row>
    <row r="825" spans="1:17" ht="14.5">
      <c r="A825" s="3" t="s">
        <v>8406</v>
      </c>
      <c r="B825" s="15" t="s">
        <v>1</v>
      </c>
      <c r="C825" s="15" t="s">
        <v>8784</v>
      </c>
      <c r="D825" s="15">
        <v>350</v>
      </c>
      <c r="E825" s="15">
        <v>5</v>
      </c>
      <c r="F825" s="15"/>
      <c r="G825" s="15">
        <v>7.5</v>
      </c>
      <c r="H825" s="15"/>
      <c r="I825" s="15">
        <v>5</v>
      </c>
      <c r="J825" s="15">
        <v>15</v>
      </c>
      <c r="K825" s="15">
        <v>80</v>
      </c>
      <c r="L825" s="15">
        <v>1</v>
      </c>
      <c r="M825" s="15">
        <v>1</v>
      </c>
      <c r="N825" s="15">
        <v>5</v>
      </c>
      <c r="O825" s="15">
        <v>150</v>
      </c>
      <c r="P825" s="15">
        <v>1</v>
      </c>
      <c r="Q825" s="15" t="s">
        <v>910</v>
      </c>
    </row>
    <row r="826" spans="1:17" ht="14.5">
      <c r="A826" s="3" t="s">
        <v>8407</v>
      </c>
      <c r="B826" s="15" t="s">
        <v>1</v>
      </c>
      <c r="C826" s="15" t="s">
        <v>7272</v>
      </c>
      <c r="D826" s="15">
        <v>200</v>
      </c>
      <c r="E826" s="15">
        <v>5</v>
      </c>
      <c r="F826" s="15"/>
      <c r="G826" s="15">
        <v>7.5</v>
      </c>
      <c r="H826" s="15"/>
      <c r="I826" s="15">
        <v>5</v>
      </c>
      <c r="J826" s="15">
        <v>15</v>
      </c>
      <c r="K826" s="15">
        <v>160</v>
      </c>
      <c r="L826" s="15">
        <v>1</v>
      </c>
      <c r="M826" s="15">
        <v>0.5</v>
      </c>
      <c r="N826" s="15">
        <v>4</v>
      </c>
      <c r="O826" s="15"/>
      <c r="P826" s="15">
        <v>1</v>
      </c>
      <c r="Q826" s="15" t="s">
        <v>910</v>
      </c>
    </row>
    <row r="827" spans="1:17" ht="14.5">
      <c r="A827" s="3" t="s">
        <v>8408</v>
      </c>
      <c r="B827" s="15" t="s">
        <v>1</v>
      </c>
      <c r="C827" s="15" t="s">
        <v>8160</v>
      </c>
      <c r="D827" s="15">
        <v>200</v>
      </c>
      <c r="E827" s="15">
        <v>5</v>
      </c>
      <c r="F827" s="15">
        <v>7.11</v>
      </c>
      <c r="G827" s="15">
        <v>7.5</v>
      </c>
      <c r="H827" s="15">
        <v>7.86</v>
      </c>
      <c r="I827" s="15">
        <v>5</v>
      </c>
      <c r="J827" s="15">
        <v>15</v>
      </c>
      <c r="K827" s="15">
        <v>75</v>
      </c>
      <c r="L827" s="15">
        <v>1</v>
      </c>
      <c r="M827" s="15">
        <v>0.9</v>
      </c>
      <c r="N827" s="15">
        <v>5</v>
      </c>
      <c r="O827" s="15">
        <v>150</v>
      </c>
      <c r="P827" s="15">
        <v>1</v>
      </c>
      <c r="Q827" s="15" t="s">
        <v>910</v>
      </c>
    </row>
    <row r="828" spans="1:17" ht="14.5">
      <c r="A828" s="3" t="s">
        <v>8409</v>
      </c>
      <c r="B828" s="15" t="s">
        <v>1</v>
      </c>
      <c r="C828" s="15" t="s">
        <v>8783</v>
      </c>
      <c r="D828" s="15">
        <v>500</v>
      </c>
      <c r="E828" s="15">
        <v>5</v>
      </c>
      <c r="F828" s="15"/>
      <c r="G828" s="15">
        <v>8.1999999999999993</v>
      </c>
      <c r="H828" s="15"/>
      <c r="I828" s="15">
        <v>5</v>
      </c>
      <c r="J828" s="15">
        <v>15</v>
      </c>
      <c r="K828" s="15">
        <v>75</v>
      </c>
      <c r="L828" s="15">
        <v>1</v>
      </c>
      <c r="M828" s="15">
        <v>0.63</v>
      </c>
      <c r="N828" s="15">
        <v>5</v>
      </c>
      <c r="O828" s="15"/>
      <c r="P828" s="15">
        <v>1</v>
      </c>
      <c r="Q828" s="15" t="s">
        <v>910</v>
      </c>
    </row>
    <row r="829" spans="1:17" ht="14.5">
      <c r="A829" s="3" t="s">
        <v>8410</v>
      </c>
      <c r="B829" s="15" t="s">
        <v>1</v>
      </c>
      <c r="C829" s="15" t="s">
        <v>8784</v>
      </c>
      <c r="D829" s="15">
        <v>350</v>
      </c>
      <c r="E829" s="15">
        <v>5</v>
      </c>
      <c r="F829" s="15"/>
      <c r="G829" s="15">
        <v>8.1999999999999993</v>
      </c>
      <c r="H829" s="15"/>
      <c r="I829" s="15">
        <v>5</v>
      </c>
      <c r="J829" s="15">
        <v>15</v>
      </c>
      <c r="K829" s="15">
        <v>80</v>
      </c>
      <c r="L829" s="15">
        <v>1</v>
      </c>
      <c r="M829" s="15">
        <v>0.7</v>
      </c>
      <c r="N829" s="15">
        <v>5</v>
      </c>
      <c r="O829" s="15">
        <v>150</v>
      </c>
      <c r="P829" s="15">
        <v>1</v>
      </c>
      <c r="Q829" s="15" t="s">
        <v>910</v>
      </c>
    </row>
    <row r="830" spans="1:17" ht="14.5">
      <c r="A830" s="3" t="s">
        <v>8411</v>
      </c>
      <c r="B830" s="15" t="s">
        <v>1</v>
      </c>
      <c r="C830" s="15" t="s">
        <v>7272</v>
      </c>
      <c r="D830" s="15">
        <v>200</v>
      </c>
      <c r="E830" s="15">
        <v>5</v>
      </c>
      <c r="F830" s="15"/>
      <c r="G830" s="15">
        <v>8.1999999999999993</v>
      </c>
      <c r="H830" s="15"/>
      <c r="I830" s="15">
        <v>5</v>
      </c>
      <c r="J830" s="15">
        <v>15</v>
      </c>
      <c r="K830" s="15">
        <v>160</v>
      </c>
      <c r="L830" s="15">
        <v>1</v>
      </c>
      <c r="M830" s="15">
        <v>0.5</v>
      </c>
      <c r="N830" s="15">
        <v>5</v>
      </c>
      <c r="O830" s="15"/>
      <c r="P830" s="15">
        <v>1</v>
      </c>
      <c r="Q830" s="15" t="s">
        <v>910</v>
      </c>
    </row>
    <row r="831" spans="1:17" ht="14.5">
      <c r="A831" s="3" t="s">
        <v>8412</v>
      </c>
      <c r="B831" s="15" t="s">
        <v>1</v>
      </c>
      <c r="C831" s="15" t="s">
        <v>8160</v>
      </c>
      <c r="D831" s="15">
        <v>200</v>
      </c>
      <c r="E831" s="15">
        <v>5</v>
      </c>
      <c r="F831" s="15">
        <v>7.79</v>
      </c>
      <c r="G831" s="15">
        <v>8.1999999999999993</v>
      </c>
      <c r="H831" s="15">
        <v>8.61</v>
      </c>
      <c r="I831" s="15">
        <v>5</v>
      </c>
      <c r="J831" s="15">
        <v>15</v>
      </c>
      <c r="K831" s="15">
        <v>75</v>
      </c>
      <c r="L831" s="15">
        <v>1</v>
      </c>
      <c r="M831" s="15">
        <v>0.63</v>
      </c>
      <c r="N831" s="15">
        <v>5</v>
      </c>
      <c r="O831" s="15">
        <v>150</v>
      </c>
      <c r="P831" s="15">
        <v>1</v>
      </c>
      <c r="Q831" s="15" t="s">
        <v>910</v>
      </c>
    </row>
    <row r="832" spans="1:17" ht="14.5">
      <c r="A832" s="3" t="s">
        <v>8413</v>
      </c>
      <c r="B832" s="15" t="s">
        <v>1</v>
      </c>
      <c r="C832" s="15" t="s">
        <v>8783</v>
      </c>
      <c r="D832" s="15">
        <v>500</v>
      </c>
      <c r="E832" s="15">
        <v>5</v>
      </c>
      <c r="F832" s="15"/>
      <c r="G832" s="15">
        <v>9.1</v>
      </c>
      <c r="H832" s="15"/>
      <c r="I832" s="15">
        <v>5</v>
      </c>
      <c r="J832" s="15">
        <v>15</v>
      </c>
      <c r="K832" s="15">
        <v>94</v>
      </c>
      <c r="L832" s="15">
        <v>1</v>
      </c>
      <c r="M832" s="15">
        <v>0.45</v>
      </c>
      <c r="N832" s="15">
        <v>6</v>
      </c>
      <c r="O832" s="15"/>
      <c r="P832" s="15">
        <v>1</v>
      </c>
      <c r="Q832" s="15" t="s">
        <v>910</v>
      </c>
    </row>
    <row r="833" spans="1:17" ht="14.5">
      <c r="A833" s="3" t="s">
        <v>8414</v>
      </c>
      <c r="B833" s="15" t="s">
        <v>1</v>
      </c>
      <c r="C833" s="15" t="s">
        <v>8784</v>
      </c>
      <c r="D833" s="15">
        <v>350</v>
      </c>
      <c r="E833" s="15">
        <v>5</v>
      </c>
      <c r="F833" s="15"/>
      <c r="G833" s="15">
        <v>9.1</v>
      </c>
      <c r="H833" s="15"/>
      <c r="I833" s="15">
        <v>5</v>
      </c>
      <c r="J833" s="15">
        <v>15</v>
      </c>
      <c r="K833" s="15">
        <v>100</v>
      </c>
      <c r="L833" s="15">
        <v>1</v>
      </c>
      <c r="M833" s="15">
        <v>0.5</v>
      </c>
      <c r="N833" s="15">
        <v>6</v>
      </c>
      <c r="O833" s="15">
        <v>150</v>
      </c>
      <c r="P833" s="15">
        <v>1</v>
      </c>
      <c r="Q833" s="15" t="s">
        <v>910</v>
      </c>
    </row>
    <row r="834" spans="1:17" ht="14.5">
      <c r="A834" s="3" t="s">
        <v>8415</v>
      </c>
      <c r="B834" s="15" t="s">
        <v>1</v>
      </c>
      <c r="C834" s="15" t="s">
        <v>7272</v>
      </c>
      <c r="D834" s="15">
        <v>200</v>
      </c>
      <c r="E834" s="15">
        <v>5</v>
      </c>
      <c r="F834" s="15"/>
      <c r="G834" s="15">
        <v>9.1</v>
      </c>
      <c r="H834" s="15"/>
      <c r="I834" s="15">
        <v>5</v>
      </c>
      <c r="J834" s="15">
        <v>15</v>
      </c>
      <c r="K834" s="15">
        <v>160</v>
      </c>
      <c r="L834" s="15">
        <v>1</v>
      </c>
      <c r="M834" s="15">
        <v>0.5</v>
      </c>
      <c r="N834" s="15">
        <v>6</v>
      </c>
      <c r="O834" s="15"/>
      <c r="P834" s="15">
        <v>1</v>
      </c>
      <c r="Q834" s="15" t="s">
        <v>910</v>
      </c>
    </row>
    <row r="835" spans="1:17" ht="14.5">
      <c r="A835" s="3" t="s">
        <v>8416</v>
      </c>
      <c r="B835" s="15" t="s">
        <v>1</v>
      </c>
      <c r="C835" s="15" t="s">
        <v>8160</v>
      </c>
      <c r="D835" s="15">
        <v>200</v>
      </c>
      <c r="E835" s="15">
        <v>5</v>
      </c>
      <c r="F835" s="15">
        <v>8.65</v>
      </c>
      <c r="G835" s="15">
        <v>9.1</v>
      </c>
      <c r="H835" s="15">
        <v>9.56</v>
      </c>
      <c r="I835" s="15">
        <v>5</v>
      </c>
      <c r="J835" s="15">
        <v>15</v>
      </c>
      <c r="K835" s="15">
        <v>94</v>
      </c>
      <c r="L835" s="15">
        <v>1</v>
      </c>
      <c r="M835" s="15">
        <v>0.45</v>
      </c>
      <c r="N835" s="15">
        <v>6</v>
      </c>
      <c r="O835" s="15">
        <v>150</v>
      </c>
      <c r="P835" s="15">
        <v>1</v>
      </c>
      <c r="Q835" s="15" t="s">
        <v>910</v>
      </c>
    </row>
    <row r="836" spans="1:17" ht="14.5">
      <c r="A836" s="3" t="s">
        <v>8417</v>
      </c>
      <c r="B836" s="15" t="s">
        <v>1</v>
      </c>
      <c r="C836" s="15" t="s">
        <v>8418</v>
      </c>
      <c r="D836" s="15">
        <v>500</v>
      </c>
      <c r="E836" s="15">
        <v>2</v>
      </c>
      <c r="F836" s="15">
        <v>9.8000000000000007</v>
      </c>
      <c r="G836" s="15">
        <v>10</v>
      </c>
      <c r="H836" s="15">
        <v>10.199999999999999</v>
      </c>
      <c r="I836" s="15">
        <v>5</v>
      </c>
      <c r="J836" s="15">
        <v>15</v>
      </c>
      <c r="K836" s="15">
        <v>70</v>
      </c>
      <c r="L836" s="15">
        <v>1</v>
      </c>
      <c r="M836" s="15">
        <v>0.1</v>
      </c>
      <c r="N836" s="15">
        <v>7.5</v>
      </c>
      <c r="O836" s="15"/>
      <c r="P836" s="15" t="s">
        <v>9479</v>
      </c>
      <c r="Q836" s="15" t="s">
        <v>910</v>
      </c>
    </row>
    <row r="837" spans="1:17" ht="14.5">
      <c r="A837" s="3" t="s">
        <v>8419</v>
      </c>
      <c r="B837" s="15" t="s">
        <v>1</v>
      </c>
      <c r="C837" s="15" t="s">
        <v>8418</v>
      </c>
      <c r="D837" s="15">
        <v>500</v>
      </c>
      <c r="E837" s="15">
        <v>2</v>
      </c>
      <c r="F837" s="15">
        <v>10.78</v>
      </c>
      <c r="G837" s="15">
        <v>11</v>
      </c>
      <c r="H837" s="15">
        <v>11.22</v>
      </c>
      <c r="I837" s="15">
        <v>5</v>
      </c>
      <c r="J837" s="15">
        <v>20</v>
      </c>
      <c r="K837" s="15">
        <v>70</v>
      </c>
      <c r="L837" s="15">
        <v>1</v>
      </c>
      <c r="M837" s="15">
        <v>0.1</v>
      </c>
      <c r="N837" s="15">
        <v>8.1999999999999993</v>
      </c>
      <c r="O837" s="15"/>
      <c r="P837" s="15" t="s">
        <v>9479</v>
      </c>
      <c r="Q837" s="15" t="s">
        <v>910</v>
      </c>
    </row>
    <row r="838" spans="1:17" ht="14.5">
      <c r="A838" s="3" t="s">
        <v>8420</v>
      </c>
      <c r="B838" s="15" t="s">
        <v>1</v>
      </c>
      <c r="C838" s="15" t="s">
        <v>8418</v>
      </c>
      <c r="D838" s="15">
        <v>500</v>
      </c>
      <c r="E838" s="15">
        <v>2</v>
      </c>
      <c r="F838" s="15">
        <v>11.76</v>
      </c>
      <c r="G838" s="15">
        <v>12</v>
      </c>
      <c r="H838" s="15">
        <v>12.24</v>
      </c>
      <c r="I838" s="15">
        <v>5</v>
      </c>
      <c r="J838" s="15">
        <v>20</v>
      </c>
      <c r="K838" s="15">
        <v>90</v>
      </c>
      <c r="L838" s="15">
        <v>1</v>
      </c>
      <c r="M838" s="15">
        <v>0.1</v>
      </c>
      <c r="N838" s="15">
        <v>9.1</v>
      </c>
      <c r="O838" s="15"/>
      <c r="P838" s="15" t="s">
        <v>9479</v>
      </c>
      <c r="Q838" s="15" t="s">
        <v>910</v>
      </c>
    </row>
    <row r="839" spans="1:17" ht="14.5">
      <c r="A839" s="3" t="s">
        <v>8421</v>
      </c>
      <c r="B839" s="15" t="s">
        <v>1</v>
      </c>
      <c r="C839" s="15" t="s">
        <v>8418</v>
      </c>
      <c r="D839" s="15">
        <v>500</v>
      </c>
      <c r="E839" s="15">
        <v>2</v>
      </c>
      <c r="F839" s="15">
        <v>12.74</v>
      </c>
      <c r="G839" s="15">
        <v>13</v>
      </c>
      <c r="H839" s="15">
        <v>13.26</v>
      </c>
      <c r="I839" s="15">
        <v>5</v>
      </c>
      <c r="J839" s="15">
        <v>26</v>
      </c>
      <c r="K839" s="15">
        <v>110</v>
      </c>
      <c r="L839" s="15">
        <v>1</v>
      </c>
      <c r="M839" s="15">
        <v>0.1</v>
      </c>
      <c r="N839" s="15">
        <v>10</v>
      </c>
      <c r="O839" s="15"/>
      <c r="P839" s="15" t="s">
        <v>9479</v>
      </c>
      <c r="Q839" s="15" t="s">
        <v>910</v>
      </c>
    </row>
    <row r="840" spans="1:17" ht="14.5">
      <c r="A840" s="3" t="s">
        <v>8422</v>
      </c>
      <c r="B840" s="15" t="s">
        <v>1</v>
      </c>
      <c r="C840" s="15" t="s">
        <v>8418</v>
      </c>
      <c r="D840" s="15">
        <v>500</v>
      </c>
      <c r="E840" s="15">
        <v>2</v>
      </c>
      <c r="F840" s="15">
        <v>14.7</v>
      </c>
      <c r="G840" s="15">
        <v>15</v>
      </c>
      <c r="H840" s="15">
        <v>15.3</v>
      </c>
      <c r="I840" s="15">
        <v>5</v>
      </c>
      <c r="J840" s="15">
        <v>30</v>
      </c>
      <c r="K840" s="15">
        <v>110</v>
      </c>
      <c r="L840" s="15">
        <v>1</v>
      </c>
      <c r="M840" s="15">
        <v>0.1</v>
      </c>
      <c r="N840" s="15">
        <v>11</v>
      </c>
      <c r="O840" s="15"/>
      <c r="P840" s="15" t="s">
        <v>9479</v>
      </c>
      <c r="Q840" s="15" t="s">
        <v>910</v>
      </c>
    </row>
    <row r="841" spans="1:17" ht="14.5">
      <c r="A841" s="3" t="s">
        <v>8423</v>
      </c>
      <c r="B841" s="15" t="s">
        <v>1</v>
      </c>
      <c r="C841" s="15" t="s">
        <v>8418</v>
      </c>
      <c r="D841" s="15">
        <v>500</v>
      </c>
      <c r="E841" s="15">
        <v>2</v>
      </c>
      <c r="F841" s="15">
        <v>15.68</v>
      </c>
      <c r="G841" s="15">
        <v>16</v>
      </c>
      <c r="H841" s="15">
        <v>16.32</v>
      </c>
      <c r="I841" s="15">
        <v>5</v>
      </c>
      <c r="J841" s="15">
        <v>40</v>
      </c>
      <c r="K841" s="15">
        <v>170</v>
      </c>
      <c r="L841" s="15">
        <v>1</v>
      </c>
      <c r="M841" s="15">
        <v>0.1</v>
      </c>
      <c r="N841" s="15">
        <v>12</v>
      </c>
      <c r="O841" s="15"/>
      <c r="P841" s="15" t="s">
        <v>9479</v>
      </c>
      <c r="Q841" s="15" t="s">
        <v>910</v>
      </c>
    </row>
    <row r="842" spans="1:17" ht="14.5">
      <c r="A842" s="3" t="s">
        <v>8424</v>
      </c>
      <c r="B842" s="15" t="s">
        <v>1</v>
      </c>
      <c r="C842" s="15" t="s">
        <v>8418</v>
      </c>
      <c r="D842" s="15">
        <v>500</v>
      </c>
      <c r="E842" s="15">
        <v>2</v>
      </c>
      <c r="F842" s="15">
        <v>17.64</v>
      </c>
      <c r="G842" s="15">
        <v>18</v>
      </c>
      <c r="H842" s="15">
        <v>18.36</v>
      </c>
      <c r="I842" s="15">
        <v>5</v>
      </c>
      <c r="J842" s="15">
        <v>50</v>
      </c>
      <c r="K842" s="15">
        <v>170</v>
      </c>
      <c r="L842" s="15">
        <v>1</v>
      </c>
      <c r="M842" s="15">
        <v>0.1</v>
      </c>
      <c r="N842" s="15">
        <v>13</v>
      </c>
      <c r="O842" s="15"/>
      <c r="P842" s="15" t="s">
        <v>9479</v>
      </c>
      <c r="Q842" s="15" t="s">
        <v>910</v>
      </c>
    </row>
    <row r="843" spans="1:17" ht="14.5">
      <c r="A843" s="3" t="s">
        <v>8425</v>
      </c>
      <c r="B843" s="15" t="s">
        <v>1</v>
      </c>
      <c r="C843" s="15" t="s">
        <v>8418</v>
      </c>
      <c r="D843" s="15">
        <v>500</v>
      </c>
      <c r="E843" s="15">
        <v>2</v>
      </c>
      <c r="F843" s="15">
        <v>19.600000000000001</v>
      </c>
      <c r="G843" s="15">
        <v>20</v>
      </c>
      <c r="H843" s="15">
        <v>20.399999999999999</v>
      </c>
      <c r="I843" s="15">
        <v>5</v>
      </c>
      <c r="J843" s="15">
        <v>55</v>
      </c>
      <c r="K843" s="15">
        <v>220</v>
      </c>
      <c r="L843" s="15">
        <v>1</v>
      </c>
      <c r="M843" s="15">
        <v>0.1</v>
      </c>
      <c r="N843" s="15">
        <v>15</v>
      </c>
      <c r="O843" s="15"/>
      <c r="P843" s="15" t="s">
        <v>9479</v>
      </c>
      <c r="Q843" s="15" t="s">
        <v>910</v>
      </c>
    </row>
    <row r="844" spans="1:17" ht="14.5">
      <c r="A844" s="3" t="s">
        <v>8426</v>
      </c>
      <c r="B844" s="15" t="s">
        <v>1</v>
      </c>
      <c r="C844" s="15" t="s">
        <v>8418</v>
      </c>
      <c r="D844" s="15">
        <v>500</v>
      </c>
      <c r="E844" s="15">
        <v>2</v>
      </c>
      <c r="F844" s="15">
        <v>21.56</v>
      </c>
      <c r="G844" s="15">
        <v>22</v>
      </c>
      <c r="H844" s="15">
        <v>22.44</v>
      </c>
      <c r="I844" s="15">
        <v>5</v>
      </c>
      <c r="J844" s="15">
        <v>55</v>
      </c>
      <c r="K844" s="15">
        <v>220</v>
      </c>
      <c r="L844" s="15">
        <v>1</v>
      </c>
      <c r="M844" s="15">
        <v>0.1</v>
      </c>
      <c r="N844" s="15">
        <v>16</v>
      </c>
      <c r="O844" s="15"/>
      <c r="P844" s="15" t="s">
        <v>9479</v>
      </c>
      <c r="Q844" s="15" t="s">
        <v>910</v>
      </c>
    </row>
    <row r="845" spans="1:17" ht="14.5">
      <c r="A845" s="3" t="s">
        <v>8427</v>
      </c>
      <c r="B845" s="15" t="s">
        <v>1</v>
      </c>
      <c r="C845" s="15" t="s">
        <v>8418</v>
      </c>
      <c r="D845" s="15">
        <v>500</v>
      </c>
      <c r="E845" s="15">
        <v>2</v>
      </c>
      <c r="F845" s="15">
        <v>23.52</v>
      </c>
      <c r="G845" s="15">
        <v>24</v>
      </c>
      <c r="H845" s="15">
        <v>24.48</v>
      </c>
      <c r="I845" s="15">
        <v>5</v>
      </c>
      <c r="J845" s="15">
        <v>80</v>
      </c>
      <c r="K845" s="15">
        <v>220</v>
      </c>
      <c r="L845" s="15">
        <v>1</v>
      </c>
      <c r="M845" s="15">
        <v>0.1</v>
      </c>
      <c r="N845" s="15">
        <v>18</v>
      </c>
      <c r="O845" s="15"/>
      <c r="P845" s="15" t="s">
        <v>9479</v>
      </c>
      <c r="Q845" s="15" t="s">
        <v>910</v>
      </c>
    </row>
    <row r="846" spans="1:17" ht="14.5">
      <c r="A846" s="3" t="s">
        <v>8428</v>
      </c>
      <c r="B846" s="15" t="s">
        <v>1</v>
      </c>
      <c r="C846" s="15" t="s">
        <v>8418</v>
      </c>
      <c r="D846" s="15">
        <v>500</v>
      </c>
      <c r="E846" s="15">
        <v>2</v>
      </c>
      <c r="F846" s="15">
        <v>26.46</v>
      </c>
      <c r="G846" s="15">
        <v>27</v>
      </c>
      <c r="H846" s="15">
        <v>27.54</v>
      </c>
      <c r="I846" s="15">
        <v>5</v>
      </c>
      <c r="J846" s="15">
        <v>80</v>
      </c>
      <c r="K846" s="15">
        <v>220</v>
      </c>
      <c r="L846" s="15">
        <v>1</v>
      </c>
      <c r="M846" s="15">
        <v>0.1</v>
      </c>
      <c r="N846" s="15">
        <v>20</v>
      </c>
      <c r="O846" s="15"/>
      <c r="P846" s="15" t="s">
        <v>9479</v>
      </c>
      <c r="Q846" s="15" t="s">
        <v>910</v>
      </c>
    </row>
    <row r="847" spans="1:17" ht="14.5">
      <c r="A847" s="3" t="s">
        <v>8429</v>
      </c>
      <c r="B847" s="15" t="s">
        <v>1</v>
      </c>
      <c r="C847" s="15" t="s">
        <v>8418</v>
      </c>
      <c r="D847" s="15">
        <v>500</v>
      </c>
      <c r="E847" s="15">
        <v>2</v>
      </c>
      <c r="F847" s="15">
        <v>2.35</v>
      </c>
      <c r="G847" s="15">
        <v>2.4</v>
      </c>
      <c r="H847" s="15">
        <v>2.4500000000000002</v>
      </c>
      <c r="I847" s="15">
        <v>5</v>
      </c>
      <c r="J847" s="15">
        <v>85</v>
      </c>
      <c r="K847" s="15">
        <v>600</v>
      </c>
      <c r="L847" s="15">
        <v>1</v>
      </c>
      <c r="M847" s="15">
        <v>50</v>
      </c>
      <c r="N847" s="15">
        <v>1</v>
      </c>
      <c r="O847" s="15"/>
      <c r="P847" s="15" t="s">
        <v>9479</v>
      </c>
      <c r="Q847" s="15" t="s">
        <v>910</v>
      </c>
    </row>
    <row r="848" spans="1:17" ht="14.5">
      <c r="A848" s="3" t="s">
        <v>8430</v>
      </c>
      <c r="B848" s="15" t="s">
        <v>1</v>
      </c>
      <c r="C848" s="15" t="s">
        <v>8418</v>
      </c>
      <c r="D848" s="15">
        <v>500</v>
      </c>
      <c r="E848" s="15">
        <v>2</v>
      </c>
      <c r="F848" s="15">
        <v>2.65</v>
      </c>
      <c r="G848" s="15">
        <v>2.7</v>
      </c>
      <c r="H848" s="15">
        <v>2.75</v>
      </c>
      <c r="I848" s="15">
        <v>5</v>
      </c>
      <c r="J848" s="15">
        <v>85</v>
      </c>
      <c r="K848" s="15">
        <v>600</v>
      </c>
      <c r="L848" s="15">
        <v>1</v>
      </c>
      <c r="M848" s="15">
        <v>10</v>
      </c>
      <c r="N848" s="15">
        <v>1</v>
      </c>
      <c r="O848" s="15"/>
      <c r="P848" s="15" t="s">
        <v>9479</v>
      </c>
      <c r="Q848" s="15" t="s">
        <v>910</v>
      </c>
    </row>
    <row r="849" spans="1:17" ht="14.5">
      <c r="A849" s="3" t="s">
        <v>8431</v>
      </c>
      <c r="B849" s="15" t="s">
        <v>1</v>
      </c>
      <c r="C849" s="15" t="s">
        <v>8418</v>
      </c>
      <c r="D849" s="15">
        <v>500</v>
      </c>
      <c r="E849" s="15">
        <v>2</v>
      </c>
      <c r="F849" s="15">
        <v>29.4</v>
      </c>
      <c r="G849" s="15">
        <v>30</v>
      </c>
      <c r="H849" s="15">
        <v>30.6</v>
      </c>
      <c r="I849" s="15">
        <v>5</v>
      </c>
      <c r="J849" s="15">
        <v>80</v>
      </c>
      <c r="K849" s="15">
        <v>220</v>
      </c>
      <c r="L849" s="15">
        <v>1</v>
      </c>
      <c r="M849" s="15">
        <v>0.1</v>
      </c>
      <c r="N849" s="15">
        <v>22</v>
      </c>
      <c r="O849" s="15"/>
      <c r="P849" s="15" t="s">
        <v>9479</v>
      </c>
      <c r="Q849" s="15" t="s">
        <v>910</v>
      </c>
    </row>
    <row r="850" spans="1:17" ht="14.5">
      <c r="A850" s="3" t="s">
        <v>8432</v>
      </c>
      <c r="B850" s="15" t="s">
        <v>1</v>
      </c>
      <c r="C850" s="15" t="s">
        <v>8418</v>
      </c>
      <c r="D850" s="15">
        <v>500</v>
      </c>
      <c r="E850" s="15">
        <v>2</v>
      </c>
      <c r="F850" s="15">
        <v>32.340000000000003</v>
      </c>
      <c r="G850" s="15">
        <v>33</v>
      </c>
      <c r="H850" s="15">
        <v>33.659999999999997</v>
      </c>
      <c r="I850" s="15">
        <v>5</v>
      </c>
      <c r="J850" s="15">
        <v>80</v>
      </c>
      <c r="K850" s="15">
        <v>220</v>
      </c>
      <c r="L850" s="15">
        <v>1</v>
      </c>
      <c r="M850" s="15">
        <v>0.1</v>
      </c>
      <c r="N850" s="15">
        <v>24</v>
      </c>
      <c r="O850" s="15"/>
      <c r="P850" s="15" t="s">
        <v>9479</v>
      </c>
      <c r="Q850" s="15" t="s">
        <v>910</v>
      </c>
    </row>
    <row r="851" spans="1:17" ht="14.5">
      <c r="A851" s="3" t="s">
        <v>8433</v>
      </c>
      <c r="B851" s="15" t="s">
        <v>1</v>
      </c>
      <c r="C851" s="15" t="s">
        <v>8418</v>
      </c>
      <c r="D851" s="15">
        <v>500</v>
      </c>
      <c r="E851" s="15">
        <v>2</v>
      </c>
      <c r="F851" s="15">
        <v>35.28</v>
      </c>
      <c r="G851" s="15">
        <v>36</v>
      </c>
      <c r="H851" s="15">
        <v>36.72</v>
      </c>
      <c r="I851" s="15">
        <v>5</v>
      </c>
      <c r="J851" s="15">
        <v>80</v>
      </c>
      <c r="K851" s="15">
        <v>220</v>
      </c>
      <c r="L851" s="15">
        <v>1</v>
      </c>
      <c r="M851" s="15">
        <v>0.1</v>
      </c>
      <c r="N851" s="15">
        <v>27</v>
      </c>
      <c r="O851" s="15"/>
      <c r="P851" s="15" t="s">
        <v>9479</v>
      </c>
      <c r="Q851" s="15" t="s">
        <v>910</v>
      </c>
    </row>
    <row r="852" spans="1:17" ht="14.5">
      <c r="A852" s="3" t="s">
        <v>8434</v>
      </c>
      <c r="B852" s="15" t="s">
        <v>1</v>
      </c>
      <c r="C852" s="15" t="s">
        <v>8418</v>
      </c>
      <c r="D852" s="15">
        <v>500</v>
      </c>
      <c r="E852" s="15">
        <v>2</v>
      </c>
      <c r="F852" s="15">
        <v>38.22</v>
      </c>
      <c r="G852" s="15">
        <v>39</v>
      </c>
      <c r="H852" s="15">
        <v>39.78</v>
      </c>
      <c r="I852" s="15">
        <v>2.5</v>
      </c>
      <c r="J852" s="15">
        <v>90</v>
      </c>
      <c r="K852" s="15">
        <v>500</v>
      </c>
      <c r="L852" s="15">
        <v>0.5</v>
      </c>
      <c r="M852" s="15">
        <v>0.1</v>
      </c>
      <c r="N852" s="15">
        <v>28</v>
      </c>
      <c r="O852" s="15"/>
      <c r="P852" s="15" t="s">
        <v>9479</v>
      </c>
      <c r="Q852" s="15" t="s">
        <v>910</v>
      </c>
    </row>
    <row r="853" spans="1:17" ht="14.5">
      <c r="A853" s="3" t="s">
        <v>8435</v>
      </c>
      <c r="B853" s="15" t="s">
        <v>1</v>
      </c>
      <c r="C853" s="15" t="s">
        <v>8418</v>
      </c>
      <c r="D853" s="15">
        <v>500</v>
      </c>
      <c r="E853" s="15">
        <v>2</v>
      </c>
      <c r="F853" s="15">
        <v>2.94</v>
      </c>
      <c r="G853" s="15">
        <v>3</v>
      </c>
      <c r="H853" s="15">
        <v>3.06</v>
      </c>
      <c r="I853" s="15">
        <v>5</v>
      </c>
      <c r="J853" s="15">
        <v>85</v>
      </c>
      <c r="K853" s="15">
        <v>600</v>
      </c>
      <c r="L853" s="15">
        <v>1</v>
      </c>
      <c r="M853" s="15">
        <v>4</v>
      </c>
      <c r="N853" s="15">
        <v>1</v>
      </c>
      <c r="O853" s="15"/>
      <c r="P853" s="15" t="s">
        <v>9479</v>
      </c>
      <c r="Q853" s="15" t="s">
        <v>910</v>
      </c>
    </row>
    <row r="854" spans="1:17" ht="14.5">
      <c r="A854" s="3" t="s">
        <v>8436</v>
      </c>
      <c r="B854" s="15" t="s">
        <v>1</v>
      </c>
      <c r="C854" s="15" t="s">
        <v>8418</v>
      </c>
      <c r="D854" s="15">
        <v>500</v>
      </c>
      <c r="E854" s="15">
        <v>2</v>
      </c>
      <c r="F854" s="15">
        <v>3.23</v>
      </c>
      <c r="G854" s="15">
        <v>3.3</v>
      </c>
      <c r="H854" s="15">
        <v>3.37</v>
      </c>
      <c r="I854" s="15">
        <v>5</v>
      </c>
      <c r="J854" s="15">
        <v>85</v>
      </c>
      <c r="K854" s="15">
        <v>600</v>
      </c>
      <c r="L854" s="15">
        <v>1</v>
      </c>
      <c r="M854" s="15">
        <v>2</v>
      </c>
      <c r="N854" s="15">
        <v>1</v>
      </c>
      <c r="O854" s="15"/>
      <c r="P854" s="15" t="s">
        <v>9479</v>
      </c>
      <c r="Q854" s="15" t="s">
        <v>910</v>
      </c>
    </row>
    <row r="855" spans="1:17" ht="14.5">
      <c r="A855" s="3" t="s">
        <v>8437</v>
      </c>
      <c r="B855" s="15" t="s">
        <v>1</v>
      </c>
      <c r="C855" s="15" t="s">
        <v>8418</v>
      </c>
      <c r="D855" s="15">
        <v>500</v>
      </c>
      <c r="E855" s="15">
        <v>2</v>
      </c>
      <c r="F855" s="15">
        <v>3.53</v>
      </c>
      <c r="G855" s="15">
        <v>3.6</v>
      </c>
      <c r="H855" s="15">
        <v>3.67</v>
      </c>
      <c r="I855" s="15">
        <v>5</v>
      </c>
      <c r="J855" s="15">
        <v>85</v>
      </c>
      <c r="K855" s="15">
        <v>600</v>
      </c>
      <c r="L855" s="15">
        <v>1</v>
      </c>
      <c r="M855" s="15">
        <v>2</v>
      </c>
      <c r="N855" s="15">
        <v>1</v>
      </c>
      <c r="O855" s="15"/>
      <c r="P855" s="15" t="s">
        <v>9479</v>
      </c>
      <c r="Q855" s="15" t="s">
        <v>910</v>
      </c>
    </row>
    <row r="856" spans="1:17" ht="14.5">
      <c r="A856" s="3" t="s">
        <v>8438</v>
      </c>
      <c r="B856" s="15" t="s">
        <v>1</v>
      </c>
      <c r="C856" s="15" t="s">
        <v>8418</v>
      </c>
      <c r="D856" s="15">
        <v>500</v>
      </c>
      <c r="E856" s="15">
        <v>2</v>
      </c>
      <c r="F856" s="15">
        <v>3.82</v>
      </c>
      <c r="G856" s="15">
        <v>3.9</v>
      </c>
      <c r="H856" s="15">
        <v>3.98</v>
      </c>
      <c r="I856" s="15">
        <v>5</v>
      </c>
      <c r="J856" s="15">
        <v>85</v>
      </c>
      <c r="K856" s="15">
        <v>600</v>
      </c>
      <c r="L856" s="15">
        <v>1</v>
      </c>
      <c r="M856" s="15">
        <v>2</v>
      </c>
      <c r="N856" s="15">
        <v>1</v>
      </c>
      <c r="O856" s="15"/>
      <c r="P856" s="15" t="s">
        <v>9479</v>
      </c>
      <c r="Q856" s="15" t="s">
        <v>910</v>
      </c>
    </row>
    <row r="857" spans="1:17" ht="14.5">
      <c r="A857" s="3" t="s">
        <v>8439</v>
      </c>
      <c r="B857" s="15" t="s">
        <v>1</v>
      </c>
      <c r="C857" s="15" t="s">
        <v>8418</v>
      </c>
      <c r="D857" s="15">
        <v>500</v>
      </c>
      <c r="E857" s="15">
        <v>2</v>
      </c>
      <c r="F857" s="15">
        <v>42.14</v>
      </c>
      <c r="G857" s="15">
        <v>43</v>
      </c>
      <c r="H857" s="15">
        <v>43.86</v>
      </c>
      <c r="I857" s="15">
        <v>2.5</v>
      </c>
      <c r="J857" s="15">
        <v>90</v>
      </c>
      <c r="K857" s="15">
        <v>600</v>
      </c>
      <c r="L857" s="15">
        <v>0.5</v>
      </c>
      <c r="M857" s="15">
        <v>0.1</v>
      </c>
      <c r="N857" s="15">
        <v>32</v>
      </c>
      <c r="O857" s="15"/>
      <c r="P857" s="15" t="s">
        <v>9479</v>
      </c>
      <c r="Q857" s="15" t="s">
        <v>910</v>
      </c>
    </row>
    <row r="858" spans="1:17" ht="14.5">
      <c r="A858" s="3" t="s">
        <v>8440</v>
      </c>
      <c r="B858" s="15" t="s">
        <v>1</v>
      </c>
      <c r="C858" s="15" t="s">
        <v>8418</v>
      </c>
      <c r="D858" s="15">
        <v>500</v>
      </c>
      <c r="E858" s="15">
        <v>2</v>
      </c>
      <c r="F858" s="15">
        <v>46.06</v>
      </c>
      <c r="G858" s="15">
        <v>47</v>
      </c>
      <c r="H858" s="15">
        <v>47.94</v>
      </c>
      <c r="I858" s="15">
        <v>2.5</v>
      </c>
      <c r="J858" s="15">
        <v>110</v>
      </c>
      <c r="K858" s="15">
        <v>700</v>
      </c>
      <c r="L858" s="15">
        <v>0.5</v>
      </c>
      <c r="M858" s="15">
        <v>0.1</v>
      </c>
      <c r="N858" s="15">
        <v>35</v>
      </c>
      <c r="O858" s="15"/>
      <c r="P858" s="15" t="s">
        <v>9479</v>
      </c>
      <c r="Q858" s="15" t="s">
        <v>910</v>
      </c>
    </row>
    <row r="859" spans="1:17" ht="14.5">
      <c r="A859" s="3" t="s">
        <v>8441</v>
      </c>
      <c r="B859" s="15" t="s">
        <v>1</v>
      </c>
      <c r="C859" s="15" t="s">
        <v>8418</v>
      </c>
      <c r="D859" s="15">
        <v>500</v>
      </c>
      <c r="E859" s="15">
        <v>2</v>
      </c>
      <c r="F859" s="15">
        <v>4.21</v>
      </c>
      <c r="G859" s="15">
        <v>4.3</v>
      </c>
      <c r="H859" s="15">
        <v>4.3899999999999997</v>
      </c>
      <c r="I859" s="15">
        <v>5</v>
      </c>
      <c r="J859" s="15">
        <v>75</v>
      </c>
      <c r="K859" s="15">
        <v>600</v>
      </c>
      <c r="L859" s="15">
        <v>1</v>
      </c>
      <c r="M859" s="15">
        <v>1</v>
      </c>
      <c r="N859" s="15">
        <v>1</v>
      </c>
      <c r="O859" s="15"/>
      <c r="P859" s="15" t="s">
        <v>9479</v>
      </c>
      <c r="Q859" s="15" t="s">
        <v>910</v>
      </c>
    </row>
    <row r="860" spans="1:17" ht="14.5">
      <c r="A860" s="3" t="s">
        <v>8442</v>
      </c>
      <c r="B860" s="15" t="s">
        <v>1</v>
      </c>
      <c r="C860" s="15" t="s">
        <v>8418</v>
      </c>
      <c r="D860" s="15">
        <v>500</v>
      </c>
      <c r="E860" s="15">
        <v>2</v>
      </c>
      <c r="F860" s="15">
        <v>4.6100000000000003</v>
      </c>
      <c r="G860" s="15">
        <v>4.7</v>
      </c>
      <c r="H860" s="15">
        <v>4.79</v>
      </c>
      <c r="I860" s="15">
        <v>5</v>
      </c>
      <c r="J860" s="15">
        <v>60</v>
      </c>
      <c r="K860" s="15">
        <v>600</v>
      </c>
      <c r="L860" s="15">
        <v>1</v>
      </c>
      <c r="M860" s="15">
        <v>0.5</v>
      </c>
      <c r="N860" s="15">
        <v>1</v>
      </c>
      <c r="O860" s="15"/>
      <c r="P860" s="15" t="s">
        <v>9479</v>
      </c>
      <c r="Q860" s="15" t="s">
        <v>910</v>
      </c>
    </row>
    <row r="861" spans="1:17" ht="14.5">
      <c r="A861" s="3" t="s">
        <v>8443</v>
      </c>
      <c r="B861" s="15" t="s">
        <v>1</v>
      </c>
      <c r="C861" s="15" t="s">
        <v>8418</v>
      </c>
      <c r="D861" s="15">
        <v>500</v>
      </c>
      <c r="E861" s="15">
        <v>2</v>
      </c>
      <c r="F861" s="15">
        <v>49.98</v>
      </c>
      <c r="G861" s="15">
        <v>51</v>
      </c>
      <c r="H861" s="15">
        <v>52.02</v>
      </c>
      <c r="I861" s="15">
        <v>2.5</v>
      </c>
      <c r="J861" s="15">
        <v>125</v>
      </c>
      <c r="K861" s="15">
        <v>700</v>
      </c>
      <c r="L861" s="15">
        <v>0.5</v>
      </c>
      <c r="M861" s="15">
        <v>0.1</v>
      </c>
      <c r="N861" s="15">
        <v>38</v>
      </c>
      <c r="O861" s="15"/>
      <c r="P861" s="15" t="s">
        <v>9479</v>
      </c>
      <c r="Q861" s="15" t="s">
        <v>910</v>
      </c>
    </row>
    <row r="862" spans="1:17" ht="14.5">
      <c r="A862" s="3" t="s">
        <v>8444</v>
      </c>
      <c r="B862" s="15" t="s">
        <v>1</v>
      </c>
      <c r="C862" s="15" t="s">
        <v>8418</v>
      </c>
      <c r="D862" s="15">
        <v>500</v>
      </c>
      <c r="E862" s="15">
        <v>2</v>
      </c>
      <c r="F862" s="15">
        <v>54.88</v>
      </c>
      <c r="G862" s="15">
        <v>56</v>
      </c>
      <c r="H862" s="15">
        <v>57.12</v>
      </c>
      <c r="I862" s="15">
        <v>2.5</v>
      </c>
      <c r="J862" s="15">
        <v>135</v>
      </c>
      <c r="K862" s="15">
        <v>1000</v>
      </c>
      <c r="L862" s="15">
        <v>0.5</v>
      </c>
      <c r="M862" s="15">
        <v>0.1</v>
      </c>
      <c r="N862" s="15">
        <v>42</v>
      </c>
      <c r="O862" s="15"/>
      <c r="P862" s="15" t="s">
        <v>9479</v>
      </c>
      <c r="Q862" s="15" t="s">
        <v>910</v>
      </c>
    </row>
    <row r="863" spans="1:17" ht="14.5">
      <c r="A863" s="3" t="s">
        <v>8445</v>
      </c>
      <c r="B863" s="15" t="s">
        <v>1</v>
      </c>
      <c r="C863" s="15" t="s">
        <v>8418</v>
      </c>
      <c r="D863" s="15">
        <v>500</v>
      </c>
      <c r="E863" s="15">
        <v>2</v>
      </c>
      <c r="F863" s="15">
        <v>5</v>
      </c>
      <c r="G863" s="15">
        <v>5.0999999999999996</v>
      </c>
      <c r="H863" s="15">
        <v>5.2</v>
      </c>
      <c r="I863" s="15">
        <v>5</v>
      </c>
      <c r="J863" s="15">
        <v>35</v>
      </c>
      <c r="K863" s="15">
        <v>550</v>
      </c>
      <c r="L863" s="15">
        <v>1</v>
      </c>
      <c r="M863" s="15">
        <v>0.1</v>
      </c>
      <c r="N863" s="15">
        <v>1</v>
      </c>
      <c r="O863" s="15"/>
      <c r="P863" s="15" t="s">
        <v>9479</v>
      </c>
      <c r="Q863" s="15" t="s">
        <v>910</v>
      </c>
    </row>
    <row r="864" spans="1:17" ht="14.5">
      <c r="A864" s="3" t="s">
        <v>8446</v>
      </c>
      <c r="B864" s="15" t="s">
        <v>1</v>
      </c>
      <c r="C864" s="15" t="s">
        <v>8418</v>
      </c>
      <c r="D864" s="15">
        <v>500</v>
      </c>
      <c r="E864" s="15">
        <v>2</v>
      </c>
      <c r="F864" s="15">
        <v>5.49</v>
      </c>
      <c r="G864" s="15">
        <v>5.6</v>
      </c>
      <c r="H864" s="15">
        <v>5.71</v>
      </c>
      <c r="I864" s="15">
        <v>5</v>
      </c>
      <c r="J864" s="15">
        <v>25</v>
      </c>
      <c r="K864" s="15">
        <v>450</v>
      </c>
      <c r="L864" s="15">
        <v>1</v>
      </c>
      <c r="M864" s="15">
        <v>0.1</v>
      </c>
      <c r="N864" s="15">
        <v>1</v>
      </c>
      <c r="O864" s="15"/>
      <c r="P864" s="15" t="s">
        <v>9479</v>
      </c>
      <c r="Q864" s="15" t="s">
        <v>910</v>
      </c>
    </row>
    <row r="865" spans="1:17" ht="14.5">
      <c r="A865" s="3" t="s">
        <v>8447</v>
      </c>
      <c r="B865" s="15" t="s">
        <v>1</v>
      </c>
      <c r="C865" s="15" t="s">
        <v>8418</v>
      </c>
      <c r="D865" s="15">
        <v>500</v>
      </c>
      <c r="E865" s="15">
        <v>2</v>
      </c>
      <c r="F865" s="15">
        <v>60.76</v>
      </c>
      <c r="G865" s="15">
        <v>62</v>
      </c>
      <c r="H865" s="15">
        <v>63.24</v>
      </c>
      <c r="I865" s="15">
        <v>2.5</v>
      </c>
      <c r="J865" s="15">
        <v>150</v>
      </c>
      <c r="K865" s="15">
        <v>1000</v>
      </c>
      <c r="L865" s="15">
        <v>0.5</v>
      </c>
      <c r="M865" s="15">
        <v>0.1</v>
      </c>
      <c r="N865" s="15">
        <v>47</v>
      </c>
      <c r="O865" s="15"/>
      <c r="P865" s="15" t="s">
        <v>9479</v>
      </c>
      <c r="Q865" s="15" t="s">
        <v>910</v>
      </c>
    </row>
    <row r="866" spans="1:17" ht="14.5">
      <c r="A866" s="3" t="s">
        <v>8448</v>
      </c>
      <c r="B866" s="15" t="s">
        <v>1</v>
      </c>
      <c r="C866" s="15" t="s">
        <v>8418</v>
      </c>
      <c r="D866" s="15">
        <v>500</v>
      </c>
      <c r="E866" s="15">
        <v>2</v>
      </c>
      <c r="F866" s="15">
        <v>66.64</v>
      </c>
      <c r="G866" s="15">
        <v>68</v>
      </c>
      <c r="H866" s="15">
        <v>69.36</v>
      </c>
      <c r="I866" s="15">
        <v>2.5</v>
      </c>
      <c r="J866" s="15">
        <v>160</v>
      </c>
      <c r="K866" s="15">
        <v>1000</v>
      </c>
      <c r="L866" s="15">
        <v>0.5</v>
      </c>
      <c r="M866" s="15">
        <v>0.1</v>
      </c>
      <c r="N866" s="15">
        <v>51</v>
      </c>
      <c r="O866" s="15"/>
      <c r="P866" s="15" t="s">
        <v>9479</v>
      </c>
      <c r="Q866" s="15" t="s">
        <v>910</v>
      </c>
    </row>
    <row r="867" spans="1:17" ht="14.5">
      <c r="A867" s="3" t="s">
        <v>8449</v>
      </c>
      <c r="B867" s="15" t="s">
        <v>1</v>
      </c>
      <c r="C867" s="15" t="s">
        <v>8418</v>
      </c>
      <c r="D867" s="15">
        <v>500</v>
      </c>
      <c r="E867" s="15">
        <v>2</v>
      </c>
      <c r="F867" s="15">
        <v>6.08</v>
      </c>
      <c r="G867" s="15">
        <v>6.2</v>
      </c>
      <c r="H867" s="15">
        <v>6.32</v>
      </c>
      <c r="I867" s="15">
        <v>5</v>
      </c>
      <c r="J867" s="15">
        <v>10</v>
      </c>
      <c r="K867" s="15">
        <v>200</v>
      </c>
      <c r="L867" s="15">
        <v>1</v>
      </c>
      <c r="M867" s="15">
        <v>0.1</v>
      </c>
      <c r="N867" s="15">
        <v>2</v>
      </c>
      <c r="O867" s="15"/>
      <c r="P867" s="15" t="s">
        <v>9479</v>
      </c>
      <c r="Q867" s="15" t="s">
        <v>910</v>
      </c>
    </row>
    <row r="868" spans="1:17" ht="14.5">
      <c r="A868" s="3" t="s">
        <v>8450</v>
      </c>
      <c r="B868" s="15" t="s">
        <v>1</v>
      </c>
      <c r="C868" s="15" t="s">
        <v>8418</v>
      </c>
      <c r="D868" s="15">
        <v>500</v>
      </c>
      <c r="E868" s="15">
        <v>2</v>
      </c>
      <c r="F868" s="15">
        <v>6.66</v>
      </c>
      <c r="G868" s="15">
        <v>6.8</v>
      </c>
      <c r="H868" s="15">
        <v>6.94</v>
      </c>
      <c r="I868" s="15">
        <v>5</v>
      </c>
      <c r="J868" s="15">
        <v>8</v>
      </c>
      <c r="K868" s="15">
        <v>150</v>
      </c>
      <c r="L868" s="15">
        <v>1</v>
      </c>
      <c r="M868" s="15">
        <v>0.1</v>
      </c>
      <c r="N868" s="15">
        <v>3</v>
      </c>
      <c r="O868" s="15"/>
      <c r="P868" s="15" t="s">
        <v>9479</v>
      </c>
      <c r="Q868" s="15" t="s">
        <v>910</v>
      </c>
    </row>
    <row r="869" spans="1:17" ht="14.5">
      <c r="A869" s="3" t="s">
        <v>8451</v>
      </c>
      <c r="B869" s="15" t="s">
        <v>1</v>
      </c>
      <c r="C869" s="15" t="s">
        <v>8418</v>
      </c>
      <c r="D869" s="15">
        <v>500</v>
      </c>
      <c r="E869" s="15">
        <v>2</v>
      </c>
      <c r="F869" s="15">
        <v>73.5</v>
      </c>
      <c r="G869" s="15">
        <v>75</v>
      </c>
      <c r="H869" s="15">
        <v>76.5</v>
      </c>
      <c r="I869" s="15">
        <v>2.5</v>
      </c>
      <c r="J869" s="15">
        <v>170</v>
      </c>
      <c r="K869" s="15">
        <v>1000</v>
      </c>
      <c r="L869" s="15">
        <v>0.5</v>
      </c>
      <c r="M869" s="15">
        <v>0.1</v>
      </c>
      <c r="N869" s="15">
        <v>56</v>
      </c>
      <c r="O869" s="15"/>
      <c r="P869" s="15" t="s">
        <v>9479</v>
      </c>
      <c r="Q869" s="15" t="s">
        <v>910</v>
      </c>
    </row>
    <row r="870" spans="1:17" ht="14.5">
      <c r="A870" s="3" t="s">
        <v>8452</v>
      </c>
      <c r="B870" s="15" t="s">
        <v>1</v>
      </c>
      <c r="C870" s="15" t="s">
        <v>8418</v>
      </c>
      <c r="D870" s="15">
        <v>500</v>
      </c>
      <c r="E870" s="15">
        <v>2</v>
      </c>
      <c r="F870" s="15">
        <v>7.35</v>
      </c>
      <c r="G870" s="15">
        <v>7.5</v>
      </c>
      <c r="H870" s="15">
        <v>7.65</v>
      </c>
      <c r="I870" s="15">
        <v>5</v>
      </c>
      <c r="J870" s="15">
        <v>7</v>
      </c>
      <c r="K870" s="15">
        <v>50</v>
      </c>
      <c r="L870" s="15">
        <v>1</v>
      </c>
      <c r="M870" s="15">
        <v>0.1</v>
      </c>
      <c r="N870" s="15">
        <v>5</v>
      </c>
      <c r="O870" s="15"/>
      <c r="P870" s="15" t="s">
        <v>9479</v>
      </c>
      <c r="Q870" s="15" t="s">
        <v>910</v>
      </c>
    </row>
    <row r="871" spans="1:17" ht="14.5">
      <c r="A871" s="3" t="s">
        <v>8453</v>
      </c>
      <c r="B871" s="15" t="s">
        <v>1</v>
      </c>
      <c r="C871" s="15" t="s">
        <v>8418</v>
      </c>
      <c r="D871" s="15">
        <v>500</v>
      </c>
      <c r="E871" s="15">
        <v>2</v>
      </c>
      <c r="F871" s="15">
        <v>8.0399999999999991</v>
      </c>
      <c r="G871" s="15">
        <v>8.1999999999999993</v>
      </c>
      <c r="H871" s="15">
        <v>8.36</v>
      </c>
      <c r="I871" s="15">
        <v>5</v>
      </c>
      <c r="J871" s="15">
        <v>7</v>
      </c>
      <c r="K871" s="15">
        <v>50</v>
      </c>
      <c r="L871" s="15">
        <v>1</v>
      </c>
      <c r="M871" s="15">
        <v>0.1</v>
      </c>
      <c r="N871" s="15">
        <v>6.2</v>
      </c>
      <c r="O871" s="15"/>
      <c r="P871" s="15" t="s">
        <v>9479</v>
      </c>
      <c r="Q871" s="15" t="s">
        <v>910</v>
      </c>
    </row>
    <row r="872" spans="1:17" ht="14.5">
      <c r="A872" s="3" t="s">
        <v>8454</v>
      </c>
      <c r="B872" s="15" t="s">
        <v>1</v>
      </c>
      <c r="C872" s="15" t="s">
        <v>8418</v>
      </c>
      <c r="D872" s="15">
        <v>500</v>
      </c>
      <c r="E872" s="15">
        <v>2</v>
      </c>
      <c r="F872" s="15">
        <v>8.92</v>
      </c>
      <c r="G872" s="15">
        <v>9.1</v>
      </c>
      <c r="H872" s="15">
        <v>9.2799999999999994</v>
      </c>
      <c r="I872" s="15">
        <v>5</v>
      </c>
      <c r="J872" s="15">
        <v>10</v>
      </c>
      <c r="K872" s="15">
        <v>50</v>
      </c>
      <c r="L872" s="15">
        <v>1</v>
      </c>
      <c r="M872" s="15">
        <v>0.1</v>
      </c>
      <c r="N872" s="15">
        <v>6.8</v>
      </c>
      <c r="O872" s="15"/>
      <c r="P872" s="15" t="s">
        <v>9479</v>
      </c>
      <c r="Q872" s="15" t="s">
        <v>910</v>
      </c>
    </row>
    <row r="873" spans="1:17" ht="14.5">
      <c r="A873" s="3" t="s">
        <v>8455</v>
      </c>
      <c r="B873" s="15" t="s">
        <v>1</v>
      </c>
      <c r="C873" s="15" t="s">
        <v>8418</v>
      </c>
      <c r="D873" s="15">
        <v>500</v>
      </c>
      <c r="E873" s="15">
        <v>5</v>
      </c>
      <c r="F873" s="15">
        <v>9.4</v>
      </c>
      <c r="G873" s="15">
        <v>10</v>
      </c>
      <c r="H873" s="15">
        <v>10.6</v>
      </c>
      <c r="I873" s="15">
        <v>5</v>
      </c>
      <c r="J873" s="15">
        <v>15</v>
      </c>
      <c r="K873" s="15">
        <v>70</v>
      </c>
      <c r="L873" s="15">
        <v>1</v>
      </c>
      <c r="M873" s="15">
        <v>0.1</v>
      </c>
      <c r="N873" s="15">
        <v>7.5</v>
      </c>
      <c r="O873" s="15"/>
      <c r="P873" s="15" t="s">
        <v>9479</v>
      </c>
      <c r="Q873" s="15" t="s">
        <v>910</v>
      </c>
    </row>
    <row r="874" spans="1:17" ht="14.5">
      <c r="A874" s="3" t="s">
        <v>8456</v>
      </c>
      <c r="B874" s="15" t="s">
        <v>1</v>
      </c>
      <c r="C874" s="15" t="s">
        <v>8418</v>
      </c>
      <c r="D874" s="15">
        <v>500</v>
      </c>
      <c r="E874" s="15">
        <v>5</v>
      </c>
      <c r="F874" s="15">
        <v>10.4</v>
      </c>
      <c r="G874" s="15">
        <v>11</v>
      </c>
      <c r="H874" s="15">
        <v>11.6</v>
      </c>
      <c r="I874" s="15">
        <v>5</v>
      </c>
      <c r="J874" s="15">
        <v>20</v>
      </c>
      <c r="K874" s="15">
        <v>70</v>
      </c>
      <c r="L874" s="15">
        <v>1</v>
      </c>
      <c r="M874" s="15">
        <v>0.1</v>
      </c>
      <c r="N874" s="15">
        <v>8.1999999999999993</v>
      </c>
      <c r="O874" s="15"/>
      <c r="P874" s="15" t="s">
        <v>9479</v>
      </c>
      <c r="Q874" s="15" t="s">
        <v>910</v>
      </c>
    </row>
    <row r="875" spans="1:17" ht="14.5">
      <c r="A875" s="3" t="s">
        <v>8457</v>
      </c>
      <c r="B875" s="15" t="s">
        <v>1</v>
      </c>
      <c r="C875" s="15" t="s">
        <v>8418</v>
      </c>
      <c r="D875" s="15">
        <v>500</v>
      </c>
      <c r="E875" s="15">
        <v>5</v>
      </c>
      <c r="F875" s="15">
        <v>11.4</v>
      </c>
      <c r="G875" s="15">
        <v>12</v>
      </c>
      <c r="H875" s="15">
        <v>12.7</v>
      </c>
      <c r="I875" s="15">
        <v>5</v>
      </c>
      <c r="J875" s="15">
        <v>20</v>
      </c>
      <c r="K875" s="15">
        <v>90</v>
      </c>
      <c r="L875" s="15">
        <v>1</v>
      </c>
      <c r="M875" s="15">
        <v>0.1</v>
      </c>
      <c r="N875" s="15">
        <v>9.1</v>
      </c>
      <c r="O875" s="15"/>
      <c r="P875" s="15" t="s">
        <v>9479</v>
      </c>
      <c r="Q875" s="15" t="s">
        <v>910</v>
      </c>
    </row>
    <row r="876" spans="1:17" ht="14.5">
      <c r="A876" s="3" t="s">
        <v>8458</v>
      </c>
      <c r="B876" s="15" t="s">
        <v>1</v>
      </c>
      <c r="C876" s="15" t="s">
        <v>8418</v>
      </c>
      <c r="D876" s="15">
        <v>500</v>
      </c>
      <c r="E876" s="15">
        <v>5</v>
      </c>
      <c r="F876" s="15">
        <v>12.4</v>
      </c>
      <c r="G876" s="15">
        <v>13</v>
      </c>
      <c r="H876" s="15">
        <v>14.1</v>
      </c>
      <c r="I876" s="15">
        <v>5</v>
      </c>
      <c r="J876" s="15">
        <v>26</v>
      </c>
      <c r="K876" s="15">
        <v>110</v>
      </c>
      <c r="L876" s="15">
        <v>1</v>
      </c>
      <c r="M876" s="15">
        <v>0.1</v>
      </c>
      <c r="N876" s="15">
        <v>10</v>
      </c>
      <c r="O876" s="15"/>
      <c r="P876" s="15" t="s">
        <v>9479</v>
      </c>
      <c r="Q876" s="15" t="s">
        <v>910</v>
      </c>
    </row>
    <row r="877" spans="1:17" ht="14.5">
      <c r="A877" s="3" t="s">
        <v>8459</v>
      </c>
      <c r="B877" s="15" t="s">
        <v>1</v>
      </c>
      <c r="C877" s="15" t="s">
        <v>8418</v>
      </c>
      <c r="D877" s="15">
        <v>500</v>
      </c>
      <c r="E877" s="15">
        <v>5</v>
      </c>
      <c r="F877" s="15">
        <v>13.8</v>
      </c>
      <c r="G877" s="15">
        <v>15</v>
      </c>
      <c r="H877" s="15">
        <v>15.6</v>
      </c>
      <c r="I877" s="15">
        <v>5</v>
      </c>
      <c r="J877" s="15">
        <v>30</v>
      </c>
      <c r="K877" s="15">
        <v>110</v>
      </c>
      <c r="L877" s="15">
        <v>1</v>
      </c>
      <c r="M877" s="15">
        <v>0.1</v>
      </c>
      <c r="N877" s="15">
        <v>11</v>
      </c>
      <c r="O877" s="15"/>
      <c r="P877" s="15" t="s">
        <v>9479</v>
      </c>
      <c r="Q877" s="15" t="s">
        <v>910</v>
      </c>
    </row>
    <row r="878" spans="1:17" ht="14.5">
      <c r="A878" s="3" t="s">
        <v>8460</v>
      </c>
      <c r="B878" s="15" t="s">
        <v>1</v>
      </c>
      <c r="C878" s="15" t="s">
        <v>8418</v>
      </c>
      <c r="D878" s="15">
        <v>500</v>
      </c>
      <c r="E878" s="15">
        <v>5</v>
      </c>
      <c r="F878" s="15">
        <v>15.3</v>
      </c>
      <c r="G878" s="15">
        <v>16</v>
      </c>
      <c r="H878" s="15">
        <v>17.100000000000001</v>
      </c>
      <c r="I878" s="15">
        <v>5</v>
      </c>
      <c r="J878" s="15">
        <v>40</v>
      </c>
      <c r="K878" s="15">
        <v>170</v>
      </c>
      <c r="L878" s="15">
        <v>1</v>
      </c>
      <c r="M878" s="15">
        <v>0.1</v>
      </c>
      <c r="N878" s="15">
        <v>12</v>
      </c>
      <c r="O878" s="15"/>
      <c r="P878" s="15" t="s">
        <v>9479</v>
      </c>
      <c r="Q878" s="15" t="s">
        <v>910</v>
      </c>
    </row>
    <row r="879" spans="1:17" ht="14.5">
      <c r="A879" s="3" t="s">
        <v>8461</v>
      </c>
      <c r="B879" s="15" t="s">
        <v>1</v>
      </c>
      <c r="C879" s="15" t="s">
        <v>8418</v>
      </c>
      <c r="D879" s="15">
        <v>500</v>
      </c>
      <c r="E879" s="15">
        <v>5</v>
      </c>
      <c r="F879" s="15">
        <v>16.8</v>
      </c>
      <c r="G879" s="15">
        <v>18</v>
      </c>
      <c r="H879" s="15">
        <v>19.100000000000001</v>
      </c>
      <c r="I879" s="15">
        <v>5</v>
      </c>
      <c r="J879" s="15">
        <v>50</v>
      </c>
      <c r="K879" s="15">
        <v>170</v>
      </c>
      <c r="L879" s="15">
        <v>1</v>
      </c>
      <c r="M879" s="15">
        <v>0.1</v>
      </c>
      <c r="N879" s="15">
        <v>13</v>
      </c>
      <c r="O879" s="15"/>
      <c r="P879" s="15" t="s">
        <v>9479</v>
      </c>
      <c r="Q879" s="15" t="s">
        <v>910</v>
      </c>
    </row>
    <row r="880" spans="1:17" ht="14.5">
      <c r="A880" s="3" t="s">
        <v>8462</v>
      </c>
      <c r="B880" s="15" t="s">
        <v>1</v>
      </c>
      <c r="C880" s="15" t="s">
        <v>8418</v>
      </c>
      <c r="D880" s="15">
        <v>500</v>
      </c>
      <c r="E880" s="15">
        <v>5</v>
      </c>
      <c r="F880" s="15">
        <v>18.8</v>
      </c>
      <c r="G880" s="15">
        <v>20</v>
      </c>
      <c r="H880" s="15">
        <v>21.1</v>
      </c>
      <c r="I880" s="15">
        <v>5</v>
      </c>
      <c r="J880" s="15">
        <v>55</v>
      </c>
      <c r="K880" s="15">
        <v>220</v>
      </c>
      <c r="L880" s="15">
        <v>1</v>
      </c>
      <c r="M880" s="15">
        <v>0.1</v>
      </c>
      <c r="N880" s="15">
        <v>15</v>
      </c>
      <c r="O880" s="15"/>
      <c r="P880" s="15" t="s">
        <v>9479</v>
      </c>
      <c r="Q880" s="15" t="s">
        <v>910</v>
      </c>
    </row>
    <row r="881" spans="1:17" ht="14.5">
      <c r="A881" s="3" t="s">
        <v>8463</v>
      </c>
      <c r="B881" s="15" t="s">
        <v>1</v>
      </c>
      <c r="C881" s="15" t="s">
        <v>8418</v>
      </c>
      <c r="D881" s="15">
        <v>500</v>
      </c>
      <c r="E881" s="15">
        <v>5</v>
      </c>
      <c r="F881" s="15">
        <v>20.8</v>
      </c>
      <c r="G881" s="15">
        <v>22</v>
      </c>
      <c r="H881" s="15">
        <v>23.3</v>
      </c>
      <c r="I881" s="15">
        <v>5</v>
      </c>
      <c r="J881" s="15">
        <v>55</v>
      </c>
      <c r="K881" s="15">
        <v>220</v>
      </c>
      <c r="L881" s="15">
        <v>1</v>
      </c>
      <c r="M881" s="15">
        <v>0.1</v>
      </c>
      <c r="N881" s="15">
        <v>16</v>
      </c>
      <c r="O881" s="15"/>
      <c r="P881" s="15" t="s">
        <v>9479</v>
      </c>
      <c r="Q881" s="15" t="s">
        <v>910</v>
      </c>
    </row>
    <row r="882" spans="1:17" ht="14.5">
      <c r="A882" s="3" t="s">
        <v>8464</v>
      </c>
      <c r="B882" s="15" t="s">
        <v>1</v>
      </c>
      <c r="C882" s="15" t="s">
        <v>8418</v>
      </c>
      <c r="D882" s="15">
        <v>500</v>
      </c>
      <c r="E882" s="15">
        <v>5</v>
      </c>
      <c r="F882" s="15">
        <v>22.8</v>
      </c>
      <c r="G882" s="15">
        <v>24</v>
      </c>
      <c r="H882" s="15">
        <v>25.6</v>
      </c>
      <c r="I882" s="15">
        <v>5</v>
      </c>
      <c r="J882" s="15">
        <v>80</v>
      </c>
      <c r="K882" s="15">
        <v>220</v>
      </c>
      <c r="L882" s="15">
        <v>1</v>
      </c>
      <c r="M882" s="15">
        <v>0.1</v>
      </c>
      <c r="N882" s="15">
        <v>18</v>
      </c>
      <c r="O882" s="15"/>
      <c r="P882" s="15" t="s">
        <v>9479</v>
      </c>
      <c r="Q882" s="15" t="s">
        <v>910</v>
      </c>
    </row>
    <row r="883" spans="1:17" ht="14.5">
      <c r="A883" s="3" t="s">
        <v>8465</v>
      </c>
      <c r="B883" s="15" t="s">
        <v>1</v>
      </c>
      <c r="C883" s="15" t="s">
        <v>8418</v>
      </c>
      <c r="D883" s="15">
        <v>500</v>
      </c>
      <c r="E883" s="15">
        <v>5</v>
      </c>
      <c r="F883" s="15">
        <v>25.1</v>
      </c>
      <c r="G883" s="15">
        <v>27</v>
      </c>
      <c r="H883" s="15">
        <v>28.9</v>
      </c>
      <c r="I883" s="15">
        <v>5</v>
      </c>
      <c r="J883" s="15">
        <v>80</v>
      </c>
      <c r="K883" s="15">
        <v>220</v>
      </c>
      <c r="L883" s="15">
        <v>1</v>
      </c>
      <c r="M883" s="15">
        <v>0.1</v>
      </c>
      <c r="N883" s="15">
        <v>20</v>
      </c>
      <c r="O883" s="15"/>
      <c r="P883" s="15" t="s">
        <v>9479</v>
      </c>
      <c r="Q883" s="15" t="s">
        <v>910</v>
      </c>
    </row>
    <row r="884" spans="1:17" ht="14.5">
      <c r="A884" s="3" t="s">
        <v>8466</v>
      </c>
      <c r="B884" s="15" t="s">
        <v>1</v>
      </c>
      <c r="C884" s="15" t="s">
        <v>8418</v>
      </c>
      <c r="D884" s="15">
        <v>500</v>
      </c>
      <c r="E884" s="15">
        <v>5</v>
      </c>
      <c r="F884" s="15">
        <v>2.2799999999999998</v>
      </c>
      <c r="G884" s="15">
        <v>2.4</v>
      </c>
      <c r="H884" s="15">
        <v>2.56</v>
      </c>
      <c r="I884" s="15">
        <v>5</v>
      </c>
      <c r="J884" s="15">
        <v>85</v>
      </c>
      <c r="K884" s="15">
        <v>600</v>
      </c>
      <c r="L884" s="15">
        <v>1</v>
      </c>
      <c r="M884" s="15">
        <v>50</v>
      </c>
      <c r="N884" s="15">
        <v>1</v>
      </c>
      <c r="O884" s="15"/>
      <c r="P884" s="15" t="s">
        <v>9479</v>
      </c>
      <c r="Q884" s="15" t="s">
        <v>910</v>
      </c>
    </row>
    <row r="885" spans="1:17" ht="14.5">
      <c r="A885" s="3" t="s">
        <v>8467</v>
      </c>
      <c r="B885" s="15" t="s">
        <v>1</v>
      </c>
      <c r="C885" s="15" t="s">
        <v>8418</v>
      </c>
      <c r="D885" s="15">
        <v>500</v>
      </c>
      <c r="E885" s="15">
        <v>5</v>
      </c>
      <c r="F885" s="15">
        <v>2.5099999999999998</v>
      </c>
      <c r="G885" s="15">
        <v>2.7</v>
      </c>
      <c r="H885" s="15">
        <v>2.89</v>
      </c>
      <c r="I885" s="15">
        <v>5</v>
      </c>
      <c r="J885" s="15">
        <v>85</v>
      </c>
      <c r="K885" s="15">
        <v>600</v>
      </c>
      <c r="L885" s="15">
        <v>1</v>
      </c>
      <c r="M885" s="15">
        <v>10</v>
      </c>
      <c r="N885" s="15">
        <v>1</v>
      </c>
      <c r="O885" s="15"/>
      <c r="P885" s="15" t="s">
        <v>9479</v>
      </c>
      <c r="Q885" s="15" t="s">
        <v>910</v>
      </c>
    </row>
    <row r="886" spans="1:17" ht="14.5">
      <c r="A886" s="3" t="s">
        <v>8468</v>
      </c>
      <c r="B886" s="15" t="s">
        <v>1</v>
      </c>
      <c r="C886" s="15" t="s">
        <v>8418</v>
      </c>
      <c r="D886" s="15">
        <v>500</v>
      </c>
      <c r="E886" s="15">
        <v>5</v>
      </c>
      <c r="F886" s="15">
        <v>28</v>
      </c>
      <c r="G886" s="15">
        <v>30</v>
      </c>
      <c r="H886" s="15">
        <v>32</v>
      </c>
      <c r="I886" s="15">
        <v>5</v>
      </c>
      <c r="J886" s="15">
        <v>80</v>
      </c>
      <c r="K886" s="15">
        <v>220</v>
      </c>
      <c r="L886" s="15">
        <v>1</v>
      </c>
      <c r="M886" s="15">
        <v>0.1</v>
      </c>
      <c r="N886" s="15">
        <v>22</v>
      </c>
      <c r="O886" s="15"/>
      <c r="P886" s="15" t="s">
        <v>9479</v>
      </c>
      <c r="Q886" s="15" t="s">
        <v>910</v>
      </c>
    </row>
    <row r="887" spans="1:17" ht="14.5">
      <c r="A887" s="3" t="s">
        <v>8469</v>
      </c>
      <c r="B887" s="15" t="s">
        <v>1</v>
      </c>
      <c r="C887" s="15" t="s">
        <v>8418</v>
      </c>
      <c r="D887" s="15">
        <v>500</v>
      </c>
      <c r="E887" s="15">
        <v>5</v>
      </c>
      <c r="F887" s="15">
        <v>31</v>
      </c>
      <c r="G887" s="15">
        <v>33</v>
      </c>
      <c r="H887" s="15">
        <v>35</v>
      </c>
      <c r="I887" s="15">
        <v>5</v>
      </c>
      <c r="J887" s="15">
        <v>80</v>
      </c>
      <c r="K887" s="15">
        <v>220</v>
      </c>
      <c r="L887" s="15">
        <v>1</v>
      </c>
      <c r="M887" s="15">
        <v>0.1</v>
      </c>
      <c r="N887" s="15">
        <v>24</v>
      </c>
      <c r="O887" s="15"/>
      <c r="P887" s="15" t="s">
        <v>9479</v>
      </c>
      <c r="Q887" s="15" t="s">
        <v>910</v>
      </c>
    </row>
    <row r="888" spans="1:17" ht="14.5">
      <c r="A888" s="3" t="s">
        <v>8470</v>
      </c>
      <c r="B888" s="15" t="s">
        <v>1</v>
      </c>
      <c r="C888" s="15" t="s">
        <v>8418</v>
      </c>
      <c r="D888" s="15">
        <v>500</v>
      </c>
      <c r="E888" s="15">
        <v>5</v>
      </c>
      <c r="F888" s="15">
        <v>34</v>
      </c>
      <c r="G888" s="15">
        <v>36</v>
      </c>
      <c r="H888" s="15">
        <v>38</v>
      </c>
      <c r="I888" s="15">
        <v>5</v>
      </c>
      <c r="J888" s="15">
        <v>80</v>
      </c>
      <c r="K888" s="15">
        <v>220</v>
      </c>
      <c r="L888" s="15">
        <v>1</v>
      </c>
      <c r="M888" s="15">
        <v>0.1</v>
      </c>
      <c r="N888" s="15">
        <v>27</v>
      </c>
      <c r="O888" s="15"/>
      <c r="P888" s="15" t="s">
        <v>9479</v>
      </c>
      <c r="Q888" s="15" t="s">
        <v>910</v>
      </c>
    </row>
    <row r="889" spans="1:17" ht="14.5">
      <c r="A889" s="3" t="s">
        <v>8471</v>
      </c>
      <c r="B889" s="15" t="s">
        <v>1</v>
      </c>
      <c r="C889" s="15" t="s">
        <v>8418</v>
      </c>
      <c r="D889" s="15">
        <v>500</v>
      </c>
      <c r="E889" s="15">
        <v>5</v>
      </c>
      <c r="F889" s="15">
        <v>37</v>
      </c>
      <c r="G889" s="15">
        <v>39</v>
      </c>
      <c r="H889" s="15">
        <v>41</v>
      </c>
      <c r="I889" s="15">
        <v>2.5</v>
      </c>
      <c r="J889" s="15">
        <v>90</v>
      </c>
      <c r="K889" s="15">
        <v>500</v>
      </c>
      <c r="L889" s="15">
        <v>0.5</v>
      </c>
      <c r="M889" s="15">
        <v>0.1</v>
      </c>
      <c r="N889" s="15">
        <v>28</v>
      </c>
      <c r="O889" s="15"/>
      <c r="P889" s="15" t="s">
        <v>9479</v>
      </c>
      <c r="Q889" s="15" t="s">
        <v>910</v>
      </c>
    </row>
    <row r="890" spans="1:17" ht="14.5">
      <c r="A890" s="3" t="s">
        <v>8472</v>
      </c>
      <c r="B890" s="15" t="s">
        <v>1</v>
      </c>
      <c r="C890" s="15" t="s">
        <v>8418</v>
      </c>
      <c r="D890" s="15">
        <v>500</v>
      </c>
      <c r="E890" s="15">
        <v>5</v>
      </c>
      <c r="F890" s="15">
        <v>2.8</v>
      </c>
      <c r="G890" s="15">
        <v>3</v>
      </c>
      <c r="H890" s="15">
        <v>3.2</v>
      </c>
      <c r="I890" s="15">
        <v>5</v>
      </c>
      <c r="J890" s="15">
        <v>85</v>
      </c>
      <c r="K890" s="15">
        <v>600</v>
      </c>
      <c r="L890" s="15">
        <v>1</v>
      </c>
      <c r="M890" s="15">
        <v>4</v>
      </c>
      <c r="N890" s="15">
        <v>1</v>
      </c>
      <c r="O890" s="15"/>
      <c r="P890" s="15" t="s">
        <v>9479</v>
      </c>
      <c r="Q890" s="15" t="s">
        <v>910</v>
      </c>
    </row>
    <row r="891" spans="1:17" ht="14.5">
      <c r="A891" s="3" t="s">
        <v>8473</v>
      </c>
      <c r="B891" s="15" t="s">
        <v>1</v>
      </c>
      <c r="C891" s="15" t="s">
        <v>8418</v>
      </c>
      <c r="D891" s="15">
        <v>500</v>
      </c>
      <c r="E891" s="15">
        <v>5</v>
      </c>
      <c r="F891" s="15">
        <v>3.1</v>
      </c>
      <c r="G891" s="15">
        <v>3.3</v>
      </c>
      <c r="H891" s="15">
        <v>3.5</v>
      </c>
      <c r="I891" s="15">
        <v>5</v>
      </c>
      <c r="J891" s="15">
        <v>85</v>
      </c>
      <c r="K891" s="15">
        <v>600</v>
      </c>
      <c r="L891" s="15">
        <v>1</v>
      </c>
      <c r="M891" s="15">
        <v>2</v>
      </c>
      <c r="N891" s="15">
        <v>1</v>
      </c>
      <c r="O891" s="15"/>
      <c r="P891" s="15" t="s">
        <v>9479</v>
      </c>
      <c r="Q891" s="15" t="s">
        <v>910</v>
      </c>
    </row>
    <row r="892" spans="1:17" ht="14.5">
      <c r="A892" s="3" t="s">
        <v>8474</v>
      </c>
      <c r="B892" s="15" t="s">
        <v>1</v>
      </c>
      <c r="C892" s="15" t="s">
        <v>8418</v>
      </c>
      <c r="D892" s="15">
        <v>500</v>
      </c>
      <c r="E892" s="15">
        <v>5</v>
      </c>
      <c r="F892" s="15">
        <v>3.4</v>
      </c>
      <c r="G892" s="15">
        <v>3.6</v>
      </c>
      <c r="H892" s="15">
        <v>3.8</v>
      </c>
      <c r="I892" s="15">
        <v>5</v>
      </c>
      <c r="J892" s="15">
        <v>85</v>
      </c>
      <c r="K892" s="15">
        <v>600</v>
      </c>
      <c r="L892" s="15">
        <v>1</v>
      </c>
      <c r="M892" s="15">
        <v>2</v>
      </c>
      <c r="N892" s="15">
        <v>1</v>
      </c>
      <c r="O892" s="15"/>
      <c r="P892" s="15" t="s">
        <v>9479</v>
      </c>
      <c r="Q892" s="15" t="s">
        <v>910</v>
      </c>
    </row>
    <row r="893" spans="1:17" ht="14.5">
      <c r="A893" s="3" t="s">
        <v>8475</v>
      </c>
      <c r="B893" s="15" t="s">
        <v>1</v>
      </c>
      <c r="C893" s="15" t="s">
        <v>8418</v>
      </c>
      <c r="D893" s="15">
        <v>500</v>
      </c>
      <c r="E893" s="15">
        <v>5</v>
      </c>
      <c r="F893" s="15">
        <v>3.7</v>
      </c>
      <c r="G893" s="15">
        <v>3.9</v>
      </c>
      <c r="H893" s="15">
        <v>4.0999999999999996</v>
      </c>
      <c r="I893" s="15">
        <v>5</v>
      </c>
      <c r="J893" s="15">
        <v>85</v>
      </c>
      <c r="K893" s="15">
        <v>600</v>
      </c>
      <c r="L893" s="15">
        <v>1</v>
      </c>
      <c r="M893" s="15">
        <v>2</v>
      </c>
      <c r="N893" s="15">
        <v>1</v>
      </c>
      <c r="O893" s="15"/>
      <c r="P893" s="15" t="s">
        <v>9479</v>
      </c>
      <c r="Q893" s="15" t="s">
        <v>910</v>
      </c>
    </row>
    <row r="894" spans="1:17" ht="14.5">
      <c r="A894" s="3" t="s">
        <v>8476</v>
      </c>
      <c r="B894" s="15" t="s">
        <v>1</v>
      </c>
      <c r="C894" s="15" t="s">
        <v>8418</v>
      </c>
      <c r="D894" s="15">
        <v>500</v>
      </c>
      <c r="E894" s="15">
        <v>5</v>
      </c>
      <c r="F894" s="15">
        <v>40</v>
      </c>
      <c r="G894" s="15">
        <v>43</v>
      </c>
      <c r="H894" s="15">
        <v>46</v>
      </c>
      <c r="I894" s="15">
        <v>2.5</v>
      </c>
      <c r="J894" s="15">
        <v>90</v>
      </c>
      <c r="K894" s="15">
        <v>600</v>
      </c>
      <c r="L894" s="15">
        <v>0.5</v>
      </c>
      <c r="M894" s="15">
        <v>0.1</v>
      </c>
      <c r="N894" s="15">
        <v>32</v>
      </c>
      <c r="O894" s="15"/>
      <c r="P894" s="15" t="s">
        <v>9479</v>
      </c>
      <c r="Q894" s="15" t="s">
        <v>910</v>
      </c>
    </row>
    <row r="895" spans="1:17" ht="14.5">
      <c r="A895" s="3" t="s">
        <v>8477</v>
      </c>
      <c r="B895" s="15" t="s">
        <v>1</v>
      </c>
      <c r="C895" s="15" t="s">
        <v>8418</v>
      </c>
      <c r="D895" s="15">
        <v>500</v>
      </c>
      <c r="E895" s="15">
        <v>5</v>
      </c>
      <c r="F895" s="15">
        <v>44</v>
      </c>
      <c r="G895" s="15">
        <v>47</v>
      </c>
      <c r="H895" s="15">
        <v>50</v>
      </c>
      <c r="I895" s="15">
        <v>2.5</v>
      </c>
      <c r="J895" s="15">
        <v>110</v>
      </c>
      <c r="K895" s="15">
        <v>700</v>
      </c>
      <c r="L895" s="15">
        <v>0.5</v>
      </c>
      <c r="M895" s="15">
        <v>0.1</v>
      </c>
      <c r="N895" s="15">
        <v>35</v>
      </c>
      <c r="O895" s="15"/>
      <c r="P895" s="15" t="s">
        <v>9479</v>
      </c>
      <c r="Q895" s="15" t="s">
        <v>910</v>
      </c>
    </row>
    <row r="896" spans="1:17" ht="14.5">
      <c r="A896" s="3" t="s">
        <v>8478</v>
      </c>
      <c r="B896" s="15" t="s">
        <v>1</v>
      </c>
      <c r="C896" s="15" t="s">
        <v>8418</v>
      </c>
      <c r="D896" s="15">
        <v>500</v>
      </c>
      <c r="E896" s="15">
        <v>5</v>
      </c>
      <c r="F896" s="15">
        <v>4</v>
      </c>
      <c r="G896" s="15">
        <v>4.3</v>
      </c>
      <c r="H896" s="15">
        <v>4.5999999999999996</v>
      </c>
      <c r="I896" s="15">
        <v>5</v>
      </c>
      <c r="J896" s="15">
        <v>75</v>
      </c>
      <c r="K896" s="15">
        <v>600</v>
      </c>
      <c r="L896" s="15">
        <v>1</v>
      </c>
      <c r="M896" s="15">
        <v>1</v>
      </c>
      <c r="N896" s="15">
        <v>1</v>
      </c>
      <c r="O896" s="15"/>
      <c r="P896" s="15" t="s">
        <v>9479</v>
      </c>
      <c r="Q896" s="15" t="s">
        <v>910</v>
      </c>
    </row>
    <row r="897" spans="1:17" ht="14.5">
      <c r="A897" s="3" t="s">
        <v>8479</v>
      </c>
      <c r="B897" s="15" t="s">
        <v>1</v>
      </c>
      <c r="C897" s="15" t="s">
        <v>8418</v>
      </c>
      <c r="D897" s="15">
        <v>500</v>
      </c>
      <c r="E897" s="15">
        <v>5</v>
      </c>
      <c r="F897" s="15">
        <v>4.4000000000000004</v>
      </c>
      <c r="G897" s="15">
        <v>4.7</v>
      </c>
      <c r="H897" s="15">
        <v>5</v>
      </c>
      <c r="I897" s="15">
        <v>5</v>
      </c>
      <c r="J897" s="15">
        <v>60</v>
      </c>
      <c r="K897" s="15">
        <v>600</v>
      </c>
      <c r="L897" s="15">
        <v>1</v>
      </c>
      <c r="M897" s="15">
        <v>0.5</v>
      </c>
      <c r="N897" s="15">
        <v>1</v>
      </c>
      <c r="O897" s="15"/>
      <c r="P897" s="15" t="s">
        <v>9479</v>
      </c>
      <c r="Q897" s="15" t="s">
        <v>910</v>
      </c>
    </row>
    <row r="898" spans="1:17" ht="14.5">
      <c r="A898" s="3" t="s">
        <v>8480</v>
      </c>
      <c r="B898" s="15" t="s">
        <v>1</v>
      </c>
      <c r="C898" s="15" t="s">
        <v>8418</v>
      </c>
      <c r="D898" s="15">
        <v>500</v>
      </c>
      <c r="E898" s="15">
        <v>5</v>
      </c>
      <c r="F898" s="15">
        <v>48</v>
      </c>
      <c r="G898" s="15">
        <v>51</v>
      </c>
      <c r="H898" s="15">
        <v>54</v>
      </c>
      <c r="I898" s="15">
        <v>2.5</v>
      </c>
      <c r="J898" s="15">
        <v>125</v>
      </c>
      <c r="K898" s="15">
        <v>700</v>
      </c>
      <c r="L898" s="15">
        <v>0.5</v>
      </c>
      <c r="M898" s="15">
        <v>0.1</v>
      </c>
      <c r="N898" s="15">
        <v>38</v>
      </c>
      <c r="O898" s="15"/>
      <c r="P898" s="15" t="s">
        <v>9479</v>
      </c>
      <c r="Q898" s="15" t="s">
        <v>910</v>
      </c>
    </row>
    <row r="899" spans="1:17" ht="14.5">
      <c r="A899" s="3" t="s">
        <v>8481</v>
      </c>
      <c r="B899" s="15" t="s">
        <v>1</v>
      </c>
      <c r="C899" s="15" t="s">
        <v>8418</v>
      </c>
      <c r="D899" s="15">
        <v>500</v>
      </c>
      <c r="E899" s="15">
        <v>5</v>
      </c>
      <c r="F899" s="15">
        <v>52</v>
      </c>
      <c r="G899" s="15">
        <v>56</v>
      </c>
      <c r="H899" s="15">
        <v>60</v>
      </c>
      <c r="I899" s="15">
        <v>2.5</v>
      </c>
      <c r="J899" s="15">
        <v>135</v>
      </c>
      <c r="K899" s="15">
        <v>1000</v>
      </c>
      <c r="L899" s="15">
        <v>0.5</v>
      </c>
      <c r="M899" s="15">
        <v>0.1</v>
      </c>
      <c r="N899" s="15">
        <v>42</v>
      </c>
      <c r="O899" s="15"/>
      <c r="P899" s="15" t="s">
        <v>9479</v>
      </c>
      <c r="Q899" s="15" t="s">
        <v>910</v>
      </c>
    </row>
    <row r="900" spans="1:17" ht="14.5">
      <c r="A900" s="3" t="s">
        <v>8482</v>
      </c>
      <c r="B900" s="15" t="s">
        <v>1</v>
      </c>
      <c r="C900" s="15" t="s">
        <v>8418</v>
      </c>
      <c r="D900" s="15">
        <v>500</v>
      </c>
      <c r="E900" s="15">
        <v>5</v>
      </c>
      <c r="F900" s="15">
        <v>4.8</v>
      </c>
      <c r="G900" s="15">
        <v>5.0999999999999996</v>
      </c>
      <c r="H900" s="15">
        <v>5.4</v>
      </c>
      <c r="I900" s="15">
        <v>5</v>
      </c>
      <c r="J900" s="15">
        <v>35</v>
      </c>
      <c r="K900" s="15">
        <v>550</v>
      </c>
      <c r="L900" s="15">
        <v>1</v>
      </c>
      <c r="M900" s="15">
        <v>0.1</v>
      </c>
      <c r="N900" s="15">
        <v>1</v>
      </c>
      <c r="O900" s="15"/>
      <c r="P900" s="15" t="s">
        <v>9479</v>
      </c>
      <c r="Q900" s="15" t="s">
        <v>910</v>
      </c>
    </row>
    <row r="901" spans="1:17" ht="14.5">
      <c r="A901" s="3" t="s">
        <v>8483</v>
      </c>
      <c r="B901" s="15" t="s">
        <v>1</v>
      </c>
      <c r="C901" s="15" t="s">
        <v>8418</v>
      </c>
      <c r="D901" s="15">
        <v>500</v>
      </c>
      <c r="E901" s="15">
        <v>5</v>
      </c>
      <c r="F901" s="15">
        <v>5.2</v>
      </c>
      <c r="G901" s="15">
        <v>5.6</v>
      </c>
      <c r="H901" s="15">
        <v>6</v>
      </c>
      <c r="I901" s="15">
        <v>5</v>
      </c>
      <c r="J901" s="15">
        <v>25</v>
      </c>
      <c r="K901" s="15">
        <v>450</v>
      </c>
      <c r="L901" s="15">
        <v>1</v>
      </c>
      <c r="M901" s="15">
        <v>0.1</v>
      </c>
      <c r="N901" s="15">
        <v>1</v>
      </c>
      <c r="O901" s="15"/>
      <c r="P901" s="15" t="s">
        <v>9479</v>
      </c>
      <c r="Q901" s="15" t="s">
        <v>910</v>
      </c>
    </row>
    <row r="902" spans="1:17" ht="14.5">
      <c r="A902" s="3" t="s">
        <v>8484</v>
      </c>
      <c r="B902" s="15" t="s">
        <v>1</v>
      </c>
      <c r="C902" s="15" t="s">
        <v>8418</v>
      </c>
      <c r="D902" s="15">
        <v>500</v>
      </c>
      <c r="E902" s="15">
        <v>5</v>
      </c>
      <c r="F902" s="15">
        <v>58</v>
      </c>
      <c r="G902" s="15">
        <v>62</v>
      </c>
      <c r="H902" s="15">
        <v>66</v>
      </c>
      <c r="I902" s="15">
        <v>2.5</v>
      </c>
      <c r="J902" s="15">
        <v>150</v>
      </c>
      <c r="K902" s="15">
        <v>1000</v>
      </c>
      <c r="L902" s="15">
        <v>0.5</v>
      </c>
      <c r="M902" s="15">
        <v>0.1</v>
      </c>
      <c r="N902" s="15">
        <v>47</v>
      </c>
      <c r="O902" s="15"/>
      <c r="P902" s="15" t="s">
        <v>9479</v>
      </c>
      <c r="Q902" s="15" t="s">
        <v>910</v>
      </c>
    </row>
    <row r="903" spans="1:17" ht="14.5">
      <c r="A903" s="3" t="s">
        <v>8485</v>
      </c>
      <c r="B903" s="15" t="s">
        <v>1</v>
      </c>
      <c r="C903" s="15" t="s">
        <v>8418</v>
      </c>
      <c r="D903" s="15">
        <v>500</v>
      </c>
      <c r="E903" s="15">
        <v>5</v>
      </c>
      <c r="F903" s="15">
        <v>64</v>
      </c>
      <c r="G903" s="15">
        <v>68</v>
      </c>
      <c r="H903" s="15">
        <v>72</v>
      </c>
      <c r="I903" s="15">
        <v>2.5</v>
      </c>
      <c r="J903" s="15">
        <v>160</v>
      </c>
      <c r="K903" s="15">
        <v>1000</v>
      </c>
      <c r="L903" s="15">
        <v>0.5</v>
      </c>
      <c r="M903" s="15">
        <v>0.1</v>
      </c>
      <c r="N903" s="15">
        <v>51</v>
      </c>
      <c r="O903" s="15"/>
      <c r="P903" s="15" t="s">
        <v>9479</v>
      </c>
      <c r="Q903" s="15" t="s">
        <v>910</v>
      </c>
    </row>
    <row r="904" spans="1:17" ht="14.5">
      <c r="A904" s="3" t="s">
        <v>8486</v>
      </c>
      <c r="B904" s="15" t="s">
        <v>1</v>
      </c>
      <c r="C904" s="15" t="s">
        <v>8418</v>
      </c>
      <c r="D904" s="15">
        <v>500</v>
      </c>
      <c r="E904" s="15">
        <v>5</v>
      </c>
      <c r="F904" s="15">
        <v>5.8</v>
      </c>
      <c r="G904" s="15">
        <v>6.2</v>
      </c>
      <c r="H904" s="15">
        <v>6.6</v>
      </c>
      <c r="I904" s="15">
        <v>5</v>
      </c>
      <c r="J904" s="15">
        <v>10</v>
      </c>
      <c r="K904" s="15">
        <v>200</v>
      </c>
      <c r="L904" s="15">
        <v>1</v>
      </c>
      <c r="M904" s="15">
        <v>0.1</v>
      </c>
      <c r="N904" s="15">
        <v>2</v>
      </c>
      <c r="O904" s="15"/>
      <c r="P904" s="15" t="s">
        <v>9479</v>
      </c>
      <c r="Q904" s="15" t="s">
        <v>910</v>
      </c>
    </row>
    <row r="905" spans="1:17" ht="14.5">
      <c r="A905" s="3" t="s">
        <v>8487</v>
      </c>
      <c r="B905" s="15" t="s">
        <v>1</v>
      </c>
      <c r="C905" s="15" t="s">
        <v>8418</v>
      </c>
      <c r="D905" s="15">
        <v>500</v>
      </c>
      <c r="E905" s="15">
        <v>5</v>
      </c>
      <c r="F905" s="15">
        <v>6.4</v>
      </c>
      <c r="G905" s="15">
        <v>6.8</v>
      </c>
      <c r="H905" s="15">
        <v>7.2</v>
      </c>
      <c r="I905" s="15">
        <v>5</v>
      </c>
      <c r="J905" s="15">
        <v>8</v>
      </c>
      <c r="K905" s="15">
        <v>150</v>
      </c>
      <c r="L905" s="15">
        <v>1</v>
      </c>
      <c r="M905" s="15">
        <v>0.1</v>
      </c>
      <c r="N905" s="15">
        <v>3</v>
      </c>
      <c r="O905" s="15"/>
      <c r="P905" s="15" t="s">
        <v>9479</v>
      </c>
      <c r="Q905" s="15" t="s">
        <v>910</v>
      </c>
    </row>
    <row r="906" spans="1:17" ht="14.5">
      <c r="A906" s="3" t="s">
        <v>8488</v>
      </c>
      <c r="B906" s="15" t="s">
        <v>1</v>
      </c>
      <c r="C906" s="15" t="s">
        <v>8418</v>
      </c>
      <c r="D906" s="15">
        <v>500</v>
      </c>
      <c r="E906" s="15">
        <v>5</v>
      </c>
      <c r="F906" s="15">
        <v>70</v>
      </c>
      <c r="G906" s="15">
        <v>75</v>
      </c>
      <c r="H906" s="15">
        <v>80</v>
      </c>
      <c r="I906" s="15">
        <v>2.5</v>
      </c>
      <c r="J906" s="15">
        <v>170</v>
      </c>
      <c r="K906" s="15">
        <v>1000</v>
      </c>
      <c r="L906" s="15">
        <v>0.5</v>
      </c>
      <c r="M906" s="15">
        <v>0.1</v>
      </c>
      <c r="N906" s="15">
        <v>56</v>
      </c>
      <c r="O906" s="15"/>
      <c r="P906" s="15" t="s">
        <v>9479</v>
      </c>
      <c r="Q906" s="15" t="s">
        <v>910</v>
      </c>
    </row>
    <row r="907" spans="1:17" ht="14.5">
      <c r="A907" s="3" t="s">
        <v>8489</v>
      </c>
      <c r="B907" s="15" t="s">
        <v>1</v>
      </c>
      <c r="C907" s="15" t="s">
        <v>8418</v>
      </c>
      <c r="D907" s="15">
        <v>500</v>
      </c>
      <c r="E907" s="15">
        <v>5</v>
      </c>
      <c r="F907" s="15">
        <v>7</v>
      </c>
      <c r="G907" s="15">
        <v>7.5</v>
      </c>
      <c r="H907" s="15">
        <v>7.9</v>
      </c>
      <c r="I907" s="15">
        <v>5</v>
      </c>
      <c r="J907" s="15">
        <v>7</v>
      </c>
      <c r="K907" s="15">
        <v>50</v>
      </c>
      <c r="L907" s="15">
        <v>1</v>
      </c>
      <c r="M907" s="15">
        <v>0.1</v>
      </c>
      <c r="N907" s="15">
        <v>5</v>
      </c>
      <c r="O907" s="15"/>
      <c r="P907" s="15" t="s">
        <v>9479</v>
      </c>
      <c r="Q907" s="15" t="s">
        <v>910</v>
      </c>
    </row>
    <row r="908" spans="1:17" ht="14.5">
      <c r="A908" s="3" t="s">
        <v>8490</v>
      </c>
      <c r="B908" s="15" t="s">
        <v>1</v>
      </c>
      <c r="C908" s="15" t="s">
        <v>8418</v>
      </c>
      <c r="D908" s="15">
        <v>500</v>
      </c>
      <c r="E908" s="15">
        <v>5</v>
      </c>
      <c r="F908" s="15">
        <v>7.7</v>
      </c>
      <c r="G908" s="15">
        <v>8.1999999999999993</v>
      </c>
      <c r="H908" s="15">
        <v>8.6999999999999993</v>
      </c>
      <c r="I908" s="15">
        <v>5</v>
      </c>
      <c r="J908" s="15">
        <v>7</v>
      </c>
      <c r="K908" s="15">
        <v>50</v>
      </c>
      <c r="L908" s="15">
        <v>1</v>
      </c>
      <c r="M908" s="15">
        <v>0.1</v>
      </c>
      <c r="N908" s="15">
        <v>6.2</v>
      </c>
      <c r="O908" s="15"/>
      <c r="P908" s="15" t="s">
        <v>9479</v>
      </c>
      <c r="Q908" s="15" t="s">
        <v>910</v>
      </c>
    </row>
    <row r="909" spans="1:17" ht="14.5">
      <c r="A909" s="3" t="s">
        <v>8491</v>
      </c>
      <c r="B909" s="15" t="s">
        <v>1</v>
      </c>
      <c r="C909" s="15" t="s">
        <v>8418</v>
      </c>
      <c r="D909" s="15">
        <v>500</v>
      </c>
      <c r="E909" s="15">
        <v>5</v>
      </c>
      <c r="F909" s="15">
        <v>8.5</v>
      </c>
      <c r="G909" s="15">
        <v>9.1</v>
      </c>
      <c r="H909" s="15">
        <v>9.6</v>
      </c>
      <c r="I909" s="15">
        <v>5</v>
      </c>
      <c r="J909" s="15">
        <v>10</v>
      </c>
      <c r="K909" s="15">
        <v>50</v>
      </c>
      <c r="L909" s="15">
        <v>1</v>
      </c>
      <c r="M909" s="15">
        <v>0.1</v>
      </c>
      <c r="N909" s="15">
        <v>6.8</v>
      </c>
      <c r="O909" s="15"/>
      <c r="P909" s="15" t="s">
        <v>9479</v>
      </c>
      <c r="Q909" s="15" t="s">
        <v>910</v>
      </c>
    </row>
    <row r="910" spans="1:17" ht="14.5">
      <c r="A910" s="3" t="s">
        <v>8492</v>
      </c>
      <c r="B910" s="15" t="s">
        <v>1</v>
      </c>
      <c r="C910" s="15" t="s">
        <v>7272</v>
      </c>
      <c r="D910" s="15">
        <v>150</v>
      </c>
      <c r="E910" s="15">
        <v>2</v>
      </c>
      <c r="F910" s="15"/>
      <c r="G910" s="15">
        <v>10</v>
      </c>
      <c r="H910" s="15"/>
      <c r="I910" s="15">
        <v>5</v>
      </c>
      <c r="J910" s="15">
        <v>20</v>
      </c>
      <c r="K910" s="15">
        <v>150</v>
      </c>
      <c r="L910" s="15">
        <v>1</v>
      </c>
      <c r="M910" s="15">
        <v>0.2</v>
      </c>
      <c r="N910" s="15">
        <v>7</v>
      </c>
      <c r="O910" s="15">
        <v>150</v>
      </c>
      <c r="P910" s="15">
        <v>1</v>
      </c>
      <c r="Q910" s="15" t="s">
        <v>910</v>
      </c>
    </row>
    <row r="911" spans="1:17" ht="14.5">
      <c r="A911" s="3" t="s">
        <v>8493</v>
      </c>
      <c r="B911" s="15" t="s">
        <v>1</v>
      </c>
      <c r="C911" s="15" t="s">
        <v>7272</v>
      </c>
      <c r="D911" s="15">
        <v>150</v>
      </c>
      <c r="E911" s="15">
        <v>2</v>
      </c>
      <c r="F911" s="15"/>
      <c r="G911" s="15">
        <v>11</v>
      </c>
      <c r="H911" s="15"/>
      <c r="I911" s="15">
        <v>5</v>
      </c>
      <c r="J911" s="15">
        <v>20</v>
      </c>
      <c r="K911" s="15">
        <v>150</v>
      </c>
      <c r="L911" s="15">
        <v>1</v>
      </c>
      <c r="M911" s="15">
        <v>0.1</v>
      </c>
      <c r="N911" s="15">
        <v>8</v>
      </c>
      <c r="O911" s="15">
        <v>150</v>
      </c>
      <c r="P911" s="15">
        <v>1</v>
      </c>
      <c r="Q911" s="15" t="s">
        <v>910</v>
      </c>
    </row>
    <row r="912" spans="1:17" ht="14.5">
      <c r="A912" s="3" t="s">
        <v>8494</v>
      </c>
      <c r="B912" s="15" t="s">
        <v>1</v>
      </c>
      <c r="C912" s="15" t="s">
        <v>7272</v>
      </c>
      <c r="D912" s="15">
        <v>150</v>
      </c>
      <c r="E912" s="15">
        <v>2</v>
      </c>
      <c r="F912" s="15"/>
      <c r="G912" s="15">
        <v>12</v>
      </c>
      <c r="H912" s="15"/>
      <c r="I912" s="15">
        <v>5</v>
      </c>
      <c r="J912" s="15">
        <v>25</v>
      </c>
      <c r="K912" s="15">
        <v>150</v>
      </c>
      <c r="L912" s="15">
        <v>1</v>
      </c>
      <c r="M912" s="15">
        <v>0.1</v>
      </c>
      <c r="N912" s="15">
        <v>8</v>
      </c>
      <c r="O912" s="15">
        <v>150</v>
      </c>
      <c r="P912" s="15">
        <v>1</v>
      </c>
      <c r="Q912" s="15" t="s">
        <v>910</v>
      </c>
    </row>
    <row r="913" spans="1:17" ht="14.5">
      <c r="A913" s="3" t="s">
        <v>8495</v>
      </c>
      <c r="B913" s="15" t="s">
        <v>1</v>
      </c>
      <c r="C913" s="15" t="s">
        <v>7272</v>
      </c>
      <c r="D913" s="15">
        <v>150</v>
      </c>
      <c r="E913" s="15">
        <v>2</v>
      </c>
      <c r="F913" s="15"/>
      <c r="G913" s="15">
        <v>13</v>
      </c>
      <c r="H913" s="15"/>
      <c r="I913" s="15">
        <v>5</v>
      </c>
      <c r="J913" s="15">
        <v>30</v>
      </c>
      <c r="K913" s="15">
        <v>170</v>
      </c>
      <c r="L913" s="15">
        <v>1</v>
      </c>
      <c r="M913" s="15">
        <v>0.1</v>
      </c>
      <c r="N913" s="15">
        <v>8</v>
      </c>
      <c r="O913" s="15">
        <v>150</v>
      </c>
      <c r="P913" s="15">
        <v>1</v>
      </c>
      <c r="Q913" s="15" t="s">
        <v>910</v>
      </c>
    </row>
    <row r="914" spans="1:17" ht="14.5">
      <c r="A914" s="3" t="s">
        <v>8496</v>
      </c>
      <c r="B914" s="15" t="s">
        <v>1</v>
      </c>
      <c r="C914" s="15" t="s">
        <v>7272</v>
      </c>
      <c r="D914" s="15">
        <v>150</v>
      </c>
      <c r="E914" s="15">
        <v>2</v>
      </c>
      <c r="F914" s="15"/>
      <c r="G914" s="15">
        <v>15</v>
      </c>
      <c r="H914" s="15"/>
      <c r="I914" s="15">
        <v>5</v>
      </c>
      <c r="J914" s="15">
        <v>30</v>
      </c>
      <c r="K914" s="15">
        <v>200</v>
      </c>
      <c r="L914" s="15">
        <v>1</v>
      </c>
      <c r="M914" s="15">
        <v>0.1</v>
      </c>
      <c r="N914" s="15">
        <v>10.5</v>
      </c>
      <c r="O914" s="15">
        <v>150</v>
      </c>
      <c r="P914" s="15">
        <v>1</v>
      </c>
      <c r="Q914" s="15" t="s">
        <v>910</v>
      </c>
    </row>
    <row r="915" spans="1:17" ht="14.5">
      <c r="A915" s="3" t="s">
        <v>8497</v>
      </c>
      <c r="B915" s="15" t="s">
        <v>1</v>
      </c>
      <c r="C915" s="15" t="s">
        <v>7272</v>
      </c>
      <c r="D915" s="15">
        <v>150</v>
      </c>
      <c r="E915" s="15">
        <v>2</v>
      </c>
      <c r="F915" s="15"/>
      <c r="G915" s="15">
        <v>16</v>
      </c>
      <c r="H915" s="15"/>
      <c r="I915" s="15">
        <v>5</v>
      </c>
      <c r="J915" s="15">
        <v>40</v>
      </c>
      <c r="K915" s="15">
        <v>200</v>
      </c>
      <c r="L915" s="15">
        <v>1</v>
      </c>
      <c r="M915" s="15">
        <v>0.1</v>
      </c>
      <c r="N915" s="15">
        <v>11.2</v>
      </c>
      <c r="O915" s="15">
        <v>150</v>
      </c>
      <c r="P915" s="15">
        <v>1</v>
      </c>
      <c r="Q915" s="15" t="s">
        <v>910</v>
      </c>
    </row>
    <row r="916" spans="1:17" ht="14.5">
      <c r="A916" s="3" t="s">
        <v>8498</v>
      </c>
      <c r="B916" s="15" t="s">
        <v>1</v>
      </c>
      <c r="C916" s="15" t="s">
        <v>7272</v>
      </c>
      <c r="D916" s="15">
        <v>150</v>
      </c>
      <c r="E916" s="15">
        <v>2</v>
      </c>
      <c r="F916" s="15"/>
      <c r="G916" s="15">
        <v>18</v>
      </c>
      <c r="H916" s="15"/>
      <c r="I916" s="15">
        <v>5</v>
      </c>
      <c r="J916" s="15">
        <v>45</v>
      </c>
      <c r="K916" s="15">
        <v>225</v>
      </c>
      <c r="L916" s="15">
        <v>1</v>
      </c>
      <c r="M916" s="15">
        <v>0.1</v>
      </c>
      <c r="N916" s="15">
        <v>12.6</v>
      </c>
      <c r="O916" s="15">
        <v>150</v>
      </c>
      <c r="P916" s="15">
        <v>1</v>
      </c>
      <c r="Q916" s="15" t="s">
        <v>910</v>
      </c>
    </row>
    <row r="917" spans="1:17" ht="14.5">
      <c r="A917" s="3" t="s">
        <v>8499</v>
      </c>
      <c r="B917" s="15" t="s">
        <v>1</v>
      </c>
      <c r="C917" s="15" t="s">
        <v>7272</v>
      </c>
      <c r="D917" s="15">
        <v>150</v>
      </c>
      <c r="E917" s="15">
        <v>2</v>
      </c>
      <c r="F917" s="15"/>
      <c r="G917" s="15">
        <v>20</v>
      </c>
      <c r="H917" s="15"/>
      <c r="I917" s="15">
        <v>5</v>
      </c>
      <c r="J917" s="15">
        <v>55</v>
      </c>
      <c r="K917" s="15">
        <v>225</v>
      </c>
      <c r="L917" s="15">
        <v>1</v>
      </c>
      <c r="M917" s="15">
        <v>0.1</v>
      </c>
      <c r="N917" s="15">
        <v>14</v>
      </c>
      <c r="O917" s="15">
        <v>150</v>
      </c>
      <c r="P917" s="15">
        <v>1</v>
      </c>
      <c r="Q917" s="15" t="s">
        <v>910</v>
      </c>
    </row>
    <row r="918" spans="1:17" ht="14.5">
      <c r="A918" s="3" t="s">
        <v>8500</v>
      </c>
      <c r="B918" s="15" t="s">
        <v>1</v>
      </c>
      <c r="C918" s="15" t="s">
        <v>7272</v>
      </c>
      <c r="D918" s="15">
        <v>150</v>
      </c>
      <c r="E918" s="15">
        <v>2</v>
      </c>
      <c r="F918" s="15"/>
      <c r="G918" s="15">
        <v>22</v>
      </c>
      <c r="H918" s="15"/>
      <c r="I918" s="15">
        <v>5</v>
      </c>
      <c r="J918" s="15">
        <v>55</v>
      </c>
      <c r="K918" s="15">
        <v>250</v>
      </c>
      <c r="L918" s="15">
        <v>1</v>
      </c>
      <c r="M918" s="15">
        <v>0.1</v>
      </c>
      <c r="N918" s="15">
        <v>15.4</v>
      </c>
      <c r="O918" s="15">
        <v>150</v>
      </c>
      <c r="P918" s="15">
        <v>1</v>
      </c>
      <c r="Q918" s="15" t="s">
        <v>910</v>
      </c>
    </row>
    <row r="919" spans="1:17" ht="14.5">
      <c r="A919" s="3" t="s">
        <v>8501</v>
      </c>
      <c r="B919" s="15" t="s">
        <v>1</v>
      </c>
      <c r="C919" s="15" t="s">
        <v>7272</v>
      </c>
      <c r="D919" s="15">
        <v>150</v>
      </c>
      <c r="E919" s="15">
        <v>2</v>
      </c>
      <c r="F919" s="15"/>
      <c r="G919" s="15">
        <v>24</v>
      </c>
      <c r="H919" s="15"/>
      <c r="I919" s="15">
        <v>5</v>
      </c>
      <c r="J919" s="15">
        <v>70</v>
      </c>
      <c r="K919" s="15">
        <v>250</v>
      </c>
      <c r="L919" s="15">
        <v>1</v>
      </c>
      <c r="M919" s="15">
        <v>0.1</v>
      </c>
      <c r="N919" s="15">
        <v>16.8</v>
      </c>
      <c r="O919" s="15">
        <v>150</v>
      </c>
      <c r="P919" s="15">
        <v>1</v>
      </c>
      <c r="Q919" s="15" t="s">
        <v>910</v>
      </c>
    </row>
    <row r="920" spans="1:17" ht="14.5">
      <c r="A920" s="3" t="s">
        <v>8502</v>
      </c>
      <c r="B920" s="15" t="s">
        <v>1</v>
      </c>
      <c r="C920" s="15" t="s">
        <v>7272</v>
      </c>
      <c r="D920" s="15">
        <v>150</v>
      </c>
      <c r="E920" s="15">
        <v>2</v>
      </c>
      <c r="F920" s="15"/>
      <c r="G920" s="15">
        <v>27</v>
      </c>
      <c r="H920" s="15"/>
      <c r="I920" s="15">
        <v>2</v>
      </c>
      <c r="J920" s="15">
        <v>80</v>
      </c>
      <c r="K920" s="15">
        <v>300</v>
      </c>
      <c r="L920" s="15">
        <v>0.5</v>
      </c>
      <c r="M920" s="15">
        <v>0.1</v>
      </c>
      <c r="N920" s="15">
        <v>18.899999999999999</v>
      </c>
      <c r="O920" s="15">
        <v>150</v>
      </c>
      <c r="P920" s="15">
        <v>1</v>
      </c>
      <c r="Q920" s="15" t="s">
        <v>910</v>
      </c>
    </row>
    <row r="921" spans="1:17" ht="14.5">
      <c r="A921" s="3" t="s">
        <v>8503</v>
      </c>
      <c r="B921" s="15" t="s">
        <v>1</v>
      </c>
      <c r="C921" s="15" t="s">
        <v>7272</v>
      </c>
      <c r="D921" s="15">
        <v>150</v>
      </c>
      <c r="E921" s="15">
        <v>2</v>
      </c>
      <c r="F921" s="15"/>
      <c r="G921" s="15">
        <v>2.4</v>
      </c>
      <c r="H921" s="15"/>
      <c r="I921" s="15">
        <v>5</v>
      </c>
      <c r="J921" s="15">
        <v>100</v>
      </c>
      <c r="K921" s="15">
        <v>600</v>
      </c>
      <c r="L921" s="15">
        <v>1</v>
      </c>
      <c r="M921" s="15">
        <v>50</v>
      </c>
      <c r="N921" s="15">
        <v>1</v>
      </c>
      <c r="O921" s="15">
        <v>150</v>
      </c>
      <c r="P921" s="15">
        <v>1</v>
      </c>
      <c r="Q921" s="15" t="s">
        <v>910</v>
      </c>
    </row>
    <row r="922" spans="1:17" ht="14.5">
      <c r="A922" s="3" t="s">
        <v>8504</v>
      </c>
      <c r="B922" s="15" t="s">
        <v>1</v>
      </c>
      <c r="C922" s="15" t="s">
        <v>7272</v>
      </c>
      <c r="D922" s="15">
        <v>150</v>
      </c>
      <c r="E922" s="15">
        <v>2</v>
      </c>
      <c r="F922" s="15"/>
      <c r="G922" s="15">
        <v>2.7</v>
      </c>
      <c r="H922" s="15"/>
      <c r="I922" s="15">
        <v>5</v>
      </c>
      <c r="J922" s="15">
        <v>100</v>
      </c>
      <c r="K922" s="15">
        <v>600</v>
      </c>
      <c r="L922" s="15">
        <v>1</v>
      </c>
      <c r="M922" s="15">
        <v>20</v>
      </c>
      <c r="N922" s="15">
        <v>1</v>
      </c>
      <c r="O922" s="15">
        <v>150</v>
      </c>
      <c r="P922" s="15">
        <v>1</v>
      </c>
      <c r="Q922" s="15" t="s">
        <v>910</v>
      </c>
    </row>
    <row r="923" spans="1:17" ht="14.5">
      <c r="A923" s="3" t="s">
        <v>8505</v>
      </c>
      <c r="B923" s="15" t="s">
        <v>1</v>
      </c>
      <c r="C923" s="15" t="s">
        <v>7272</v>
      </c>
      <c r="D923" s="15">
        <v>150</v>
      </c>
      <c r="E923" s="15">
        <v>2</v>
      </c>
      <c r="F923" s="15"/>
      <c r="G923" s="15">
        <v>30</v>
      </c>
      <c r="H923" s="15"/>
      <c r="I923" s="15">
        <v>2</v>
      </c>
      <c r="J923" s="15">
        <v>80</v>
      </c>
      <c r="K923" s="15">
        <v>300</v>
      </c>
      <c r="L923" s="15">
        <v>0.5</v>
      </c>
      <c r="M923" s="15">
        <v>0.1</v>
      </c>
      <c r="N923" s="15">
        <v>21</v>
      </c>
      <c r="O923" s="15">
        <v>150</v>
      </c>
      <c r="P923" s="15">
        <v>1</v>
      </c>
      <c r="Q923" s="15" t="s">
        <v>910</v>
      </c>
    </row>
    <row r="924" spans="1:17" ht="14.5">
      <c r="A924" s="3" t="s">
        <v>8506</v>
      </c>
      <c r="B924" s="15" t="s">
        <v>1</v>
      </c>
      <c r="C924" s="15" t="s">
        <v>7272</v>
      </c>
      <c r="D924" s="15">
        <v>150</v>
      </c>
      <c r="E924" s="15">
        <v>2</v>
      </c>
      <c r="F924" s="15"/>
      <c r="G924" s="15">
        <v>33</v>
      </c>
      <c r="H924" s="15"/>
      <c r="I924" s="15">
        <v>2</v>
      </c>
      <c r="J924" s="15">
        <v>80</v>
      </c>
      <c r="K924" s="15">
        <v>325</v>
      </c>
      <c r="L924" s="15">
        <v>0.5</v>
      </c>
      <c r="M924" s="15">
        <v>0.1</v>
      </c>
      <c r="N924" s="15">
        <v>23.1</v>
      </c>
      <c r="O924" s="15">
        <v>150</v>
      </c>
      <c r="P924" s="15">
        <v>1</v>
      </c>
      <c r="Q924" s="15" t="s">
        <v>910</v>
      </c>
    </row>
    <row r="925" spans="1:17" ht="14.5">
      <c r="A925" s="3" t="s">
        <v>8507</v>
      </c>
      <c r="B925" s="15" t="s">
        <v>1</v>
      </c>
      <c r="C925" s="15" t="s">
        <v>7272</v>
      </c>
      <c r="D925" s="15">
        <v>150</v>
      </c>
      <c r="E925" s="15">
        <v>2</v>
      </c>
      <c r="F925" s="15"/>
      <c r="G925" s="15">
        <v>36</v>
      </c>
      <c r="H925" s="15"/>
      <c r="I925" s="15">
        <v>2</v>
      </c>
      <c r="J925" s="15">
        <v>90</v>
      </c>
      <c r="K925" s="15">
        <v>350</v>
      </c>
      <c r="L925" s="15">
        <v>0.5</v>
      </c>
      <c r="M925" s="15">
        <v>0.1</v>
      </c>
      <c r="N925" s="15">
        <v>25.2</v>
      </c>
      <c r="O925" s="15">
        <v>150</v>
      </c>
      <c r="P925" s="15">
        <v>1</v>
      </c>
      <c r="Q925" s="15" t="s">
        <v>910</v>
      </c>
    </row>
    <row r="926" spans="1:17" ht="14.5">
      <c r="A926" s="3" t="s">
        <v>8508</v>
      </c>
      <c r="B926" s="15" t="s">
        <v>1</v>
      </c>
      <c r="C926" s="15" t="s">
        <v>7272</v>
      </c>
      <c r="D926" s="15">
        <v>150</v>
      </c>
      <c r="E926" s="15">
        <v>2</v>
      </c>
      <c r="F926" s="15"/>
      <c r="G926" s="15">
        <v>39</v>
      </c>
      <c r="H926" s="15"/>
      <c r="I926" s="15">
        <v>2</v>
      </c>
      <c r="J926" s="15">
        <v>130</v>
      </c>
      <c r="K926" s="15">
        <v>350</v>
      </c>
      <c r="L926" s="15">
        <v>0.5</v>
      </c>
      <c r="M926" s="15">
        <v>0.1</v>
      </c>
      <c r="N926" s="15">
        <v>27.3</v>
      </c>
      <c r="O926" s="15">
        <v>150</v>
      </c>
      <c r="P926" s="15">
        <v>1</v>
      </c>
      <c r="Q926" s="15" t="s">
        <v>910</v>
      </c>
    </row>
    <row r="927" spans="1:17" ht="14.5">
      <c r="A927" s="3" t="s">
        <v>8509</v>
      </c>
      <c r="B927" s="15" t="s">
        <v>1</v>
      </c>
      <c r="C927" s="15" t="s">
        <v>7272</v>
      </c>
      <c r="D927" s="15">
        <v>150</v>
      </c>
      <c r="E927" s="15">
        <v>2</v>
      </c>
      <c r="F927" s="15"/>
      <c r="G927" s="15">
        <v>3</v>
      </c>
      <c r="H927" s="15"/>
      <c r="I927" s="15">
        <v>5</v>
      </c>
      <c r="J927" s="15">
        <v>95</v>
      </c>
      <c r="K927" s="15">
        <v>600</v>
      </c>
      <c r="L927" s="15">
        <v>1</v>
      </c>
      <c r="M927" s="15">
        <v>10</v>
      </c>
      <c r="N927" s="15">
        <v>1</v>
      </c>
      <c r="O927" s="15">
        <v>150</v>
      </c>
      <c r="P927" s="15">
        <v>1</v>
      </c>
      <c r="Q927" s="15" t="s">
        <v>910</v>
      </c>
    </row>
    <row r="928" spans="1:17" ht="14.5">
      <c r="A928" s="3" t="s">
        <v>8510</v>
      </c>
      <c r="B928" s="15" t="s">
        <v>1</v>
      </c>
      <c r="C928" s="15" t="s">
        <v>7272</v>
      </c>
      <c r="D928" s="15">
        <v>150</v>
      </c>
      <c r="E928" s="15">
        <v>2</v>
      </c>
      <c r="F928" s="15"/>
      <c r="G928" s="15">
        <v>3.3</v>
      </c>
      <c r="H928" s="15"/>
      <c r="I928" s="15">
        <v>5</v>
      </c>
      <c r="J928" s="15">
        <v>95</v>
      </c>
      <c r="K928" s="15">
        <v>600</v>
      </c>
      <c r="L928" s="15">
        <v>1</v>
      </c>
      <c r="M928" s="15">
        <v>5</v>
      </c>
      <c r="N928" s="15">
        <v>1</v>
      </c>
      <c r="O928" s="15">
        <v>150</v>
      </c>
      <c r="P928" s="15">
        <v>1</v>
      </c>
      <c r="Q928" s="15" t="s">
        <v>910</v>
      </c>
    </row>
    <row r="929" spans="1:17" ht="14.5">
      <c r="A929" s="3" t="s">
        <v>8511</v>
      </c>
      <c r="B929" s="15" t="s">
        <v>1</v>
      </c>
      <c r="C929" s="15" t="s">
        <v>7272</v>
      </c>
      <c r="D929" s="15">
        <v>150</v>
      </c>
      <c r="E929" s="15">
        <v>2</v>
      </c>
      <c r="F929" s="15"/>
      <c r="G929" s="15">
        <v>3.6</v>
      </c>
      <c r="H929" s="15"/>
      <c r="I929" s="15">
        <v>5</v>
      </c>
      <c r="J929" s="15">
        <v>90</v>
      </c>
      <c r="K929" s="15">
        <v>600</v>
      </c>
      <c r="L929" s="15">
        <v>1</v>
      </c>
      <c r="M929" s="15">
        <v>5</v>
      </c>
      <c r="N929" s="15">
        <v>1</v>
      </c>
      <c r="O929" s="15">
        <v>150</v>
      </c>
      <c r="P929" s="15">
        <v>1</v>
      </c>
      <c r="Q929" s="15" t="s">
        <v>910</v>
      </c>
    </row>
    <row r="930" spans="1:17" ht="14.5">
      <c r="A930" s="3" t="s">
        <v>8512</v>
      </c>
      <c r="B930" s="15" t="s">
        <v>1</v>
      </c>
      <c r="C930" s="15" t="s">
        <v>7272</v>
      </c>
      <c r="D930" s="15">
        <v>150</v>
      </c>
      <c r="E930" s="15">
        <v>2</v>
      </c>
      <c r="F930" s="15"/>
      <c r="G930" s="15">
        <v>3.9</v>
      </c>
      <c r="H930" s="15"/>
      <c r="I930" s="15">
        <v>5</v>
      </c>
      <c r="J930" s="15">
        <v>90</v>
      </c>
      <c r="K930" s="15">
        <v>600</v>
      </c>
      <c r="L930" s="15">
        <v>1</v>
      </c>
      <c r="M930" s="15">
        <v>3</v>
      </c>
      <c r="N930" s="15">
        <v>1</v>
      </c>
      <c r="O930" s="15">
        <v>150</v>
      </c>
      <c r="P930" s="15">
        <v>1</v>
      </c>
      <c r="Q930" s="15" t="s">
        <v>910</v>
      </c>
    </row>
    <row r="931" spans="1:17" ht="14.5">
      <c r="A931" s="3" t="s">
        <v>8513</v>
      </c>
      <c r="B931" s="15" t="s">
        <v>1</v>
      </c>
      <c r="C931" s="15" t="s">
        <v>7272</v>
      </c>
      <c r="D931" s="15">
        <v>150</v>
      </c>
      <c r="E931" s="15">
        <v>2</v>
      </c>
      <c r="F931" s="15"/>
      <c r="G931" s="15">
        <v>43</v>
      </c>
      <c r="H931" s="15"/>
      <c r="I931" s="15">
        <v>2</v>
      </c>
      <c r="J931" s="15">
        <v>130</v>
      </c>
      <c r="K931" s="15">
        <v>350</v>
      </c>
      <c r="L931" s="15">
        <v>0.5</v>
      </c>
      <c r="M931" s="15">
        <v>0.1</v>
      </c>
      <c r="N931" s="15">
        <v>29.4</v>
      </c>
      <c r="O931" s="15">
        <v>150</v>
      </c>
      <c r="P931" s="15">
        <v>1</v>
      </c>
      <c r="Q931" s="15" t="s">
        <v>910</v>
      </c>
    </row>
    <row r="932" spans="1:17" ht="14.5">
      <c r="A932" s="3" t="s">
        <v>8514</v>
      </c>
      <c r="B932" s="15" t="s">
        <v>1</v>
      </c>
      <c r="C932" s="15" t="s">
        <v>7272</v>
      </c>
      <c r="D932" s="15">
        <v>150</v>
      </c>
      <c r="E932" s="15">
        <v>2</v>
      </c>
      <c r="F932" s="15"/>
      <c r="G932" s="15">
        <v>47</v>
      </c>
      <c r="H932" s="15"/>
      <c r="I932" s="15">
        <v>2</v>
      </c>
      <c r="J932" s="15">
        <v>170</v>
      </c>
      <c r="K932" s="15">
        <v>1000</v>
      </c>
      <c r="L932" s="15">
        <v>0.25</v>
      </c>
      <c r="M932" s="15">
        <v>0.1</v>
      </c>
      <c r="N932" s="15">
        <v>36</v>
      </c>
      <c r="O932" s="15">
        <v>150</v>
      </c>
      <c r="P932" s="15">
        <v>1</v>
      </c>
      <c r="Q932" s="15" t="s">
        <v>910</v>
      </c>
    </row>
    <row r="933" spans="1:17" ht="14.5">
      <c r="A933" s="3" t="s">
        <v>8515</v>
      </c>
      <c r="B933" s="15" t="s">
        <v>1</v>
      </c>
      <c r="C933" s="15" t="s">
        <v>7272</v>
      </c>
      <c r="D933" s="15">
        <v>150</v>
      </c>
      <c r="E933" s="15">
        <v>2</v>
      </c>
      <c r="F933" s="15"/>
      <c r="G933" s="15">
        <v>4.3</v>
      </c>
      <c r="H933" s="15"/>
      <c r="I933" s="15">
        <v>5</v>
      </c>
      <c r="J933" s="15">
        <v>90</v>
      </c>
      <c r="K933" s="15">
        <v>600</v>
      </c>
      <c r="L933" s="15">
        <v>1</v>
      </c>
      <c r="M933" s="15">
        <v>3</v>
      </c>
      <c r="N933" s="15">
        <v>1</v>
      </c>
      <c r="O933" s="15">
        <v>150</v>
      </c>
      <c r="P933" s="15">
        <v>1</v>
      </c>
      <c r="Q933" s="15" t="s">
        <v>910</v>
      </c>
    </row>
    <row r="934" spans="1:17" ht="14.5">
      <c r="A934" s="3" t="s">
        <v>8516</v>
      </c>
      <c r="B934" s="15" t="s">
        <v>1</v>
      </c>
      <c r="C934" s="15" t="s">
        <v>7272</v>
      </c>
      <c r="D934" s="15">
        <v>150</v>
      </c>
      <c r="E934" s="15">
        <v>2</v>
      </c>
      <c r="F934" s="15"/>
      <c r="G934" s="15">
        <v>4.7</v>
      </c>
      <c r="H934" s="15"/>
      <c r="I934" s="15">
        <v>5</v>
      </c>
      <c r="J934" s="15">
        <v>80</v>
      </c>
      <c r="K934" s="15">
        <v>500</v>
      </c>
      <c r="L934" s="15">
        <v>1</v>
      </c>
      <c r="M934" s="15">
        <v>3</v>
      </c>
      <c r="N934" s="15">
        <v>2</v>
      </c>
      <c r="O934" s="15">
        <v>150</v>
      </c>
      <c r="P934" s="15">
        <v>1</v>
      </c>
      <c r="Q934" s="15" t="s">
        <v>910</v>
      </c>
    </row>
    <row r="935" spans="1:17" ht="14.5">
      <c r="A935" s="3" t="s">
        <v>8517</v>
      </c>
      <c r="B935" s="15" t="s">
        <v>1</v>
      </c>
      <c r="C935" s="15" t="s">
        <v>7272</v>
      </c>
      <c r="D935" s="15">
        <v>150</v>
      </c>
      <c r="E935" s="15">
        <v>2</v>
      </c>
      <c r="F935" s="15"/>
      <c r="G935" s="15">
        <v>51</v>
      </c>
      <c r="H935" s="15"/>
      <c r="I935" s="15">
        <v>2</v>
      </c>
      <c r="J935" s="15">
        <v>180</v>
      </c>
      <c r="K935" s="15">
        <v>1300</v>
      </c>
      <c r="L935" s="15">
        <v>0.25</v>
      </c>
      <c r="M935" s="15">
        <v>0.1</v>
      </c>
      <c r="N935" s="15">
        <v>39</v>
      </c>
      <c r="O935" s="15">
        <v>150</v>
      </c>
      <c r="P935" s="15">
        <v>1</v>
      </c>
      <c r="Q935" s="15" t="s">
        <v>910</v>
      </c>
    </row>
    <row r="936" spans="1:17" ht="14.5">
      <c r="A936" s="3" t="s">
        <v>8518</v>
      </c>
      <c r="B936" s="15" t="s">
        <v>1</v>
      </c>
      <c r="C936" s="15" t="s">
        <v>7272</v>
      </c>
      <c r="D936" s="15">
        <v>150</v>
      </c>
      <c r="E936" s="15">
        <v>2</v>
      </c>
      <c r="F936" s="15"/>
      <c r="G936" s="15">
        <v>56</v>
      </c>
      <c r="H936" s="15"/>
      <c r="I936" s="15">
        <v>2</v>
      </c>
      <c r="J936" s="15">
        <v>200</v>
      </c>
      <c r="K936" s="15">
        <v>1400</v>
      </c>
      <c r="L936" s="15">
        <v>0.25</v>
      </c>
      <c r="M936" s="15">
        <v>0.1</v>
      </c>
      <c r="N936" s="15">
        <v>43</v>
      </c>
      <c r="O936" s="15">
        <v>150</v>
      </c>
      <c r="P936" s="15">
        <v>1</v>
      </c>
      <c r="Q936" s="15" t="s">
        <v>910</v>
      </c>
    </row>
    <row r="937" spans="1:17" ht="14.5">
      <c r="A937" s="3" t="s">
        <v>8519</v>
      </c>
      <c r="B937" s="15" t="s">
        <v>1</v>
      </c>
      <c r="C937" s="15" t="s">
        <v>7272</v>
      </c>
      <c r="D937" s="15">
        <v>150</v>
      </c>
      <c r="E937" s="15">
        <v>2</v>
      </c>
      <c r="F937" s="15"/>
      <c r="G937" s="15">
        <v>5.0999999999999996</v>
      </c>
      <c r="H937" s="15"/>
      <c r="I937" s="15">
        <v>5</v>
      </c>
      <c r="J937" s="15">
        <v>60</v>
      </c>
      <c r="K937" s="15">
        <v>480</v>
      </c>
      <c r="L937" s="15">
        <v>1</v>
      </c>
      <c r="M937" s="15">
        <v>2</v>
      </c>
      <c r="N937" s="15">
        <v>2</v>
      </c>
      <c r="O937" s="15">
        <v>150</v>
      </c>
      <c r="P937" s="15">
        <v>1</v>
      </c>
      <c r="Q937" s="15" t="s">
        <v>910</v>
      </c>
    </row>
    <row r="938" spans="1:17" ht="14.5">
      <c r="A938" s="3" t="s">
        <v>8520</v>
      </c>
      <c r="B938" s="15" t="s">
        <v>1</v>
      </c>
      <c r="C938" s="15" t="s">
        <v>7272</v>
      </c>
      <c r="D938" s="15">
        <v>150</v>
      </c>
      <c r="E938" s="15">
        <v>2</v>
      </c>
      <c r="F938" s="15"/>
      <c r="G938" s="15">
        <v>5.6</v>
      </c>
      <c r="H938" s="15"/>
      <c r="I938" s="15">
        <v>5</v>
      </c>
      <c r="J938" s="15">
        <v>40</v>
      </c>
      <c r="K938" s="15">
        <v>400</v>
      </c>
      <c r="L938" s="15">
        <v>1</v>
      </c>
      <c r="M938" s="15">
        <v>1</v>
      </c>
      <c r="N938" s="15">
        <v>2</v>
      </c>
      <c r="O938" s="15">
        <v>150</v>
      </c>
      <c r="P938" s="15">
        <v>1</v>
      </c>
      <c r="Q938" s="15" t="s">
        <v>910</v>
      </c>
    </row>
    <row r="939" spans="1:17" ht="14.5">
      <c r="A939" s="3" t="s">
        <v>8521</v>
      </c>
      <c r="B939" s="15" t="s">
        <v>1</v>
      </c>
      <c r="C939" s="15" t="s">
        <v>7272</v>
      </c>
      <c r="D939" s="15">
        <v>150</v>
      </c>
      <c r="E939" s="15">
        <v>2</v>
      </c>
      <c r="F939" s="15"/>
      <c r="G939" s="15">
        <v>62</v>
      </c>
      <c r="H939" s="15"/>
      <c r="I939" s="15">
        <v>2</v>
      </c>
      <c r="J939" s="15">
        <v>225</v>
      </c>
      <c r="K939" s="15">
        <v>1400</v>
      </c>
      <c r="L939" s="15">
        <v>0.25</v>
      </c>
      <c r="M939" s="15">
        <v>0.1</v>
      </c>
      <c r="N939" s="15">
        <v>47</v>
      </c>
      <c r="O939" s="15">
        <v>150</v>
      </c>
      <c r="P939" s="15">
        <v>1</v>
      </c>
      <c r="Q939" s="15" t="s">
        <v>910</v>
      </c>
    </row>
    <row r="940" spans="1:17" ht="14.5">
      <c r="A940" s="3" t="s">
        <v>8522</v>
      </c>
      <c r="B940" s="15" t="s">
        <v>1</v>
      </c>
      <c r="C940" s="15" t="s">
        <v>7272</v>
      </c>
      <c r="D940" s="15">
        <v>150</v>
      </c>
      <c r="E940" s="15">
        <v>2</v>
      </c>
      <c r="F940" s="15"/>
      <c r="G940" s="15">
        <v>68</v>
      </c>
      <c r="H940" s="15"/>
      <c r="I940" s="15">
        <v>2</v>
      </c>
      <c r="J940" s="15">
        <v>240</v>
      </c>
      <c r="K940" s="15">
        <v>1600</v>
      </c>
      <c r="L940" s="15">
        <v>0.25</v>
      </c>
      <c r="M940" s="15">
        <v>0.1</v>
      </c>
      <c r="N940" s="15">
        <v>52</v>
      </c>
      <c r="O940" s="15">
        <v>150</v>
      </c>
      <c r="P940" s="15">
        <v>1</v>
      </c>
      <c r="Q940" s="15" t="s">
        <v>910</v>
      </c>
    </row>
    <row r="941" spans="1:17" ht="14.5">
      <c r="A941" s="3" t="s">
        <v>8523</v>
      </c>
      <c r="B941" s="15" t="s">
        <v>1</v>
      </c>
      <c r="C941" s="15" t="s">
        <v>7272</v>
      </c>
      <c r="D941" s="15">
        <v>150</v>
      </c>
      <c r="E941" s="15">
        <v>2</v>
      </c>
      <c r="F941" s="15"/>
      <c r="G941" s="15">
        <v>6.2</v>
      </c>
      <c r="H941" s="15"/>
      <c r="I941" s="15">
        <v>5</v>
      </c>
      <c r="J941" s="15">
        <v>10</v>
      </c>
      <c r="K941" s="15">
        <v>150</v>
      </c>
      <c r="L941" s="15">
        <v>1</v>
      </c>
      <c r="M941" s="15">
        <v>3</v>
      </c>
      <c r="N941" s="15">
        <v>4</v>
      </c>
      <c r="O941" s="15">
        <v>150</v>
      </c>
      <c r="P941" s="15">
        <v>1</v>
      </c>
      <c r="Q941" s="15" t="s">
        <v>910</v>
      </c>
    </row>
    <row r="942" spans="1:17" ht="14.5">
      <c r="A942" s="3" t="s">
        <v>8524</v>
      </c>
      <c r="B942" s="15" t="s">
        <v>1</v>
      </c>
      <c r="C942" s="15" t="s">
        <v>7272</v>
      </c>
      <c r="D942" s="15">
        <v>150</v>
      </c>
      <c r="E942" s="15">
        <v>2</v>
      </c>
      <c r="F942" s="15"/>
      <c r="G942" s="15">
        <v>6.8</v>
      </c>
      <c r="H942" s="15"/>
      <c r="I942" s="15">
        <v>5</v>
      </c>
      <c r="J942" s="15">
        <v>15</v>
      </c>
      <c r="K942" s="15">
        <v>80</v>
      </c>
      <c r="L942" s="15">
        <v>1</v>
      </c>
      <c r="M942" s="15">
        <v>2</v>
      </c>
      <c r="N942" s="15">
        <v>4</v>
      </c>
      <c r="O942" s="15">
        <v>150</v>
      </c>
      <c r="P942" s="15">
        <v>1</v>
      </c>
      <c r="Q942" s="15" t="s">
        <v>910</v>
      </c>
    </row>
    <row r="943" spans="1:17" ht="14.5">
      <c r="A943" s="3" t="s">
        <v>8525</v>
      </c>
      <c r="B943" s="15" t="s">
        <v>1</v>
      </c>
      <c r="C943" s="15" t="s">
        <v>7272</v>
      </c>
      <c r="D943" s="15">
        <v>150</v>
      </c>
      <c r="E943" s="15">
        <v>2</v>
      </c>
      <c r="F943" s="15"/>
      <c r="G943" s="15">
        <v>75</v>
      </c>
      <c r="H943" s="15"/>
      <c r="I943" s="15">
        <v>2</v>
      </c>
      <c r="J943" s="15">
        <v>265</v>
      </c>
      <c r="K943" s="15">
        <v>1700</v>
      </c>
      <c r="L943" s="15">
        <v>0.25</v>
      </c>
      <c r="M943" s="15">
        <v>0.1</v>
      </c>
      <c r="N943" s="15">
        <v>56</v>
      </c>
      <c r="O943" s="15">
        <v>150</v>
      </c>
      <c r="P943" s="15">
        <v>1</v>
      </c>
      <c r="Q943" s="15" t="s">
        <v>910</v>
      </c>
    </row>
    <row r="944" spans="1:17" ht="14.5">
      <c r="A944" s="3" t="s">
        <v>8526</v>
      </c>
      <c r="B944" s="15" t="s">
        <v>1</v>
      </c>
      <c r="C944" s="15" t="s">
        <v>7272</v>
      </c>
      <c r="D944" s="15">
        <v>150</v>
      </c>
      <c r="E944" s="15">
        <v>2</v>
      </c>
      <c r="F944" s="15"/>
      <c r="G944" s="15">
        <v>7.5</v>
      </c>
      <c r="H944" s="15"/>
      <c r="I944" s="15">
        <v>5</v>
      </c>
      <c r="J944" s="15">
        <v>15</v>
      </c>
      <c r="K944" s="15">
        <v>80</v>
      </c>
      <c r="L944" s="15">
        <v>1</v>
      </c>
      <c r="M944" s="15">
        <v>1</v>
      </c>
      <c r="N944" s="15">
        <v>5</v>
      </c>
      <c r="O944" s="15">
        <v>150</v>
      </c>
      <c r="P944" s="15">
        <v>1</v>
      </c>
      <c r="Q944" s="15" t="s">
        <v>910</v>
      </c>
    </row>
    <row r="945" spans="1:17" ht="14.5">
      <c r="A945" s="3" t="s">
        <v>8527</v>
      </c>
      <c r="B945" s="15" t="s">
        <v>1</v>
      </c>
      <c r="C945" s="15" t="s">
        <v>7272</v>
      </c>
      <c r="D945" s="15">
        <v>150</v>
      </c>
      <c r="E945" s="15">
        <v>2</v>
      </c>
      <c r="F945" s="15"/>
      <c r="G945" s="15">
        <v>8.1999999999999993</v>
      </c>
      <c r="H945" s="15"/>
      <c r="I945" s="15">
        <v>5</v>
      </c>
      <c r="J945" s="15">
        <v>15</v>
      </c>
      <c r="K945" s="15">
        <v>80</v>
      </c>
      <c r="L945" s="15">
        <v>1</v>
      </c>
      <c r="M945" s="15">
        <v>0.7</v>
      </c>
      <c r="N945" s="15">
        <v>5</v>
      </c>
      <c r="O945" s="15">
        <v>150</v>
      </c>
      <c r="P945" s="15">
        <v>1</v>
      </c>
      <c r="Q945" s="15" t="s">
        <v>910</v>
      </c>
    </row>
    <row r="946" spans="1:17" ht="14.5">
      <c r="A946" s="3" t="s">
        <v>8528</v>
      </c>
      <c r="B946" s="15" t="s">
        <v>1</v>
      </c>
      <c r="C946" s="15" t="s">
        <v>7272</v>
      </c>
      <c r="D946" s="15">
        <v>150</v>
      </c>
      <c r="E946" s="15">
        <v>2</v>
      </c>
      <c r="F946" s="15"/>
      <c r="G946" s="15">
        <v>9.1</v>
      </c>
      <c r="H946" s="15"/>
      <c r="I946" s="15">
        <v>5</v>
      </c>
      <c r="J946" s="15">
        <v>15</v>
      </c>
      <c r="K946" s="15">
        <v>100</v>
      </c>
      <c r="L946" s="15">
        <v>1</v>
      </c>
      <c r="M946" s="15">
        <v>0.5</v>
      </c>
      <c r="N946" s="15">
        <v>6</v>
      </c>
      <c r="O946" s="15">
        <v>150</v>
      </c>
      <c r="P946" s="15">
        <v>1</v>
      </c>
      <c r="Q946" s="15" t="s">
        <v>910</v>
      </c>
    </row>
    <row r="947" spans="1:17" ht="14.5">
      <c r="A947" s="3" t="s">
        <v>8529</v>
      </c>
      <c r="B947" s="15" t="s">
        <v>1</v>
      </c>
      <c r="C947" s="15" t="s">
        <v>7272</v>
      </c>
      <c r="D947" s="15">
        <v>200</v>
      </c>
      <c r="E947" s="15">
        <v>2</v>
      </c>
      <c r="F947" s="15"/>
      <c r="G947" s="15">
        <v>10</v>
      </c>
      <c r="H947" s="15"/>
      <c r="I947" s="15">
        <v>5</v>
      </c>
      <c r="J947" s="15">
        <v>20</v>
      </c>
      <c r="K947" s="15">
        <v>141</v>
      </c>
      <c r="L947" s="15">
        <v>1</v>
      </c>
      <c r="M947" s="15">
        <v>0.18</v>
      </c>
      <c r="N947" s="15">
        <v>7</v>
      </c>
      <c r="O947" s="15"/>
      <c r="P947" s="15">
        <v>1</v>
      </c>
      <c r="Q947" s="15" t="s">
        <v>910</v>
      </c>
    </row>
    <row r="948" spans="1:17" ht="14.5">
      <c r="A948" s="3" t="s">
        <v>8530</v>
      </c>
      <c r="B948" s="15" t="s">
        <v>1</v>
      </c>
      <c r="C948" s="15" t="s">
        <v>7272</v>
      </c>
      <c r="D948" s="15">
        <v>200</v>
      </c>
      <c r="E948" s="15">
        <v>2</v>
      </c>
      <c r="F948" s="15"/>
      <c r="G948" s="15">
        <v>11</v>
      </c>
      <c r="H948" s="15"/>
      <c r="I948" s="15">
        <v>5</v>
      </c>
      <c r="J948" s="15">
        <v>20</v>
      </c>
      <c r="K948" s="15">
        <v>141</v>
      </c>
      <c r="L948" s="15">
        <v>1</v>
      </c>
      <c r="M948" s="15">
        <v>0.09</v>
      </c>
      <c r="N948" s="15">
        <v>8</v>
      </c>
      <c r="O948" s="15"/>
      <c r="P948" s="15">
        <v>1</v>
      </c>
      <c r="Q948" s="15" t="s">
        <v>910</v>
      </c>
    </row>
    <row r="949" spans="1:17" ht="14.5">
      <c r="A949" s="3" t="s">
        <v>8531</v>
      </c>
      <c r="B949" s="15" t="s">
        <v>1</v>
      </c>
      <c r="C949" s="15" t="s">
        <v>7272</v>
      </c>
      <c r="D949" s="15">
        <v>200</v>
      </c>
      <c r="E949" s="15">
        <v>2</v>
      </c>
      <c r="F949" s="15"/>
      <c r="G949" s="15">
        <v>12</v>
      </c>
      <c r="H949" s="15"/>
      <c r="I949" s="15">
        <v>5</v>
      </c>
      <c r="J949" s="15">
        <v>25</v>
      </c>
      <c r="K949" s="15">
        <v>141</v>
      </c>
      <c r="L949" s="15">
        <v>1</v>
      </c>
      <c r="M949" s="15">
        <v>0.09</v>
      </c>
      <c r="N949" s="15">
        <v>8</v>
      </c>
      <c r="O949" s="15"/>
      <c r="P949" s="15">
        <v>1</v>
      </c>
      <c r="Q949" s="15" t="s">
        <v>910</v>
      </c>
    </row>
    <row r="950" spans="1:17" ht="14.5">
      <c r="A950" s="3" t="s">
        <v>8532</v>
      </c>
      <c r="B950" s="15" t="s">
        <v>1</v>
      </c>
      <c r="C950" s="15" t="s">
        <v>7272</v>
      </c>
      <c r="D950" s="15">
        <v>200</v>
      </c>
      <c r="E950" s="15">
        <v>2</v>
      </c>
      <c r="F950" s="15"/>
      <c r="G950" s="15">
        <v>13</v>
      </c>
      <c r="H950" s="15"/>
      <c r="I950" s="15">
        <v>5</v>
      </c>
      <c r="J950" s="15">
        <v>30</v>
      </c>
      <c r="K950" s="15">
        <v>160</v>
      </c>
      <c r="L950" s="15">
        <v>1</v>
      </c>
      <c r="M950" s="15">
        <v>0.09</v>
      </c>
      <c r="N950" s="15">
        <v>8</v>
      </c>
      <c r="O950" s="15"/>
      <c r="P950" s="15">
        <v>1</v>
      </c>
      <c r="Q950" s="15" t="s">
        <v>910</v>
      </c>
    </row>
    <row r="951" spans="1:17" ht="14.5">
      <c r="A951" s="3" t="s">
        <v>8533</v>
      </c>
      <c r="B951" s="15" t="s">
        <v>1</v>
      </c>
      <c r="C951" s="15" t="s">
        <v>7272</v>
      </c>
      <c r="D951" s="15">
        <v>200</v>
      </c>
      <c r="E951" s="15">
        <v>2</v>
      </c>
      <c r="F951" s="15"/>
      <c r="G951" s="15">
        <v>15</v>
      </c>
      <c r="H951" s="15"/>
      <c r="I951" s="15">
        <v>5</v>
      </c>
      <c r="J951" s="15">
        <v>30</v>
      </c>
      <c r="K951" s="15">
        <v>188</v>
      </c>
      <c r="L951" s="15">
        <v>1</v>
      </c>
      <c r="M951" s="15">
        <v>4.4999999999999998E-2</v>
      </c>
      <c r="N951" s="15">
        <v>10.5</v>
      </c>
      <c r="O951" s="15"/>
      <c r="P951" s="15">
        <v>1</v>
      </c>
      <c r="Q951" s="15" t="s">
        <v>910</v>
      </c>
    </row>
    <row r="952" spans="1:17" ht="14.5">
      <c r="A952" s="3" t="s">
        <v>8534</v>
      </c>
      <c r="B952" s="15" t="s">
        <v>1</v>
      </c>
      <c r="C952" s="15" t="s">
        <v>7272</v>
      </c>
      <c r="D952" s="15">
        <v>200</v>
      </c>
      <c r="E952" s="15">
        <v>2</v>
      </c>
      <c r="F952" s="15"/>
      <c r="G952" s="15">
        <v>16</v>
      </c>
      <c r="H952" s="15"/>
      <c r="I952" s="15">
        <v>5</v>
      </c>
      <c r="J952" s="15">
        <v>40</v>
      </c>
      <c r="K952" s="15">
        <v>188</v>
      </c>
      <c r="L952" s="15">
        <v>1</v>
      </c>
      <c r="M952" s="15">
        <v>4.4999999999999998E-2</v>
      </c>
      <c r="N952" s="15">
        <v>11.2</v>
      </c>
      <c r="O952" s="15"/>
      <c r="P952" s="15">
        <v>1</v>
      </c>
      <c r="Q952" s="15" t="s">
        <v>910</v>
      </c>
    </row>
    <row r="953" spans="1:17" ht="14.5">
      <c r="A953" s="3" t="s">
        <v>8535</v>
      </c>
      <c r="B953" s="15" t="s">
        <v>1</v>
      </c>
      <c r="C953" s="15" t="s">
        <v>7272</v>
      </c>
      <c r="D953" s="15">
        <v>200</v>
      </c>
      <c r="E953" s="15">
        <v>2</v>
      </c>
      <c r="F953" s="15"/>
      <c r="G953" s="15">
        <v>18</v>
      </c>
      <c r="H953" s="15"/>
      <c r="I953" s="15">
        <v>5</v>
      </c>
      <c r="J953" s="15">
        <v>45</v>
      </c>
      <c r="K953" s="15">
        <v>212</v>
      </c>
      <c r="L953" s="15">
        <v>1</v>
      </c>
      <c r="M953" s="15">
        <v>4.4999999999999998E-2</v>
      </c>
      <c r="N953" s="15">
        <v>12.6</v>
      </c>
      <c r="O953" s="15"/>
      <c r="P953" s="15">
        <v>1</v>
      </c>
      <c r="Q953" s="15" t="s">
        <v>910</v>
      </c>
    </row>
    <row r="954" spans="1:17" ht="14.5">
      <c r="A954" s="3" t="s">
        <v>8536</v>
      </c>
      <c r="B954" s="15" t="s">
        <v>1</v>
      </c>
      <c r="C954" s="15" t="s">
        <v>7272</v>
      </c>
      <c r="D954" s="15">
        <v>200</v>
      </c>
      <c r="E954" s="15">
        <v>2</v>
      </c>
      <c r="F954" s="15"/>
      <c r="G954" s="15">
        <v>20</v>
      </c>
      <c r="H954" s="15"/>
      <c r="I954" s="15">
        <v>5</v>
      </c>
      <c r="J954" s="15">
        <v>55</v>
      </c>
      <c r="K954" s="15">
        <v>212</v>
      </c>
      <c r="L954" s="15">
        <v>1</v>
      </c>
      <c r="M954" s="15">
        <v>4.4999999999999998E-2</v>
      </c>
      <c r="N954" s="15">
        <v>14</v>
      </c>
      <c r="O954" s="15"/>
      <c r="P954" s="15">
        <v>1</v>
      </c>
      <c r="Q954" s="15" t="s">
        <v>910</v>
      </c>
    </row>
    <row r="955" spans="1:17" ht="14.5">
      <c r="A955" s="3" t="s">
        <v>8537</v>
      </c>
      <c r="B955" s="15" t="s">
        <v>1</v>
      </c>
      <c r="C955" s="15" t="s">
        <v>7272</v>
      </c>
      <c r="D955" s="15">
        <v>200</v>
      </c>
      <c r="E955" s="15">
        <v>2</v>
      </c>
      <c r="F955" s="15"/>
      <c r="G955" s="15">
        <v>22</v>
      </c>
      <c r="H955" s="15"/>
      <c r="I955" s="15">
        <v>5</v>
      </c>
      <c r="J955" s="15">
        <v>55</v>
      </c>
      <c r="K955" s="15">
        <v>235</v>
      </c>
      <c r="L955" s="15">
        <v>1</v>
      </c>
      <c r="M955" s="15">
        <v>4.4999999999999998E-2</v>
      </c>
      <c r="N955" s="15">
        <v>15.4</v>
      </c>
      <c r="O955" s="15"/>
      <c r="P955" s="15">
        <v>1</v>
      </c>
      <c r="Q955" s="15" t="s">
        <v>910</v>
      </c>
    </row>
    <row r="956" spans="1:17" ht="14.5">
      <c r="A956" s="3" t="s">
        <v>8538</v>
      </c>
      <c r="B956" s="15" t="s">
        <v>1</v>
      </c>
      <c r="C956" s="15" t="s">
        <v>7272</v>
      </c>
      <c r="D956" s="15">
        <v>200</v>
      </c>
      <c r="E956" s="15">
        <v>2</v>
      </c>
      <c r="F956" s="15"/>
      <c r="G956" s="15">
        <v>24</v>
      </c>
      <c r="H956" s="15"/>
      <c r="I956" s="15">
        <v>5</v>
      </c>
      <c r="J956" s="15">
        <v>70</v>
      </c>
      <c r="K956" s="15">
        <v>235</v>
      </c>
      <c r="L956" s="15">
        <v>1</v>
      </c>
      <c r="M956" s="15">
        <v>4.4999999999999998E-2</v>
      </c>
      <c r="N956" s="15">
        <v>16.8</v>
      </c>
      <c r="O956" s="15"/>
      <c r="P956" s="15">
        <v>1</v>
      </c>
      <c r="Q956" s="15" t="s">
        <v>910</v>
      </c>
    </row>
    <row r="957" spans="1:17" ht="14.5">
      <c r="A957" s="3" t="s">
        <v>8539</v>
      </c>
      <c r="B957" s="15" t="s">
        <v>1</v>
      </c>
      <c r="C957" s="15" t="s">
        <v>7272</v>
      </c>
      <c r="D957" s="15">
        <v>200</v>
      </c>
      <c r="E957" s="15">
        <v>2</v>
      </c>
      <c r="F957" s="15"/>
      <c r="G957" s="15">
        <v>27</v>
      </c>
      <c r="H957" s="15"/>
      <c r="I957" s="15">
        <v>2</v>
      </c>
      <c r="J957" s="15">
        <v>80</v>
      </c>
      <c r="K957" s="15">
        <v>282</v>
      </c>
      <c r="L957" s="15">
        <v>0.5</v>
      </c>
      <c r="M957" s="15">
        <v>4.4999999999999998E-2</v>
      </c>
      <c r="N957" s="15">
        <v>18.899999999999999</v>
      </c>
      <c r="O957" s="15"/>
      <c r="P957" s="15">
        <v>1</v>
      </c>
      <c r="Q957" s="15" t="s">
        <v>910</v>
      </c>
    </row>
    <row r="958" spans="1:17" ht="14.5">
      <c r="A958" s="3" t="s">
        <v>8540</v>
      </c>
      <c r="B958" s="15" t="s">
        <v>1</v>
      </c>
      <c r="C958" s="15" t="s">
        <v>7272</v>
      </c>
      <c r="D958" s="15">
        <v>200</v>
      </c>
      <c r="E958" s="15">
        <v>2</v>
      </c>
      <c r="F958" s="15"/>
      <c r="G958" s="15">
        <v>2.4</v>
      </c>
      <c r="H958" s="15"/>
      <c r="I958" s="15">
        <v>5</v>
      </c>
      <c r="J958" s="15">
        <v>100</v>
      </c>
      <c r="K958" s="15">
        <v>564</v>
      </c>
      <c r="L958" s="15">
        <v>1</v>
      </c>
      <c r="M958" s="15">
        <v>45</v>
      </c>
      <c r="N958" s="15">
        <v>1</v>
      </c>
      <c r="O958" s="15"/>
      <c r="P958" s="15">
        <v>1</v>
      </c>
      <c r="Q958" s="15" t="s">
        <v>910</v>
      </c>
    </row>
    <row r="959" spans="1:17" ht="14.5">
      <c r="A959" s="3" t="s">
        <v>8541</v>
      </c>
      <c r="B959" s="15" t="s">
        <v>1</v>
      </c>
      <c r="C959" s="15" t="s">
        <v>7272</v>
      </c>
      <c r="D959" s="15">
        <v>200</v>
      </c>
      <c r="E959" s="15">
        <v>2</v>
      </c>
      <c r="F959" s="15"/>
      <c r="G959" s="15">
        <v>2.7</v>
      </c>
      <c r="H959" s="15"/>
      <c r="I959" s="15">
        <v>5</v>
      </c>
      <c r="J959" s="15">
        <v>100</v>
      </c>
      <c r="K959" s="15">
        <v>564</v>
      </c>
      <c r="L959" s="15">
        <v>1</v>
      </c>
      <c r="M959" s="15">
        <v>18</v>
      </c>
      <c r="N959" s="15">
        <v>1</v>
      </c>
      <c r="O959" s="15"/>
      <c r="P959" s="15">
        <v>1</v>
      </c>
      <c r="Q959" s="15" t="s">
        <v>910</v>
      </c>
    </row>
    <row r="960" spans="1:17" ht="14.5">
      <c r="A960" s="3" t="s">
        <v>8542</v>
      </c>
      <c r="B960" s="15" t="s">
        <v>1</v>
      </c>
      <c r="C960" s="15" t="s">
        <v>7272</v>
      </c>
      <c r="D960" s="15">
        <v>200</v>
      </c>
      <c r="E960" s="15">
        <v>2</v>
      </c>
      <c r="F960" s="15"/>
      <c r="G960" s="15">
        <v>30</v>
      </c>
      <c r="H960" s="15"/>
      <c r="I960" s="15">
        <v>2</v>
      </c>
      <c r="J960" s="15">
        <v>80</v>
      </c>
      <c r="K960" s="15">
        <v>282</v>
      </c>
      <c r="L960" s="15">
        <v>0.5</v>
      </c>
      <c r="M960" s="15">
        <v>4.4999999999999998E-2</v>
      </c>
      <c r="N960" s="15">
        <v>21</v>
      </c>
      <c r="O960" s="15"/>
      <c r="P960" s="15">
        <v>1</v>
      </c>
      <c r="Q960" s="15" t="s">
        <v>910</v>
      </c>
    </row>
    <row r="961" spans="1:17" ht="14.5">
      <c r="A961" s="3" t="s">
        <v>8543</v>
      </c>
      <c r="B961" s="15" t="s">
        <v>1</v>
      </c>
      <c r="C961" s="15" t="s">
        <v>7272</v>
      </c>
      <c r="D961" s="15">
        <v>200</v>
      </c>
      <c r="E961" s="15">
        <v>2</v>
      </c>
      <c r="F961" s="15"/>
      <c r="G961" s="15">
        <v>33</v>
      </c>
      <c r="H961" s="15"/>
      <c r="I961" s="15">
        <v>2</v>
      </c>
      <c r="J961" s="15">
        <v>80</v>
      </c>
      <c r="K961" s="15">
        <v>306</v>
      </c>
      <c r="L961" s="15">
        <v>0.5</v>
      </c>
      <c r="M961" s="15">
        <v>4.4999999999999998E-2</v>
      </c>
      <c r="N961" s="15">
        <v>23</v>
      </c>
      <c r="O961" s="15"/>
      <c r="P961" s="15">
        <v>1</v>
      </c>
      <c r="Q961" s="15" t="s">
        <v>910</v>
      </c>
    </row>
    <row r="962" spans="1:17" ht="14.5">
      <c r="A962" s="3" t="s">
        <v>8544</v>
      </c>
      <c r="B962" s="15" t="s">
        <v>1</v>
      </c>
      <c r="C962" s="15" t="s">
        <v>7272</v>
      </c>
      <c r="D962" s="15">
        <v>200</v>
      </c>
      <c r="E962" s="15">
        <v>2</v>
      </c>
      <c r="F962" s="15"/>
      <c r="G962" s="15">
        <v>36</v>
      </c>
      <c r="H962" s="15"/>
      <c r="I962" s="15">
        <v>2</v>
      </c>
      <c r="J962" s="15">
        <v>90</v>
      </c>
      <c r="K962" s="15">
        <v>329</v>
      </c>
      <c r="L962" s="15">
        <v>0.5</v>
      </c>
      <c r="M962" s="15">
        <v>4.4999999999999998E-2</v>
      </c>
      <c r="N962" s="15">
        <v>25.2</v>
      </c>
      <c r="O962" s="15"/>
      <c r="P962" s="15">
        <v>1</v>
      </c>
      <c r="Q962" s="15" t="s">
        <v>910</v>
      </c>
    </row>
    <row r="963" spans="1:17" ht="14.5">
      <c r="A963" s="3" t="s">
        <v>8545</v>
      </c>
      <c r="B963" s="15" t="s">
        <v>1</v>
      </c>
      <c r="C963" s="15" t="s">
        <v>7272</v>
      </c>
      <c r="D963" s="15">
        <v>200</v>
      </c>
      <c r="E963" s="15">
        <v>2</v>
      </c>
      <c r="F963" s="15"/>
      <c r="G963" s="15">
        <v>39</v>
      </c>
      <c r="H963" s="15"/>
      <c r="I963" s="15">
        <v>2</v>
      </c>
      <c r="J963" s="15">
        <v>130</v>
      </c>
      <c r="K963" s="15">
        <v>329</v>
      </c>
      <c r="L963" s="15">
        <v>0.5</v>
      </c>
      <c r="M963" s="15">
        <v>4.4999999999999998E-2</v>
      </c>
      <c r="N963" s="15">
        <v>27.3</v>
      </c>
      <c r="O963" s="15"/>
      <c r="P963" s="15">
        <v>1</v>
      </c>
      <c r="Q963" s="15" t="s">
        <v>910</v>
      </c>
    </row>
    <row r="964" spans="1:17" ht="14.5">
      <c r="A964" s="3" t="s">
        <v>8546</v>
      </c>
      <c r="B964" s="15" t="s">
        <v>1</v>
      </c>
      <c r="C964" s="15" t="s">
        <v>7272</v>
      </c>
      <c r="D964" s="15">
        <v>200</v>
      </c>
      <c r="E964" s="15">
        <v>2</v>
      </c>
      <c r="F964" s="15"/>
      <c r="G964" s="15">
        <v>3</v>
      </c>
      <c r="H964" s="15"/>
      <c r="I964" s="15">
        <v>5</v>
      </c>
      <c r="J964" s="15">
        <v>100</v>
      </c>
      <c r="K964" s="15">
        <v>564</v>
      </c>
      <c r="L964" s="15">
        <v>1</v>
      </c>
      <c r="M964" s="15">
        <v>9</v>
      </c>
      <c r="N964" s="15">
        <v>1</v>
      </c>
      <c r="O964" s="15"/>
      <c r="P964" s="15">
        <v>1</v>
      </c>
      <c r="Q964" s="15" t="s">
        <v>910</v>
      </c>
    </row>
    <row r="965" spans="1:17" ht="14.5">
      <c r="A965" s="3" t="s">
        <v>8547</v>
      </c>
      <c r="B965" s="15" t="s">
        <v>1</v>
      </c>
      <c r="C965" s="15" t="s">
        <v>7272</v>
      </c>
      <c r="D965" s="15">
        <v>200</v>
      </c>
      <c r="E965" s="15">
        <v>2</v>
      </c>
      <c r="F965" s="15"/>
      <c r="G965" s="15">
        <v>3.3</v>
      </c>
      <c r="H965" s="15"/>
      <c r="I965" s="15">
        <v>5</v>
      </c>
      <c r="J965" s="15">
        <v>95</v>
      </c>
      <c r="K965" s="15">
        <v>564</v>
      </c>
      <c r="L965" s="15">
        <v>1</v>
      </c>
      <c r="M965" s="15">
        <v>4.5</v>
      </c>
      <c r="N965" s="15">
        <v>1</v>
      </c>
      <c r="O965" s="15"/>
      <c r="P965" s="15">
        <v>1</v>
      </c>
      <c r="Q965" s="15" t="s">
        <v>910</v>
      </c>
    </row>
    <row r="966" spans="1:17" ht="14.5">
      <c r="A966" s="3" t="s">
        <v>8548</v>
      </c>
      <c r="B966" s="15" t="s">
        <v>1</v>
      </c>
      <c r="C966" s="15" t="s">
        <v>7272</v>
      </c>
      <c r="D966" s="15">
        <v>200</v>
      </c>
      <c r="E966" s="15">
        <v>2</v>
      </c>
      <c r="F966" s="15"/>
      <c r="G966" s="15">
        <v>3.6</v>
      </c>
      <c r="H966" s="15"/>
      <c r="I966" s="15">
        <v>5</v>
      </c>
      <c r="J966" s="15">
        <v>90</v>
      </c>
      <c r="K966" s="15">
        <v>564</v>
      </c>
      <c r="L966" s="15">
        <v>1</v>
      </c>
      <c r="M966" s="15">
        <v>4.5</v>
      </c>
      <c r="N966" s="15">
        <v>1</v>
      </c>
      <c r="O966" s="15"/>
      <c r="P966" s="15">
        <v>1</v>
      </c>
      <c r="Q966" s="15" t="s">
        <v>910</v>
      </c>
    </row>
    <row r="967" spans="1:17" ht="14.5">
      <c r="A967" s="3" t="s">
        <v>8549</v>
      </c>
      <c r="B967" s="15" t="s">
        <v>1</v>
      </c>
      <c r="C967" s="15" t="s">
        <v>7272</v>
      </c>
      <c r="D967" s="15">
        <v>200</v>
      </c>
      <c r="E967" s="15">
        <v>2</v>
      </c>
      <c r="F967" s="15"/>
      <c r="G967" s="15">
        <v>3.9</v>
      </c>
      <c r="H967" s="15"/>
      <c r="I967" s="15">
        <v>5</v>
      </c>
      <c r="J967" s="15">
        <v>90</v>
      </c>
      <c r="K967" s="15">
        <v>564</v>
      </c>
      <c r="L967" s="15">
        <v>1</v>
      </c>
      <c r="M967" s="15">
        <v>2.7</v>
      </c>
      <c r="N967" s="15">
        <v>1</v>
      </c>
      <c r="O967" s="15"/>
      <c r="P967" s="15">
        <v>1</v>
      </c>
      <c r="Q967" s="15" t="s">
        <v>910</v>
      </c>
    </row>
    <row r="968" spans="1:17" ht="14.5">
      <c r="A968" s="3" t="s">
        <v>8550</v>
      </c>
      <c r="B968" s="15" t="s">
        <v>1</v>
      </c>
      <c r="C968" s="15" t="s">
        <v>7272</v>
      </c>
      <c r="D968" s="15">
        <v>200</v>
      </c>
      <c r="E968" s="15">
        <v>2</v>
      </c>
      <c r="F968" s="15"/>
      <c r="G968" s="15">
        <v>43</v>
      </c>
      <c r="H968" s="15"/>
      <c r="I968" s="15">
        <v>2</v>
      </c>
      <c r="J968" s="15">
        <v>150</v>
      </c>
      <c r="K968" s="15">
        <v>353</v>
      </c>
      <c r="L968" s="15">
        <v>0.5</v>
      </c>
      <c r="M968" s="15">
        <v>4.4999999999999998E-2</v>
      </c>
      <c r="N968" s="15">
        <v>30.1</v>
      </c>
      <c r="O968" s="15"/>
      <c r="P968" s="15">
        <v>1</v>
      </c>
      <c r="Q968" s="15" t="s">
        <v>910</v>
      </c>
    </row>
    <row r="969" spans="1:17" ht="14.5">
      <c r="A969" s="3" t="s">
        <v>8551</v>
      </c>
      <c r="B969" s="15" t="s">
        <v>1</v>
      </c>
      <c r="C969" s="15" t="s">
        <v>7272</v>
      </c>
      <c r="D969" s="15">
        <v>200</v>
      </c>
      <c r="E969" s="15">
        <v>2</v>
      </c>
      <c r="F969" s="15"/>
      <c r="G969" s="15">
        <v>47</v>
      </c>
      <c r="H969" s="15"/>
      <c r="I969" s="15">
        <v>2</v>
      </c>
      <c r="J969" s="15">
        <v>170</v>
      </c>
      <c r="K969" s="15">
        <v>353</v>
      </c>
      <c r="L969" s="15">
        <v>0.5</v>
      </c>
      <c r="M969" s="15">
        <v>4.4999999999999998E-2</v>
      </c>
      <c r="N969" s="15">
        <v>33</v>
      </c>
      <c r="O969" s="15"/>
      <c r="P969" s="15">
        <v>1</v>
      </c>
      <c r="Q969" s="15" t="s">
        <v>910</v>
      </c>
    </row>
    <row r="970" spans="1:17" ht="14.5">
      <c r="A970" s="3" t="s">
        <v>8552</v>
      </c>
      <c r="B970" s="15" t="s">
        <v>1</v>
      </c>
      <c r="C970" s="15" t="s">
        <v>7272</v>
      </c>
      <c r="D970" s="15">
        <v>200</v>
      </c>
      <c r="E970" s="15">
        <v>2</v>
      </c>
      <c r="F970" s="15"/>
      <c r="G970" s="15">
        <v>4.3</v>
      </c>
      <c r="H970" s="15"/>
      <c r="I970" s="15">
        <v>5</v>
      </c>
      <c r="J970" s="15">
        <v>90</v>
      </c>
      <c r="K970" s="15">
        <v>564</v>
      </c>
      <c r="L970" s="15">
        <v>1</v>
      </c>
      <c r="M970" s="15">
        <v>2.7</v>
      </c>
      <c r="N970" s="15">
        <v>1</v>
      </c>
      <c r="O970" s="15"/>
      <c r="P970" s="15">
        <v>1</v>
      </c>
      <c r="Q970" s="15" t="s">
        <v>910</v>
      </c>
    </row>
    <row r="971" spans="1:17" ht="14.5">
      <c r="A971" s="3" t="s">
        <v>8553</v>
      </c>
      <c r="B971" s="15" t="s">
        <v>1</v>
      </c>
      <c r="C971" s="15" t="s">
        <v>7272</v>
      </c>
      <c r="D971" s="15">
        <v>200</v>
      </c>
      <c r="E971" s="15">
        <v>2</v>
      </c>
      <c r="F971" s="15"/>
      <c r="G971" s="15">
        <v>4.7</v>
      </c>
      <c r="H971" s="15"/>
      <c r="I971" s="15">
        <v>5</v>
      </c>
      <c r="J971" s="15">
        <v>80</v>
      </c>
      <c r="K971" s="15">
        <v>470</v>
      </c>
      <c r="L971" s="15">
        <v>1</v>
      </c>
      <c r="M971" s="15">
        <v>2.7</v>
      </c>
      <c r="N971" s="15">
        <v>2</v>
      </c>
      <c r="O971" s="15"/>
      <c r="P971" s="15">
        <v>1</v>
      </c>
      <c r="Q971" s="15" t="s">
        <v>910</v>
      </c>
    </row>
    <row r="972" spans="1:17" ht="14.5">
      <c r="A972" s="3" t="s">
        <v>8554</v>
      </c>
      <c r="B972" s="15" t="s">
        <v>1</v>
      </c>
      <c r="C972" s="15" t="s">
        <v>7272</v>
      </c>
      <c r="D972" s="15">
        <v>200</v>
      </c>
      <c r="E972" s="15">
        <v>2</v>
      </c>
      <c r="F972" s="15"/>
      <c r="G972" s="15">
        <v>51</v>
      </c>
      <c r="H972" s="15"/>
      <c r="I972" s="15">
        <v>2</v>
      </c>
      <c r="J972" s="15">
        <v>180</v>
      </c>
      <c r="K972" s="15">
        <v>376</v>
      </c>
      <c r="L972" s="15">
        <v>0.5</v>
      </c>
      <c r="M972" s="15">
        <v>4.4999999999999998E-2</v>
      </c>
      <c r="N972" s="15">
        <v>35.700000000000003</v>
      </c>
      <c r="O972" s="15"/>
      <c r="P972" s="15">
        <v>1</v>
      </c>
      <c r="Q972" s="15" t="s">
        <v>910</v>
      </c>
    </row>
    <row r="973" spans="1:17" ht="14.5">
      <c r="A973" s="3" t="s">
        <v>8555</v>
      </c>
      <c r="B973" s="15" t="s">
        <v>1</v>
      </c>
      <c r="C973" s="15" t="s">
        <v>7272</v>
      </c>
      <c r="D973" s="15">
        <v>200</v>
      </c>
      <c r="E973" s="15">
        <v>2</v>
      </c>
      <c r="F973" s="15"/>
      <c r="G973" s="15">
        <v>5.0999999999999996</v>
      </c>
      <c r="H973" s="15"/>
      <c r="I973" s="15">
        <v>5</v>
      </c>
      <c r="J973" s="15">
        <v>60</v>
      </c>
      <c r="K973" s="15">
        <v>451</v>
      </c>
      <c r="L973" s="15">
        <v>1</v>
      </c>
      <c r="M973" s="15">
        <v>1.8</v>
      </c>
      <c r="N973" s="15">
        <v>2</v>
      </c>
      <c r="O973" s="15"/>
      <c r="P973" s="15">
        <v>1</v>
      </c>
      <c r="Q973" s="15" t="s">
        <v>910</v>
      </c>
    </row>
    <row r="974" spans="1:17" ht="14.5">
      <c r="A974" s="3" t="s">
        <v>8556</v>
      </c>
      <c r="B974" s="15" t="s">
        <v>1</v>
      </c>
      <c r="C974" s="15" t="s">
        <v>7272</v>
      </c>
      <c r="D974" s="15">
        <v>200</v>
      </c>
      <c r="E974" s="15">
        <v>2</v>
      </c>
      <c r="F974" s="15"/>
      <c r="G974" s="15">
        <v>5.6</v>
      </c>
      <c r="H974" s="15"/>
      <c r="I974" s="15">
        <v>5</v>
      </c>
      <c r="J974" s="15">
        <v>40</v>
      </c>
      <c r="K974" s="15">
        <v>376</v>
      </c>
      <c r="L974" s="15">
        <v>1</v>
      </c>
      <c r="M974" s="15">
        <v>0.9</v>
      </c>
      <c r="N974" s="15">
        <v>2</v>
      </c>
      <c r="O974" s="15"/>
      <c r="P974" s="15">
        <v>1</v>
      </c>
      <c r="Q974" s="15" t="s">
        <v>910</v>
      </c>
    </row>
    <row r="975" spans="1:17" ht="14.5">
      <c r="A975" s="3" t="s">
        <v>8557</v>
      </c>
      <c r="B975" s="15" t="s">
        <v>1</v>
      </c>
      <c r="C975" s="15" t="s">
        <v>7272</v>
      </c>
      <c r="D975" s="15">
        <v>200</v>
      </c>
      <c r="E975" s="15">
        <v>2</v>
      </c>
      <c r="F975" s="15"/>
      <c r="G975" s="15">
        <v>6.2</v>
      </c>
      <c r="H975" s="15"/>
      <c r="I975" s="15">
        <v>5</v>
      </c>
      <c r="J975" s="15">
        <v>10</v>
      </c>
      <c r="K975" s="15">
        <v>141</v>
      </c>
      <c r="L975" s="15">
        <v>1</v>
      </c>
      <c r="M975" s="15">
        <v>2.7</v>
      </c>
      <c r="N975" s="15">
        <v>4</v>
      </c>
      <c r="O975" s="15"/>
      <c r="P975" s="15">
        <v>1</v>
      </c>
      <c r="Q975" s="15" t="s">
        <v>910</v>
      </c>
    </row>
    <row r="976" spans="1:17" ht="14.5">
      <c r="A976" s="3" t="s">
        <v>8558</v>
      </c>
      <c r="B976" s="15" t="s">
        <v>1</v>
      </c>
      <c r="C976" s="15" t="s">
        <v>7272</v>
      </c>
      <c r="D976" s="15">
        <v>200</v>
      </c>
      <c r="E976" s="15">
        <v>2</v>
      </c>
      <c r="F976" s="15"/>
      <c r="G976" s="15">
        <v>6.8</v>
      </c>
      <c r="H976" s="15"/>
      <c r="I976" s="15">
        <v>5</v>
      </c>
      <c r="J976" s="15">
        <v>15</v>
      </c>
      <c r="K976" s="15">
        <v>75</v>
      </c>
      <c r="L976" s="15">
        <v>1</v>
      </c>
      <c r="M976" s="15">
        <v>1.8</v>
      </c>
      <c r="N976" s="15">
        <v>4</v>
      </c>
      <c r="O976" s="15"/>
      <c r="P976" s="15">
        <v>1</v>
      </c>
      <c r="Q976" s="15" t="s">
        <v>910</v>
      </c>
    </row>
    <row r="977" spans="1:17" ht="14.5">
      <c r="A977" s="3" t="s">
        <v>8559</v>
      </c>
      <c r="B977" s="15" t="s">
        <v>1</v>
      </c>
      <c r="C977" s="15" t="s">
        <v>7272</v>
      </c>
      <c r="D977" s="15">
        <v>200</v>
      </c>
      <c r="E977" s="15">
        <v>2</v>
      </c>
      <c r="F977" s="15"/>
      <c r="G977" s="15">
        <v>7.5</v>
      </c>
      <c r="H977" s="15"/>
      <c r="I977" s="15">
        <v>5</v>
      </c>
      <c r="J977" s="15">
        <v>15</v>
      </c>
      <c r="K977" s="15">
        <v>75</v>
      </c>
      <c r="L977" s="15">
        <v>1</v>
      </c>
      <c r="M977" s="15">
        <v>0.9</v>
      </c>
      <c r="N977" s="15">
        <v>5</v>
      </c>
      <c r="O977" s="15"/>
      <c r="P977" s="15">
        <v>1</v>
      </c>
      <c r="Q977" s="15" t="s">
        <v>910</v>
      </c>
    </row>
    <row r="978" spans="1:17" ht="14.5">
      <c r="A978" s="3" t="s">
        <v>8560</v>
      </c>
      <c r="B978" s="15" t="s">
        <v>1</v>
      </c>
      <c r="C978" s="15" t="s">
        <v>7272</v>
      </c>
      <c r="D978" s="15">
        <v>200</v>
      </c>
      <c r="E978" s="15">
        <v>2</v>
      </c>
      <c r="F978" s="15"/>
      <c r="G978" s="15">
        <v>8.1999999999999993</v>
      </c>
      <c r="H978" s="15"/>
      <c r="I978" s="15">
        <v>5</v>
      </c>
      <c r="J978" s="15">
        <v>15</v>
      </c>
      <c r="K978" s="15">
        <v>75</v>
      </c>
      <c r="L978" s="15">
        <v>1</v>
      </c>
      <c r="M978" s="15">
        <v>0.63</v>
      </c>
      <c r="N978" s="15">
        <v>5</v>
      </c>
      <c r="O978" s="15"/>
      <c r="P978" s="15">
        <v>1</v>
      </c>
      <c r="Q978" s="15" t="s">
        <v>910</v>
      </c>
    </row>
    <row r="979" spans="1:17" ht="14.5">
      <c r="A979" s="3" t="s">
        <v>8561</v>
      </c>
      <c r="B979" s="15" t="s">
        <v>1</v>
      </c>
      <c r="C979" s="15" t="s">
        <v>7272</v>
      </c>
      <c r="D979" s="15">
        <v>200</v>
      </c>
      <c r="E979" s="15">
        <v>2</v>
      </c>
      <c r="F979" s="15"/>
      <c r="G979" s="15">
        <v>9.1</v>
      </c>
      <c r="H979" s="15"/>
      <c r="I979" s="15">
        <v>5</v>
      </c>
      <c r="J979" s="15">
        <v>15</v>
      </c>
      <c r="K979" s="15">
        <v>94</v>
      </c>
      <c r="L979" s="15">
        <v>1</v>
      </c>
      <c r="M979" s="15">
        <v>0.45</v>
      </c>
      <c r="N979" s="15">
        <v>6</v>
      </c>
      <c r="O979" s="15"/>
      <c r="P979" s="15">
        <v>1</v>
      </c>
      <c r="Q979" s="15" t="s">
        <v>910</v>
      </c>
    </row>
    <row r="980" spans="1:17" ht="14.5">
      <c r="A980" s="3" t="s">
        <v>8562</v>
      </c>
      <c r="B980" s="15" t="s">
        <v>1</v>
      </c>
      <c r="C980" s="15" t="s">
        <v>7261</v>
      </c>
      <c r="D980" s="15">
        <v>300</v>
      </c>
      <c r="E980" s="15">
        <v>5</v>
      </c>
      <c r="F980" s="15"/>
      <c r="G980" s="15">
        <v>10</v>
      </c>
      <c r="H980" s="15"/>
      <c r="I980" s="15">
        <v>5</v>
      </c>
      <c r="J980" s="15">
        <v>20</v>
      </c>
      <c r="K980" s="15">
        <v>150</v>
      </c>
      <c r="L980" s="15">
        <v>1</v>
      </c>
      <c r="M980" s="15">
        <v>0.2</v>
      </c>
      <c r="N980" s="15">
        <v>7</v>
      </c>
      <c r="O980" s="15">
        <v>150</v>
      </c>
      <c r="P980" s="15">
        <v>1</v>
      </c>
      <c r="Q980" s="15" t="s">
        <v>910</v>
      </c>
    </row>
    <row r="981" spans="1:17" ht="14.5">
      <c r="A981" s="3" t="s">
        <v>8563</v>
      </c>
      <c r="B981" s="15" t="s">
        <v>1</v>
      </c>
      <c r="C981" s="15" t="s">
        <v>7261</v>
      </c>
      <c r="D981" s="15">
        <v>300</v>
      </c>
      <c r="E981" s="15">
        <v>5</v>
      </c>
      <c r="F981" s="15"/>
      <c r="G981" s="15">
        <v>11</v>
      </c>
      <c r="H981" s="15"/>
      <c r="I981" s="15">
        <v>5</v>
      </c>
      <c r="J981" s="15">
        <v>20</v>
      </c>
      <c r="K981" s="15">
        <v>150</v>
      </c>
      <c r="L981" s="15">
        <v>1</v>
      </c>
      <c r="M981" s="15">
        <v>0.1</v>
      </c>
      <c r="N981" s="15">
        <v>8</v>
      </c>
      <c r="O981" s="15">
        <v>150</v>
      </c>
      <c r="P981" s="15">
        <v>1</v>
      </c>
      <c r="Q981" s="15" t="s">
        <v>910</v>
      </c>
    </row>
    <row r="982" spans="1:17" ht="14.5">
      <c r="A982" s="3" t="s">
        <v>8564</v>
      </c>
      <c r="B982" s="15" t="s">
        <v>1</v>
      </c>
      <c r="C982" s="15" t="s">
        <v>7261</v>
      </c>
      <c r="D982" s="15">
        <v>300</v>
      </c>
      <c r="E982" s="15">
        <v>5</v>
      </c>
      <c r="F982" s="15"/>
      <c r="G982" s="15">
        <v>12</v>
      </c>
      <c r="H982" s="15"/>
      <c r="I982" s="15">
        <v>5</v>
      </c>
      <c r="J982" s="15">
        <v>25</v>
      </c>
      <c r="K982" s="15">
        <v>150</v>
      </c>
      <c r="L982" s="15">
        <v>1</v>
      </c>
      <c r="M982" s="15">
        <v>0.1</v>
      </c>
      <c r="N982" s="15">
        <v>8</v>
      </c>
      <c r="O982" s="15">
        <v>150</v>
      </c>
      <c r="P982" s="15">
        <v>1</v>
      </c>
      <c r="Q982" s="15" t="s">
        <v>910</v>
      </c>
    </row>
    <row r="983" spans="1:17" ht="14.5">
      <c r="A983" s="3" t="s">
        <v>8565</v>
      </c>
      <c r="B983" s="15" t="s">
        <v>1</v>
      </c>
      <c r="C983" s="15" t="s">
        <v>7261</v>
      </c>
      <c r="D983" s="15">
        <v>300</v>
      </c>
      <c r="E983" s="15">
        <v>5</v>
      </c>
      <c r="F983" s="15"/>
      <c r="G983" s="15">
        <v>13</v>
      </c>
      <c r="H983" s="15"/>
      <c r="I983" s="15">
        <v>5</v>
      </c>
      <c r="J983" s="15">
        <v>30</v>
      </c>
      <c r="K983" s="15">
        <v>170</v>
      </c>
      <c r="L983" s="15">
        <v>1</v>
      </c>
      <c r="M983" s="15">
        <v>0.1</v>
      </c>
      <c r="N983" s="15">
        <v>8</v>
      </c>
      <c r="O983" s="15">
        <v>150</v>
      </c>
      <c r="P983" s="15">
        <v>1</v>
      </c>
      <c r="Q983" s="15" t="s">
        <v>910</v>
      </c>
    </row>
    <row r="984" spans="1:17" ht="14.5">
      <c r="A984" s="3" t="s">
        <v>8566</v>
      </c>
      <c r="B984" s="15" t="s">
        <v>1</v>
      </c>
      <c r="C984" s="15" t="s">
        <v>7261</v>
      </c>
      <c r="D984" s="15">
        <v>300</v>
      </c>
      <c r="E984" s="15">
        <v>5</v>
      </c>
      <c r="F984" s="15"/>
      <c r="G984" s="15">
        <v>15</v>
      </c>
      <c r="H984" s="15"/>
      <c r="I984" s="15">
        <v>5</v>
      </c>
      <c r="J984" s="15">
        <v>30</v>
      </c>
      <c r="K984" s="15">
        <v>200</v>
      </c>
      <c r="L984" s="15">
        <v>1</v>
      </c>
      <c r="M984" s="15">
        <v>0.1</v>
      </c>
      <c r="N984" s="15">
        <v>10.5</v>
      </c>
      <c r="O984" s="15">
        <v>150</v>
      </c>
      <c r="P984" s="15">
        <v>1</v>
      </c>
      <c r="Q984" s="15" t="s">
        <v>910</v>
      </c>
    </row>
    <row r="985" spans="1:17" ht="14.5">
      <c r="A985" s="3" t="s">
        <v>8567</v>
      </c>
      <c r="B985" s="15" t="s">
        <v>1</v>
      </c>
      <c r="C985" s="15" t="s">
        <v>7261</v>
      </c>
      <c r="D985" s="15">
        <v>300</v>
      </c>
      <c r="E985" s="15">
        <v>5</v>
      </c>
      <c r="F985" s="15"/>
      <c r="G985" s="15">
        <v>16</v>
      </c>
      <c r="H985" s="15"/>
      <c r="I985" s="15">
        <v>5</v>
      </c>
      <c r="J985" s="15">
        <v>40</v>
      </c>
      <c r="K985" s="15">
        <v>200</v>
      </c>
      <c r="L985" s="15">
        <v>1</v>
      </c>
      <c r="M985" s="15">
        <v>0.1</v>
      </c>
      <c r="N985" s="15">
        <v>11.2</v>
      </c>
      <c r="O985" s="15">
        <v>150</v>
      </c>
      <c r="P985" s="15">
        <v>1</v>
      </c>
      <c r="Q985" s="15" t="s">
        <v>910</v>
      </c>
    </row>
    <row r="986" spans="1:17" ht="14.5">
      <c r="A986" s="3" t="s">
        <v>8568</v>
      </c>
      <c r="B986" s="15" t="s">
        <v>1</v>
      </c>
      <c r="C986" s="15" t="s">
        <v>7261</v>
      </c>
      <c r="D986" s="15">
        <v>300</v>
      </c>
      <c r="E986" s="15">
        <v>5</v>
      </c>
      <c r="F986" s="15"/>
      <c r="G986" s="15">
        <v>18</v>
      </c>
      <c r="H986" s="15"/>
      <c r="I986" s="15">
        <v>5</v>
      </c>
      <c r="J986" s="15">
        <v>45</v>
      </c>
      <c r="K986" s="15">
        <v>225</v>
      </c>
      <c r="L986" s="15">
        <v>1</v>
      </c>
      <c r="M986" s="15">
        <v>0.1</v>
      </c>
      <c r="N986" s="15">
        <v>12.6</v>
      </c>
      <c r="O986" s="15">
        <v>150</v>
      </c>
      <c r="P986" s="15">
        <v>1</v>
      </c>
      <c r="Q986" s="15" t="s">
        <v>910</v>
      </c>
    </row>
    <row r="987" spans="1:17" ht="14.5">
      <c r="A987" s="3" t="s">
        <v>8569</v>
      </c>
      <c r="B987" s="15" t="s">
        <v>1</v>
      </c>
      <c r="C987" s="15" t="s">
        <v>7261</v>
      </c>
      <c r="D987" s="15">
        <v>300</v>
      </c>
      <c r="E987" s="15">
        <v>5</v>
      </c>
      <c r="F987" s="15"/>
      <c r="G987" s="15">
        <v>20</v>
      </c>
      <c r="H987" s="15"/>
      <c r="I987" s="15">
        <v>5</v>
      </c>
      <c r="J987" s="15">
        <v>55</v>
      </c>
      <c r="K987" s="15">
        <v>225</v>
      </c>
      <c r="L987" s="15">
        <v>1</v>
      </c>
      <c r="M987" s="15">
        <v>0.1</v>
      </c>
      <c r="N987" s="15">
        <v>14</v>
      </c>
      <c r="O987" s="15">
        <v>150</v>
      </c>
      <c r="P987" s="15">
        <v>1</v>
      </c>
      <c r="Q987" s="15" t="s">
        <v>910</v>
      </c>
    </row>
    <row r="988" spans="1:17" ht="14.5">
      <c r="A988" s="3" t="s">
        <v>8570</v>
      </c>
      <c r="B988" s="15" t="s">
        <v>1</v>
      </c>
      <c r="C988" s="15" t="s">
        <v>7261</v>
      </c>
      <c r="D988" s="15">
        <v>300</v>
      </c>
      <c r="E988" s="15">
        <v>5</v>
      </c>
      <c r="F988" s="15"/>
      <c r="G988" s="15">
        <v>22</v>
      </c>
      <c r="H988" s="15"/>
      <c r="I988" s="15">
        <v>5</v>
      </c>
      <c r="J988" s="15">
        <v>55</v>
      </c>
      <c r="K988" s="15">
        <v>250</v>
      </c>
      <c r="L988" s="15">
        <v>1</v>
      </c>
      <c r="M988" s="15">
        <v>0.1</v>
      </c>
      <c r="N988" s="15">
        <v>15.4</v>
      </c>
      <c r="O988" s="15">
        <v>150</v>
      </c>
      <c r="P988" s="15">
        <v>1</v>
      </c>
      <c r="Q988" s="15" t="s">
        <v>910</v>
      </c>
    </row>
    <row r="989" spans="1:17" ht="14.5">
      <c r="A989" s="3" t="s">
        <v>8571</v>
      </c>
      <c r="B989" s="15" t="s">
        <v>1</v>
      </c>
      <c r="C989" s="15" t="s">
        <v>7261</v>
      </c>
      <c r="D989" s="15">
        <v>300</v>
      </c>
      <c r="E989" s="15">
        <v>5</v>
      </c>
      <c r="F989" s="15"/>
      <c r="G989" s="15">
        <v>24</v>
      </c>
      <c r="H989" s="15"/>
      <c r="I989" s="15">
        <v>5</v>
      </c>
      <c r="J989" s="15">
        <v>70</v>
      </c>
      <c r="K989" s="15">
        <v>250</v>
      </c>
      <c r="L989" s="15">
        <v>1</v>
      </c>
      <c r="M989" s="15">
        <v>0.1</v>
      </c>
      <c r="N989" s="15">
        <v>16.8</v>
      </c>
      <c r="O989" s="15">
        <v>150</v>
      </c>
      <c r="P989" s="15">
        <v>1</v>
      </c>
      <c r="Q989" s="15" t="s">
        <v>910</v>
      </c>
    </row>
    <row r="990" spans="1:17" ht="14.5">
      <c r="A990" s="3" t="s">
        <v>8572</v>
      </c>
      <c r="B990" s="15" t="s">
        <v>1</v>
      </c>
      <c r="C990" s="15" t="s">
        <v>7261</v>
      </c>
      <c r="D990" s="15">
        <v>300</v>
      </c>
      <c r="E990" s="15">
        <v>5</v>
      </c>
      <c r="F990" s="15"/>
      <c r="G990" s="15">
        <v>27</v>
      </c>
      <c r="H990" s="15"/>
      <c r="I990" s="15">
        <v>2</v>
      </c>
      <c r="J990" s="15">
        <v>80</v>
      </c>
      <c r="K990" s="15">
        <v>300</v>
      </c>
      <c r="L990" s="15">
        <v>0.5</v>
      </c>
      <c r="M990" s="15">
        <v>0.1</v>
      </c>
      <c r="N990" s="15">
        <v>18.899999999999999</v>
      </c>
      <c r="O990" s="15">
        <v>150</v>
      </c>
      <c r="P990" s="15">
        <v>1</v>
      </c>
      <c r="Q990" s="15" t="s">
        <v>910</v>
      </c>
    </row>
    <row r="991" spans="1:17" ht="14.5">
      <c r="A991" s="3" t="s">
        <v>8573</v>
      </c>
      <c r="B991" s="15" t="s">
        <v>1</v>
      </c>
      <c r="C991" s="15" t="s">
        <v>7261</v>
      </c>
      <c r="D991" s="15">
        <v>300</v>
      </c>
      <c r="E991" s="15">
        <v>5</v>
      </c>
      <c r="F991" s="15"/>
      <c r="G991" s="15">
        <v>2.4</v>
      </c>
      <c r="H991" s="15"/>
      <c r="I991" s="15">
        <v>5</v>
      </c>
      <c r="J991" s="15">
        <v>100</v>
      </c>
      <c r="K991" s="15">
        <v>600</v>
      </c>
      <c r="L991" s="15">
        <v>1</v>
      </c>
      <c r="M991" s="15">
        <v>50</v>
      </c>
      <c r="N991" s="15">
        <v>1</v>
      </c>
      <c r="O991" s="15">
        <v>150</v>
      </c>
      <c r="P991" s="15">
        <v>1</v>
      </c>
      <c r="Q991" s="15" t="s">
        <v>910</v>
      </c>
    </row>
    <row r="992" spans="1:17" ht="14.5">
      <c r="A992" s="3" t="s">
        <v>8574</v>
      </c>
      <c r="B992" s="15" t="s">
        <v>1</v>
      </c>
      <c r="C992" s="15" t="s">
        <v>7261</v>
      </c>
      <c r="D992" s="15">
        <v>300</v>
      </c>
      <c r="E992" s="15">
        <v>5</v>
      </c>
      <c r="F992" s="15"/>
      <c r="G992" s="15">
        <v>2.7</v>
      </c>
      <c r="H992" s="15"/>
      <c r="I992" s="15">
        <v>5</v>
      </c>
      <c r="J992" s="15">
        <v>100</v>
      </c>
      <c r="K992" s="15">
        <v>600</v>
      </c>
      <c r="L992" s="15">
        <v>1</v>
      </c>
      <c r="M992" s="15">
        <v>20</v>
      </c>
      <c r="N992" s="15">
        <v>1</v>
      </c>
      <c r="O992" s="15">
        <v>150</v>
      </c>
      <c r="P992" s="15">
        <v>1</v>
      </c>
      <c r="Q992" s="15" t="s">
        <v>910</v>
      </c>
    </row>
    <row r="993" spans="1:17" ht="14.5">
      <c r="A993" s="3" t="s">
        <v>8575</v>
      </c>
      <c r="B993" s="15" t="s">
        <v>1</v>
      </c>
      <c r="C993" s="15" t="s">
        <v>7261</v>
      </c>
      <c r="D993" s="15">
        <v>300</v>
      </c>
      <c r="E993" s="15">
        <v>5</v>
      </c>
      <c r="F993" s="15"/>
      <c r="G993" s="15">
        <v>30</v>
      </c>
      <c r="H993" s="15"/>
      <c r="I993" s="15">
        <v>2</v>
      </c>
      <c r="J993" s="15">
        <v>80</v>
      </c>
      <c r="K993" s="15">
        <v>300</v>
      </c>
      <c r="L993" s="15">
        <v>0.5</v>
      </c>
      <c r="M993" s="15">
        <v>0.1</v>
      </c>
      <c r="N993" s="15">
        <v>21</v>
      </c>
      <c r="O993" s="15">
        <v>150</v>
      </c>
      <c r="P993" s="15">
        <v>1</v>
      </c>
      <c r="Q993" s="15" t="s">
        <v>910</v>
      </c>
    </row>
    <row r="994" spans="1:17" ht="14.5">
      <c r="A994" s="3" t="s">
        <v>8576</v>
      </c>
      <c r="B994" s="15" t="s">
        <v>1</v>
      </c>
      <c r="C994" s="15" t="s">
        <v>7261</v>
      </c>
      <c r="D994" s="15">
        <v>300</v>
      </c>
      <c r="E994" s="15">
        <v>5</v>
      </c>
      <c r="F994" s="15"/>
      <c r="G994" s="15">
        <v>33</v>
      </c>
      <c r="H994" s="15"/>
      <c r="I994" s="15">
        <v>2</v>
      </c>
      <c r="J994" s="15">
        <v>80</v>
      </c>
      <c r="K994" s="15">
        <v>325</v>
      </c>
      <c r="L994" s="15">
        <v>0.5</v>
      </c>
      <c r="M994" s="15">
        <v>0.1</v>
      </c>
      <c r="N994" s="15">
        <v>23.1</v>
      </c>
      <c r="O994" s="15">
        <v>150</v>
      </c>
      <c r="P994" s="15">
        <v>1</v>
      </c>
      <c r="Q994" s="15" t="s">
        <v>910</v>
      </c>
    </row>
    <row r="995" spans="1:17" ht="14.5">
      <c r="A995" s="3" t="s">
        <v>8577</v>
      </c>
      <c r="B995" s="15" t="s">
        <v>1</v>
      </c>
      <c r="C995" s="15" t="s">
        <v>7261</v>
      </c>
      <c r="D995" s="15">
        <v>300</v>
      </c>
      <c r="E995" s="15">
        <v>5</v>
      </c>
      <c r="F995" s="15"/>
      <c r="G995" s="15">
        <v>36</v>
      </c>
      <c r="H995" s="15"/>
      <c r="I995" s="15">
        <v>2</v>
      </c>
      <c r="J995" s="15">
        <v>90</v>
      </c>
      <c r="K995" s="15">
        <v>350</v>
      </c>
      <c r="L995" s="15">
        <v>0.5</v>
      </c>
      <c r="M995" s="15">
        <v>0.1</v>
      </c>
      <c r="N995" s="15">
        <v>25.2</v>
      </c>
      <c r="O995" s="15">
        <v>150</v>
      </c>
      <c r="P995" s="15">
        <v>1</v>
      </c>
      <c r="Q995" s="15" t="s">
        <v>910</v>
      </c>
    </row>
    <row r="996" spans="1:17" ht="14.5">
      <c r="A996" s="3" t="s">
        <v>8578</v>
      </c>
      <c r="B996" s="15" t="s">
        <v>1</v>
      </c>
      <c r="C996" s="15" t="s">
        <v>7261</v>
      </c>
      <c r="D996" s="15">
        <v>300</v>
      </c>
      <c r="E996" s="15">
        <v>5</v>
      </c>
      <c r="F996" s="15"/>
      <c r="G996" s="15">
        <v>39</v>
      </c>
      <c r="H996" s="15"/>
      <c r="I996" s="15">
        <v>2</v>
      </c>
      <c r="J996" s="15">
        <v>130</v>
      </c>
      <c r="K996" s="15">
        <v>350</v>
      </c>
      <c r="L996" s="15">
        <v>0.5</v>
      </c>
      <c r="M996" s="15">
        <v>0.1</v>
      </c>
      <c r="N996" s="15">
        <v>27.3</v>
      </c>
      <c r="O996" s="15">
        <v>150</v>
      </c>
      <c r="P996" s="15">
        <v>1</v>
      </c>
      <c r="Q996" s="15" t="s">
        <v>910</v>
      </c>
    </row>
    <row r="997" spans="1:17" ht="14.5">
      <c r="A997" s="3" t="s">
        <v>8579</v>
      </c>
      <c r="B997" s="15" t="s">
        <v>1</v>
      </c>
      <c r="C997" s="15" t="s">
        <v>7261</v>
      </c>
      <c r="D997" s="15">
        <v>300</v>
      </c>
      <c r="E997" s="15">
        <v>5</v>
      </c>
      <c r="F997" s="15"/>
      <c r="G997" s="15">
        <v>3</v>
      </c>
      <c r="H997" s="15"/>
      <c r="I997" s="15">
        <v>5</v>
      </c>
      <c r="J997" s="15">
        <v>95</v>
      </c>
      <c r="K997" s="15">
        <v>600</v>
      </c>
      <c r="L997" s="15">
        <v>1</v>
      </c>
      <c r="M997" s="15">
        <v>10</v>
      </c>
      <c r="N997" s="15">
        <v>1</v>
      </c>
      <c r="O997" s="15">
        <v>150</v>
      </c>
      <c r="P997" s="15">
        <v>1</v>
      </c>
      <c r="Q997" s="15" t="s">
        <v>910</v>
      </c>
    </row>
    <row r="998" spans="1:17" ht="14.5">
      <c r="A998" s="3" t="s">
        <v>8580</v>
      </c>
      <c r="B998" s="15" t="s">
        <v>1</v>
      </c>
      <c r="C998" s="15" t="s">
        <v>7261</v>
      </c>
      <c r="D998" s="15">
        <v>300</v>
      </c>
      <c r="E998" s="15">
        <v>5</v>
      </c>
      <c r="F998" s="15"/>
      <c r="G998" s="15">
        <v>3.3</v>
      </c>
      <c r="H998" s="15"/>
      <c r="I998" s="15">
        <v>5</v>
      </c>
      <c r="J998" s="15">
        <v>95</v>
      </c>
      <c r="K998" s="15">
        <v>600</v>
      </c>
      <c r="L998" s="15">
        <v>1</v>
      </c>
      <c r="M998" s="15">
        <v>5</v>
      </c>
      <c r="N998" s="15">
        <v>1</v>
      </c>
      <c r="O998" s="15">
        <v>150</v>
      </c>
      <c r="P998" s="15">
        <v>1</v>
      </c>
      <c r="Q998" s="15" t="s">
        <v>910</v>
      </c>
    </row>
    <row r="999" spans="1:17" ht="14.5">
      <c r="A999" s="3" t="s">
        <v>8581</v>
      </c>
      <c r="B999" s="15" t="s">
        <v>1</v>
      </c>
      <c r="C999" s="15" t="s">
        <v>7261</v>
      </c>
      <c r="D999" s="15">
        <v>300</v>
      </c>
      <c r="E999" s="15">
        <v>5</v>
      </c>
      <c r="F999" s="15"/>
      <c r="G999" s="15">
        <v>3.6</v>
      </c>
      <c r="H999" s="15"/>
      <c r="I999" s="15">
        <v>5</v>
      </c>
      <c r="J999" s="15">
        <v>90</v>
      </c>
      <c r="K999" s="15">
        <v>600</v>
      </c>
      <c r="L999" s="15">
        <v>1</v>
      </c>
      <c r="M999" s="15">
        <v>5</v>
      </c>
      <c r="N999" s="15">
        <v>1</v>
      </c>
      <c r="O999" s="15">
        <v>150</v>
      </c>
      <c r="P999" s="15">
        <v>1</v>
      </c>
      <c r="Q999" s="15" t="s">
        <v>910</v>
      </c>
    </row>
    <row r="1000" spans="1:17" ht="14.5">
      <c r="A1000" s="3" t="s">
        <v>8582</v>
      </c>
      <c r="B1000" s="15" t="s">
        <v>1</v>
      </c>
      <c r="C1000" s="15" t="s">
        <v>7261</v>
      </c>
      <c r="D1000" s="15">
        <v>300</v>
      </c>
      <c r="E1000" s="15">
        <v>5</v>
      </c>
      <c r="F1000" s="15"/>
      <c r="G1000" s="15">
        <v>3.9</v>
      </c>
      <c r="H1000" s="15"/>
      <c r="I1000" s="15">
        <v>5</v>
      </c>
      <c r="J1000" s="15">
        <v>90</v>
      </c>
      <c r="K1000" s="15">
        <v>600</v>
      </c>
      <c r="L1000" s="15">
        <v>1</v>
      </c>
      <c r="M1000" s="15">
        <v>3</v>
      </c>
      <c r="N1000" s="15">
        <v>1</v>
      </c>
      <c r="O1000" s="15">
        <v>150</v>
      </c>
      <c r="P1000" s="15">
        <v>1</v>
      </c>
      <c r="Q1000" s="15" t="s">
        <v>910</v>
      </c>
    </row>
    <row r="1001" spans="1:17" ht="14.5">
      <c r="A1001" s="3" t="s">
        <v>8583</v>
      </c>
      <c r="B1001" s="15" t="s">
        <v>1</v>
      </c>
      <c r="C1001" s="15" t="s">
        <v>7261</v>
      </c>
      <c r="D1001" s="15">
        <v>300</v>
      </c>
      <c r="E1001" s="15">
        <v>5</v>
      </c>
      <c r="F1001" s="15"/>
      <c r="G1001" s="15">
        <v>4.3</v>
      </c>
      <c r="H1001" s="15"/>
      <c r="I1001" s="15">
        <v>5</v>
      </c>
      <c r="J1001" s="15">
        <v>90</v>
      </c>
      <c r="K1001" s="15">
        <v>600</v>
      </c>
      <c r="L1001" s="15">
        <v>1</v>
      </c>
      <c r="M1001" s="15">
        <v>3</v>
      </c>
      <c r="N1001" s="15">
        <v>1</v>
      </c>
      <c r="O1001" s="15">
        <v>150</v>
      </c>
      <c r="P1001" s="15">
        <v>1</v>
      </c>
      <c r="Q1001" s="15" t="s">
        <v>910</v>
      </c>
    </row>
    <row r="1002" spans="1:17" ht="14.5">
      <c r="A1002" s="3" t="s">
        <v>8584</v>
      </c>
      <c r="B1002" s="15" t="s">
        <v>1</v>
      </c>
      <c r="C1002" s="15" t="s">
        <v>7261</v>
      </c>
      <c r="D1002" s="15">
        <v>300</v>
      </c>
      <c r="E1002" s="15">
        <v>5</v>
      </c>
      <c r="F1002" s="15"/>
      <c r="G1002" s="15">
        <v>4.7</v>
      </c>
      <c r="H1002" s="15"/>
      <c r="I1002" s="15">
        <v>5</v>
      </c>
      <c r="J1002" s="15">
        <v>80</v>
      </c>
      <c r="K1002" s="15">
        <v>500</v>
      </c>
      <c r="L1002" s="15">
        <v>1</v>
      </c>
      <c r="M1002" s="15">
        <v>3</v>
      </c>
      <c r="N1002" s="15">
        <v>2</v>
      </c>
      <c r="O1002" s="15">
        <v>150</v>
      </c>
      <c r="P1002" s="15">
        <v>1</v>
      </c>
      <c r="Q1002" s="15" t="s">
        <v>910</v>
      </c>
    </row>
    <row r="1003" spans="1:17" ht="14.5">
      <c r="A1003" s="3" t="s">
        <v>8585</v>
      </c>
      <c r="B1003" s="15" t="s">
        <v>1</v>
      </c>
      <c r="C1003" s="15" t="s">
        <v>7261</v>
      </c>
      <c r="D1003" s="15">
        <v>300</v>
      </c>
      <c r="E1003" s="15">
        <v>5</v>
      </c>
      <c r="F1003" s="15"/>
      <c r="G1003" s="15">
        <v>5.0999999999999996</v>
      </c>
      <c r="H1003" s="15"/>
      <c r="I1003" s="15">
        <v>5</v>
      </c>
      <c r="J1003" s="15">
        <v>60</v>
      </c>
      <c r="K1003" s="15">
        <v>480</v>
      </c>
      <c r="L1003" s="15">
        <v>1</v>
      </c>
      <c r="M1003" s="15">
        <v>2</v>
      </c>
      <c r="N1003" s="15">
        <v>2</v>
      </c>
      <c r="O1003" s="15">
        <v>150</v>
      </c>
      <c r="P1003" s="15">
        <v>1</v>
      </c>
      <c r="Q1003" s="15" t="s">
        <v>910</v>
      </c>
    </row>
    <row r="1004" spans="1:17" ht="14.5">
      <c r="A1004" s="3" t="s">
        <v>8586</v>
      </c>
      <c r="B1004" s="15" t="s">
        <v>1</v>
      </c>
      <c r="C1004" s="15" t="s">
        <v>7261</v>
      </c>
      <c r="D1004" s="15">
        <v>300</v>
      </c>
      <c r="E1004" s="15">
        <v>5</v>
      </c>
      <c r="F1004" s="15"/>
      <c r="G1004" s="15">
        <v>5.6</v>
      </c>
      <c r="H1004" s="15"/>
      <c r="I1004" s="15">
        <v>5</v>
      </c>
      <c r="J1004" s="15">
        <v>40</v>
      </c>
      <c r="K1004" s="15">
        <v>400</v>
      </c>
      <c r="L1004" s="15">
        <v>1</v>
      </c>
      <c r="M1004" s="15">
        <v>1</v>
      </c>
      <c r="N1004" s="15">
        <v>2</v>
      </c>
      <c r="O1004" s="15">
        <v>150</v>
      </c>
      <c r="P1004" s="15">
        <v>1</v>
      </c>
      <c r="Q1004" s="15" t="s">
        <v>910</v>
      </c>
    </row>
    <row r="1005" spans="1:17" ht="14.5">
      <c r="A1005" s="3" t="s">
        <v>8587</v>
      </c>
      <c r="B1005" s="15" t="s">
        <v>1</v>
      </c>
      <c r="C1005" s="15" t="s">
        <v>7261</v>
      </c>
      <c r="D1005" s="15">
        <v>300</v>
      </c>
      <c r="E1005" s="15">
        <v>5</v>
      </c>
      <c r="F1005" s="15"/>
      <c r="G1005" s="15">
        <v>6.2</v>
      </c>
      <c r="H1005" s="15"/>
      <c r="I1005" s="15">
        <v>5</v>
      </c>
      <c r="J1005" s="15">
        <v>10</v>
      </c>
      <c r="K1005" s="15">
        <v>150</v>
      </c>
      <c r="L1005" s="15">
        <v>1</v>
      </c>
      <c r="M1005" s="15">
        <v>3</v>
      </c>
      <c r="N1005" s="15">
        <v>4</v>
      </c>
      <c r="O1005" s="15">
        <v>150</v>
      </c>
      <c r="P1005" s="15">
        <v>1</v>
      </c>
      <c r="Q1005" s="15" t="s">
        <v>910</v>
      </c>
    </row>
    <row r="1006" spans="1:17" ht="14.5">
      <c r="A1006" s="3" t="s">
        <v>8588</v>
      </c>
      <c r="B1006" s="15" t="s">
        <v>1</v>
      </c>
      <c r="C1006" s="15" t="s">
        <v>7261</v>
      </c>
      <c r="D1006" s="15">
        <v>300</v>
      </c>
      <c r="E1006" s="15">
        <v>5</v>
      </c>
      <c r="F1006" s="15"/>
      <c r="G1006" s="15">
        <v>6.8</v>
      </c>
      <c r="H1006" s="15"/>
      <c r="I1006" s="15">
        <v>5</v>
      </c>
      <c r="J1006" s="15">
        <v>15</v>
      </c>
      <c r="K1006" s="15">
        <v>80</v>
      </c>
      <c r="L1006" s="15">
        <v>1</v>
      </c>
      <c r="M1006" s="15">
        <v>2</v>
      </c>
      <c r="N1006" s="15">
        <v>4</v>
      </c>
      <c r="O1006" s="15">
        <v>150</v>
      </c>
      <c r="P1006" s="15">
        <v>1</v>
      </c>
      <c r="Q1006" s="15" t="s">
        <v>910</v>
      </c>
    </row>
    <row r="1007" spans="1:17" ht="14.5">
      <c r="A1007" s="3" t="s">
        <v>8589</v>
      </c>
      <c r="B1007" s="15" t="s">
        <v>1</v>
      </c>
      <c r="C1007" s="15" t="s">
        <v>7261</v>
      </c>
      <c r="D1007" s="15">
        <v>300</v>
      </c>
      <c r="E1007" s="15">
        <v>5</v>
      </c>
      <c r="F1007" s="15"/>
      <c r="G1007" s="15">
        <v>7.5</v>
      </c>
      <c r="H1007" s="15"/>
      <c r="I1007" s="15">
        <v>5</v>
      </c>
      <c r="J1007" s="15">
        <v>15</v>
      </c>
      <c r="K1007" s="15">
        <v>80</v>
      </c>
      <c r="L1007" s="15">
        <v>1</v>
      </c>
      <c r="M1007" s="15">
        <v>1</v>
      </c>
      <c r="N1007" s="15">
        <v>5</v>
      </c>
      <c r="O1007" s="15">
        <v>150</v>
      </c>
      <c r="P1007" s="15">
        <v>1</v>
      </c>
      <c r="Q1007" s="15" t="s">
        <v>910</v>
      </c>
    </row>
    <row r="1008" spans="1:17" ht="14.5">
      <c r="A1008" s="3" t="s">
        <v>8590</v>
      </c>
      <c r="B1008" s="15" t="s">
        <v>1</v>
      </c>
      <c r="C1008" s="15" t="s">
        <v>7261</v>
      </c>
      <c r="D1008" s="15">
        <v>300</v>
      </c>
      <c r="E1008" s="15">
        <v>5</v>
      </c>
      <c r="F1008" s="15"/>
      <c r="G1008" s="15">
        <v>8.1999999999999993</v>
      </c>
      <c r="H1008" s="15"/>
      <c r="I1008" s="15">
        <v>5</v>
      </c>
      <c r="J1008" s="15">
        <v>15</v>
      </c>
      <c r="K1008" s="15">
        <v>80</v>
      </c>
      <c r="L1008" s="15">
        <v>1</v>
      </c>
      <c r="M1008" s="15">
        <v>0.7</v>
      </c>
      <c r="N1008" s="15">
        <v>5</v>
      </c>
      <c r="O1008" s="15">
        <v>150</v>
      </c>
      <c r="P1008" s="15">
        <v>1</v>
      </c>
      <c r="Q1008" s="15" t="s">
        <v>910</v>
      </c>
    </row>
    <row r="1009" spans="1:17" ht="14.5">
      <c r="A1009" s="3" t="s">
        <v>8591</v>
      </c>
      <c r="B1009" s="15" t="s">
        <v>1</v>
      </c>
      <c r="C1009" s="15" t="s">
        <v>7261</v>
      </c>
      <c r="D1009" s="15">
        <v>300</v>
      </c>
      <c r="E1009" s="15">
        <v>5</v>
      </c>
      <c r="F1009" s="15"/>
      <c r="G1009" s="15">
        <v>9.1</v>
      </c>
      <c r="H1009" s="15"/>
      <c r="I1009" s="15">
        <v>5</v>
      </c>
      <c r="J1009" s="15">
        <v>15</v>
      </c>
      <c r="K1009" s="15">
        <v>100</v>
      </c>
      <c r="L1009" s="15">
        <v>1</v>
      </c>
      <c r="M1009" s="15">
        <v>0.5</v>
      </c>
      <c r="N1009" s="15">
        <v>6</v>
      </c>
      <c r="O1009" s="15">
        <v>150</v>
      </c>
      <c r="P1009" s="15">
        <v>1</v>
      </c>
      <c r="Q1009" s="15" t="s">
        <v>910</v>
      </c>
    </row>
    <row r="1010" spans="1:17" ht="14.5">
      <c r="A1010" s="3" t="s">
        <v>8592</v>
      </c>
      <c r="B1010" s="15" t="s">
        <v>1</v>
      </c>
      <c r="C1010" s="15" t="s">
        <v>8593</v>
      </c>
      <c r="D1010" s="15">
        <v>500</v>
      </c>
      <c r="E1010" s="15">
        <v>2</v>
      </c>
      <c r="F1010" s="15">
        <v>9.8000000000000007</v>
      </c>
      <c r="G1010" s="15">
        <v>10</v>
      </c>
      <c r="H1010" s="15">
        <v>10.199999999999999</v>
      </c>
      <c r="I1010" s="15">
        <v>5</v>
      </c>
      <c r="J1010" s="15">
        <v>15</v>
      </c>
      <c r="K1010" s="15">
        <v>70</v>
      </c>
      <c r="L1010" s="15">
        <v>1</v>
      </c>
      <c r="M1010" s="15">
        <v>0.1</v>
      </c>
      <c r="N1010" s="15">
        <v>7.5</v>
      </c>
      <c r="O1010" s="15">
        <v>150</v>
      </c>
      <c r="P1010" s="15">
        <v>1</v>
      </c>
      <c r="Q1010" s="15" t="s">
        <v>910</v>
      </c>
    </row>
    <row r="1011" spans="1:17" ht="14.5">
      <c r="A1011" s="3" t="s">
        <v>8594</v>
      </c>
      <c r="B1011" s="15" t="s">
        <v>1</v>
      </c>
      <c r="C1011" s="15" t="s">
        <v>8593</v>
      </c>
      <c r="D1011" s="15">
        <v>500</v>
      </c>
      <c r="E1011" s="15">
        <v>2</v>
      </c>
      <c r="F1011" s="15">
        <v>10.78</v>
      </c>
      <c r="G1011" s="15">
        <v>11</v>
      </c>
      <c r="H1011" s="15">
        <v>11.22</v>
      </c>
      <c r="I1011" s="15">
        <v>5</v>
      </c>
      <c r="J1011" s="15">
        <v>20</v>
      </c>
      <c r="K1011" s="15">
        <v>70</v>
      </c>
      <c r="L1011" s="15">
        <v>1</v>
      </c>
      <c r="M1011" s="15">
        <v>0.1</v>
      </c>
      <c r="N1011" s="15">
        <v>8.1999999999999993</v>
      </c>
      <c r="O1011" s="15">
        <v>150</v>
      </c>
      <c r="P1011" s="15">
        <v>1</v>
      </c>
      <c r="Q1011" s="15" t="s">
        <v>910</v>
      </c>
    </row>
    <row r="1012" spans="1:17" ht="14.5">
      <c r="A1012" s="3" t="s">
        <v>8595</v>
      </c>
      <c r="B1012" s="15" t="s">
        <v>1</v>
      </c>
      <c r="C1012" s="15" t="s">
        <v>8593</v>
      </c>
      <c r="D1012" s="15">
        <v>500</v>
      </c>
      <c r="E1012" s="15">
        <v>2</v>
      </c>
      <c r="F1012" s="15">
        <v>11.76</v>
      </c>
      <c r="G1012" s="15">
        <v>12</v>
      </c>
      <c r="H1012" s="15">
        <v>12.24</v>
      </c>
      <c r="I1012" s="15">
        <v>5</v>
      </c>
      <c r="J1012" s="15">
        <v>20</v>
      </c>
      <c r="K1012" s="15">
        <v>90</v>
      </c>
      <c r="L1012" s="15">
        <v>1</v>
      </c>
      <c r="M1012" s="15">
        <v>0.1</v>
      </c>
      <c r="N1012" s="15">
        <v>9.1</v>
      </c>
      <c r="O1012" s="15">
        <v>150</v>
      </c>
      <c r="P1012" s="15">
        <v>1</v>
      </c>
      <c r="Q1012" s="15" t="s">
        <v>910</v>
      </c>
    </row>
    <row r="1013" spans="1:17" ht="14.5">
      <c r="A1013" s="3" t="s">
        <v>8596</v>
      </c>
      <c r="B1013" s="15" t="s">
        <v>1</v>
      </c>
      <c r="C1013" s="15" t="s">
        <v>8593</v>
      </c>
      <c r="D1013" s="15">
        <v>500</v>
      </c>
      <c r="E1013" s="15">
        <v>2</v>
      </c>
      <c r="F1013" s="15">
        <v>12.74</v>
      </c>
      <c r="G1013" s="15">
        <v>13</v>
      </c>
      <c r="H1013" s="15">
        <v>13.26</v>
      </c>
      <c r="I1013" s="15">
        <v>5</v>
      </c>
      <c r="J1013" s="15">
        <v>26</v>
      </c>
      <c r="K1013" s="15">
        <v>110</v>
      </c>
      <c r="L1013" s="15">
        <v>1</v>
      </c>
      <c r="M1013" s="15">
        <v>0.1</v>
      </c>
      <c r="N1013" s="15">
        <v>10</v>
      </c>
      <c r="O1013" s="15">
        <v>150</v>
      </c>
      <c r="P1013" s="15">
        <v>1</v>
      </c>
      <c r="Q1013" s="15" t="s">
        <v>910</v>
      </c>
    </row>
    <row r="1014" spans="1:17" ht="14.5">
      <c r="A1014" s="3" t="s">
        <v>8597</v>
      </c>
      <c r="B1014" s="15" t="s">
        <v>1</v>
      </c>
      <c r="C1014" s="15" t="s">
        <v>8593</v>
      </c>
      <c r="D1014" s="15">
        <v>500</v>
      </c>
      <c r="E1014" s="15">
        <v>2</v>
      </c>
      <c r="F1014" s="15">
        <v>14.7</v>
      </c>
      <c r="G1014" s="15">
        <v>15</v>
      </c>
      <c r="H1014" s="15">
        <v>15.3</v>
      </c>
      <c r="I1014" s="15">
        <v>5</v>
      </c>
      <c r="J1014" s="15">
        <v>30</v>
      </c>
      <c r="K1014" s="15">
        <v>110</v>
      </c>
      <c r="L1014" s="15">
        <v>1</v>
      </c>
      <c r="M1014" s="15">
        <v>0.1</v>
      </c>
      <c r="N1014" s="15">
        <v>11</v>
      </c>
      <c r="O1014" s="15">
        <v>150</v>
      </c>
      <c r="P1014" s="15">
        <v>1</v>
      </c>
      <c r="Q1014" s="15" t="s">
        <v>910</v>
      </c>
    </row>
    <row r="1015" spans="1:17" ht="14.5">
      <c r="A1015" s="3" t="s">
        <v>8598</v>
      </c>
      <c r="B1015" s="15" t="s">
        <v>1</v>
      </c>
      <c r="C1015" s="15" t="s">
        <v>8593</v>
      </c>
      <c r="D1015" s="15">
        <v>500</v>
      </c>
      <c r="E1015" s="15">
        <v>2</v>
      </c>
      <c r="F1015" s="15">
        <v>15.68</v>
      </c>
      <c r="G1015" s="15">
        <v>16</v>
      </c>
      <c r="H1015" s="15">
        <v>16.32</v>
      </c>
      <c r="I1015" s="15">
        <v>5</v>
      </c>
      <c r="J1015" s="15">
        <v>40</v>
      </c>
      <c r="K1015" s="15">
        <v>170</v>
      </c>
      <c r="L1015" s="15">
        <v>1</v>
      </c>
      <c r="M1015" s="15">
        <v>0.1</v>
      </c>
      <c r="N1015" s="15">
        <v>12</v>
      </c>
      <c r="O1015" s="15">
        <v>150</v>
      </c>
      <c r="P1015" s="15">
        <v>1</v>
      </c>
      <c r="Q1015" s="15" t="s">
        <v>910</v>
      </c>
    </row>
    <row r="1016" spans="1:17" ht="14.5">
      <c r="A1016" s="3" t="s">
        <v>8599</v>
      </c>
      <c r="B1016" s="15" t="s">
        <v>1</v>
      </c>
      <c r="C1016" s="15" t="s">
        <v>8593</v>
      </c>
      <c r="D1016" s="15">
        <v>500</v>
      </c>
      <c r="E1016" s="15">
        <v>2</v>
      </c>
      <c r="F1016" s="15">
        <v>17.64</v>
      </c>
      <c r="G1016" s="15">
        <v>18</v>
      </c>
      <c r="H1016" s="15">
        <v>18.36</v>
      </c>
      <c r="I1016" s="15">
        <v>5</v>
      </c>
      <c r="J1016" s="15">
        <v>50</v>
      </c>
      <c r="K1016" s="15">
        <v>170</v>
      </c>
      <c r="L1016" s="15">
        <v>1</v>
      </c>
      <c r="M1016" s="15">
        <v>0.1</v>
      </c>
      <c r="N1016" s="15">
        <v>13</v>
      </c>
      <c r="O1016" s="15">
        <v>150</v>
      </c>
      <c r="P1016" s="15">
        <v>1</v>
      </c>
      <c r="Q1016" s="15" t="s">
        <v>910</v>
      </c>
    </row>
    <row r="1017" spans="1:17" ht="14.5">
      <c r="A1017" s="3" t="s">
        <v>8600</v>
      </c>
      <c r="B1017" s="15" t="s">
        <v>1</v>
      </c>
      <c r="C1017" s="15" t="s">
        <v>8593</v>
      </c>
      <c r="D1017" s="15">
        <v>500</v>
      </c>
      <c r="E1017" s="15">
        <v>2</v>
      </c>
      <c r="F1017" s="15">
        <v>19.600000000000001</v>
      </c>
      <c r="G1017" s="15">
        <v>20</v>
      </c>
      <c r="H1017" s="15">
        <v>20.399999999999999</v>
      </c>
      <c r="I1017" s="15">
        <v>5</v>
      </c>
      <c r="J1017" s="15">
        <v>55</v>
      </c>
      <c r="K1017" s="15">
        <v>220</v>
      </c>
      <c r="L1017" s="15">
        <v>1</v>
      </c>
      <c r="M1017" s="15">
        <v>0.1</v>
      </c>
      <c r="N1017" s="15">
        <v>15</v>
      </c>
      <c r="O1017" s="15">
        <v>150</v>
      </c>
      <c r="P1017" s="15">
        <v>1</v>
      </c>
      <c r="Q1017" s="15" t="s">
        <v>910</v>
      </c>
    </row>
    <row r="1018" spans="1:17" ht="14.5">
      <c r="A1018" s="3" t="s">
        <v>8601</v>
      </c>
      <c r="B1018" s="15" t="s">
        <v>1</v>
      </c>
      <c r="C1018" s="15" t="s">
        <v>8593</v>
      </c>
      <c r="D1018" s="15">
        <v>500</v>
      </c>
      <c r="E1018" s="15">
        <v>2</v>
      </c>
      <c r="F1018" s="15">
        <v>21.56</v>
      </c>
      <c r="G1018" s="15">
        <v>22</v>
      </c>
      <c r="H1018" s="15">
        <v>22.44</v>
      </c>
      <c r="I1018" s="15">
        <v>5</v>
      </c>
      <c r="J1018" s="15">
        <v>55</v>
      </c>
      <c r="K1018" s="15">
        <v>220</v>
      </c>
      <c r="L1018" s="15">
        <v>1</v>
      </c>
      <c r="M1018" s="15">
        <v>0.1</v>
      </c>
      <c r="N1018" s="15">
        <v>16</v>
      </c>
      <c r="O1018" s="15">
        <v>150</v>
      </c>
      <c r="P1018" s="15">
        <v>1</v>
      </c>
      <c r="Q1018" s="15" t="s">
        <v>910</v>
      </c>
    </row>
    <row r="1019" spans="1:17" ht="14.5">
      <c r="A1019" s="3" t="s">
        <v>8602</v>
      </c>
      <c r="B1019" s="15" t="s">
        <v>1</v>
      </c>
      <c r="C1019" s="15" t="s">
        <v>8593</v>
      </c>
      <c r="D1019" s="15">
        <v>500</v>
      </c>
      <c r="E1019" s="15">
        <v>2</v>
      </c>
      <c r="F1019" s="15">
        <v>23.52</v>
      </c>
      <c r="G1019" s="15">
        <v>24</v>
      </c>
      <c r="H1019" s="15">
        <v>24.48</v>
      </c>
      <c r="I1019" s="15">
        <v>5</v>
      </c>
      <c r="J1019" s="15">
        <v>80</v>
      </c>
      <c r="K1019" s="15">
        <v>220</v>
      </c>
      <c r="L1019" s="15">
        <v>1</v>
      </c>
      <c r="M1019" s="15">
        <v>0.1</v>
      </c>
      <c r="N1019" s="15">
        <v>18</v>
      </c>
      <c r="O1019" s="15">
        <v>150</v>
      </c>
      <c r="P1019" s="15">
        <v>1</v>
      </c>
      <c r="Q1019" s="15" t="s">
        <v>910</v>
      </c>
    </row>
    <row r="1020" spans="1:17" ht="14.5">
      <c r="A1020" s="3" t="s">
        <v>8603</v>
      </c>
      <c r="B1020" s="15" t="s">
        <v>1</v>
      </c>
      <c r="C1020" s="15" t="s">
        <v>8593</v>
      </c>
      <c r="D1020" s="15">
        <v>500</v>
      </c>
      <c r="E1020" s="15">
        <v>2</v>
      </c>
      <c r="F1020" s="15">
        <v>26.46</v>
      </c>
      <c r="G1020" s="15">
        <v>27</v>
      </c>
      <c r="H1020" s="15">
        <v>27.54</v>
      </c>
      <c r="I1020" s="15">
        <v>5</v>
      </c>
      <c r="J1020" s="15">
        <v>80</v>
      </c>
      <c r="K1020" s="15">
        <v>220</v>
      </c>
      <c r="L1020" s="15">
        <v>1</v>
      </c>
      <c r="M1020" s="15">
        <v>0.1</v>
      </c>
      <c r="N1020" s="15">
        <v>20</v>
      </c>
      <c r="O1020" s="15">
        <v>150</v>
      </c>
      <c r="P1020" s="15">
        <v>1</v>
      </c>
      <c r="Q1020" s="15" t="s">
        <v>910</v>
      </c>
    </row>
    <row r="1021" spans="1:17" ht="14.5">
      <c r="A1021" s="3" t="s">
        <v>8604</v>
      </c>
      <c r="B1021" s="15" t="s">
        <v>1</v>
      </c>
      <c r="C1021" s="15" t="s">
        <v>8593</v>
      </c>
      <c r="D1021" s="15">
        <v>500</v>
      </c>
      <c r="E1021" s="15">
        <v>2</v>
      </c>
      <c r="F1021" s="15">
        <v>2.35</v>
      </c>
      <c r="G1021" s="15">
        <v>2.4</v>
      </c>
      <c r="H1021" s="15">
        <v>2.4500000000000002</v>
      </c>
      <c r="I1021" s="15">
        <v>5</v>
      </c>
      <c r="J1021" s="15">
        <v>85</v>
      </c>
      <c r="K1021" s="15">
        <v>600</v>
      </c>
      <c r="L1021" s="15">
        <v>1</v>
      </c>
      <c r="M1021" s="15">
        <v>50</v>
      </c>
      <c r="N1021" s="15">
        <v>1</v>
      </c>
      <c r="O1021" s="15">
        <v>150</v>
      </c>
      <c r="P1021" s="15">
        <v>1</v>
      </c>
      <c r="Q1021" s="15" t="s">
        <v>910</v>
      </c>
    </row>
    <row r="1022" spans="1:17" ht="14.5">
      <c r="A1022" s="3" t="s">
        <v>8605</v>
      </c>
      <c r="B1022" s="15" t="s">
        <v>1</v>
      </c>
      <c r="C1022" s="15" t="s">
        <v>8593</v>
      </c>
      <c r="D1022" s="15">
        <v>500</v>
      </c>
      <c r="E1022" s="15">
        <v>2</v>
      </c>
      <c r="F1022" s="15">
        <v>2.65</v>
      </c>
      <c r="G1022" s="15">
        <v>2.7</v>
      </c>
      <c r="H1022" s="15">
        <v>2.75</v>
      </c>
      <c r="I1022" s="15">
        <v>5</v>
      </c>
      <c r="J1022" s="15">
        <v>85</v>
      </c>
      <c r="K1022" s="15">
        <v>600</v>
      </c>
      <c r="L1022" s="15">
        <v>1</v>
      </c>
      <c r="M1022" s="15">
        <v>10</v>
      </c>
      <c r="N1022" s="15">
        <v>1</v>
      </c>
      <c r="O1022" s="15">
        <v>150</v>
      </c>
      <c r="P1022" s="15">
        <v>1</v>
      </c>
      <c r="Q1022" s="15" t="s">
        <v>910</v>
      </c>
    </row>
    <row r="1023" spans="1:17" ht="14.5">
      <c r="A1023" s="3" t="s">
        <v>8606</v>
      </c>
      <c r="B1023" s="15" t="s">
        <v>1</v>
      </c>
      <c r="C1023" s="15" t="s">
        <v>8593</v>
      </c>
      <c r="D1023" s="15">
        <v>500</v>
      </c>
      <c r="E1023" s="15">
        <v>2</v>
      </c>
      <c r="F1023" s="15">
        <v>29.4</v>
      </c>
      <c r="G1023" s="15">
        <v>30</v>
      </c>
      <c r="H1023" s="15">
        <v>30.6</v>
      </c>
      <c r="I1023" s="15">
        <v>5</v>
      </c>
      <c r="J1023" s="15">
        <v>80</v>
      </c>
      <c r="K1023" s="15">
        <v>220</v>
      </c>
      <c r="L1023" s="15">
        <v>1</v>
      </c>
      <c r="M1023" s="15">
        <v>0.1</v>
      </c>
      <c r="N1023" s="15">
        <v>22</v>
      </c>
      <c r="O1023" s="15">
        <v>150</v>
      </c>
      <c r="P1023" s="15">
        <v>1</v>
      </c>
      <c r="Q1023" s="15" t="s">
        <v>910</v>
      </c>
    </row>
    <row r="1024" spans="1:17" ht="14.5">
      <c r="A1024" s="3" t="s">
        <v>8607</v>
      </c>
      <c r="B1024" s="15" t="s">
        <v>1</v>
      </c>
      <c r="C1024" s="15" t="s">
        <v>8593</v>
      </c>
      <c r="D1024" s="15">
        <v>500</v>
      </c>
      <c r="E1024" s="15">
        <v>2</v>
      </c>
      <c r="F1024" s="15">
        <v>32.340000000000003</v>
      </c>
      <c r="G1024" s="15">
        <v>33</v>
      </c>
      <c r="H1024" s="15">
        <v>33.659999999999997</v>
      </c>
      <c r="I1024" s="15">
        <v>5</v>
      </c>
      <c r="J1024" s="15">
        <v>80</v>
      </c>
      <c r="K1024" s="15">
        <v>220</v>
      </c>
      <c r="L1024" s="15">
        <v>1</v>
      </c>
      <c r="M1024" s="15">
        <v>0.1</v>
      </c>
      <c r="N1024" s="15">
        <v>24</v>
      </c>
      <c r="O1024" s="15">
        <v>150</v>
      </c>
      <c r="P1024" s="15">
        <v>1</v>
      </c>
      <c r="Q1024" s="15" t="s">
        <v>910</v>
      </c>
    </row>
    <row r="1025" spans="1:17" ht="14.5">
      <c r="A1025" s="3" t="s">
        <v>8608</v>
      </c>
      <c r="B1025" s="15" t="s">
        <v>1</v>
      </c>
      <c r="C1025" s="15" t="s">
        <v>8593</v>
      </c>
      <c r="D1025" s="15">
        <v>500</v>
      </c>
      <c r="E1025" s="15">
        <v>2</v>
      </c>
      <c r="F1025" s="15">
        <v>35.28</v>
      </c>
      <c r="G1025" s="15">
        <v>36</v>
      </c>
      <c r="H1025" s="15">
        <v>36.72</v>
      </c>
      <c r="I1025" s="15">
        <v>5</v>
      </c>
      <c r="J1025" s="15">
        <v>80</v>
      </c>
      <c r="K1025" s="15">
        <v>220</v>
      </c>
      <c r="L1025" s="15">
        <v>1</v>
      </c>
      <c r="M1025" s="15">
        <v>0.1</v>
      </c>
      <c r="N1025" s="15">
        <v>27</v>
      </c>
      <c r="O1025" s="15">
        <v>150</v>
      </c>
      <c r="P1025" s="15">
        <v>1</v>
      </c>
      <c r="Q1025" s="15" t="s">
        <v>910</v>
      </c>
    </row>
    <row r="1026" spans="1:17" ht="14.5">
      <c r="A1026" s="3" t="s">
        <v>8609</v>
      </c>
      <c r="B1026" s="15" t="s">
        <v>1</v>
      </c>
      <c r="C1026" s="15" t="s">
        <v>8593</v>
      </c>
      <c r="D1026" s="15">
        <v>500</v>
      </c>
      <c r="E1026" s="15">
        <v>2</v>
      </c>
      <c r="F1026" s="15">
        <v>2.94</v>
      </c>
      <c r="G1026" s="15">
        <v>3</v>
      </c>
      <c r="H1026" s="15">
        <v>3.06</v>
      </c>
      <c r="I1026" s="15">
        <v>5</v>
      </c>
      <c r="J1026" s="15">
        <v>85</v>
      </c>
      <c r="K1026" s="15">
        <v>600</v>
      </c>
      <c r="L1026" s="15">
        <v>1</v>
      </c>
      <c r="M1026" s="15">
        <v>4</v>
      </c>
      <c r="N1026" s="15">
        <v>1</v>
      </c>
      <c r="O1026" s="15">
        <v>150</v>
      </c>
      <c r="P1026" s="15">
        <v>1</v>
      </c>
      <c r="Q1026" s="15" t="s">
        <v>910</v>
      </c>
    </row>
    <row r="1027" spans="1:17" ht="14.5">
      <c r="A1027" s="3" t="s">
        <v>8610</v>
      </c>
      <c r="B1027" s="15" t="s">
        <v>1</v>
      </c>
      <c r="C1027" s="15" t="s">
        <v>8593</v>
      </c>
      <c r="D1027" s="15">
        <v>500</v>
      </c>
      <c r="E1027" s="15">
        <v>2</v>
      </c>
      <c r="F1027" s="15">
        <v>3.23</v>
      </c>
      <c r="G1027" s="15">
        <v>3.3</v>
      </c>
      <c r="H1027" s="15">
        <v>3.37</v>
      </c>
      <c r="I1027" s="15">
        <v>5</v>
      </c>
      <c r="J1027" s="15">
        <v>85</v>
      </c>
      <c r="K1027" s="15">
        <v>600</v>
      </c>
      <c r="L1027" s="15">
        <v>1</v>
      </c>
      <c r="M1027" s="15">
        <v>2</v>
      </c>
      <c r="N1027" s="15">
        <v>1</v>
      </c>
      <c r="O1027" s="15">
        <v>150</v>
      </c>
      <c r="P1027" s="15">
        <v>1</v>
      </c>
      <c r="Q1027" s="15" t="s">
        <v>910</v>
      </c>
    </row>
    <row r="1028" spans="1:17" ht="14.5">
      <c r="A1028" s="3" t="s">
        <v>8611</v>
      </c>
      <c r="B1028" s="15" t="s">
        <v>1</v>
      </c>
      <c r="C1028" s="15" t="s">
        <v>8593</v>
      </c>
      <c r="D1028" s="15">
        <v>500</v>
      </c>
      <c r="E1028" s="15">
        <v>2</v>
      </c>
      <c r="F1028" s="15">
        <v>3.53</v>
      </c>
      <c r="G1028" s="15">
        <v>3.6</v>
      </c>
      <c r="H1028" s="15">
        <v>3.67</v>
      </c>
      <c r="I1028" s="15">
        <v>5</v>
      </c>
      <c r="J1028" s="15">
        <v>85</v>
      </c>
      <c r="K1028" s="15">
        <v>600</v>
      </c>
      <c r="L1028" s="15">
        <v>1</v>
      </c>
      <c r="M1028" s="15">
        <v>2</v>
      </c>
      <c r="N1028" s="15">
        <v>1</v>
      </c>
      <c r="O1028" s="15">
        <v>150</v>
      </c>
      <c r="P1028" s="15">
        <v>1</v>
      </c>
      <c r="Q1028" s="15" t="s">
        <v>910</v>
      </c>
    </row>
    <row r="1029" spans="1:17" ht="14.5">
      <c r="A1029" s="3" t="s">
        <v>8612</v>
      </c>
      <c r="B1029" s="15" t="s">
        <v>1</v>
      </c>
      <c r="C1029" s="15" t="s">
        <v>8593</v>
      </c>
      <c r="D1029" s="15">
        <v>500</v>
      </c>
      <c r="E1029" s="15">
        <v>2</v>
      </c>
      <c r="F1029" s="15">
        <v>3.82</v>
      </c>
      <c r="G1029" s="15">
        <v>3.9</v>
      </c>
      <c r="H1029" s="15">
        <v>3.98</v>
      </c>
      <c r="I1029" s="15">
        <v>5</v>
      </c>
      <c r="J1029" s="15">
        <v>85</v>
      </c>
      <c r="K1029" s="15">
        <v>600</v>
      </c>
      <c r="L1029" s="15">
        <v>1</v>
      </c>
      <c r="M1029" s="15">
        <v>2</v>
      </c>
      <c r="N1029" s="15">
        <v>1</v>
      </c>
      <c r="O1029" s="15">
        <v>150</v>
      </c>
      <c r="P1029" s="15">
        <v>1</v>
      </c>
      <c r="Q1029" s="15" t="s">
        <v>910</v>
      </c>
    </row>
    <row r="1030" spans="1:17" ht="14.5">
      <c r="A1030" s="3" t="s">
        <v>8613</v>
      </c>
      <c r="B1030" s="15" t="s">
        <v>1</v>
      </c>
      <c r="C1030" s="15" t="s">
        <v>8593</v>
      </c>
      <c r="D1030" s="15">
        <v>500</v>
      </c>
      <c r="E1030" s="15">
        <v>2</v>
      </c>
      <c r="F1030" s="15">
        <v>4.21</v>
      </c>
      <c r="G1030" s="15">
        <v>4.3</v>
      </c>
      <c r="H1030" s="15">
        <v>4.3899999999999997</v>
      </c>
      <c r="I1030" s="15">
        <v>5</v>
      </c>
      <c r="J1030" s="15">
        <v>80</v>
      </c>
      <c r="K1030" s="15">
        <v>600</v>
      </c>
      <c r="L1030" s="15">
        <v>1</v>
      </c>
      <c r="M1030" s="15">
        <v>1</v>
      </c>
      <c r="N1030" s="15">
        <v>1</v>
      </c>
      <c r="O1030" s="15">
        <v>150</v>
      </c>
      <c r="P1030" s="15">
        <v>1</v>
      </c>
      <c r="Q1030" s="15" t="s">
        <v>910</v>
      </c>
    </row>
    <row r="1031" spans="1:17" ht="14.5">
      <c r="A1031" s="3" t="s">
        <v>8614</v>
      </c>
      <c r="B1031" s="15" t="s">
        <v>1</v>
      </c>
      <c r="C1031" s="15" t="s">
        <v>8593</v>
      </c>
      <c r="D1031" s="15">
        <v>500</v>
      </c>
      <c r="E1031" s="15">
        <v>2</v>
      </c>
      <c r="F1031" s="15">
        <v>4.6100000000000003</v>
      </c>
      <c r="G1031" s="15">
        <v>4.7</v>
      </c>
      <c r="H1031" s="15">
        <v>4.79</v>
      </c>
      <c r="I1031" s="15">
        <v>5</v>
      </c>
      <c r="J1031" s="15">
        <v>70</v>
      </c>
      <c r="K1031" s="15">
        <v>600</v>
      </c>
      <c r="L1031" s="15">
        <v>1</v>
      </c>
      <c r="M1031" s="15">
        <v>0.5</v>
      </c>
      <c r="N1031" s="15">
        <v>1</v>
      </c>
      <c r="O1031" s="15">
        <v>150</v>
      </c>
      <c r="P1031" s="15">
        <v>1</v>
      </c>
      <c r="Q1031" s="15" t="s">
        <v>910</v>
      </c>
    </row>
    <row r="1032" spans="1:17" ht="14.5">
      <c r="A1032" s="3" t="s">
        <v>8615</v>
      </c>
      <c r="B1032" s="15" t="s">
        <v>1</v>
      </c>
      <c r="C1032" s="15" t="s">
        <v>8593</v>
      </c>
      <c r="D1032" s="15">
        <v>500</v>
      </c>
      <c r="E1032" s="15">
        <v>2</v>
      </c>
      <c r="F1032" s="15">
        <v>5</v>
      </c>
      <c r="G1032" s="15">
        <v>5.0999999999999996</v>
      </c>
      <c r="H1032" s="15">
        <v>5.2</v>
      </c>
      <c r="I1032" s="15">
        <v>5</v>
      </c>
      <c r="J1032" s="15">
        <v>50</v>
      </c>
      <c r="K1032" s="15">
        <v>550</v>
      </c>
      <c r="L1032" s="15">
        <v>1</v>
      </c>
      <c r="M1032" s="15">
        <v>0.1</v>
      </c>
      <c r="N1032" s="15">
        <v>1</v>
      </c>
      <c r="O1032" s="15">
        <v>150</v>
      </c>
      <c r="P1032" s="15">
        <v>1</v>
      </c>
      <c r="Q1032" s="15" t="s">
        <v>910</v>
      </c>
    </row>
    <row r="1033" spans="1:17" ht="14.5">
      <c r="A1033" s="3" t="s">
        <v>8616</v>
      </c>
      <c r="B1033" s="15" t="s">
        <v>1</v>
      </c>
      <c r="C1033" s="15" t="s">
        <v>8593</v>
      </c>
      <c r="D1033" s="15">
        <v>500</v>
      </c>
      <c r="E1033" s="15">
        <v>2</v>
      </c>
      <c r="F1033" s="15">
        <v>5.49</v>
      </c>
      <c r="G1033" s="15">
        <v>5.6</v>
      </c>
      <c r="H1033" s="15">
        <v>5.71</v>
      </c>
      <c r="I1033" s="15">
        <v>5</v>
      </c>
      <c r="J1033" s="15">
        <v>30</v>
      </c>
      <c r="K1033" s="15">
        <v>450</v>
      </c>
      <c r="L1033" s="15">
        <v>1</v>
      </c>
      <c r="M1033" s="15">
        <v>0.1</v>
      </c>
      <c r="N1033" s="15">
        <v>1</v>
      </c>
      <c r="O1033" s="15">
        <v>150</v>
      </c>
      <c r="P1033" s="15">
        <v>1</v>
      </c>
      <c r="Q1033" s="15" t="s">
        <v>910</v>
      </c>
    </row>
    <row r="1034" spans="1:17" ht="14.5">
      <c r="A1034" s="3" t="s">
        <v>8617</v>
      </c>
      <c r="B1034" s="15" t="s">
        <v>1</v>
      </c>
      <c r="C1034" s="15" t="s">
        <v>8593</v>
      </c>
      <c r="D1034" s="15">
        <v>500</v>
      </c>
      <c r="E1034" s="15">
        <v>2</v>
      </c>
      <c r="F1034" s="15">
        <v>6.08</v>
      </c>
      <c r="G1034" s="15">
        <v>6.2</v>
      </c>
      <c r="H1034" s="15">
        <v>6.32</v>
      </c>
      <c r="I1034" s="15">
        <v>5</v>
      </c>
      <c r="J1034" s="15">
        <v>10</v>
      </c>
      <c r="K1034" s="15">
        <v>200</v>
      </c>
      <c r="L1034" s="15">
        <v>1</v>
      </c>
      <c r="M1034" s="15">
        <v>0.1</v>
      </c>
      <c r="N1034" s="15">
        <v>2</v>
      </c>
      <c r="O1034" s="15">
        <v>150</v>
      </c>
      <c r="P1034" s="15">
        <v>1</v>
      </c>
      <c r="Q1034" s="15" t="s">
        <v>910</v>
      </c>
    </row>
    <row r="1035" spans="1:17" ht="14.5">
      <c r="A1035" s="3" t="s">
        <v>8618</v>
      </c>
      <c r="B1035" s="15" t="s">
        <v>1</v>
      </c>
      <c r="C1035" s="15" t="s">
        <v>8593</v>
      </c>
      <c r="D1035" s="15">
        <v>500</v>
      </c>
      <c r="E1035" s="15">
        <v>2</v>
      </c>
      <c r="F1035" s="15">
        <v>6.66</v>
      </c>
      <c r="G1035" s="15">
        <v>6.8</v>
      </c>
      <c r="H1035" s="15">
        <v>6.94</v>
      </c>
      <c r="I1035" s="15">
        <v>5</v>
      </c>
      <c r="J1035" s="15">
        <v>8</v>
      </c>
      <c r="K1035" s="15">
        <v>150</v>
      </c>
      <c r="L1035" s="15">
        <v>1</v>
      </c>
      <c r="M1035" s="15">
        <v>0.1</v>
      </c>
      <c r="N1035" s="15">
        <v>3</v>
      </c>
      <c r="O1035" s="15">
        <v>150</v>
      </c>
      <c r="P1035" s="15">
        <v>1</v>
      </c>
      <c r="Q1035" s="15" t="s">
        <v>910</v>
      </c>
    </row>
    <row r="1036" spans="1:17" ht="14.5">
      <c r="A1036" s="3" t="s">
        <v>8619</v>
      </c>
      <c r="B1036" s="15" t="s">
        <v>1</v>
      </c>
      <c r="C1036" s="15" t="s">
        <v>8593</v>
      </c>
      <c r="D1036" s="15">
        <v>500</v>
      </c>
      <c r="E1036" s="15">
        <v>2</v>
      </c>
      <c r="F1036" s="15">
        <v>7.35</v>
      </c>
      <c r="G1036" s="15">
        <v>7.5</v>
      </c>
      <c r="H1036" s="15">
        <v>7.65</v>
      </c>
      <c r="I1036" s="15">
        <v>5</v>
      </c>
      <c r="J1036" s="15">
        <v>7</v>
      </c>
      <c r="K1036" s="15">
        <v>50</v>
      </c>
      <c r="L1036" s="15">
        <v>1</v>
      </c>
      <c r="M1036" s="15">
        <v>0.1</v>
      </c>
      <c r="N1036" s="15">
        <v>5</v>
      </c>
      <c r="O1036" s="15">
        <v>150</v>
      </c>
      <c r="P1036" s="15">
        <v>1</v>
      </c>
      <c r="Q1036" s="15" t="s">
        <v>910</v>
      </c>
    </row>
    <row r="1037" spans="1:17" ht="14.5">
      <c r="A1037" s="3" t="s">
        <v>8620</v>
      </c>
      <c r="B1037" s="15" t="s">
        <v>1</v>
      </c>
      <c r="C1037" s="15" t="s">
        <v>8593</v>
      </c>
      <c r="D1037" s="15">
        <v>500</v>
      </c>
      <c r="E1037" s="15">
        <v>2</v>
      </c>
      <c r="F1037" s="15">
        <v>8.0399999999999991</v>
      </c>
      <c r="G1037" s="15">
        <v>8.1999999999999993</v>
      </c>
      <c r="H1037" s="15">
        <v>8.36</v>
      </c>
      <c r="I1037" s="15">
        <v>5</v>
      </c>
      <c r="J1037" s="15">
        <v>7</v>
      </c>
      <c r="K1037" s="15">
        <v>50</v>
      </c>
      <c r="L1037" s="15">
        <v>1</v>
      </c>
      <c r="M1037" s="15">
        <v>0.1</v>
      </c>
      <c r="N1037" s="15">
        <v>6.2</v>
      </c>
      <c r="O1037" s="15">
        <v>150</v>
      </c>
      <c r="P1037" s="15">
        <v>1</v>
      </c>
      <c r="Q1037" s="15" t="s">
        <v>910</v>
      </c>
    </row>
    <row r="1038" spans="1:17" ht="14.5">
      <c r="A1038" s="3" t="s">
        <v>8621</v>
      </c>
      <c r="B1038" s="15" t="s">
        <v>1</v>
      </c>
      <c r="C1038" s="15" t="s">
        <v>8593</v>
      </c>
      <c r="D1038" s="15">
        <v>500</v>
      </c>
      <c r="E1038" s="15">
        <v>2</v>
      </c>
      <c r="F1038" s="15">
        <v>8.92</v>
      </c>
      <c r="G1038" s="15">
        <v>9.1</v>
      </c>
      <c r="H1038" s="15">
        <v>9.2799999999999994</v>
      </c>
      <c r="I1038" s="15">
        <v>5</v>
      </c>
      <c r="J1038" s="15">
        <v>10</v>
      </c>
      <c r="K1038" s="15">
        <v>50</v>
      </c>
      <c r="L1038" s="15">
        <v>1</v>
      </c>
      <c r="M1038" s="15">
        <v>0.1</v>
      </c>
      <c r="N1038" s="15">
        <v>6.8</v>
      </c>
      <c r="O1038" s="15">
        <v>150</v>
      </c>
      <c r="P1038" s="15">
        <v>1</v>
      </c>
      <c r="Q1038" s="15" t="s">
        <v>910</v>
      </c>
    </row>
    <row r="1039" spans="1:17" ht="14.5">
      <c r="A1039" s="3" t="s">
        <v>8622</v>
      </c>
      <c r="B1039" s="15" t="s">
        <v>1</v>
      </c>
      <c r="C1039" s="15" t="s">
        <v>8593</v>
      </c>
      <c r="D1039" s="15">
        <v>500</v>
      </c>
      <c r="E1039" s="15">
        <v>5</v>
      </c>
      <c r="F1039" s="15">
        <v>9.5</v>
      </c>
      <c r="G1039" s="15">
        <v>10</v>
      </c>
      <c r="H1039" s="15">
        <v>10.5</v>
      </c>
      <c r="I1039" s="15">
        <v>5</v>
      </c>
      <c r="J1039" s="15">
        <v>15</v>
      </c>
      <c r="K1039" s="15">
        <v>70</v>
      </c>
      <c r="L1039" s="15">
        <v>1</v>
      </c>
      <c r="M1039" s="15">
        <v>0.1</v>
      </c>
      <c r="N1039" s="15">
        <v>7.5</v>
      </c>
      <c r="O1039" s="15">
        <v>150</v>
      </c>
      <c r="P1039" s="15">
        <v>1</v>
      </c>
      <c r="Q1039" s="15" t="s">
        <v>910</v>
      </c>
    </row>
    <row r="1040" spans="1:17" ht="14.5">
      <c r="A1040" s="3" t="s">
        <v>8623</v>
      </c>
      <c r="B1040" s="15" t="s">
        <v>1</v>
      </c>
      <c r="C1040" s="15" t="s">
        <v>8593</v>
      </c>
      <c r="D1040" s="15">
        <v>500</v>
      </c>
      <c r="E1040" s="15">
        <v>5</v>
      </c>
      <c r="F1040" s="15">
        <v>10.45</v>
      </c>
      <c r="G1040" s="15">
        <v>11</v>
      </c>
      <c r="H1040" s="15">
        <v>11.55</v>
      </c>
      <c r="I1040" s="15">
        <v>5</v>
      </c>
      <c r="J1040" s="15">
        <v>20</v>
      </c>
      <c r="K1040" s="15">
        <v>70</v>
      </c>
      <c r="L1040" s="15">
        <v>1</v>
      </c>
      <c r="M1040" s="15">
        <v>0.1</v>
      </c>
      <c r="N1040" s="15">
        <v>8.1999999999999993</v>
      </c>
      <c r="O1040" s="15">
        <v>150</v>
      </c>
      <c r="P1040" s="15">
        <v>1</v>
      </c>
      <c r="Q1040" s="15" t="s">
        <v>910</v>
      </c>
    </row>
    <row r="1041" spans="1:17" ht="14.5">
      <c r="A1041" s="3" t="s">
        <v>8624</v>
      </c>
      <c r="B1041" s="15" t="s">
        <v>1</v>
      </c>
      <c r="C1041" s="15" t="s">
        <v>8593</v>
      </c>
      <c r="D1041" s="15">
        <v>500</v>
      </c>
      <c r="E1041" s="15">
        <v>5</v>
      </c>
      <c r="F1041" s="15">
        <v>11.4</v>
      </c>
      <c r="G1041" s="15">
        <v>12</v>
      </c>
      <c r="H1041" s="15">
        <v>12.6</v>
      </c>
      <c r="I1041" s="15">
        <v>5</v>
      </c>
      <c r="J1041" s="15">
        <v>20</v>
      </c>
      <c r="K1041" s="15">
        <v>90</v>
      </c>
      <c r="L1041" s="15">
        <v>1</v>
      </c>
      <c r="M1041" s="15">
        <v>0.1</v>
      </c>
      <c r="N1041" s="15">
        <v>9.1</v>
      </c>
      <c r="O1041" s="15">
        <v>150</v>
      </c>
      <c r="P1041" s="15">
        <v>1</v>
      </c>
      <c r="Q1041" s="15" t="s">
        <v>910</v>
      </c>
    </row>
    <row r="1042" spans="1:17" ht="14.5">
      <c r="A1042" s="3" t="s">
        <v>8625</v>
      </c>
      <c r="B1042" s="15" t="s">
        <v>1</v>
      </c>
      <c r="C1042" s="15" t="s">
        <v>8593</v>
      </c>
      <c r="D1042" s="15">
        <v>500</v>
      </c>
      <c r="E1042" s="15">
        <v>5</v>
      </c>
      <c r="F1042" s="15">
        <v>12.35</v>
      </c>
      <c r="G1042" s="15">
        <v>13</v>
      </c>
      <c r="H1042" s="15">
        <v>13.65</v>
      </c>
      <c r="I1042" s="15">
        <v>5</v>
      </c>
      <c r="J1042" s="15">
        <v>26</v>
      </c>
      <c r="K1042" s="15">
        <v>110</v>
      </c>
      <c r="L1042" s="15">
        <v>1</v>
      </c>
      <c r="M1042" s="15">
        <v>0.1</v>
      </c>
      <c r="N1042" s="15">
        <v>10</v>
      </c>
      <c r="O1042" s="15">
        <v>150</v>
      </c>
      <c r="P1042" s="15">
        <v>1</v>
      </c>
      <c r="Q1042" s="15" t="s">
        <v>910</v>
      </c>
    </row>
    <row r="1043" spans="1:17" ht="14.5">
      <c r="A1043" s="3" t="s">
        <v>8626</v>
      </c>
      <c r="B1043" s="15" t="s">
        <v>1</v>
      </c>
      <c r="C1043" s="15" t="s">
        <v>8593</v>
      </c>
      <c r="D1043" s="15">
        <v>500</v>
      </c>
      <c r="E1043" s="15">
        <v>5</v>
      </c>
      <c r="F1043" s="15">
        <v>14.25</v>
      </c>
      <c r="G1043" s="15">
        <v>15</v>
      </c>
      <c r="H1043" s="15">
        <v>15.75</v>
      </c>
      <c r="I1043" s="15">
        <v>5</v>
      </c>
      <c r="J1043" s="15">
        <v>30</v>
      </c>
      <c r="K1043" s="15">
        <v>110</v>
      </c>
      <c r="L1043" s="15">
        <v>1</v>
      </c>
      <c r="M1043" s="15">
        <v>0.1</v>
      </c>
      <c r="N1043" s="15">
        <v>11</v>
      </c>
      <c r="O1043" s="15">
        <v>150</v>
      </c>
      <c r="P1043" s="15">
        <v>1</v>
      </c>
      <c r="Q1043" s="15" t="s">
        <v>910</v>
      </c>
    </row>
    <row r="1044" spans="1:17" ht="14.5">
      <c r="A1044" s="3" t="s">
        <v>8627</v>
      </c>
      <c r="B1044" s="15" t="s">
        <v>1</v>
      </c>
      <c r="C1044" s="15" t="s">
        <v>8593</v>
      </c>
      <c r="D1044" s="15">
        <v>500</v>
      </c>
      <c r="E1044" s="15">
        <v>5</v>
      </c>
      <c r="F1044" s="15">
        <v>15.2</v>
      </c>
      <c r="G1044" s="15">
        <v>16</v>
      </c>
      <c r="H1044" s="15">
        <v>16.8</v>
      </c>
      <c r="I1044" s="15">
        <v>5</v>
      </c>
      <c r="J1044" s="15">
        <v>40</v>
      </c>
      <c r="K1044" s="15">
        <v>170</v>
      </c>
      <c r="L1044" s="15">
        <v>1</v>
      </c>
      <c r="M1044" s="15">
        <v>0.1</v>
      </c>
      <c r="N1044" s="15">
        <v>12</v>
      </c>
      <c r="O1044" s="15">
        <v>150</v>
      </c>
      <c r="P1044" s="15">
        <v>1</v>
      </c>
      <c r="Q1044" s="15" t="s">
        <v>910</v>
      </c>
    </row>
    <row r="1045" spans="1:17" ht="14.5">
      <c r="A1045" s="3" t="s">
        <v>8628</v>
      </c>
      <c r="B1045" s="15" t="s">
        <v>1</v>
      </c>
      <c r="C1045" s="15" t="s">
        <v>8593</v>
      </c>
      <c r="D1045" s="15">
        <v>500</v>
      </c>
      <c r="E1045" s="15">
        <v>5</v>
      </c>
      <c r="F1045" s="15">
        <v>17.100000000000001</v>
      </c>
      <c r="G1045" s="15">
        <v>18</v>
      </c>
      <c r="H1045" s="15">
        <v>18.899999999999999</v>
      </c>
      <c r="I1045" s="15">
        <v>5</v>
      </c>
      <c r="J1045" s="15">
        <v>50</v>
      </c>
      <c r="K1045" s="15">
        <v>170</v>
      </c>
      <c r="L1045" s="15">
        <v>1</v>
      </c>
      <c r="M1045" s="15">
        <v>0.1</v>
      </c>
      <c r="N1045" s="15">
        <v>13</v>
      </c>
      <c r="O1045" s="15">
        <v>150</v>
      </c>
      <c r="P1045" s="15">
        <v>1</v>
      </c>
      <c r="Q1045" s="15" t="s">
        <v>910</v>
      </c>
    </row>
    <row r="1046" spans="1:17" ht="14.5">
      <c r="A1046" s="3" t="s">
        <v>8629</v>
      </c>
      <c r="B1046" s="15" t="s">
        <v>1</v>
      </c>
      <c r="C1046" s="15" t="s">
        <v>8593</v>
      </c>
      <c r="D1046" s="15">
        <v>500</v>
      </c>
      <c r="E1046" s="15">
        <v>5</v>
      </c>
      <c r="F1046" s="15">
        <v>19</v>
      </c>
      <c r="G1046" s="15">
        <v>20</v>
      </c>
      <c r="H1046" s="15">
        <v>21</v>
      </c>
      <c r="I1046" s="15">
        <v>5</v>
      </c>
      <c r="J1046" s="15">
        <v>55</v>
      </c>
      <c r="K1046" s="15">
        <v>220</v>
      </c>
      <c r="L1046" s="15">
        <v>1</v>
      </c>
      <c r="M1046" s="15">
        <v>0.1</v>
      </c>
      <c r="N1046" s="15">
        <v>15</v>
      </c>
      <c r="O1046" s="15">
        <v>150</v>
      </c>
      <c r="P1046" s="15">
        <v>1</v>
      </c>
      <c r="Q1046" s="15" t="s">
        <v>910</v>
      </c>
    </row>
    <row r="1047" spans="1:17" ht="14.5">
      <c r="A1047" s="3" t="s">
        <v>8630</v>
      </c>
      <c r="B1047" s="15" t="s">
        <v>1</v>
      </c>
      <c r="C1047" s="15" t="s">
        <v>8593</v>
      </c>
      <c r="D1047" s="15">
        <v>500</v>
      </c>
      <c r="E1047" s="15">
        <v>5</v>
      </c>
      <c r="F1047" s="15">
        <v>20.9</v>
      </c>
      <c r="G1047" s="15">
        <v>22</v>
      </c>
      <c r="H1047" s="15">
        <v>23.1</v>
      </c>
      <c r="I1047" s="15">
        <v>5</v>
      </c>
      <c r="J1047" s="15">
        <v>55</v>
      </c>
      <c r="K1047" s="15">
        <v>220</v>
      </c>
      <c r="L1047" s="15">
        <v>1</v>
      </c>
      <c r="M1047" s="15">
        <v>0.1</v>
      </c>
      <c r="N1047" s="15">
        <v>16</v>
      </c>
      <c r="O1047" s="15">
        <v>150</v>
      </c>
      <c r="P1047" s="15">
        <v>1</v>
      </c>
      <c r="Q1047" s="15" t="s">
        <v>910</v>
      </c>
    </row>
    <row r="1048" spans="1:17" ht="14.5">
      <c r="A1048" s="3" t="s">
        <v>8631</v>
      </c>
      <c r="B1048" s="15" t="s">
        <v>1</v>
      </c>
      <c r="C1048" s="15" t="s">
        <v>8593</v>
      </c>
      <c r="D1048" s="15">
        <v>500</v>
      </c>
      <c r="E1048" s="15">
        <v>5</v>
      </c>
      <c r="F1048" s="15">
        <v>22.8</v>
      </c>
      <c r="G1048" s="15">
        <v>24</v>
      </c>
      <c r="H1048" s="15">
        <v>25.2</v>
      </c>
      <c r="I1048" s="15">
        <v>5</v>
      </c>
      <c r="J1048" s="15">
        <v>80</v>
      </c>
      <c r="K1048" s="15">
        <v>220</v>
      </c>
      <c r="L1048" s="15">
        <v>1</v>
      </c>
      <c r="M1048" s="15">
        <v>0.1</v>
      </c>
      <c r="N1048" s="15">
        <v>18</v>
      </c>
      <c r="O1048" s="15">
        <v>150</v>
      </c>
      <c r="P1048" s="15">
        <v>1</v>
      </c>
      <c r="Q1048" s="15" t="s">
        <v>910</v>
      </c>
    </row>
    <row r="1049" spans="1:17" ht="14.5">
      <c r="A1049" s="3" t="s">
        <v>8632</v>
      </c>
      <c r="B1049" s="15" t="s">
        <v>1</v>
      </c>
      <c r="C1049" s="15" t="s">
        <v>8593</v>
      </c>
      <c r="D1049" s="15">
        <v>500</v>
      </c>
      <c r="E1049" s="15">
        <v>5</v>
      </c>
      <c r="F1049" s="15">
        <v>25.65</v>
      </c>
      <c r="G1049" s="15">
        <v>27</v>
      </c>
      <c r="H1049" s="15">
        <v>28.35</v>
      </c>
      <c r="I1049" s="15">
        <v>5</v>
      </c>
      <c r="J1049" s="15">
        <v>80</v>
      </c>
      <c r="K1049" s="15">
        <v>220</v>
      </c>
      <c r="L1049" s="15">
        <v>1</v>
      </c>
      <c r="M1049" s="15">
        <v>0.1</v>
      </c>
      <c r="N1049" s="15">
        <v>20</v>
      </c>
      <c r="O1049" s="15">
        <v>150</v>
      </c>
      <c r="P1049" s="15">
        <v>1</v>
      </c>
      <c r="Q1049" s="15" t="s">
        <v>910</v>
      </c>
    </row>
    <row r="1050" spans="1:17" ht="14.5">
      <c r="A1050" s="3" t="s">
        <v>8633</v>
      </c>
      <c r="B1050" s="15" t="s">
        <v>1</v>
      </c>
      <c r="C1050" s="15" t="s">
        <v>8593</v>
      </c>
      <c r="D1050" s="15">
        <v>500</v>
      </c>
      <c r="E1050" s="15">
        <v>5</v>
      </c>
      <c r="F1050" s="15">
        <v>2.2799999999999998</v>
      </c>
      <c r="G1050" s="15">
        <v>2.4</v>
      </c>
      <c r="H1050" s="15">
        <v>2.52</v>
      </c>
      <c r="I1050" s="15">
        <v>5</v>
      </c>
      <c r="J1050" s="15">
        <v>85</v>
      </c>
      <c r="K1050" s="15">
        <v>600</v>
      </c>
      <c r="L1050" s="15">
        <v>1</v>
      </c>
      <c r="M1050" s="15">
        <v>50</v>
      </c>
      <c r="N1050" s="15">
        <v>1</v>
      </c>
      <c r="O1050" s="15">
        <v>150</v>
      </c>
      <c r="P1050" s="15">
        <v>1</v>
      </c>
      <c r="Q1050" s="15" t="s">
        <v>910</v>
      </c>
    </row>
    <row r="1051" spans="1:17" ht="14.5">
      <c r="A1051" s="3" t="s">
        <v>8634</v>
      </c>
      <c r="B1051" s="15" t="s">
        <v>1</v>
      </c>
      <c r="C1051" s="15" t="s">
        <v>8593</v>
      </c>
      <c r="D1051" s="15">
        <v>500</v>
      </c>
      <c r="E1051" s="15">
        <v>5</v>
      </c>
      <c r="F1051" s="15">
        <v>2.57</v>
      </c>
      <c r="G1051" s="15">
        <v>2.7</v>
      </c>
      <c r="H1051" s="15">
        <v>2.84</v>
      </c>
      <c r="I1051" s="15">
        <v>5</v>
      </c>
      <c r="J1051" s="15">
        <v>85</v>
      </c>
      <c r="K1051" s="15">
        <v>600</v>
      </c>
      <c r="L1051" s="15">
        <v>1</v>
      </c>
      <c r="M1051" s="15">
        <v>10</v>
      </c>
      <c r="N1051" s="15">
        <v>1</v>
      </c>
      <c r="O1051" s="15">
        <v>150</v>
      </c>
      <c r="P1051" s="15">
        <v>1</v>
      </c>
      <c r="Q1051" s="15" t="s">
        <v>910</v>
      </c>
    </row>
    <row r="1052" spans="1:17" ht="14.5">
      <c r="A1052" s="3" t="s">
        <v>8635</v>
      </c>
      <c r="B1052" s="15" t="s">
        <v>1</v>
      </c>
      <c r="C1052" s="15" t="s">
        <v>8593</v>
      </c>
      <c r="D1052" s="15">
        <v>500</v>
      </c>
      <c r="E1052" s="15">
        <v>5</v>
      </c>
      <c r="F1052" s="15">
        <v>28.5</v>
      </c>
      <c r="G1052" s="15">
        <v>30</v>
      </c>
      <c r="H1052" s="15">
        <v>31.5</v>
      </c>
      <c r="I1052" s="15">
        <v>5</v>
      </c>
      <c r="J1052" s="15">
        <v>80</v>
      </c>
      <c r="K1052" s="15">
        <v>220</v>
      </c>
      <c r="L1052" s="15">
        <v>1</v>
      </c>
      <c r="M1052" s="15">
        <v>0.1</v>
      </c>
      <c r="N1052" s="15">
        <v>22</v>
      </c>
      <c r="O1052" s="15">
        <v>150</v>
      </c>
      <c r="P1052" s="15">
        <v>1</v>
      </c>
      <c r="Q1052" s="15" t="s">
        <v>910</v>
      </c>
    </row>
    <row r="1053" spans="1:17" ht="14.5">
      <c r="A1053" s="3" t="s">
        <v>8636</v>
      </c>
      <c r="B1053" s="15" t="s">
        <v>1</v>
      </c>
      <c r="C1053" s="15" t="s">
        <v>8593</v>
      </c>
      <c r="D1053" s="15">
        <v>500</v>
      </c>
      <c r="E1053" s="15">
        <v>5</v>
      </c>
      <c r="F1053" s="15">
        <v>31.35</v>
      </c>
      <c r="G1053" s="15">
        <v>33</v>
      </c>
      <c r="H1053" s="15">
        <v>34.65</v>
      </c>
      <c r="I1053" s="15">
        <v>5</v>
      </c>
      <c r="J1053" s="15">
        <v>80</v>
      </c>
      <c r="K1053" s="15">
        <v>220</v>
      </c>
      <c r="L1053" s="15">
        <v>1</v>
      </c>
      <c r="M1053" s="15">
        <v>0.1</v>
      </c>
      <c r="N1053" s="15">
        <v>24</v>
      </c>
      <c r="O1053" s="15">
        <v>150</v>
      </c>
      <c r="P1053" s="15">
        <v>1</v>
      </c>
      <c r="Q1053" s="15" t="s">
        <v>910</v>
      </c>
    </row>
    <row r="1054" spans="1:17" ht="14.5">
      <c r="A1054" s="3" t="s">
        <v>8637</v>
      </c>
      <c r="B1054" s="15" t="s">
        <v>1</v>
      </c>
      <c r="C1054" s="15" t="s">
        <v>8593</v>
      </c>
      <c r="D1054" s="15">
        <v>500</v>
      </c>
      <c r="E1054" s="15">
        <v>5</v>
      </c>
      <c r="F1054" s="15">
        <v>34.200000000000003</v>
      </c>
      <c r="G1054" s="15">
        <v>36</v>
      </c>
      <c r="H1054" s="15">
        <v>37.799999999999997</v>
      </c>
      <c r="I1054" s="15">
        <v>5</v>
      </c>
      <c r="J1054" s="15">
        <v>80</v>
      </c>
      <c r="K1054" s="15">
        <v>220</v>
      </c>
      <c r="L1054" s="15">
        <v>1</v>
      </c>
      <c r="M1054" s="15">
        <v>0.1</v>
      </c>
      <c r="N1054" s="15">
        <v>27</v>
      </c>
      <c r="O1054" s="15">
        <v>150</v>
      </c>
      <c r="P1054" s="15">
        <v>1</v>
      </c>
      <c r="Q1054" s="15" t="s">
        <v>910</v>
      </c>
    </row>
    <row r="1055" spans="1:17" ht="14.5">
      <c r="A1055" s="3" t="s">
        <v>8638</v>
      </c>
      <c r="B1055" s="15" t="s">
        <v>1</v>
      </c>
      <c r="C1055" s="15" t="s">
        <v>8593</v>
      </c>
      <c r="D1055" s="15">
        <v>500</v>
      </c>
      <c r="E1055" s="15">
        <v>5</v>
      </c>
      <c r="F1055" s="15">
        <v>2.85</v>
      </c>
      <c r="G1055" s="15">
        <v>3</v>
      </c>
      <c r="H1055" s="15">
        <v>3.15</v>
      </c>
      <c r="I1055" s="15">
        <v>5</v>
      </c>
      <c r="J1055" s="15">
        <v>85</v>
      </c>
      <c r="K1055" s="15">
        <v>600</v>
      </c>
      <c r="L1055" s="15">
        <v>1</v>
      </c>
      <c r="M1055" s="15">
        <v>4</v>
      </c>
      <c r="N1055" s="15">
        <v>1</v>
      </c>
      <c r="O1055" s="15">
        <v>150</v>
      </c>
      <c r="P1055" s="15">
        <v>1</v>
      </c>
      <c r="Q1055" s="15" t="s">
        <v>910</v>
      </c>
    </row>
    <row r="1056" spans="1:17" ht="14.5">
      <c r="A1056" s="3" t="s">
        <v>8639</v>
      </c>
      <c r="B1056" s="15" t="s">
        <v>1</v>
      </c>
      <c r="C1056" s="15" t="s">
        <v>8593</v>
      </c>
      <c r="D1056" s="15">
        <v>500</v>
      </c>
      <c r="E1056" s="15">
        <v>5</v>
      </c>
      <c r="F1056" s="15">
        <v>3.14</v>
      </c>
      <c r="G1056" s="15">
        <v>3.3</v>
      </c>
      <c r="H1056" s="15">
        <v>3.47</v>
      </c>
      <c r="I1056" s="15">
        <v>5</v>
      </c>
      <c r="J1056" s="15">
        <v>85</v>
      </c>
      <c r="K1056" s="15">
        <v>600</v>
      </c>
      <c r="L1056" s="15">
        <v>1</v>
      </c>
      <c r="M1056" s="15">
        <v>2</v>
      </c>
      <c r="N1056" s="15">
        <v>1</v>
      </c>
      <c r="O1056" s="15">
        <v>150</v>
      </c>
      <c r="P1056" s="15">
        <v>1</v>
      </c>
      <c r="Q1056" s="15" t="s">
        <v>910</v>
      </c>
    </row>
    <row r="1057" spans="1:17" ht="14.5">
      <c r="A1057" s="3" t="s">
        <v>8640</v>
      </c>
      <c r="B1057" s="15" t="s">
        <v>1</v>
      </c>
      <c r="C1057" s="15" t="s">
        <v>8593</v>
      </c>
      <c r="D1057" s="15">
        <v>500</v>
      </c>
      <c r="E1057" s="15">
        <v>5</v>
      </c>
      <c r="F1057" s="15">
        <v>3.42</v>
      </c>
      <c r="G1057" s="15">
        <v>3.6</v>
      </c>
      <c r="H1057" s="15">
        <v>3.78</v>
      </c>
      <c r="I1057" s="15">
        <v>5</v>
      </c>
      <c r="J1057" s="15">
        <v>85</v>
      </c>
      <c r="K1057" s="15">
        <v>600</v>
      </c>
      <c r="L1057" s="15">
        <v>1</v>
      </c>
      <c r="M1057" s="15">
        <v>2</v>
      </c>
      <c r="N1057" s="15">
        <v>1</v>
      </c>
      <c r="O1057" s="15">
        <v>150</v>
      </c>
      <c r="P1057" s="15">
        <v>1</v>
      </c>
      <c r="Q1057" s="15" t="s">
        <v>910</v>
      </c>
    </row>
    <row r="1058" spans="1:17" ht="14.5">
      <c r="A1058" s="3" t="s">
        <v>8641</v>
      </c>
      <c r="B1058" s="15" t="s">
        <v>1</v>
      </c>
      <c r="C1058" s="15" t="s">
        <v>8593</v>
      </c>
      <c r="D1058" s="15">
        <v>500</v>
      </c>
      <c r="E1058" s="15">
        <v>5</v>
      </c>
      <c r="F1058" s="15">
        <v>3.71</v>
      </c>
      <c r="G1058" s="15">
        <v>3.9</v>
      </c>
      <c r="H1058" s="15">
        <v>4.0999999999999996</v>
      </c>
      <c r="I1058" s="15">
        <v>5</v>
      </c>
      <c r="J1058" s="15">
        <v>85</v>
      </c>
      <c r="K1058" s="15">
        <v>600</v>
      </c>
      <c r="L1058" s="15">
        <v>1</v>
      </c>
      <c r="M1058" s="15">
        <v>2</v>
      </c>
      <c r="N1058" s="15">
        <v>1</v>
      </c>
      <c r="O1058" s="15">
        <v>150</v>
      </c>
      <c r="P1058" s="15">
        <v>1</v>
      </c>
      <c r="Q1058" s="15" t="s">
        <v>910</v>
      </c>
    </row>
    <row r="1059" spans="1:17" ht="14.5">
      <c r="A1059" s="3" t="s">
        <v>8642</v>
      </c>
      <c r="B1059" s="15" t="s">
        <v>1</v>
      </c>
      <c r="C1059" s="15" t="s">
        <v>8593</v>
      </c>
      <c r="D1059" s="15">
        <v>500</v>
      </c>
      <c r="E1059" s="15">
        <v>5</v>
      </c>
      <c r="F1059" s="15">
        <v>4.09</v>
      </c>
      <c r="G1059" s="15">
        <v>4.3</v>
      </c>
      <c r="H1059" s="15">
        <v>4.5199999999999996</v>
      </c>
      <c r="I1059" s="15">
        <v>5</v>
      </c>
      <c r="J1059" s="15">
        <v>80</v>
      </c>
      <c r="K1059" s="15">
        <v>600</v>
      </c>
      <c r="L1059" s="15">
        <v>1</v>
      </c>
      <c r="M1059" s="15">
        <v>1</v>
      </c>
      <c r="N1059" s="15">
        <v>1</v>
      </c>
      <c r="O1059" s="15">
        <v>150</v>
      </c>
      <c r="P1059" s="15">
        <v>1</v>
      </c>
      <c r="Q1059" s="15" t="s">
        <v>910</v>
      </c>
    </row>
    <row r="1060" spans="1:17" ht="14.5">
      <c r="A1060" s="3" t="s">
        <v>8643</v>
      </c>
      <c r="B1060" s="15" t="s">
        <v>1</v>
      </c>
      <c r="C1060" s="15" t="s">
        <v>8593</v>
      </c>
      <c r="D1060" s="15">
        <v>500</v>
      </c>
      <c r="E1060" s="15">
        <v>5</v>
      </c>
      <c r="F1060" s="15">
        <v>4.47</v>
      </c>
      <c r="G1060" s="15">
        <v>4.7</v>
      </c>
      <c r="H1060" s="15">
        <v>4.9400000000000004</v>
      </c>
      <c r="I1060" s="15">
        <v>5</v>
      </c>
      <c r="J1060" s="15">
        <v>70</v>
      </c>
      <c r="K1060" s="15">
        <v>600</v>
      </c>
      <c r="L1060" s="15">
        <v>1</v>
      </c>
      <c r="M1060" s="15">
        <v>0.5</v>
      </c>
      <c r="N1060" s="15">
        <v>1</v>
      </c>
      <c r="O1060" s="15">
        <v>150</v>
      </c>
      <c r="P1060" s="15">
        <v>1</v>
      </c>
      <c r="Q1060" s="15" t="s">
        <v>910</v>
      </c>
    </row>
    <row r="1061" spans="1:17" ht="14.5">
      <c r="A1061" s="3" t="s">
        <v>8644</v>
      </c>
      <c r="B1061" s="15" t="s">
        <v>1</v>
      </c>
      <c r="C1061" s="15" t="s">
        <v>8593</v>
      </c>
      <c r="D1061" s="15">
        <v>500</v>
      </c>
      <c r="E1061" s="15">
        <v>5</v>
      </c>
      <c r="F1061" s="15">
        <v>4.8499999999999996</v>
      </c>
      <c r="G1061" s="15">
        <v>5.0999999999999996</v>
      </c>
      <c r="H1061" s="15">
        <v>5.36</v>
      </c>
      <c r="I1061" s="15">
        <v>5</v>
      </c>
      <c r="J1061" s="15">
        <v>50</v>
      </c>
      <c r="K1061" s="15">
        <v>550</v>
      </c>
      <c r="L1061" s="15">
        <v>1</v>
      </c>
      <c r="M1061" s="15">
        <v>0.1</v>
      </c>
      <c r="N1061" s="15">
        <v>1</v>
      </c>
      <c r="O1061" s="15">
        <v>150</v>
      </c>
      <c r="P1061" s="15">
        <v>1</v>
      </c>
      <c r="Q1061" s="15" t="s">
        <v>910</v>
      </c>
    </row>
    <row r="1062" spans="1:17" ht="14.5">
      <c r="A1062" s="3" t="s">
        <v>8645</v>
      </c>
      <c r="B1062" s="15" t="s">
        <v>1</v>
      </c>
      <c r="C1062" s="15" t="s">
        <v>8593</v>
      </c>
      <c r="D1062" s="15">
        <v>500</v>
      </c>
      <c r="E1062" s="15">
        <v>5</v>
      </c>
      <c r="F1062" s="15">
        <v>5.32</v>
      </c>
      <c r="G1062" s="15">
        <v>5.6</v>
      </c>
      <c r="H1062" s="15">
        <v>5.88</v>
      </c>
      <c r="I1062" s="15">
        <v>5</v>
      </c>
      <c r="J1062" s="15">
        <v>30</v>
      </c>
      <c r="K1062" s="15">
        <v>450</v>
      </c>
      <c r="L1062" s="15">
        <v>1</v>
      </c>
      <c r="M1062" s="15">
        <v>0.1</v>
      </c>
      <c r="N1062" s="15">
        <v>1</v>
      </c>
      <c r="O1062" s="15">
        <v>150</v>
      </c>
      <c r="P1062" s="15">
        <v>1</v>
      </c>
      <c r="Q1062" s="15" t="s">
        <v>910</v>
      </c>
    </row>
    <row r="1063" spans="1:17" ht="14.5">
      <c r="A1063" s="3" t="s">
        <v>8646</v>
      </c>
      <c r="B1063" s="15" t="s">
        <v>1</v>
      </c>
      <c r="C1063" s="15" t="s">
        <v>8593</v>
      </c>
      <c r="D1063" s="15">
        <v>500</v>
      </c>
      <c r="E1063" s="15">
        <v>5</v>
      </c>
      <c r="F1063" s="15">
        <v>5.89</v>
      </c>
      <c r="G1063" s="15">
        <v>6.2</v>
      </c>
      <c r="H1063" s="15">
        <v>6.51</v>
      </c>
      <c r="I1063" s="15">
        <v>5</v>
      </c>
      <c r="J1063" s="15">
        <v>10</v>
      </c>
      <c r="K1063" s="15">
        <v>200</v>
      </c>
      <c r="L1063" s="15">
        <v>1</v>
      </c>
      <c r="M1063" s="15">
        <v>0.1</v>
      </c>
      <c r="N1063" s="15">
        <v>2</v>
      </c>
      <c r="O1063" s="15">
        <v>150</v>
      </c>
      <c r="P1063" s="15">
        <v>1</v>
      </c>
      <c r="Q1063" s="15" t="s">
        <v>910</v>
      </c>
    </row>
    <row r="1064" spans="1:17" ht="14.5">
      <c r="A1064" s="3" t="s">
        <v>8647</v>
      </c>
      <c r="B1064" s="15" t="s">
        <v>1</v>
      </c>
      <c r="C1064" s="15" t="s">
        <v>8593</v>
      </c>
      <c r="D1064" s="15">
        <v>500</v>
      </c>
      <c r="E1064" s="15">
        <v>5</v>
      </c>
      <c r="F1064" s="15">
        <v>6.46</v>
      </c>
      <c r="G1064" s="15">
        <v>6.8</v>
      </c>
      <c r="H1064" s="15">
        <v>7.14</v>
      </c>
      <c r="I1064" s="15">
        <v>5</v>
      </c>
      <c r="J1064" s="15">
        <v>8</v>
      </c>
      <c r="K1064" s="15">
        <v>150</v>
      </c>
      <c r="L1064" s="15">
        <v>1</v>
      </c>
      <c r="M1064" s="15">
        <v>0.1</v>
      </c>
      <c r="N1064" s="15">
        <v>3</v>
      </c>
      <c r="O1064" s="15">
        <v>150</v>
      </c>
      <c r="P1064" s="15">
        <v>1</v>
      </c>
      <c r="Q1064" s="15" t="s">
        <v>910</v>
      </c>
    </row>
    <row r="1065" spans="1:17" ht="14.5">
      <c r="A1065" s="3" t="s">
        <v>8648</v>
      </c>
      <c r="B1065" s="15" t="s">
        <v>1</v>
      </c>
      <c r="C1065" s="15" t="s">
        <v>8593</v>
      </c>
      <c r="D1065" s="15">
        <v>500</v>
      </c>
      <c r="E1065" s="15">
        <v>5</v>
      </c>
      <c r="F1065" s="15">
        <v>7.13</v>
      </c>
      <c r="G1065" s="15">
        <v>7.5</v>
      </c>
      <c r="H1065" s="15">
        <v>7.88</v>
      </c>
      <c r="I1065" s="15">
        <v>5</v>
      </c>
      <c r="J1065" s="15">
        <v>7</v>
      </c>
      <c r="K1065" s="15">
        <v>50</v>
      </c>
      <c r="L1065" s="15">
        <v>1</v>
      </c>
      <c r="M1065" s="15">
        <v>0.1</v>
      </c>
      <c r="N1065" s="15">
        <v>5</v>
      </c>
      <c r="O1065" s="15">
        <v>150</v>
      </c>
      <c r="P1065" s="15">
        <v>1</v>
      </c>
      <c r="Q1065" s="15" t="s">
        <v>910</v>
      </c>
    </row>
    <row r="1066" spans="1:17" ht="14.5">
      <c r="A1066" s="3" t="s">
        <v>8649</v>
      </c>
      <c r="B1066" s="15" t="s">
        <v>1</v>
      </c>
      <c r="C1066" s="15" t="s">
        <v>8593</v>
      </c>
      <c r="D1066" s="15">
        <v>500</v>
      </c>
      <c r="E1066" s="15">
        <v>5</v>
      </c>
      <c r="F1066" s="15">
        <v>7.79</v>
      </c>
      <c r="G1066" s="15">
        <v>8.1999999999999993</v>
      </c>
      <c r="H1066" s="15">
        <v>8.61</v>
      </c>
      <c r="I1066" s="15">
        <v>5</v>
      </c>
      <c r="J1066" s="15">
        <v>7</v>
      </c>
      <c r="K1066" s="15">
        <v>50</v>
      </c>
      <c r="L1066" s="15">
        <v>1</v>
      </c>
      <c r="M1066" s="15">
        <v>0.1</v>
      </c>
      <c r="N1066" s="15">
        <v>6.2</v>
      </c>
      <c r="O1066" s="15">
        <v>150</v>
      </c>
      <c r="P1066" s="15">
        <v>1</v>
      </c>
      <c r="Q1066" s="15" t="s">
        <v>910</v>
      </c>
    </row>
    <row r="1067" spans="1:17" ht="14.5">
      <c r="A1067" s="3" t="s">
        <v>8650</v>
      </c>
      <c r="B1067" s="15" t="s">
        <v>1</v>
      </c>
      <c r="C1067" s="15" t="s">
        <v>8593</v>
      </c>
      <c r="D1067" s="15">
        <v>500</v>
      </c>
      <c r="E1067" s="15">
        <v>5</v>
      </c>
      <c r="F1067" s="15">
        <v>8.65</v>
      </c>
      <c r="G1067" s="15">
        <v>9.1</v>
      </c>
      <c r="H1067" s="15">
        <v>9.56</v>
      </c>
      <c r="I1067" s="15">
        <v>5</v>
      </c>
      <c r="J1067" s="15">
        <v>10</v>
      </c>
      <c r="K1067" s="15">
        <v>50</v>
      </c>
      <c r="L1067" s="15">
        <v>1</v>
      </c>
      <c r="M1067" s="15">
        <v>0.1</v>
      </c>
      <c r="N1067" s="15">
        <v>6.8</v>
      </c>
      <c r="O1067" s="15">
        <v>150</v>
      </c>
      <c r="P1067" s="15">
        <v>1</v>
      </c>
      <c r="Q1067" s="15" t="s">
        <v>910</v>
      </c>
    </row>
    <row r="1068" spans="1:17" ht="14.5">
      <c r="A1068" s="3" t="s">
        <v>8651</v>
      </c>
      <c r="B1068" s="15" t="s">
        <v>1</v>
      </c>
      <c r="C1068" s="15" t="s">
        <v>8160</v>
      </c>
      <c r="D1068" s="15">
        <v>200</v>
      </c>
      <c r="E1068" s="15">
        <v>5</v>
      </c>
      <c r="F1068" s="15">
        <v>9.5</v>
      </c>
      <c r="G1068" s="15">
        <v>10</v>
      </c>
      <c r="H1068" s="15">
        <v>10.5</v>
      </c>
      <c r="I1068" s="15">
        <v>5</v>
      </c>
      <c r="J1068" s="15">
        <v>15</v>
      </c>
      <c r="K1068" s="15">
        <v>70</v>
      </c>
      <c r="L1068" s="15">
        <v>1</v>
      </c>
      <c r="M1068" s="15">
        <v>0.1</v>
      </c>
      <c r="N1068" s="15">
        <v>7.5</v>
      </c>
      <c r="O1068" s="15">
        <v>150</v>
      </c>
      <c r="P1068" s="15">
        <v>1</v>
      </c>
      <c r="Q1068" s="15" t="s">
        <v>910</v>
      </c>
    </row>
    <row r="1069" spans="1:17" ht="14.5">
      <c r="A1069" s="3" t="s">
        <v>8653</v>
      </c>
      <c r="B1069" s="15" t="s">
        <v>1</v>
      </c>
      <c r="C1069" s="15" t="s">
        <v>8160</v>
      </c>
      <c r="D1069" s="15">
        <v>200</v>
      </c>
      <c r="E1069" s="15">
        <v>5</v>
      </c>
      <c r="F1069" s="15">
        <v>10.45</v>
      </c>
      <c r="G1069" s="15">
        <v>11</v>
      </c>
      <c r="H1069" s="15">
        <v>11.55</v>
      </c>
      <c r="I1069" s="15">
        <v>5</v>
      </c>
      <c r="J1069" s="15">
        <v>20</v>
      </c>
      <c r="K1069" s="15">
        <v>70</v>
      </c>
      <c r="L1069" s="15">
        <v>1</v>
      </c>
      <c r="M1069" s="15">
        <v>0.1</v>
      </c>
      <c r="N1069" s="15">
        <v>8</v>
      </c>
      <c r="O1069" s="15">
        <v>150</v>
      </c>
      <c r="P1069" s="15">
        <v>1</v>
      </c>
      <c r="Q1069" s="15" t="s">
        <v>910</v>
      </c>
    </row>
    <row r="1070" spans="1:17" ht="14.5">
      <c r="A1070" s="3" t="s">
        <v>8654</v>
      </c>
      <c r="B1070" s="15" t="s">
        <v>1</v>
      </c>
      <c r="C1070" s="15" t="s">
        <v>8160</v>
      </c>
      <c r="D1070" s="15">
        <v>200</v>
      </c>
      <c r="E1070" s="15">
        <v>5</v>
      </c>
      <c r="F1070" s="15">
        <v>11.4</v>
      </c>
      <c r="G1070" s="15">
        <v>12</v>
      </c>
      <c r="H1070" s="15">
        <v>12.6</v>
      </c>
      <c r="I1070" s="15">
        <v>5</v>
      </c>
      <c r="J1070" s="15">
        <v>20</v>
      </c>
      <c r="K1070" s="15">
        <v>90</v>
      </c>
      <c r="L1070" s="15">
        <v>1</v>
      </c>
      <c r="M1070" s="15">
        <v>0.1</v>
      </c>
      <c r="N1070" s="15">
        <v>9</v>
      </c>
      <c r="O1070" s="15">
        <v>150</v>
      </c>
      <c r="P1070" s="15">
        <v>1</v>
      </c>
      <c r="Q1070" s="15" t="s">
        <v>910</v>
      </c>
    </row>
    <row r="1071" spans="1:17" ht="14.5">
      <c r="A1071" s="3" t="s">
        <v>8655</v>
      </c>
      <c r="B1071" s="15" t="s">
        <v>1</v>
      </c>
      <c r="C1071" s="15" t="s">
        <v>8160</v>
      </c>
      <c r="D1071" s="15">
        <v>200</v>
      </c>
      <c r="E1071" s="15">
        <v>5</v>
      </c>
      <c r="F1071" s="15">
        <v>12.35</v>
      </c>
      <c r="G1071" s="15">
        <v>13</v>
      </c>
      <c r="H1071" s="15">
        <v>13.65</v>
      </c>
      <c r="I1071" s="15">
        <v>5</v>
      </c>
      <c r="J1071" s="15">
        <v>26</v>
      </c>
      <c r="K1071" s="15">
        <v>110</v>
      </c>
      <c r="L1071" s="15">
        <v>1</v>
      </c>
      <c r="M1071" s="15">
        <v>0.1</v>
      </c>
      <c r="N1071" s="15">
        <v>10</v>
      </c>
      <c r="O1071" s="15">
        <v>150</v>
      </c>
      <c r="P1071" s="15">
        <v>1</v>
      </c>
      <c r="Q1071" s="15" t="s">
        <v>910</v>
      </c>
    </row>
    <row r="1072" spans="1:17" ht="14.5">
      <c r="A1072" s="3" t="s">
        <v>8656</v>
      </c>
      <c r="B1072" s="15" t="s">
        <v>1</v>
      </c>
      <c r="C1072" s="15" t="s">
        <v>8160</v>
      </c>
      <c r="D1072" s="15">
        <v>200</v>
      </c>
      <c r="E1072" s="15">
        <v>5</v>
      </c>
      <c r="F1072" s="15">
        <v>14.25</v>
      </c>
      <c r="G1072" s="15">
        <v>15</v>
      </c>
      <c r="H1072" s="15">
        <v>15.75</v>
      </c>
      <c r="I1072" s="15">
        <v>5</v>
      </c>
      <c r="J1072" s="15">
        <v>30</v>
      </c>
      <c r="K1072" s="15">
        <v>110</v>
      </c>
      <c r="L1072" s="15">
        <v>1</v>
      </c>
      <c r="M1072" s="15">
        <v>0.1</v>
      </c>
      <c r="N1072" s="15">
        <v>11</v>
      </c>
      <c r="O1072" s="15">
        <v>150</v>
      </c>
      <c r="P1072" s="15">
        <v>1</v>
      </c>
      <c r="Q1072" s="15" t="s">
        <v>910</v>
      </c>
    </row>
    <row r="1073" spans="1:17" ht="14.5">
      <c r="A1073" s="3" t="s">
        <v>8657</v>
      </c>
      <c r="B1073" s="15" t="s">
        <v>1</v>
      </c>
      <c r="C1073" s="15" t="s">
        <v>8160</v>
      </c>
      <c r="D1073" s="15">
        <v>200</v>
      </c>
      <c r="E1073" s="15">
        <v>5</v>
      </c>
      <c r="F1073" s="15">
        <v>15.2</v>
      </c>
      <c r="G1073" s="15">
        <v>16</v>
      </c>
      <c r="H1073" s="15">
        <v>16.8</v>
      </c>
      <c r="I1073" s="15">
        <v>5</v>
      </c>
      <c r="J1073" s="15">
        <v>40</v>
      </c>
      <c r="K1073" s="15">
        <v>170</v>
      </c>
      <c r="L1073" s="15">
        <v>1</v>
      </c>
      <c r="M1073" s="15">
        <v>0.1</v>
      </c>
      <c r="N1073" s="15">
        <v>12</v>
      </c>
      <c r="O1073" s="15">
        <v>150</v>
      </c>
      <c r="P1073" s="15">
        <v>1</v>
      </c>
      <c r="Q1073" s="15" t="s">
        <v>910</v>
      </c>
    </row>
    <row r="1074" spans="1:17" ht="14.5">
      <c r="A1074" s="3" t="s">
        <v>8658</v>
      </c>
      <c r="B1074" s="15" t="s">
        <v>1</v>
      </c>
      <c r="C1074" s="15" t="s">
        <v>8160</v>
      </c>
      <c r="D1074" s="15">
        <v>200</v>
      </c>
      <c r="E1074" s="15">
        <v>5</v>
      </c>
      <c r="F1074" s="15">
        <v>17.100000000000001</v>
      </c>
      <c r="G1074" s="15">
        <v>18</v>
      </c>
      <c r="H1074" s="15">
        <v>18.899999999999999</v>
      </c>
      <c r="I1074" s="15">
        <v>5</v>
      </c>
      <c r="J1074" s="15">
        <v>45</v>
      </c>
      <c r="K1074" s="15">
        <v>170</v>
      </c>
      <c r="L1074" s="15">
        <v>1</v>
      </c>
      <c r="M1074" s="15">
        <v>0.1</v>
      </c>
      <c r="N1074" s="15">
        <v>14</v>
      </c>
      <c r="O1074" s="15">
        <v>150</v>
      </c>
      <c r="P1074" s="15">
        <v>1</v>
      </c>
      <c r="Q1074" s="15" t="s">
        <v>910</v>
      </c>
    </row>
    <row r="1075" spans="1:17" ht="14.5">
      <c r="A1075" s="3" t="s">
        <v>8659</v>
      </c>
      <c r="B1075" s="15" t="s">
        <v>1</v>
      </c>
      <c r="C1075" s="15" t="s">
        <v>8160</v>
      </c>
      <c r="D1075" s="15">
        <v>200</v>
      </c>
      <c r="E1075" s="15">
        <v>5</v>
      </c>
      <c r="F1075" s="15">
        <v>19</v>
      </c>
      <c r="G1075" s="15">
        <v>20</v>
      </c>
      <c r="H1075" s="15">
        <v>21</v>
      </c>
      <c r="I1075" s="15">
        <v>5</v>
      </c>
      <c r="J1075" s="15">
        <v>55</v>
      </c>
      <c r="K1075" s="15">
        <v>220</v>
      </c>
      <c r="L1075" s="15">
        <v>1</v>
      </c>
      <c r="M1075" s="15">
        <v>0.1</v>
      </c>
      <c r="N1075" s="15">
        <v>15</v>
      </c>
      <c r="O1075" s="15">
        <v>150</v>
      </c>
      <c r="P1075" s="15">
        <v>1</v>
      </c>
      <c r="Q1075" s="15" t="s">
        <v>910</v>
      </c>
    </row>
    <row r="1076" spans="1:17" ht="14.5">
      <c r="A1076" s="3" t="s">
        <v>8660</v>
      </c>
      <c r="B1076" s="15" t="s">
        <v>1</v>
      </c>
      <c r="C1076" s="15" t="s">
        <v>8160</v>
      </c>
      <c r="D1076" s="15">
        <v>200</v>
      </c>
      <c r="E1076" s="15">
        <v>5</v>
      </c>
      <c r="F1076" s="15">
        <v>20.9</v>
      </c>
      <c r="G1076" s="15">
        <v>22</v>
      </c>
      <c r="H1076" s="15">
        <v>23.1</v>
      </c>
      <c r="I1076" s="15">
        <v>5</v>
      </c>
      <c r="J1076" s="15">
        <v>55</v>
      </c>
      <c r="K1076" s="15">
        <v>220</v>
      </c>
      <c r="L1076" s="15">
        <v>1</v>
      </c>
      <c r="M1076" s="15">
        <v>0.1</v>
      </c>
      <c r="N1076" s="15">
        <v>17</v>
      </c>
      <c r="O1076" s="15">
        <v>150</v>
      </c>
      <c r="P1076" s="15">
        <v>1</v>
      </c>
      <c r="Q1076" s="15" t="s">
        <v>910</v>
      </c>
    </row>
    <row r="1077" spans="1:17" ht="14.5">
      <c r="A1077" s="3" t="s">
        <v>8661</v>
      </c>
      <c r="B1077" s="15" t="s">
        <v>1</v>
      </c>
      <c r="C1077" s="15" t="s">
        <v>8160</v>
      </c>
      <c r="D1077" s="15">
        <v>200</v>
      </c>
      <c r="E1077" s="15">
        <v>5</v>
      </c>
      <c r="F1077" s="15">
        <v>22.8</v>
      </c>
      <c r="G1077" s="15">
        <v>24</v>
      </c>
      <c r="H1077" s="15">
        <v>25.2</v>
      </c>
      <c r="I1077" s="15">
        <v>5</v>
      </c>
      <c r="J1077" s="15">
        <v>70</v>
      </c>
      <c r="K1077" s="15">
        <v>220</v>
      </c>
      <c r="L1077" s="15">
        <v>1</v>
      </c>
      <c r="M1077" s="15">
        <v>0.1</v>
      </c>
      <c r="N1077" s="15">
        <v>19</v>
      </c>
      <c r="O1077" s="15">
        <v>150</v>
      </c>
      <c r="P1077" s="15">
        <v>1</v>
      </c>
      <c r="Q1077" s="15" t="s">
        <v>910</v>
      </c>
    </row>
    <row r="1078" spans="1:17" ht="14.5">
      <c r="A1078" s="3" t="s">
        <v>8662</v>
      </c>
      <c r="B1078" s="15" t="s">
        <v>1</v>
      </c>
      <c r="C1078" s="15" t="s">
        <v>8160</v>
      </c>
      <c r="D1078" s="15">
        <v>200</v>
      </c>
      <c r="E1078" s="15">
        <v>5</v>
      </c>
      <c r="F1078" s="15">
        <v>25.65</v>
      </c>
      <c r="G1078" s="15">
        <v>27</v>
      </c>
      <c r="H1078" s="15">
        <v>28.35</v>
      </c>
      <c r="I1078" s="15">
        <v>5</v>
      </c>
      <c r="J1078" s="15">
        <v>80</v>
      </c>
      <c r="K1078" s="15">
        <v>220</v>
      </c>
      <c r="L1078" s="15">
        <v>1</v>
      </c>
      <c r="M1078" s="15">
        <v>0.1</v>
      </c>
      <c r="N1078" s="15">
        <v>20</v>
      </c>
      <c r="O1078" s="15">
        <v>150</v>
      </c>
      <c r="P1078" s="15">
        <v>1</v>
      </c>
      <c r="Q1078" s="15" t="s">
        <v>910</v>
      </c>
    </row>
    <row r="1079" spans="1:17" ht="14.5">
      <c r="A1079" s="3" t="s">
        <v>8663</v>
      </c>
      <c r="B1079" s="15" t="s">
        <v>1</v>
      </c>
      <c r="C1079" s="15" t="s">
        <v>8160</v>
      </c>
      <c r="D1079" s="15">
        <v>200</v>
      </c>
      <c r="E1079" s="15">
        <v>5</v>
      </c>
      <c r="F1079" s="15">
        <v>1.9</v>
      </c>
      <c r="G1079" s="15">
        <v>2</v>
      </c>
      <c r="H1079" s="15">
        <v>2.1</v>
      </c>
      <c r="I1079" s="15">
        <v>5</v>
      </c>
      <c r="J1079" s="15">
        <v>100</v>
      </c>
      <c r="K1079" s="15">
        <v>600</v>
      </c>
      <c r="L1079" s="15">
        <v>1</v>
      </c>
      <c r="M1079" s="15">
        <v>120</v>
      </c>
      <c r="N1079" s="15">
        <v>1</v>
      </c>
      <c r="O1079" s="15">
        <v>150</v>
      </c>
      <c r="P1079" s="15">
        <v>1</v>
      </c>
      <c r="Q1079" s="15" t="s">
        <v>910</v>
      </c>
    </row>
    <row r="1080" spans="1:17" ht="14.5">
      <c r="A1080" s="3" t="s">
        <v>8664</v>
      </c>
      <c r="B1080" s="15" t="s">
        <v>1</v>
      </c>
      <c r="C1080" s="15" t="s">
        <v>8160</v>
      </c>
      <c r="D1080" s="15">
        <v>200</v>
      </c>
      <c r="E1080" s="15">
        <v>5</v>
      </c>
      <c r="F1080" s="15">
        <v>2.09</v>
      </c>
      <c r="G1080" s="15">
        <v>2.2000000000000002</v>
      </c>
      <c r="H1080" s="15">
        <v>2.31</v>
      </c>
      <c r="I1080" s="15">
        <v>5</v>
      </c>
      <c r="J1080" s="15">
        <v>100</v>
      </c>
      <c r="K1080" s="15">
        <v>600</v>
      </c>
      <c r="L1080" s="15">
        <v>1</v>
      </c>
      <c r="M1080" s="15">
        <v>120</v>
      </c>
      <c r="N1080" s="15">
        <v>1</v>
      </c>
      <c r="O1080" s="15">
        <v>150</v>
      </c>
      <c r="P1080" s="15">
        <v>1</v>
      </c>
      <c r="Q1080" s="15" t="s">
        <v>910</v>
      </c>
    </row>
    <row r="1081" spans="1:17" ht="14.5">
      <c r="A1081" s="3" t="s">
        <v>8665</v>
      </c>
      <c r="B1081" s="15" t="s">
        <v>1</v>
      </c>
      <c r="C1081" s="15" t="s">
        <v>8160</v>
      </c>
      <c r="D1081" s="15">
        <v>200</v>
      </c>
      <c r="E1081" s="15">
        <v>5</v>
      </c>
      <c r="F1081" s="15">
        <v>2.2000000000000002</v>
      </c>
      <c r="G1081" s="15">
        <v>2.4</v>
      </c>
      <c r="H1081" s="15">
        <v>2.6</v>
      </c>
      <c r="I1081" s="15">
        <v>5</v>
      </c>
      <c r="J1081" s="15">
        <v>90</v>
      </c>
      <c r="K1081" s="15">
        <v>600</v>
      </c>
      <c r="L1081" s="15">
        <v>1</v>
      </c>
      <c r="M1081" s="15">
        <v>120</v>
      </c>
      <c r="N1081" s="15">
        <v>1</v>
      </c>
      <c r="O1081" s="15">
        <v>150</v>
      </c>
      <c r="P1081" s="15">
        <v>1</v>
      </c>
      <c r="Q1081" s="15" t="s">
        <v>910</v>
      </c>
    </row>
    <row r="1082" spans="1:17" ht="14.5">
      <c r="A1082" s="3" t="s">
        <v>8666</v>
      </c>
      <c r="B1082" s="15" t="s">
        <v>1</v>
      </c>
      <c r="C1082" s="15" t="s">
        <v>8160</v>
      </c>
      <c r="D1082" s="15">
        <v>200</v>
      </c>
      <c r="E1082" s="15">
        <v>5</v>
      </c>
      <c r="F1082" s="15">
        <v>2.5</v>
      </c>
      <c r="G1082" s="15">
        <v>2.7</v>
      </c>
      <c r="H1082" s="15">
        <v>2.9</v>
      </c>
      <c r="I1082" s="15">
        <v>5</v>
      </c>
      <c r="J1082" s="15">
        <v>90</v>
      </c>
      <c r="K1082" s="15">
        <v>600</v>
      </c>
      <c r="L1082" s="15">
        <v>1</v>
      </c>
      <c r="M1082" s="15">
        <v>100</v>
      </c>
      <c r="N1082" s="15">
        <v>1</v>
      </c>
      <c r="O1082" s="15">
        <v>150</v>
      </c>
      <c r="P1082" s="15">
        <v>1</v>
      </c>
      <c r="Q1082" s="15" t="s">
        <v>910</v>
      </c>
    </row>
    <row r="1083" spans="1:17" ht="14.5">
      <c r="A1083" s="3" t="s">
        <v>8667</v>
      </c>
      <c r="B1083" s="15" t="s">
        <v>1</v>
      </c>
      <c r="C1083" s="15" t="s">
        <v>8160</v>
      </c>
      <c r="D1083" s="15">
        <v>200</v>
      </c>
      <c r="E1083" s="15">
        <v>5</v>
      </c>
      <c r="F1083" s="15">
        <v>28.5</v>
      </c>
      <c r="G1083" s="15">
        <v>30</v>
      </c>
      <c r="H1083" s="15">
        <v>31.5</v>
      </c>
      <c r="I1083" s="15">
        <v>5</v>
      </c>
      <c r="J1083" s="15">
        <v>80</v>
      </c>
      <c r="K1083" s="15">
        <v>220</v>
      </c>
      <c r="L1083" s="15">
        <v>1</v>
      </c>
      <c r="M1083" s="15">
        <v>0.1</v>
      </c>
      <c r="N1083" s="15">
        <v>22</v>
      </c>
      <c r="O1083" s="15">
        <v>150</v>
      </c>
      <c r="P1083" s="15">
        <v>1</v>
      </c>
      <c r="Q1083" s="15" t="s">
        <v>910</v>
      </c>
    </row>
    <row r="1084" spans="1:17" ht="14.5">
      <c r="A1084" s="3" t="s">
        <v>8668</v>
      </c>
      <c r="B1084" s="15" t="s">
        <v>1</v>
      </c>
      <c r="C1084" s="15" t="s">
        <v>8160</v>
      </c>
      <c r="D1084" s="15">
        <v>200</v>
      </c>
      <c r="E1084" s="15">
        <v>5</v>
      </c>
      <c r="F1084" s="15">
        <v>31.35</v>
      </c>
      <c r="G1084" s="15">
        <v>33</v>
      </c>
      <c r="H1084" s="15">
        <v>34.65</v>
      </c>
      <c r="I1084" s="15">
        <v>5</v>
      </c>
      <c r="J1084" s="15">
        <v>80</v>
      </c>
      <c r="K1084" s="15">
        <v>220</v>
      </c>
      <c r="L1084" s="15">
        <v>1</v>
      </c>
      <c r="M1084" s="15">
        <v>0.1</v>
      </c>
      <c r="N1084" s="15">
        <v>24</v>
      </c>
      <c r="O1084" s="15">
        <v>150</v>
      </c>
      <c r="P1084" s="15">
        <v>1</v>
      </c>
      <c r="Q1084" s="15" t="s">
        <v>910</v>
      </c>
    </row>
    <row r="1085" spans="1:17" ht="14.5">
      <c r="A1085" s="3" t="s">
        <v>8669</v>
      </c>
      <c r="B1085" s="15" t="s">
        <v>1</v>
      </c>
      <c r="C1085" s="15" t="s">
        <v>8160</v>
      </c>
      <c r="D1085" s="15">
        <v>200</v>
      </c>
      <c r="E1085" s="15">
        <v>5</v>
      </c>
      <c r="F1085" s="15">
        <v>34.200000000000003</v>
      </c>
      <c r="G1085" s="15">
        <v>36</v>
      </c>
      <c r="H1085" s="15">
        <v>37.799999999999997</v>
      </c>
      <c r="I1085" s="15">
        <v>5</v>
      </c>
      <c r="J1085" s="15">
        <v>80</v>
      </c>
      <c r="K1085" s="15">
        <v>220</v>
      </c>
      <c r="L1085" s="15">
        <v>1</v>
      </c>
      <c r="M1085" s="15">
        <v>0.1</v>
      </c>
      <c r="N1085" s="15">
        <v>27</v>
      </c>
      <c r="O1085" s="15">
        <v>150</v>
      </c>
      <c r="P1085" s="15">
        <v>1</v>
      </c>
      <c r="Q1085" s="15" t="s">
        <v>910</v>
      </c>
    </row>
    <row r="1086" spans="1:17" ht="14.5">
      <c r="A1086" s="3" t="s">
        <v>8670</v>
      </c>
      <c r="B1086" s="15" t="s">
        <v>1</v>
      </c>
      <c r="C1086" s="15" t="s">
        <v>8160</v>
      </c>
      <c r="D1086" s="15">
        <v>200</v>
      </c>
      <c r="E1086" s="15">
        <v>5</v>
      </c>
      <c r="F1086" s="15">
        <v>37.049999999999997</v>
      </c>
      <c r="G1086" s="15">
        <v>39</v>
      </c>
      <c r="H1086" s="15">
        <v>40.950000000000003</v>
      </c>
      <c r="I1086" s="15">
        <v>2.5</v>
      </c>
      <c r="J1086" s="15">
        <v>90</v>
      </c>
      <c r="K1086" s="15">
        <v>500</v>
      </c>
      <c r="L1086" s="15">
        <v>0.5</v>
      </c>
      <c r="M1086" s="15">
        <v>0.1</v>
      </c>
      <c r="N1086" s="15">
        <v>29</v>
      </c>
      <c r="O1086" s="15">
        <v>150</v>
      </c>
      <c r="P1086" s="15">
        <v>1</v>
      </c>
      <c r="Q1086" s="15" t="s">
        <v>910</v>
      </c>
    </row>
    <row r="1087" spans="1:17" ht="14.5">
      <c r="A1087" s="3" t="s">
        <v>8671</v>
      </c>
      <c r="B1087" s="15" t="s">
        <v>1</v>
      </c>
      <c r="C1087" s="15" t="s">
        <v>8160</v>
      </c>
      <c r="D1087" s="15">
        <v>200</v>
      </c>
      <c r="E1087" s="15">
        <v>5</v>
      </c>
      <c r="F1087" s="15">
        <v>2.8</v>
      </c>
      <c r="G1087" s="15">
        <v>3</v>
      </c>
      <c r="H1087" s="15">
        <v>3.2</v>
      </c>
      <c r="I1087" s="15">
        <v>5</v>
      </c>
      <c r="J1087" s="15">
        <v>85</v>
      </c>
      <c r="K1087" s="15">
        <v>600</v>
      </c>
      <c r="L1087" s="15">
        <v>1</v>
      </c>
      <c r="M1087" s="15">
        <v>50</v>
      </c>
      <c r="N1087" s="15">
        <v>1</v>
      </c>
      <c r="O1087" s="15">
        <v>150</v>
      </c>
      <c r="P1087" s="15">
        <v>1</v>
      </c>
      <c r="Q1087" s="15" t="s">
        <v>910</v>
      </c>
    </row>
    <row r="1088" spans="1:17" ht="14.5">
      <c r="A1088" s="3" t="s">
        <v>8672</v>
      </c>
      <c r="B1088" s="15" t="s">
        <v>1</v>
      </c>
      <c r="C1088" s="15" t="s">
        <v>8160</v>
      </c>
      <c r="D1088" s="15">
        <v>200</v>
      </c>
      <c r="E1088" s="15">
        <v>5</v>
      </c>
      <c r="F1088" s="15">
        <v>3.1</v>
      </c>
      <c r="G1088" s="15">
        <v>3.3</v>
      </c>
      <c r="H1088" s="15">
        <v>3.5</v>
      </c>
      <c r="I1088" s="15">
        <v>5</v>
      </c>
      <c r="J1088" s="15">
        <v>85</v>
      </c>
      <c r="K1088" s="15">
        <v>600</v>
      </c>
      <c r="L1088" s="15">
        <v>1</v>
      </c>
      <c r="M1088" s="15">
        <v>20</v>
      </c>
      <c r="N1088" s="15">
        <v>1</v>
      </c>
      <c r="O1088" s="15">
        <v>150</v>
      </c>
      <c r="P1088" s="15">
        <v>1</v>
      </c>
      <c r="Q1088" s="15" t="s">
        <v>910</v>
      </c>
    </row>
    <row r="1089" spans="1:17" ht="14.5">
      <c r="A1089" s="3" t="s">
        <v>8673</v>
      </c>
      <c r="B1089" s="15" t="s">
        <v>1</v>
      </c>
      <c r="C1089" s="15" t="s">
        <v>8160</v>
      </c>
      <c r="D1089" s="15">
        <v>200</v>
      </c>
      <c r="E1089" s="15">
        <v>5</v>
      </c>
      <c r="F1089" s="15">
        <v>3.4</v>
      </c>
      <c r="G1089" s="15">
        <v>3.6</v>
      </c>
      <c r="H1089" s="15">
        <v>3.8</v>
      </c>
      <c r="I1089" s="15">
        <v>5</v>
      </c>
      <c r="J1089" s="15">
        <v>85</v>
      </c>
      <c r="K1089" s="15">
        <v>600</v>
      </c>
      <c r="L1089" s="15">
        <v>1</v>
      </c>
      <c r="M1089" s="15">
        <v>10</v>
      </c>
      <c r="N1089" s="15">
        <v>1</v>
      </c>
      <c r="O1089" s="15">
        <v>150</v>
      </c>
      <c r="P1089" s="15">
        <v>1</v>
      </c>
      <c r="Q1089" s="15" t="s">
        <v>910</v>
      </c>
    </row>
    <row r="1090" spans="1:17" ht="14.5">
      <c r="A1090" s="3" t="s">
        <v>8674</v>
      </c>
      <c r="B1090" s="15" t="s">
        <v>1</v>
      </c>
      <c r="C1090" s="15" t="s">
        <v>8160</v>
      </c>
      <c r="D1090" s="15">
        <v>200</v>
      </c>
      <c r="E1090" s="15">
        <v>5</v>
      </c>
      <c r="F1090" s="15">
        <v>3.7</v>
      </c>
      <c r="G1090" s="15">
        <v>3.9</v>
      </c>
      <c r="H1090" s="15">
        <v>4.0999999999999996</v>
      </c>
      <c r="I1090" s="15">
        <v>5</v>
      </c>
      <c r="J1090" s="15">
        <v>85</v>
      </c>
      <c r="K1090" s="15">
        <v>600</v>
      </c>
      <c r="L1090" s="15">
        <v>1</v>
      </c>
      <c r="M1090" s="15">
        <v>5</v>
      </c>
      <c r="N1090" s="15">
        <v>1</v>
      </c>
      <c r="O1090" s="15">
        <v>150</v>
      </c>
      <c r="P1090" s="15">
        <v>1</v>
      </c>
      <c r="Q1090" s="15" t="s">
        <v>910</v>
      </c>
    </row>
    <row r="1091" spans="1:17" ht="14.5">
      <c r="A1091" s="3" t="s">
        <v>8675</v>
      </c>
      <c r="B1091" s="15" t="s">
        <v>1</v>
      </c>
      <c r="C1091" s="15" t="s">
        <v>8160</v>
      </c>
      <c r="D1091" s="15">
        <v>200</v>
      </c>
      <c r="E1091" s="15">
        <v>5</v>
      </c>
      <c r="F1091" s="15">
        <v>40.85</v>
      </c>
      <c r="G1091" s="15">
        <v>43</v>
      </c>
      <c r="H1091" s="15">
        <v>45.15</v>
      </c>
      <c r="I1091" s="15">
        <v>2.5</v>
      </c>
      <c r="J1091" s="15">
        <v>90</v>
      </c>
      <c r="K1091" s="15">
        <v>600</v>
      </c>
      <c r="L1091" s="15">
        <v>0.5</v>
      </c>
      <c r="M1091" s="15">
        <v>0.1</v>
      </c>
      <c r="N1091" s="15">
        <v>32</v>
      </c>
      <c r="O1091" s="15">
        <v>150</v>
      </c>
      <c r="P1091" s="15">
        <v>1</v>
      </c>
      <c r="Q1091" s="15" t="s">
        <v>910</v>
      </c>
    </row>
    <row r="1092" spans="1:17" ht="14.5">
      <c r="A1092" s="3" t="s">
        <v>8676</v>
      </c>
      <c r="B1092" s="15" t="s">
        <v>1</v>
      </c>
      <c r="C1092" s="15" t="s">
        <v>8160</v>
      </c>
      <c r="D1092" s="15">
        <v>200</v>
      </c>
      <c r="E1092" s="15">
        <v>5</v>
      </c>
      <c r="F1092" s="15">
        <v>44.65</v>
      </c>
      <c r="G1092" s="15">
        <v>47</v>
      </c>
      <c r="H1092" s="15">
        <v>49.35</v>
      </c>
      <c r="I1092" s="15">
        <v>2.5</v>
      </c>
      <c r="J1092" s="15">
        <v>110</v>
      </c>
      <c r="K1092" s="15">
        <v>700</v>
      </c>
      <c r="L1092" s="15">
        <v>0.5</v>
      </c>
      <c r="M1092" s="15">
        <v>0.1</v>
      </c>
      <c r="N1092" s="15">
        <v>35</v>
      </c>
      <c r="O1092" s="15">
        <v>150</v>
      </c>
      <c r="P1092" s="15">
        <v>1</v>
      </c>
      <c r="Q1092" s="15" t="s">
        <v>910</v>
      </c>
    </row>
    <row r="1093" spans="1:17" ht="14.5">
      <c r="A1093" s="3" t="s">
        <v>8677</v>
      </c>
      <c r="B1093" s="15" t="s">
        <v>1</v>
      </c>
      <c r="C1093" s="15" t="s">
        <v>8160</v>
      </c>
      <c r="D1093" s="15">
        <v>200</v>
      </c>
      <c r="E1093" s="15">
        <v>5</v>
      </c>
      <c r="F1093" s="15">
        <v>4</v>
      </c>
      <c r="G1093" s="15">
        <v>4.3</v>
      </c>
      <c r="H1093" s="15">
        <v>4.5999999999999996</v>
      </c>
      <c r="I1093" s="15">
        <v>5</v>
      </c>
      <c r="J1093" s="15">
        <v>80</v>
      </c>
      <c r="K1093" s="15">
        <v>600</v>
      </c>
      <c r="L1093" s="15">
        <v>1</v>
      </c>
      <c r="M1093" s="15">
        <v>5</v>
      </c>
      <c r="N1093" s="15">
        <v>1</v>
      </c>
      <c r="O1093" s="15">
        <v>150</v>
      </c>
      <c r="P1093" s="15">
        <v>1</v>
      </c>
      <c r="Q1093" s="15" t="s">
        <v>910</v>
      </c>
    </row>
    <row r="1094" spans="1:17" ht="14.5">
      <c r="A1094" s="3" t="s">
        <v>8678</v>
      </c>
      <c r="B1094" s="15" t="s">
        <v>1</v>
      </c>
      <c r="C1094" s="15" t="s">
        <v>8160</v>
      </c>
      <c r="D1094" s="15">
        <v>200</v>
      </c>
      <c r="E1094" s="15">
        <v>5</v>
      </c>
      <c r="F1094" s="15">
        <v>4.4000000000000004</v>
      </c>
      <c r="G1094" s="15">
        <v>4.7</v>
      </c>
      <c r="H1094" s="15">
        <v>5</v>
      </c>
      <c r="I1094" s="15">
        <v>5</v>
      </c>
      <c r="J1094" s="15">
        <v>70</v>
      </c>
      <c r="K1094" s="15">
        <v>500</v>
      </c>
      <c r="L1094" s="15">
        <v>1</v>
      </c>
      <c r="M1094" s="15">
        <v>2</v>
      </c>
      <c r="N1094" s="15">
        <v>1</v>
      </c>
      <c r="O1094" s="15">
        <v>150</v>
      </c>
      <c r="P1094" s="15">
        <v>1</v>
      </c>
      <c r="Q1094" s="15" t="s">
        <v>910</v>
      </c>
    </row>
    <row r="1095" spans="1:17" ht="14.5">
      <c r="A1095" s="3" t="s">
        <v>8679</v>
      </c>
      <c r="B1095" s="15" t="s">
        <v>1</v>
      </c>
      <c r="C1095" s="15" t="s">
        <v>8160</v>
      </c>
      <c r="D1095" s="15">
        <v>200</v>
      </c>
      <c r="E1095" s="15">
        <v>5</v>
      </c>
      <c r="F1095" s="15">
        <v>48.45</v>
      </c>
      <c r="G1095" s="15">
        <v>51</v>
      </c>
      <c r="H1095" s="15">
        <v>53.55</v>
      </c>
      <c r="I1095" s="15">
        <v>2.5</v>
      </c>
      <c r="J1095" s="15">
        <v>125</v>
      </c>
      <c r="K1095" s="15">
        <v>700</v>
      </c>
      <c r="L1095" s="15">
        <v>0.5</v>
      </c>
      <c r="M1095" s="15">
        <v>0.1</v>
      </c>
      <c r="N1095" s="15">
        <v>38</v>
      </c>
      <c r="O1095" s="15">
        <v>150</v>
      </c>
      <c r="P1095" s="15">
        <v>1</v>
      </c>
      <c r="Q1095" s="15" t="s">
        <v>910</v>
      </c>
    </row>
    <row r="1096" spans="1:17" ht="14.5">
      <c r="A1096" s="3" t="s">
        <v>8680</v>
      </c>
      <c r="B1096" s="15" t="s">
        <v>1</v>
      </c>
      <c r="C1096" s="15" t="s">
        <v>8160</v>
      </c>
      <c r="D1096" s="15">
        <v>200</v>
      </c>
      <c r="E1096" s="15">
        <v>5</v>
      </c>
      <c r="F1096" s="15">
        <v>53.2</v>
      </c>
      <c r="G1096" s="15">
        <v>56</v>
      </c>
      <c r="H1096" s="15">
        <v>58.8</v>
      </c>
      <c r="I1096" s="15">
        <v>2.5</v>
      </c>
      <c r="J1096" s="15">
        <v>135</v>
      </c>
      <c r="K1096" s="15">
        <v>1000</v>
      </c>
      <c r="L1096" s="15">
        <v>0.5</v>
      </c>
      <c r="M1096" s="15">
        <v>0.1</v>
      </c>
      <c r="N1096" s="15">
        <v>42</v>
      </c>
      <c r="O1096" s="15">
        <v>150</v>
      </c>
      <c r="P1096" s="15">
        <v>1</v>
      </c>
      <c r="Q1096" s="15" t="s">
        <v>910</v>
      </c>
    </row>
    <row r="1097" spans="1:17" ht="14.5">
      <c r="A1097" s="3" t="s">
        <v>8681</v>
      </c>
      <c r="B1097" s="15" t="s">
        <v>1</v>
      </c>
      <c r="C1097" s="15" t="s">
        <v>8160</v>
      </c>
      <c r="D1097" s="15">
        <v>200</v>
      </c>
      <c r="E1097" s="15">
        <v>5</v>
      </c>
      <c r="F1097" s="15">
        <v>4.8</v>
      </c>
      <c r="G1097" s="15">
        <v>5.0999999999999996</v>
      </c>
      <c r="H1097" s="15">
        <v>5.4</v>
      </c>
      <c r="I1097" s="15">
        <v>5</v>
      </c>
      <c r="J1097" s="15">
        <v>50</v>
      </c>
      <c r="K1097" s="15">
        <v>480</v>
      </c>
      <c r="L1097" s="15">
        <v>1</v>
      </c>
      <c r="M1097" s="15">
        <v>2</v>
      </c>
      <c r="N1097" s="15">
        <v>1.5</v>
      </c>
      <c r="O1097" s="15">
        <v>150</v>
      </c>
      <c r="P1097" s="15">
        <v>1</v>
      </c>
      <c r="Q1097" s="15" t="s">
        <v>910</v>
      </c>
    </row>
    <row r="1098" spans="1:17" ht="14.5">
      <c r="A1098" s="3" t="s">
        <v>8682</v>
      </c>
      <c r="B1098" s="15" t="s">
        <v>1</v>
      </c>
      <c r="C1098" s="15" t="s">
        <v>8160</v>
      </c>
      <c r="D1098" s="15">
        <v>200</v>
      </c>
      <c r="E1098" s="15">
        <v>5</v>
      </c>
      <c r="F1098" s="15">
        <v>5.32</v>
      </c>
      <c r="G1098" s="15">
        <v>5.6</v>
      </c>
      <c r="H1098" s="15">
        <v>5.88</v>
      </c>
      <c r="I1098" s="15">
        <v>5</v>
      </c>
      <c r="J1098" s="15">
        <v>30</v>
      </c>
      <c r="K1098" s="15">
        <v>400</v>
      </c>
      <c r="L1098" s="15">
        <v>1</v>
      </c>
      <c r="M1098" s="15">
        <v>1</v>
      </c>
      <c r="N1098" s="15">
        <v>2</v>
      </c>
      <c r="O1098" s="15">
        <v>150</v>
      </c>
      <c r="P1098" s="15">
        <v>1</v>
      </c>
      <c r="Q1098" s="15" t="s">
        <v>910</v>
      </c>
    </row>
    <row r="1099" spans="1:17" ht="14.5">
      <c r="A1099" s="3" t="s">
        <v>8683</v>
      </c>
      <c r="B1099" s="15" t="s">
        <v>1</v>
      </c>
      <c r="C1099" s="15" t="s">
        <v>8160</v>
      </c>
      <c r="D1099" s="15">
        <v>200</v>
      </c>
      <c r="E1099" s="15">
        <v>5</v>
      </c>
      <c r="F1099" s="15">
        <v>58.9</v>
      </c>
      <c r="G1099" s="15">
        <v>62</v>
      </c>
      <c r="H1099" s="15">
        <v>65.099999999999994</v>
      </c>
      <c r="I1099" s="15">
        <v>2.5</v>
      </c>
      <c r="J1099" s="15">
        <v>150</v>
      </c>
      <c r="K1099" s="15">
        <v>1000</v>
      </c>
      <c r="L1099" s="15">
        <v>0.5</v>
      </c>
      <c r="M1099" s="15">
        <v>0.1</v>
      </c>
      <c r="N1099" s="15">
        <v>47</v>
      </c>
      <c r="O1099" s="15">
        <v>150</v>
      </c>
      <c r="P1099" s="15">
        <v>1</v>
      </c>
      <c r="Q1099" s="15" t="s">
        <v>910</v>
      </c>
    </row>
    <row r="1100" spans="1:17" ht="14.5">
      <c r="A1100" s="3" t="s">
        <v>8684</v>
      </c>
      <c r="B1100" s="15" t="s">
        <v>1</v>
      </c>
      <c r="C1100" s="15" t="s">
        <v>8160</v>
      </c>
      <c r="D1100" s="15">
        <v>200</v>
      </c>
      <c r="E1100" s="15">
        <v>5</v>
      </c>
      <c r="F1100" s="15">
        <v>64.599999999999994</v>
      </c>
      <c r="G1100" s="15">
        <v>68</v>
      </c>
      <c r="H1100" s="15">
        <v>71.400000000000006</v>
      </c>
      <c r="I1100" s="15">
        <v>2.5</v>
      </c>
      <c r="J1100" s="15">
        <v>200</v>
      </c>
      <c r="K1100" s="15">
        <v>1000</v>
      </c>
      <c r="L1100" s="15">
        <v>0.5</v>
      </c>
      <c r="M1100" s="15">
        <v>0.1</v>
      </c>
      <c r="N1100" s="15">
        <v>51</v>
      </c>
      <c r="O1100" s="15">
        <v>150</v>
      </c>
      <c r="P1100" s="15">
        <v>1</v>
      </c>
      <c r="Q1100" s="15" t="s">
        <v>910</v>
      </c>
    </row>
    <row r="1101" spans="1:17" ht="14.5">
      <c r="A1101" s="3" t="s">
        <v>8685</v>
      </c>
      <c r="B1101" s="15" t="s">
        <v>1</v>
      </c>
      <c r="C1101" s="15" t="s">
        <v>8160</v>
      </c>
      <c r="D1101" s="15">
        <v>200</v>
      </c>
      <c r="E1101" s="15">
        <v>5</v>
      </c>
      <c r="F1101" s="15">
        <v>5.89</v>
      </c>
      <c r="G1101" s="15">
        <v>6.2</v>
      </c>
      <c r="H1101" s="15">
        <v>6.51</v>
      </c>
      <c r="I1101" s="15">
        <v>5</v>
      </c>
      <c r="J1101" s="15">
        <v>10</v>
      </c>
      <c r="K1101" s="15">
        <v>150</v>
      </c>
      <c r="L1101" s="15">
        <v>1</v>
      </c>
      <c r="M1101" s="15">
        <v>1</v>
      </c>
      <c r="N1101" s="15">
        <v>3</v>
      </c>
      <c r="O1101" s="15">
        <v>150</v>
      </c>
      <c r="P1101" s="15">
        <v>1</v>
      </c>
      <c r="Q1101" s="15" t="s">
        <v>910</v>
      </c>
    </row>
    <row r="1102" spans="1:17" ht="14.5">
      <c r="A1102" s="3" t="s">
        <v>8686</v>
      </c>
      <c r="B1102" s="15" t="s">
        <v>1</v>
      </c>
      <c r="C1102" s="15" t="s">
        <v>8160</v>
      </c>
      <c r="D1102" s="15">
        <v>200</v>
      </c>
      <c r="E1102" s="15">
        <v>5</v>
      </c>
      <c r="F1102" s="15">
        <v>6.46</v>
      </c>
      <c r="G1102" s="15">
        <v>6.8</v>
      </c>
      <c r="H1102" s="15">
        <v>7.14</v>
      </c>
      <c r="I1102" s="15">
        <v>5</v>
      </c>
      <c r="J1102" s="15">
        <v>10</v>
      </c>
      <c r="K1102" s="15">
        <v>80</v>
      </c>
      <c r="L1102" s="15">
        <v>1</v>
      </c>
      <c r="M1102" s="15">
        <v>0.5</v>
      </c>
      <c r="N1102" s="15">
        <v>4</v>
      </c>
      <c r="O1102" s="15">
        <v>150</v>
      </c>
      <c r="P1102" s="15">
        <v>1</v>
      </c>
      <c r="Q1102" s="15" t="s">
        <v>910</v>
      </c>
    </row>
    <row r="1103" spans="1:17" ht="14.5">
      <c r="A1103" s="3" t="s">
        <v>8687</v>
      </c>
      <c r="B1103" s="15" t="s">
        <v>1</v>
      </c>
      <c r="C1103" s="15" t="s">
        <v>8160</v>
      </c>
      <c r="D1103" s="15">
        <v>200</v>
      </c>
      <c r="E1103" s="15">
        <v>5</v>
      </c>
      <c r="F1103" s="15">
        <v>71.25</v>
      </c>
      <c r="G1103" s="15">
        <v>75</v>
      </c>
      <c r="H1103" s="15">
        <v>78.75</v>
      </c>
      <c r="I1103" s="15">
        <v>2.5</v>
      </c>
      <c r="J1103" s="15">
        <v>250</v>
      </c>
      <c r="K1103" s="15">
        <v>1500</v>
      </c>
      <c r="L1103" s="15">
        <v>0.5</v>
      </c>
      <c r="M1103" s="15">
        <v>0.1</v>
      </c>
      <c r="N1103" s="15">
        <v>56</v>
      </c>
      <c r="O1103" s="15">
        <v>150</v>
      </c>
      <c r="P1103" s="15">
        <v>1</v>
      </c>
      <c r="Q1103" s="15" t="s">
        <v>910</v>
      </c>
    </row>
    <row r="1104" spans="1:17" ht="14.5">
      <c r="A1104" s="3" t="s">
        <v>8688</v>
      </c>
      <c r="B1104" s="15" t="s">
        <v>1</v>
      </c>
      <c r="C1104" s="15" t="s">
        <v>8160</v>
      </c>
      <c r="D1104" s="15">
        <v>200</v>
      </c>
      <c r="E1104" s="15">
        <v>5</v>
      </c>
      <c r="F1104" s="15">
        <v>7.11</v>
      </c>
      <c r="G1104" s="15">
        <v>7.5</v>
      </c>
      <c r="H1104" s="15">
        <v>7.86</v>
      </c>
      <c r="I1104" s="15">
        <v>5</v>
      </c>
      <c r="J1104" s="15">
        <v>10</v>
      </c>
      <c r="K1104" s="15">
        <v>50</v>
      </c>
      <c r="L1104" s="15">
        <v>1</v>
      </c>
      <c r="M1104" s="15">
        <v>0.5</v>
      </c>
      <c r="N1104" s="15">
        <v>5</v>
      </c>
      <c r="O1104" s="15">
        <v>150</v>
      </c>
      <c r="P1104" s="15">
        <v>1</v>
      </c>
      <c r="Q1104" s="15" t="s">
        <v>910</v>
      </c>
    </row>
    <row r="1105" spans="1:17" ht="14.5">
      <c r="A1105" s="3" t="s">
        <v>8689</v>
      </c>
      <c r="B1105" s="15" t="s">
        <v>1</v>
      </c>
      <c r="C1105" s="15" t="s">
        <v>8160</v>
      </c>
      <c r="D1105" s="15">
        <v>200</v>
      </c>
      <c r="E1105" s="15">
        <v>5</v>
      </c>
      <c r="F1105" s="15">
        <v>7.79</v>
      </c>
      <c r="G1105" s="15">
        <v>8.1999999999999993</v>
      </c>
      <c r="H1105" s="15">
        <v>8.61</v>
      </c>
      <c r="I1105" s="15">
        <v>5</v>
      </c>
      <c r="J1105" s="15">
        <v>10</v>
      </c>
      <c r="K1105" s="15">
        <v>50</v>
      </c>
      <c r="L1105" s="15">
        <v>1</v>
      </c>
      <c r="M1105" s="15">
        <v>0.5</v>
      </c>
      <c r="N1105" s="15">
        <v>6</v>
      </c>
      <c r="O1105" s="15">
        <v>150</v>
      </c>
      <c r="P1105" s="15">
        <v>1</v>
      </c>
      <c r="Q1105" s="15" t="s">
        <v>910</v>
      </c>
    </row>
    <row r="1106" spans="1:17" ht="14.5">
      <c r="A1106" s="3" t="s">
        <v>8690</v>
      </c>
      <c r="B1106" s="15" t="s">
        <v>1</v>
      </c>
      <c r="C1106" s="15" t="s">
        <v>8160</v>
      </c>
      <c r="D1106" s="15">
        <v>200</v>
      </c>
      <c r="E1106" s="15">
        <v>5</v>
      </c>
      <c r="F1106" s="15">
        <v>8.65</v>
      </c>
      <c r="G1106" s="15">
        <v>9.1</v>
      </c>
      <c r="H1106" s="15">
        <v>9.56</v>
      </c>
      <c r="I1106" s="15">
        <v>5</v>
      </c>
      <c r="J1106" s="15">
        <v>10</v>
      </c>
      <c r="K1106" s="15">
        <v>50</v>
      </c>
      <c r="L1106" s="15">
        <v>1</v>
      </c>
      <c r="M1106" s="15">
        <v>0.5</v>
      </c>
      <c r="N1106" s="15">
        <v>7</v>
      </c>
      <c r="O1106" s="15">
        <v>150</v>
      </c>
      <c r="P1106" s="15">
        <v>1</v>
      </c>
      <c r="Q1106" s="15" t="s">
        <v>910</v>
      </c>
    </row>
    <row r="1107" spans="1:17" ht="14.5">
      <c r="A1107" s="3" t="s">
        <v>8691</v>
      </c>
      <c r="B1107" s="15" t="s">
        <v>1</v>
      </c>
      <c r="C1107" s="15" t="s">
        <v>8783</v>
      </c>
      <c r="D1107" s="15">
        <v>500</v>
      </c>
      <c r="E1107" s="15">
        <v>5</v>
      </c>
      <c r="F1107" s="15"/>
      <c r="G1107" s="15">
        <v>2.4</v>
      </c>
      <c r="H1107" s="15"/>
      <c r="I1107" s="15">
        <v>20</v>
      </c>
      <c r="J1107" s="15">
        <v>30</v>
      </c>
      <c r="K1107" s="15">
        <v>1200</v>
      </c>
      <c r="L1107" s="15">
        <v>0.25</v>
      </c>
      <c r="M1107" s="15">
        <v>100</v>
      </c>
      <c r="N1107" s="15">
        <v>1</v>
      </c>
      <c r="O1107" s="15">
        <v>150</v>
      </c>
      <c r="P1107" s="15">
        <v>1</v>
      </c>
      <c r="Q1107" s="15" t="s">
        <v>910</v>
      </c>
    </row>
    <row r="1108" spans="1:17" ht="14.5">
      <c r="A1108" s="3" t="s">
        <v>8692</v>
      </c>
      <c r="B1108" s="15" t="s">
        <v>1</v>
      </c>
      <c r="C1108" s="15" t="s">
        <v>8783</v>
      </c>
      <c r="D1108" s="15">
        <v>500</v>
      </c>
      <c r="E1108" s="15">
        <v>5</v>
      </c>
      <c r="F1108" s="15"/>
      <c r="G1108" s="15">
        <v>3</v>
      </c>
      <c r="H1108" s="15"/>
      <c r="I1108" s="15">
        <v>20</v>
      </c>
      <c r="J1108" s="15">
        <v>29</v>
      </c>
      <c r="K1108" s="15">
        <v>1600</v>
      </c>
      <c r="L1108" s="15">
        <v>0.25</v>
      </c>
      <c r="M1108" s="15">
        <v>50</v>
      </c>
      <c r="N1108" s="15">
        <v>1</v>
      </c>
      <c r="O1108" s="15">
        <v>150</v>
      </c>
      <c r="P1108" s="15">
        <v>1</v>
      </c>
      <c r="Q1108" s="15" t="s">
        <v>910</v>
      </c>
    </row>
    <row r="1109" spans="1:17" ht="14.5">
      <c r="A1109" s="3" t="s">
        <v>8693</v>
      </c>
      <c r="B1109" s="15" t="s">
        <v>1</v>
      </c>
      <c r="C1109" s="15" t="s">
        <v>8783</v>
      </c>
      <c r="D1109" s="15">
        <v>500</v>
      </c>
      <c r="E1109" s="15">
        <v>5</v>
      </c>
      <c r="F1109" s="15"/>
      <c r="G1109" s="15">
        <v>3.3</v>
      </c>
      <c r="H1109" s="15"/>
      <c r="I1109" s="15">
        <v>20</v>
      </c>
      <c r="J1109" s="15">
        <v>28</v>
      </c>
      <c r="K1109" s="15">
        <v>1600</v>
      </c>
      <c r="L1109" s="15">
        <v>0.25</v>
      </c>
      <c r="M1109" s="15">
        <v>25</v>
      </c>
      <c r="N1109" s="15">
        <v>1</v>
      </c>
      <c r="O1109" s="15">
        <v>150</v>
      </c>
      <c r="P1109" s="15">
        <v>1</v>
      </c>
      <c r="Q1109" s="15" t="s">
        <v>910</v>
      </c>
    </row>
    <row r="1110" spans="1:17" ht="14.5">
      <c r="A1110" s="3" t="s">
        <v>8694</v>
      </c>
      <c r="B1110" s="15" t="s">
        <v>1</v>
      </c>
      <c r="C1110" s="15" t="s">
        <v>8783</v>
      </c>
      <c r="D1110" s="15">
        <v>500</v>
      </c>
      <c r="E1110" s="15">
        <v>5</v>
      </c>
      <c r="F1110" s="15"/>
      <c r="G1110" s="15">
        <v>3.6</v>
      </c>
      <c r="H1110" s="15"/>
      <c r="I1110" s="15">
        <v>20</v>
      </c>
      <c r="J1110" s="15">
        <v>24</v>
      </c>
      <c r="K1110" s="15">
        <v>1700</v>
      </c>
      <c r="L1110" s="15">
        <v>0.25</v>
      </c>
      <c r="M1110" s="15">
        <v>15</v>
      </c>
      <c r="N1110" s="15">
        <v>1</v>
      </c>
      <c r="O1110" s="15">
        <v>150</v>
      </c>
      <c r="P1110" s="15">
        <v>1</v>
      </c>
      <c r="Q1110" s="15" t="s">
        <v>910</v>
      </c>
    </row>
    <row r="1111" spans="1:17" ht="14.5">
      <c r="A1111" s="3" t="s">
        <v>8695</v>
      </c>
      <c r="B1111" s="15" t="s">
        <v>1</v>
      </c>
      <c r="C1111" s="15" t="s">
        <v>8783</v>
      </c>
      <c r="D1111" s="15">
        <v>500</v>
      </c>
      <c r="E1111" s="15">
        <v>5</v>
      </c>
      <c r="F1111" s="15"/>
      <c r="G1111" s="15">
        <v>3.9</v>
      </c>
      <c r="H1111" s="15"/>
      <c r="I1111" s="15">
        <v>20</v>
      </c>
      <c r="J1111" s="15">
        <v>23</v>
      </c>
      <c r="K1111" s="15">
        <v>1900</v>
      </c>
      <c r="L1111" s="15">
        <v>0.25</v>
      </c>
      <c r="M1111" s="15">
        <v>10</v>
      </c>
      <c r="N1111" s="15">
        <v>1</v>
      </c>
      <c r="O1111" s="15">
        <v>150</v>
      </c>
      <c r="P1111" s="15">
        <v>1</v>
      </c>
      <c r="Q1111" s="15" t="s">
        <v>910</v>
      </c>
    </row>
    <row r="1112" spans="1:17" ht="14.5">
      <c r="A1112" s="3" t="s">
        <v>8696</v>
      </c>
      <c r="B1112" s="15" t="s">
        <v>1</v>
      </c>
      <c r="C1112" s="15" t="s">
        <v>8783</v>
      </c>
      <c r="D1112" s="15">
        <v>500</v>
      </c>
      <c r="E1112" s="15">
        <v>5</v>
      </c>
      <c r="F1112" s="15"/>
      <c r="G1112" s="15">
        <v>4.3</v>
      </c>
      <c r="H1112" s="15"/>
      <c r="I1112" s="15">
        <v>20</v>
      </c>
      <c r="J1112" s="15">
        <v>22</v>
      </c>
      <c r="K1112" s="15">
        <v>2000</v>
      </c>
      <c r="L1112" s="15">
        <v>0.25</v>
      </c>
      <c r="M1112" s="15">
        <v>5</v>
      </c>
      <c r="N1112" s="15">
        <v>1</v>
      </c>
      <c r="O1112" s="15">
        <v>150</v>
      </c>
      <c r="P1112" s="15">
        <v>1</v>
      </c>
      <c r="Q1112" s="15" t="s">
        <v>910</v>
      </c>
    </row>
    <row r="1113" spans="1:17" ht="14.5">
      <c r="A1113" s="3" t="s">
        <v>8697</v>
      </c>
      <c r="B1113" s="15" t="s">
        <v>1</v>
      </c>
      <c r="C1113" s="15" t="s">
        <v>8783</v>
      </c>
      <c r="D1113" s="15">
        <v>500</v>
      </c>
      <c r="E1113" s="15">
        <v>5</v>
      </c>
      <c r="F1113" s="15"/>
      <c r="G1113" s="15">
        <v>4.7</v>
      </c>
      <c r="H1113" s="15"/>
      <c r="I1113" s="15">
        <v>20</v>
      </c>
      <c r="J1113" s="15">
        <v>19</v>
      </c>
      <c r="K1113" s="15">
        <v>1900</v>
      </c>
      <c r="L1113" s="15">
        <v>0.25</v>
      </c>
      <c r="M1113" s="15">
        <v>5</v>
      </c>
      <c r="N1113" s="15">
        <v>2</v>
      </c>
      <c r="O1113" s="15">
        <v>150</v>
      </c>
      <c r="P1113" s="15">
        <v>1</v>
      </c>
      <c r="Q1113" s="15" t="s">
        <v>910</v>
      </c>
    </row>
    <row r="1114" spans="1:17" ht="14.5">
      <c r="A1114" s="3" t="s">
        <v>8698</v>
      </c>
      <c r="B1114" s="15" t="s">
        <v>1</v>
      </c>
      <c r="C1114" s="15" t="s">
        <v>8783</v>
      </c>
      <c r="D1114" s="15">
        <v>500</v>
      </c>
      <c r="E1114" s="15">
        <v>5</v>
      </c>
      <c r="F1114" s="15"/>
      <c r="G1114" s="15">
        <v>5.0999999999999996</v>
      </c>
      <c r="H1114" s="15"/>
      <c r="I1114" s="15">
        <v>20</v>
      </c>
      <c r="J1114" s="15">
        <v>17</v>
      </c>
      <c r="K1114" s="15">
        <v>1600</v>
      </c>
      <c r="L1114" s="15">
        <v>0.25</v>
      </c>
      <c r="M1114" s="15">
        <v>5</v>
      </c>
      <c r="N1114" s="15">
        <v>2</v>
      </c>
      <c r="O1114" s="15">
        <v>150</v>
      </c>
      <c r="P1114" s="15">
        <v>1</v>
      </c>
      <c r="Q1114" s="15" t="s">
        <v>910</v>
      </c>
    </row>
    <row r="1115" spans="1:17" ht="14.5">
      <c r="A1115" s="3" t="s">
        <v>8699</v>
      </c>
      <c r="B1115" s="15" t="s">
        <v>1</v>
      </c>
      <c r="C1115" s="15" t="s">
        <v>8783</v>
      </c>
      <c r="D1115" s="15">
        <v>500</v>
      </c>
      <c r="E1115" s="15">
        <v>5</v>
      </c>
      <c r="F1115" s="15"/>
      <c r="G1115" s="15">
        <v>5.6</v>
      </c>
      <c r="H1115" s="15"/>
      <c r="I1115" s="15">
        <v>20</v>
      </c>
      <c r="J1115" s="15">
        <v>11</v>
      </c>
      <c r="K1115" s="15">
        <v>1600</v>
      </c>
      <c r="L1115" s="15">
        <v>0.25</v>
      </c>
      <c r="M1115" s="15">
        <v>5</v>
      </c>
      <c r="N1115" s="15">
        <v>3</v>
      </c>
      <c r="O1115" s="15">
        <v>150</v>
      </c>
      <c r="P1115" s="15">
        <v>1</v>
      </c>
      <c r="Q1115" s="15" t="s">
        <v>910</v>
      </c>
    </row>
    <row r="1116" spans="1:17" ht="14.5">
      <c r="A1116" s="3" t="s">
        <v>8700</v>
      </c>
      <c r="B1116" s="15" t="s">
        <v>1</v>
      </c>
      <c r="C1116" s="15" t="s">
        <v>8783</v>
      </c>
      <c r="D1116" s="15">
        <v>500</v>
      </c>
      <c r="E1116" s="15">
        <v>5</v>
      </c>
      <c r="F1116" s="15"/>
      <c r="G1116" s="15">
        <v>6.2</v>
      </c>
      <c r="H1116" s="15"/>
      <c r="I1116" s="15">
        <v>20</v>
      </c>
      <c r="J1116" s="15">
        <v>7</v>
      </c>
      <c r="K1116" s="15">
        <v>1000</v>
      </c>
      <c r="L1116" s="15">
        <v>0.25</v>
      </c>
      <c r="M1116" s="15">
        <v>5</v>
      </c>
      <c r="N1116" s="15">
        <v>4</v>
      </c>
      <c r="O1116" s="15">
        <v>150</v>
      </c>
      <c r="P1116" s="15">
        <v>1</v>
      </c>
      <c r="Q1116" s="15" t="s">
        <v>910</v>
      </c>
    </row>
    <row r="1117" spans="1:17" ht="14.5">
      <c r="A1117" s="3" t="s">
        <v>8701</v>
      </c>
      <c r="B1117" s="15" t="s">
        <v>1</v>
      </c>
      <c r="C1117" s="15" t="s">
        <v>8783</v>
      </c>
      <c r="D1117" s="15">
        <v>500</v>
      </c>
      <c r="E1117" s="15">
        <v>5</v>
      </c>
      <c r="F1117" s="15"/>
      <c r="G1117" s="15">
        <v>6.8</v>
      </c>
      <c r="H1117" s="15"/>
      <c r="I1117" s="15">
        <v>20</v>
      </c>
      <c r="J1117" s="15">
        <v>5</v>
      </c>
      <c r="K1117" s="15">
        <v>750</v>
      </c>
      <c r="L1117" s="15">
        <v>0.25</v>
      </c>
      <c r="M1117" s="15">
        <v>3</v>
      </c>
      <c r="N1117" s="15">
        <v>5</v>
      </c>
      <c r="O1117" s="15">
        <v>150</v>
      </c>
      <c r="P1117" s="15">
        <v>1</v>
      </c>
      <c r="Q1117" s="15" t="s">
        <v>910</v>
      </c>
    </row>
    <row r="1118" spans="1:17" ht="14.5">
      <c r="A1118" s="3" t="s">
        <v>8702</v>
      </c>
      <c r="B1118" s="15" t="s">
        <v>1</v>
      </c>
      <c r="C1118" s="15" t="s">
        <v>8783</v>
      </c>
      <c r="D1118" s="15">
        <v>500</v>
      </c>
      <c r="E1118" s="15">
        <v>5</v>
      </c>
      <c r="F1118" s="15"/>
      <c r="G1118" s="15">
        <v>7.5</v>
      </c>
      <c r="H1118" s="15"/>
      <c r="I1118" s="15">
        <v>20</v>
      </c>
      <c r="J1118" s="15">
        <v>6</v>
      </c>
      <c r="K1118" s="15">
        <v>500</v>
      </c>
      <c r="L1118" s="15">
        <v>0.25</v>
      </c>
      <c r="M1118" s="15">
        <v>3</v>
      </c>
      <c r="N1118" s="15">
        <v>6</v>
      </c>
      <c r="O1118" s="15">
        <v>150</v>
      </c>
      <c r="P1118" s="15">
        <v>1</v>
      </c>
      <c r="Q1118" s="15" t="s">
        <v>910</v>
      </c>
    </row>
    <row r="1119" spans="1:17" ht="14.5">
      <c r="A1119" s="3" t="s">
        <v>8703</v>
      </c>
      <c r="B1119" s="15" t="s">
        <v>1</v>
      </c>
      <c r="C1119" s="15" t="s">
        <v>8783</v>
      </c>
      <c r="D1119" s="15">
        <v>500</v>
      </c>
      <c r="E1119" s="15">
        <v>5</v>
      </c>
      <c r="F1119" s="15"/>
      <c r="G1119" s="15">
        <v>8.1999999999999993</v>
      </c>
      <c r="H1119" s="15"/>
      <c r="I1119" s="15">
        <v>20</v>
      </c>
      <c r="J1119" s="15">
        <v>8</v>
      </c>
      <c r="K1119" s="15">
        <v>500</v>
      </c>
      <c r="L1119" s="15">
        <v>0.25</v>
      </c>
      <c r="M1119" s="15">
        <v>3</v>
      </c>
      <c r="N1119" s="15">
        <v>6.5</v>
      </c>
      <c r="O1119" s="15">
        <v>150</v>
      </c>
      <c r="P1119" s="15">
        <v>1</v>
      </c>
      <c r="Q1119" s="15" t="s">
        <v>910</v>
      </c>
    </row>
    <row r="1120" spans="1:17" ht="14.5">
      <c r="A1120" s="3" t="s">
        <v>8704</v>
      </c>
      <c r="B1120" s="15" t="s">
        <v>1</v>
      </c>
      <c r="C1120" s="15" t="s">
        <v>8783</v>
      </c>
      <c r="D1120" s="15">
        <v>500</v>
      </c>
      <c r="E1120" s="15">
        <v>5</v>
      </c>
      <c r="F1120" s="15"/>
      <c r="G1120" s="15">
        <v>9.1</v>
      </c>
      <c r="H1120" s="15"/>
      <c r="I1120" s="15">
        <v>20</v>
      </c>
      <c r="J1120" s="15">
        <v>10</v>
      </c>
      <c r="K1120" s="15">
        <v>600</v>
      </c>
      <c r="L1120" s="15">
        <v>0.25</v>
      </c>
      <c r="M1120" s="15">
        <v>3</v>
      </c>
      <c r="N1120" s="15">
        <v>7</v>
      </c>
      <c r="O1120" s="15">
        <v>150</v>
      </c>
      <c r="P1120" s="15">
        <v>1</v>
      </c>
      <c r="Q1120" s="15" t="s">
        <v>910</v>
      </c>
    </row>
    <row r="1121" spans="1:17" ht="14.5">
      <c r="A1121" s="3" t="s">
        <v>8705</v>
      </c>
      <c r="B1121" s="15" t="s">
        <v>1</v>
      </c>
      <c r="C1121" s="15" t="s">
        <v>8783</v>
      </c>
      <c r="D1121" s="15">
        <v>500</v>
      </c>
      <c r="E1121" s="15">
        <v>5</v>
      </c>
      <c r="F1121" s="15"/>
      <c r="G1121" s="15">
        <v>10</v>
      </c>
      <c r="H1121" s="15"/>
      <c r="I1121" s="15">
        <v>20</v>
      </c>
      <c r="J1121" s="15">
        <v>17</v>
      </c>
      <c r="K1121" s="15">
        <v>600</v>
      </c>
      <c r="L1121" s="15">
        <v>0.25</v>
      </c>
      <c r="M1121" s="15">
        <v>3</v>
      </c>
      <c r="N1121" s="15">
        <v>8</v>
      </c>
      <c r="O1121" s="15">
        <v>150</v>
      </c>
      <c r="P1121" s="15">
        <v>1</v>
      </c>
      <c r="Q1121" s="15" t="s">
        <v>910</v>
      </c>
    </row>
    <row r="1122" spans="1:17" ht="14.5">
      <c r="A1122" s="3" t="s">
        <v>8706</v>
      </c>
      <c r="B1122" s="15" t="s">
        <v>1</v>
      </c>
      <c r="C1122" s="15" t="s">
        <v>8783</v>
      </c>
      <c r="D1122" s="15">
        <v>500</v>
      </c>
      <c r="E1122" s="15">
        <v>5</v>
      </c>
      <c r="F1122" s="15"/>
      <c r="G1122" s="15">
        <v>11</v>
      </c>
      <c r="H1122" s="15"/>
      <c r="I1122" s="15">
        <v>20</v>
      </c>
      <c r="J1122" s="15">
        <v>22</v>
      </c>
      <c r="K1122" s="15">
        <v>600</v>
      </c>
      <c r="L1122" s="15">
        <v>0.25</v>
      </c>
      <c r="M1122" s="15">
        <v>2</v>
      </c>
      <c r="N1122" s="15">
        <v>8.4</v>
      </c>
      <c r="O1122" s="15">
        <v>150</v>
      </c>
      <c r="P1122" s="15">
        <v>1</v>
      </c>
      <c r="Q1122" s="15" t="s">
        <v>910</v>
      </c>
    </row>
    <row r="1123" spans="1:17" ht="14.5">
      <c r="A1123" s="3" t="s">
        <v>8707</v>
      </c>
      <c r="B1123" s="15" t="s">
        <v>1</v>
      </c>
      <c r="C1123" s="15" t="s">
        <v>8783</v>
      </c>
      <c r="D1123" s="15">
        <v>500</v>
      </c>
      <c r="E1123" s="15">
        <v>5</v>
      </c>
      <c r="F1123" s="15"/>
      <c r="G1123" s="15">
        <v>12</v>
      </c>
      <c r="H1123" s="15"/>
      <c r="I1123" s="15">
        <v>20</v>
      </c>
      <c r="J1123" s="15">
        <v>30</v>
      </c>
      <c r="K1123" s="15">
        <v>600</v>
      </c>
      <c r="L1123" s="15">
        <v>0.25</v>
      </c>
      <c r="M1123" s="15">
        <v>1</v>
      </c>
      <c r="N1123" s="15">
        <v>9.1</v>
      </c>
      <c r="O1123" s="15">
        <v>150</v>
      </c>
      <c r="P1123" s="15">
        <v>1</v>
      </c>
      <c r="Q1123" s="15" t="s">
        <v>910</v>
      </c>
    </row>
    <row r="1124" spans="1:17" ht="14.5">
      <c r="A1124" s="3" t="s">
        <v>8708</v>
      </c>
      <c r="B1124" s="15" t="s">
        <v>1</v>
      </c>
      <c r="C1124" s="15" t="s">
        <v>8783</v>
      </c>
      <c r="D1124" s="15">
        <v>500</v>
      </c>
      <c r="E1124" s="15">
        <v>5</v>
      </c>
      <c r="F1124" s="15"/>
      <c r="G1124" s="15">
        <v>13</v>
      </c>
      <c r="H1124" s="15"/>
      <c r="I1124" s="15">
        <v>9.5</v>
      </c>
      <c r="J1124" s="15">
        <v>13</v>
      </c>
      <c r="K1124" s="15">
        <v>600</v>
      </c>
      <c r="L1124" s="15">
        <v>0.25</v>
      </c>
      <c r="M1124" s="15">
        <v>0.5</v>
      </c>
      <c r="N1124" s="15">
        <v>9.9</v>
      </c>
      <c r="O1124" s="15">
        <v>150</v>
      </c>
      <c r="P1124" s="15">
        <v>1</v>
      </c>
      <c r="Q1124" s="15" t="s">
        <v>910</v>
      </c>
    </row>
    <row r="1125" spans="1:17" ht="14.5">
      <c r="A1125" s="3" t="s">
        <v>8709</v>
      </c>
      <c r="B1125" s="15" t="s">
        <v>1</v>
      </c>
      <c r="C1125" s="15" t="s">
        <v>8783</v>
      </c>
      <c r="D1125" s="15">
        <v>500</v>
      </c>
      <c r="E1125" s="15">
        <v>5</v>
      </c>
      <c r="F1125" s="15"/>
      <c r="G1125" s="15">
        <v>15</v>
      </c>
      <c r="H1125" s="15"/>
      <c r="I1125" s="15">
        <v>8.5</v>
      </c>
      <c r="J1125" s="15">
        <v>16</v>
      </c>
      <c r="K1125" s="15">
        <v>600</v>
      </c>
      <c r="L1125" s="15">
        <v>0.25</v>
      </c>
      <c r="M1125" s="15">
        <v>0.1</v>
      </c>
      <c r="N1125" s="15">
        <v>11</v>
      </c>
      <c r="O1125" s="15">
        <v>150</v>
      </c>
      <c r="P1125" s="15">
        <v>1</v>
      </c>
      <c r="Q1125" s="15" t="s">
        <v>910</v>
      </c>
    </row>
    <row r="1126" spans="1:17" ht="14.5">
      <c r="A1126" s="3" t="s">
        <v>8710</v>
      </c>
      <c r="B1126" s="15" t="s">
        <v>1</v>
      </c>
      <c r="C1126" s="15" t="s">
        <v>8783</v>
      </c>
      <c r="D1126" s="15">
        <v>500</v>
      </c>
      <c r="E1126" s="15">
        <v>5</v>
      </c>
      <c r="F1126" s="15"/>
      <c r="G1126" s="15">
        <v>16</v>
      </c>
      <c r="H1126" s="15"/>
      <c r="I1126" s="15">
        <v>7.8</v>
      </c>
      <c r="J1126" s="15">
        <v>17</v>
      </c>
      <c r="K1126" s="15">
        <v>600</v>
      </c>
      <c r="L1126" s="15">
        <v>0.25</v>
      </c>
      <c r="M1126" s="15">
        <v>0.1</v>
      </c>
      <c r="N1126" s="15">
        <v>12</v>
      </c>
      <c r="O1126" s="15">
        <v>150</v>
      </c>
      <c r="P1126" s="15">
        <v>1</v>
      </c>
      <c r="Q1126" s="15" t="s">
        <v>910</v>
      </c>
    </row>
    <row r="1127" spans="1:17" ht="14.5">
      <c r="A1127" s="3" t="s">
        <v>8711</v>
      </c>
      <c r="B1127" s="15" t="s">
        <v>1</v>
      </c>
      <c r="C1127" s="15" t="s">
        <v>8783</v>
      </c>
      <c r="D1127" s="15">
        <v>500</v>
      </c>
      <c r="E1127" s="15">
        <v>5</v>
      </c>
      <c r="F1127" s="15"/>
      <c r="G1127" s="15">
        <v>18</v>
      </c>
      <c r="H1127" s="15"/>
      <c r="I1127" s="15">
        <v>7</v>
      </c>
      <c r="J1127" s="15">
        <v>21</v>
      </c>
      <c r="K1127" s="15">
        <v>600</v>
      </c>
      <c r="L1127" s="15">
        <v>0.25</v>
      </c>
      <c r="M1127" s="15">
        <v>0.1</v>
      </c>
      <c r="N1127" s="15">
        <v>14</v>
      </c>
      <c r="O1127" s="15">
        <v>150</v>
      </c>
      <c r="P1127" s="15">
        <v>1</v>
      </c>
      <c r="Q1127" s="15" t="s">
        <v>910</v>
      </c>
    </row>
    <row r="1128" spans="1:17" ht="14.5">
      <c r="A1128" s="3" t="s">
        <v>8712</v>
      </c>
      <c r="B1128" s="15" t="s">
        <v>1</v>
      </c>
      <c r="C1128" s="15" t="s">
        <v>8783</v>
      </c>
      <c r="D1128" s="15">
        <v>500</v>
      </c>
      <c r="E1128" s="15">
        <v>5</v>
      </c>
      <c r="F1128" s="15"/>
      <c r="G1128" s="15">
        <v>20</v>
      </c>
      <c r="H1128" s="15"/>
      <c r="I1128" s="15">
        <v>6.2</v>
      </c>
      <c r="J1128" s="15">
        <v>25</v>
      </c>
      <c r="K1128" s="15">
        <v>600</v>
      </c>
      <c r="L1128" s="15">
        <v>0.25</v>
      </c>
      <c r="M1128" s="15">
        <v>0.1</v>
      </c>
      <c r="N1128" s="15">
        <v>15</v>
      </c>
      <c r="O1128" s="15">
        <v>150</v>
      </c>
      <c r="P1128" s="15">
        <v>1</v>
      </c>
      <c r="Q1128" s="15" t="s">
        <v>910</v>
      </c>
    </row>
    <row r="1129" spans="1:17" ht="14.5">
      <c r="A1129" s="3" t="s">
        <v>8713</v>
      </c>
      <c r="B1129" s="15" t="s">
        <v>1</v>
      </c>
      <c r="C1129" s="15" t="s">
        <v>8783</v>
      </c>
      <c r="D1129" s="15">
        <v>500</v>
      </c>
      <c r="E1129" s="15">
        <v>5</v>
      </c>
      <c r="F1129" s="15"/>
      <c r="G1129" s="15">
        <v>22</v>
      </c>
      <c r="H1129" s="15"/>
      <c r="I1129" s="15">
        <v>5.6</v>
      </c>
      <c r="J1129" s="15">
        <v>29</v>
      </c>
      <c r="K1129" s="15">
        <v>600</v>
      </c>
      <c r="L1129" s="15">
        <v>0.25</v>
      </c>
      <c r="M1129" s="15">
        <v>0.1</v>
      </c>
      <c r="N1129" s="15">
        <v>17</v>
      </c>
      <c r="O1129" s="15">
        <v>150</v>
      </c>
      <c r="P1129" s="15">
        <v>1</v>
      </c>
      <c r="Q1129" s="15" t="s">
        <v>910</v>
      </c>
    </row>
    <row r="1130" spans="1:17" ht="14.5">
      <c r="A1130" s="3" t="s">
        <v>8714</v>
      </c>
      <c r="B1130" s="15" t="s">
        <v>1</v>
      </c>
      <c r="C1130" s="15" t="s">
        <v>8783</v>
      </c>
      <c r="D1130" s="15">
        <v>500</v>
      </c>
      <c r="E1130" s="15">
        <v>5</v>
      </c>
      <c r="F1130" s="15"/>
      <c r="G1130" s="15">
        <v>24</v>
      </c>
      <c r="H1130" s="15"/>
      <c r="I1130" s="15">
        <v>5.2</v>
      </c>
      <c r="J1130" s="15">
        <v>33</v>
      </c>
      <c r="K1130" s="15">
        <v>600</v>
      </c>
      <c r="L1130" s="15">
        <v>0.25</v>
      </c>
      <c r="M1130" s="15">
        <v>0.1</v>
      </c>
      <c r="N1130" s="15">
        <v>18</v>
      </c>
      <c r="O1130" s="15">
        <v>150</v>
      </c>
      <c r="P1130" s="15">
        <v>1</v>
      </c>
      <c r="Q1130" s="15" t="s">
        <v>910</v>
      </c>
    </row>
    <row r="1131" spans="1:17" ht="14.5">
      <c r="A1131" s="3" t="s">
        <v>8715</v>
      </c>
      <c r="B1131" s="15" t="s">
        <v>1</v>
      </c>
      <c r="C1131" s="15" t="s">
        <v>8783</v>
      </c>
      <c r="D1131" s="15">
        <v>500</v>
      </c>
      <c r="E1131" s="15">
        <v>5</v>
      </c>
      <c r="F1131" s="15"/>
      <c r="G1131" s="15">
        <v>27</v>
      </c>
      <c r="H1131" s="15"/>
      <c r="I1131" s="15">
        <v>4.5999999999999996</v>
      </c>
      <c r="J1131" s="15">
        <v>41</v>
      </c>
      <c r="K1131" s="15">
        <v>600</v>
      </c>
      <c r="L1131" s="15">
        <v>0.25</v>
      </c>
      <c r="M1131" s="15">
        <v>0.1</v>
      </c>
      <c r="N1131" s="15">
        <v>21</v>
      </c>
      <c r="O1131" s="15">
        <v>150</v>
      </c>
      <c r="P1131" s="15">
        <v>1</v>
      </c>
      <c r="Q1131" s="15" t="s">
        <v>910</v>
      </c>
    </row>
    <row r="1132" spans="1:17" ht="14.5">
      <c r="A1132" s="3" t="s">
        <v>8716</v>
      </c>
      <c r="B1132" s="15" t="s">
        <v>1</v>
      </c>
      <c r="C1132" s="15" t="s">
        <v>8783</v>
      </c>
      <c r="D1132" s="15">
        <v>500</v>
      </c>
      <c r="E1132" s="15">
        <v>5</v>
      </c>
      <c r="F1132" s="15"/>
      <c r="G1132" s="15">
        <v>30</v>
      </c>
      <c r="H1132" s="15"/>
      <c r="I1132" s="15">
        <v>4.2</v>
      </c>
      <c r="J1132" s="15">
        <v>49</v>
      </c>
      <c r="K1132" s="15">
        <v>600</v>
      </c>
      <c r="L1132" s="15">
        <v>0.25</v>
      </c>
      <c r="M1132" s="15">
        <v>0.1</v>
      </c>
      <c r="N1132" s="15">
        <v>23</v>
      </c>
      <c r="O1132" s="15">
        <v>150</v>
      </c>
      <c r="P1132" s="15">
        <v>1</v>
      </c>
      <c r="Q1132" s="15" t="s">
        <v>910</v>
      </c>
    </row>
    <row r="1133" spans="1:17" ht="14.5">
      <c r="A1133" s="3" t="s">
        <v>8717</v>
      </c>
      <c r="B1133" s="15" t="s">
        <v>1</v>
      </c>
      <c r="C1133" s="15" t="s">
        <v>8783</v>
      </c>
      <c r="D1133" s="15">
        <v>500</v>
      </c>
      <c r="E1133" s="15">
        <v>5</v>
      </c>
      <c r="F1133" s="15"/>
      <c r="G1133" s="15">
        <v>33</v>
      </c>
      <c r="H1133" s="15"/>
      <c r="I1133" s="15">
        <v>3.8</v>
      </c>
      <c r="J1133" s="15">
        <v>58</v>
      </c>
      <c r="K1133" s="15">
        <v>700</v>
      </c>
      <c r="L1133" s="15">
        <v>0.25</v>
      </c>
      <c r="M1133" s="15">
        <v>0.1</v>
      </c>
      <c r="N1133" s="15">
        <v>25</v>
      </c>
      <c r="O1133" s="15">
        <v>150</v>
      </c>
      <c r="P1133" s="15">
        <v>1</v>
      </c>
      <c r="Q1133" s="15" t="s">
        <v>910</v>
      </c>
    </row>
    <row r="1134" spans="1:17" ht="14.5">
      <c r="A1134" s="3" t="s">
        <v>8718</v>
      </c>
      <c r="B1134" s="15" t="s">
        <v>1</v>
      </c>
      <c r="C1134" s="15" t="s">
        <v>8783</v>
      </c>
      <c r="D1134" s="15">
        <v>500</v>
      </c>
      <c r="E1134" s="15">
        <v>5</v>
      </c>
      <c r="F1134" s="15"/>
      <c r="G1134" s="15">
        <v>36</v>
      </c>
      <c r="H1134" s="15"/>
      <c r="I1134" s="15">
        <v>3.4</v>
      </c>
      <c r="J1134" s="15">
        <v>70</v>
      </c>
      <c r="K1134" s="15">
        <v>700</v>
      </c>
      <c r="L1134" s="15">
        <v>0.25</v>
      </c>
      <c r="M1134" s="15">
        <v>0.1</v>
      </c>
      <c r="N1134" s="15">
        <v>27</v>
      </c>
      <c r="O1134" s="15">
        <v>150</v>
      </c>
      <c r="P1134" s="15">
        <v>1</v>
      </c>
      <c r="Q1134" s="15" t="s">
        <v>910</v>
      </c>
    </row>
    <row r="1135" spans="1:17" ht="14.5">
      <c r="A1135" s="3" t="s">
        <v>8719</v>
      </c>
      <c r="B1135" s="15" t="s">
        <v>1</v>
      </c>
      <c r="C1135" s="15" t="s">
        <v>8783</v>
      </c>
      <c r="D1135" s="15">
        <v>500</v>
      </c>
      <c r="E1135" s="15">
        <v>5</v>
      </c>
      <c r="F1135" s="15"/>
      <c r="G1135" s="15">
        <v>39</v>
      </c>
      <c r="H1135" s="15"/>
      <c r="I1135" s="15">
        <v>3.2</v>
      </c>
      <c r="J1135" s="15">
        <v>80</v>
      </c>
      <c r="K1135" s="15">
        <v>800</v>
      </c>
      <c r="L1135" s="15">
        <v>0.25</v>
      </c>
      <c r="M1135" s="15">
        <v>0.1</v>
      </c>
      <c r="N1135" s="15">
        <v>30</v>
      </c>
      <c r="O1135" s="15">
        <v>150</v>
      </c>
      <c r="P1135" s="15">
        <v>1</v>
      </c>
      <c r="Q1135" s="15" t="s">
        <v>910</v>
      </c>
    </row>
    <row r="1136" spans="1:17" ht="14.5">
      <c r="A1136" s="3" t="s">
        <v>8720</v>
      </c>
      <c r="B1136" s="15" t="s">
        <v>1</v>
      </c>
      <c r="C1136" s="15" t="s">
        <v>8783</v>
      </c>
      <c r="D1136" s="15">
        <v>500</v>
      </c>
      <c r="E1136" s="15">
        <v>5</v>
      </c>
      <c r="F1136" s="15"/>
      <c r="G1136" s="15">
        <v>43</v>
      </c>
      <c r="H1136" s="15"/>
      <c r="I1136" s="15">
        <v>3</v>
      </c>
      <c r="J1136" s="15">
        <v>93</v>
      </c>
      <c r="K1136" s="15">
        <v>900</v>
      </c>
      <c r="L1136" s="15">
        <v>0.25</v>
      </c>
      <c r="M1136" s="15">
        <v>0.1</v>
      </c>
      <c r="N1136" s="15">
        <v>33</v>
      </c>
      <c r="O1136" s="15">
        <v>150</v>
      </c>
      <c r="P1136" s="15">
        <v>1</v>
      </c>
      <c r="Q1136" s="15" t="s">
        <v>910</v>
      </c>
    </row>
    <row r="1137" spans="1:17" ht="14.5">
      <c r="A1137" s="3" t="s">
        <v>8721</v>
      </c>
      <c r="B1137" s="15" t="s">
        <v>1</v>
      </c>
      <c r="C1137" s="15" t="s">
        <v>8783</v>
      </c>
      <c r="D1137" s="15">
        <v>500</v>
      </c>
      <c r="E1137" s="15">
        <v>5</v>
      </c>
      <c r="F1137" s="15"/>
      <c r="G1137" s="15">
        <v>47</v>
      </c>
      <c r="H1137" s="15"/>
      <c r="I1137" s="15">
        <v>2.7</v>
      </c>
      <c r="J1137" s="15">
        <v>105</v>
      </c>
      <c r="K1137" s="15">
        <v>1000</v>
      </c>
      <c r="L1137" s="15">
        <v>0.25</v>
      </c>
      <c r="M1137" s="15">
        <v>0.1</v>
      </c>
      <c r="N1137" s="15">
        <v>36</v>
      </c>
      <c r="O1137" s="15">
        <v>150</v>
      </c>
      <c r="P1137" s="15">
        <v>1</v>
      </c>
      <c r="Q1137" s="15" t="s">
        <v>910</v>
      </c>
    </row>
    <row r="1138" spans="1:17" ht="14.5">
      <c r="A1138" s="3" t="s">
        <v>8722</v>
      </c>
      <c r="B1138" s="15" t="s">
        <v>1</v>
      </c>
      <c r="C1138" s="15" t="s">
        <v>8783</v>
      </c>
      <c r="D1138" s="15">
        <v>500</v>
      </c>
      <c r="E1138" s="15">
        <v>5</v>
      </c>
      <c r="F1138" s="15"/>
      <c r="G1138" s="15">
        <v>51</v>
      </c>
      <c r="H1138" s="15"/>
      <c r="I1138" s="15">
        <v>2.5</v>
      </c>
      <c r="J1138" s="15">
        <v>125</v>
      </c>
      <c r="K1138" s="15">
        <v>1100</v>
      </c>
      <c r="L1138" s="15">
        <v>0.25</v>
      </c>
      <c r="M1138" s="15">
        <v>0.1</v>
      </c>
      <c r="N1138" s="15">
        <v>39</v>
      </c>
      <c r="O1138" s="15">
        <v>150</v>
      </c>
      <c r="P1138" s="15">
        <v>1</v>
      </c>
      <c r="Q1138" s="15" t="s">
        <v>910</v>
      </c>
    </row>
    <row r="1139" spans="1:17" ht="14.5">
      <c r="A1139" s="3" t="s">
        <v>8723</v>
      </c>
      <c r="B1139" s="15" t="s">
        <v>1</v>
      </c>
      <c r="C1139" s="44" t="s">
        <v>8867</v>
      </c>
      <c r="D1139" s="15">
        <v>150</v>
      </c>
      <c r="E1139" s="15">
        <v>5</v>
      </c>
      <c r="F1139" s="15"/>
      <c r="G1139" s="15">
        <v>10</v>
      </c>
      <c r="H1139" s="15"/>
      <c r="I1139" s="15">
        <v>5</v>
      </c>
      <c r="J1139" s="15">
        <v>15</v>
      </c>
      <c r="K1139" s="15">
        <v>70</v>
      </c>
      <c r="L1139" s="15">
        <v>1</v>
      </c>
      <c r="M1139" s="15">
        <v>0.1</v>
      </c>
      <c r="N1139" s="15">
        <v>7.5</v>
      </c>
      <c r="O1139" s="15"/>
      <c r="P1139" s="15">
        <v>1</v>
      </c>
      <c r="Q1139" s="15" t="s">
        <v>910</v>
      </c>
    </row>
    <row r="1140" spans="1:17" ht="14.5">
      <c r="A1140" s="3" t="s">
        <v>8724</v>
      </c>
      <c r="B1140" s="15" t="s">
        <v>1</v>
      </c>
      <c r="C1140" s="44" t="s">
        <v>8867</v>
      </c>
      <c r="D1140" s="15">
        <v>150</v>
      </c>
      <c r="E1140" s="15">
        <v>5</v>
      </c>
      <c r="F1140" s="15"/>
      <c r="G1140" s="15">
        <v>11</v>
      </c>
      <c r="H1140" s="15"/>
      <c r="I1140" s="15">
        <v>5</v>
      </c>
      <c r="J1140" s="15">
        <v>20</v>
      </c>
      <c r="K1140" s="15">
        <v>70</v>
      </c>
      <c r="L1140" s="15">
        <v>1</v>
      </c>
      <c r="M1140" s="15">
        <v>0.1</v>
      </c>
      <c r="N1140" s="15">
        <v>8.5</v>
      </c>
      <c r="O1140" s="15"/>
      <c r="P1140" s="15">
        <v>1</v>
      </c>
      <c r="Q1140" s="15" t="s">
        <v>910</v>
      </c>
    </row>
    <row r="1141" spans="1:17" ht="14.5">
      <c r="A1141" s="3" t="s">
        <v>8725</v>
      </c>
      <c r="B1141" s="15" t="s">
        <v>1</v>
      </c>
      <c r="C1141" s="44" t="s">
        <v>8867</v>
      </c>
      <c r="D1141" s="15">
        <v>150</v>
      </c>
      <c r="E1141" s="15">
        <v>5</v>
      </c>
      <c r="F1141" s="15"/>
      <c r="G1141" s="15">
        <v>12</v>
      </c>
      <c r="H1141" s="15"/>
      <c r="I1141" s="15">
        <v>5</v>
      </c>
      <c r="J1141" s="15">
        <v>20</v>
      </c>
      <c r="K1141" s="15">
        <v>90</v>
      </c>
      <c r="L1141" s="15">
        <v>1</v>
      </c>
      <c r="M1141" s="15">
        <v>0.1</v>
      </c>
      <c r="N1141" s="15">
        <v>9</v>
      </c>
      <c r="O1141" s="15"/>
      <c r="P1141" s="15">
        <v>1</v>
      </c>
      <c r="Q1141" s="15" t="s">
        <v>910</v>
      </c>
    </row>
    <row r="1142" spans="1:17" ht="14.5">
      <c r="A1142" s="3" t="s">
        <v>8726</v>
      </c>
      <c r="B1142" s="15" t="s">
        <v>1</v>
      </c>
      <c r="C1142" s="44" t="s">
        <v>8867</v>
      </c>
      <c r="D1142" s="15">
        <v>150</v>
      </c>
      <c r="E1142" s="15">
        <v>5</v>
      </c>
      <c r="F1142" s="15"/>
      <c r="G1142" s="15">
        <v>13</v>
      </c>
      <c r="H1142" s="15"/>
      <c r="I1142" s="15">
        <v>5</v>
      </c>
      <c r="J1142" s="15">
        <v>25</v>
      </c>
      <c r="K1142" s="15">
        <v>110</v>
      </c>
      <c r="L1142" s="15">
        <v>1</v>
      </c>
      <c r="M1142" s="15">
        <v>0.1</v>
      </c>
      <c r="N1142" s="15">
        <v>10</v>
      </c>
      <c r="O1142" s="15"/>
      <c r="P1142" s="15">
        <v>1</v>
      </c>
      <c r="Q1142" s="15" t="s">
        <v>910</v>
      </c>
    </row>
    <row r="1143" spans="1:17" ht="14.5">
      <c r="A1143" s="3" t="s">
        <v>8727</v>
      </c>
      <c r="B1143" s="15" t="s">
        <v>1</v>
      </c>
      <c r="C1143" s="44" t="s">
        <v>8867</v>
      </c>
      <c r="D1143" s="15">
        <v>150</v>
      </c>
      <c r="E1143" s="15">
        <v>5</v>
      </c>
      <c r="F1143" s="15"/>
      <c r="G1143" s="15">
        <v>15</v>
      </c>
      <c r="H1143" s="15"/>
      <c r="I1143" s="15">
        <v>5</v>
      </c>
      <c r="J1143" s="15">
        <v>30</v>
      </c>
      <c r="K1143" s="15">
        <v>110</v>
      </c>
      <c r="L1143" s="15">
        <v>1</v>
      </c>
      <c r="M1143" s="15">
        <v>0.1</v>
      </c>
      <c r="N1143" s="15">
        <v>11</v>
      </c>
      <c r="O1143" s="15"/>
      <c r="P1143" s="15">
        <v>1</v>
      </c>
      <c r="Q1143" s="15" t="s">
        <v>910</v>
      </c>
    </row>
    <row r="1144" spans="1:17" ht="14.5">
      <c r="A1144" s="3" t="s">
        <v>8728</v>
      </c>
      <c r="B1144" s="15" t="s">
        <v>1</v>
      </c>
      <c r="C1144" s="44" t="s">
        <v>8867</v>
      </c>
      <c r="D1144" s="15">
        <v>150</v>
      </c>
      <c r="E1144" s="15">
        <v>5</v>
      </c>
      <c r="F1144" s="15"/>
      <c r="G1144" s="15">
        <v>16</v>
      </c>
      <c r="H1144" s="15"/>
      <c r="I1144" s="15">
        <v>5</v>
      </c>
      <c r="J1144" s="15">
        <v>40</v>
      </c>
      <c r="K1144" s="15">
        <v>170</v>
      </c>
      <c r="L1144" s="15">
        <v>1</v>
      </c>
      <c r="M1144" s="15">
        <v>0.1</v>
      </c>
      <c r="N1144" s="15">
        <v>12</v>
      </c>
      <c r="O1144" s="15"/>
      <c r="P1144" s="15">
        <v>1</v>
      </c>
      <c r="Q1144" s="15" t="s">
        <v>910</v>
      </c>
    </row>
    <row r="1145" spans="1:17" ht="14.5">
      <c r="A1145" s="3" t="s">
        <v>8729</v>
      </c>
      <c r="B1145" s="15" t="s">
        <v>1</v>
      </c>
      <c r="C1145" s="44" t="s">
        <v>8867</v>
      </c>
      <c r="D1145" s="15">
        <v>150</v>
      </c>
      <c r="E1145" s="15">
        <v>5</v>
      </c>
      <c r="F1145" s="15"/>
      <c r="G1145" s="15">
        <v>18</v>
      </c>
      <c r="H1145" s="15"/>
      <c r="I1145" s="15">
        <v>5</v>
      </c>
      <c r="J1145" s="15">
        <v>50</v>
      </c>
      <c r="K1145" s="15">
        <v>170</v>
      </c>
      <c r="L1145" s="15">
        <v>1</v>
      </c>
      <c r="M1145" s="15">
        <v>0.1</v>
      </c>
      <c r="N1145" s="15">
        <v>14</v>
      </c>
      <c r="O1145" s="15"/>
      <c r="P1145" s="15">
        <v>1</v>
      </c>
      <c r="Q1145" s="15" t="s">
        <v>910</v>
      </c>
    </row>
    <row r="1146" spans="1:17" ht="14.5">
      <c r="A1146" s="3" t="s">
        <v>8730</v>
      </c>
      <c r="B1146" s="15" t="s">
        <v>1</v>
      </c>
      <c r="C1146" s="44" t="s">
        <v>8867</v>
      </c>
      <c r="D1146" s="15">
        <v>150</v>
      </c>
      <c r="E1146" s="15">
        <v>5</v>
      </c>
      <c r="F1146" s="15"/>
      <c r="G1146" s="15">
        <v>20</v>
      </c>
      <c r="H1146" s="15"/>
      <c r="I1146" s="15">
        <v>5</v>
      </c>
      <c r="J1146" s="15">
        <v>50</v>
      </c>
      <c r="K1146" s="15">
        <v>220</v>
      </c>
      <c r="L1146" s="15">
        <v>1</v>
      </c>
      <c r="M1146" s="15">
        <v>0.1</v>
      </c>
      <c r="N1146" s="15">
        <v>15</v>
      </c>
      <c r="O1146" s="15"/>
      <c r="P1146" s="15">
        <v>1</v>
      </c>
      <c r="Q1146" s="15" t="s">
        <v>910</v>
      </c>
    </row>
    <row r="1147" spans="1:17" ht="14.5">
      <c r="A1147" s="3" t="s">
        <v>8731</v>
      </c>
      <c r="B1147" s="15" t="s">
        <v>1</v>
      </c>
      <c r="C1147" s="44" t="s">
        <v>8867</v>
      </c>
      <c r="D1147" s="15">
        <v>150</v>
      </c>
      <c r="E1147" s="15">
        <v>5</v>
      </c>
      <c r="F1147" s="15"/>
      <c r="G1147" s="15">
        <v>22</v>
      </c>
      <c r="H1147" s="15"/>
      <c r="I1147" s="15">
        <v>5</v>
      </c>
      <c r="J1147" s="15">
        <v>55</v>
      </c>
      <c r="K1147" s="15">
        <v>220</v>
      </c>
      <c r="L1147" s="15">
        <v>1</v>
      </c>
      <c r="M1147" s="15">
        <v>0.1</v>
      </c>
      <c r="N1147" s="15">
        <v>17</v>
      </c>
      <c r="O1147" s="15"/>
      <c r="P1147" s="15">
        <v>1</v>
      </c>
      <c r="Q1147" s="15" t="s">
        <v>910</v>
      </c>
    </row>
    <row r="1148" spans="1:17" ht="14.5">
      <c r="A1148" s="3" t="s">
        <v>8732</v>
      </c>
      <c r="B1148" s="15" t="s">
        <v>1</v>
      </c>
      <c r="C1148" s="44" t="s">
        <v>8867</v>
      </c>
      <c r="D1148" s="15">
        <v>150</v>
      </c>
      <c r="E1148" s="15">
        <v>5</v>
      </c>
      <c r="F1148" s="15"/>
      <c r="G1148" s="15">
        <v>24</v>
      </c>
      <c r="H1148" s="15"/>
      <c r="I1148" s="15">
        <v>5</v>
      </c>
      <c r="J1148" s="15">
        <v>80</v>
      </c>
      <c r="K1148" s="15">
        <v>220</v>
      </c>
      <c r="L1148" s="15">
        <v>1</v>
      </c>
      <c r="M1148" s="15">
        <v>0.1</v>
      </c>
      <c r="N1148" s="15">
        <v>18</v>
      </c>
      <c r="O1148" s="15"/>
      <c r="P1148" s="15">
        <v>1</v>
      </c>
      <c r="Q1148" s="15" t="s">
        <v>910</v>
      </c>
    </row>
    <row r="1149" spans="1:17" ht="14.5">
      <c r="A1149" s="3" t="s">
        <v>8733</v>
      </c>
      <c r="B1149" s="15" t="s">
        <v>1</v>
      </c>
      <c r="C1149" s="44" t="s">
        <v>8867</v>
      </c>
      <c r="D1149" s="15">
        <v>150</v>
      </c>
      <c r="E1149" s="15">
        <v>5</v>
      </c>
      <c r="F1149" s="15"/>
      <c r="G1149" s="15">
        <v>27</v>
      </c>
      <c r="H1149" s="15"/>
      <c r="I1149" s="15">
        <v>5</v>
      </c>
      <c r="J1149" s="15">
        <v>80</v>
      </c>
      <c r="K1149" s="15">
        <v>250</v>
      </c>
      <c r="L1149" s="15">
        <v>1</v>
      </c>
      <c r="M1149" s="15">
        <v>0.1</v>
      </c>
      <c r="N1149" s="15">
        <v>20</v>
      </c>
      <c r="O1149" s="15"/>
      <c r="P1149" s="15">
        <v>1</v>
      </c>
      <c r="Q1149" s="15" t="s">
        <v>910</v>
      </c>
    </row>
    <row r="1150" spans="1:17" ht="14.5">
      <c r="A1150" s="3" t="s">
        <v>8734</v>
      </c>
      <c r="B1150" s="15" t="s">
        <v>1</v>
      </c>
      <c r="C1150" s="44" t="s">
        <v>8867</v>
      </c>
      <c r="D1150" s="15">
        <v>150</v>
      </c>
      <c r="E1150" s="15">
        <v>5</v>
      </c>
      <c r="F1150" s="15"/>
      <c r="G1150" s="15">
        <v>2</v>
      </c>
      <c r="H1150" s="15"/>
      <c r="I1150" s="15">
        <v>5</v>
      </c>
      <c r="J1150" s="15">
        <v>100</v>
      </c>
      <c r="K1150" s="15">
        <v>600</v>
      </c>
      <c r="L1150" s="15">
        <v>1</v>
      </c>
      <c r="M1150" s="15">
        <v>100</v>
      </c>
      <c r="N1150" s="15">
        <v>1</v>
      </c>
      <c r="O1150" s="15"/>
      <c r="P1150" s="15">
        <v>1</v>
      </c>
      <c r="Q1150" s="15" t="s">
        <v>910</v>
      </c>
    </row>
    <row r="1151" spans="1:17" ht="14.5">
      <c r="A1151" s="3" t="s">
        <v>8735</v>
      </c>
      <c r="B1151" s="15" t="s">
        <v>1</v>
      </c>
      <c r="C1151" s="44" t="s">
        <v>8867</v>
      </c>
      <c r="D1151" s="15">
        <v>150</v>
      </c>
      <c r="E1151" s="15">
        <v>5</v>
      </c>
      <c r="F1151" s="15"/>
      <c r="G1151" s="15">
        <v>2.2000000000000002</v>
      </c>
      <c r="H1151" s="15"/>
      <c r="I1151" s="15">
        <v>5</v>
      </c>
      <c r="J1151" s="15">
        <v>100</v>
      </c>
      <c r="K1151" s="15">
        <v>600</v>
      </c>
      <c r="L1151" s="15">
        <v>1</v>
      </c>
      <c r="M1151" s="15">
        <v>100</v>
      </c>
      <c r="N1151" s="15">
        <v>1</v>
      </c>
      <c r="O1151" s="15"/>
      <c r="P1151" s="15">
        <v>1</v>
      </c>
      <c r="Q1151" s="15" t="s">
        <v>910</v>
      </c>
    </row>
    <row r="1152" spans="1:17" ht="14.5">
      <c r="A1152" s="3" t="s">
        <v>8736</v>
      </c>
      <c r="B1152" s="15" t="s">
        <v>1</v>
      </c>
      <c r="C1152" s="44" t="s">
        <v>8867</v>
      </c>
      <c r="D1152" s="15">
        <v>150</v>
      </c>
      <c r="E1152" s="15">
        <v>5</v>
      </c>
      <c r="F1152" s="15"/>
      <c r="G1152" s="15">
        <v>2.4</v>
      </c>
      <c r="H1152" s="15"/>
      <c r="I1152" s="15">
        <v>5</v>
      </c>
      <c r="J1152" s="15">
        <v>85</v>
      </c>
      <c r="K1152" s="15">
        <v>600</v>
      </c>
      <c r="L1152" s="15">
        <v>1</v>
      </c>
      <c r="M1152" s="15">
        <v>100</v>
      </c>
      <c r="N1152" s="15">
        <v>1</v>
      </c>
      <c r="O1152" s="15"/>
      <c r="P1152" s="15">
        <v>1</v>
      </c>
      <c r="Q1152" s="15" t="s">
        <v>910</v>
      </c>
    </row>
    <row r="1153" spans="1:17" ht="14.5">
      <c r="A1153" s="3" t="s">
        <v>8737</v>
      </c>
      <c r="B1153" s="15" t="s">
        <v>1</v>
      </c>
      <c r="C1153" s="44" t="s">
        <v>8867</v>
      </c>
      <c r="D1153" s="15">
        <v>150</v>
      </c>
      <c r="E1153" s="15">
        <v>5</v>
      </c>
      <c r="F1153" s="15"/>
      <c r="G1153" s="15">
        <v>2.7</v>
      </c>
      <c r="H1153" s="15"/>
      <c r="I1153" s="15">
        <v>5</v>
      </c>
      <c r="J1153" s="15">
        <v>83</v>
      </c>
      <c r="K1153" s="15">
        <v>500</v>
      </c>
      <c r="L1153" s="15">
        <v>1</v>
      </c>
      <c r="M1153" s="15">
        <v>75</v>
      </c>
      <c r="N1153" s="15">
        <v>1</v>
      </c>
      <c r="O1153" s="15"/>
      <c r="P1153" s="15">
        <v>1</v>
      </c>
      <c r="Q1153" s="15" t="s">
        <v>910</v>
      </c>
    </row>
    <row r="1154" spans="1:17" ht="14.5">
      <c r="A1154" s="3" t="s">
        <v>8738</v>
      </c>
      <c r="B1154" s="15" t="s">
        <v>1</v>
      </c>
      <c r="C1154" s="44" t="s">
        <v>8867</v>
      </c>
      <c r="D1154" s="15">
        <v>150</v>
      </c>
      <c r="E1154" s="15">
        <v>5</v>
      </c>
      <c r="F1154" s="15"/>
      <c r="G1154" s="15">
        <v>30</v>
      </c>
      <c r="H1154" s="15"/>
      <c r="I1154" s="15">
        <v>5</v>
      </c>
      <c r="J1154" s="15">
        <v>80</v>
      </c>
      <c r="K1154" s="15">
        <v>250</v>
      </c>
      <c r="L1154" s="15">
        <v>1</v>
      </c>
      <c r="M1154" s="15">
        <v>0.1</v>
      </c>
      <c r="N1154" s="15">
        <v>23</v>
      </c>
      <c r="O1154" s="15"/>
      <c r="P1154" s="15">
        <v>1</v>
      </c>
      <c r="Q1154" s="15" t="s">
        <v>910</v>
      </c>
    </row>
    <row r="1155" spans="1:17" ht="14.5">
      <c r="A1155" s="3" t="s">
        <v>8739</v>
      </c>
      <c r="B1155" s="15" t="s">
        <v>1</v>
      </c>
      <c r="C1155" s="44" t="s">
        <v>8867</v>
      </c>
      <c r="D1155" s="15">
        <v>150</v>
      </c>
      <c r="E1155" s="15">
        <v>5</v>
      </c>
      <c r="F1155" s="15"/>
      <c r="G1155" s="15">
        <v>33</v>
      </c>
      <c r="H1155" s="15"/>
      <c r="I1155" s="15">
        <v>5</v>
      </c>
      <c r="J1155" s="15">
        <v>80</v>
      </c>
      <c r="K1155" s="15">
        <v>250</v>
      </c>
      <c r="L1155" s="15">
        <v>1</v>
      </c>
      <c r="M1155" s="15">
        <v>0.1</v>
      </c>
      <c r="N1155" s="15">
        <v>25</v>
      </c>
      <c r="O1155" s="15"/>
      <c r="P1155" s="15">
        <v>1</v>
      </c>
      <c r="Q1155" s="15" t="s">
        <v>910</v>
      </c>
    </row>
    <row r="1156" spans="1:17" ht="14.5">
      <c r="A1156" s="3" t="s">
        <v>8740</v>
      </c>
      <c r="B1156" s="15" t="s">
        <v>1</v>
      </c>
      <c r="C1156" s="44" t="s">
        <v>8867</v>
      </c>
      <c r="D1156" s="15">
        <v>150</v>
      </c>
      <c r="E1156" s="15">
        <v>5</v>
      </c>
      <c r="F1156" s="15"/>
      <c r="G1156" s="15">
        <v>36</v>
      </c>
      <c r="H1156" s="15"/>
      <c r="I1156" s="15">
        <v>5</v>
      </c>
      <c r="J1156" s="15">
        <v>90</v>
      </c>
      <c r="K1156" s="15">
        <v>250</v>
      </c>
      <c r="L1156" s="15">
        <v>1</v>
      </c>
      <c r="M1156" s="15">
        <v>0.1</v>
      </c>
      <c r="N1156" s="15">
        <v>27</v>
      </c>
      <c r="O1156" s="15"/>
      <c r="P1156" s="15">
        <v>1</v>
      </c>
      <c r="Q1156" s="15" t="s">
        <v>910</v>
      </c>
    </row>
    <row r="1157" spans="1:17" ht="14.5">
      <c r="A1157" s="3" t="s">
        <v>8741</v>
      </c>
      <c r="B1157" s="15" t="s">
        <v>1</v>
      </c>
      <c r="C1157" s="44" t="s">
        <v>8867</v>
      </c>
      <c r="D1157" s="15">
        <v>150</v>
      </c>
      <c r="E1157" s="15">
        <v>5</v>
      </c>
      <c r="F1157" s="15"/>
      <c r="G1157" s="15">
        <v>39</v>
      </c>
      <c r="H1157" s="15"/>
      <c r="I1157" s="15">
        <v>5</v>
      </c>
      <c r="J1157" s="15">
        <v>90</v>
      </c>
      <c r="K1157" s="15">
        <v>300</v>
      </c>
      <c r="L1157" s="15">
        <v>1</v>
      </c>
      <c r="M1157" s="15">
        <v>0.1</v>
      </c>
      <c r="N1157" s="15">
        <v>29</v>
      </c>
      <c r="O1157" s="15"/>
      <c r="P1157" s="15">
        <v>1</v>
      </c>
      <c r="Q1157" s="15" t="s">
        <v>910</v>
      </c>
    </row>
    <row r="1158" spans="1:17" ht="14.5">
      <c r="A1158" s="3" t="s">
        <v>8742</v>
      </c>
      <c r="B1158" s="15" t="s">
        <v>1</v>
      </c>
      <c r="C1158" s="44" t="s">
        <v>8867</v>
      </c>
      <c r="D1158" s="15">
        <v>150</v>
      </c>
      <c r="E1158" s="15">
        <v>5</v>
      </c>
      <c r="F1158" s="15"/>
      <c r="G1158" s="15">
        <v>3</v>
      </c>
      <c r="H1158" s="15"/>
      <c r="I1158" s="15">
        <v>5</v>
      </c>
      <c r="J1158" s="15">
        <v>95</v>
      </c>
      <c r="K1158" s="15">
        <v>500</v>
      </c>
      <c r="L1158" s="15">
        <v>1</v>
      </c>
      <c r="M1158" s="15">
        <v>50</v>
      </c>
      <c r="N1158" s="15">
        <v>1</v>
      </c>
      <c r="O1158" s="15"/>
      <c r="P1158" s="15">
        <v>1</v>
      </c>
      <c r="Q1158" s="15" t="s">
        <v>910</v>
      </c>
    </row>
    <row r="1159" spans="1:17" ht="14.5">
      <c r="A1159" s="3" t="s">
        <v>8743</v>
      </c>
      <c r="B1159" s="15" t="s">
        <v>1</v>
      </c>
      <c r="C1159" s="44" t="s">
        <v>8867</v>
      </c>
      <c r="D1159" s="15">
        <v>150</v>
      </c>
      <c r="E1159" s="15">
        <v>5</v>
      </c>
      <c r="F1159" s="15"/>
      <c r="G1159" s="15">
        <v>3.3</v>
      </c>
      <c r="H1159" s="15"/>
      <c r="I1159" s="15">
        <v>5</v>
      </c>
      <c r="J1159" s="15">
        <v>95</v>
      </c>
      <c r="K1159" s="15">
        <v>500</v>
      </c>
      <c r="L1159" s="15">
        <v>1</v>
      </c>
      <c r="M1159" s="15">
        <v>25</v>
      </c>
      <c r="N1159" s="15">
        <v>1</v>
      </c>
      <c r="O1159" s="15"/>
      <c r="P1159" s="15">
        <v>1</v>
      </c>
      <c r="Q1159" s="15" t="s">
        <v>910</v>
      </c>
    </row>
    <row r="1160" spans="1:17" ht="14.5">
      <c r="A1160" s="3" t="s">
        <v>8744</v>
      </c>
      <c r="B1160" s="15" t="s">
        <v>1</v>
      </c>
      <c r="C1160" s="44" t="s">
        <v>8867</v>
      </c>
      <c r="D1160" s="15">
        <v>150</v>
      </c>
      <c r="E1160" s="15">
        <v>5</v>
      </c>
      <c r="F1160" s="15"/>
      <c r="G1160" s="15">
        <v>3.6</v>
      </c>
      <c r="H1160" s="15"/>
      <c r="I1160" s="15">
        <v>5</v>
      </c>
      <c r="J1160" s="15">
        <v>95</v>
      </c>
      <c r="K1160" s="15">
        <v>500</v>
      </c>
      <c r="L1160" s="15">
        <v>1</v>
      </c>
      <c r="M1160" s="15">
        <v>15</v>
      </c>
      <c r="N1160" s="15">
        <v>1</v>
      </c>
      <c r="O1160" s="15"/>
      <c r="P1160" s="15">
        <v>1</v>
      </c>
      <c r="Q1160" s="15" t="s">
        <v>910</v>
      </c>
    </row>
    <row r="1161" spans="1:17" ht="14.5">
      <c r="A1161" s="3" t="s">
        <v>8745</v>
      </c>
      <c r="B1161" s="15" t="s">
        <v>1</v>
      </c>
      <c r="C1161" s="44" t="s">
        <v>8867</v>
      </c>
      <c r="D1161" s="15">
        <v>150</v>
      </c>
      <c r="E1161" s="15">
        <v>5</v>
      </c>
      <c r="F1161" s="15"/>
      <c r="G1161" s="15">
        <v>3.9</v>
      </c>
      <c r="H1161" s="15"/>
      <c r="I1161" s="15">
        <v>5</v>
      </c>
      <c r="J1161" s="15">
        <v>95</v>
      </c>
      <c r="K1161" s="15">
        <v>500</v>
      </c>
      <c r="L1161" s="15">
        <v>1</v>
      </c>
      <c r="M1161" s="15">
        <v>10</v>
      </c>
      <c r="N1161" s="15">
        <v>1</v>
      </c>
      <c r="O1161" s="15"/>
      <c r="P1161" s="15">
        <v>1</v>
      </c>
      <c r="Q1161" s="15" t="s">
        <v>910</v>
      </c>
    </row>
    <row r="1162" spans="1:17" ht="14.5">
      <c r="A1162" s="3" t="s">
        <v>8746</v>
      </c>
      <c r="B1162" s="15" t="s">
        <v>1</v>
      </c>
      <c r="C1162" s="44" t="s">
        <v>8867</v>
      </c>
      <c r="D1162" s="15">
        <v>150</v>
      </c>
      <c r="E1162" s="15">
        <v>5</v>
      </c>
      <c r="F1162" s="15"/>
      <c r="G1162" s="15">
        <v>4.3</v>
      </c>
      <c r="H1162" s="15"/>
      <c r="I1162" s="15">
        <v>5</v>
      </c>
      <c r="J1162" s="15">
        <v>95</v>
      </c>
      <c r="K1162" s="15">
        <v>500</v>
      </c>
      <c r="L1162" s="15">
        <v>1</v>
      </c>
      <c r="M1162" s="15">
        <v>5</v>
      </c>
      <c r="N1162" s="15">
        <v>1</v>
      </c>
      <c r="O1162" s="15"/>
      <c r="P1162" s="15">
        <v>1</v>
      </c>
      <c r="Q1162" s="15" t="s">
        <v>910</v>
      </c>
    </row>
    <row r="1163" spans="1:17" ht="14.5">
      <c r="A1163" s="3" t="s">
        <v>8747</v>
      </c>
      <c r="B1163" s="15" t="s">
        <v>1</v>
      </c>
      <c r="C1163" s="44" t="s">
        <v>8867</v>
      </c>
      <c r="D1163" s="15">
        <v>150</v>
      </c>
      <c r="E1163" s="15">
        <v>5</v>
      </c>
      <c r="F1163" s="15"/>
      <c r="G1163" s="15">
        <v>4.7</v>
      </c>
      <c r="H1163" s="15"/>
      <c r="I1163" s="15">
        <v>5</v>
      </c>
      <c r="J1163" s="15">
        <v>78</v>
      </c>
      <c r="K1163" s="15">
        <v>500</v>
      </c>
      <c r="L1163" s="15">
        <v>1</v>
      </c>
      <c r="M1163" s="15">
        <v>5</v>
      </c>
      <c r="N1163" s="15">
        <v>2</v>
      </c>
      <c r="O1163" s="15"/>
      <c r="P1163" s="15">
        <v>1</v>
      </c>
      <c r="Q1163" s="15" t="s">
        <v>910</v>
      </c>
    </row>
    <row r="1164" spans="1:17" ht="14.5">
      <c r="A1164" s="3" t="s">
        <v>8748</v>
      </c>
      <c r="B1164" s="15" t="s">
        <v>1</v>
      </c>
      <c r="C1164" s="44" t="s">
        <v>8867</v>
      </c>
      <c r="D1164" s="15">
        <v>150</v>
      </c>
      <c r="E1164" s="15">
        <v>5</v>
      </c>
      <c r="F1164" s="15"/>
      <c r="G1164" s="15">
        <v>5.0999999999999996</v>
      </c>
      <c r="H1164" s="15"/>
      <c r="I1164" s="15">
        <v>5</v>
      </c>
      <c r="J1164" s="15">
        <v>60</v>
      </c>
      <c r="K1164" s="15">
        <v>480</v>
      </c>
      <c r="L1164" s="15">
        <v>1</v>
      </c>
      <c r="M1164" s="15">
        <v>0.1</v>
      </c>
      <c r="N1164" s="15">
        <v>0.8</v>
      </c>
      <c r="O1164" s="15"/>
      <c r="P1164" s="15">
        <v>1</v>
      </c>
      <c r="Q1164" s="15" t="s">
        <v>910</v>
      </c>
    </row>
    <row r="1165" spans="1:17" ht="14.5">
      <c r="A1165" s="3" t="s">
        <v>8749</v>
      </c>
      <c r="B1165" s="15" t="s">
        <v>1</v>
      </c>
      <c r="C1165" s="44" t="s">
        <v>8867</v>
      </c>
      <c r="D1165" s="15">
        <v>150</v>
      </c>
      <c r="E1165" s="15">
        <v>5</v>
      </c>
      <c r="F1165" s="15"/>
      <c r="G1165" s="15">
        <v>5.6</v>
      </c>
      <c r="H1165" s="15"/>
      <c r="I1165" s="15">
        <v>5</v>
      </c>
      <c r="J1165" s="15">
        <v>40</v>
      </c>
      <c r="K1165" s="15">
        <v>400</v>
      </c>
      <c r="L1165" s="15">
        <v>1</v>
      </c>
      <c r="M1165" s="15">
        <v>0.1</v>
      </c>
      <c r="N1165" s="15">
        <v>1</v>
      </c>
      <c r="O1165" s="15"/>
      <c r="P1165" s="15">
        <v>1</v>
      </c>
      <c r="Q1165" s="15" t="s">
        <v>910</v>
      </c>
    </row>
    <row r="1166" spans="1:17" ht="14.5">
      <c r="A1166" s="3" t="s">
        <v>8750</v>
      </c>
      <c r="B1166" s="15" t="s">
        <v>1</v>
      </c>
      <c r="C1166" s="44" t="s">
        <v>8867</v>
      </c>
      <c r="D1166" s="15">
        <v>150</v>
      </c>
      <c r="E1166" s="15">
        <v>5</v>
      </c>
      <c r="F1166" s="15"/>
      <c r="G1166" s="15">
        <v>6.2</v>
      </c>
      <c r="H1166" s="15"/>
      <c r="I1166" s="15">
        <v>5</v>
      </c>
      <c r="J1166" s="15">
        <v>10</v>
      </c>
      <c r="K1166" s="15">
        <v>200</v>
      </c>
      <c r="L1166" s="15">
        <v>1</v>
      </c>
      <c r="M1166" s="15">
        <v>0.1</v>
      </c>
      <c r="N1166" s="15">
        <v>2</v>
      </c>
      <c r="O1166" s="15"/>
      <c r="P1166" s="15">
        <v>1</v>
      </c>
      <c r="Q1166" s="15" t="s">
        <v>910</v>
      </c>
    </row>
    <row r="1167" spans="1:17" ht="14.5">
      <c r="A1167" s="3" t="s">
        <v>8751</v>
      </c>
      <c r="B1167" s="15" t="s">
        <v>1</v>
      </c>
      <c r="C1167" s="44" t="s">
        <v>8867</v>
      </c>
      <c r="D1167" s="15">
        <v>150</v>
      </c>
      <c r="E1167" s="15">
        <v>5</v>
      </c>
      <c r="F1167" s="15"/>
      <c r="G1167" s="15">
        <v>6.8</v>
      </c>
      <c r="H1167" s="15"/>
      <c r="I1167" s="15">
        <v>5</v>
      </c>
      <c r="J1167" s="15">
        <v>8</v>
      </c>
      <c r="K1167" s="15">
        <v>150</v>
      </c>
      <c r="L1167" s="15">
        <v>1</v>
      </c>
      <c r="M1167" s="15">
        <v>0.1</v>
      </c>
      <c r="N1167" s="15">
        <v>3</v>
      </c>
      <c r="O1167" s="15"/>
      <c r="P1167" s="15">
        <v>1</v>
      </c>
      <c r="Q1167" s="15" t="s">
        <v>910</v>
      </c>
    </row>
    <row r="1168" spans="1:17" ht="14.5">
      <c r="A1168" s="3" t="s">
        <v>8752</v>
      </c>
      <c r="B1168" s="15" t="s">
        <v>1</v>
      </c>
      <c r="C1168" s="44" t="s">
        <v>8867</v>
      </c>
      <c r="D1168" s="15">
        <v>150</v>
      </c>
      <c r="E1168" s="15">
        <v>5</v>
      </c>
      <c r="F1168" s="15"/>
      <c r="G1168" s="15">
        <v>7.5</v>
      </c>
      <c r="H1168" s="15"/>
      <c r="I1168" s="15">
        <v>5</v>
      </c>
      <c r="J1168" s="15">
        <v>7</v>
      </c>
      <c r="K1168" s="15">
        <v>50</v>
      </c>
      <c r="L1168" s="15">
        <v>1</v>
      </c>
      <c r="M1168" s="15">
        <v>0.1</v>
      </c>
      <c r="N1168" s="15">
        <v>5</v>
      </c>
      <c r="O1168" s="15"/>
      <c r="P1168" s="15">
        <v>1</v>
      </c>
      <c r="Q1168" s="15" t="s">
        <v>910</v>
      </c>
    </row>
    <row r="1169" spans="1:17" ht="14.5">
      <c r="A1169" s="3" t="s">
        <v>8753</v>
      </c>
      <c r="B1169" s="15" t="s">
        <v>1</v>
      </c>
      <c r="C1169" s="44" t="s">
        <v>8867</v>
      </c>
      <c r="D1169" s="15">
        <v>150</v>
      </c>
      <c r="E1169" s="15">
        <v>5</v>
      </c>
      <c r="F1169" s="15"/>
      <c r="G1169" s="15">
        <v>8.1999999999999993</v>
      </c>
      <c r="H1169" s="15"/>
      <c r="I1169" s="15">
        <v>5</v>
      </c>
      <c r="J1169" s="15">
        <v>7</v>
      </c>
      <c r="K1169" s="15">
        <v>50</v>
      </c>
      <c r="L1169" s="15">
        <v>1</v>
      </c>
      <c r="M1169" s="15">
        <v>0.1</v>
      </c>
      <c r="N1169" s="15">
        <v>6</v>
      </c>
      <c r="O1169" s="15"/>
      <c r="P1169" s="15">
        <v>1</v>
      </c>
      <c r="Q1169" s="15" t="s">
        <v>910</v>
      </c>
    </row>
    <row r="1170" spans="1:17" ht="14.5">
      <c r="A1170" s="3" t="s">
        <v>8754</v>
      </c>
      <c r="B1170" s="15" t="s">
        <v>1</v>
      </c>
      <c r="C1170" s="44" t="s">
        <v>8867</v>
      </c>
      <c r="D1170" s="15">
        <v>150</v>
      </c>
      <c r="E1170" s="15">
        <v>5</v>
      </c>
      <c r="F1170" s="15"/>
      <c r="G1170" s="15">
        <v>9.1</v>
      </c>
      <c r="H1170" s="15"/>
      <c r="I1170" s="15">
        <v>5</v>
      </c>
      <c r="J1170" s="15">
        <v>10</v>
      </c>
      <c r="K1170" s="15">
        <v>50</v>
      </c>
      <c r="L1170" s="15">
        <v>1</v>
      </c>
      <c r="M1170" s="15">
        <v>0.1</v>
      </c>
      <c r="N1170" s="15">
        <v>7</v>
      </c>
      <c r="O1170" s="15"/>
      <c r="P1170" s="15">
        <v>1</v>
      </c>
      <c r="Q1170" s="15" t="s">
        <v>910</v>
      </c>
    </row>
    <row r="1171" spans="1:17" ht="14.5">
      <c r="A1171" s="3" t="s">
        <v>8755</v>
      </c>
      <c r="B1171" s="15" t="s">
        <v>1</v>
      </c>
      <c r="C1171" s="15" t="s">
        <v>8160</v>
      </c>
      <c r="D1171" s="15">
        <v>200</v>
      </c>
      <c r="E1171" s="15">
        <v>2</v>
      </c>
      <c r="F1171" s="15">
        <v>9.77</v>
      </c>
      <c r="G1171" s="15">
        <v>10</v>
      </c>
      <c r="H1171" s="15">
        <v>10.210000000000001</v>
      </c>
      <c r="I1171" s="15">
        <v>5</v>
      </c>
      <c r="J1171" s="15">
        <v>20</v>
      </c>
      <c r="K1171" s="15">
        <v>150</v>
      </c>
      <c r="L1171" s="15">
        <v>1</v>
      </c>
      <c r="M1171" s="15">
        <v>0.18</v>
      </c>
      <c r="N1171" s="15">
        <v>7</v>
      </c>
      <c r="O1171" s="15">
        <v>150</v>
      </c>
      <c r="P1171" s="15">
        <v>1</v>
      </c>
      <c r="Q1171" s="15" t="s">
        <v>910</v>
      </c>
    </row>
    <row r="1172" spans="1:17" ht="14.5">
      <c r="A1172" s="3" t="s">
        <v>8756</v>
      </c>
      <c r="B1172" s="15" t="s">
        <v>1</v>
      </c>
      <c r="C1172" s="15" t="s">
        <v>8160</v>
      </c>
      <c r="D1172" s="15">
        <v>200</v>
      </c>
      <c r="E1172" s="15">
        <v>2</v>
      </c>
      <c r="F1172" s="15">
        <v>10.76</v>
      </c>
      <c r="G1172" s="15">
        <v>11</v>
      </c>
      <c r="H1172" s="15">
        <v>11.22</v>
      </c>
      <c r="I1172" s="15">
        <v>5</v>
      </c>
      <c r="J1172" s="15">
        <v>20</v>
      </c>
      <c r="K1172" s="15">
        <v>150</v>
      </c>
      <c r="L1172" s="15">
        <v>1</v>
      </c>
      <c r="M1172" s="15">
        <v>0.09</v>
      </c>
      <c r="N1172" s="15">
        <v>8</v>
      </c>
      <c r="O1172" s="15">
        <v>150</v>
      </c>
      <c r="P1172" s="15">
        <v>1</v>
      </c>
      <c r="Q1172" s="15" t="s">
        <v>910</v>
      </c>
    </row>
    <row r="1173" spans="1:17" ht="14.5">
      <c r="A1173" s="3" t="s">
        <v>8757</v>
      </c>
      <c r="B1173" s="15" t="s">
        <v>1</v>
      </c>
      <c r="C1173" s="15" t="s">
        <v>8160</v>
      </c>
      <c r="D1173" s="15">
        <v>200</v>
      </c>
      <c r="E1173" s="15">
        <v>2</v>
      </c>
      <c r="F1173" s="15">
        <v>11.74</v>
      </c>
      <c r="G1173" s="15">
        <v>12</v>
      </c>
      <c r="H1173" s="15">
        <v>12.24</v>
      </c>
      <c r="I1173" s="15">
        <v>5</v>
      </c>
      <c r="J1173" s="15">
        <v>20</v>
      </c>
      <c r="K1173" s="15">
        <v>150</v>
      </c>
      <c r="L1173" s="15">
        <v>1</v>
      </c>
      <c r="M1173" s="15">
        <v>0.09</v>
      </c>
      <c r="N1173" s="15">
        <v>9</v>
      </c>
      <c r="O1173" s="15">
        <v>150</v>
      </c>
      <c r="P1173" s="15">
        <v>1</v>
      </c>
      <c r="Q1173" s="15" t="s">
        <v>910</v>
      </c>
    </row>
    <row r="1174" spans="1:17" ht="14.5">
      <c r="A1174" s="3" t="s">
        <v>8758</v>
      </c>
      <c r="B1174" s="15" t="s">
        <v>1</v>
      </c>
      <c r="C1174" s="15" t="s">
        <v>8160</v>
      </c>
      <c r="D1174" s="15">
        <v>200</v>
      </c>
      <c r="E1174" s="15">
        <v>2</v>
      </c>
      <c r="F1174" s="15">
        <v>12.91</v>
      </c>
      <c r="G1174" s="15">
        <v>13</v>
      </c>
      <c r="H1174" s="15">
        <v>13.49</v>
      </c>
      <c r="I1174" s="15">
        <v>5</v>
      </c>
      <c r="J1174" s="15">
        <v>40</v>
      </c>
      <c r="K1174" s="15">
        <v>160</v>
      </c>
      <c r="L1174" s="15">
        <v>1</v>
      </c>
      <c r="M1174" s="15">
        <v>4.4999999999999998E-2</v>
      </c>
      <c r="N1174" s="15">
        <v>10</v>
      </c>
      <c r="O1174" s="15">
        <v>150</v>
      </c>
      <c r="P1174" s="15">
        <v>1</v>
      </c>
      <c r="Q1174" s="15" t="s">
        <v>910</v>
      </c>
    </row>
    <row r="1175" spans="1:17" ht="14.5">
      <c r="A1175" s="3" t="s">
        <v>8759</v>
      </c>
      <c r="B1175" s="15" t="s">
        <v>1</v>
      </c>
      <c r="C1175" s="15" t="s">
        <v>8160</v>
      </c>
      <c r="D1175" s="15">
        <v>200</v>
      </c>
      <c r="E1175" s="15">
        <v>2</v>
      </c>
      <c r="F1175" s="15">
        <v>14.34</v>
      </c>
      <c r="G1175" s="15">
        <v>15</v>
      </c>
      <c r="H1175" s="15"/>
      <c r="I1175" s="15">
        <v>5</v>
      </c>
      <c r="J1175" s="15">
        <v>40</v>
      </c>
      <c r="K1175" s="15">
        <v>190</v>
      </c>
      <c r="L1175" s="15">
        <v>1</v>
      </c>
      <c r="M1175" s="15">
        <v>4.4999999999999998E-2</v>
      </c>
      <c r="N1175" s="15">
        <v>11</v>
      </c>
      <c r="O1175" s="15">
        <v>150</v>
      </c>
      <c r="P1175" s="15">
        <v>1</v>
      </c>
      <c r="Q1175" s="15" t="s">
        <v>910</v>
      </c>
    </row>
    <row r="1176" spans="1:17" ht="14.5">
      <c r="A1176" s="3" t="s">
        <v>8760</v>
      </c>
      <c r="B1176" s="15" t="s">
        <v>1</v>
      </c>
      <c r="C1176" s="15" t="s">
        <v>8160</v>
      </c>
      <c r="D1176" s="15">
        <v>200</v>
      </c>
      <c r="E1176" s="15">
        <v>2</v>
      </c>
      <c r="F1176" s="15">
        <v>15.85</v>
      </c>
      <c r="G1176" s="15">
        <v>16</v>
      </c>
      <c r="H1176" s="15">
        <v>16.510000000000002</v>
      </c>
      <c r="I1176" s="15">
        <v>5</v>
      </c>
      <c r="J1176" s="15">
        <v>40</v>
      </c>
      <c r="K1176" s="15">
        <v>190</v>
      </c>
      <c r="L1176" s="15">
        <v>1</v>
      </c>
      <c r="M1176" s="15">
        <v>4.4999999999999998E-2</v>
      </c>
      <c r="N1176" s="15">
        <v>12</v>
      </c>
      <c r="O1176" s="15">
        <v>150</v>
      </c>
      <c r="P1176" s="15">
        <v>1</v>
      </c>
      <c r="Q1176" s="15" t="s">
        <v>910</v>
      </c>
    </row>
    <row r="1177" spans="1:17" ht="14.5">
      <c r="A1177" s="3" t="s">
        <v>8761</v>
      </c>
      <c r="B1177" s="15" t="s">
        <v>1</v>
      </c>
      <c r="C1177" s="15" t="s">
        <v>8160</v>
      </c>
      <c r="D1177" s="15">
        <v>200</v>
      </c>
      <c r="E1177" s="15">
        <v>2</v>
      </c>
      <c r="F1177" s="15">
        <v>17.559999999999999</v>
      </c>
      <c r="G1177" s="15">
        <v>18</v>
      </c>
      <c r="H1177" s="15">
        <v>18.350000000000001</v>
      </c>
      <c r="I1177" s="15">
        <v>5</v>
      </c>
      <c r="J1177" s="15">
        <v>50</v>
      </c>
      <c r="K1177" s="15">
        <v>220</v>
      </c>
      <c r="L1177" s="15">
        <v>1</v>
      </c>
      <c r="M1177" s="15">
        <v>4.4999999999999998E-2</v>
      </c>
      <c r="N1177" s="15">
        <v>13</v>
      </c>
      <c r="O1177" s="15">
        <v>150</v>
      </c>
      <c r="P1177" s="15">
        <v>1</v>
      </c>
      <c r="Q1177" s="15" t="s">
        <v>910</v>
      </c>
    </row>
    <row r="1178" spans="1:17" ht="14.5">
      <c r="A1178" s="3" t="s">
        <v>8762</v>
      </c>
      <c r="B1178" s="15" t="s">
        <v>1</v>
      </c>
      <c r="C1178" s="15" t="s">
        <v>8160</v>
      </c>
      <c r="D1178" s="15">
        <v>200</v>
      </c>
      <c r="E1178" s="15">
        <v>2</v>
      </c>
      <c r="F1178" s="15">
        <v>19.52</v>
      </c>
      <c r="G1178" s="15">
        <v>20</v>
      </c>
      <c r="H1178" s="15">
        <v>20.39</v>
      </c>
      <c r="I1178" s="15">
        <v>5</v>
      </c>
      <c r="J1178" s="15">
        <v>60</v>
      </c>
      <c r="K1178" s="15">
        <v>220</v>
      </c>
      <c r="L1178" s="15">
        <v>1</v>
      </c>
      <c r="M1178" s="15">
        <v>4.4999999999999998E-2</v>
      </c>
      <c r="N1178" s="15">
        <v>15</v>
      </c>
      <c r="O1178" s="15">
        <v>150</v>
      </c>
      <c r="P1178" s="15">
        <v>1</v>
      </c>
      <c r="Q1178" s="15" t="s">
        <v>910</v>
      </c>
    </row>
    <row r="1179" spans="1:17" ht="14.5">
      <c r="A1179" s="3" t="s">
        <v>8763</v>
      </c>
      <c r="B1179" s="15" t="s">
        <v>1</v>
      </c>
      <c r="C1179" s="15" t="s">
        <v>8160</v>
      </c>
      <c r="D1179" s="15">
        <v>200</v>
      </c>
      <c r="E1179" s="15">
        <v>2</v>
      </c>
      <c r="F1179" s="15">
        <v>21.54</v>
      </c>
      <c r="G1179" s="15">
        <v>22</v>
      </c>
      <c r="H1179" s="15">
        <v>22.47</v>
      </c>
      <c r="I1179" s="15">
        <v>5</v>
      </c>
      <c r="J1179" s="15">
        <v>80</v>
      </c>
      <c r="K1179" s="15">
        <v>240</v>
      </c>
      <c r="L1179" s="15">
        <v>1</v>
      </c>
      <c r="M1179" s="15">
        <v>4.4999999999999998E-2</v>
      </c>
      <c r="N1179" s="15">
        <v>17</v>
      </c>
      <c r="O1179" s="15">
        <v>150</v>
      </c>
      <c r="P1179" s="15">
        <v>1</v>
      </c>
      <c r="Q1179" s="15" t="s">
        <v>910</v>
      </c>
    </row>
    <row r="1180" spans="1:17" ht="14.5">
      <c r="A1180" s="3" t="s">
        <v>8764</v>
      </c>
      <c r="B1180" s="15" t="s">
        <v>1</v>
      </c>
      <c r="C1180" s="15" t="s">
        <v>8160</v>
      </c>
      <c r="D1180" s="15">
        <v>200</v>
      </c>
      <c r="E1180" s="15">
        <v>2</v>
      </c>
      <c r="F1180" s="15">
        <v>23.72</v>
      </c>
      <c r="G1180" s="15">
        <v>24</v>
      </c>
      <c r="H1180" s="15">
        <v>24.78</v>
      </c>
      <c r="I1180" s="15">
        <v>5</v>
      </c>
      <c r="J1180" s="15">
        <v>80</v>
      </c>
      <c r="K1180" s="15">
        <v>240</v>
      </c>
      <c r="L1180" s="15">
        <v>1</v>
      </c>
      <c r="M1180" s="15">
        <v>4.4999999999999998E-2</v>
      </c>
      <c r="N1180" s="15">
        <v>19</v>
      </c>
      <c r="O1180" s="15">
        <v>150</v>
      </c>
      <c r="P1180" s="15">
        <v>1</v>
      </c>
      <c r="Q1180" s="15" t="s">
        <v>910</v>
      </c>
    </row>
    <row r="1181" spans="1:17" ht="14.5">
      <c r="A1181" s="3" t="s">
        <v>8765</v>
      </c>
      <c r="B1181" s="15" t="s">
        <v>1</v>
      </c>
      <c r="C1181" s="15" t="s">
        <v>8160</v>
      </c>
      <c r="D1181" s="15">
        <v>200</v>
      </c>
      <c r="E1181" s="15">
        <v>2</v>
      </c>
      <c r="F1181" s="15">
        <v>26.19</v>
      </c>
      <c r="G1181" s="15">
        <v>27</v>
      </c>
      <c r="H1181" s="15">
        <v>27.53</v>
      </c>
      <c r="I1181" s="15">
        <v>5</v>
      </c>
      <c r="J1181" s="15">
        <v>100</v>
      </c>
      <c r="K1181" s="15">
        <v>300</v>
      </c>
      <c r="L1181" s="15">
        <v>0.5</v>
      </c>
      <c r="M1181" s="15">
        <v>4.4999999999999998E-2</v>
      </c>
      <c r="N1181" s="15">
        <v>21</v>
      </c>
      <c r="O1181" s="15">
        <v>150</v>
      </c>
      <c r="P1181" s="15">
        <v>1</v>
      </c>
      <c r="Q1181" s="15" t="s">
        <v>910</v>
      </c>
    </row>
    <row r="1182" spans="1:17" ht="14.5">
      <c r="A1182" s="3" t="s">
        <v>8766</v>
      </c>
      <c r="B1182" s="15" t="s">
        <v>1</v>
      </c>
      <c r="C1182" s="15" t="s">
        <v>8160</v>
      </c>
      <c r="D1182" s="15">
        <v>200</v>
      </c>
      <c r="E1182" s="15">
        <v>2</v>
      </c>
      <c r="F1182" s="15">
        <v>29.19</v>
      </c>
      <c r="G1182" s="15">
        <v>30</v>
      </c>
      <c r="H1182" s="15">
        <v>30.69</v>
      </c>
      <c r="I1182" s="15">
        <v>5</v>
      </c>
      <c r="J1182" s="15">
        <v>100</v>
      </c>
      <c r="K1182" s="15">
        <v>300</v>
      </c>
      <c r="L1182" s="15">
        <v>0.5</v>
      </c>
      <c r="M1182" s="15">
        <v>4.4999999999999998E-2</v>
      </c>
      <c r="N1182" s="15">
        <v>23</v>
      </c>
      <c r="O1182" s="15">
        <v>150</v>
      </c>
      <c r="P1182" s="15">
        <v>1</v>
      </c>
      <c r="Q1182" s="15" t="s">
        <v>910</v>
      </c>
    </row>
    <row r="1183" spans="1:17" ht="14.5">
      <c r="A1183" s="3" t="s">
        <v>8767</v>
      </c>
      <c r="B1183" s="15" t="s">
        <v>1</v>
      </c>
      <c r="C1183" s="15" t="s">
        <v>8160</v>
      </c>
      <c r="D1183" s="15">
        <v>200</v>
      </c>
      <c r="E1183" s="15">
        <v>2</v>
      </c>
      <c r="F1183" s="15">
        <v>32.15</v>
      </c>
      <c r="G1183" s="15">
        <v>33</v>
      </c>
      <c r="H1183" s="15">
        <v>33.79</v>
      </c>
      <c r="I1183" s="15">
        <v>5</v>
      </c>
      <c r="J1183" s="15">
        <v>100</v>
      </c>
      <c r="K1183" s="15">
        <v>310</v>
      </c>
      <c r="L1183" s="15">
        <v>0.5</v>
      </c>
      <c r="M1183" s="15">
        <v>4.4999999999999998E-2</v>
      </c>
      <c r="N1183" s="15">
        <v>25</v>
      </c>
      <c r="O1183" s="15">
        <v>150</v>
      </c>
      <c r="P1183" s="15">
        <v>1</v>
      </c>
      <c r="Q1183" s="15" t="s">
        <v>910</v>
      </c>
    </row>
    <row r="1184" spans="1:17" ht="14.5">
      <c r="A1184" s="3" t="s">
        <v>8768</v>
      </c>
      <c r="B1184" s="15" t="s">
        <v>1</v>
      </c>
      <c r="C1184" s="15" t="s">
        <v>8160</v>
      </c>
      <c r="D1184" s="15">
        <v>200</v>
      </c>
      <c r="E1184" s="15">
        <v>2</v>
      </c>
      <c r="F1184" s="15">
        <v>35.07</v>
      </c>
      <c r="G1184" s="15">
        <v>36</v>
      </c>
      <c r="H1184" s="15">
        <v>36.869999999999997</v>
      </c>
      <c r="I1184" s="15">
        <v>5</v>
      </c>
      <c r="J1184" s="15">
        <v>100</v>
      </c>
      <c r="K1184" s="15">
        <v>330</v>
      </c>
      <c r="L1184" s="15">
        <v>0.5</v>
      </c>
      <c r="M1184" s="15">
        <v>4.4999999999999998E-2</v>
      </c>
      <c r="N1184" s="15">
        <v>27</v>
      </c>
      <c r="O1184" s="15">
        <v>150</v>
      </c>
      <c r="P1184" s="15">
        <v>1</v>
      </c>
      <c r="Q1184" s="15" t="s">
        <v>910</v>
      </c>
    </row>
    <row r="1185" spans="1:17" ht="14.5">
      <c r="A1185" s="3" t="s">
        <v>8769</v>
      </c>
      <c r="B1185" s="15" t="s">
        <v>1</v>
      </c>
      <c r="C1185" s="15" t="s">
        <v>8160</v>
      </c>
      <c r="D1185" s="15">
        <v>200</v>
      </c>
      <c r="E1185" s="15">
        <v>2</v>
      </c>
      <c r="F1185" s="15">
        <v>3.6</v>
      </c>
      <c r="G1185" s="15">
        <v>3.6</v>
      </c>
      <c r="H1185" s="15">
        <v>3.85</v>
      </c>
      <c r="I1185" s="15">
        <v>5</v>
      </c>
      <c r="J1185" s="15">
        <v>90</v>
      </c>
      <c r="K1185" s="15">
        <v>600</v>
      </c>
      <c r="L1185" s="15">
        <v>1</v>
      </c>
      <c r="M1185" s="15">
        <v>4.5</v>
      </c>
      <c r="N1185" s="15">
        <v>1</v>
      </c>
      <c r="O1185" s="15">
        <v>150</v>
      </c>
      <c r="P1185" s="15">
        <v>1</v>
      </c>
      <c r="Q1185" s="15" t="s">
        <v>910</v>
      </c>
    </row>
    <row r="1186" spans="1:17" ht="14.5">
      <c r="A1186" s="3" t="s">
        <v>8770</v>
      </c>
      <c r="B1186" s="15" t="s">
        <v>1</v>
      </c>
      <c r="C1186" s="15" t="s">
        <v>8160</v>
      </c>
      <c r="D1186" s="15">
        <v>200</v>
      </c>
      <c r="E1186" s="15">
        <v>2</v>
      </c>
      <c r="F1186" s="15">
        <v>3.89</v>
      </c>
      <c r="G1186" s="15">
        <v>3.9</v>
      </c>
      <c r="H1186" s="15">
        <v>4.16</v>
      </c>
      <c r="I1186" s="15">
        <v>5</v>
      </c>
      <c r="J1186" s="15">
        <v>90</v>
      </c>
      <c r="K1186" s="15">
        <v>600</v>
      </c>
      <c r="L1186" s="15">
        <v>1</v>
      </c>
      <c r="M1186" s="15">
        <v>2.7</v>
      </c>
      <c r="N1186" s="15">
        <v>1</v>
      </c>
      <c r="O1186" s="15">
        <v>150</v>
      </c>
      <c r="P1186" s="15">
        <v>1</v>
      </c>
      <c r="Q1186" s="15" t="s">
        <v>910</v>
      </c>
    </row>
    <row r="1187" spans="1:17" ht="14.5">
      <c r="A1187" s="3" t="s">
        <v>8771</v>
      </c>
      <c r="B1187" s="15" t="s">
        <v>1</v>
      </c>
      <c r="C1187" s="15" t="s">
        <v>8160</v>
      </c>
      <c r="D1187" s="15">
        <v>200</v>
      </c>
      <c r="E1187" s="15">
        <v>2</v>
      </c>
      <c r="F1187" s="15">
        <v>4.17</v>
      </c>
      <c r="G1187" s="15">
        <v>4.3</v>
      </c>
      <c r="H1187" s="15">
        <v>4.43</v>
      </c>
      <c r="I1187" s="15">
        <v>5</v>
      </c>
      <c r="J1187" s="15">
        <v>90</v>
      </c>
      <c r="K1187" s="15">
        <v>600</v>
      </c>
      <c r="L1187" s="15">
        <v>1</v>
      </c>
      <c r="M1187" s="15">
        <v>2.7</v>
      </c>
      <c r="N1187" s="15">
        <v>1</v>
      </c>
      <c r="O1187" s="15">
        <v>150</v>
      </c>
      <c r="P1187" s="15">
        <v>1</v>
      </c>
      <c r="Q1187" s="15" t="s">
        <v>910</v>
      </c>
    </row>
    <row r="1188" spans="1:17" ht="14.5">
      <c r="A1188" s="3" t="s">
        <v>8772</v>
      </c>
      <c r="B1188" s="15" t="s">
        <v>1</v>
      </c>
      <c r="C1188" s="15" t="s">
        <v>8160</v>
      </c>
      <c r="D1188" s="15">
        <v>200</v>
      </c>
      <c r="E1188" s="15">
        <v>2</v>
      </c>
      <c r="F1188" s="15">
        <v>4.55</v>
      </c>
      <c r="G1188" s="15">
        <v>4.7</v>
      </c>
      <c r="H1188" s="15">
        <v>4.75</v>
      </c>
      <c r="I1188" s="15">
        <v>5</v>
      </c>
      <c r="J1188" s="15">
        <v>80</v>
      </c>
      <c r="K1188" s="15">
        <v>500</v>
      </c>
      <c r="L1188" s="15">
        <v>1</v>
      </c>
      <c r="M1188" s="15">
        <v>2.7</v>
      </c>
      <c r="N1188" s="15">
        <v>1</v>
      </c>
      <c r="O1188" s="15">
        <v>150</v>
      </c>
      <c r="P1188" s="15">
        <v>1</v>
      </c>
      <c r="Q1188" s="15" t="s">
        <v>910</v>
      </c>
    </row>
    <row r="1189" spans="1:17" ht="14.5">
      <c r="A1189" s="3" t="s">
        <v>8773</v>
      </c>
      <c r="B1189" s="15" t="s">
        <v>1</v>
      </c>
      <c r="C1189" s="15" t="s">
        <v>8160</v>
      </c>
      <c r="D1189" s="15">
        <v>200</v>
      </c>
      <c r="E1189" s="15">
        <v>2</v>
      </c>
      <c r="F1189" s="15">
        <v>4.9800000000000004</v>
      </c>
      <c r="G1189" s="15">
        <v>5.0999999999999996</v>
      </c>
      <c r="H1189" s="15">
        <v>5.2</v>
      </c>
      <c r="I1189" s="15">
        <v>5</v>
      </c>
      <c r="J1189" s="15">
        <v>60</v>
      </c>
      <c r="K1189" s="15">
        <v>500</v>
      </c>
      <c r="L1189" s="15">
        <v>1</v>
      </c>
      <c r="M1189" s="15">
        <v>1.8</v>
      </c>
      <c r="N1189" s="15">
        <v>2</v>
      </c>
      <c r="O1189" s="15">
        <v>150</v>
      </c>
      <c r="P1189" s="15">
        <v>1</v>
      </c>
      <c r="Q1189" s="15" t="s">
        <v>910</v>
      </c>
    </row>
    <row r="1190" spans="1:17" ht="14.5">
      <c r="A1190" s="3" t="s">
        <v>8774</v>
      </c>
      <c r="B1190" s="15" t="s">
        <v>1</v>
      </c>
      <c r="C1190" s="15" t="s">
        <v>8160</v>
      </c>
      <c r="D1190" s="15">
        <v>200</v>
      </c>
      <c r="E1190" s="15">
        <v>2</v>
      </c>
      <c r="F1190" s="15">
        <v>5.49</v>
      </c>
      <c r="G1190" s="15">
        <v>5.6</v>
      </c>
      <c r="H1190" s="15">
        <v>5.73</v>
      </c>
      <c r="I1190" s="15">
        <v>5</v>
      </c>
      <c r="J1190" s="15">
        <v>40</v>
      </c>
      <c r="K1190" s="15">
        <v>300</v>
      </c>
      <c r="L1190" s="15">
        <v>1</v>
      </c>
      <c r="M1190" s="15">
        <v>0.9</v>
      </c>
      <c r="N1190" s="15">
        <v>3</v>
      </c>
      <c r="O1190" s="15">
        <v>150</v>
      </c>
      <c r="P1190" s="15">
        <v>1</v>
      </c>
      <c r="Q1190" s="15" t="s">
        <v>910</v>
      </c>
    </row>
    <row r="1191" spans="1:17" ht="14.5">
      <c r="A1191" s="3" t="s">
        <v>8775</v>
      </c>
      <c r="B1191" s="15" t="s">
        <v>1</v>
      </c>
      <c r="C1191" s="15" t="s">
        <v>8160</v>
      </c>
      <c r="D1191" s="15">
        <v>200</v>
      </c>
      <c r="E1191" s="15">
        <v>2</v>
      </c>
      <c r="F1191" s="15">
        <v>6.06</v>
      </c>
      <c r="G1191" s="15">
        <v>6.2</v>
      </c>
      <c r="H1191" s="15">
        <v>6.33</v>
      </c>
      <c r="I1191" s="15">
        <v>5</v>
      </c>
      <c r="J1191" s="15">
        <v>40</v>
      </c>
      <c r="K1191" s="15">
        <v>150</v>
      </c>
      <c r="L1191" s="15">
        <v>1</v>
      </c>
      <c r="M1191" s="15">
        <v>2.7</v>
      </c>
      <c r="N1191" s="15">
        <v>3</v>
      </c>
      <c r="O1191" s="15">
        <v>150</v>
      </c>
      <c r="P1191" s="15">
        <v>1</v>
      </c>
      <c r="Q1191" s="15" t="s">
        <v>910</v>
      </c>
    </row>
    <row r="1192" spans="1:17" ht="14.5">
      <c r="A1192" s="3" t="s">
        <v>8776</v>
      </c>
      <c r="B1192" s="15" t="s">
        <v>1</v>
      </c>
      <c r="C1192" s="15" t="s">
        <v>8160</v>
      </c>
      <c r="D1192" s="15">
        <v>200</v>
      </c>
      <c r="E1192" s="15">
        <v>2</v>
      </c>
      <c r="F1192" s="15">
        <v>6.65</v>
      </c>
      <c r="G1192" s="15">
        <v>6.8</v>
      </c>
      <c r="H1192" s="15">
        <v>6.93</v>
      </c>
      <c r="I1192" s="15">
        <v>5</v>
      </c>
      <c r="J1192" s="15">
        <v>30</v>
      </c>
      <c r="K1192" s="15">
        <v>75</v>
      </c>
      <c r="L1192" s="15">
        <v>1</v>
      </c>
      <c r="M1192" s="15">
        <v>1.8</v>
      </c>
      <c r="N1192" s="15">
        <v>4</v>
      </c>
      <c r="O1192" s="15">
        <v>150</v>
      </c>
      <c r="P1192" s="15">
        <v>1</v>
      </c>
      <c r="Q1192" s="15" t="s">
        <v>910</v>
      </c>
    </row>
    <row r="1193" spans="1:17" ht="14.5">
      <c r="A1193" s="3" t="s">
        <v>8777</v>
      </c>
      <c r="B1193" s="15" t="s">
        <v>1</v>
      </c>
      <c r="C1193" s="15" t="s">
        <v>8160</v>
      </c>
      <c r="D1193" s="15">
        <v>200</v>
      </c>
      <c r="E1193" s="15">
        <v>2</v>
      </c>
      <c r="F1193" s="15">
        <v>7.28</v>
      </c>
      <c r="G1193" s="15">
        <v>7.5</v>
      </c>
      <c r="H1193" s="15">
        <v>7.6</v>
      </c>
      <c r="I1193" s="15">
        <v>5</v>
      </c>
      <c r="J1193" s="15">
        <v>30</v>
      </c>
      <c r="K1193" s="15">
        <v>75</v>
      </c>
      <c r="L1193" s="15">
        <v>1</v>
      </c>
      <c r="M1193" s="15">
        <v>0.9</v>
      </c>
      <c r="N1193" s="15">
        <v>4</v>
      </c>
      <c r="O1193" s="15">
        <v>150</v>
      </c>
      <c r="P1193" s="15">
        <v>1</v>
      </c>
      <c r="Q1193" s="15" t="s">
        <v>910</v>
      </c>
    </row>
    <row r="1194" spans="1:17" ht="14.5">
      <c r="A1194" s="3" t="s">
        <v>8778</v>
      </c>
      <c r="B1194" s="15" t="s">
        <v>1</v>
      </c>
      <c r="C1194" s="15" t="s">
        <v>8160</v>
      </c>
      <c r="D1194" s="15">
        <v>200</v>
      </c>
      <c r="E1194" s="15">
        <v>2</v>
      </c>
      <c r="F1194" s="15">
        <v>8.02</v>
      </c>
      <c r="G1194" s="15">
        <v>8.1999999999999993</v>
      </c>
      <c r="H1194" s="15">
        <v>8.36</v>
      </c>
      <c r="I1194" s="15">
        <v>5</v>
      </c>
      <c r="J1194" s="15">
        <v>30</v>
      </c>
      <c r="K1194" s="15">
        <v>75</v>
      </c>
      <c r="L1194" s="15">
        <v>1</v>
      </c>
      <c r="M1194" s="15">
        <v>0.63</v>
      </c>
      <c r="N1194" s="15">
        <v>5</v>
      </c>
      <c r="O1194" s="15">
        <v>150</v>
      </c>
      <c r="P1194" s="15">
        <v>1</v>
      </c>
      <c r="Q1194" s="15" t="s">
        <v>910</v>
      </c>
    </row>
    <row r="1195" spans="1:17" ht="14.5">
      <c r="A1195" s="3" t="s">
        <v>8779</v>
      </c>
      <c r="B1195" s="15" t="s">
        <v>1</v>
      </c>
      <c r="C1195" s="15" t="s">
        <v>8160</v>
      </c>
      <c r="D1195" s="15">
        <v>200</v>
      </c>
      <c r="E1195" s="15">
        <v>2</v>
      </c>
      <c r="F1195" s="15">
        <v>8.85</v>
      </c>
      <c r="G1195" s="15">
        <v>9.1</v>
      </c>
      <c r="H1195" s="15">
        <v>9.23</v>
      </c>
      <c r="I1195" s="15">
        <v>5</v>
      </c>
      <c r="J1195" s="15">
        <v>30</v>
      </c>
      <c r="K1195" s="15">
        <v>90</v>
      </c>
      <c r="L1195" s="15">
        <v>1</v>
      </c>
      <c r="M1195" s="15">
        <v>0.45</v>
      </c>
      <c r="N1195" s="15">
        <v>6</v>
      </c>
      <c r="O1195" s="15">
        <v>150</v>
      </c>
      <c r="P1195" s="15">
        <v>1</v>
      </c>
      <c r="Q1195" s="15" t="s">
        <v>910</v>
      </c>
    </row>
    <row r="1196" spans="1:17" ht="14.5">
      <c r="A1196" s="3" t="s">
        <v>9192</v>
      </c>
      <c r="B1196" s="15" t="s">
        <v>1</v>
      </c>
      <c r="C1196" s="15" t="s">
        <v>8784</v>
      </c>
      <c r="D1196" s="15">
        <v>500</v>
      </c>
      <c r="E1196" s="15">
        <v>5</v>
      </c>
      <c r="F1196" s="15">
        <v>1.71</v>
      </c>
      <c r="G1196" s="15">
        <v>1.8</v>
      </c>
      <c r="H1196" s="15">
        <v>1.89</v>
      </c>
      <c r="I1196" s="15">
        <v>0.05</v>
      </c>
      <c r="J1196" s="15"/>
      <c r="K1196" s="15"/>
      <c r="L1196" s="15"/>
      <c r="M1196" s="15">
        <v>7.5</v>
      </c>
      <c r="N1196" s="15">
        <v>1</v>
      </c>
      <c r="O1196" s="15">
        <v>150</v>
      </c>
      <c r="P1196" s="15">
        <v>1</v>
      </c>
      <c r="Q1196" s="15" t="s">
        <v>910</v>
      </c>
    </row>
    <row r="1197" spans="1:17" ht="14.5">
      <c r="A1197" s="3" t="s">
        <v>9193</v>
      </c>
      <c r="B1197" s="15" t="s">
        <v>1</v>
      </c>
      <c r="C1197" s="15" t="s">
        <v>8784</v>
      </c>
      <c r="D1197" s="15">
        <v>500</v>
      </c>
      <c r="E1197" s="15">
        <v>5</v>
      </c>
      <c r="F1197" s="15">
        <v>1.9</v>
      </c>
      <c r="G1197" s="15">
        <v>2</v>
      </c>
      <c r="H1197" s="15">
        <v>2.1</v>
      </c>
      <c r="I1197" s="15">
        <v>0.05</v>
      </c>
      <c r="J1197" s="15"/>
      <c r="K1197" s="15"/>
      <c r="L1197" s="15"/>
      <c r="M1197" s="15">
        <v>5</v>
      </c>
      <c r="N1197" s="15">
        <v>1</v>
      </c>
      <c r="O1197" s="15">
        <v>150</v>
      </c>
      <c r="P1197" s="15">
        <v>1</v>
      </c>
      <c r="Q1197" s="15" t="s">
        <v>910</v>
      </c>
    </row>
    <row r="1198" spans="1:17" ht="14.5">
      <c r="A1198" s="3" t="s">
        <v>9194</v>
      </c>
      <c r="B1198" s="15" t="s">
        <v>1</v>
      </c>
      <c r="C1198" s="15" t="s">
        <v>8784</v>
      </c>
      <c r="D1198" s="15">
        <v>500</v>
      </c>
      <c r="E1198" s="15">
        <v>5</v>
      </c>
      <c r="F1198" s="15">
        <v>2.09</v>
      </c>
      <c r="G1198" s="15">
        <v>2.2000000000000002</v>
      </c>
      <c r="H1198" s="15">
        <v>2.31</v>
      </c>
      <c r="I1198" s="15">
        <v>0.05</v>
      </c>
      <c r="J1198" s="15"/>
      <c r="K1198" s="15"/>
      <c r="L1198" s="15"/>
      <c r="M1198" s="15">
        <v>4</v>
      </c>
      <c r="N1198" s="15">
        <v>1</v>
      </c>
      <c r="O1198" s="15">
        <v>150</v>
      </c>
      <c r="P1198" s="15">
        <v>1</v>
      </c>
      <c r="Q1198" s="15" t="s">
        <v>910</v>
      </c>
    </row>
    <row r="1199" spans="1:17" ht="14.5">
      <c r="A1199" s="3" t="s">
        <v>9195</v>
      </c>
      <c r="B1199" s="15" t="s">
        <v>1</v>
      </c>
      <c r="C1199" s="15" t="s">
        <v>8784</v>
      </c>
      <c r="D1199" s="15">
        <v>500</v>
      </c>
      <c r="E1199" s="15">
        <v>5</v>
      </c>
      <c r="F1199" s="15">
        <v>2.2799999999999998</v>
      </c>
      <c r="G1199" s="15">
        <v>2.4</v>
      </c>
      <c r="H1199" s="15">
        <v>2.52</v>
      </c>
      <c r="I1199" s="15">
        <v>0.05</v>
      </c>
      <c r="J1199" s="15"/>
      <c r="K1199" s="15"/>
      <c r="L1199" s="15"/>
      <c r="M1199" s="15">
        <v>2</v>
      </c>
      <c r="N1199" s="15">
        <v>1</v>
      </c>
      <c r="O1199" s="15">
        <v>150</v>
      </c>
      <c r="P1199" s="15">
        <v>1</v>
      </c>
      <c r="Q1199" s="15" t="s">
        <v>910</v>
      </c>
    </row>
    <row r="1200" spans="1:17" ht="14.5">
      <c r="A1200" s="3" t="s">
        <v>9196</v>
      </c>
      <c r="B1200" s="15" t="s">
        <v>1</v>
      </c>
      <c r="C1200" s="15" t="s">
        <v>8784</v>
      </c>
      <c r="D1200" s="15">
        <v>500</v>
      </c>
      <c r="E1200" s="15">
        <v>5</v>
      </c>
      <c r="F1200" s="15">
        <v>2.5649999999999999</v>
      </c>
      <c r="G1200" s="15">
        <v>2.7</v>
      </c>
      <c r="H1200" s="15">
        <v>2.835</v>
      </c>
      <c r="I1200" s="15">
        <v>0.05</v>
      </c>
      <c r="J1200" s="15"/>
      <c r="K1200" s="15"/>
      <c r="L1200" s="15"/>
      <c r="M1200" s="15">
        <v>1</v>
      </c>
      <c r="N1200" s="15">
        <v>1</v>
      </c>
      <c r="O1200" s="15">
        <v>150</v>
      </c>
      <c r="P1200" s="15">
        <v>1</v>
      </c>
      <c r="Q1200" s="15" t="s">
        <v>910</v>
      </c>
    </row>
    <row r="1201" spans="1:17" ht="14.5">
      <c r="A1201" s="3" t="s">
        <v>9197</v>
      </c>
      <c r="B1201" s="15" t="s">
        <v>1</v>
      </c>
      <c r="C1201" s="15" t="s">
        <v>8784</v>
      </c>
      <c r="D1201" s="15">
        <v>500</v>
      </c>
      <c r="E1201" s="15">
        <v>5</v>
      </c>
      <c r="F1201" s="15">
        <v>2.85</v>
      </c>
      <c r="G1201" s="15">
        <v>3</v>
      </c>
      <c r="H1201" s="15">
        <v>3.15</v>
      </c>
      <c r="I1201" s="15">
        <v>0.05</v>
      </c>
      <c r="J1201" s="15"/>
      <c r="K1201" s="15"/>
      <c r="L1201" s="15"/>
      <c r="M1201" s="15">
        <v>0.8</v>
      </c>
      <c r="N1201" s="15">
        <v>1</v>
      </c>
      <c r="O1201" s="15">
        <v>150</v>
      </c>
      <c r="P1201" s="15">
        <v>1</v>
      </c>
      <c r="Q1201" s="15" t="s">
        <v>910</v>
      </c>
    </row>
    <row r="1202" spans="1:17" ht="14.5">
      <c r="A1202" s="3" t="s">
        <v>9198</v>
      </c>
      <c r="B1202" s="15" t="s">
        <v>1</v>
      </c>
      <c r="C1202" s="15" t="s">
        <v>8784</v>
      </c>
      <c r="D1202" s="15">
        <v>500</v>
      </c>
      <c r="E1202" s="15">
        <v>5</v>
      </c>
      <c r="F1202" s="15">
        <v>3.1349999999999998</v>
      </c>
      <c r="G1202" s="15">
        <v>3.3</v>
      </c>
      <c r="H1202" s="15">
        <v>3.4649999999999999</v>
      </c>
      <c r="I1202" s="15">
        <v>0.05</v>
      </c>
      <c r="J1202" s="15"/>
      <c r="K1202" s="15"/>
      <c r="L1202" s="15"/>
      <c r="M1202" s="15">
        <v>7.5</v>
      </c>
      <c r="N1202" s="15">
        <v>1.5</v>
      </c>
      <c r="O1202" s="15">
        <v>150</v>
      </c>
      <c r="P1202" s="15">
        <v>1</v>
      </c>
      <c r="Q1202" s="15" t="s">
        <v>910</v>
      </c>
    </row>
    <row r="1203" spans="1:17" ht="14.5">
      <c r="A1203" s="3" t="s">
        <v>9199</v>
      </c>
      <c r="B1203" s="15" t="s">
        <v>1</v>
      </c>
      <c r="C1203" s="15" t="s">
        <v>8784</v>
      </c>
      <c r="D1203" s="15">
        <v>500</v>
      </c>
      <c r="E1203" s="15">
        <v>5</v>
      </c>
      <c r="F1203" s="15">
        <v>3.42</v>
      </c>
      <c r="G1203" s="15">
        <v>3.6</v>
      </c>
      <c r="H1203" s="15">
        <v>3.78</v>
      </c>
      <c r="I1203" s="15">
        <v>0.05</v>
      </c>
      <c r="J1203" s="15"/>
      <c r="K1203" s="15"/>
      <c r="L1203" s="15"/>
      <c r="M1203" s="15">
        <v>7.5</v>
      </c>
      <c r="N1203" s="15">
        <v>2</v>
      </c>
      <c r="O1203" s="15">
        <v>150</v>
      </c>
      <c r="P1203" s="15">
        <v>1</v>
      </c>
      <c r="Q1203" s="15" t="s">
        <v>910</v>
      </c>
    </row>
    <row r="1204" spans="1:17" ht="14.5">
      <c r="A1204" s="3" t="s">
        <v>9200</v>
      </c>
      <c r="B1204" s="15" t="s">
        <v>1</v>
      </c>
      <c r="C1204" s="15" t="s">
        <v>8784</v>
      </c>
      <c r="D1204" s="15">
        <v>500</v>
      </c>
      <c r="E1204" s="15">
        <v>5</v>
      </c>
      <c r="F1204" s="15">
        <v>3.7050000000000001</v>
      </c>
      <c r="G1204" s="15">
        <v>3.9</v>
      </c>
      <c r="H1204" s="15">
        <v>4.0949999999999998</v>
      </c>
      <c r="I1204" s="15">
        <v>0.05</v>
      </c>
      <c r="J1204" s="15"/>
      <c r="K1204" s="15"/>
      <c r="L1204" s="15"/>
      <c r="M1204" s="15">
        <v>5</v>
      </c>
      <c r="N1204" s="15">
        <v>2</v>
      </c>
      <c r="O1204" s="15">
        <v>150</v>
      </c>
      <c r="P1204" s="15">
        <v>1</v>
      </c>
      <c r="Q1204" s="15" t="s">
        <v>910</v>
      </c>
    </row>
    <row r="1205" spans="1:17" ht="14.5">
      <c r="A1205" s="3" t="s">
        <v>9201</v>
      </c>
      <c r="B1205" s="15" t="s">
        <v>1</v>
      </c>
      <c r="C1205" s="15" t="s">
        <v>8784</v>
      </c>
      <c r="D1205" s="15">
        <v>500</v>
      </c>
      <c r="E1205" s="15">
        <v>5</v>
      </c>
      <c r="F1205" s="15">
        <v>4.085</v>
      </c>
      <c r="G1205" s="15">
        <v>4.3</v>
      </c>
      <c r="H1205" s="15">
        <v>4.5149999999999997</v>
      </c>
      <c r="I1205" s="15">
        <v>0.05</v>
      </c>
      <c r="J1205" s="15"/>
      <c r="K1205" s="15"/>
      <c r="L1205" s="15"/>
      <c r="M1205" s="15">
        <v>4</v>
      </c>
      <c r="N1205" s="15">
        <v>2</v>
      </c>
      <c r="O1205" s="15">
        <v>150</v>
      </c>
      <c r="P1205" s="15">
        <v>1</v>
      </c>
      <c r="Q1205" s="15" t="s">
        <v>910</v>
      </c>
    </row>
    <row r="1206" spans="1:17" ht="14.5">
      <c r="A1206" s="3" t="s">
        <v>9202</v>
      </c>
      <c r="B1206" s="15" t="s">
        <v>1</v>
      </c>
      <c r="C1206" s="15" t="s">
        <v>8784</v>
      </c>
      <c r="D1206" s="15">
        <v>500</v>
      </c>
      <c r="E1206" s="15">
        <v>5</v>
      </c>
      <c r="F1206" s="15">
        <v>4.4649999999999999</v>
      </c>
      <c r="G1206" s="15">
        <v>4.7</v>
      </c>
      <c r="H1206" s="15">
        <v>4.9349999999999996</v>
      </c>
      <c r="I1206" s="15">
        <v>0.05</v>
      </c>
      <c r="J1206" s="15"/>
      <c r="K1206" s="15"/>
      <c r="L1206" s="15"/>
      <c r="M1206" s="15">
        <v>10</v>
      </c>
      <c r="N1206" s="15">
        <v>3</v>
      </c>
      <c r="O1206" s="15">
        <v>150</v>
      </c>
      <c r="P1206" s="15">
        <v>1</v>
      </c>
      <c r="Q1206" s="15" t="s">
        <v>910</v>
      </c>
    </row>
    <row r="1207" spans="1:17" ht="14.5">
      <c r="A1207" s="3" t="s">
        <v>9203</v>
      </c>
      <c r="B1207" s="15" t="s">
        <v>1</v>
      </c>
      <c r="C1207" s="15" t="s">
        <v>8784</v>
      </c>
      <c r="D1207" s="15">
        <v>500</v>
      </c>
      <c r="E1207" s="15">
        <v>5</v>
      </c>
      <c r="F1207" s="15">
        <v>4.8449999999999998</v>
      </c>
      <c r="G1207" s="15">
        <v>5.0999999999999996</v>
      </c>
      <c r="H1207" s="15">
        <v>5.3550000000000004</v>
      </c>
      <c r="I1207" s="15">
        <v>0.05</v>
      </c>
      <c r="J1207" s="15"/>
      <c r="K1207" s="15"/>
      <c r="L1207" s="15"/>
      <c r="M1207" s="15">
        <v>10</v>
      </c>
      <c r="N1207" s="15">
        <v>3</v>
      </c>
      <c r="O1207" s="15">
        <v>150</v>
      </c>
      <c r="P1207" s="15">
        <v>1</v>
      </c>
      <c r="Q1207" s="15" t="s">
        <v>910</v>
      </c>
    </row>
    <row r="1208" spans="1:17" ht="14.5">
      <c r="A1208" s="3" t="s">
        <v>9204</v>
      </c>
      <c r="B1208" s="15" t="s">
        <v>1</v>
      </c>
      <c r="C1208" s="15" t="s">
        <v>8784</v>
      </c>
      <c r="D1208" s="15">
        <v>500</v>
      </c>
      <c r="E1208" s="15">
        <v>5</v>
      </c>
      <c r="F1208" s="15">
        <v>5.32</v>
      </c>
      <c r="G1208" s="15">
        <v>5.6</v>
      </c>
      <c r="H1208" s="15">
        <v>5.88</v>
      </c>
      <c r="I1208" s="15">
        <v>0.05</v>
      </c>
      <c r="J1208" s="15"/>
      <c r="K1208" s="15"/>
      <c r="L1208" s="15"/>
      <c r="M1208" s="15">
        <v>10</v>
      </c>
      <c r="N1208" s="15">
        <v>4</v>
      </c>
      <c r="O1208" s="15">
        <v>150</v>
      </c>
      <c r="P1208" s="15">
        <v>1</v>
      </c>
      <c r="Q1208" s="15" t="s">
        <v>910</v>
      </c>
    </row>
    <row r="1209" spans="1:17" ht="14.5">
      <c r="A1209" s="3" t="s">
        <v>9205</v>
      </c>
      <c r="B1209" s="15" t="s">
        <v>1</v>
      </c>
      <c r="C1209" s="15" t="s">
        <v>8784</v>
      </c>
      <c r="D1209" s="15">
        <v>500</v>
      </c>
      <c r="E1209" s="15">
        <v>5</v>
      </c>
      <c r="F1209" s="15">
        <v>5.89</v>
      </c>
      <c r="G1209" s="15">
        <v>6.2</v>
      </c>
      <c r="H1209" s="15">
        <v>6.51</v>
      </c>
      <c r="I1209" s="15">
        <v>0.05</v>
      </c>
      <c r="J1209" s="15"/>
      <c r="K1209" s="15"/>
      <c r="L1209" s="15"/>
      <c r="M1209" s="15">
        <v>10</v>
      </c>
      <c r="N1209" s="15">
        <v>5</v>
      </c>
      <c r="O1209" s="15">
        <v>150</v>
      </c>
      <c r="P1209" s="15">
        <v>1</v>
      </c>
      <c r="Q1209" s="15" t="s">
        <v>910</v>
      </c>
    </row>
    <row r="1210" spans="1:17" ht="14.5">
      <c r="A1210" s="3" t="s">
        <v>9206</v>
      </c>
      <c r="B1210" s="15" t="s">
        <v>1</v>
      </c>
      <c r="C1210" s="15" t="s">
        <v>8784</v>
      </c>
      <c r="D1210" s="15">
        <v>500</v>
      </c>
      <c r="E1210" s="15">
        <v>5</v>
      </c>
      <c r="F1210" s="15">
        <v>6.46</v>
      </c>
      <c r="G1210" s="15">
        <v>6.8</v>
      </c>
      <c r="H1210" s="15">
        <v>7.14</v>
      </c>
      <c r="I1210" s="15">
        <v>0.05</v>
      </c>
      <c r="J1210" s="15"/>
      <c r="K1210" s="15"/>
      <c r="L1210" s="15"/>
      <c r="M1210" s="15">
        <v>10</v>
      </c>
      <c r="N1210" s="15">
        <v>5.0999999999999996</v>
      </c>
      <c r="O1210" s="15">
        <v>150</v>
      </c>
      <c r="P1210" s="15">
        <v>1</v>
      </c>
      <c r="Q1210" s="15" t="s">
        <v>910</v>
      </c>
    </row>
    <row r="1211" spans="1:17" ht="14.5">
      <c r="A1211" s="3" t="s">
        <v>9207</v>
      </c>
      <c r="B1211" s="15" t="s">
        <v>1</v>
      </c>
      <c r="C1211" s="15" t="s">
        <v>8784</v>
      </c>
      <c r="D1211" s="15">
        <v>500</v>
      </c>
      <c r="E1211" s="15">
        <v>5</v>
      </c>
      <c r="F1211" s="15">
        <v>7.125</v>
      </c>
      <c r="G1211" s="15">
        <v>7.5</v>
      </c>
      <c r="H1211" s="15">
        <v>7.875</v>
      </c>
      <c r="I1211" s="15">
        <v>0.05</v>
      </c>
      <c r="J1211" s="15"/>
      <c r="K1211" s="15"/>
      <c r="L1211" s="15"/>
      <c r="M1211" s="15">
        <v>10</v>
      </c>
      <c r="N1211" s="15">
        <v>5.7</v>
      </c>
      <c r="O1211" s="15">
        <v>150</v>
      </c>
      <c r="P1211" s="15">
        <v>1</v>
      </c>
      <c r="Q1211" s="15" t="s">
        <v>910</v>
      </c>
    </row>
    <row r="1212" spans="1:17" ht="14.5">
      <c r="A1212" s="3" t="s">
        <v>9208</v>
      </c>
      <c r="B1212" s="15" t="s">
        <v>1</v>
      </c>
      <c r="C1212" s="15" t="s">
        <v>8784</v>
      </c>
      <c r="D1212" s="15">
        <v>500</v>
      </c>
      <c r="E1212" s="15">
        <v>5</v>
      </c>
      <c r="F1212" s="15">
        <v>7.79</v>
      </c>
      <c r="G1212" s="15">
        <v>8.1999999999999993</v>
      </c>
      <c r="H1212" s="15">
        <v>8.61</v>
      </c>
      <c r="I1212" s="15">
        <v>0.05</v>
      </c>
      <c r="J1212" s="15"/>
      <c r="K1212" s="15"/>
      <c r="L1212" s="15"/>
      <c r="M1212" s="15">
        <v>1</v>
      </c>
      <c r="N1212" s="15">
        <v>6.2</v>
      </c>
      <c r="O1212" s="15">
        <v>150</v>
      </c>
      <c r="P1212" s="15">
        <v>1</v>
      </c>
      <c r="Q1212" s="15" t="s">
        <v>910</v>
      </c>
    </row>
    <row r="1213" spans="1:17" ht="14.5">
      <c r="A1213" s="3" t="s">
        <v>9209</v>
      </c>
      <c r="B1213" s="15" t="s">
        <v>1</v>
      </c>
      <c r="C1213" s="15" t="s">
        <v>8784</v>
      </c>
      <c r="D1213" s="15">
        <v>500</v>
      </c>
      <c r="E1213" s="15">
        <v>5</v>
      </c>
      <c r="F1213" s="15">
        <v>8.2650000000000006</v>
      </c>
      <c r="G1213" s="15">
        <v>8.6999999999999993</v>
      </c>
      <c r="H1213" s="15">
        <v>9.1349999999999998</v>
      </c>
      <c r="I1213" s="15">
        <v>0.05</v>
      </c>
      <c r="J1213" s="15"/>
      <c r="K1213" s="15"/>
      <c r="L1213" s="15"/>
      <c r="M1213" s="15">
        <v>1</v>
      </c>
      <c r="N1213" s="15">
        <v>6.6</v>
      </c>
      <c r="O1213" s="15">
        <v>150</v>
      </c>
      <c r="P1213" s="15">
        <v>1</v>
      </c>
      <c r="Q1213" s="15" t="s">
        <v>910</v>
      </c>
    </row>
    <row r="1214" spans="1:17" ht="14.5">
      <c r="A1214" s="3" t="s">
        <v>9210</v>
      </c>
      <c r="B1214" s="15" t="s">
        <v>1</v>
      </c>
      <c r="C1214" s="15" t="s">
        <v>8784</v>
      </c>
      <c r="D1214" s="15">
        <v>500</v>
      </c>
      <c r="E1214" s="15">
        <v>5</v>
      </c>
      <c r="F1214" s="15">
        <v>8.6449999999999996</v>
      </c>
      <c r="G1214" s="15">
        <v>9.1</v>
      </c>
      <c r="H1214" s="15">
        <v>9.5549999999999997</v>
      </c>
      <c r="I1214" s="15">
        <v>0.05</v>
      </c>
      <c r="J1214" s="15"/>
      <c r="K1214" s="15"/>
      <c r="L1214" s="15"/>
      <c r="M1214" s="15">
        <v>1</v>
      </c>
      <c r="N1214" s="15">
        <v>6.9</v>
      </c>
      <c r="O1214" s="15">
        <v>150</v>
      </c>
      <c r="P1214" s="15">
        <v>1</v>
      </c>
      <c r="Q1214" s="15" t="s">
        <v>910</v>
      </c>
    </row>
    <row r="1215" spans="1:17" ht="14.5">
      <c r="A1215" s="3" t="s">
        <v>9211</v>
      </c>
      <c r="B1215" s="15" t="s">
        <v>1</v>
      </c>
      <c r="C1215" s="15" t="s">
        <v>8784</v>
      </c>
      <c r="D1215" s="15">
        <v>500</v>
      </c>
      <c r="E1215" s="15">
        <v>5</v>
      </c>
      <c r="F1215" s="15">
        <v>9.5</v>
      </c>
      <c r="G1215" s="15">
        <v>10</v>
      </c>
      <c r="H1215" s="15">
        <v>10.5</v>
      </c>
      <c r="I1215" s="15">
        <v>0.05</v>
      </c>
      <c r="J1215" s="15"/>
      <c r="K1215" s="15"/>
      <c r="L1215" s="15"/>
      <c r="M1215" s="15">
        <v>1</v>
      </c>
      <c r="N1215" s="15">
        <v>7.6</v>
      </c>
      <c r="O1215" s="15">
        <v>150</v>
      </c>
      <c r="P1215" s="15">
        <v>1</v>
      </c>
      <c r="Q1215" s="15" t="s">
        <v>910</v>
      </c>
    </row>
    <row r="1216" spans="1:17" ht="14.5">
      <c r="A1216" s="3" t="s">
        <v>9212</v>
      </c>
      <c r="B1216" s="15" t="s">
        <v>1</v>
      </c>
      <c r="C1216" s="15" t="s">
        <v>8784</v>
      </c>
      <c r="D1216" s="15">
        <v>500</v>
      </c>
      <c r="E1216" s="15">
        <v>5</v>
      </c>
      <c r="F1216" s="15">
        <v>10.45</v>
      </c>
      <c r="G1216" s="15">
        <v>11</v>
      </c>
      <c r="H1216" s="15">
        <v>11.55</v>
      </c>
      <c r="I1216" s="15">
        <v>0.05</v>
      </c>
      <c r="J1216" s="15"/>
      <c r="K1216" s="15"/>
      <c r="L1216" s="15"/>
      <c r="M1216" s="15">
        <v>1</v>
      </c>
      <c r="N1216" s="15">
        <v>8.4</v>
      </c>
      <c r="O1216" s="15">
        <v>150</v>
      </c>
      <c r="P1216" s="15">
        <v>1</v>
      </c>
      <c r="Q1216" s="15" t="s">
        <v>910</v>
      </c>
    </row>
    <row r="1217" spans="1:17" ht="14.5">
      <c r="A1217" s="3" t="s">
        <v>9213</v>
      </c>
      <c r="B1217" s="15" t="s">
        <v>1</v>
      </c>
      <c r="C1217" s="15" t="s">
        <v>8784</v>
      </c>
      <c r="D1217" s="15">
        <v>500</v>
      </c>
      <c r="E1217" s="15">
        <v>5</v>
      </c>
      <c r="F1217" s="15">
        <v>11.4</v>
      </c>
      <c r="G1217" s="15">
        <v>12</v>
      </c>
      <c r="H1217" s="15">
        <v>12.6</v>
      </c>
      <c r="I1217" s="15">
        <v>0.05</v>
      </c>
      <c r="J1217" s="15"/>
      <c r="K1217" s="15"/>
      <c r="L1217" s="15"/>
      <c r="M1217" s="15">
        <v>1</v>
      </c>
      <c r="N1217" s="15">
        <v>9.1</v>
      </c>
      <c r="O1217" s="15">
        <v>150</v>
      </c>
      <c r="P1217" s="15">
        <v>1</v>
      </c>
      <c r="Q1217" s="15" t="s">
        <v>910</v>
      </c>
    </row>
    <row r="1218" spans="1:17" ht="14.5">
      <c r="A1218" s="3" t="s">
        <v>9214</v>
      </c>
      <c r="B1218" s="15" t="s">
        <v>1</v>
      </c>
      <c r="C1218" s="15" t="s">
        <v>8784</v>
      </c>
      <c r="D1218" s="15">
        <v>500</v>
      </c>
      <c r="E1218" s="15">
        <v>5</v>
      </c>
      <c r="F1218" s="15">
        <v>12.35</v>
      </c>
      <c r="G1218" s="15">
        <v>13</v>
      </c>
      <c r="H1218" s="15">
        <v>13.65</v>
      </c>
      <c r="I1218" s="15">
        <v>0.05</v>
      </c>
      <c r="J1218" s="15"/>
      <c r="K1218" s="15"/>
      <c r="L1218" s="15"/>
      <c r="M1218" s="15">
        <v>1</v>
      </c>
      <c r="N1218" s="15">
        <v>9.8000000000000007</v>
      </c>
      <c r="O1218" s="15">
        <v>150</v>
      </c>
      <c r="P1218" s="15">
        <v>1</v>
      </c>
      <c r="Q1218" s="15" t="s">
        <v>910</v>
      </c>
    </row>
    <row r="1219" spans="1:17" ht="14.5">
      <c r="A1219" s="3" t="s">
        <v>9215</v>
      </c>
      <c r="B1219" s="15" t="s">
        <v>1</v>
      </c>
      <c r="C1219" s="15" t="s">
        <v>8784</v>
      </c>
      <c r="D1219" s="15">
        <v>500</v>
      </c>
      <c r="E1219" s="15">
        <v>5</v>
      </c>
      <c r="F1219" s="15">
        <v>13.3</v>
      </c>
      <c r="G1219" s="15">
        <v>14</v>
      </c>
      <c r="H1219" s="15">
        <v>14.7</v>
      </c>
      <c r="I1219" s="15">
        <v>0.05</v>
      </c>
      <c r="J1219" s="15"/>
      <c r="K1219" s="15"/>
      <c r="L1219" s="15"/>
      <c r="M1219" s="15">
        <v>1</v>
      </c>
      <c r="N1219" s="15">
        <v>10.6</v>
      </c>
      <c r="O1219" s="15">
        <v>150</v>
      </c>
      <c r="P1219" s="15">
        <v>1</v>
      </c>
      <c r="Q1219" s="15" t="s">
        <v>910</v>
      </c>
    </row>
    <row r="1220" spans="1:17" ht="14.5">
      <c r="A1220" s="3" t="s">
        <v>9216</v>
      </c>
      <c r="B1220" s="15" t="s">
        <v>1</v>
      </c>
      <c r="C1220" s="15" t="s">
        <v>8784</v>
      </c>
      <c r="D1220" s="15">
        <v>500</v>
      </c>
      <c r="E1220" s="15">
        <v>5</v>
      </c>
      <c r="F1220" s="15">
        <v>14.25</v>
      </c>
      <c r="G1220" s="15">
        <v>15</v>
      </c>
      <c r="H1220" s="15">
        <v>15.75</v>
      </c>
      <c r="I1220" s="15">
        <v>0.05</v>
      </c>
      <c r="J1220" s="15"/>
      <c r="K1220" s="15"/>
      <c r="L1220" s="15"/>
      <c r="M1220" s="15">
        <v>1</v>
      </c>
      <c r="N1220" s="15">
        <v>11.4</v>
      </c>
      <c r="O1220" s="15">
        <v>150</v>
      </c>
      <c r="P1220" s="15">
        <v>1</v>
      </c>
      <c r="Q1220" s="15" t="s">
        <v>910</v>
      </c>
    </row>
    <row r="1221" spans="1:17" ht="14.5">
      <c r="A1221" s="3" t="s">
        <v>9217</v>
      </c>
      <c r="B1221" s="15" t="s">
        <v>1</v>
      </c>
      <c r="C1221" s="15" t="s">
        <v>8784</v>
      </c>
      <c r="D1221" s="15">
        <v>500</v>
      </c>
      <c r="E1221" s="15">
        <v>5</v>
      </c>
      <c r="F1221" s="15">
        <v>15.2</v>
      </c>
      <c r="G1221" s="15">
        <v>16</v>
      </c>
      <c r="H1221" s="15">
        <v>16.8</v>
      </c>
      <c r="I1221" s="15">
        <v>0.05</v>
      </c>
      <c r="J1221" s="15"/>
      <c r="K1221" s="15"/>
      <c r="L1221" s="15"/>
      <c r="M1221" s="15">
        <v>1</v>
      </c>
      <c r="N1221" s="15">
        <v>12.1</v>
      </c>
      <c r="O1221" s="15">
        <v>150</v>
      </c>
      <c r="P1221" s="15">
        <v>1</v>
      </c>
      <c r="Q1221" s="15" t="s">
        <v>910</v>
      </c>
    </row>
    <row r="1222" spans="1:17" ht="14.5">
      <c r="A1222" s="3" t="s">
        <v>9218</v>
      </c>
      <c r="B1222" s="15" t="s">
        <v>1</v>
      </c>
      <c r="C1222" s="15" t="s">
        <v>8784</v>
      </c>
      <c r="D1222" s="15">
        <v>500</v>
      </c>
      <c r="E1222" s="15">
        <v>5</v>
      </c>
      <c r="F1222" s="15">
        <v>16.149999999999999</v>
      </c>
      <c r="G1222" s="15">
        <v>17</v>
      </c>
      <c r="H1222" s="15">
        <v>17.850000000000001</v>
      </c>
      <c r="I1222" s="15">
        <v>0.05</v>
      </c>
      <c r="J1222" s="15"/>
      <c r="K1222" s="15"/>
      <c r="L1222" s="15"/>
      <c r="M1222" s="15">
        <v>1</v>
      </c>
      <c r="N1222" s="15">
        <v>12.9</v>
      </c>
      <c r="O1222" s="15">
        <v>150</v>
      </c>
      <c r="P1222" s="15">
        <v>1</v>
      </c>
      <c r="Q1222" s="15" t="s">
        <v>910</v>
      </c>
    </row>
    <row r="1223" spans="1:17" ht="14.5">
      <c r="A1223" s="3" t="s">
        <v>9219</v>
      </c>
      <c r="B1223" s="15" t="s">
        <v>1</v>
      </c>
      <c r="C1223" s="15" t="s">
        <v>8784</v>
      </c>
      <c r="D1223" s="15">
        <v>500</v>
      </c>
      <c r="E1223" s="15">
        <v>5</v>
      </c>
      <c r="F1223" s="15">
        <v>17.100000000000001</v>
      </c>
      <c r="G1223" s="15">
        <v>18</v>
      </c>
      <c r="H1223" s="15">
        <v>18.899999999999999</v>
      </c>
      <c r="I1223" s="15">
        <v>0.05</v>
      </c>
      <c r="J1223" s="15"/>
      <c r="K1223" s="15"/>
      <c r="L1223" s="15"/>
      <c r="M1223" s="15">
        <v>1</v>
      </c>
      <c r="N1223" s="15">
        <v>13.6</v>
      </c>
      <c r="O1223" s="15">
        <v>150</v>
      </c>
      <c r="P1223" s="15">
        <v>1</v>
      </c>
      <c r="Q1223" s="15" t="s">
        <v>910</v>
      </c>
    </row>
    <row r="1224" spans="1:17" ht="14.5">
      <c r="A1224" s="3" t="s">
        <v>9220</v>
      </c>
      <c r="B1224" s="15" t="s">
        <v>1</v>
      </c>
      <c r="C1224" s="15" t="s">
        <v>8784</v>
      </c>
      <c r="D1224" s="15">
        <v>500</v>
      </c>
      <c r="E1224" s="15">
        <v>5</v>
      </c>
      <c r="F1224" s="15">
        <v>18.05</v>
      </c>
      <c r="G1224" s="15">
        <v>19</v>
      </c>
      <c r="H1224" s="15">
        <v>19.95</v>
      </c>
      <c r="I1224" s="15">
        <v>0.05</v>
      </c>
      <c r="J1224" s="15"/>
      <c r="K1224" s="15"/>
      <c r="L1224" s="15"/>
      <c r="M1224" s="15">
        <v>1</v>
      </c>
      <c r="N1224" s="15">
        <v>14.4</v>
      </c>
      <c r="O1224" s="15">
        <v>150</v>
      </c>
      <c r="P1224" s="15">
        <v>1</v>
      </c>
      <c r="Q1224" s="15" t="s">
        <v>910</v>
      </c>
    </row>
    <row r="1225" spans="1:17" ht="14.5">
      <c r="A1225" s="3" t="s">
        <v>9221</v>
      </c>
      <c r="B1225" s="15" t="s">
        <v>1</v>
      </c>
      <c r="C1225" s="15" t="s">
        <v>8784</v>
      </c>
      <c r="D1225" s="15">
        <v>500</v>
      </c>
      <c r="E1225" s="15">
        <v>5</v>
      </c>
      <c r="F1225" s="15">
        <v>19</v>
      </c>
      <c r="G1225" s="15">
        <v>20</v>
      </c>
      <c r="H1225" s="15">
        <v>21</v>
      </c>
      <c r="I1225" s="15">
        <v>0.05</v>
      </c>
      <c r="J1225" s="15"/>
      <c r="K1225" s="15"/>
      <c r="L1225" s="15"/>
      <c r="M1225" s="15">
        <v>0.01</v>
      </c>
      <c r="N1225" s="15">
        <v>15.2</v>
      </c>
      <c r="O1225" s="15">
        <v>150</v>
      </c>
      <c r="P1225" s="15">
        <v>1</v>
      </c>
      <c r="Q1225" s="15" t="s">
        <v>910</v>
      </c>
    </row>
    <row r="1226" spans="1:17" ht="14.5">
      <c r="A1226" s="3" t="s">
        <v>9222</v>
      </c>
      <c r="B1226" s="15" t="s">
        <v>1</v>
      </c>
      <c r="C1226" s="15" t="s">
        <v>8784</v>
      </c>
      <c r="D1226" s="15">
        <v>500</v>
      </c>
      <c r="E1226" s="15">
        <v>5</v>
      </c>
      <c r="F1226" s="15">
        <v>20.9</v>
      </c>
      <c r="G1226" s="15">
        <v>22</v>
      </c>
      <c r="H1226" s="15">
        <v>23.1</v>
      </c>
      <c r="I1226" s="15">
        <v>0.05</v>
      </c>
      <c r="J1226" s="15"/>
      <c r="K1226" s="15"/>
      <c r="L1226" s="15"/>
      <c r="M1226" s="15">
        <v>0.01</v>
      </c>
      <c r="N1226" s="15">
        <v>16.7</v>
      </c>
      <c r="O1226" s="15">
        <v>150</v>
      </c>
      <c r="P1226" s="15">
        <v>1</v>
      </c>
      <c r="Q1226" s="15" t="s">
        <v>910</v>
      </c>
    </row>
    <row r="1227" spans="1:17" ht="14.5">
      <c r="A1227" s="3" t="s">
        <v>9223</v>
      </c>
      <c r="B1227" s="15" t="s">
        <v>1</v>
      </c>
      <c r="C1227" s="15" t="s">
        <v>8784</v>
      </c>
      <c r="D1227" s="15">
        <v>500</v>
      </c>
      <c r="E1227" s="15">
        <v>5</v>
      </c>
      <c r="F1227" s="15">
        <v>22.8</v>
      </c>
      <c r="G1227" s="15">
        <v>24</v>
      </c>
      <c r="H1227" s="15">
        <v>25.2</v>
      </c>
      <c r="I1227" s="15">
        <v>0.05</v>
      </c>
      <c r="J1227" s="15"/>
      <c r="K1227" s="15"/>
      <c r="L1227" s="15"/>
      <c r="M1227" s="15">
        <v>0.01</v>
      </c>
      <c r="N1227" s="15">
        <v>18.2</v>
      </c>
      <c r="O1227" s="15">
        <v>150</v>
      </c>
      <c r="P1227" s="15">
        <v>1</v>
      </c>
      <c r="Q1227" s="15" t="s">
        <v>910</v>
      </c>
    </row>
    <row r="1228" spans="1:17" ht="14.5">
      <c r="A1228" s="3" t="s">
        <v>9224</v>
      </c>
      <c r="B1228" s="15" t="s">
        <v>1</v>
      </c>
      <c r="C1228" s="15" t="s">
        <v>8784</v>
      </c>
      <c r="D1228" s="15">
        <v>500</v>
      </c>
      <c r="E1228" s="15">
        <v>5</v>
      </c>
      <c r="F1228" s="15">
        <v>23.75</v>
      </c>
      <c r="G1228" s="15">
        <v>25</v>
      </c>
      <c r="H1228" s="15">
        <v>26.25</v>
      </c>
      <c r="I1228" s="15">
        <v>0.05</v>
      </c>
      <c r="J1228" s="15"/>
      <c r="K1228" s="15"/>
      <c r="L1228" s="15"/>
      <c r="M1228" s="15">
        <v>0.01</v>
      </c>
      <c r="N1228" s="15">
        <v>19</v>
      </c>
      <c r="O1228" s="15">
        <v>150</v>
      </c>
      <c r="P1228" s="15">
        <v>1</v>
      </c>
      <c r="Q1228" s="15" t="s">
        <v>910</v>
      </c>
    </row>
    <row r="1229" spans="1:17" ht="14.5">
      <c r="A1229" s="3" t="s">
        <v>9225</v>
      </c>
      <c r="B1229" s="15" t="s">
        <v>1</v>
      </c>
      <c r="C1229" s="15" t="s">
        <v>8784</v>
      </c>
      <c r="D1229" s="15">
        <v>500</v>
      </c>
      <c r="E1229" s="15">
        <v>5</v>
      </c>
      <c r="F1229" s="15">
        <v>25.65</v>
      </c>
      <c r="G1229" s="15">
        <v>27</v>
      </c>
      <c r="H1229" s="15">
        <v>28.35</v>
      </c>
      <c r="I1229" s="15">
        <v>0.05</v>
      </c>
      <c r="J1229" s="15"/>
      <c r="K1229" s="15"/>
      <c r="L1229" s="15"/>
      <c r="M1229" s="15">
        <v>0.01</v>
      </c>
      <c r="N1229" s="15">
        <v>20.399999999999999</v>
      </c>
      <c r="O1229" s="15">
        <v>150</v>
      </c>
      <c r="P1229" s="15">
        <v>1</v>
      </c>
      <c r="Q1229" s="15" t="s">
        <v>910</v>
      </c>
    </row>
    <row r="1230" spans="1:17" ht="14.5">
      <c r="A1230" s="3" t="s">
        <v>9226</v>
      </c>
      <c r="B1230" s="15" t="s">
        <v>1</v>
      </c>
      <c r="C1230" s="15" t="s">
        <v>8784</v>
      </c>
      <c r="D1230" s="15">
        <v>500</v>
      </c>
      <c r="E1230" s="15">
        <v>5</v>
      </c>
      <c r="F1230" s="15">
        <v>26.6</v>
      </c>
      <c r="G1230" s="15">
        <v>28</v>
      </c>
      <c r="H1230" s="15">
        <v>29.4</v>
      </c>
      <c r="I1230" s="15">
        <v>0.05</v>
      </c>
      <c r="J1230" s="15"/>
      <c r="K1230" s="15"/>
      <c r="L1230" s="15"/>
      <c r="M1230" s="15">
        <v>0.01</v>
      </c>
      <c r="N1230" s="15">
        <v>21.2</v>
      </c>
      <c r="O1230" s="15">
        <v>150</v>
      </c>
      <c r="P1230" s="15">
        <v>1</v>
      </c>
      <c r="Q1230" s="15" t="s">
        <v>910</v>
      </c>
    </row>
    <row r="1231" spans="1:17" ht="14.5">
      <c r="A1231" s="3" t="s">
        <v>9227</v>
      </c>
      <c r="B1231" s="15" t="s">
        <v>1</v>
      </c>
      <c r="C1231" s="15" t="s">
        <v>8784</v>
      </c>
      <c r="D1231" s="15">
        <v>500</v>
      </c>
      <c r="E1231" s="15">
        <v>5</v>
      </c>
      <c r="F1231" s="15">
        <v>28.5</v>
      </c>
      <c r="G1231" s="15">
        <v>30</v>
      </c>
      <c r="H1231" s="15">
        <v>31.5</v>
      </c>
      <c r="I1231" s="15">
        <v>0.05</v>
      </c>
      <c r="J1231" s="15"/>
      <c r="K1231" s="15"/>
      <c r="L1231" s="15"/>
      <c r="M1231" s="15">
        <v>0.01</v>
      </c>
      <c r="N1231" s="15">
        <v>22.8</v>
      </c>
      <c r="O1231" s="15">
        <v>150</v>
      </c>
      <c r="P1231" s="15">
        <v>1</v>
      </c>
      <c r="Q1231" s="15" t="s">
        <v>910</v>
      </c>
    </row>
    <row r="1232" spans="1:17" ht="14.5">
      <c r="A1232" s="3" t="s">
        <v>9228</v>
      </c>
      <c r="B1232" s="15" t="s">
        <v>1</v>
      </c>
      <c r="C1232" s="15" t="s">
        <v>8784</v>
      </c>
      <c r="D1232" s="15">
        <v>500</v>
      </c>
      <c r="E1232" s="15">
        <v>5</v>
      </c>
      <c r="F1232" s="15">
        <v>31.35</v>
      </c>
      <c r="G1232" s="15">
        <v>33</v>
      </c>
      <c r="H1232" s="15">
        <v>34.65</v>
      </c>
      <c r="I1232" s="15">
        <v>0.05</v>
      </c>
      <c r="J1232" s="15"/>
      <c r="K1232" s="15"/>
      <c r="L1232" s="15"/>
      <c r="M1232" s="15">
        <v>0.01</v>
      </c>
      <c r="N1232" s="15">
        <v>25</v>
      </c>
      <c r="O1232" s="15">
        <v>150</v>
      </c>
      <c r="P1232" s="15">
        <v>1</v>
      </c>
      <c r="Q1232" s="15" t="s">
        <v>910</v>
      </c>
    </row>
    <row r="1233" spans="1:17" ht="14.5">
      <c r="A1233" s="3" t="s">
        <v>9229</v>
      </c>
      <c r="B1233" s="15" t="s">
        <v>1</v>
      </c>
      <c r="C1233" s="15" t="s">
        <v>8784</v>
      </c>
      <c r="D1233" s="15">
        <v>500</v>
      </c>
      <c r="E1233" s="15">
        <v>5</v>
      </c>
      <c r="F1233" s="15">
        <v>34.200000000000003</v>
      </c>
      <c r="G1233" s="15">
        <v>36</v>
      </c>
      <c r="H1233" s="15">
        <v>37.799999999999997</v>
      </c>
      <c r="I1233" s="15">
        <v>0.05</v>
      </c>
      <c r="J1233" s="15"/>
      <c r="K1233" s="15"/>
      <c r="L1233" s="15"/>
      <c r="M1233" s="15">
        <v>0.01</v>
      </c>
      <c r="N1233" s="15">
        <v>27.3</v>
      </c>
      <c r="O1233" s="15">
        <v>150</v>
      </c>
      <c r="P1233" s="15">
        <v>1</v>
      </c>
      <c r="Q1233" s="15" t="s">
        <v>910</v>
      </c>
    </row>
    <row r="1234" spans="1:17" ht="14.5">
      <c r="A1234" s="3" t="s">
        <v>9230</v>
      </c>
      <c r="B1234" s="15" t="s">
        <v>1</v>
      </c>
      <c r="C1234" s="15" t="s">
        <v>8784</v>
      </c>
      <c r="D1234" s="15">
        <v>500</v>
      </c>
      <c r="E1234" s="15">
        <v>5</v>
      </c>
      <c r="F1234" s="15">
        <v>37.049999999999997</v>
      </c>
      <c r="G1234" s="15">
        <v>39</v>
      </c>
      <c r="H1234" s="15">
        <v>40.950000000000003</v>
      </c>
      <c r="I1234" s="15">
        <v>0.05</v>
      </c>
      <c r="J1234" s="15"/>
      <c r="K1234" s="15"/>
      <c r="L1234" s="15"/>
      <c r="M1234" s="15">
        <v>0.01</v>
      </c>
      <c r="N1234" s="15">
        <v>29.6</v>
      </c>
      <c r="O1234" s="15">
        <v>150</v>
      </c>
      <c r="P1234" s="15">
        <v>1</v>
      </c>
      <c r="Q1234" s="15" t="s">
        <v>910</v>
      </c>
    </row>
    <row r="1235" spans="1:17" ht="14.5">
      <c r="A1235" s="3" t="s">
        <v>9530</v>
      </c>
      <c r="B1235" s="15" t="s">
        <v>1</v>
      </c>
      <c r="C1235" s="15" t="s">
        <v>7270</v>
      </c>
      <c r="D1235" s="15">
        <v>200</v>
      </c>
      <c r="E1235" s="15">
        <v>2</v>
      </c>
      <c r="F1235" s="15">
        <v>9.8000000000000007</v>
      </c>
      <c r="G1235" s="15">
        <v>10</v>
      </c>
      <c r="H1235" s="15">
        <v>10.199999999999999</v>
      </c>
      <c r="I1235" s="15">
        <v>5</v>
      </c>
      <c r="J1235" s="15">
        <v>20</v>
      </c>
      <c r="K1235" s="15">
        <v>150</v>
      </c>
      <c r="L1235" s="15">
        <v>1</v>
      </c>
      <c r="M1235" s="15">
        <v>0.2</v>
      </c>
      <c r="N1235" s="15">
        <v>7</v>
      </c>
      <c r="O1235" s="45">
        <v>150</v>
      </c>
      <c r="P1235" s="45">
        <v>1</v>
      </c>
      <c r="Q1235" s="15" t="s">
        <v>3</v>
      </c>
    </row>
    <row r="1236" spans="1:17" ht="14.5">
      <c r="A1236" s="3" t="s">
        <v>9531</v>
      </c>
      <c r="B1236" s="15" t="s">
        <v>1</v>
      </c>
      <c r="C1236" s="15" t="s">
        <v>7270</v>
      </c>
      <c r="D1236" s="15">
        <v>200</v>
      </c>
      <c r="E1236" s="15">
        <v>2</v>
      </c>
      <c r="F1236" s="15">
        <v>10.78</v>
      </c>
      <c r="G1236" s="15">
        <v>11</v>
      </c>
      <c r="H1236" s="15">
        <v>11.22</v>
      </c>
      <c r="I1236" s="15">
        <v>5</v>
      </c>
      <c r="J1236" s="15">
        <v>20</v>
      </c>
      <c r="K1236" s="15">
        <v>150</v>
      </c>
      <c r="L1236" s="15">
        <v>1</v>
      </c>
      <c r="M1236" s="15">
        <v>0.1</v>
      </c>
      <c r="N1236" s="15">
        <v>8</v>
      </c>
      <c r="O1236" s="45">
        <v>150</v>
      </c>
      <c r="P1236" s="45">
        <v>1</v>
      </c>
      <c r="Q1236" s="15" t="s">
        <v>3</v>
      </c>
    </row>
    <row r="1237" spans="1:17" ht="14.5">
      <c r="A1237" s="3" t="s">
        <v>9532</v>
      </c>
      <c r="B1237" s="15" t="s">
        <v>1</v>
      </c>
      <c r="C1237" s="15" t="s">
        <v>7270</v>
      </c>
      <c r="D1237" s="15">
        <v>200</v>
      </c>
      <c r="E1237" s="15">
        <v>2</v>
      </c>
      <c r="F1237" s="15">
        <v>11.76</v>
      </c>
      <c r="G1237" s="15">
        <v>12</v>
      </c>
      <c r="H1237" s="15">
        <v>12.24</v>
      </c>
      <c r="I1237" s="15">
        <v>5</v>
      </c>
      <c r="J1237" s="15">
        <v>25</v>
      </c>
      <c r="K1237" s="15">
        <v>150</v>
      </c>
      <c r="L1237" s="15">
        <v>1</v>
      </c>
      <c r="M1237" s="15">
        <v>0.1</v>
      </c>
      <c r="N1237" s="15">
        <v>8</v>
      </c>
      <c r="O1237" s="45">
        <v>150</v>
      </c>
      <c r="P1237" s="45">
        <v>1</v>
      </c>
      <c r="Q1237" s="15" t="s">
        <v>3</v>
      </c>
    </row>
    <row r="1238" spans="1:17" ht="14.5">
      <c r="A1238" s="3" t="s">
        <v>9533</v>
      </c>
      <c r="B1238" s="15" t="s">
        <v>1</v>
      </c>
      <c r="C1238" s="15" t="s">
        <v>7270</v>
      </c>
      <c r="D1238" s="15">
        <v>200</v>
      </c>
      <c r="E1238" s="15">
        <v>2</v>
      </c>
      <c r="F1238" s="15">
        <v>12.74</v>
      </c>
      <c r="G1238" s="15">
        <v>13</v>
      </c>
      <c r="H1238" s="15">
        <v>13.26</v>
      </c>
      <c r="I1238" s="15">
        <v>5</v>
      </c>
      <c r="J1238" s="15">
        <v>30</v>
      </c>
      <c r="K1238" s="15">
        <v>170</v>
      </c>
      <c r="L1238" s="15">
        <v>1</v>
      </c>
      <c r="M1238" s="15">
        <v>0.1</v>
      </c>
      <c r="N1238" s="15">
        <v>8</v>
      </c>
      <c r="O1238" s="45">
        <v>150</v>
      </c>
      <c r="P1238" s="45">
        <v>1</v>
      </c>
      <c r="Q1238" s="15" t="s">
        <v>3</v>
      </c>
    </row>
    <row r="1239" spans="1:17" ht="14.5">
      <c r="A1239" s="3" t="s">
        <v>9534</v>
      </c>
      <c r="B1239" s="15" t="s">
        <v>1</v>
      </c>
      <c r="C1239" s="15" t="s">
        <v>7270</v>
      </c>
      <c r="D1239" s="15">
        <v>200</v>
      </c>
      <c r="E1239" s="15">
        <v>2</v>
      </c>
      <c r="F1239" s="15">
        <v>13.72</v>
      </c>
      <c r="G1239" s="15">
        <v>14</v>
      </c>
      <c r="H1239" s="15">
        <v>14.28</v>
      </c>
      <c r="I1239" s="15">
        <v>5</v>
      </c>
      <c r="J1239" s="15">
        <v>25</v>
      </c>
      <c r="K1239" s="15">
        <v>110</v>
      </c>
      <c r="L1239" s="15">
        <v>1</v>
      </c>
      <c r="M1239" s="15">
        <v>0.1</v>
      </c>
      <c r="N1239" s="15">
        <v>10.5</v>
      </c>
      <c r="O1239" s="45">
        <v>150</v>
      </c>
      <c r="P1239" s="45">
        <v>1</v>
      </c>
      <c r="Q1239" s="15" t="s">
        <v>3</v>
      </c>
    </row>
    <row r="1240" spans="1:17" ht="14.5">
      <c r="A1240" s="3" t="s">
        <v>9535</v>
      </c>
      <c r="B1240" s="15" t="s">
        <v>1</v>
      </c>
      <c r="C1240" s="15" t="s">
        <v>7270</v>
      </c>
      <c r="D1240" s="15">
        <v>200</v>
      </c>
      <c r="E1240" s="15">
        <v>2</v>
      </c>
      <c r="F1240" s="15">
        <v>14.7</v>
      </c>
      <c r="G1240" s="15">
        <v>15</v>
      </c>
      <c r="H1240" s="15">
        <v>15.3</v>
      </c>
      <c r="I1240" s="15">
        <v>5</v>
      </c>
      <c r="J1240" s="15">
        <v>30</v>
      </c>
      <c r="K1240" s="15">
        <v>200</v>
      </c>
      <c r="L1240" s="15">
        <v>1</v>
      </c>
      <c r="M1240" s="15">
        <v>0.1</v>
      </c>
      <c r="N1240" s="15">
        <v>10.5</v>
      </c>
      <c r="O1240" s="45">
        <v>150</v>
      </c>
      <c r="P1240" s="45">
        <v>1</v>
      </c>
      <c r="Q1240" s="15" t="s">
        <v>3</v>
      </c>
    </row>
    <row r="1241" spans="1:17" ht="14.5">
      <c r="A1241" s="3" t="s">
        <v>9536</v>
      </c>
      <c r="B1241" s="15" t="s">
        <v>1</v>
      </c>
      <c r="C1241" s="15" t="s">
        <v>7270</v>
      </c>
      <c r="D1241" s="15">
        <v>200</v>
      </c>
      <c r="E1241" s="15">
        <v>2</v>
      </c>
      <c r="F1241" s="15">
        <v>15.68</v>
      </c>
      <c r="G1241" s="15">
        <v>16</v>
      </c>
      <c r="H1241" s="15">
        <v>16.32</v>
      </c>
      <c r="I1241" s="15">
        <v>5</v>
      </c>
      <c r="J1241" s="15">
        <v>40</v>
      </c>
      <c r="K1241" s="15">
        <v>200</v>
      </c>
      <c r="L1241" s="15">
        <v>1</v>
      </c>
      <c r="M1241" s="15">
        <v>0.1</v>
      </c>
      <c r="N1241" s="15">
        <v>11.2</v>
      </c>
      <c r="O1241" s="45">
        <v>150</v>
      </c>
      <c r="P1241" s="45">
        <v>1</v>
      </c>
      <c r="Q1241" s="15" t="s">
        <v>3</v>
      </c>
    </row>
    <row r="1242" spans="1:17" ht="14.5">
      <c r="A1242" s="3" t="s">
        <v>9537</v>
      </c>
      <c r="B1242" s="15" t="s">
        <v>1</v>
      </c>
      <c r="C1242" s="15" t="s">
        <v>7270</v>
      </c>
      <c r="D1242" s="15">
        <v>200</v>
      </c>
      <c r="E1242" s="15">
        <v>2</v>
      </c>
      <c r="F1242" s="15">
        <v>17.64</v>
      </c>
      <c r="G1242" s="15">
        <v>18</v>
      </c>
      <c r="H1242" s="15">
        <v>18.36</v>
      </c>
      <c r="I1242" s="15">
        <v>5</v>
      </c>
      <c r="J1242" s="15">
        <v>45</v>
      </c>
      <c r="K1242" s="15">
        <v>225</v>
      </c>
      <c r="L1242" s="15">
        <v>1</v>
      </c>
      <c r="M1242" s="15">
        <v>0.1</v>
      </c>
      <c r="N1242" s="15">
        <v>12.6</v>
      </c>
      <c r="O1242" s="45">
        <v>150</v>
      </c>
      <c r="P1242" s="45">
        <v>1</v>
      </c>
      <c r="Q1242" s="15" t="s">
        <v>3</v>
      </c>
    </row>
    <row r="1243" spans="1:17" ht="14.5">
      <c r="A1243" s="3" t="s">
        <v>9538</v>
      </c>
      <c r="B1243" s="15" t="s">
        <v>1</v>
      </c>
      <c r="C1243" s="15" t="s">
        <v>7270</v>
      </c>
      <c r="D1243" s="15">
        <v>200</v>
      </c>
      <c r="E1243" s="15">
        <v>2</v>
      </c>
      <c r="F1243" s="15">
        <v>19.600000000000001</v>
      </c>
      <c r="G1243" s="15">
        <v>20</v>
      </c>
      <c r="H1243" s="15">
        <v>20.399999999999999</v>
      </c>
      <c r="I1243" s="15">
        <v>5</v>
      </c>
      <c r="J1243" s="15">
        <v>55</v>
      </c>
      <c r="K1243" s="15">
        <v>225</v>
      </c>
      <c r="L1243" s="15">
        <v>1</v>
      </c>
      <c r="M1243" s="15">
        <v>0.1</v>
      </c>
      <c r="N1243" s="15">
        <v>14</v>
      </c>
      <c r="O1243" s="45">
        <v>150</v>
      </c>
      <c r="P1243" s="45">
        <v>1</v>
      </c>
      <c r="Q1243" s="15" t="s">
        <v>3</v>
      </c>
    </row>
    <row r="1244" spans="1:17" ht="14.5">
      <c r="A1244" s="3" t="s">
        <v>9539</v>
      </c>
      <c r="B1244" s="15" t="s">
        <v>1</v>
      </c>
      <c r="C1244" s="15" t="s">
        <v>7270</v>
      </c>
      <c r="D1244" s="15">
        <v>200</v>
      </c>
      <c r="E1244" s="15">
        <v>2</v>
      </c>
      <c r="F1244" s="15">
        <v>21.56</v>
      </c>
      <c r="G1244" s="15">
        <v>22</v>
      </c>
      <c r="H1244" s="15">
        <v>22.44</v>
      </c>
      <c r="I1244" s="15">
        <v>5</v>
      </c>
      <c r="J1244" s="15">
        <v>55</v>
      </c>
      <c r="K1244" s="15">
        <v>250</v>
      </c>
      <c r="L1244" s="15">
        <v>1</v>
      </c>
      <c r="M1244" s="15">
        <v>0.1</v>
      </c>
      <c r="N1244" s="15">
        <v>15.4</v>
      </c>
      <c r="O1244" s="45">
        <v>150</v>
      </c>
      <c r="P1244" s="45">
        <v>1</v>
      </c>
      <c r="Q1244" s="15" t="s">
        <v>3</v>
      </c>
    </row>
    <row r="1245" spans="1:17" ht="14.5">
      <c r="A1245" s="3" t="s">
        <v>9540</v>
      </c>
      <c r="B1245" s="15" t="s">
        <v>1</v>
      </c>
      <c r="C1245" s="15" t="s">
        <v>7270</v>
      </c>
      <c r="D1245" s="15">
        <v>200</v>
      </c>
      <c r="E1245" s="15">
        <v>2</v>
      </c>
      <c r="F1245" s="15">
        <v>23.52</v>
      </c>
      <c r="G1245" s="15">
        <v>24</v>
      </c>
      <c r="H1245" s="15">
        <v>24.48</v>
      </c>
      <c r="I1245" s="15">
        <v>5</v>
      </c>
      <c r="J1245" s="15">
        <v>70</v>
      </c>
      <c r="K1245" s="15">
        <v>250</v>
      </c>
      <c r="L1245" s="15">
        <v>1</v>
      </c>
      <c r="M1245" s="15">
        <v>0.1</v>
      </c>
      <c r="N1245" s="15">
        <v>16.8</v>
      </c>
      <c r="O1245" s="45">
        <v>150</v>
      </c>
      <c r="P1245" s="45">
        <v>1</v>
      </c>
      <c r="Q1245" s="15" t="s">
        <v>3</v>
      </c>
    </row>
    <row r="1246" spans="1:17" ht="14.5">
      <c r="A1246" s="3" t="s">
        <v>9541</v>
      </c>
      <c r="B1246" s="15" t="s">
        <v>1</v>
      </c>
      <c r="C1246" s="15" t="s">
        <v>7270</v>
      </c>
      <c r="D1246" s="15">
        <v>200</v>
      </c>
      <c r="E1246" s="15">
        <v>2</v>
      </c>
      <c r="F1246" s="15">
        <v>26.46</v>
      </c>
      <c r="G1246" s="15">
        <v>27</v>
      </c>
      <c r="H1246" s="15">
        <v>27.54</v>
      </c>
      <c r="I1246" s="15">
        <v>2</v>
      </c>
      <c r="J1246" s="15">
        <v>80</v>
      </c>
      <c r="K1246" s="15">
        <v>300</v>
      </c>
      <c r="L1246" s="15">
        <v>0.5</v>
      </c>
      <c r="M1246" s="15">
        <v>0.1</v>
      </c>
      <c r="N1246" s="15">
        <v>18.899999999999999</v>
      </c>
      <c r="O1246" s="45">
        <v>150</v>
      </c>
      <c r="P1246" s="45">
        <v>1</v>
      </c>
      <c r="Q1246" s="15" t="s">
        <v>3</v>
      </c>
    </row>
    <row r="1247" spans="1:17" ht="14.5">
      <c r="A1247" s="3" t="s">
        <v>9542</v>
      </c>
      <c r="B1247" s="15" t="s">
        <v>1</v>
      </c>
      <c r="C1247" s="15" t="s">
        <v>7270</v>
      </c>
      <c r="D1247" s="15">
        <v>200</v>
      </c>
      <c r="E1247" s="15">
        <v>2</v>
      </c>
      <c r="F1247" s="15">
        <v>2.35</v>
      </c>
      <c r="G1247" s="15">
        <v>2.4</v>
      </c>
      <c r="H1247" s="15">
        <v>2.4500000000000002</v>
      </c>
      <c r="I1247" s="15">
        <v>5</v>
      </c>
      <c r="J1247" s="15">
        <v>100</v>
      </c>
      <c r="K1247" s="15">
        <v>600</v>
      </c>
      <c r="L1247" s="15">
        <v>1</v>
      </c>
      <c r="M1247" s="15">
        <v>50</v>
      </c>
      <c r="N1247" s="15">
        <v>1</v>
      </c>
      <c r="O1247" s="45">
        <v>150</v>
      </c>
      <c r="P1247" s="45">
        <v>1</v>
      </c>
      <c r="Q1247" s="15" t="s">
        <v>3</v>
      </c>
    </row>
    <row r="1248" spans="1:17" ht="14.5">
      <c r="A1248" s="3" t="s">
        <v>9543</v>
      </c>
      <c r="B1248" s="15" t="s">
        <v>1</v>
      </c>
      <c r="C1248" s="15" t="s">
        <v>7270</v>
      </c>
      <c r="D1248" s="15">
        <v>200</v>
      </c>
      <c r="E1248" s="15">
        <v>2</v>
      </c>
      <c r="F1248" s="15">
        <v>2.65</v>
      </c>
      <c r="G1248" s="15">
        <v>2.7</v>
      </c>
      <c r="H1248" s="15">
        <v>2.75</v>
      </c>
      <c r="I1248" s="15">
        <v>5</v>
      </c>
      <c r="J1248" s="15">
        <v>100</v>
      </c>
      <c r="K1248" s="15">
        <v>600</v>
      </c>
      <c r="L1248" s="15">
        <v>1</v>
      </c>
      <c r="M1248" s="15">
        <v>20</v>
      </c>
      <c r="N1248" s="15">
        <v>1</v>
      </c>
      <c r="O1248" s="45">
        <v>150</v>
      </c>
      <c r="P1248" s="45">
        <v>1</v>
      </c>
      <c r="Q1248" s="15" t="s">
        <v>3</v>
      </c>
    </row>
    <row r="1249" spans="1:17" ht="14.5">
      <c r="A1249" s="3" t="s">
        <v>9544</v>
      </c>
      <c r="B1249" s="15" t="s">
        <v>1</v>
      </c>
      <c r="C1249" s="15" t="s">
        <v>7270</v>
      </c>
      <c r="D1249" s="15">
        <v>200</v>
      </c>
      <c r="E1249" s="15">
        <v>2</v>
      </c>
      <c r="F1249" s="15">
        <v>29.4</v>
      </c>
      <c r="G1249" s="15">
        <v>30</v>
      </c>
      <c r="H1249" s="15">
        <v>30.6</v>
      </c>
      <c r="I1249" s="15">
        <v>2</v>
      </c>
      <c r="J1249" s="15">
        <v>80</v>
      </c>
      <c r="K1249" s="15">
        <v>300</v>
      </c>
      <c r="L1249" s="15">
        <v>0.5</v>
      </c>
      <c r="M1249" s="15">
        <v>0.1</v>
      </c>
      <c r="N1249" s="15">
        <v>21</v>
      </c>
      <c r="O1249" s="45">
        <v>150</v>
      </c>
      <c r="P1249" s="45">
        <v>1</v>
      </c>
      <c r="Q1249" s="15" t="s">
        <v>3</v>
      </c>
    </row>
    <row r="1250" spans="1:17" ht="14.5">
      <c r="A1250" s="3" t="s">
        <v>9545</v>
      </c>
      <c r="B1250" s="15" t="s">
        <v>1</v>
      </c>
      <c r="C1250" s="15" t="s">
        <v>7270</v>
      </c>
      <c r="D1250" s="15">
        <v>200</v>
      </c>
      <c r="E1250" s="15">
        <v>2</v>
      </c>
      <c r="F1250" s="15">
        <v>32.340000000000003</v>
      </c>
      <c r="G1250" s="15">
        <v>33</v>
      </c>
      <c r="H1250" s="15">
        <v>33.659999999999997</v>
      </c>
      <c r="I1250" s="15">
        <v>2</v>
      </c>
      <c r="J1250" s="15">
        <v>80</v>
      </c>
      <c r="K1250" s="15">
        <v>325</v>
      </c>
      <c r="L1250" s="15">
        <v>0.5</v>
      </c>
      <c r="M1250" s="15">
        <v>0.1</v>
      </c>
      <c r="N1250" s="15">
        <v>23.1</v>
      </c>
      <c r="O1250" s="45">
        <v>150</v>
      </c>
      <c r="P1250" s="45">
        <v>1</v>
      </c>
      <c r="Q1250" s="15" t="s">
        <v>3</v>
      </c>
    </row>
    <row r="1251" spans="1:17" ht="14.5">
      <c r="A1251" s="3" t="s">
        <v>9546</v>
      </c>
      <c r="B1251" s="15" t="s">
        <v>1</v>
      </c>
      <c r="C1251" s="15" t="s">
        <v>7270</v>
      </c>
      <c r="D1251" s="15">
        <v>200</v>
      </c>
      <c r="E1251" s="15">
        <v>2</v>
      </c>
      <c r="F1251" s="15">
        <v>35.28</v>
      </c>
      <c r="G1251" s="15">
        <v>36</v>
      </c>
      <c r="H1251" s="15">
        <v>36.72</v>
      </c>
      <c r="I1251" s="15">
        <v>2</v>
      </c>
      <c r="J1251" s="15">
        <v>90</v>
      </c>
      <c r="K1251" s="15">
        <v>350</v>
      </c>
      <c r="L1251" s="15">
        <v>0.5</v>
      </c>
      <c r="M1251" s="15">
        <v>0.1</v>
      </c>
      <c r="N1251" s="15">
        <v>25.2</v>
      </c>
      <c r="O1251" s="45">
        <v>150</v>
      </c>
      <c r="P1251" s="45">
        <v>1</v>
      </c>
      <c r="Q1251" s="15" t="s">
        <v>3</v>
      </c>
    </row>
    <row r="1252" spans="1:17" ht="14.5">
      <c r="A1252" s="3" t="s">
        <v>9547</v>
      </c>
      <c r="B1252" s="15" t="s">
        <v>1</v>
      </c>
      <c r="C1252" s="15" t="s">
        <v>7270</v>
      </c>
      <c r="D1252" s="15">
        <v>200</v>
      </c>
      <c r="E1252" s="15">
        <v>2</v>
      </c>
      <c r="F1252" s="15">
        <v>38.22</v>
      </c>
      <c r="G1252" s="15">
        <v>39</v>
      </c>
      <c r="H1252" s="15">
        <v>39.78</v>
      </c>
      <c r="I1252" s="15">
        <v>2</v>
      </c>
      <c r="J1252" s="15">
        <v>130</v>
      </c>
      <c r="K1252" s="15">
        <v>350</v>
      </c>
      <c r="L1252" s="15">
        <v>0.5</v>
      </c>
      <c r="M1252" s="15">
        <v>0.1</v>
      </c>
      <c r="N1252" s="15">
        <v>27.3</v>
      </c>
      <c r="O1252" s="45">
        <v>150</v>
      </c>
      <c r="P1252" s="45">
        <v>1</v>
      </c>
      <c r="Q1252" s="15" t="s">
        <v>3</v>
      </c>
    </row>
    <row r="1253" spans="1:17" ht="14.5">
      <c r="A1253" s="3" t="s">
        <v>9548</v>
      </c>
      <c r="B1253" s="15" t="s">
        <v>1</v>
      </c>
      <c r="C1253" s="15" t="s">
        <v>7270</v>
      </c>
      <c r="D1253" s="15">
        <v>200</v>
      </c>
      <c r="E1253" s="15">
        <v>2</v>
      </c>
      <c r="F1253" s="15">
        <v>2.94</v>
      </c>
      <c r="G1253" s="15">
        <v>3</v>
      </c>
      <c r="H1253" s="15">
        <v>3.06</v>
      </c>
      <c r="I1253" s="15">
        <v>5</v>
      </c>
      <c r="J1253" s="15">
        <v>95</v>
      </c>
      <c r="K1253" s="15">
        <v>600</v>
      </c>
      <c r="L1253" s="15">
        <v>1</v>
      </c>
      <c r="M1253" s="15">
        <v>10</v>
      </c>
      <c r="N1253" s="15">
        <v>1</v>
      </c>
      <c r="O1253" s="45">
        <v>150</v>
      </c>
      <c r="P1253" s="45">
        <v>1</v>
      </c>
      <c r="Q1253" s="15" t="s">
        <v>3</v>
      </c>
    </row>
    <row r="1254" spans="1:17" ht="14.5">
      <c r="A1254" s="3" t="s">
        <v>9549</v>
      </c>
      <c r="B1254" s="15" t="s">
        <v>1</v>
      </c>
      <c r="C1254" s="15" t="s">
        <v>7270</v>
      </c>
      <c r="D1254" s="15">
        <v>200</v>
      </c>
      <c r="E1254" s="15">
        <v>2</v>
      </c>
      <c r="F1254" s="15">
        <v>3.23</v>
      </c>
      <c r="G1254" s="15">
        <v>3.3</v>
      </c>
      <c r="H1254" s="15">
        <v>3.37</v>
      </c>
      <c r="I1254" s="15">
        <v>5</v>
      </c>
      <c r="J1254" s="15">
        <v>95</v>
      </c>
      <c r="K1254" s="15">
        <v>600</v>
      </c>
      <c r="L1254" s="15">
        <v>1</v>
      </c>
      <c r="M1254" s="15">
        <v>5</v>
      </c>
      <c r="N1254" s="15">
        <v>1</v>
      </c>
      <c r="O1254" s="45">
        <v>150</v>
      </c>
      <c r="P1254" s="45">
        <v>1</v>
      </c>
      <c r="Q1254" s="15" t="s">
        <v>3</v>
      </c>
    </row>
    <row r="1255" spans="1:17" ht="14.5">
      <c r="A1255" s="3" t="s">
        <v>9550</v>
      </c>
      <c r="B1255" s="15" t="s">
        <v>1</v>
      </c>
      <c r="C1255" s="15" t="s">
        <v>7270</v>
      </c>
      <c r="D1255" s="15">
        <v>200</v>
      </c>
      <c r="E1255" s="15">
        <v>2</v>
      </c>
      <c r="F1255" s="15">
        <v>3.53</v>
      </c>
      <c r="G1255" s="15">
        <v>3.6</v>
      </c>
      <c r="H1255" s="15">
        <v>3.67</v>
      </c>
      <c r="I1255" s="15">
        <v>5</v>
      </c>
      <c r="J1255" s="15">
        <v>90</v>
      </c>
      <c r="K1255" s="15">
        <v>600</v>
      </c>
      <c r="L1255" s="15">
        <v>1</v>
      </c>
      <c r="M1255" s="15">
        <v>5</v>
      </c>
      <c r="N1255" s="15">
        <v>1</v>
      </c>
      <c r="O1255" s="45">
        <v>150</v>
      </c>
      <c r="P1255" s="45">
        <v>1</v>
      </c>
      <c r="Q1255" s="15" t="s">
        <v>3</v>
      </c>
    </row>
    <row r="1256" spans="1:17" ht="14.5">
      <c r="A1256" s="3" t="s">
        <v>9551</v>
      </c>
      <c r="B1256" s="15" t="s">
        <v>1</v>
      </c>
      <c r="C1256" s="15" t="s">
        <v>7270</v>
      </c>
      <c r="D1256" s="15">
        <v>200</v>
      </c>
      <c r="E1256" s="15">
        <v>2</v>
      </c>
      <c r="F1256" s="15">
        <v>3.82</v>
      </c>
      <c r="G1256" s="15">
        <v>3.9</v>
      </c>
      <c r="H1256" s="15">
        <v>3.98</v>
      </c>
      <c r="I1256" s="15">
        <v>5</v>
      </c>
      <c r="J1256" s="15">
        <v>90</v>
      </c>
      <c r="K1256" s="15">
        <v>600</v>
      </c>
      <c r="L1256" s="15">
        <v>1</v>
      </c>
      <c r="M1256" s="15">
        <v>3</v>
      </c>
      <c r="N1256" s="15">
        <v>1</v>
      </c>
      <c r="O1256" s="45">
        <v>150</v>
      </c>
      <c r="P1256" s="45">
        <v>1</v>
      </c>
      <c r="Q1256" s="15" t="s">
        <v>3</v>
      </c>
    </row>
    <row r="1257" spans="1:17" ht="14.5">
      <c r="A1257" s="3" t="s">
        <v>9552</v>
      </c>
      <c r="B1257" s="15" t="s">
        <v>1</v>
      </c>
      <c r="C1257" s="15" t="s">
        <v>7270</v>
      </c>
      <c r="D1257" s="15">
        <v>200</v>
      </c>
      <c r="E1257" s="15">
        <v>2</v>
      </c>
      <c r="F1257" s="15">
        <v>42.14</v>
      </c>
      <c r="G1257" s="15">
        <v>43</v>
      </c>
      <c r="H1257" s="15">
        <v>43.86</v>
      </c>
      <c r="I1257" s="15">
        <v>2</v>
      </c>
      <c r="J1257" s="15">
        <v>130</v>
      </c>
      <c r="K1257" s="15">
        <v>350</v>
      </c>
      <c r="L1257" s="15">
        <v>0.5</v>
      </c>
      <c r="M1257" s="15">
        <v>0.1</v>
      </c>
      <c r="N1257" s="15">
        <v>29.4</v>
      </c>
      <c r="O1257" s="45">
        <v>150</v>
      </c>
      <c r="P1257" s="45">
        <v>1</v>
      </c>
      <c r="Q1257" s="15" t="s">
        <v>3</v>
      </c>
    </row>
    <row r="1258" spans="1:17" ht="14.5">
      <c r="A1258" s="3" t="s">
        <v>9553</v>
      </c>
      <c r="B1258" s="15" t="s">
        <v>1</v>
      </c>
      <c r="C1258" s="15" t="s">
        <v>7270</v>
      </c>
      <c r="D1258" s="15">
        <v>200</v>
      </c>
      <c r="E1258" s="15">
        <v>2</v>
      </c>
      <c r="F1258" s="15">
        <v>45.83</v>
      </c>
      <c r="G1258" s="15">
        <v>47</v>
      </c>
      <c r="H1258" s="15">
        <v>48.17</v>
      </c>
      <c r="I1258" s="15">
        <v>2</v>
      </c>
      <c r="J1258" s="15">
        <v>170</v>
      </c>
      <c r="K1258" s="15">
        <v>1000</v>
      </c>
      <c r="L1258" s="15">
        <v>0.25</v>
      </c>
      <c r="M1258" s="15">
        <v>0.1</v>
      </c>
      <c r="N1258" s="15">
        <v>36</v>
      </c>
      <c r="O1258" s="45">
        <v>150</v>
      </c>
      <c r="P1258" s="45">
        <v>1</v>
      </c>
      <c r="Q1258" s="15" t="s">
        <v>3</v>
      </c>
    </row>
    <row r="1259" spans="1:17" ht="14.5">
      <c r="A1259" s="3" t="s">
        <v>9554</v>
      </c>
      <c r="B1259" s="15" t="s">
        <v>1</v>
      </c>
      <c r="C1259" s="15" t="s">
        <v>7270</v>
      </c>
      <c r="D1259" s="15">
        <v>200</v>
      </c>
      <c r="E1259" s="15">
        <v>2</v>
      </c>
      <c r="F1259" s="15">
        <v>4.21</v>
      </c>
      <c r="G1259" s="15">
        <v>4.3</v>
      </c>
      <c r="H1259" s="15">
        <v>4.3899999999999997</v>
      </c>
      <c r="I1259" s="15">
        <v>5</v>
      </c>
      <c r="J1259" s="15">
        <v>90</v>
      </c>
      <c r="K1259" s="15">
        <v>600</v>
      </c>
      <c r="L1259" s="15">
        <v>1</v>
      </c>
      <c r="M1259" s="15">
        <v>3</v>
      </c>
      <c r="N1259" s="15">
        <v>1</v>
      </c>
      <c r="O1259" s="45">
        <v>150</v>
      </c>
      <c r="P1259" s="45">
        <v>1</v>
      </c>
      <c r="Q1259" s="15" t="s">
        <v>3</v>
      </c>
    </row>
    <row r="1260" spans="1:17" ht="14.5">
      <c r="A1260" s="3" t="s">
        <v>9555</v>
      </c>
      <c r="B1260" s="15" t="s">
        <v>1</v>
      </c>
      <c r="C1260" s="15" t="s">
        <v>7270</v>
      </c>
      <c r="D1260" s="15">
        <v>200</v>
      </c>
      <c r="E1260" s="15">
        <v>2</v>
      </c>
      <c r="F1260" s="15">
        <v>4.6100000000000003</v>
      </c>
      <c r="G1260" s="15">
        <v>4.7</v>
      </c>
      <c r="H1260" s="15">
        <v>4.79</v>
      </c>
      <c r="I1260" s="15">
        <v>5</v>
      </c>
      <c r="J1260" s="15">
        <v>80</v>
      </c>
      <c r="K1260" s="15">
        <v>500</v>
      </c>
      <c r="L1260" s="15">
        <v>1</v>
      </c>
      <c r="M1260" s="15">
        <v>3</v>
      </c>
      <c r="N1260" s="15">
        <v>2</v>
      </c>
      <c r="O1260" s="45">
        <v>150</v>
      </c>
      <c r="P1260" s="45">
        <v>1</v>
      </c>
      <c r="Q1260" s="15" t="s">
        <v>3</v>
      </c>
    </row>
    <row r="1261" spans="1:17" ht="14.5">
      <c r="A1261" s="3" t="s">
        <v>9556</v>
      </c>
      <c r="B1261" s="15" t="s">
        <v>1</v>
      </c>
      <c r="C1261" s="15" t="s">
        <v>7270</v>
      </c>
      <c r="D1261" s="15">
        <v>200</v>
      </c>
      <c r="E1261" s="15">
        <v>2</v>
      </c>
      <c r="F1261" s="15">
        <v>49.73</v>
      </c>
      <c r="G1261" s="15">
        <v>51</v>
      </c>
      <c r="H1261" s="15">
        <v>52.27</v>
      </c>
      <c r="I1261" s="15">
        <v>2</v>
      </c>
      <c r="J1261" s="15">
        <v>180</v>
      </c>
      <c r="K1261" s="15">
        <v>1300</v>
      </c>
      <c r="L1261" s="15">
        <v>0.25</v>
      </c>
      <c r="M1261" s="15">
        <v>0.1</v>
      </c>
      <c r="N1261" s="15">
        <v>39</v>
      </c>
      <c r="O1261" s="45">
        <v>150</v>
      </c>
      <c r="P1261" s="45">
        <v>1</v>
      </c>
      <c r="Q1261" s="15" t="s">
        <v>3</v>
      </c>
    </row>
    <row r="1262" spans="1:17" ht="14.5">
      <c r="A1262" s="3" t="s">
        <v>9557</v>
      </c>
      <c r="B1262" s="15" t="s">
        <v>1</v>
      </c>
      <c r="C1262" s="15" t="s">
        <v>7270</v>
      </c>
      <c r="D1262" s="15">
        <v>200</v>
      </c>
      <c r="E1262" s="15">
        <v>2</v>
      </c>
      <c r="F1262" s="15">
        <v>54.6</v>
      </c>
      <c r="G1262" s="15">
        <v>56</v>
      </c>
      <c r="H1262" s="15">
        <v>57.4</v>
      </c>
      <c r="I1262" s="15">
        <v>2</v>
      </c>
      <c r="J1262" s="15">
        <v>200</v>
      </c>
      <c r="K1262" s="15">
        <v>1400</v>
      </c>
      <c r="L1262" s="15">
        <v>0.25</v>
      </c>
      <c r="M1262" s="15">
        <v>0.1</v>
      </c>
      <c r="N1262" s="15">
        <v>43</v>
      </c>
      <c r="O1262" s="45">
        <v>150</v>
      </c>
      <c r="P1262" s="45">
        <v>1</v>
      </c>
      <c r="Q1262" s="15" t="s">
        <v>3</v>
      </c>
    </row>
    <row r="1263" spans="1:17" ht="14.5">
      <c r="A1263" s="3" t="s">
        <v>9558</v>
      </c>
      <c r="B1263" s="15" t="s">
        <v>1</v>
      </c>
      <c r="C1263" s="15" t="s">
        <v>7270</v>
      </c>
      <c r="D1263" s="15">
        <v>200</v>
      </c>
      <c r="E1263" s="15">
        <v>2</v>
      </c>
      <c r="F1263" s="15">
        <v>5</v>
      </c>
      <c r="G1263" s="15">
        <v>5.0999999999999996</v>
      </c>
      <c r="H1263" s="15">
        <v>5.2</v>
      </c>
      <c r="I1263" s="15">
        <v>5</v>
      </c>
      <c r="J1263" s="15">
        <v>60</v>
      </c>
      <c r="K1263" s="15">
        <v>480</v>
      </c>
      <c r="L1263" s="15">
        <v>1</v>
      </c>
      <c r="M1263" s="15">
        <v>2</v>
      </c>
      <c r="N1263" s="15">
        <v>2</v>
      </c>
      <c r="O1263" s="45">
        <v>150</v>
      </c>
      <c r="P1263" s="45">
        <v>1</v>
      </c>
      <c r="Q1263" s="15" t="s">
        <v>3</v>
      </c>
    </row>
    <row r="1264" spans="1:17" ht="14.5">
      <c r="A1264" s="3" t="s">
        <v>9559</v>
      </c>
      <c r="B1264" s="15" t="s">
        <v>1</v>
      </c>
      <c r="C1264" s="15" t="s">
        <v>7270</v>
      </c>
      <c r="D1264" s="15">
        <v>200</v>
      </c>
      <c r="E1264" s="15">
        <v>2</v>
      </c>
      <c r="F1264" s="15">
        <v>5.49</v>
      </c>
      <c r="G1264" s="15">
        <v>5.6</v>
      </c>
      <c r="H1264" s="15">
        <v>5.71</v>
      </c>
      <c r="I1264" s="15">
        <v>5</v>
      </c>
      <c r="J1264" s="15">
        <v>40</v>
      </c>
      <c r="K1264" s="15">
        <v>400</v>
      </c>
      <c r="L1264" s="15">
        <v>1</v>
      </c>
      <c r="M1264" s="15">
        <v>1</v>
      </c>
      <c r="N1264" s="15">
        <v>2</v>
      </c>
      <c r="O1264" s="45">
        <v>150</v>
      </c>
      <c r="P1264" s="45">
        <v>1</v>
      </c>
      <c r="Q1264" s="15" t="s">
        <v>3</v>
      </c>
    </row>
    <row r="1265" spans="1:17" ht="14.5">
      <c r="A1265" s="3" t="s">
        <v>9560</v>
      </c>
      <c r="B1265" s="15" t="s">
        <v>1</v>
      </c>
      <c r="C1265" s="15" t="s">
        <v>7270</v>
      </c>
      <c r="D1265" s="15">
        <v>200</v>
      </c>
      <c r="E1265" s="15">
        <v>2</v>
      </c>
      <c r="F1265" s="15">
        <v>60.45</v>
      </c>
      <c r="G1265" s="15">
        <v>62</v>
      </c>
      <c r="H1265" s="15">
        <v>63.55</v>
      </c>
      <c r="I1265" s="15">
        <v>2</v>
      </c>
      <c r="J1265" s="15">
        <v>225</v>
      </c>
      <c r="K1265" s="15">
        <v>1400</v>
      </c>
      <c r="L1265" s="15">
        <v>0.25</v>
      </c>
      <c r="M1265" s="15">
        <v>0.1</v>
      </c>
      <c r="N1265" s="15">
        <v>47</v>
      </c>
      <c r="O1265" s="45">
        <v>150</v>
      </c>
      <c r="P1265" s="45">
        <v>1</v>
      </c>
      <c r="Q1265" s="15" t="s">
        <v>3</v>
      </c>
    </row>
    <row r="1266" spans="1:17" ht="14.5">
      <c r="A1266" s="3" t="s">
        <v>9561</v>
      </c>
      <c r="B1266" s="15" t="s">
        <v>1</v>
      </c>
      <c r="C1266" s="15" t="s">
        <v>7270</v>
      </c>
      <c r="D1266" s="15">
        <v>200</v>
      </c>
      <c r="E1266" s="15">
        <v>2</v>
      </c>
      <c r="F1266" s="15">
        <v>66.3</v>
      </c>
      <c r="G1266" s="15">
        <v>68</v>
      </c>
      <c r="H1266" s="15">
        <v>69.7</v>
      </c>
      <c r="I1266" s="15">
        <v>2</v>
      </c>
      <c r="J1266" s="15">
        <v>240</v>
      </c>
      <c r="K1266" s="15">
        <v>1600</v>
      </c>
      <c r="L1266" s="15">
        <v>0.25</v>
      </c>
      <c r="M1266" s="15">
        <v>0.1</v>
      </c>
      <c r="N1266" s="15">
        <v>52</v>
      </c>
      <c r="O1266" s="45">
        <v>150</v>
      </c>
      <c r="P1266" s="45">
        <v>1</v>
      </c>
      <c r="Q1266" s="15" t="s">
        <v>3</v>
      </c>
    </row>
    <row r="1267" spans="1:17" ht="14.5">
      <c r="A1267" s="3" t="s">
        <v>9562</v>
      </c>
      <c r="B1267" s="15" t="s">
        <v>1</v>
      </c>
      <c r="C1267" s="15" t="s">
        <v>7270</v>
      </c>
      <c r="D1267" s="15">
        <v>200</v>
      </c>
      <c r="E1267" s="15">
        <v>2</v>
      </c>
      <c r="F1267" s="15">
        <v>6.08</v>
      </c>
      <c r="G1267" s="15">
        <v>6.2</v>
      </c>
      <c r="H1267" s="15">
        <v>6.32</v>
      </c>
      <c r="I1267" s="15">
        <v>5</v>
      </c>
      <c r="J1267" s="15">
        <v>10</v>
      </c>
      <c r="K1267" s="15">
        <v>150</v>
      </c>
      <c r="L1267" s="15">
        <v>1</v>
      </c>
      <c r="M1267" s="15">
        <v>3</v>
      </c>
      <c r="N1267" s="15">
        <v>4</v>
      </c>
      <c r="O1267" s="45">
        <v>150</v>
      </c>
      <c r="P1267" s="45">
        <v>1</v>
      </c>
      <c r="Q1267" s="15" t="s">
        <v>3</v>
      </c>
    </row>
    <row r="1268" spans="1:17" ht="14.5">
      <c r="A1268" s="3" t="s">
        <v>9563</v>
      </c>
      <c r="B1268" s="15" t="s">
        <v>1</v>
      </c>
      <c r="C1268" s="15" t="s">
        <v>7270</v>
      </c>
      <c r="D1268" s="15">
        <v>200</v>
      </c>
      <c r="E1268" s="15">
        <v>2</v>
      </c>
      <c r="F1268" s="15">
        <v>6.66</v>
      </c>
      <c r="G1268" s="15">
        <v>6.8</v>
      </c>
      <c r="H1268" s="15">
        <v>6.94</v>
      </c>
      <c r="I1268" s="15">
        <v>5</v>
      </c>
      <c r="J1268" s="15">
        <v>15</v>
      </c>
      <c r="K1268" s="15">
        <v>80</v>
      </c>
      <c r="L1268" s="15">
        <v>1</v>
      </c>
      <c r="M1268" s="15">
        <v>2</v>
      </c>
      <c r="N1268" s="15">
        <v>4</v>
      </c>
      <c r="O1268" s="45">
        <v>150</v>
      </c>
      <c r="P1268" s="45">
        <v>1</v>
      </c>
      <c r="Q1268" s="15" t="s">
        <v>3</v>
      </c>
    </row>
    <row r="1269" spans="1:17" ht="14.5">
      <c r="A1269" s="3" t="s">
        <v>9564</v>
      </c>
      <c r="B1269" s="15" t="s">
        <v>1</v>
      </c>
      <c r="C1269" s="15" t="s">
        <v>7270</v>
      </c>
      <c r="D1269" s="15">
        <v>200</v>
      </c>
      <c r="E1269" s="15">
        <v>2</v>
      </c>
      <c r="F1269" s="15">
        <v>73.13</v>
      </c>
      <c r="G1269" s="15">
        <v>75</v>
      </c>
      <c r="H1269" s="15">
        <v>76.87</v>
      </c>
      <c r="I1269" s="15">
        <v>2</v>
      </c>
      <c r="J1269" s="15">
        <v>265</v>
      </c>
      <c r="K1269" s="15">
        <v>1700</v>
      </c>
      <c r="L1269" s="15">
        <v>0.25</v>
      </c>
      <c r="M1269" s="15">
        <v>0.1</v>
      </c>
      <c r="N1269" s="15">
        <v>56</v>
      </c>
      <c r="O1269" s="45">
        <v>150</v>
      </c>
      <c r="P1269" s="45">
        <v>1</v>
      </c>
      <c r="Q1269" s="15" t="s">
        <v>3</v>
      </c>
    </row>
    <row r="1270" spans="1:17" ht="14.5">
      <c r="A1270" s="3" t="s">
        <v>9565</v>
      </c>
      <c r="B1270" s="15" t="s">
        <v>1</v>
      </c>
      <c r="C1270" s="15" t="s">
        <v>7270</v>
      </c>
      <c r="D1270" s="15">
        <v>200</v>
      </c>
      <c r="E1270" s="15">
        <v>2</v>
      </c>
      <c r="F1270" s="15">
        <v>7.35</v>
      </c>
      <c r="G1270" s="15">
        <v>7.5</v>
      </c>
      <c r="H1270" s="15">
        <v>7.65</v>
      </c>
      <c r="I1270" s="15">
        <v>5</v>
      </c>
      <c r="J1270" s="15">
        <v>15</v>
      </c>
      <c r="K1270" s="15">
        <v>80</v>
      </c>
      <c r="L1270" s="15">
        <v>1</v>
      </c>
      <c r="M1270" s="15">
        <v>1</v>
      </c>
      <c r="N1270" s="15">
        <v>5</v>
      </c>
      <c r="O1270" s="45">
        <v>150</v>
      </c>
      <c r="P1270" s="45">
        <v>1</v>
      </c>
      <c r="Q1270" s="15" t="s">
        <v>3</v>
      </c>
    </row>
    <row r="1271" spans="1:17" ht="14.5">
      <c r="A1271" s="3" t="s">
        <v>9566</v>
      </c>
      <c r="B1271" s="15" t="s">
        <v>1</v>
      </c>
      <c r="C1271" s="15" t="s">
        <v>7270</v>
      </c>
      <c r="D1271" s="15">
        <v>200</v>
      </c>
      <c r="E1271" s="15">
        <v>2</v>
      </c>
      <c r="F1271" s="15">
        <v>8.0399999999999991</v>
      </c>
      <c r="G1271" s="15">
        <v>8.1999999999999993</v>
      </c>
      <c r="H1271" s="15">
        <v>8.36</v>
      </c>
      <c r="I1271" s="15">
        <v>5</v>
      </c>
      <c r="J1271" s="15">
        <v>15</v>
      </c>
      <c r="K1271" s="15">
        <v>80</v>
      </c>
      <c r="L1271" s="15">
        <v>1</v>
      </c>
      <c r="M1271" s="15">
        <v>0.7</v>
      </c>
      <c r="N1271" s="15">
        <v>5</v>
      </c>
      <c r="O1271" s="45">
        <v>150</v>
      </c>
      <c r="P1271" s="45">
        <v>1</v>
      </c>
      <c r="Q1271" s="15" t="s">
        <v>3</v>
      </c>
    </row>
    <row r="1272" spans="1:17" ht="14.5">
      <c r="A1272" s="3" t="s">
        <v>9567</v>
      </c>
      <c r="B1272" s="15" t="s">
        <v>1</v>
      </c>
      <c r="C1272" s="15" t="s">
        <v>7270</v>
      </c>
      <c r="D1272" s="15">
        <v>200</v>
      </c>
      <c r="E1272" s="15">
        <v>2</v>
      </c>
      <c r="F1272" s="15">
        <v>8.92</v>
      </c>
      <c r="G1272" s="15">
        <v>9.1</v>
      </c>
      <c r="H1272" s="15">
        <v>9.2799999999999994</v>
      </c>
      <c r="I1272" s="15">
        <v>5</v>
      </c>
      <c r="J1272" s="15">
        <v>15</v>
      </c>
      <c r="K1272" s="15">
        <v>100</v>
      </c>
      <c r="L1272" s="15">
        <v>1</v>
      </c>
      <c r="M1272" s="15">
        <v>0.5</v>
      </c>
      <c r="N1272" s="15">
        <v>6</v>
      </c>
      <c r="O1272" s="45">
        <v>150</v>
      </c>
      <c r="P1272" s="45">
        <v>1</v>
      </c>
      <c r="Q1272" s="15" t="s">
        <v>3</v>
      </c>
    </row>
    <row r="1273" spans="1:17" ht="14.5">
      <c r="A1273" s="3" t="s">
        <v>9568</v>
      </c>
      <c r="B1273" s="15" t="s">
        <v>1</v>
      </c>
      <c r="C1273" s="15" t="s">
        <v>7272</v>
      </c>
      <c r="D1273" s="15">
        <v>200</v>
      </c>
      <c r="E1273" s="15">
        <v>2</v>
      </c>
      <c r="F1273" s="15">
        <v>9.8000000000000007</v>
      </c>
      <c r="G1273" s="15">
        <v>10</v>
      </c>
      <c r="H1273" s="15">
        <v>10.199999999999999</v>
      </c>
      <c r="I1273" s="15">
        <v>5</v>
      </c>
      <c r="J1273" s="15">
        <v>20</v>
      </c>
      <c r="K1273" s="15">
        <v>141</v>
      </c>
      <c r="L1273" s="15">
        <v>1</v>
      </c>
      <c r="M1273" s="15">
        <v>0.18</v>
      </c>
      <c r="N1273" s="15">
        <v>7</v>
      </c>
      <c r="O1273" s="45">
        <v>150</v>
      </c>
      <c r="P1273" s="45">
        <v>1</v>
      </c>
      <c r="Q1273" s="15" t="s">
        <v>3</v>
      </c>
    </row>
    <row r="1274" spans="1:17" ht="14.5">
      <c r="A1274" s="3" t="s">
        <v>9569</v>
      </c>
      <c r="B1274" s="15" t="s">
        <v>1</v>
      </c>
      <c r="C1274" s="15" t="s">
        <v>7272</v>
      </c>
      <c r="D1274" s="15">
        <v>200</v>
      </c>
      <c r="E1274" s="15">
        <v>2</v>
      </c>
      <c r="F1274" s="15">
        <v>10.78</v>
      </c>
      <c r="G1274" s="15">
        <v>11</v>
      </c>
      <c r="H1274" s="15">
        <v>11.22</v>
      </c>
      <c r="I1274" s="15">
        <v>5</v>
      </c>
      <c r="J1274" s="15">
        <v>20</v>
      </c>
      <c r="K1274" s="15">
        <v>141</v>
      </c>
      <c r="L1274" s="15">
        <v>1</v>
      </c>
      <c r="M1274" s="15">
        <v>0.09</v>
      </c>
      <c r="N1274" s="15">
        <v>8</v>
      </c>
      <c r="O1274" s="45">
        <v>150</v>
      </c>
      <c r="P1274" s="45">
        <v>1</v>
      </c>
      <c r="Q1274" s="15" t="s">
        <v>3</v>
      </c>
    </row>
    <row r="1275" spans="1:17" ht="14.5">
      <c r="A1275" s="3" t="s">
        <v>9570</v>
      </c>
      <c r="B1275" s="15" t="s">
        <v>1</v>
      </c>
      <c r="C1275" s="15" t="s">
        <v>7272</v>
      </c>
      <c r="D1275" s="15">
        <v>200</v>
      </c>
      <c r="E1275" s="15">
        <v>2</v>
      </c>
      <c r="F1275" s="15">
        <v>11.6</v>
      </c>
      <c r="G1275" s="15">
        <v>12</v>
      </c>
      <c r="H1275" s="15">
        <v>12.24</v>
      </c>
      <c r="I1275" s="15">
        <v>5</v>
      </c>
      <c r="J1275" s="15">
        <v>25</v>
      </c>
      <c r="K1275" s="15">
        <v>141</v>
      </c>
      <c r="L1275" s="15">
        <v>1</v>
      </c>
      <c r="M1275" s="15">
        <v>0.09</v>
      </c>
      <c r="N1275" s="15">
        <v>8</v>
      </c>
      <c r="O1275" s="45">
        <v>150</v>
      </c>
      <c r="P1275" s="45">
        <v>1</v>
      </c>
      <c r="Q1275" s="15" t="s">
        <v>3</v>
      </c>
    </row>
    <row r="1276" spans="1:17" ht="14.5">
      <c r="A1276" s="3" t="s">
        <v>9571</v>
      </c>
      <c r="B1276" s="15" t="s">
        <v>1</v>
      </c>
      <c r="C1276" s="15" t="s">
        <v>7272</v>
      </c>
      <c r="D1276" s="15">
        <v>200</v>
      </c>
      <c r="E1276" s="15">
        <v>2</v>
      </c>
      <c r="F1276" s="15">
        <v>12.74</v>
      </c>
      <c r="G1276" s="15">
        <v>13</v>
      </c>
      <c r="H1276" s="15">
        <v>13.26</v>
      </c>
      <c r="I1276" s="15">
        <v>5</v>
      </c>
      <c r="J1276" s="15">
        <v>30</v>
      </c>
      <c r="K1276" s="15">
        <v>160</v>
      </c>
      <c r="L1276" s="15">
        <v>1</v>
      </c>
      <c r="M1276" s="15">
        <v>0.09</v>
      </c>
      <c r="N1276" s="15">
        <v>8</v>
      </c>
      <c r="O1276" s="45">
        <v>150</v>
      </c>
      <c r="P1276" s="45">
        <v>1</v>
      </c>
      <c r="Q1276" s="15" t="s">
        <v>3</v>
      </c>
    </row>
    <row r="1277" spans="1:17" ht="14.5">
      <c r="A1277" s="3" t="s">
        <v>9572</v>
      </c>
      <c r="B1277" s="15" t="s">
        <v>1</v>
      </c>
      <c r="C1277" s="15" t="s">
        <v>7272</v>
      </c>
      <c r="D1277" s="15">
        <v>200</v>
      </c>
      <c r="E1277" s="15">
        <v>2</v>
      </c>
      <c r="F1277" s="15">
        <v>14.7</v>
      </c>
      <c r="G1277" s="15">
        <v>15</v>
      </c>
      <c r="H1277" s="15">
        <v>15.3</v>
      </c>
      <c r="I1277" s="15">
        <v>5</v>
      </c>
      <c r="J1277" s="15">
        <v>30</v>
      </c>
      <c r="K1277" s="15">
        <v>188</v>
      </c>
      <c r="L1277" s="15">
        <v>1</v>
      </c>
      <c r="M1277" s="15">
        <v>4.4999999999999998E-2</v>
      </c>
      <c r="N1277" s="15">
        <v>10.5</v>
      </c>
      <c r="O1277" s="45">
        <v>150</v>
      </c>
      <c r="P1277" s="45">
        <v>1</v>
      </c>
      <c r="Q1277" s="15" t="s">
        <v>3</v>
      </c>
    </row>
    <row r="1278" spans="1:17" ht="14.5">
      <c r="A1278" s="3" t="s">
        <v>9573</v>
      </c>
      <c r="B1278" s="15" t="s">
        <v>1</v>
      </c>
      <c r="C1278" s="15" t="s">
        <v>7272</v>
      </c>
      <c r="D1278" s="15">
        <v>200</v>
      </c>
      <c r="E1278" s="15">
        <v>2</v>
      </c>
      <c r="F1278" s="15">
        <v>15.68</v>
      </c>
      <c r="G1278" s="15">
        <v>16</v>
      </c>
      <c r="H1278" s="15">
        <v>16.32</v>
      </c>
      <c r="I1278" s="15">
        <v>5</v>
      </c>
      <c r="J1278" s="15">
        <v>40</v>
      </c>
      <c r="K1278" s="15">
        <v>188</v>
      </c>
      <c r="L1278" s="15">
        <v>1</v>
      </c>
      <c r="M1278" s="15">
        <v>4.4999999999999998E-2</v>
      </c>
      <c r="N1278" s="15">
        <v>11.2</v>
      </c>
      <c r="O1278" s="45">
        <v>150</v>
      </c>
      <c r="P1278" s="45">
        <v>1</v>
      </c>
      <c r="Q1278" s="15" t="s">
        <v>3</v>
      </c>
    </row>
    <row r="1279" spans="1:17" ht="14.5">
      <c r="A1279" s="3" t="s">
        <v>9574</v>
      </c>
      <c r="B1279" s="15" t="s">
        <v>1</v>
      </c>
      <c r="C1279" s="15" t="s">
        <v>7272</v>
      </c>
      <c r="D1279" s="15">
        <v>200</v>
      </c>
      <c r="E1279" s="15">
        <v>2</v>
      </c>
      <c r="F1279" s="15">
        <v>17.64</v>
      </c>
      <c r="G1279" s="15">
        <v>18</v>
      </c>
      <c r="H1279" s="15">
        <v>18.36</v>
      </c>
      <c r="I1279" s="15">
        <v>5</v>
      </c>
      <c r="J1279" s="15">
        <v>45</v>
      </c>
      <c r="K1279" s="15">
        <v>212</v>
      </c>
      <c r="L1279" s="15">
        <v>1</v>
      </c>
      <c r="M1279" s="15">
        <v>4.4999999999999998E-2</v>
      </c>
      <c r="N1279" s="15">
        <v>12.6</v>
      </c>
      <c r="O1279" s="45">
        <v>150</v>
      </c>
      <c r="P1279" s="45">
        <v>1</v>
      </c>
      <c r="Q1279" s="15" t="s">
        <v>3</v>
      </c>
    </row>
    <row r="1280" spans="1:17" ht="14.5">
      <c r="A1280" s="3" t="s">
        <v>9575</v>
      </c>
      <c r="B1280" s="15" t="s">
        <v>1</v>
      </c>
      <c r="C1280" s="15" t="s">
        <v>7272</v>
      </c>
      <c r="D1280" s="15">
        <v>200</v>
      </c>
      <c r="E1280" s="15">
        <v>2</v>
      </c>
      <c r="F1280" s="15">
        <v>19.600000000000001</v>
      </c>
      <c r="G1280" s="15">
        <v>20</v>
      </c>
      <c r="H1280" s="15">
        <v>20.399999999999999</v>
      </c>
      <c r="I1280" s="15">
        <v>5</v>
      </c>
      <c r="J1280" s="15">
        <v>55</v>
      </c>
      <c r="K1280" s="15">
        <v>212</v>
      </c>
      <c r="L1280" s="15">
        <v>1</v>
      </c>
      <c r="M1280" s="15">
        <v>4.4999999999999998E-2</v>
      </c>
      <c r="N1280" s="15">
        <v>14</v>
      </c>
      <c r="O1280" s="45">
        <v>150</v>
      </c>
      <c r="P1280" s="45">
        <v>1</v>
      </c>
      <c r="Q1280" s="15" t="s">
        <v>3</v>
      </c>
    </row>
    <row r="1281" spans="1:17" ht="14.5">
      <c r="A1281" s="3" t="s">
        <v>9576</v>
      </c>
      <c r="B1281" s="15" t="s">
        <v>1</v>
      </c>
      <c r="C1281" s="15" t="s">
        <v>7272</v>
      </c>
      <c r="D1281" s="15">
        <v>200</v>
      </c>
      <c r="E1281" s="15">
        <v>2</v>
      </c>
      <c r="F1281" s="15">
        <v>21.56</v>
      </c>
      <c r="G1281" s="15">
        <v>22</v>
      </c>
      <c r="H1281" s="15">
        <v>22.44</v>
      </c>
      <c r="I1281" s="15">
        <v>5</v>
      </c>
      <c r="J1281" s="15">
        <v>55</v>
      </c>
      <c r="K1281" s="15">
        <v>235</v>
      </c>
      <c r="L1281" s="15">
        <v>1</v>
      </c>
      <c r="M1281" s="15">
        <v>4.4999999999999998E-2</v>
      </c>
      <c r="N1281" s="15">
        <v>15.4</v>
      </c>
      <c r="O1281" s="45">
        <v>150</v>
      </c>
      <c r="P1281" s="45">
        <v>1</v>
      </c>
      <c r="Q1281" s="15" t="s">
        <v>3</v>
      </c>
    </row>
    <row r="1282" spans="1:17" ht="14.5">
      <c r="A1282" s="3" t="s">
        <v>9577</v>
      </c>
      <c r="B1282" s="15" t="s">
        <v>1</v>
      </c>
      <c r="C1282" s="15" t="s">
        <v>7272</v>
      </c>
      <c r="D1282" s="15">
        <v>200</v>
      </c>
      <c r="E1282" s="15">
        <v>2</v>
      </c>
      <c r="F1282" s="15">
        <v>23.52</v>
      </c>
      <c r="G1282" s="15">
        <v>24</v>
      </c>
      <c r="H1282" s="15">
        <v>24.48</v>
      </c>
      <c r="I1282" s="15">
        <v>5</v>
      </c>
      <c r="J1282" s="15">
        <v>70</v>
      </c>
      <c r="K1282" s="15">
        <v>235</v>
      </c>
      <c r="L1282" s="15">
        <v>1</v>
      </c>
      <c r="M1282" s="15">
        <v>4.4999999999999998E-2</v>
      </c>
      <c r="N1282" s="15">
        <v>16.8</v>
      </c>
      <c r="O1282" s="45">
        <v>150</v>
      </c>
      <c r="P1282" s="45">
        <v>1</v>
      </c>
      <c r="Q1282" s="15" t="s">
        <v>3</v>
      </c>
    </row>
    <row r="1283" spans="1:17" ht="14.5">
      <c r="A1283" s="3" t="s">
        <v>9578</v>
      </c>
      <c r="B1283" s="15" t="s">
        <v>1</v>
      </c>
      <c r="C1283" s="15" t="s">
        <v>7272</v>
      </c>
      <c r="D1283" s="15">
        <v>200</v>
      </c>
      <c r="E1283" s="15">
        <v>2</v>
      </c>
      <c r="F1283" s="15">
        <v>26.46</v>
      </c>
      <c r="G1283" s="15">
        <v>27</v>
      </c>
      <c r="H1283" s="15">
        <v>27.54</v>
      </c>
      <c r="I1283" s="15">
        <v>2</v>
      </c>
      <c r="J1283" s="15">
        <v>80</v>
      </c>
      <c r="K1283" s="15">
        <v>282</v>
      </c>
      <c r="L1283" s="15">
        <v>0.5</v>
      </c>
      <c r="M1283" s="15">
        <v>4.4999999999999998E-2</v>
      </c>
      <c r="N1283" s="15">
        <v>18.899999999999999</v>
      </c>
      <c r="O1283" s="45">
        <v>150</v>
      </c>
      <c r="P1283" s="45">
        <v>1</v>
      </c>
      <c r="Q1283" s="15" t="s">
        <v>3</v>
      </c>
    </row>
    <row r="1284" spans="1:17" ht="14.5">
      <c r="A1284" s="3" t="s">
        <v>9579</v>
      </c>
      <c r="B1284" s="15" t="s">
        <v>1</v>
      </c>
      <c r="C1284" s="15" t="s">
        <v>7272</v>
      </c>
      <c r="D1284" s="15">
        <v>200</v>
      </c>
      <c r="E1284" s="15">
        <v>2</v>
      </c>
      <c r="F1284" s="15">
        <v>2.35</v>
      </c>
      <c r="G1284" s="15">
        <v>2.4</v>
      </c>
      <c r="H1284" s="15">
        <v>2.4500000000000002</v>
      </c>
      <c r="I1284" s="15">
        <v>5</v>
      </c>
      <c r="J1284" s="15">
        <v>100</v>
      </c>
      <c r="K1284" s="15">
        <v>564</v>
      </c>
      <c r="L1284" s="15">
        <v>1</v>
      </c>
      <c r="M1284" s="15">
        <v>45</v>
      </c>
      <c r="N1284" s="15">
        <v>1</v>
      </c>
      <c r="O1284" s="45">
        <v>150</v>
      </c>
      <c r="P1284" s="45">
        <v>1</v>
      </c>
      <c r="Q1284" s="15" t="s">
        <v>3</v>
      </c>
    </row>
    <row r="1285" spans="1:17" ht="14.5">
      <c r="A1285" s="3" t="s">
        <v>9580</v>
      </c>
      <c r="B1285" s="15" t="s">
        <v>1</v>
      </c>
      <c r="C1285" s="15" t="s">
        <v>7272</v>
      </c>
      <c r="D1285" s="15">
        <v>200</v>
      </c>
      <c r="E1285" s="15">
        <v>2</v>
      </c>
      <c r="F1285" s="15">
        <v>2.65</v>
      </c>
      <c r="G1285" s="15">
        <v>2.7</v>
      </c>
      <c r="H1285" s="15">
        <v>2.75</v>
      </c>
      <c r="I1285" s="15">
        <v>5</v>
      </c>
      <c r="J1285" s="15">
        <v>100</v>
      </c>
      <c r="K1285" s="15">
        <v>564</v>
      </c>
      <c r="L1285" s="15">
        <v>1</v>
      </c>
      <c r="M1285" s="15">
        <v>18</v>
      </c>
      <c r="N1285" s="15">
        <v>1</v>
      </c>
      <c r="O1285" s="45">
        <v>150</v>
      </c>
      <c r="P1285" s="45">
        <v>1</v>
      </c>
      <c r="Q1285" s="15" t="s">
        <v>3</v>
      </c>
    </row>
    <row r="1286" spans="1:17" ht="14.5">
      <c r="A1286" s="3" t="s">
        <v>9581</v>
      </c>
      <c r="B1286" s="15" t="s">
        <v>1</v>
      </c>
      <c r="C1286" s="15" t="s">
        <v>7272</v>
      </c>
      <c r="D1286" s="15">
        <v>200</v>
      </c>
      <c r="E1286" s="15">
        <v>2</v>
      </c>
      <c r="F1286" s="15">
        <v>29.4</v>
      </c>
      <c r="G1286" s="15">
        <v>30</v>
      </c>
      <c r="H1286" s="15">
        <v>30.6</v>
      </c>
      <c r="I1286" s="15">
        <v>2</v>
      </c>
      <c r="J1286" s="15">
        <v>80</v>
      </c>
      <c r="K1286" s="15">
        <v>282</v>
      </c>
      <c r="L1286" s="15">
        <v>0.5</v>
      </c>
      <c r="M1286" s="15">
        <v>4.4999999999999998E-2</v>
      </c>
      <c r="N1286" s="15">
        <v>21</v>
      </c>
      <c r="O1286" s="45">
        <v>150</v>
      </c>
      <c r="P1286" s="45">
        <v>1</v>
      </c>
      <c r="Q1286" s="15" t="s">
        <v>3</v>
      </c>
    </row>
    <row r="1287" spans="1:17" ht="14.5">
      <c r="A1287" s="3" t="s">
        <v>9582</v>
      </c>
      <c r="B1287" s="15" t="s">
        <v>1</v>
      </c>
      <c r="C1287" s="15" t="s">
        <v>7272</v>
      </c>
      <c r="D1287" s="15">
        <v>200</v>
      </c>
      <c r="E1287" s="15">
        <v>2</v>
      </c>
      <c r="F1287" s="15">
        <v>32.340000000000003</v>
      </c>
      <c r="G1287" s="15">
        <v>33</v>
      </c>
      <c r="H1287" s="15">
        <v>33.659999999999997</v>
      </c>
      <c r="I1287" s="15">
        <v>2</v>
      </c>
      <c r="J1287" s="15">
        <v>80</v>
      </c>
      <c r="K1287" s="15">
        <v>306</v>
      </c>
      <c r="L1287" s="15">
        <v>0.5</v>
      </c>
      <c r="M1287" s="15">
        <v>4.4999999999999998E-2</v>
      </c>
      <c r="N1287" s="15">
        <v>23</v>
      </c>
      <c r="O1287" s="45">
        <v>150</v>
      </c>
      <c r="P1287" s="45">
        <v>1</v>
      </c>
      <c r="Q1287" s="15" t="s">
        <v>3</v>
      </c>
    </row>
    <row r="1288" spans="1:17" ht="14.5">
      <c r="A1288" s="3" t="s">
        <v>9583</v>
      </c>
      <c r="B1288" s="15" t="s">
        <v>1</v>
      </c>
      <c r="C1288" s="15" t="s">
        <v>7272</v>
      </c>
      <c r="D1288" s="15">
        <v>200</v>
      </c>
      <c r="E1288" s="15">
        <v>2</v>
      </c>
      <c r="F1288" s="15">
        <v>35.28</v>
      </c>
      <c r="G1288" s="15">
        <v>36</v>
      </c>
      <c r="H1288" s="15">
        <v>36.72</v>
      </c>
      <c r="I1288" s="15">
        <v>2</v>
      </c>
      <c r="J1288" s="15">
        <v>90</v>
      </c>
      <c r="K1288" s="15">
        <v>329</v>
      </c>
      <c r="L1288" s="15">
        <v>0.5</v>
      </c>
      <c r="M1288" s="15">
        <v>4.4999999999999998E-2</v>
      </c>
      <c r="N1288" s="15">
        <v>25.2</v>
      </c>
      <c r="O1288" s="45">
        <v>150</v>
      </c>
      <c r="P1288" s="45">
        <v>1</v>
      </c>
      <c r="Q1288" s="15" t="s">
        <v>3</v>
      </c>
    </row>
    <row r="1289" spans="1:17" ht="14.5">
      <c r="A1289" s="3" t="s">
        <v>9584</v>
      </c>
      <c r="B1289" s="15" t="s">
        <v>1</v>
      </c>
      <c r="C1289" s="15" t="s">
        <v>7272</v>
      </c>
      <c r="D1289" s="15">
        <v>200</v>
      </c>
      <c r="E1289" s="15">
        <v>2</v>
      </c>
      <c r="F1289" s="15">
        <v>38.22</v>
      </c>
      <c r="G1289" s="15">
        <v>39</v>
      </c>
      <c r="H1289" s="15">
        <v>39.78</v>
      </c>
      <c r="I1289" s="15">
        <v>2</v>
      </c>
      <c r="J1289" s="15">
        <v>130</v>
      </c>
      <c r="K1289" s="15">
        <v>329</v>
      </c>
      <c r="L1289" s="15">
        <v>0.5</v>
      </c>
      <c r="M1289" s="15">
        <v>4.4999999999999998E-2</v>
      </c>
      <c r="N1289" s="15">
        <v>27.3</v>
      </c>
      <c r="O1289" s="45">
        <v>150</v>
      </c>
      <c r="P1289" s="45">
        <v>1</v>
      </c>
      <c r="Q1289" s="15" t="s">
        <v>3</v>
      </c>
    </row>
    <row r="1290" spans="1:17" ht="14.5">
      <c r="A1290" s="3" t="s">
        <v>9585</v>
      </c>
      <c r="B1290" s="15" t="s">
        <v>1</v>
      </c>
      <c r="C1290" s="15" t="s">
        <v>7272</v>
      </c>
      <c r="D1290" s="15">
        <v>200</v>
      </c>
      <c r="E1290" s="15">
        <v>2</v>
      </c>
      <c r="F1290" s="15">
        <v>2.94</v>
      </c>
      <c r="G1290" s="15">
        <v>3</v>
      </c>
      <c r="H1290" s="15">
        <v>3.06</v>
      </c>
      <c r="I1290" s="15">
        <v>5</v>
      </c>
      <c r="J1290" s="15">
        <v>100</v>
      </c>
      <c r="K1290" s="15">
        <v>564</v>
      </c>
      <c r="L1290" s="15">
        <v>1</v>
      </c>
      <c r="M1290" s="15">
        <v>9</v>
      </c>
      <c r="N1290" s="15">
        <v>1</v>
      </c>
      <c r="O1290" s="45">
        <v>150</v>
      </c>
      <c r="P1290" s="45">
        <v>1</v>
      </c>
      <c r="Q1290" s="15" t="s">
        <v>3</v>
      </c>
    </row>
    <row r="1291" spans="1:17" ht="14.5">
      <c r="A1291" s="3" t="s">
        <v>9586</v>
      </c>
      <c r="B1291" s="15" t="s">
        <v>1</v>
      </c>
      <c r="C1291" s="15" t="s">
        <v>7272</v>
      </c>
      <c r="D1291" s="15">
        <v>200</v>
      </c>
      <c r="E1291" s="15">
        <v>2</v>
      </c>
      <c r="F1291" s="15">
        <v>3.23</v>
      </c>
      <c r="G1291" s="15">
        <v>3.3</v>
      </c>
      <c r="H1291" s="15">
        <v>3.37</v>
      </c>
      <c r="I1291" s="15">
        <v>5</v>
      </c>
      <c r="J1291" s="15">
        <v>95</v>
      </c>
      <c r="K1291" s="15">
        <v>564</v>
      </c>
      <c r="L1291" s="15">
        <v>1</v>
      </c>
      <c r="M1291" s="15">
        <v>4.5</v>
      </c>
      <c r="N1291" s="15">
        <v>1</v>
      </c>
      <c r="O1291" s="45">
        <v>150</v>
      </c>
      <c r="P1291" s="45">
        <v>1</v>
      </c>
      <c r="Q1291" s="15" t="s">
        <v>3</v>
      </c>
    </row>
    <row r="1292" spans="1:17" ht="14.5">
      <c r="A1292" s="3" t="s">
        <v>9587</v>
      </c>
      <c r="B1292" s="15" t="s">
        <v>1</v>
      </c>
      <c r="C1292" s="15" t="s">
        <v>7272</v>
      </c>
      <c r="D1292" s="15">
        <v>200</v>
      </c>
      <c r="E1292" s="15">
        <v>2</v>
      </c>
      <c r="F1292" s="15">
        <v>3.53</v>
      </c>
      <c r="G1292" s="15">
        <v>3.6</v>
      </c>
      <c r="H1292" s="15">
        <v>3.67</v>
      </c>
      <c r="I1292" s="15">
        <v>5</v>
      </c>
      <c r="J1292" s="15">
        <v>90</v>
      </c>
      <c r="K1292" s="15">
        <v>564</v>
      </c>
      <c r="L1292" s="15">
        <v>1</v>
      </c>
      <c r="M1292" s="15">
        <v>4.5</v>
      </c>
      <c r="N1292" s="15">
        <v>1</v>
      </c>
      <c r="O1292" s="45">
        <v>150</v>
      </c>
      <c r="P1292" s="45">
        <v>1</v>
      </c>
      <c r="Q1292" s="15" t="s">
        <v>3</v>
      </c>
    </row>
    <row r="1293" spans="1:17" ht="14.5">
      <c r="A1293" s="3" t="s">
        <v>9588</v>
      </c>
      <c r="B1293" s="15" t="s">
        <v>1</v>
      </c>
      <c r="C1293" s="15" t="s">
        <v>7272</v>
      </c>
      <c r="D1293" s="15">
        <v>200</v>
      </c>
      <c r="E1293" s="15">
        <v>2</v>
      </c>
      <c r="F1293" s="15">
        <v>3.82</v>
      </c>
      <c r="G1293" s="15">
        <v>3.9</v>
      </c>
      <c r="H1293" s="15">
        <v>3.98</v>
      </c>
      <c r="I1293" s="15">
        <v>5</v>
      </c>
      <c r="J1293" s="15">
        <v>90</v>
      </c>
      <c r="K1293" s="15">
        <v>564</v>
      </c>
      <c r="L1293" s="15">
        <v>1</v>
      </c>
      <c r="M1293" s="15">
        <v>2.7</v>
      </c>
      <c r="N1293" s="15">
        <v>1</v>
      </c>
      <c r="O1293" s="45">
        <v>150</v>
      </c>
      <c r="P1293" s="45">
        <v>1</v>
      </c>
      <c r="Q1293" s="15" t="s">
        <v>3</v>
      </c>
    </row>
    <row r="1294" spans="1:17" ht="14.5">
      <c r="A1294" s="3" t="s">
        <v>9589</v>
      </c>
      <c r="B1294" s="15" t="s">
        <v>1</v>
      </c>
      <c r="C1294" s="15" t="s">
        <v>7272</v>
      </c>
      <c r="D1294" s="15">
        <v>200</v>
      </c>
      <c r="E1294" s="15">
        <v>2</v>
      </c>
      <c r="F1294" s="15">
        <v>42.14</v>
      </c>
      <c r="G1294" s="15">
        <v>43</v>
      </c>
      <c r="H1294" s="15">
        <v>43.86</v>
      </c>
      <c r="I1294" s="15">
        <v>2</v>
      </c>
      <c r="J1294" s="15">
        <v>150</v>
      </c>
      <c r="K1294" s="15">
        <v>353</v>
      </c>
      <c r="L1294" s="15">
        <v>0.5</v>
      </c>
      <c r="M1294" s="15">
        <v>4.4999999999999998E-2</v>
      </c>
      <c r="N1294" s="15">
        <v>30.1</v>
      </c>
      <c r="O1294" s="45">
        <v>150</v>
      </c>
      <c r="P1294" s="45">
        <v>1</v>
      </c>
      <c r="Q1294" s="15" t="s">
        <v>3</v>
      </c>
    </row>
    <row r="1295" spans="1:17" ht="14.5">
      <c r="A1295" s="3" t="s">
        <v>9590</v>
      </c>
      <c r="B1295" s="15" t="s">
        <v>1</v>
      </c>
      <c r="C1295" s="15" t="s">
        <v>7272</v>
      </c>
      <c r="D1295" s="15">
        <v>200</v>
      </c>
      <c r="E1295" s="15">
        <v>2</v>
      </c>
      <c r="F1295" s="15">
        <v>46.06</v>
      </c>
      <c r="G1295" s="15">
        <v>47</v>
      </c>
      <c r="H1295" s="15">
        <v>47.94</v>
      </c>
      <c r="I1295" s="15">
        <v>2</v>
      </c>
      <c r="J1295" s="15">
        <v>170</v>
      </c>
      <c r="K1295" s="15">
        <v>353</v>
      </c>
      <c r="L1295" s="15">
        <v>0.5</v>
      </c>
      <c r="M1295" s="15">
        <v>4.4999999999999998E-2</v>
      </c>
      <c r="N1295" s="15">
        <v>33</v>
      </c>
      <c r="O1295" s="45">
        <v>150</v>
      </c>
      <c r="P1295" s="45">
        <v>1</v>
      </c>
      <c r="Q1295" s="15" t="s">
        <v>3</v>
      </c>
    </row>
    <row r="1296" spans="1:17" ht="14.5">
      <c r="A1296" s="3" t="s">
        <v>9591</v>
      </c>
      <c r="B1296" s="15" t="s">
        <v>1</v>
      </c>
      <c r="C1296" s="15" t="s">
        <v>7272</v>
      </c>
      <c r="D1296" s="15">
        <v>200</v>
      </c>
      <c r="E1296" s="15">
        <v>2</v>
      </c>
      <c r="F1296" s="15">
        <v>4.21</v>
      </c>
      <c r="G1296" s="15">
        <v>4.3</v>
      </c>
      <c r="H1296" s="15">
        <v>4.3899999999999997</v>
      </c>
      <c r="I1296" s="15">
        <v>5</v>
      </c>
      <c r="J1296" s="15">
        <v>90</v>
      </c>
      <c r="K1296" s="15">
        <v>564</v>
      </c>
      <c r="L1296" s="15">
        <v>1</v>
      </c>
      <c r="M1296" s="15">
        <v>2.7</v>
      </c>
      <c r="N1296" s="15">
        <v>1</v>
      </c>
      <c r="O1296" s="45">
        <v>150</v>
      </c>
      <c r="P1296" s="45">
        <v>1</v>
      </c>
      <c r="Q1296" s="15" t="s">
        <v>3</v>
      </c>
    </row>
    <row r="1297" spans="1:17" ht="14.5">
      <c r="A1297" s="3" t="s">
        <v>9592</v>
      </c>
      <c r="B1297" s="15" t="s">
        <v>1</v>
      </c>
      <c r="C1297" s="15" t="s">
        <v>7272</v>
      </c>
      <c r="D1297" s="15">
        <v>200</v>
      </c>
      <c r="E1297" s="15">
        <v>2</v>
      </c>
      <c r="F1297" s="15">
        <v>4.6100000000000003</v>
      </c>
      <c r="G1297" s="15">
        <v>4.7</v>
      </c>
      <c r="H1297" s="15">
        <v>4.79</v>
      </c>
      <c r="I1297" s="15">
        <v>5</v>
      </c>
      <c r="J1297" s="15">
        <v>80</v>
      </c>
      <c r="K1297" s="15">
        <v>470</v>
      </c>
      <c r="L1297" s="15">
        <v>1</v>
      </c>
      <c r="M1297" s="15">
        <v>2.7</v>
      </c>
      <c r="N1297" s="15">
        <v>2</v>
      </c>
      <c r="O1297" s="45">
        <v>150</v>
      </c>
      <c r="P1297" s="45">
        <v>1</v>
      </c>
      <c r="Q1297" s="15" t="s">
        <v>3</v>
      </c>
    </row>
    <row r="1298" spans="1:17" ht="14.5">
      <c r="A1298" s="3" t="s">
        <v>9593</v>
      </c>
      <c r="B1298" s="15" t="s">
        <v>1</v>
      </c>
      <c r="C1298" s="15" t="s">
        <v>7272</v>
      </c>
      <c r="D1298" s="15">
        <v>200</v>
      </c>
      <c r="E1298" s="15">
        <v>2</v>
      </c>
      <c r="F1298" s="15">
        <v>49.98</v>
      </c>
      <c r="G1298" s="15">
        <v>51</v>
      </c>
      <c r="H1298" s="15">
        <v>52.02</v>
      </c>
      <c r="I1298" s="15">
        <v>2</v>
      </c>
      <c r="J1298" s="15">
        <v>180</v>
      </c>
      <c r="K1298" s="15">
        <v>376</v>
      </c>
      <c r="L1298" s="15">
        <v>0.5</v>
      </c>
      <c r="M1298" s="15">
        <v>4.4999999999999998E-2</v>
      </c>
      <c r="N1298" s="15">
        <v>35.700000000000003</v>
      </c>
      <c r="O1298" s="45">
        <v>150</v>
      </c>
      <c r="P1298" s="45">
        <v>1</v>
      </c>
      <c r="Q1298" s="15" t="s">
        <v>3</v>
      </c>
    </row>
    <row r="1299" spans="1:17" ht="14.5">
      <c r="A1299" s="3" t="s">
        <v>9594</v>
      </c>
      <c r="B1299" s="15" t="s">
        <v>1</v>
      </c>
      <c r="C1299" s="15" t="s">
        <v>7272</v>
      </c>
      <c r="D1299" s="15">
        <v>200</v>
      </c>
      <c r="E1299" s="15">
        <v>2</v>
      </c>
      <c r="F1299" s="15">
        <v>5</v>
      </c>
      <c r="G1299" s="15">
        <v>5.0999999999999996</v>
      </c>
      <c r="H1299" s="15">
        <v>5.2</v>
      </c>
      <c r="I1299" s="15">
        <v>5</v>
      </c>
      <c r="J1299" s="15">
        <v>60</v>
      </c>
      <c r="K1299" s="15">
        <v>451</v>
      </c>
      <c r="L1299" s="15">
        <v>1</v>
      </c>
      <c r="M1299" s="15">
        <v>1.8</v>
      </c>
      <c r="N1299" s="15">
        <v>2</v>
      </c>
      <c r="O1299" s="45">
        <v>150</v>
      </c>
      <c r="P1299" s="45">
        <v>1</v>
      </c>
      <c r="Q1299" s="15" t="s">
        <v>3</v>
      </c>
    </row>
    <row r="1300" spans="1:17" ht="14.5">
      <c r="A1300" s="3" t="s">
        <v>9595</v>
      </c>
      <c r="B1300" s="15" t="s">
        <v>1</v>
      </c>
      <c r="C1300" s="15" t="s">
        <v>7272</v>
      </c>
      <c r="D1300" s="15">
        <v>200</v>
      </c>
      <c r="E1300" s="15">
        <v>2</v>
      </c>
      <c r="F1300" s="15">
        <v>5.49</v>
      </c>
      <c r="G1300" s="15">
        <v>5.6</v>
      </c>
      <c r="H1300" s="15">
        <v>5.71</v>
      </c>
      <c r="I1300" s="15">
        <v>5</v>
      </c>
      <c r="J1300" s="15">
        <v>40</v>
      </c>
      <c r="K1300" s="15">
        <v>376</v>
      </c>
      <c r="L1300" s="15">
        <v>1</v>
      </c>
      <c r="M1300" s="15">
        <v>0.9</v>
      </c>
      <c r="N1300" s="15">
        <v>2</v>
      </c>
      <c r="O1300" s="45">
        <v>150</v>
      </c>
      <c r="P1300" s="45">
        <v>1</v>
      </c>
      <c r="Q1300" s="15" t="s">
        <v>3</v>
      </c>
    </row>
    <row r="1301" spans="1:17" ht="14.5">
      <c r="A1301" s="3" t="s">
        <v>9596</v>
      </c>
      <c r="B1301" s="15" t="s">
        <v>1</v>
      </c>
      <c r="C1301" s="15" t="s">
        <v>7272</v>
      </c>
      <c r="D1301" s="15">
        <v>200</v>
      </c>
      <c r="E1301" s="15">
        <v>2</v>
      </c>
      <c r="F1301" s="15">
        <v>6.08</v>
      </c>
      <c r="G1301" s="15">
        <v>6.2</v>
      </c>
      <c r="H1301" s="15">
        <v>6.32</v>
      </c>
      <c r="I1301" s="15">
        <v>5</v>
      </c>
      <c r="J1301" s="15">
        <v>10</v>
      </c>
      <c r="K1301" s="15">
        <v>141</v>
      </c>
      <c r="L1301" s="15">
        <v>1</v>
      </c>
      <c r="M1301" s="15">
        <v>2.7</v>
      </c>
      <c r="N1301" s="15">
        <v>4</v>
      </c>
      <c r="O1301" s="45">
        <v>150</v>
      </c>
      <c r="P1301" s="45">
        <v>1</v>
      </c>
      <c r="Q1301" s="15" t="s">
        <v>3</v>
      </c>
    </row>
    <row r="1302" spans="1:17" ht="14.5">
      <c r="A1302" s="3" t="s">
        <v>9597</v>
      </c>
      <c r="B1302" s="15" t="s">
        <v>1</v>
      </c>
      <c r="C1302" s="15" t="s">
        <v>7272</v>
      </c>
      <c r="D1302" s="15">
        <v>200</v>
      </c>
      <c r="E1302" s="15">
        <v>2</v>
      </c>
      <c r="F1302" s="15">
        <v>6.66</v>
      </c>
      <c r="G1302" s="15">
        <v>6.8</v>
      </c>
      <c r="H1302" s="15">
        <v>6.94</v>
      </c>
      <c r="I1302" s="15">
        <v>5</v>
      </c>
      <c r="J1302" s="15">
        <v>15</v>
      </c>
      <c r="K1302" s="15">
        <v>75</v>
      </c>
      <c r="L1302" s="15">
        <v>1</v>
      </c>
      <c r="M1302" s="15">
        <v>1.8</v>
      </c>
      <c r="N1302" s="15">
        <v>4</v>
      </c>
      <c r="O1302" s="45">
        <v>150</v>
      </c>
      <c r="P1302" s="45">
        <v>1</v>
      </c>
      <c r="Q1302" s="15" t="s">
        <v>3</v>
      </c>
    </row>
    <row r="1303" spans="1:17" ht="14.5">
      <c r="A1303" s="3" t="s">
        <v>9598</v>
      </c>
      <c r="B1303" s="15" t="s">
        <v>1</v>
      </c>
      <c r="C1303" s="15" t="s">
        <v>7272</v>
      </c>
      <c r="D1303" s="15">
        <v>200</v>
      </c>
      <c r="E1303" s="15">
        <v>2</v>
      </c>
      <c r="F1303" s="15">
        <v>7.35</v>
      </c>
      <c r="G1303" s="15">
        <v>7.5</v>
      </c>
      <c r="H1303" s="15">
        <v>7.65</v>
      </c>
      <c r="I1303" s="15">
        <v>5</v>
      </c>
      <c r="J1303" s="15">
        <v>15</v>
      </c>
      <c r="K1303" s="15">
        <v>75</v>
      </c>
      <c r="L1303" s="15">
        <v>1</v>
      </c>
      <c r="M1303" s="15">
        <v>0.9</v>
      </c>
      <c r="N1303" s="15">
        <v>5</v>
      </c>
      <c r="O1303" s="45">
        <v>150</v>
      </c>
      <c r="P1303" s="45">
        <v>1</v>
      </c>
      <c r="Q1303" s="15" t="s">
        <v>3</v>
      </c>
    </row>
    <row r="1304" spans="1:17" ht="14.5">
      <c r="A1304" s="3" t="s">
        <v>9599</v>
      </c>
      <c r="B1304" s="15" t="s">
        <v>1</v>
      </c>
      <c r="C1304" s="15" t="s">
        <v>7272</v>
      </c>
      <c r="D1304" s="15">
        <v>200</v>
      </c>
      <c r="E1304" s="15">
        <v>2</v>
      </c>
      <c r="F1304" s="15">
        <v>8.0399999999999991</v>
      </c>
      <c r="G1304" s="15">
        <v>8.1999999999999993</v>
      </c>
      <c r="H1304" s="15">
        <v>8.36</v>
      </c>
      <c r="I1304" s="15">
        <v>5</v>
      </c>
      <c r="J1304" s="15">
        <v>15</v>
      </c>
      <c r="K1304" s="15">
        <v>75</v>
      </c>
      <c r="L1304" s="15">
        <v>1</v>
      </c>
      <c r="M1304" s="15">
        <v>0.63</v>
      </c>
      <c r="N1304" s="15">
        <v>5</v>
      </c>
      <c r="O1304" s="45">
        <v>150</v>
      </c>
      <c r="P1304" s="45">
        <v>1</v>
      </c>
      <c r="Q1304" s="15" t="s">
        <v>3</v>
      </c>
    </row>
    <row r="1305" spans="1:17" ht="14.5">
      <c r="A1305" s="3" t="s">
        <v>9600</v>
      </c>
      <c r="B1305" s="15" t="s">
        <v>1</v>
      </c>
      <c r="C1305" s="15" t="s">
        <v>7272</v>
      </c>
      <c r="D1305" s="15">
        <v>200</v>
      </c>
      <c r="E1305" s="15">
        <v>2</v>
      </c>
      <c r="F1305" s="15">
        <v>8.92</v>
      </c>
      <c r="G1305" s="15">
        <v>9.1</v>
      </c>
      <c r="H1305" s="15">
        <v>9.2799999999999994</v>
      </c>
      <c r="I1305" s="15">
        <v>5</v>
      </c>
      <c r="J1305" s="15">
        <v>15</v>
      </c>
      <c r="K1305" s="15">
        <v>94</v>
      </c>
      <c r="L1305" s="15">
        <v>1</v>
      </c>
      <c r="M1305" s="15">
        <v>0.45</v>
      </c>
      <c r="N1305" s="15">
        <v>6</v>
      </c>
      <c r="O1305" s="45">
        <v>150</v>
      </c>
      <c r="P1305" s="45">
        <v>1</v>
      </c>
      <c r="Q1305" s="15" t="s">
        <v>3</v>
      </c>
    </row>
    <row r="1306" spans="1:17" ht="14.5">
      <c r="A1306" s="3" t="s">
        <v>9601</v>
      </c>
      <c r="B1306" s="15" t="s">
        <v>1</v>
      </c>
      <c r="C1306" s="15" t="s">
        <v>7261</v>
      </c>
      <c r="D1306" s="15">
        <v>300</v>
      </c>
      <c r="E1306" s="15">
        <v>5</v>
      </c>
      <c r="F1306" s="15">
        <v>9.4</v>
      </c>
      <c r="G1306" s="15">
        <v>10</v>
      </c>
      <c r="H1306" s="15">
        <v>10.6</v>
      </c>
      <c r="I1306" s="15">
        <v>5</v>
      </c>
      <c r="J1306" s="15">
        <v>20</v>
      </c>
      <c r="K1306" s="15">
        <v>150</v>
      </c>
      <c r="L1306" s="15">
        <v>1</v>
      </c>
      <c r="M1306" s="15">
        <v>0.2</v>
      </c>
      <c r="N1306" s="15">
        <v>7</v>
      </c>
      <c r="O1306" s="45">
        <v>150</v>
      </c>
      <c r="P1306" s="45">
        <v>1</v>
      </c>
      <c r="Q1306" s="15" t="s">
        <v>3</v>
      </c>
    </row>
    <row r="1307" spans="1:17" ht="14.5">
      <c r="A1307" s="3" t="s">
        <v>9602</v>
      </c>
      <c r="B1307" s="15" t="s">
        <v>1</v>
      </c>
      <c r="C1307" s="15" t="s">
        <v>7261</v>
      </c>
      <c r="D1307" s="15">
        <v>300</v>
      </c>
      <c r="E1307" s="15">
        <v>5</v>
      </c>
      <c r="F1307" s="15">
        <v>10.4</v>
      </c>
      <c r="G1307" s="15">
        <v>11</v>
      </c>
      <c r="H1307" s="15">
        <v>11.6</v>
      </c>
      <c r="I1307" s="15">
        <v>5</v>
      </c>
      <c r="J1307" s="15">
        <v>20</v>
      </c>
      <c r="K1307" s="15">
        <v>150</v>
      </c>
      <c r="L1307" s="15">
        <v>1</v>
      </c>
      <c r="M1307" s="15">
        <v>0.1</v>
      </c>
      <c r="N1307" s="15">
        <v>8</v>
      </c>
      <c r="O1307" s="45">
        <v>150</v>
      </c>
      <c r="P1307" s="45">
        <v>1</v>
      </c>
      <c r="Q1307" s="15" t="s">
        <v>3</v>
      </c>
    </row>
    <row r="1308" spans="1:17" ht="14.5">
      <c r="A1308" s="3" t="s">
        <v>9603</v>
      </c>
      <c r="B1308" s="15" t="s">
        <v>1</v>
      </c>
      <c r="C1308" s="15" t="s">
        <v>7261</v>
      </c>
      <c r="D1308" s="15">
        <v>300</v>
      </c>
      <c r="E1308" s="15">
        <v>5</v>
      </c>
      <c r="F1308" s="15">
        <v>11.4</v>
      </c>
      <c r="G1308" s="15">
        <v>12</v>
      </c>
      <c r="H1308" s="15">
        <v>12.7</v>
      </c>
      <c r="I1308" s="15">
        <v>5</v>
      </c>
      <c r="J1308" s="15">
        <v>25</v>
      </c>
      <c r="K1308" s="15">
        <v>150</v>
      </c>
      <c r="L1308" s="15">
        <v>1</v>
      </c>
      <c r="M1308" s="15">
        <v>0.1</v>
      </c>
      <c r="N1308" s="15">
        <v>8</v>
      </c>
      <c r="O1308" s="45">
        <v>150</v>
      </c>
      <c r="P1308" s="45">
        <v>1</v>
      </c>
      <c r="Q1308" s="15" t="s">
        <v>3</v>
      </c>
    </row>
    <row r="1309" spans="1:17" ht="14.5">
      <c r="A1309" s="3" t="s">
        <v>9604</v>
      </c>
      <c r="B1309" s="15" t="s">
        <v>1</v>
      </c>
      <c r="C1309" s="15" t="s">
        <v>7261</v>
      </c>
      <c r="D1309" s="15">
        <v>300</v>
      </c>
      <c r="E1309" s="15">
        <v>5</v>
      </c>
      <c r="F1309" s="15">
        <v>12.4</v>
      </c>
      <c r="G1309" s="15">
        <v>13</v>
      </c>
      <c r="H1309" s="15">
        <v>14.1</v>
      </c>
      <c r="I1309" s="15">
        <v>5</v>
      </c>
      <c r="J1309" s="15">
        <v>30</v>
      </c>
      <c r="K1309" s="15">
        <v>170</v>
      </c>
      <c r="L1309" s="15">
        <v>1</v>
      </c>
      <c r="M1309" s="15">
        <v>0.1</v>
      </c>
      <c r="N1309" s="15">
        <v>8</v>
      </c>
      <c r="O1309" s="45">
        <v>150</v>
      </c>
      <c r="P1309" s="45">
        <v>1</v>
      </c>
      <c r="Q1309" s="15" t="s">
        <v>3</v>
      </c>
    </row>
    <row r="1310" spans="1:17" ht="14.5">
      <c r="A1310" s="3" t="s">
        <v>9605</v>
      </c>
      <c r="B1310" s="15" t="s">
        <v>1</v>
      </c>
      <c r="C1310" s="15" t="s">
        <v>7261</v>
      </c>
      <c r="D1310" s="15">
        <v>300</v>
      </c>
      <c r="E1310" s="15">
        <v>5</v>
      </c>
      <c r="F1310" s="15">
        <v>13.8</v>
      </c>
      <c r="G1310" s="15">
        <v>15</v>
      </c>
      <c r="H1310" s="15">
        <v>15.6</v>
      </c>
      <c r="I1310" s="15">
        <v>5</v>
      </c>
      <c r="J1310" s="15">
        <v>30</v>
      </c>
      <c r="K1310" s="15">
        <v>200</v>
      </c>
      <c r="L1310" s="15">
        <v>1</v>
      </c>
      <c r="M1310" s="15">
        <v>0.1</v>
      </c>
      <c r="N1310" s="15">
        <v>10.5</v>
      </c>
      <c r="O1310" s="45">
        <v>150</v>
      </c>
      <c r="P1310" s="45">
        <v>1</v>
      </c>
      <c r="Q1310" s="15" t="s">
        <v>3</v>
      </c>
    </row>
    <row r="1311" spans="1:17" ht="14.5">
      <c r="A1311" s="3" t="s">
        <v>9606</v>
      </c>
      <c r="B1311" s="15" t="s">
        <v>1</v>
      </c>
      <c r="C1311" s="15" t="s">
        <v>7261</v>
      </c>
      <c r="D1311" s="15">
        <v>300</v>
      </c>
      <c r="E1311" s="15">
        <v>5</v>
      </c>
      <c r="F1311" s="15">
        <v>15.3</v>
      </c>
      <c r="G1311" s="15">
        <v>16</v>
      </c>
      <c r="H1311" s="15">
        <v>17.100000000000001</v>
      </c>
      <c r="I1311" s="15">
        <v>5</v>
      </c>
      <c r="J1311" s="15">
        <v>40</v>
      </c>
      <c r="K1311" s="15">
        <v>200</v>
      </c>
      <c r="L1311" s="15">
        <v>1</v>
      </c>
      <c r="M1311" s="15">
        <v>0.1</v>
      </c>
      <c r="N1311" s="15">
        <v>11.2</v>
      </c>
      <c r="O1311" s="45">
        <v>150</v>
      </c>
      <c r="P1311" s="45">
        <v>1</v>
      </c>
      <c r="Q1311" s="15" t="s">
        <v>3</v>
      </c>
    </row>
    <row r="1312" spans="1:17" ht="14.5">
      <c r="A1312" s="3" t="s">
        <v>9607</v>
      </c>
      <c r="B1312" s="15" t="s">
        <v>1</v>
      </c>
      <c r="C1312" s="15" t="s">
        <v>7261</v>
      </c>
      <c r="D1312" s="15">
        <v>300</v>
      </c>
      <c r="E1312" s="15">
        <v>5</v>
      </c>
      <c r="F1312" s="15">
        <v>16.8</v>
      </c>
      <c r="G1312" s="15">
        <v>18</v>
      </c>
      <c r="H1312" s="15">
        <v>19.100000000000001</v>
      </c>
      <c r="I1312" s="15">
        <v>5</v>
      </c>
      <c r="J1312" s="15">
        <v>45</v>
      </c>
      <c r="K1312" s="15">
        <v>225</v>
      </c>
      <c r="L1312" s="15">
        <v>1</v>
      </c>
      <c r="M1312" s="15">
        <v>0.1</v>
      </c>
      <c r="N1312" s="15">
        <v>12.6</v>
      </c>
      <c r="O1312" s="45">
        <v>150</v>
      </c>
      <c r="P1312" s="45">
        <v>1</v>
      </c>
      <c r="Q1312" s="15" t="s">
        <v>3</v>
      </c>
    </row>
    <row r="1313" spans="1:17" ht="14.5">
      <c r="A1313" s="3" t="s">
        <v>9608</v>
      </c>
      <c r="B1313" s="15" t="s">
        <v>1</v>
      </c>
      <c r="C1313" s="15" t="s">
        <v>7261</v>
      </c>
      <c r="D1313" s="15">
        <v>300</v>
      </c>
      <c r="E1313" s="15">
        <v>5</v>
      </c>
      <c r="F1313" s="15">
        <v>18.8</v>
      </c>
      <c r="G1313" s="15">
        <v>20</v>
      </c>
      <c r="H1313" s="15">
        <v>21.2</v>
      </c>
      <c r="I1313" s="15">
        <v>5</v>
      </c>
      <c r="J1313" s="15">
        <v>55</v>
      </c>
      <c r="K1313" s="15">
        <v>225</v>
      </c>
      <c r="L1313" s="15">
        <v>1</v>
      </c>
      <c r="M1313" s="15">
        <v>0.1</v>
      </c>
      <c r="N1313" s="15">
        <v>14</v>
      </c>
      <c r="O1313" s="45">
        <v>150</v>
      </c>
      <c r="P1313" s="45">
        <v>1</v>
      </c>
      <c r="Q1313" s="15" t="s">
        <v>3</v>
      </c>
    </row>
    <row r="1314" spans="1:17" ht="14.5">
      <c r="A1314" s="3" t="s">
        <v>9609</v>
      </c>
      <c r="B1314" s="15" t="s">
        <v>1</v>
      </c>
      <c r="C1314" s="15" t="s">
        <v>7261</v>
      </c>
      <c r="D1314" s="15">
        <v>300</v>
      </c>
      <c r="E1314" s="15">
        <v>5</v>
      </c>
      <c r="F1314" s="15">
        <v>20.8</v>
      </c>
      <c r="G1314" s="15">
        <v>22</v>
      </c>
      <c r="H1314" s="15">
        <v>23.3</v>
      </c>
      <c r="I1314" s="15">
        <v>5</v>
      </c>
      <c r="J1314" s="15">
        <v>55</v>
      </c>
      <c r="K1314" s="15">
        <v>250</v>
      </c>
      <c r="L1314" s="15">
        <v>1</v>
      </c>
      <c r="M1314" s="15">
        <v>0.1</v>
      </c>
      <c r="N1314" s="15">
        <v>15.4</v>
      </c>
      <c r="O1314" s="45">
        <v>150</v>
      </c>
      <c r="P1314" s="45">
        <v>1</v>
      </c>
      <c r="Q1314" s="15" t="s">
        <v>3</v>
      </c>
    </row>
    <row r="1315" spans="1:17" ht="14.5">
      <c r="A1315" s="3" t="s">
        <v>9610</v>
      </c>
      <c r="B1315" s="15" t="s">
        <v>1</v>
      </c>
      <c r="C1315" s="15" t="s">
        <v>7261</v>
      </c>
      <c r="D1315" s="15">
        <v>300</v>
      </c>
      <c r="E1315" s="15">
        <v>5</v>
      </c>
      <c r="F1315" s="15">
        <v>22.8</v>
      </c>
      <c r="G1315" s="15">
        <v>24</v>
      </c>
      <c r="H1315" s="15">
        <v>25.6</v>
      </c>
      <c r="I1315" s="15">
        <v>5</v>
      </c>
      <c r="J1315" s="15">
        <v>70</v>
      </c>
      <c r="K1315" s="15">
        <v>250</v>
      </c>
      <c r="L1315" s="15">
        <v>1</v>
      </c>
      <c r="M1315" s="15">
        <v>0.1</v>
      </c>
      <c r="N1315" s="15">
        <v>16.8</v>
      </c>
      <c r="O1315" s="45">
        <v>150</v>
      </c>
      <c r="P1315" s="45">
        <v>1</v>
      </c>
      <c r="Q1315" s="15" t="s">
        <v>3</v>
      </c>
    </row>
    <row r="1316" spans="1:17" ht="14.5">
      <c r="A1316" s="3" t="s">
        <v>9611</v>
      </c>
      <c r="B1316" s="15" t="s">
        <v>1</v>
      </c>
      <c r="C1316" s="15" t="s">
        <v>7261</v>
      </c>
      <c r="D1316" s="15">
        <v>300</v>
      </c>
      <c r="E1316" s="15">
        <v>5</v>
      </c>
      <c r="F1316" s="15">
        <v>25.1</v>
      </c>
      <c r="G1316" s="15">
        <v>27</v>
      </c>
      <c r="H1316" s="15">
        <v>28.9</v>
      </c>
      <c r="I1316" s="15">
        <v>2</v>
      </c>
      <c r="J1316" s="15">
        <v>80</v>
      </c>
      <c r="K1316" s="15">
        <v>300</v>
      </c>
      <c r="L1316" s="15">
        <v>0.5</v>
      </c>
      <c r="M1316" s="15">
        <v>0.1</v>
      </c>
      <c r="N1316" s="15">
        <v>18.899999999999999</v>
      </c>
      <c r="O1316" s="45">
        <v>150</v>
      </c>
      <c r="P1316" s="45">
        <v>1</v>
      </c>
      <c r="Q1316" s="15" t="s">
        <v>3</v>
      </c>
    </row>
    <row r="1317" spans="1:17" ht="14.5">
      <c r="A1317" s="3" t="s">
        <v>9612</v>
      </c>
      <c r="B1317" s="15" t="s">
        <v>1</v>
      </c>
      <c r="C1317" s="15" t="s">
        <v>7261</v>
      </c>
      <c r="D1317" s="15">
        <v>300</v>
      </c>
      <c r="E1317" s="15">
        <v>5</v>
      </c>
      <c r="F1317" s="15">
        <v>2.2000000000000002</v>
      </c>
      <c r="G1317" s="15">
        <v>2.4</v>
      </c>
      <c r="H1317" s="15">
        <v>2.6</v>
      </c>
      <c r="I1317" s="15">
        <v>5</v>
      </c>
      <c r="J1317" s="15">
        <v>100</v>
      </c>
      <c r="K1317" s="15">
        <v>600</v>
      </c>
      <c r="L1317" s="15">
        <v>1</v>
      </c>
      <c r="M1317" s="15">
        <v>50</v>
      </c>
      <c r="N1317" s="15">
        <v>1</v>
      </c>
      <c r="O1317" s="45">
        <v>150</v>
      </c>
      <c r="P1317" s="45">
        <v>1</v>
      </c>
      <c r="Q1317" s="15" t="s">
        <v>3</v>
      </c>
    </row>
    <row r="1318" spans="1:17" ht="14.5">
      <c r="A1318" s="3" t="s">
        <v>9613</v>
      </c>
      <c r="B1318" s="15" t="s">
        <v>1</v>
      </c>
      <c r="C1318" s="15" t="s">
        <v>7261</v>
      </c>
      <c r="D1318" s="15">
        <v>300</v>
      </c>
      <c r="E1318" s="15">
        <v>5</v>
      </c>
      <c r="F1318" s="15">
        <v>2.5</v>
      </c>
      <c r="G1318" s="15">
        <v>2.7</v>
      </c>
      <c r="H1318" s="15">
        <v>2.9</v>
      </c>
      <c r="I1318" s="15">
        <v>5</v>
      </c>
      <c r="J1318" s="15">
        <v>100</v>
      </c>
      <c r="K1318" s="15">
        <v>600</v>
      </c>
      <c r="L1318" s="15">
        <v>1</v>
      </c>
      <c r="M1318" s="15">
        <v>20</v>
      </c>
      <c r="N1318" s="15">
        <v>1</v>
      </c>
      <c r="O1318" s="45">
        <v>150</v>
      </c>
      <c r="P1318" s="45">
        <v>1</v>
      </c>
      <c r="Q1318" s="15" t="s">
        <v>3</v>
      </c>
    </row>
    <row r="1319" spans="1:17" ht="14.5">
      <c r="A1319" s="3" t="s">
        <v>9614</v>
      </c>
      <c r="B1319" s="15" t="s">
        <v>1</v>
      </c>
      <c r="C1319" s="15" t="s">
        <v>7261</v>
      </c>
      <c r="D1319" s="15">
        <v>300</v>
      </c>
      <c r="E1319" s="15">
        <v>5</v>
      </c>
      <c r="F1319" s="15">
        <v>28</v>
      </c>
      <c r="G1319" s="15">
        <v>30</v>
      </c>
      <c r="H1319" s="15">
        <v>32</v>
      </c>
      <c r="I1319" s="15">
        <v>2</v>
      </c>
      <c r="J1319" s="15">
        <v>80</v>
      </c>
      <c r="K1319" s="15">
        <v>300</v>
      </c>
      <c r="L1319" s="15">
        <v>0.5</v>
      </c>
      <c r="M1319" s="15">
        <v>0.1</v>
      </c>
      <c r="N1319" s="15">
        <v>21</v>
      </c>
      <c r="O1319" s="45">
        <v>150</v>
      </c>
      <c r="P1319" s="45">
        <v>1</v>
      </c>
      <c r="Q1319" s="15" t="s">
        <v>3</v>
      </c>
    </row>
    <row r="1320" spans="1:17" ht="14.5">
      <c r="A1320" s="3" t="s">
        <v>9615</v>
      </c>
      <c r="B1320" s="15" t="s">
        <v>1</v>
      </c>
      <c r="C1320" s="15" t="s">
        <v>7261</v>
      </c>
      <c r="D1320" s="15">
        <v>300</v>
      </c>
      <c r="E1320" s="15">
        <v>5</v>
      </c>
      <c r="F1320" s="15">
        <v>31</v>
      </c>
      <c r="G1320" s="15">
        <v>33</v>
      </c>
      <c r="H1320" s="15">
        <v>35</v>
      </c>
      <c r="I1320" s="15">
        <v>2</v>
      </c>
      <c r="J1320" s="15">
        <v>80</v>
      </c>
      <c r="K1320" s="15">
        <v>325</v>
      </c>
      <c r="L1320" s="15">
        <v>0.5</v>
      </c>
      <c r="M1320" s="15">
        <v>0.1</v>
      </c>
      <c r="N1320" s="15">
        <v>23.1</v>
      </c>
      <c r="O1320" s="45">
        <v>150</v>
      </c>
      <c r="P1320" s="45">
        <v>1</v>
      </c>
      <c r="Q1320" s="15" t="s">
        <v>3</v>
      </c>
    </row>
    <row r="1321" spans="1:17" ht="14.5">
      <c r="A1321" s="3" t="s">
        <v>9616</v>
      </c>
      <c r="B1321" s="15" t="s">
        <v>1</v>
      </c>
      <c r="C1321" s="15" t="s">
        <v>7261</v>
      </c>
      <c r="D1321" s="15">
        <v>300</v>
      </c>
      <c r="E1321" s="15">
        <v>5</v>
      </c>
      <c r="F1321" s="15">
        <v>34</v>
      </c>
      <c r="G1321" s="15">
        <v>36</v>
      </c>
      <c r="H1321" s="15">
        <v>38</v>
      </c>
      <c r="I1321" s="15">
        <v>2</v>
      </c>
      <c r="J1321" s="15">
        <v>90</v>
      </c>
      <c r="K1321" s="15">
        <v>350</v>
      </c>
      <c r="L1321" s="15">
        <v>0.5</v>
      </c>
      <c r="M1321" s="15">
        <v>0.1</v>
      </c>
      <c r="N1321" s="15">
        <v>25.2</v>
      </c>
      <c r="O1321" s="45">
        <v>150</v>
      </c>
      <c r="P1321" s="45">
        <v>1</v>
      </c>
      <c r="Q1321" s="15" t="s">
        <v>3</v>
      </c>
    </row>
    <row r="1322" spans="1:17" ht="14.5">
      <c r="A1322" s="3" t="s">
        <v>9617</v>
      </c>
      <c r="B1322" s="15" t="s">
        <v>1</v>
      </c>
      <c r="C1322" s="15" t="s">
        <v>7261</v>
      </c>
      <c r="D1322" s="15">
        <v>300</v>
      </c>
      <c r="E1322" s="15">
        <v>5</v>
      </c>
      <c r="F1322" s="15">
        <v>37</v>
      </c>
      <c r="G1322" s="15">
        <v>39</v>
      </c>
      <c r="H1322" s="15">
        <v>41</v>
      </c>
      <c r="I1322" s="15">
        <v>2</v>
      </c>
      <c r="J1322" s="15">
        <v>130</v>
      </c>
      <c r="K1322" s="15">
        <v>350</v>
      </c>
      <c r="L1322" s="15">
        <v>0.5</v>
      </c>
      <c r="M1322" s="15">
        <v>0.1</v>
      </c>
      <c r="N1322" s="15">
        <v>27.3</v>
      </c>
      <c r="O1322" s="45">
        <v>150</v>
      </c>
      <c r="P1322" s="45">
        <v>1</v>
      </c>
      <c r="Q1322" s="15" t="s">
        <v>3</v>
      </c>
    </row>
    <row r="1323" spans="1:17" ht="14.5">
      <c r="A1323" s="3" t="s">
        <v>9618</v>
      </c>
      <c r="B1323" s="15" t="s">
        <v>1</v>
      </c>
      <c r="C1323" s="15" t="s">
        <v>7261</v>
      </c>
      <c r="D1323" s="15">
        <v>300</v>
      </c>
      <c r="E1323" s="15">
        <v>5</v>
      </c>
      <c r="F1323" s="15">
        <v>2.8</v>
      </c>
      <c r="G1323" s="15">
        <v>3</v>
      </c>
      <c r="H1323" s="15">
        <v>3.2</v>
      </c>
      <c r="I1323" s="15">
        <v>5</v>
      </c>
      <c r="J1323" s="15">
        <v>95</v>
      </c>
      <c r="K1323" s="15">
        <v>600</v>
      </c>
      <c r="L1323" s="15">
        <v>1</v>
      </c>
      <c r="M1323" s="15">
        <v>10</v>
      </c>
      <c r="N1323" s="15">
        <v>1</v>
      </c>
      <c r="O1323" s="45">
        <v>150</v>
      </c>
      <c r="P1323" s="45">
        <v>1</v>
      </c>
      <c r="Q1323" s="15" t="s">
        <v>3</v>
      </c>
    </row>
    <row r="1324" spans="1:17" ht="14.5">
      <c r="A1324" s="3" t="s">
        <v>9619</v>
      </c>
      <c r="B1324" s="15" t="s">
        <v>1</v>
      </c>
      <c r="C1324" s="15" t="s">
        <v>7261</v>
      </c>
      <c r="D1324" s="15">
        <v>300</v>
      </c>
      <c r="E1324" s="15">
        <v>5</v>
      </c>
      <c r="F1324" s="15">
        <v>3.1</v>
      </c>
      <c r="G1324" s="15">
        <v>3.3</v>
      </c>
      <c r="H1324" s="15">
        <v>3.5</v>
      </c>
      <c r="I1324" s="15">
        <v>5</v>
      </c>
      <c r="J1324" s="15">
        <v>95</v>
      </c>
      <c r="K1324" s="15">
        <v>600</v>
      </c>
      <c r="L1324" s="15">
        <v>1</v>
      </c>
      <c r="M1324" s="15">
        <v>5</v>
      </c>
      <c r="N1324" s="15">
        <v>1</v>
      </c>
      <c r="O1324" s="45">
        <v>150</v>
      </c>
      <c r="P1324" s="45">
        <v>1</v>
      </c>
      <c r="Q1324" s="15" t="s">
        <v>3</v>
      </c>
    </row>
    <row r="1325" spans="1:17" ht="14.5">
      <c r="A1325" s="3" t="s">
        <v>9620</v>
      </c>
      <c r="B1325" s="15" t="s">
        <v>1</v>
      </c>
      <c r="C1325" s="15" t="s">
        <v>7261</v>
      </c>
      <c r="D1325" s="15">
        <v>300</v>
      </c>
      <c r="E1325" s="15">
        <v>5</v>
      </c>
      <c r="F1325" s="15">
        <v>3.4</v>
      </c>
      <c r="G1325" s="15">
        <v>3.6</v>
      </c>
      <c r="H1325" s="15">
        <v>3.8</v>
      </c>
      <c r="I1325" s="15">
        <v>5</v>
      </c>
      <c r="J1325" s="15">
        <v>90</v>
      </c>
      <c r="K1325" s="15">
        <v>600</v>
      </c>
      <c r="L1325" s="15">
        <v>1</v>
      </c>
      <c r="M1325" s="15">
        <v>5</v>
      </c>
      <c r="N1325" s="15">
        <v>1</v>
      </c>
      <c r="O1325" s="45">
        <v>150</v>
      </c>
      <c r="P1325" s="45">
        <v>1</v>
      </c>
      <c r="Q1325" s="15" t="s">
        <v>3</v>
      </c>
    </row>
    <row r="1326" spans="1:17" ht="14.5">
      <c r="A1326" s="3" t="s">
        <v>9621</v>
      </c>
      <c r="B1326" s="15" t="s">
        <v>1</v>
      </c>
      <c r="C1326" s="15" t="s">
        <v>7261</v>
      </c>
      <c r="D1326" s="15">
        <v>300</v>
      </c>
      <c r="E1326" s="15">
        <v>5</v>
      </c>
      <c r="F1326" s="15">
        <v>3.7</v>
      </c>
      <c r="G1326" s="15">
        <v>3.9</v>
      </c>
      <c r="H1326" s="15">
        <v>4.0999999999999996</v>
      </c>
      <c r="I1326" s="15">
        <v>5</v>
      </c>
      <c r="J1326" s="15">
        <v>90</v>
      </c>
      <c r="K1326" s="15">
        <v>600</v>
      </c>
      <c r="L1326" s="15">
        <v>1</v>
      </c>
      <c r="M1326" s="15">
        <v>3</v>
      </c>
      <c r="N1326" s="15">
        <v>1</v>
      </c>
      <c r="O1326" s="45">
        <v>150</v>
      </c>
      <c r="P1326" s="45">
        <v>1</v>
      </c>
      <c r="Q1326" s="15" t="s">
        <v>3</v>
      </c>
    </row>
    <row r="1327" spans="1:17" ht="14.5">
      <c r="A1327" s="3" t="s">
        <v>9622</v>
      </c>
      <c r="B1327" s="15" t="s">
        <v>1</v>
      </c>
      <c r="C1327" s="15" t="s">
        <v>7261</v>
      </c>
      <c r="D1327" s="15">
        <v>300</v>
      </c>
      <c r="E1327" s="15">
        <v>5</v>
      </c>
      <c r="F1327" s="15">
        <v>4</v>
      </c>
      <c r="G1327" s="15">
        <v>4.3</v>
      </c>
      <c r="H1327" s="15">
        <v>4.5999999999999996</v>
      </c>
      <c r="I1327" s="15">
        <v>5</v>
      </c>
      <c r="J1327" s="15">
        <v>90</v>
      </c>
      <c r="K1327" s="15">
        <v>600</v>
      </c>
      <c r="L1327" s="15">
        <v>1</v>
      </c>
      <c r="M1327" s="15">
        <v>3</v>
      </c>
      <c r="N1327" s="15">
        <v>1</v>
      </c>
      <c r="O1327" s="45">
        <v>150</v>
      </c>
      <c r="P1327" s="45">
        <v>1</v>
      </c>
      <c r="Q1327" s="15" t="s">
        <v>3</v>
      </c>
    </row>
    <row r="1328" spans="1:17" ht="14.5">
      <c r="A1328" s="3" t="s">
        <v>9623</v>
      </c>
      <c r="B1328" s="15" t="s">
        <v>1</v>
      </c>
      <c r="C1328" s="15" t="s">
        <v>7261</v>
      </c>
      <c r="D1328" s="15">
        <v>300</v>
      </c>
      <c r="E1328" s="15">
        <v>5</v>
      </c>
      <c r="F1328" s="15">
        <v>4.4000000000000004</v>
      </c>
      <c r="G1328" s="15">
        <v>4.7</v>
      </c>
      <c r="H1328" s="15">
        <v>5</v>
      </c>
      <c r="I1328" s="15">
        <v>5</v>
      </c>
      <c r="J1328" s="15">
        <v>80</v>
      </c>
      <c r="K1328" s="15">
        <v>500</v>
      </c>
      <c r="L1328" s="15">
        <v>1</v>
      </c>
      <c r="M1328" s="15">
        <v>3</v>
      </c>
      <c r="N1328" s="15">
        <v>2</v>
      </c>
      <c r="O1328" s="45">
        <v>150</v>
      </c>
      <c r="P1328" s="45">
        <v>1</v>
      </c>
      <c r="Q1328" s="15" t="s">
        <v>3</v>
      </c>
    </row>
    <row r="1329" spans="1:17" ht="14.5">
      <c r="A1329" s="3" t="s">
        <v>9624</v>
      </c>
      <c r="B1329" s="15" t="s">
        <v>1</v>
      </c>
      <c r="C1329" s="15" t="s">
        <v>7261</v>
      </c>
      <c r="D1329" s="15">
        <v>300</v>
      </c>
      <c r="E1329" s="15">
        <v>5</v>
      </c>
      <c r="F1329" s="15">
        <v>4.8</v>
      </c>
      <c r="G1329" s="15">
        <v>5.0999999999999996</v>
      </c>
      <c r="H1329" s="15">
        <v>5.4</v>
      </c>
      <c r="I1329" s="15">
        <v>5</v>
      </c>
      <c r="J1329" s="15">
        <v>60</v>
      </c>
      <c r="K1329" s="15">
        <v>480</v>
      </c>
      <c r="L1329" s="15">
        <v>1</v>
      </c>
      <c r="M1329" s="15">
        <v>2</v>
      </c>
      <c r="N1329" s="15">
        <v>2</v>
      </c>
      <c r="O1329" s="45">
        <v>150</v>
      </c>
      <c r="P1329" s="45">
        <v>1</v>
      </c>
      <c r="Q1329" s="15" t="s">
        <v>3</v>
      </c>
    </row>
    <row r="1330" spans="1:17" ht="14.5">
      <c r="A1330" s="3" t="s">
        <v>9625</v>
      </c>
      <c r="B1330" s="15" t="s">
        <v>1</v>
      </c>
      <c r="C1330" s="15" t="s">
        <v>7261</v>
      </c>
      <c r="D1330" s="15">
        <v>300</v>
      </c>
      <c r="E1330" s="15">
        <v>5</v>
      </c>
      <c r="F1330" s="15">
        <v>5.2</v>
      </c>
      <c r="G1330" s="15">
        <v>5.6</v>
      </c>
      <c r="H1330" s="15">
        <v>6</v>
      </c>
      <c r="I1330" s="15">
        <v>5</v>
      </c>
      <c r="J1330" s="15">
        <v>40</v>
      </c>
      <c r="K1330" s="15">
        <v>400</v>
      </c>
      <c r="L1330" s="15">
        <v>1</v>
      </c>
      <c r="M1330" s="15">
        <v>1</v>
      </c>
      <c r="N1330" s="15">
        <v>2</v>
      </c>
      <c r="O1330" s="45">
        <v>150</v>
      </c>
      <c r="P1330" s="45">
        <v>1</v>
      </c>
      <c r="Q1330" s="15" t="s">
        <v>3</v>
      </c>
    </row>
    <row r="1331" spans="1:17" ht="14.5">
      <c r="A1331" s="3" t="s">
        <v>9626</v>
      </c>
      <c r="B1331" s="15" t="s">
        <v>1</v>
      </c>
      <c r="C1331" s="15" t="s">
        <v>7261</v>
      </c>
      <c r="D1331" s="15">
        <v>300</v>
      </c>
      <c r="E1331" s="15">
        <v>5</v>
      </c>
      <c r="F1331" s="15">
        <v>5.8</v>
      </c>
      <c r="G1331" s="15">
        <v>6.2</v>
      </c>
      <c r="H1331" s="15">
        <v>6.6</v>
      </c>
      <c r="I1331" s="15">
        <v>5</v>
      </c>
      <c r="J1331" s="15">
        <v>10</v>
      </c>
      <c r="K1331" s="15">
        <v>150</v>
      </c>
      <c r="L1331" s="15">
        <v>1</v>
      </c>
      <c r="M1331" s="15">
        <v>3</v>
      </c>
      <c r="N1331" s="15">
        <v>4</v>
      </c>
      <c r="O1331" s="45">
        <v>150</v>
      </c>
      <c r="P1331" s="45">
        <v>1</v>
      </c>
      <c r="Q1331" s="15" t="s">
        <v>3</v>
      </c>
    </row>
    <row r="1332" spans="1:17" ht="14.5">
      <c r="A1332" s="3" t="s">
        <v>9627</v>
      </c>
      <c r="B1332" s="15" t="s">
        <v>1</v>
      </c>
      <c r="C1332" s="15" t="s">
        <v>7261</v>
      </c>
      <c r="D1332" s="15">
        <v>300</v>
      </c>
      <c r="E1332" s="15">
        <v>5</v>
      </c>
      <c r="F1332" s="15">
        <v>6.4</v>
      </c>
      <c r="G1332" s="15">
        <v>6.8</v>
      </c>
      <c r="H1332" s="15">
        <v>7.2</v>
      </c>
      <c r="I1332" s="15">
        <v>5</v>
      </c>
      <c r="J1332" s="15">
        <v>15</v>
      </c>
      <c r="K1332" s="15">
        <v>80</v>
      </c>
      <c r="L1332" s="15">
        <v>1</v>
      </c>
      <c r="M1332" s="15">
        <v>2</v>
      </c>
      <c r="N1332" s="15">
        <v>4</v>
      </c>
      <c r="O1332" s="45">
        <v>150</v>
      </c>
      <c r="P1332" s="45">
        <v>1</v>
      </c>
      <c r="Q1332" s="15" t="s">
        <v>3</v>
      </c>
    </row>
    <row r="1333" spans="1:17" ht="14.5">
      <c r="A1333" s="3" t="s">
        <v>9628</v>
      </c>
      <c r="B1333" s="15" t="s">
        <v>1</v>
      </c>
      <c r="C1333" s="15" t="s">
        <v>7261</v>
      </c>
      <c r="D1333" s="15">
        <v>300</v>
      </c>
      <c r="E1333" s="15">
        <v>5</v>
      </c>
      <c r="F1333" s="15">
        <v>7</v>
      </c>
      <c r="G1333" s="15">
        <v>7.5</v>
      </c>
      <c r="H1333" s="15">
        <v>7.9</v>
      </c>
      <c r="I1333" s="15">
        <v>5</v>
      </c>
      <c r="J1333" s="15">
        <v>15</v>
      </c>
      <c r="K1333" s="15">
        <v>80</v>
      </c>
      <c r="L1333" s="15">
        <v>1</v>
      </c>
      <c r="M1333" s="15">
        <v>1</v>
      </c>
      <c r="N1333" s="15">
        <v>5</v>
      </c>
      <c r="O1333" s="45">
        <v>150</v>
      </c>
      <c r="P1333" s="45">
        <v>1</v>
      </c>
      <c r="Q1333" s="15" t="s">
        <v>3</v>
      </c>
    </row>
    <row r="1334" spans="1:17" ht="14.5">
      <c r="A1334" s="3" t="s">
        <v>9629</v>
      </c>
      <c r="B1334" s="15" t="s">
        <v>1</v>
      </c>
      <c r="C1334" s="15" t="s">
        <v>7261</v>
      </c>
      <c r="D1334" s="15">
        <v>300</v>
      </c>
      <c r="E1334" s="15">
        <v>5</v>
      </c>
      <c r="F1334" s="15">
        <v>7.7</v>
      </c>
      <c r="G1334" s="15">
        <v>8.1999999999999993</v>
      </c>
      <c r="H1334" s="15">
        <v>8.6999999999999993</v>
      </c>
      <c r="I1334" s="15">
        <v>5</v>
      </c>
      <c r="J1334" s="15">
        <v>15</v>
      </c>
      <c r="K1334" s="15">
        <v>80</v>
      </c>
      <c r="L1334" s="15">
        <v>1</v>
      </c>
      <c r="M1334" s="15">
        <v>0.7</v>
      </c>
      <c r="N1334" s="15">
        <v>5</v>
      </c>
      <c r="O1334" s="45">
        <v>150</v>
      </c>
      <c r="P1334" s="45">
        <v>1</v>
      </c>
      <c r="Q1334" s="15" t="s">
        <v>3</v>
      </c>
    </row>
    <row r="1335" spans="1:17" ht="14.5">
      <c r="A1335" s="3" t="s">
        <v>9630</v>
      </c>
      <c r="B1335" s="15" t="s">
        <v>1</v>
      </c>
      <c r="C1335" s="15" t="s">
        <v>7261</v>
      </c>
      <c r="D1335" s="15">
        <v>300</v>
      </c>
      <c r="E1335" s="15">
        <v>5</v>
      </c>
      <c r="F1335" s="15">
        <v>8.5</v>
      </c>
      <c r="G1335" s="15">
        <v>9.1</v>
      </c>
      <c r="H1335" s="15">
        <v>9.6</v>
      </c>
      <c r="I1335" s="15">
        <v>5</v>
      </c>
      <c r="J1335" s="15">
        <v>15</v>
      </c>
      <c r="K1335" s="15">
        <v>100</v>
      </c>
      <c r="L1335" s="15">
        <v>1</v>
      </c>
      <c r="M1335" s="15">
        <v>0.5</v>
      </c>
      <c r="N1335" s="15">
        <v>6</v>
      </c>
      <c r="O1335" s="45">
        <v>150</v>
      </c>
      <c r="P1335" s="45">
        <v>1</v>
      </c>
      <c r="Q1335" s="15" t="s">
        <v>3</v>
      </c>
    </row>
    <row r="1336" spans="1:17" ht="14.5">
      <c r="A1336" s="3" t="s">
        <v>9631</v>
      </c>
      <c r="B1336" s="15" t="s">
        <v>1</v>
      </c>
      <c r="C1336" s="15" t="s">
        <v>8160</v>
      </c>
      <c r="D1336" s="15">
        <v>550</v>
      </c>
      <c r="E1336" s="15">
        <v>2</v>
      </c>
      <c r="F1336" s="15">
        <v>9.8000000000000007</v>
      </c>
      <c r="G1336" s="15">
        <v>10</v>
      </c>
      <c r="H1336" s="15">
        <v>10.199999999999999</v>
      </c>
      <c r="I1336" s="15">
        <v>5</v>
      </c>
      <c r="J1336" s="15">
        <v>10</v>
      </c>
      <c r="K1336" s="15">
        <v>150</v>
      </c>
      <c r="L1336" s="15">
        <v>1</v>
      </c>
      <c r="M1336" s="15">
        <v>0.2</v>
      </c>
      <c r="N1336" s="15">
        <v>7</v>
      </c>
      <c r="O1336" s="45">
        <v>150</v>
      </c>
      <c r="P1336" s="45">
        <v>1</v>
      </c>
      <c r="Q1336" s="15" t="s">
        <v>3</v>
      </c>
    </row>
    <row r="1337" spans="1:17" ht="14.5">
      <c r="A1337" s="3" t="s">
        <v>9632</v>
      </c>
      <c r="B1337" s="15" t="s">
        <v>1</v>
      </c>
      <c r="C1337" s="15" t="s">
        <v>8160</v>
      </c>
      <c r="D1337" s="15">
        <v>550</v>
      </c>
      <c r="E1337" s="15">
        <v>2</v>
      </c>
      <c r="F1337" s="15">
        <v>10.78</v>
      </c>
      <c r="G1337" s="15">
        <v>11</v>
      </c>
      <c r="H1337" s="15">
        <v>11.22</v>
      </c>
      <c r="I1337" s="15">
        <v>5</v>
      </c>
      <c r="J1337" s="15">
        <v>20</v>
      </c>
      <c r="K1337" s="15">
        <v>150</v>
      </c>
      <c r="L1337" s="15">
        <v>1</v>
      </c>
      <c r="M1337" s="15">
        <v>0.1</v>
      </c>
      <c r="N1337" s="15">
        <v>8</v>
      </c>
      <c r="O1337" s="45">
        <v>150</v>
      </c>
      <c r="P1337" s="45">
        <v>1</v>
      </c>
      <c r="Q1337" s="15" t="s">
        <v>3</v>
      </c>
    </row>
    <row r="1338" spans="1:17" ht="14.5">
      <c r="A1338" s="3" t="s">
        <v>9633</v>
      </c>
      <c r="B1338" s="15" t="s">
        <v>1</v>
      </c>
      <c r="C1338" s="15" t="s">
        <v>8160</v>
      </c>
      <c r="D1338" s="15">
        <v>550</v>
      </c>
      <c r="E1338" s="15">
        <v>2</v>
      </c>
      <c r="F1338" s="15">
        <v>11.76</v>
      </c>
      <c r="G1338" s="15">
        <v>12</v>
      </c>
      <c r="H1338" s="15">
        <v>12.24</v>
      </c>
      <c r="I1338" s="15">
        <v>5</v>
      </c>
      <c r="J1338" s="15">
        <v>25</v>
      </c>
      <c r="K1338" s="15">
        <v>150</v>
      </c>
      <c r="L1338" s="15">
        <v>1</v>
      </c>
      <c r="M1338" s="15">
        <v>0.1</v>
      </c>
      <c r="N1338" s="15">
        <v>8</v>
      </c>
      <c r="O1338" s="45">
        <v>150</v>
      </c>
      <c r="P1338" s="45">
        <v>1</v>
      </c>
      <c r="Q1338" s="15" t="s">
        <v>3</v>
      </c>
    </row>
    <row r="1339" spans="1:17" ht="14.5">
      <c r="A1339" s="3" t="s">
        <v>9634</v>
      </c>
      <c r="B1339" s="15" t="s">
        <v>1</v>
      </c>
      <c r="C1339" s="15" t="s">
        <v>8160</v>
      </c>
      <c r="D1339" s="15">
        <v>550</v>
      </c>
      <c r="E1339" s="15">
        <v>2</v>
      </c>
      <c r="F1339" s="15">
        <v>12.74</v>
      </c>
      <c r="G1339" s="15">
        <v>13</v>
      </c>
      <c r="H1339" s="15">
        <v>13.26</v>
      </c>
      <c r="I1339" s="15">
        <v>5</v>
      </c>
      <c r="J1339" s="15">
        <v>30</v>
      </c>
      <c r="K1339" s="15">
        <v>170</v>
      </c>
      <c r="L1339" s="15">
        <v>1</v>
      </c>
      <c r="M1339" s="15">
        <v>0.1</v>
      </c>
      <c r="N1339" s="15">
        <v>8</v>
      </c>
      <c r="O1339" s="45">
        <v>150</v>
      </c>
      <c r="P1339" s="45">
        <v>1</v>
      </c>
      <c r="Q1339" s="15" t="s">
        <v>3</v>
      </c>
    </row>
    <row r="1340" spans="1:17" ht="14.5">
      <c r="A1340" s="3" t="s">
        <v>9635</v>
      </c>
      <c r="B1340" s="15" t="s">
        <v>1</v>
      </c>
      <c r="C1340" s="15" t="s">
        <v>8160</v>
      </c>
      <c r="D1340" s="15">
        <v>550</v>
      </c>
      <c r="E1340" s="15">
        <v>2</v>
      </c>
      <c r="F1340" s="15">
        <v>14.7</v>
      </c>
      <c r="G1340" s="15">
        <v>15</v>
      </c>
      <c r="H1340" s="15">
        <v>15.3</v>
      </c>
      <c r="I1340" s="15">
        <v>5</v>
      </c>
      <c r="J1340" s="15">
        <v>30</v>
      </c>
      <c r="K1340" s="15">
        <v>200</v>
      </c>
      <c r="L1340" s="15">
        <v>1</v>
      </c>
      <c r="M1340" s="15">
        <v>0.1</v>
      </c>
      <c r="N1340" s="15">
        <v>10.5</v>
      </c>
      <c r="O1340" s="45">
        <v>150</v>
      </c>
      <c r="P1340" s="45">
        <v>1</v>
      </c>
      <c r="Q1340" s="15" t="s">
        <v>3</v>
      </c>
    </row>
    <row r="1341" spans="1:17" ht="14.5">
      <c r="A1341" s="3" t="s">
        <v>9636</v>
      </c>
      <c r="B1341" s="15" t="s">
        <v>1</v>
      </c>
      <c r="C1341" s="15" t="s">
        <v>8160</v>
      </c>
      <c r="D1341" s="15">
        <v>550</v>
      </c>
      <c r="E1341" s="15">
        <v>2</v>
      </c>
      <c r="F1341" s="15">
        <v>15.68</v>
      </c>
      <c r="G1341" s="15">
        <v>16</v>
      </c>
      <c r="H1341" s="15">
        <v>16.32</v>
      </c>
      <c r="I1341" s="15">
        <v>5</v>
      </c>
      <c r="J1341" s="15">
        <v>40</v>
      </c>
      <c r="K1341" s="15">
        <v>200</v>
      </c>
      <c r="L1341" s="15">
        <v>1</v>
      </c>
      <c r="M1341" s="15">
        <v>0.1</v>
      </c>
      <c r="N1341" s="15">
        <v>11.2</v>
      </c>
      <c r="O1341" s="45">
        <v>150</v>
      </c>
      <c r="P1341" s="45">
        <v>1</v>
      </c>
      <c r="Q1341" s="15" t="s">
        <v>3</v>
      </c>
    </row>
    <row r="1342" spans="1:17" ht="14.5">
      <c r="A1342" s="3" t="s">
        <v>9637</v>
      </c>
      <c r="B1342" s="15" t="s">
        <v>1</v>
      </c>
      <c r="C1342" s="15" t="s">
        <v>8160</v>
      </c>
      <c r="D1342" s="15">
        <v>550</v>
      </c>
      <c r="E1342" s="15">
        <v>2</v>
      </c>
      <c r="F1342" s="15">
        <v>17.64</v>
      </c>
      <c r="G1342" s="15">
        <v>18</v>
      </c>
      <c r="H1342" s="15">
        <v>18.36</v>
      </c>
      <c r="I1342" s="15">
        <v>5</v>
      </c>
      <c r="J1342" s="15">
        <v>45</v>
      </c>
      <c r="K1342" s="15">
        <v>225</v>
      </c>
      <c r="L1342" s="15">
        <v>1</v>
      </c>
      <c r="M1342" s="15">
        <v>0.1</v>
      </c>
      <c r="N1342" s="15">
        <v>12.6</v>
      </c>
      <c r="O1342" s="45">
        <v>150</v>
      </c>
      <c r="P1342" s="45">
        <v>1</v>
      </c>
      <c r="Q1342" s="15" t="s">
        <v>3</v>
      </c>
    </row>
    <row r="1343" spans="1:17" ht="14.5">
      <c r="A1343" s="3" t="s">
        <v>9638</v>
      </c>
      <c r="B1343" s="15" t="s">
        <v>1</v>
      </c>
      <c r="C1343" s="15" t="s">
        <v>8160</v>
      </c>
      <c r="D1343" s="15">
        <v>550</v>
      </c>
      <c r="E1343" s="15">
        <v>2</v>
      </c>
      <c r="F1343" s="15">
        <v>19.600000000000001</v>
      </c>
      <c r="G1343" s="15">
        <v>20</v>
      </c>
      <c r="H1343" s="15">
        <v>20.399999999999999</v>
      </c>
      <c r="I1343" s="15">
        <v>5</v>
      </c>
      <c r="J1343" s="15">
        <v>55</v>
      </c>
      <c r="K1343" s="15">
        <v>225</v>
      </c>
      <c r="L1343" s="15">
        <v>1</v>
      </c>
      <c r="M1343" s="15">
        <v>0.1</v>
      </c>
      <c r="N1343" s="15">
        <v>14</v>
      </c>
      <c r="O1343" s="45">
        <v>150</v>
      </c>
      <c r="P1343" s="45">
        <v>1</v>
      </c>
      <c r="Q1343" s="15" t="s">
        <v>3</v>
      </c>
    </row>
    <row r="1344" spans="1:17" ht="14.5">
      <c r="A1344" s="3" t="s">
        <v>9639</v>
      </c>
      <c r="B1344" s="15" t="s">
        <v>1</v>
      </c>
      <c r="C1344" s="15" t="s">
        <v>8160</v>
      </c>
      <c r="D1344" s="15">
        <v>550</v>
      </c>
      <c r="E1344" s="15">
        <v>2</v>
      </c>
      <c r="F1344" s="15">
        <v>21.56</v>
      </c>
      <c r="G1344" s="15">
        <v>22</v>
      </c>
      <c r="H1344" s="15">
        <v>22.44</v>
      </c>
      <c r="I1344" s="15">
        <v>5</v>
      </c>
      <c r="J1344" s="15">
        <v>55</v>
      </c>
      <c r="K1344" s="15">
        <v>250</v>
      </c>
      <c r="L1344" s="15">
        <v>1</v>
      </c>
      <c r="M1344" s="15">
        <v>0.1</v>
      </c>
      <c r="N1344" s="15">
        <v>15.4</v>
      </c>
      <c r="O1344" s="45">
        <v>150</v>
      </c>
      <c r="P1344" s="45">
        <v>1</v>
      </c>
      <c r="Q1344" s="15" t="s">
        <v>3</v>
      </c>
    </row>
    <row r="1345" spans="1:17" ht="14.5">
      <c r="A1345" s="3" t="s">
        <v>9640</v>
      </c>
      <c r="B1345" s="15" t="s">
        <v>1</v>
      </c>
      <c r="C1345" s="15" t="s">
        <v>8160</v>
      </c>
      <c r="D1345" s="15">
        <v>550</v>
      </c>
      <c r="E1345" s="15">
        <v>2</v>
      </c>
      <c r="F1345" s="15">
        <v>23.52</v>
      </c>
      <c r="G1345" s="15">
        <v>24</v>
      </c>
      <c r="H1345" s="15">
        <v>24.48</v>
      </c>
      <c r="I1345" s="15">
        <v>5</v>
      </c>
      <c r="J1345" s="15">
        <v>70</v>
      </c>
      <c r="K1345" s="15">
        <v>250</v>
      </c>
      <c r="L1345" s="15">
        <v>1</v>
      </c>
      <c r="M1345" s="15">
        <v>0.1</v>
      </c>
      <c r="N1345" s="15">
        <v>16.8</v>
      </c>
      <c r="O1345" s="45">
        <v>150</v>
      </c>
      <c r="P1345" s="45">
        <v>1</v>
      </c>
      <c r="Q1345" s="15" t="s">
        <v>3</v>
      </c>
    </row>
    <row r="1346" spans="1:17" ht="14.5">
      <c r="A1346" s="3" t="s">
        <v>9641</v>
      </c>
      <c r="B1346" s="15" t="s">
        <v>1</v>
      </c>
      <c r="C1346" s="15" t="s">
        <v>8160</v>
      </c>
      <c r="D1346" s="15">
        <v>550</v>
      </c>
      <c r="E1346" s="15">
        <v>2</v>
      </c>
      <c r="F1346" s="15">
        <v>26.46</v>
      </c>
      <c r="G1346" s="15">
        <v>27</v>
      </c>
      <c r="H1346" s="15">
        <v>27.54</v>
      </c>
      <c r="I1346" s="15">
        <v>2</v>
      </c>
      <c r="J1346" s="15">
        <v>80</v>
      </c>
      <c r="K1346" s="15">
        <v>300</v>
      </c>
      <c r="L1346" s="15">
        <v>0.5</v>
      </c>
      <c r="M1346" s="15">
        <v>0.1</v>
      </c>
      <c r="N1346" s="15">
        <v>18.899999999999999</v>
      </c>
      <c r="O1346" s="45">
        <v>150</v>
      </c>
      <c r="P1346" s="45">
        <v>1</v>
      </c>
      <c r="Q1346" s="15" t="s">
        <v>3</v>
      </c>
    </row>
    <row r="1347" spans="1:17" ht="14.5">
      <c r="A1347" s="3" t="s">
        <v>9642</v>
      </c>
      <c r="B1347" s="15" t="s">
        <v>1</v>
      </c>
      <c r="C1347" s="15" t="s">
        <v>8160</v>
      </c>
      <c r="D1347" s="15">
        <v>550</v>
      </c>
      <c r="E1347" s="15">
        <v>2</v>
      </c>
      <c r="F1347" s="15">
        <v>2.35</v>
      </c>
      <c r="G1347" s="15">
        <v>2.4</v>
      </c>
      <c r="H1347" s="15">
        <v>2.4500000000000002</v>
      </c>
      <c r="I1347" s="15">
        <v>5</v>
      </c>
      <c r="J1347" s="15">
        <v>100</v>
      </c>
      <c r="K1347" s="15">
        <v>600</v>
      </c>
      <c r="L1347" s="15">
        <v>1</v>
      </c>
      <c r="M1347" s="15">
        <v>50</v>
      </c>
      <c r="N1347" s="15">
        <v>1</v>
      </c>
      <c r="O1347" s="45">
        <v>150</v>
      </c>
      <c r="P1347" s="45">
        <v>1</v>
      </c>
      <c r="Q1347" s="15" t="s">
        <v>3</v>
      </c>
    </row>
    <row r="1348" spans="1:17" ht="14.5">
      <c r="A1348" s="3" t="s">
        <v>9643</v>
      </c>
      <c r="B1348" s="15" t="s">
        <v>1</v>
      </c>
      <c r="C1348" s="15" t="s">
        <v>8160</v>
      </c>
      <c r="D1348" s="15">
        <v>550</v>
      </c>
      <c r="E1348" s="15">
        <v>2</v>
      </c>
      <c r="F1348" s="15">
        <v>2.65</v>
      </c>
      <c r="G1348" s="15">
        <v>2.7</v>
      </c>
      <c r="H1348" s="15">
        <v>2.75</v>
      </c>
      <c r="I1348" s="15">
        <v>5</v>
      </c>
      <c r="J1348" s="15">
        <v>100</v>
      </c>
      <c r="K1348" s="15">
        <v>600</v>
      </c>
      <c r="L1348" s="15">
        <v>1</v>
      </c>
      <c r="M1348" s="15">
        <v>20</v>
      </c>
      <c r="N1348" s="15">
        <v>1</v>
      </c>
      <c r="O1348" s="45">
        <v>150</v>
      </c>
      <c r="P1348" s="45">
        <v>1</v>
      </c>
      <c r="Q1348" s="15" t="s">
        <v>3</v>
      </c>
    </row>
    <row r="1349" spans="1:17" ht="14.5">
      <c r="A1349" s="3" t="s">
        <v>9644</v>
      </c>
      <c r="B1349" s="15" t="s">
        <v>1</v>
      </c>
      <c r="C1349" s="15" t="s">
        <v>8160</v>
      </c>
      <c r="D1349" s="15">
        <v>550</v>
      </c>
      <c r="E1349" s="15">
        <v>2</v>
      </c>
      <c r="F1349" s="15">
        <v>29.4</v>
      </c>
      <c r="G1349" s="15">
        <v>30</v>
      </c>
      <c r="H1349" s="15">
        <v>30.6</v>
      </c>
      <c r="I1349" s="15">
        <v>2</v>
      </c>
      <c r="J1349" s="15">
        <v>80</v>
      </c>
      <c r="K1349" s="15">
        <v>300</v>
      </c>
      <c r="L1349" s="15">
        <v>0.5</v>
      </c>
      <c r="M1349" s="15">
        <v>0.1</v>
      </c>
      <c r="N1349" s="15">
        <v>21</v>
      </c>
      <c r="O1349" s="45">
        <v>150</v>
      </c>
      <c r="P1349" s="45">
        <v>1</v>
      </c>
      <c r="Q1349" s="15" t="s">
        <v>3</v>
      </c>
    </row>
    <row r="1350" spans="1:17" ht="14.5">
      <c r="A1350" s="3" t="s">
        <v>9645</v>
      </c>
      <c r="B1350" s="15" t="s">
        <v>1</v>
      </c>
      <c r="C1350" s="15" t="s">
        <v>8160</v>
      </c>
      <c r="D1350" s="15">
        <v>550</v>
      </c>
      <c r="E1350" s="15">
        <v>2</v>
      </c>
      <c r="F1350" s="15">
        <v>32.340000000000003</v>
      </c>
      <c r="G1350" s="15">
        <v>33</v>
      </c>
      <c r="H1350" s="15">
        <v>33.659999999999997</v>
      </c>
      <c r="I1350" s="15">
        <v>2</v>
      </c>
      <c r="J1350" s="15">
        <v>80</v>
      </c>
      <c r="K1350" s="15">
        <v>325</v>
      </c>
      <c r="L1350" s="15">
        <v>0.5</v>
      </c>
      <c r="M1350" s="15">
        <v>0.1</v>
      </c>
      <c r="N1350" s="15">
        <v>23.1</v>
      </c>
      <c r="O1350" s="45">
        <v>150</v>
      </c>
      <c r="P1350" s="45">
        <v>1</v>
      </c>
      <c r="Q1350" s="15" t="s">
        <v>3</v>
      </c>
    </row>
    <row r="1351" spans="1:17" ht="14.5">
      <c r="A1351" s="3" t="s">
        <v>9646</v>
      </c>
      <c r="B1351" s="15" t="s">
        <v>1</v>
      </c>
      <c r="C1351" s="15" t="s">
        <v>8160</v>
      </c>
      <c r="D1351" s="15">
        <v>550</v>
      </c>
      <c r="E1351" s="15">
        <v>2</v>
      </c>
      <c r="F1351" s="15">
        <v>35.28</v>
      </c>
      <c r="G1351" s="15">
        <v>36</v>
      </c>
      <c r="H1351" s="15">
        <v>36.72</v>
      </c>
      <c r="I1351" s="15">
        <v>2</v>
      </c>
      <c r="J1351" s="15">
        <v>90</v>
      </c>
      <c r="K1351" s="15">
        <v>350</v>
      </c>
      <c r="L1351" s="15">
        <v>0.5</v>
      </c>
      <c r="M1351" s="15">
        <v>0.1</v>
      </c>
      <c r="N1351" s="15">
        <v>25.2</v>
      </c>
      <c r="O1351" s="45">
        <v>150</v>
      </c>
      <c r="P1351" s="45">
        <v>1</v>
      </c>
      <c r="Q1351" s="15" t="s">
        <v>3</v>
      </c>
    </row>
    <row r="1352" spans="1:17" ht="14.5">
      <c r="A1352" s="3" t="s">
        <v>9647</v>
      </c>
      <c r="B1352" s="15" t="s">
        <v>1</v>
      </c>
      <c r="C1352" s="15" t="s">
        <v>8160</v>
      </c>
      <c r="D1352" s="15">
        <v>550</v>
      </c>
      <c r="E1352" s="15">
        <v>2</v>
      </c>
      <c r="F1352" s="15">
        <v>38.22</v>
      </c>
      <c r="G1352" s="15">
        <v>39</v>
      </c>
      <c r="H1352" s="15">
        <v>39.78</v>
      </c>
      <c r="I1352" s="15">
        <v>2</v>
      </c>
      <c r="J1352" s="15">
        <v>130</v>
      </c>
      <c r="K1352" s="15">
        <v>350</v>
      </c>
      <c r="L1352" s="15">
        <v>0.5</v>
      </c>
      <c r="M1352" s="15">
        <v>0.1</v>
      </c>
      <c r="N1352" s="15">
        <v>27.3</v>
      </c>
      <c r="O1352" s="45">
        <v>150</v>
      </c>
      <c r="P1352" s="45">
        <v>1</v>
      </c>
      <c r="Q1352" s="15" t="s">
        <v>3</v>
      </c>
    </row>
    <row r="1353" spans="1:17" ht="14.5">
      <c r="A1353" s="3" t="s">
        <v>9648</v>
      </c>
      <c r="B1353" s="15" t="s">
        <v>1</v>
      </c>
      <c r="C1353" s="15" t="s">
        <v>8160</v>
      </c>
      <c r="D1353" s="15">
        <v>550</v>
      </c>
      <c r="E1353" s="15">
        <v>2</v>
      </c>
      <c r="F1353" s="15">
        <v>2.94</v>
      </c>
      <c r="G1353" s="15">
        <v>3</v>
      </c>
      <c r="H1353" s="15">
        <v>3.06</v>
      </c>
      <c r="I1353" s="15">
        <v>5</v>
      </c>
      <c r="J1353" s="15">
        <v>95</v>
      </c>
      <c r="K1353" s="15">
        <v>600</v>
      </c>
      <c r="L1353" s="15">
        <v>1</v>
      </c>
      <c r="M1353" s="15">
        <v>10</v>
      </c>
      <c r="N1353" s="15">
        <v>1</v>
      </c>
      <c r="O1353" s="45">
        <v>150</v>
      </c>
      <c r="P1353" s="45">
        <v>1</v>
      </c>
      <c r="Q1353" s="15" t="s">
        <v>3</v>
      </c>
    </row>
    <row r="1354" spans="1:17" ht="14.5">
      <c r="A1354" s="3" t="s">
        <v>9649</v>
      </c>
      <c r="B1354" s="15" t="s">
        <v>1</v>
      </c>
      <c r="C1354" s="15" t="s">
        <v>8160</v>
      </c>
      <c r="D1354" s="15">
        <v>550</v>
      </c>
      <c r="E1354" s="15">
        <v>2</v>
      </c>
      <c r="F1354" s="15">
        <v>3.23</v>
      </c>
      <c r="G1354" s="15">
        <v>3.3</v>
      </c>
      <c r="H1354" s="15">
        <v>3.37</v>
      </c>
      <c r="I1354" s="15">
        <v>5</v>
      </c>
      <c r="J1354" s="15">
        <v>95</v>
      </c>
      <c r="K1354" s="15">
        <v>600</v>
      </c>
      <c r="L1354" s="15">
        <v>1</v>
      </c>
      <c r="M1354" s="15">
        <v>5</v>
      </c>
      <c r="N1354" s="15">
        <v>1</v>
      </c>
      <c r="O1354" s="45">
        <v>150</v>
      </c>
      <c r="P1354" s="45">
        <v>1</v>
      </c>
      <c r="Q1354" s="15" t="s">
        <v>3</v>
      </c>
    </row>
    <row r="1355" spans="1:17" ht="14.5">
      <c r="A1355" s="3" t="s">
        <v>9650</v>
      </c>
      <c r="B1355" s="15" t="s">
        <v>1</v>
      </c>
      <c r="C1355" s="15" t="s">
        <v>8160</v>
      </c>
      <c r="D1355" s="15">
        <v>550</v>
      </c>
      <c r="E1355" s="15">
        <v>2</v>
      </c>
      <c r="F1355" s="15">
        <v>3.53</v>
      </c>
      <c r="G1355" s="15">
        <v>3.6</v>
      </c>
      <c r="H1355" s="15">
        <v>3.67</v>
      </c>
      <c r="I1355" s="15">
        <v>5</v>
      </c>
      <c r="J1355" s="15">
        <v>90</v>
      </c>
      <c r="K1355" s="15">
        <v>600</v>
      </c>
      <c r="L1355" s="15">
        <v>1</v>
      </c>
      <c r="M1355" s="15">
        <v>5</v>
      </c>
      <c r="N1355" s="15">
        <v>1</v>
      </c>
      <c r="O1355" s="45">
        <v>150</v>
      </c>
      <c r="P1355" s="45">
        <v>1</v>
      </c>
      <c r="Q1355" s="15" t="s">
        <v>3</v>
      </c>
    </row>
    <row r="1356" spans="1:17" ht="14.5">
      <c r="A1356" s="3" t="s">
        <v>9651</v>
      </c>
      <c r="B1356" s="15" t="s">
        <v>1</v>
      </c>
      <c r="C1356" s="15" t="s">
        <v>8160</v>
      </c>
      <c r="D1356" s="15">
        <v>550</v>
      </c>
      <c r="E1356" s="15">
        <v>2</v>
      </c>
      <c r="F1356" s="15">
        <v>3.82</v>
      </c>
      <c r="G1356" s="15">
        <v>3.9</v>
      </c>
      <c r="H1356" s="15">
        <v>3.98</v>
      </c>
      <c r="I1356" s="15">
        <v>5</v>
      </c>
      <c r="J1356" s="15">
        <v>90</v>
      </c>
      <c r="K1356" s="15">
        <v>600</v>
      </c>
      <c r="L1356" s="15">
        <v>1</v>
      </c>
      <c r="M1356" s="15">
        <v>3</v>
      </c>
      <c r="N1356" s="15">
        <v>1</v>
      </c>
      <c r="O1356" s="45">
        <v>150</v>
      </c>
      <c r="P1356" s="45">
        <v>1</v>
      </c>
      <c r="Q1356" s="15" t="s">
        <v>3</v>
      </c>
    </row>
    <row r="1357" spans="1:17" ht="14.5">
      <c r="A1357" s="3" t="s">
        <v>9652</v>
      </c>
      <c r="B1357" s="15" t="s">
        <v>1</v>
      </c>
      <c r="C1357" s="15" t="s">
        <v>8160</v>
      </c>
      <c r="D1357" s="15">
        <v>550</v>
      </c>
      <c r="E1357" s="15">
        <v>2</v>
      </c>
      <c r="F1357" s="15">
        <v>42.14</v>
      </c>
      <c r="G1357" s="15">
        <v>43</v>
      </c>
      <c r="H1357" s="15">
        <v>43.86</v>
      </c>
      <c r="I1357" s="15">
        <v>2</v>
      </c>
      <c r="J1357" s="15">
        <v>130</v>
      </c>
      <c r="K1357" s="15">
        <v>350</v>
      </c>
      <c r="L1357" s="15">
        <v>0.5</v>
      </c>
      <c r="M1357" s="15">
        <v>0.1</v>
      </c>
      <c r="N1357" s="15">
        <v>29.4</v>
      </c>
      <c r="O1357" s="45">
        <v>150</v>
      </c>
      <c r="P1357" s="45">
        <v>1</v>
      </c>
      <c r="Q1357" s="15" t="s">
        <v>3</v>
      </c>
    </row>
    <row r="1358" spans="1:17" ht="14.5">
      <c r="A1358" s="3" t="s">
        <v>9653</v>
      </c>
      <c r="B1358" s="15" t="s">
        <v>1</v>
      </c>
      <c r="C1358" s="15" t="s">
        <v>8160</v>
      </c>
      <c r="D1358" s="15">
        <v>550</v>
      </c>
      <c r="E1358" s="15">
        <v>2</v>
      </c>
      <c r="F1358" s="15">
        <v>45.83</v>
      </c>
      <c r="G1358" s="15">
        <v>47</v>
      </c>
      <c r="H1358" s="15">
        <v>48.17</v>
      </c>
      <c r="I1358" s="15">
        <v>2</v>
      </c>
      <c r="J1358" s="15">
        <v>170</v>
      </c>
      <c r="K1358" s="15">
        <v>1000</v>
      </c>
      <c r="L1358" s="15">
        <v>0.25</v>
      </c>
      <c r="M1358" s="15">
        <v>0.1</v>
      </c>
      <c r="N1358" s="15">
        <v>36</v>
      </c>
      <c r="O1358" s="45">
        <v>150</v>
      </c>
      <c r="P1358" s="45">
        <v>1</v>
      </c>
      <c r="Q1358" s="15" t="s">
        <v>3</v>
      </c>
    </row>
    <row r="1359" spans="1:17" ht="14.5">
      <c r="A1359" s="3" t="s">
        <v>9654</v>
      </c>
      <c r="B1359" s="15" t="s">
        <v>1</v>
      </c>
      <c r="C1359" s="15" t="s">
        <v>8160</v>
      </c>
      <c r="D1359" s="15">
        <v>550</v>
      </c>
      <c r="E1359" s="15">
        <v>2</v>
      </c>
      <c r="F1359" s="15">
        <v>4.21</v>
      </c>
      <c r="G1359" s="15">
        <v>4.3</v>
      </c>
      <c r="H1359" s="15">
        <v>4.3899999999999997</v>
      </c>
      <c r="I1359" s="15">
        <v>5</v>
      </c>
      <c r="J1359" s="15">
        <v>90</v>
      </c>
      <c r="K1359" s="15">
        <v>600</v>
      </c>
      <c r="L1359" s="15">
        <v>1</v>
      </c>
      <c r="M1359" s="15">
        <v>3</v>
      </c>
      <c r="N1359" s="15">
        <v>1</v>
      </c>
      <c r="O1359" s="45">
        <v>150</v>
      </c>
      <c r="P1359" s="45">
        <v>1</v>
      </c>
      <c r="Q1359" s="15" t="s">
        <v>3</v>
      </c>
    </row>
    <row r="1360" spans="1:17" ht="14.5">
      <c r="A1360" s="3" t="s">
        <v>9655</v>
      </c>
      <c r="B1360" s="15" t="s">
        <v>1</v>
      </c>
      <c r="C1360" s="15" t="s">
        <v>8160</v>
      </c>
      <c r="D1360" s="15">
        <v>550</v>
      </c>
      <c r="E1360" s="15">
        <v>2</v>
      </c>
      <c r="F1360" s="15">
        <v>4.6100000000000003</v>
      </c>
      <c r="G1360" s="15">
        <v>4.7</v>
      </c>
      <c r="H1360" s="15">
        <v>4.79</v>
      </c>
      <c r="I1360" s="15">
        <v>5</v>
      </c>
      <c r="J1360" s="15">
        <v>80</v>
      </c>
      <c r="K1360" s="15">
        <v>500</v>
      </c>
      <c r="L1360" s="15">
        <v>1</v>
      </c>
      <c r="M1360" s="15">
        <v>3</v>
      </c>
      <c r="N1360" s="15">
        <v>2</v>
      </c>
      <c r="O1360" s="45">
        <v>150</v>
      </c>
      <c r="P1360" s="45">
        <v>1</v>
      </c>
      <c r="Q1360" s="15" t="s">
        <v>3</v>
      </c>
    </row>
    <row r="1361" spans="1:17" ht="14.5">
      <c r="A1361" s="3" t="s">
        <v>9656</v>
      </c>
      <c r="B1361" s="15" t="s">
        <v>1</v>
      </c>
      <c r="C1361" s="15" t="s">
        <v>8160</v>
      </c>
      <c r="D1361" s="15">
        <v>550</v>
      </c>
      <c r="E1361" s="15">
        <v>2</v>
      </c>
      <c r="F1361" s="15">
        <v>49.73</v>
      </c>
      <c r="G1361" s="15">
        <v>51</v>
      </c>
      <c r="H1361" s="15">
        <v>52.27</v>
      </c>
      <c r="I1361" s="15">
        <v>2</v>
      </c>
      <c r="J1361" s="15">
        <v>180</v>
      </c>
      <c r="K1361" s="15">
        <v>1300</v>
      </c>
      <c r="L1361" s="15">
        <v>0.25</v>
      </c>
      <c r="M1361" s="15">
        <v>0.1</v>
      </c>
      <c r="N1361" s="15">
        <v>39</v>
      </c>
      <c r="O1361" s="45">
        <v>150</v>
      </c>
      <c r="P1361" s="45">
        <v>1</v>
      </c>
      <c r="Q1361" s="15" t="s">
        <v>3</v>
      </c>
    </row>
    <row r="1362" spans="1:17" ht="14.5">
      <c r="A1362" s="3" t="s">
        <v>9657</v>
      </c>
      <c r="B1362" s="15" t="s">
        <v>1</v>
      </c>
      <c r="C1362" s="15" t="s">
        <v>8160</v>
      </c>
      <c r="D1362" s="15">
        <v>550</v>
      </c>
      <c r="E1362" s="15">
        <v>2</v>
      </c>
      <c r="F1362" s="15">
        <v>54.6</v>
      </c>
      <c r="G1362" s="15">
        <v>56</v>
      </c>
      <c r="H1362" s="15">
        <v>57.4</v>
      </c>
      <c r="I1362" s="15">
        <v>2</v>
      </c>
      <c r="J1362" s="15">
        <v>200</v>
      </c>
      <c r="K1362" s="15">
        <v>1400</v>
      </c>
      <c r="L1362" s="15">
        <v>0.25</v>
      </c>
      <c r="M1362" s="15">
        <v>0.1</v>
      </c>
      <c r="N1362" s="15">
        <v>43</v>
      </c>
      <c r="O1362" s="45">
        <v>150</v>
      </c>
      <c r="P1362" s="45">
        <v>1</v>
      </c>
      <c r="Q1362" s="15" t="s">
        <v>3</v>
      </c>
    </row>
    <row r="1363" spans="1:17" ht="14.5">
      <c r="A1363" s="3" t="s">
        <v>9658</v>
      </c>
      <c r="B1363" s="15" t="s">
        <v>1</v>
      </c>
      <c r="C1363" s="15" t="s">
        <v>8160</v>
      </c>
      <c r="D1363" s="15">
        <v>550</v>
      </c>
      <c r="E1363" s="15">
        <v>2</v>
      </c>
      <c r="F1363" s="15">
        <v>5</v>
      </c>
      <c r="G1363" s="15">
        <v>5.0999999999999996</v>
      </c>
      <c r="H1363" s="15">
        <v>5.2</v>
      </c>
      <c r="I1363" s="15">
        <v>5</v>
      </c>
      <c r="J1363" s="15">
        <v>60</v>
      </c>
      <c r="K1363" s="15">
        <v>480</v>
      </c>
      <c r="L1363" s="15">
        <v>1</v>
      </c>
      <c r="M1363" s="15">
        <v>2</v>
      </c>
      <c r="N1363" s="15">
        <v>2</v>
      </c>
      <c r="O1363" s="45">
        <v>150</v>
      </c>
      <c r="P1363" s="45">
        <v>1</v>
      </c>
      <c r="Q1363" s="15" t="s">
        <v>3</v>
      </c>
    </row>
    <row r="1364" spans="1:17" ht="14.5">
      <c r="A1364" s="3" t="s">
        <v>9659</v>
      </c>
      <c r="B1364" s="15" t="s">
        <v>1</v>
      </c>
      <c r="C1364" s="15" t="s">
        <v>8160</v>
      </c>
      <c r="D1364" s="15">
        <v>550</v>
      </c>
      <c r="E1364" s="15">
        <v>2</v>
      </c>
      <c r="F1364" s="15">
        <v>5.49</v>
      </c>
      <c r="G1364" s="15">
        <v>5.6</v>
      </c>
      <c r="H1364" s="15">
        <v>5.71</v>
      </c>
      <c r="I1364" s="15">
        <v>5</v>
      </c>
      <c r="J1364" s="15">
        <v>40</v>
      </c>
      <c r="K1364" s="15">
        <v>400</v>
      </c>
      <c r="L1364" s="15">
        <v>1</v>
      </c>
      <c r="M1364" s="15">
        <v>1</v>
      </c>
      <c r="N1364" s="15">
        <v>2</v>
      </c>
      <c r="O1364" s="45">
        <v>150</v>
      </c>
      <c r="P1364" s="45">
        <v>1</v>
      </c>
      <c r="Q1364" s="15" t="s">
        <v>3</v>
      </c>
    </row>
    <row r="1365" spans="1:17" ht="14.5">
      <c r="A1365" s="3" t="s">
        <v>9660</v>
      </c>
      <c r="B1365" s="15" t="s">
        <v>1</v>
      </c>
      <c r="C1365" s="15" t="s">
        <v>8160</v>
      </c>
      <c r="D1365" s="15">
        <v>550</v>
      </c>
      <c r="E1365" s="15">
        <v>2</v>
      </c>
      <c r="F1365" s="15">
        <v>60.45</v>
      </c>
      <c r="G1365" s="15">
        <v>62</v>
      </c>
      <c r="H1365" s="15">
        <v>63.55</v>
      </c>
      <c r="I1365" s="15">
        <v>2</v>
      </c>
      <c r="J1365" s="15">
        <v>225</v>
      </c>
      <c r="K1365" s="15">
        <v>1400</v>
      </c>
      <c r="L1365" s="15">
        <v>0.25</v>
      </c>
      <c r="M1365" s="15">
        <v>0.1</v>
      </c>
      <c r="N1365" s="15">
        <v>47</v>
      </c>
      <c r="O1365" s="45">
        <v>150</v>
      </c>
      <c r="P1365" s="45">
        <v>1</v>
      </c>
      <c r="Q1365" s="15" t="s">
        <v>3</v>
      </c>
    </row>
    <row r="1366" spans="1:17" ht="14.5">
      <c r="A1366" s="3" t="s">
        <v>9661</v>
      </c>
      <c r="B1366" s="15" t="s">
        <v>1</v>
      </c>
      <c r="C1366" s="15" t="s">
        <v>8160</v>
      </c>
      <c r="D1366" s="15">
        <v>550</v>
      </c>
      <c r="E1366" s="15">
        <v>2</v>
      </c>
      <c r="F1366" s="15">
        <v>66.3</v>
      </c>
      <c r="G1366" s="15">
        <v>68</v>
      </c>
      <c r="H1366" s="15">
        <v>69.7</v>
      </c>
      <c r="I1366" s="15">
        <v>2</v>
      </c>
      <c r="J1366" s="15">
        <v>240</v>
      </c>
      <c r="K1366" s="15">
        <v>1600</v>
      </c>
      <c r="L1366" s="15">
        <v>0.25</v>
      </c>
      <c r="M1366" s="15">
        <v>0.1</v>
      </c>
      <c r="N1366" s="15">
        <v>52</v>
      </c>
      <c r="O1366" s="45">
        <v>150</v>
      </c>
      <c r="P1366" s="45">
        <v>1</v>
      </c>
      <c r="Q1366" s="15" t="s">
        <v>3</v>
      </c>
    </row>
    <row r="1367" spans="1:17" ht="14.5">
      <c r="A1367" s="3" t="s">
        <v>9662</v>
      </c>
      <c r="B1367" s="15" t="s">
        <v>1</v>
      </c>
      <c r="C1367" s="15" t="s">
        <v>8160</v>
      </c>
      <c r="D1367" s="15">
        <v>550</v>
      </c>
      <c r="E1367" s="15">
        <v>2</v>
      </c>
      <c r="F1367" s="15">
        <v>6.08</v>
      </c>
      <c r="G1367" s="15">
        <v>6.2</v>
      </c>
      <c r="H1367" s="15">
        <v>6.32</v>
      </c>
      <c r="I1367" s="15">
        <v>5</v>
      </c>
      <c r="J1367" s="15">
        <v>10</v>
      </c>
      <c r="K1367" s="15">
        <v>150</v>
      </c>
      <c r="L1367" s="15">
        <v>1</v>
      </c>
      <c r="M1367" s="15">
        <v>3</v>
      </c>
      <c r="N1367" s="15">
        <v>4</v>
      </c>
      <c r="O1367" s="45">
        <v>150</v>
      </c>
      <c r="P1367" s="45">
        <v>1</v>
      </c>
      <c r="Q1367" s="15" t="s">
        <v>3</v>
      </c>
    </row>
    <row r="1368" spans="1:17" ht="14.5">
      <c r="A1368" s="3" t="s">
        <v>9663</v>
      </c>
      <c r="B1368" s="15" t="s">
        <v>1</v>
      </c>
      <c r="C1368" s="15" t="s">
        <v>8160</v>
      </c>
      <c r="D1368" s="15">
        <v>550</v>
      </c>
      <c r="E1368" s="15">
        <v>2</v>
      </c>
      <c r="F1368" s="15">
        <v>6.66</v>
      </c>
      <c r="G1368" s="15">
        <v>6.8</v>
      </c>
      <c r="H1368" s="15">
        <v>6.94</v>
      </c>
      <c r="I1368" s="15">
        <v>5</v>
      </c>
      <c r="J1368" s="15">
        <v>15</v>
      </c>
      <c r="K1368" s="15">
        <v>80</v>
      </c>
      <c r="L1368" s="15">
        <v>1</v>
      </c>
      <c r="M1368" s="15">
        <v>2</v>
      </c>
      <c r="N1368" s="15">
        <v>4</v>
      </c>
      <c r="O1368" s="45">
        <v>150</v>
      </c>
      <c r="P1368" s="45">
        <v>1</v>
      </c>
      <c r="Q1368" s="15" t="s">
        <v>3</v>
      </c>
    </row>
    <row r="1369" spans="1:17" ht="14.5">
      <c r="A1369" s="3" t="s">
        <v>9664</v>
      </c>
      <c r="B1369" s="15" t="s">
        <v>1</v>
      </c>
      <c r="C1369" s="15" t="s">
        <v>8160</v>
      </c>
      <c r="D1369" s="15">
        <v>550</v>
      </c>
      <c r="E1369" s="15">
        <v>2</v>
      </c>
      <c r="F1369" s="15">
        <v>73.13</v>
      </c>
      <c r="G1369" s="15">
        <v>75</v>
      </c>
      <c r="H1369" s="15">
        <v>76.87</v>
      </c>
      <c r="I1369" s="15">
        <v>2</v>
      </c>
      <c r="J1369" s="15">
        <v>265</v>
      </c>
      <c r="K1369" s="15">
        <v>1700</v>
      </c>
      <c r="L1369" s="15">
        <v>0.25</v>
      </c>
      <c r="M1369" s="15">
        <v>0.1</v>
      </c>
      <c r="N1369" s="15">
        <v>56</v>
      </c>
      <c r="O1369" s="45">
        <v>150</v>
      </c>
      <c r="P1369" s="45">
        <v>1</v>
      </c>
      <c r="Q1369" s="15" t="s">
        <v>3</v>
      </c>
    </row>
    <row r="1370" spans="1:17" ht="14.5">
      <c r="A1370" s="3" t="s">
        <v>9665</v>
      </c>
      <c r="B1370" s="15" t="s">
        <v>1</v>
      </c>
      <c r="C1370" s="15" t="s">
        <v>8160</v>
      </c>
      <c r="D1370" s="15">
        <v>550</v>
      </c>
      <c r="E1370" s="15">
        <v>2</v>
      </c>
      <c r="F1370" s="15">
        <v>7.35</v>
      </c>
      <c r="G1370" s="15">
        <v>7.5</v>
      </c>
      <c r="H1370" s="15">
        <v>7.65</v>
      </c>
      <c r="I1370" s="15">
        <v>5</v>
      </c>
      <c r="J1370" s="15">
        <v>15</v>
      </c>
      <c r="K1370" s="15">
        <v>80</v>
      </c>
      <c r="L1370" s="15">
        <v>1</v>
      </c>
      <c r="M1370" s="15">
        <v>1</v>
      </c>
      <c r="N1370" s="15">
        <v>5</v>
      </c>
      <c r="O1370" s="45">
        <v>150</v>
      </c>
      <c r="P1370" s="45">
        <v>1</v>
      </c>
      <c r="Q1370" s="15" t="s">
        <v>3</v>
      </c>
    </row>
    <row r="1371" spans="1:17" ht="14.5">
      <c r="A1371" s="3" t="s">
        <v>9666</v>
      </c>
      <c r="B1371" s="15" t="s">
        <v>1</v>
      </c>
      <c r="C1371" s="15" t="s">
        <v>8160</v>
      </c>
      <c r="D1371" s="15">
        <v>550</v>
      </c>
      <c r="E1371" s="15">
        <v>2</v>
      </c>
      <c r="F1371" s="15">
        <v>8.0399999999999991</v>
      </c>
      <c r="G1371" s="15">
        <v>8.1999999999999993</v>
      </c>
      <c r="H1371" s="15">
        <v>8.36</v>
      </c>
      <c r="I1371" s="15">
        <v>5</v>
      </c>
      <c r="J1371" s="15">
        <v>15</v>
      </c>
      <c r="K1371" s="15">
        <v>80</v>
      </c>
      <c r="L1371" s="15">
        <v>1</v>
      </c>
      <c r="M1371" s="15">
        <v>0.7</v>
      </c>
      <c r="N1371" s="15">
        <v>5</v>
      </c>
      <c r="O1371" s="45">
        <v>150</v>
      </c>
      <c r="P1371" s="45">
        <v>1</v>
      </c>
      <c r="Q1371" s="15" t="s">
        <v>3</v>
      </c>
    </row>
    <row r="1372" spans="1:17" ht="14.5">
      <c r="A1372" s="3" t="s">
        <v>9667</v>
      </c>
      <c r="B1372" s="15" t="s">
        <v>1</v>
      </c>
      <c r="C1372" s="15" t="s">
        <v>8160</v>
      </c>
      <c r="D1372" s="15">
        <v>550</v>
      </c>
      <c r="E1372" s="15">
        <v>2</v>
      </c>
      <c r="F1372" s="15">
        <v>8.92</v>
      </c>
      <c r="G1372" s="15">
        <v>9.1</v>
      </c>
      <c r="H1372" s="15">
        <v>9.2799999999999994</v>
      </c>
      <c r="I1372" s="15">
        <v>5</v>
      </c>
      <c r="J1372" s="15">
        <v>15</v>
      </c>
      <c r="K1372" s="15">
        <v>100</v>
      </c>
      <c r="L1372" s="15">
        <v>1</v>
      </c>
      <c r="M1372" s="15">
        <v>0.5</v>
      </c>
      <c r="N1372" s="15">
        <v>6</v>
      </c>
      <c r="O1372" s="45">
        <v>150</v>
      </c>
      <c r="P1372" s="45">
        <v>1</v>
      </c>
      <c r="Q1372" s="15" t="s">
        <v>3</v>
      </c>
    </row>
    <row r="1373" spans="1:17" ht="14.5">
      <c r="A1373" s="3" t="s">
        <v>9668</v>
      </c>
      <c r="B1373" s="15" t="s">
        <v>1</v>
      </c>
      <c r="C1373" s="15" t="s">
        <v>8784</v>
      </c>
      <c r="D1373" s="15">
        <v>500</v>
      </c>
      <c r="E1373" s="15">
        <v>5</v>
      </c>
      <c r="F1373" s="15">
        <v>2.2799999999999998</v>
      </c>
      <c r="G1373" s="15">
        <v>2.4</v>
      </c>
      <c r="H1373" s="15">
        <v>2.52</v>
      </c>
      <c r="I1373" s="15">
        <v>20</v>
      </c>
      <c r="J1373" s="15">
        <v>30</v>
      </c>
      <c r="K1373" s="15">
        <v>1200</v>
      </c>
      <c r="L1373" s="15">
        <v>0.25</v>
      </c>
      <c r="M1373" s="15">
        <v>100</v>
      </c>
      <c r="N1373" s="15">
        <v>1</v>
      </c>
      <c r="O1373" s="45">
        <v>150</v>
      </c>
      <c r="P1373" s="45">
        <v>1</v>
      </c>
      <c r="Q1373" s="15" t="s">
        <v>3</v>
      </c>
    </row>
    <row r="1374" spans="1:17" ht="14.5">
      <c r="A1374" s="3" t="s">
        <v>9669</v>
      </c>
      <c r="B1374" s="15" t="s">
        <v>1</v>
      </c>
      <c r="C1374" s="15" t="s">
        <v>8784</v>
      </c>
      <c r="D1374" s="15">
        <v>500</v>
      </c>
      <c r="E1374" s="15">
        <v>5</v>
      </c>
      <c r="F1374" s="15">
        <v>2.38</v>
      </c>
      <c r="G1374" s="15">
        <v>2.5</v>
      </c>
      <c r="H1374" s="15">
        <v>2.63</v>
      </c>
      <c r="I1374" s="15">
        <v>20</v>
      </c>
      <c r="J1374" s="15">
        <v>30</v>
      </c>
      <c r="K1374" s="15">
        <v>1200</v>
      </c>
      <c r="L1374" s="15">
        <v>0.25</v>
      </c>
      <c r="M1374" s="15">
        <v>100</v>
      </c>
      <c r="N1374" s="15">
        <v>1</v>
      </c>
      <c r="O1374" s="45">
        <v>150</v>
      </c>
      <c r="P1374" s="45">
        <v>1</v>
      </c>
      <c r="Q1374" s="15" t="s">
        <v>3</v>
      </c>
    </row>
    <row r="1375" spans="1:17" ht="14.5">
      <c r="A1375" s="3" t="s">
        <v>9670</v>
      </c>
      <c r="B1375" s="15" t="s">
        <v>1</v>
      </c>
      <c r="C1375" s="15" t="s">
        <v>8784</v>
      </c>
      <c r="D1375" s="15">
        <v>500</v>
      </c>
      <c r="E1375" s="15">
        <v>5</v>
      </c>
      <c r="F1375" s="15">
        <v>2.57</v>
      </c>
      <c r="G1375" s="15">
        <v>2.7</v>
      </c>
      <c r="H1375" s="15">
        <v>2.84</v>
      </c>
      <c r="I1375" s="15">
        <v>20</v>
      </c>
      <c r="J1375" s="15">
        <v>30</v>
      </c>
      <c r="K1375" s="15">
        <v>1300</v>
      </c>
      <c r="L1375" s="15">
        <v>0.25</v>
      </c>
      <c r="M1375" s="15">
        <v>75</v>
      </c>
      <c r="N1375" s="15">
        <v>1</v>
      </c>
      <c r="O1375" s="45">
        <v>150</v>
      </c>
      <c r="P1375" s="45">
        <v>1</v>
      </c>
      <c r="Q1375" s="15" t="s">
        <v>3</v>
      </c>
    </row>
    <row r="1376" spans="1:17" ht="14.5">
      <c r="A1376" s="3" t="s">
        <v>9671</v>
      </c>
      <c r="B1376" s="15" t="s">
        <v>1</v>
      </c>
      <c r="C1376" s="15" t="s">
        <v>8784</v>
      </c>
      <c r="D1376" s="15">
        <v>500</v>
      </c>
      <c r="E1376" s="15">
        <v>5</v>
      </c>
      <c r="F1376" s="15">
        <v>2.85</v>
      </c>
      <c r="G1376" s="15">
        <v>3</v>
      </c>
      <c r="H1376" s="15">
        <v>3.15</v>
      </c>
      <c r="I1376" s="15">
        <v>20</v>
      </c>
      <c r="J1376" s="15">
        <v>30</v>
      </c>
      <c r="K1376" s="15">
        <v>1600</v>
      </c>
      <c r="L1376" s="15">
        <v>0.25</v>
      </c>
      <c r="M1376" s="15">
        <v>50</v>
      </c>
      <c r="N1376" s="15">
        <v>1</v>
      </c>
      <c r="O1376" s="45">
        <v>150</v>
      </c>
      <c r="P1376" s="45">
        <v>1</v>
      </c>
      <c r="Q1376" s="15" t="s">
        <v>3</v>
      </c>
    </row>
    <row r="1377" spans="1:17" ht="14.5">
      <c r="A1377" s="3" t="s">
        <v>9672</v>
      </c>
      <c r="B1377" s="15" t="s">
        <v>1</v>
      </c>
      <c r="C1377" s="15" t="s">
        <v>8784</v>
      </c>
      <c r="D1377" s="15">
        <v>500</v>
      </c>
      <c r="E1377" s="15">
        <v>5</v>
      </c>
      <c r="F1377" s="15">
        <v>3.14</v>
      </c>
      <c r="G1377" s="15">
        <v>3.3</v>
      </c>
      <c r="H1377" s="15">
        <v>3.47</v>
      </c>
      <c r="I1377" s="15">
        <v>20</v>
      </c>
      <c r="J1377" s="15">
        <v>28</v>
      </c>
      <c r="K1377" s="15">
        <v>1600</v>
      </c>
      <c r="L1377" s="15">
        <v>0.25</v>
      </c>
      <c r="M1377" s="15">
        <v>25</v>
      </c>
      <c r="N1377" s="15">
        <v>1</v>
      </c>
      <c r="O1377" s="45">
        <v>150</v>
      </c>
      <c r="P1377" s="45">
        <v>1</v>
      </c>
      <c r="Q1377" s="15" t="s">
        <v>3</v>
      </c>
    </row>
    <row r="1378" spans="1:17" ht="14.5">
      <c r="A1378" s="3" t="s">
        <v>9673</v>
      </c>
      <c r="B1378" s="15" t="s">
        <v>1</v>
      </c>
      <c r="C1378" s="15" t="s">
        <v>8784</v>
      </c>
      <c r="D1378" s="15">
        <v>500</v>
      </c>
      <c r="E1378" s="15">
        <v>5</v>
      </c>
      <c r="F1378" s="15">
        <v>3.42</v>
      </c>
      <c r="G1378" s="15">
        <v>3.6</v>
      </c>
      <c r="H1378" s="15">
        <v>3.78</v>
      </c>
      <c r="I1378" s="15">
        <v>20</v>
      </c>
      <c r="J1378" s="15">
        <v>24</v>
      </c>
      <c r="K1378" s="15">
        <v>1700</v>
      </c>
      <c r="L1378" s="15">
        <v>0.25</v>
      </c>
      <c r="M1378" s="15">
        <v>15</v>
      </c>
      <c r="N1378" s="15">
        <v>1</v>
      </c>
      <c r="O1378" s="45">
        <v>150</v>
      </c>
      <c r="P1378" s="45">
        <v>1</v>
      </c>
      <c r="Q1378" s="15" t="s">
        <v>3</v>
      </c>
    </row>
    <row r="1379" spans="1:17" ht="14.5">
      <c r="A1379" s="3" t="s">
        <v>9674</v>
      </c>
      <c r="B1379" s="15" t="s">
        <v>1</v>
      </c>
      <c r="C1379" s="15" t="s">
        <v>8784</v>
      </c>
      <c r="D1379" s="15">
        <v>500</v>
      </c>
      <c r="E1379" s="15">
        <v>5</v>
      </c>
      <c r="F1379" s="15">
        <v>3.71</v>
      </c>
      <c r="G1379" s="15">
        <v>3.9</v>
      </c>
      <c r="H1379" s="15">
        <v>4.0999999999999996</v>
      </c>
      <c r="I1379" s="15">
        <v>20</v>
      </c>
      <c r="J1379" s="15">
        <v>23</v>
      </c>
      <c r="K1379" s="15">
        <v>1900</v>
      </c>
      <c r="L1379" s="15">
        <v>0.25</v>
      </c>
      <c r="M1379" s="15">
        <v>10</v>
      </c>
      <c r="N1379" s="15">
        <v>1</v>
      </c>
      <c r="O1379" s="45">
        <v>150</v>
      </c>
      <c r="P1379" s="45">
        <v>1</v>
      </c>
      <c r="Q1379" s="15" t="s">
        <v>3</v>
      </c>
    </row>
    <row r="1380" spans="1:17" ht="14.5">
      <c r="A1380" s="3" t="s">
        <v>9675</v>
      </c>
      <c r="B1380" s="15" t="s">
        <v>1</v>
      </c>
      <c r="C1380" s="15" t="s">
        <v>8784</v>
      </c>
      <c r="D1380" s="15">
        <v>500</v>
      </c>
      <c r="E1380" s="15">
        <v>5</v>
      </c>
      <c r="F1380" s="15">
        <v>4.09</v>
      </c>
      <c r="G1380" s="15">
        <v>4.3</v>
      </c>
      <c r="H1380" s="15">
        <v>4.5199999999999996</v>
      </c>
      <c r="I1380" s="15">
        <v>20</v>
      </c>
      <c r="J1380" s="15">
        <v>22</v>
      </c>
      <c r="K1380" s="15">
        <v>2000</v>
      </c>
      <c r="L1380" s="15">
        <v>0.25</v>
      </c>
      <c r="M1380" s="15">
        <v>5</v>
      </c>
      <c r="N1380" s="15">
        <v>1</v>
      </c>
      <c r="O1380" s="45">
        <v>150</v>
      </c>
      <c r="P1380" s="45">
        <v>1</v>
      </c>
      <c r="Q1380" s="15" t="s">
        <v>3</v>
      </c>
    </row>
    <row r="1381" spans="1:17" ht="14.5">
      <c r="A1381" s="3" t="s">
        <v>9676</v>
      </c>
      <c r="B1381" s="15" t="s">
        <v>1</v>
      </c>
      <c r="C1381" s="15" t="s">
        <v>8784</v>
      </c>
      <c r="D1381" s="15">
        <v>500</v>
      </c>
      <c r="E1381" s="15">
        <v>5</v>
      </c>
      <c r="F1381" s="15">
        <v>4.47</v>
      </c>
      <c r="G1381" s="15">
        <v>4.7</v>
      </c>
      <c r="H1381" s="15">
        <v>4.9400000000000004</v>
      </c>
      <c r="I1381" s="15">
        <v>20</v>
      </c>
      <c r="J1381" s="15">
        <v>19</v>
      </c>
      <c r="K1381" s="15">
        <v>1900</v>
      </c>
      <c r="L1381" s="15">
        <v>0.25</v>
      </c>
      <c r="M1381" s="15">
        <v>5</v>
      </c>
      <c r="N1381" s="15">
        <v>2</v>
      </c>
      <c r="O1381" s="45">
        <v>150</v>
      </c>
      <c r="P1381" s="45">
        <v>1</v>
      </c>
      <c r="Q1381" s="15" t="s">
        <v>3</v>
      </c>
    </row>
    <row r="1382" spans="1:17" ht="14.5">
      <c r="A1382" s="3" t="s">
        <v>9677</v>
      </c>
      <c r="B1382" s="15" t="s">
        <v>1</v>
      </c>
      <c r="C1382" s="15" t="s">
        <v>8784</v>
      </c>
      <c r="D1382" s="15">
        <v>500</v>
      </c>
      <c r="E1382" s="15">
        <v>5</v>
      </c>
      <c r="F1382" s="15">
        <v>4.8499999999999996</v>
      </c>
      <c r="G1382" s="15">
        <v>5.0999999999999996</v>
      </c>
      <c r="H1382" s="15">
        <v>5.36</v>
      </c>
      <c r="I1382" s="15">
        <v>20</v>
      </c>
      <c r="J1382" s="15">
        <v>17</v>
      </c>
      <c r="K1382" s="15">
        <v>1600</v>
      </c>
      <c r="L1382" s="15">
        <v>0.25</v>
      </c>
      <c r="M1382" s="15">
        <v>5</v>
      </c>
      <c r="N1382" s="15">
        <v>2</v>
      </c>
      <c r="O1382" s="45">
        <v>150</v>
      </c>
      <c r="P1382" s="45">
        <v>1</v>
      </c>
      <c r="Q1382" s="15" t="s">
        <v>3</v>
      </c>
    </row>
    <row r="1383" spans="1:17" ht="14.5">
      <c r="A1383" s="3" t="s">
        <v>9678</v>
      </c>
      <c r="B1383" s="15" t="s">
        <v>1</v>
      </c>
      <c r="C1383" s="15" t="s">
        <v>8784</v>
      </c>
      <c r="D1383" s="15">
        <v>500</v>
      </c>
      <c r="E1383" s="15">
        <v>5</v>
      </c>
      <c r="F1383" s="15">
        <v>5.32</v>
      </c>
      <c r="G1383" s="15">
        <v>5.6</v>
      </c>
      <c r="H1383" s="15">
        <v>5.88</v>
      </c>
      <c r="I1383" s="15">
        <v>20</v>
      </c>
      <c r="J1383" s="15">
        <v>11</v>
      </c>
      <c r="K1383" s="15">
        <v>1600</v>
      </c>
      <c r="L1383" s="15">
        <v>0.25</v>
      </c>
      <c r="M1383" s="15">
        <v>5</v>
      </c>
      <c r="N1383" s="15">
        <v>3</v>
      </c>
      <c r="O1383" s="45">
        <v>150</v>
      </c>
      <c r="P1383" s="45">
        <v>1</v>
      </c>
      <c r="Q1383" s="15" t="s">
        <v>3</v>
      </c>
    </row>
    <row r="1384" spans="1:17" ht="14.5">
      <c r="A1384" s="3" t="s">
        <v>9679</v>
      </c>
      <c r="B1384" s="15" t="s">
        <v>1</v>
      </c>
      <c r="C1384" s="15" t="s">
        <v>8784</v>
      </c>
      <c r="D1384" s="15">
        <v>500</v>
      </c>
      <c r="E1384" s="15">
        <v>5</v>
      </c>
      <c r="F1384" s="15">
        <v>5.7</v>
      </c>
      <c r="G1384" s="15">
        <v>6</v>
      </c>
      <c r="H1384" s="15">
        <v>6.3</v>
      </c>
      <c r="I1384" s="15">
        <v>20</v>
      </c>
      <c r="J1384" s="15">
        <v>7</v>
      </c>
      <c r="K1384" s="15">
        <v>1600</v>
      </c>
      <c r="L1384" s="15">
        <v>0.25</v>
      </c>
      <c r="M1384" s="15">
        <v>5</v>
      </c>
      <c r="N1384" s="15">
        <v>3.5</v>
      </c>
      <c r="O1384" s="45">
        <v>150</v>
      </c>
      <c r="P1384" s="45">
        <v>1</v>
      </c>
      <c r="Q1384" s="15" t="s">
        <v>3</v>
      </c>
    </row>
    <row r="1385" spans="1:17" ht="14.5">
      <c r="A1385" s="3" t="s">
        <v>9680</v>
      </c>
      <c r="B1385" s="15" t="s">
        <v>1</v>
      </c>
      <c r="C1385" s="15" t="s">
        <v>8784</v>
      </c>
      <c r="D1385" s="15">
        <v>500</v>
      </c>
      <c r="E1385" s="15">
        <v>5</v>
      </c>
      <c r="F1385" s="15">
        <v>5.89</v>
      </c>
      <c r="G1385" s="15">
        <v>6.2</v>
      </c>
      <c r="H1385" s="15">
        <v>6.51</v>
      </c>
      <c r="I1385" s="15">
        <v>20</v>
      </c>
      <c r="J1385" s="15">
        <v>7</v>
      </c>
      <c r="K1385" s="15">
        <v>1000</v>
      </c>
      <c r="L1385" s="15">
        <v>0.25</v>
      </c>
      <c r="M1385" s="15">
        <v>5</v>
      </c>
      <c r="N1385" s="15">
        <v>4</v>
      </c>
      <c r="O1385" s="45">
        <v>150</v>
      </c>
      <c r="P1385" s="45">
        <v>1</v>
      </c>
      <c r="Q1385" s="15" t="s">
        <v>3</v>
      </c>
    </row>
    <row r="1386" spans="1:17" ht="14.5">
      <c r="A1386" s="3" t="s">
        <v>9681</v>
      </c>
      <c r="B1386" s="15" t="s">
        <v>1</v>
      </c>
      <c r="C1386" s="15" t="s">
        <v>8784</v>
      </c>
      <c r="D1386" s="15">
        <v>500</v>
      </c>
      <c r="E1386" s="15">
        <v>5</v>
      </c>
      <c r="F1386" s="15">
        <v>6.46</v>
      </c>
      <c r="G1386" s="15">
        <v>6.8</v>
      </c>
      <c r="H1386" s="15">
        <v>7.14</v>
      </c>
      <c r="I1386" s="15">
        <v>20</v>
      </c>
      <c r="J1386" s="15">
        <v>5</v>
      </c>
      <c r="K1386" s="15">
        <v>750</v>
      </c>
      <c r="L1386" s="15">
        <v>0.25</v>
      </c>
      <c r="M1386" s="15">
        <v>3</v>
      </c>
      <c r="N1386" s="15">
        <v>5</v>
      </c>
      <c r="O1386" s="45">
        <v>150</v>
      </c>
      <c r="P1386" s="45">
        <v>1</v>
      </c>
      <c r="Q1386" s="15" t="s">
        <v>3</v>
      </c>
    </row>
    <row r="1387" spans="1:17" ht="14.5">
      <c r="A1387" s="3" t="s">
        <v>9682</v>
      </c>
      <c r="B1387" s="15" t="s">
        <v>1</v>
      </c>
      <c r="C1387" s="15" t="s">
        <v>8784</v>
      </c>
      <c r="D1387" s="15">
        <v>500</v>
      </c>
      <c r="E1387" s="15">
        <v>5</v>
      </c>
      <c r="F1387" s="15">
        <v>7.13</v>
      </c>
      <c r="G1387" s="15">
        <v>7.5</v>
      </c>
      <c r="H1387" s="15">
        <v>7.88</v>
      </c>
      <c r="I1387" s="15">
        <v>20</v>
      </c>
      <c r="J1387" s="15">
        <v>6</v>
      </c>
      <c r="K1387" s="15">
        <v>500</v>
      </c>
      <c r="L1387" s="15">
        <v>0.25</v>
      </c>
      <c r="M1387" s="15">
        <v>3</v>
      </c>
      <c r="N1387" s="15">
        <v>6</v>
      </c>
      <c r="O1387" s="45">
        <v>150</v>
      </c>
      <c r="P1387" s="45">
        <v>1</v>
      </c>
      <c r="Q1387" s="15" t="s">
        <v>3</v>
      </c>
    </row>
    <row r="1388" spans="1:17" ht="14.5">
      <c r="A1388" s="3" t="s">
        <v>9683</v>
      </c>
      <c r="B1388" s="15" t="s">
        <v>1</v>
      </c>
      <c r="C1388" s="15" t="s">
        <v>8784</v>
      </c>
      <c r="D1388" s="15">
        <v>500</v>
      </c>
      <c r="E1388" s="15">
        <v>5</v>
      </c>
      <c r="F1388" s="15">
        <v>7.79</v>
      </c>
      <c r="G1388" s="15">
        <v>8.1999999999999993</v>
      </c>
      <c r="H1388" s="15">
        <v>8.61</v>
      </c>
      <c r="I1388" s="15">
        <v>20</v>
      </c>
      <c r="J1388" s="15">
        <v>8</v>
      </c>
      <c r="K1388" s="15">
        <v>500</v>
      </c>
      <c r="L1388" s="15">
        <v>0.25</v>
      </c>
      <c r="M1388" s="15">
        <v>3</v>
      </c>
      <c r="N1388" s="15">
        <v>6.5</v>
      </c>
      <c r="O1388" s="45">
        <v>150</v>
      </c>
      <c r="P1388" s="45">
        <v>1</v>
      </c>
      <c r="Q1388" s="15" t="s">
        <v>3</v>
      </c>
    </row>
    <row r="1389" spans="1:17" ht="14.5">
      <c r="A1389" s="3" t="s">
        <v>9684</v>
      </c>
      <c r="B1389" s="15" t="s">
        <v>1</v>
      </c>
      <c r="C1389" s="15" t="s">
        <v>8784</v>
      </c>
      <c r="D1389" s="15">
        <v>500</v>
      </c>
      <c r="E1389" s="15">
        <v>5</v>
      </c>
      <c r="F1389" s="15">
        <v>8.27</v>
      </c>
      <c r="G1389" s="15">
        <v>8.6999999999999993</v>
      </c>
      <c r="H1389" s="15">
        <v>9.14</v>
      </c>
      <c r="I1389" s="15">
        <v>20</v>
      </c>
      <c r="J1389" s="15">
        <v>8</v>
      </c>
      <c r="K1389" s="15">
        <v>600</v>
      </c>
      <c r="L1389" s="15">
        <v>0.25</v>
      </c>
      <c r="M1389" s="15">
        <v>3</v>
      </c>
      <c r="N1389" s="15">
        <v>6.5</v>
      </c>
      <c r="O1389" s="45">
        <v>150</v>
      </c>
      <c r="P1389" s="45">
        <v>1</v>
      </c>
      <c r="Q1389" s="15" t="s">
        <v>3</v>
      </c>
    </row>
    <row r="1390" spans="1:17" ht="14.5">
      <c r="A1390" s="3" t="s">
        <v>9685</v>
      </c>
      <c r="B1390" s="15" t="s">
        <v>1</v>
      </c>
      <c r="C1390" s="15" t="s">
        <v>8784</v>
      </c>
      <c r="D1390" s="15">
        <v>500</v>
      </c>
      <c r="E1390" s="15">
        <v>5</v>
      </c>
      <c r="F1390" s="15">
        <v>8.65</v>
      </c>
      <c r="G1390" s="15">
        <v>9.1</v>
      </c>
      <c r="H1390" s="15">
        <v>9.56</v>
      </c>
      <c r="I1390" s="15">
        <v>20</v>
      </c>
      <c r="J1390" s="15">
        <v>10</v>
      </c>
      <c r="K1390" s="15">
        <v>600</v>
      </c>
      <c r="L1390" s="15">
        <v>0.25</v>
      </c>
      <c r="M1390" s="15">
        <v>3</v>
      </c>
      <c r="N1390" s="15">
        <v>7</v>
      </c>
      <c r="O1390" s="45">
        <v>150</v>
      </c>
      <c r="P1390" s="45">
        <v>1</v>
      </c>
      <c r="Q1390" s="15" t="s">
        <v>3</v>
      </c>
    </row>
    <row r="1391" spans="1:17" ht="14.5">
      <c r="A1391" s="3" t="s">
        <v>9686</v>
      </c>
      <c r="B1391" s="15" t="s">
        <v>1</v>
      </c>
      <c r="C1391" s="15" t="s">
        <v>8784</v>
      </c>
      <c r="D1391" s="15">
        <v>500</v>
      </c>
      <c r="E1391" s="15">
        <v>5</v>
      </c>
      <c r="F1391" s="15">
        <v>9.5</v>
      </c>
      <c r="G1391" s="15">
        <v>10</v>
      </c>
      <c r="H1391" s="15">
        <v>10.5</v>
      </c>
      <c r="I1391" s="15">
        <v>20</v>
      </c>
      <c r="J1391" s="15">
        <v>17</v>
      </c>
      <c r="K1391" s="15">
        <v>600</v>
      </c>
      <c r="L1391" s="15">
        <v>0.25</v>
      </c>
      <c r="M1391" s="15">
        <v>3</v>
      </c>
      <c r="N1391" s="15">
        <v>8</v>
      </c>
      <c r="O1391" s="45">
        <v>150</v>
      </c>
      <c r="P1391" s="45">
        <v>1</v>
      </c>
      <c r="Q1391" s="15" t="s">
        <v>3</v>
      </c>
    </row>
    <row r="1392" spans="1:17" ht="14.5">
      <c r="A1392" s="3" t="s">
        <v>9687</v>
      </c>
      <c r="B1392" s="15" t="s">
        <v>1</v>
      </c>
      <c r="C1392" s="15" t="s">
        <v>8784</v>
      </c>
      <c r="D1392" s="15">
        <v>500</v>
      </c>
      <c r="E1392" s="15">
        <v>5</v>
      </c>
      <c r="F1392" s="15">
        <v>10.45</v>
      </c>
      <c r="G1392" s="15">
        <v>11</v>
      </c>
      <c r="H1392" s="15">
        <v>11.55</v>
      </c>
      <c r="I1392" s="15">
        <v>20</v>
      </c>
      <c r="J1392" s="15">
        <v>22</v>
      </c>
      <c r="K1392" s="15">
        <v>600</v>
      </c>
      <c r="L1392" s="15">
        <v>0.25</v>
      </c>
      <c r="M1392" s="15">
        <v>2</v>
      </c>
      <c r="N1392" s="15">
        <v>8.4</v>
      </c>
      <c r="O1392" s="45">
        <v>150</v>
      </c>
      <c r="P1392" s="45">
        <v>1</v>
      </c>
      <c r="Q1392" s="15" t="s">
        <v>3</v>
      </c>
    </row>
    <row r="1393" spans="1:17" ht="14.5">
      <c r="A1393" s="3" t="s">
        <v>9688</v>
      </c>
      <c r="B1393" s="15" t="s">
        <v>1</v>
      </c>
      <c r="C1393" s="15" t="s">
        <v>8784</v>
      </c>
      <c r="D1393" s="15">
        <v>500</v>
      </c>
      <c r="E1393" s="15">
        <v>5</v>
      </c>
      <c r="F1393" s="15">
        <v>11.4</v>
      </c>
      <c r="G1393" s="15">
        <v>12</v>
      </c>
      <c r="H1393" s="15">
        <v>12.6</v>
      </c>
      <c r="I1393" s="15">
        <v>20</v>
      </c>
      <c r="J1393" s="15">
        <v>30</v>
      </c>
      <c r="K1393" s="15">
        <v>600</v>
      </c>
      <c r="L1393" s="15">
        <v>0.25</v>
      </c>
      <c r="M1393" s="15">
        <v>1</v>
      </c>
      <c r="N1393" s="15">
        <v>9.1</v>
      </c>
      <c r="O1393" s="45">
        <v>150</v>
      </c>
      <c r="P1393" s="45">
        <v>1</v>
      </c>
      <c r="Q1393" s="15" t="s">
        <v>3</v>
      </c>
    </row>
    <row r="1394" spans="1:17" ht="14.5">
      <c r="A1394" s="3" t="s">
        <v>9689</v>
      </c>
      <c r="B1394" s="15" t="s">
        <v>1</v>
      </c>
      <c r="C1394" s="15" t="s">
        <v>8784</v>
      </c>
      <c r="D1394" s="15">
        <v>500</v>
      </c>
      <c r="E1394" s="15">
        <v>5</v>
      </c>
      <c r="F1394" s="15">
        <v>12.35</v>
      </c>
      <c r="G1394" s="15">
        <v>13</v>
      </c>
      <c r="H1394" s="15">
        <v>13.65</v>
      </c>
      <c r="I1394" s="15">
        <v>9.5</v>
      </c>
      <c r="J1394" s="15">
        <v>13</v>
      </c>
      <c r="K1394" s="15">
        <v>600</v>
      </c>
      <c r="L1394" s="15">
        <v>0.25</v>
      </c>
      <c r="M1394" s="15">
        <v>0.5</v>
      </c>
      <c r="N1394" s="15">
        <v>9.9</v>
      </c>
      <c r="O1394" s="45">
        <v>150</v>
      </c>
      <c r="P1394" s="45">
        <v>1</v>
      </c>
      <c r="Q1394" s="15" t="s">
        <v>3</v>
      </c>
    </row>
    <row r="1395" spans="1:17" ht="14.5">
      <c r="A1395" s="3" t="s">
        <v>9690</v>
      </c>
      <c r="B1395" s="15" t="s">
        <v>1</v>
      </c>
      <c r="C1395" s="15" t="s">
        <v>8784</v>
      </c>
      <c r="D1395" s="15">
        <v>500</v>
      </c>
      <c r="E1395" s="15">
        <v>5</v>
      </c>
      <c r="F1395" s="15">
        <v>13.3</v>
      </c>
      <c r="G1395" s="15">
        <v>14</v>
      </c>
      <c r="H1395" s="15">
        <v>14.7</v>
      </c>
      <c r="I1395" s="15">
        <v>9</v>
      </c>
      <c r="J1395" s="15">
        <v>15</v>
      </c>
      <c r="K1395" s="15">
        <v>600</v>
      </c>
      <c r="L1395" s="15">
        <v>0.25</v>
      </c>
      <c r="M1395" s="15">
        <v>0.1</v>
      </c>
      <c r="N1395" s="15">
        <v>10</v>
      </c>
      <c r="O1395" s="45">
        <v>150</v>
      </c>
      <c r="P1395" s="45">
        <v>1</v>
      </c>
      <c r="Q1395" s="15" t="s">
        <v>3</v>
      </c>
    </row>
    <row r="1396" spans="1:17" ht="14.5">
      <c r="A1396" s="3" t="s">
        <v>9691</v>
      </c>
      <c r="B1396" s="15" t="s">
        <v>1</v>
      </c>
      <c r="C1396" s="15" t="s">
        <v>8784</v>
      </c>
      <c r="D1396" s="15">
        <v>500</v>
      </c>
      <c r="E1396" s="15">
        <v>5</v>
      </c>
      <c r="F1396" s="15">
        <v>14.25</v>
      </c>
      <c r="G1396" s="15">
        <v>15</v>
      </c>
      <c r="H1396" s="15">
        <v>15.75</v>
      </c>
      <c r="I1396" s="15">
        <v>8.5</v>
      </c>
      <c r="J1396" s="15">
        <v>16</v>
      </c>
      <c r="K1396" s="15">
        <v>600</v>
      </c>
      <c r="L1396" s="15">
        <v>0.25</v>
      </c>
      <c r="M1396" s="15">
        <v>0.1</v>
      </c>
      <c r="N1396" s="15">
        <v>11</v>
      </c>
      <c r="O1396" s="45">
        <v>150</v>
      </c>
      <c r="P1396" s="45">
        <v>1</v>
      </c>
      <c r="Q1396" s="15" t="s">
        <v>3</v>
      </c>
    </row>
    <row r="1397" spans="1:17" ht="14.5">
      <c r="A1397" s="3" t="s">
        <v>9692</v>
      </c>
      <c r="B1397" s="15" t="s">
        <v>1</v>
      </c>
      <c r="C1397" s="15" t="s">
        <v>8784</v>
      </c>
      <c r="D1397" s="15">
        <v>500</v>
      </c>
      <c r="E1397" s="15">
        <v>5</v>
      </c>
      <c r="F1397" s="15">
        <v>15.2</v>
      </c>
      <c r="G1397" s="15">
        <v>16</v>
      </c>
      <c r="H1397" s="15">
        <v>16.8</v>
      </c>
      <c r="I1397" s="15">
        <v>7.8</v>
      </c>
      <c r="J1397" s="15">
        <v>17</v>
      </c>
      <c r="K1397" s="15">
        <v>600</v>
      </c>
      <c r="L1397" s="15">
        <v>0.25</v>
      </c>
      <c r="M1397" s="15">
        <v>0.1</v>
      </c>
      <c r="N1397" s="15">
        <v>12</v>
      </c>
      <c r="O1397" s="45">
        <v>150</v>
      </c>
      <c r="P1397" s="45">
        <v>1</v>
      </c>
      <c r="Q1397" s="15" t="s">
        <v>3</v>
      </c>
    </row>
    <row r="1398" spans="1:17" ht="14.5">
      <c r="A1398" s="3" t="s">
        <v>9693</v>
      </c>
      <c r="B1398" s="15" t="s">
        <v>1</v>
      </c>
      <c r="C1398" s="15" t="s">
        <v>8784</v>
      </c>
      <c r="D1398" s="15">
        <v>500</v>
      </c>
      <c r="E1398" s="15">
        <v>5</v>
      </c>
      <c r="F1398" s="15">
        <v>16.149999999999999</v>
      </c>
      <c r="G1398" s="15">
        <v>17</v>
      </c>
      <c r="H1398" s="15">
        <v>17.850000000000001</v>
      </c>
      <c r="I1398" s="15">
        <v>7.4</v>
      </c>
      <c r="J1398" s="15">
        <v>19</v>
      </c>
      <c r="K1398" s="15">
        <v>600</v>
      </c>
      <c r="L1398" s="15">
        <v>0.25</v>
      </c>
      <c r="M1398" s="15">
        <v>0.1</v>
      </c>
      <c r="N1398" s="15">
        <v>13</v>
      </c>
      <c r="O1398" s="45">
        <v>150</v>
      </c>
      <c r="P1398" s="45">
        <v>1</v>
      </c>
      <c r="Q1398" s="15" t="s">
        <v>3</v>
      </c>
    </row>
    <row r="1399" spans="1:17" ht="14.5">
      <c r="A1399" s="3" t="s">
        <v>9694</v>
      </c>
      <c r="B1399" s="15" t="s">
        <v>1</v>
      </c>
      <c r="C1399" s="15" t="s">
        <v>8784</v>
      </c>
      <c r="D1399" s="15">
        <v>500</v>
      </c>
      <c r="E1399" s="15">
        <v>5</v>
      </c>
      <c r="F1399" s="15">
        <v>17.100000000000001</v>
      </c>
      <c r="G1399" s="15">
        <v>18</v>
      </c>
      <c r="H1399" s="15">
        <v>18.899999999999999</v>
      </c>
      <c r="I1399" s="15">
        <v>7</v>
      </c>
      <c r="J1399" s="15">
        <v>21</v>
      </c>
      <c r="K1399" s="15">
        <v>600</v>
      </c>
      <c r="L1399" s="15">
        <v>0.25</v>
      </c>
      <c r="M1399" s="15">
        <v>0.1</v>
      </c>
      <c r="N1399" s="15">
        <v>14</v>
      </c>
      <c r="O1399" s="45">
        <v>150</v>
      </c>
      <c r="P1399" s="45">
        <v>1</v>
      </c>
      <c r="Q1399" s="15" t="s">
        <v>3</v>
      </c>
    </row>
    <row r="1400" spans="1:17" ht="14.5">
      <c r="A1400" s="3" t="s">
        <v>9695</v>
      </c>
      <c r="B1400" s="15" t="s">
        <v>1</v>
      </c>
      <c r="C1400" s="15" t="s">
        <v>8784</v>
      </c>
      <c r="D1400" s="15">
        <v>500</v>
      </c>
      <c r="E1400" s="15">
        <v>5</v>
      </c>
      <c r="F1400" s="15">
        <v>19</v>
      </c>
      <c r="G1400" s="15">
        <v>20</v>
      </c>
      <c r="H1400" s="15">
        <v>21</v>
      </c>
      <c r="I1400" s="15">
        <v>6.2</v>
      </c>
      <c r="J1400" s="15">
        <v>25</v>
      </c>
      <c r="K1400" s="15">
        <v>600</v>
      </c>
      <c r="L1400" s="15">
        <v>0.25</v>
      </c>
      <c r="M1400" s="15">
        <v>0.1</v>
      </c>
      <c r="N1400" s="15">
        <v>15</v>
      </c>
      <c r="O1400" s="45">
        <v>150</v>
      </c>
      <c r="P1400" s="45">
        <v>1</v>
      </c>
      <c r="Q1400" s="15" t="s">
        <v>3</v>
      </c>
    </row>
    <row r="1401" spans="1:17" ht="14.5">
      <c r="A1401" s="3" t="s">
        <v>9696</v>
      </c>
      <c r="B1401" s="15" t="s">
        <v>1</v>
      </c>
      <c r="C1401" s="15" t="s">
        <v>8784</v>
      </c>
      <c r="D1401" s="15">
        <v>500</v>
      </c>
      <c r="E1401" s="15">
        <v>5</v>
      </c>
      <c r="F1401" s="15">
        <v>20.9</v>
      </c>
      <c r="G1401" s="15">
        <v>22</v>
      </c>
      <c r="H1401" s="15">
        <v>23.1</v>
      </c>
      <c r="I1401" s="15">
        <v>5.6</v>
      </c>
      <c r="J1401" s="15">
        <v>29</v>
      </c>
      <c r="K1401" s="15">
        <v>600</v>
      </c>
      <c r="L1401" s="15">
        <v>0.25</v>
      </c>
      <c r="M1401" s="15">
        <v>0.1</v>
      </c>
      <c r="N1401" s="15">
        <v>17</v>
      </c>
      <c r="O1401" s="45">
        <v>150</v>
      </c>
      <c r="P1401" s="45">
        <v>1</v>
      </c>
      <c r="Q1401" s="15" t="s">
        <v>3</v>
      </c>
    </row>
    <row r="1402" spans="1:17" ht="14.5">
      <c r="A1402" s="3" t="s">
        <v>9697</v>
      </c>
      <c r="B1402" s="15" t="s">
        <v>1</v>
      </c>
      <c r="C1402" s="15" t="s">
        <v>8784</v>
      </c>
      <c r="D1402" s="15">
        <v>500</v>
      </c>
      <c r="E1402" s="15">
        <v>5</v>
      </c>
      <c r="F1402" s="15">
        <v>22.8</v>
      </c>
      <c r="G1402" s="15">
        <v>24</v>
      </c>
      <c r="H1402" s="15">
        <v>25.2</v>
      </c>
      <c r="I1402" s="15">
        <v>5.2</v>
      </c>
      <c r="J1402" s="15">
        <v>33</v>
      </c>
      <c r="K1402" s="15">
        <v>600</v>
      </c>
      <c r="L1402" s="15">
        <v>0.25</v>
      </c>
      <c r="M1402" s="15">
        <v>0.1</v>
      </c>
      <c r="N1402" s="15">
        <v>18</v>
      </c>
      <c r="O1402" s="45">
        <v>150</v>
      </c>
      <c r="P1402" s="45">
        <v>1</v>
      </c>
      <c r="Q1402" s="15" t="s">
        <v>3</v>
      </c>
    </row>
    <row r="1403" spans="1:17" ht="14.5">
      <c r="A1403" s="3" t="s">
        <v>9698</v>
      </c>
      <c r="B1403" s="15" t="s">
        <v>1</v>
      </c>
      <c r="C1403" s="15" t="s">
        <v>8784</v>
      </c>
      <c r="D1403" s="15">
        <v>500</v>
      </c>
      <c r="E1403" s="15">
        <v>5</v>
      </c>
      <c r="F1403" s="15">
        <v>23.75</v>
      </c>
      <c r="G1403" s="15">
        <v>25</v>
      </c>
      <c r="H1403" s="15">
        <v>26.25</v>
      </c>
      <c r="I1403" s="15">
        <v>5</v>
      </c>
      <c r="J1403" s="15">
        <v>35</v>
      </c>
      <c r="K1403" s="15">
        <v>600</v>
      </c>
      <c r="L1403" s="15">
        <v>0.25</v>
      </c>
      <c r="M1403" s="15">
        <v>0.1</v>
      </c>
      <c r="N1403" s="15">
        <v>19</v>
      </c>
      <c r="O1403" s="45">
        <v>150</v>
      </c>
      <c r="P1403" s="45">
        <v>1</v>
      </c>
      <c r="Q1403" s="15" t="s">
        <v>3</v>
      </c>
    </row>
    <row r="1404" spans="1:17" ht="14.5">
      <c r="A1404" s="3" t="s">
        <v>9699</v>
      </c>
      <c r="B1404" s="15" t="s">
        <v>1</v>
      </c>
      <c r="C1404" s="15" t="s">
        <v>8784</v>
      </c>
      <c r="D1404" s="15">
        <v>500</v>
      </c>
      <c r="E1404" s="15">
        <v>5</v>
      </c>
      <c r="F1404" s="15">
        <v>25.65</v>
      </c>
      <c r="G1404" s="15">
        <v>27</v>
      </c>
      <c r="H1404" s="15">
        <v>28.35</v>
      </c>
      <c r="I1404" s="15">
        <v>5</v>
      </c>
      <c r="J1404" s="15">
        <v>41</v>
      </c>
      <c r="K1404" s="15">
        <v>600</v>
      </c>
      <c r="L1404" s="15">
        <v>0.25</v>
      </c>
      <c r="M1404" s="15">
        <v>0.1</v>
      </c>
      <c r="N1404" s="15">
        <v>21</v>
      </c>
      <c r="O1404" s="45">
        <v>150</v>
      </c>
      <c r="P1404" s="45">
        <v>1</v>
      </c>
      <c r="Q1404" s="15" t="s">
        <v>3</v>
      </c>
    </row>
    <row r="1405" spans="1:17" ht="14.5">
      <c r="A1405" s="3" t="s">
        <v>9700</v>
      </c>
      <c r="B1405" s="15" t="s">
        <v>1</v>
      </c>
      <c r="C1405" s="15" t="s">
        <v>8784</v>
      </c>
      <c r="D1405" s="15">
        <v>500</v>
      </c>
      <c r="E1405" s="15">
        <v>5</v>
      </c>
      <c r="F1405" s="15">
        <v>26.6</v>
      </c>
      <c r="G1405" s="15">
        <v>28</v>
      </c>
      <c r="H1405" s="15">
        <v>29.4</v>
      </c>
      <c r="I1405" s="15">
        <v>4.5</v>
      </c>
      <c r="J1405" s="15">
        <v>44</v>
      </c>
      <c r="K1405" s="15">
        <v>600</v>
      </c>
      <c r="L1405" s="15">
        <v>0.25</v>
      </c>
      <c r="M1405" s="15">
        <v>0.1</v>
      </c>
      <c r="N1405" s="15">
        <v>21</v>
      </c>
      <c r="O1405" s="45">
        <v>150</v>
      </c>
      <c r="P1405" s="45">
        <v>1</v>
      </c>
      <c r="Q1405" s="15" t="s">
        <v>3</v>
      </c>
    </row>
    <row r="1406" spans="1:17" ht="14.5">
      <c r="A1406" s="3" t="s">
        <v>9701</v>
      </c>
      <c r="B1406" s="15" t="s">
        <v>1</v>
      </c>
      <c r="C1406" s="15" t="s">
        <v>8784</v>
      </c>
      <c r="D1406" s="15">
        <v>500</v>
      </c>
      <c r="E1406" s="15">
        <v>5</v>
      </c>
      <c r="F1406" s="15">
        <v>28.5</v>
      </c>
      <c r="G1406" s="15">
        <v>30</v>
      </c>
      <c r="H1406" s="15">
        <v>31.5</v>
      </c>
      <c r="I1406" s="15">
        <v>4.2</v>
      </c>
      <c r="J1406" s="15">
        <v>49</v>
      </c>
      <c r="K1406" s="15">
        <v>600</v>
      </c>
      <c r="L1406" s="15">
        <v>0.25</v>
      </c>
      <c r="M1406" s="15">
        <v>0.1</v>
      </c>
      <c r="N1406" s="15">
        <v>23</v>
      </c>
      <c r="O1406" s="45">
        <v>150</v>
      </c>
      <c r="P1406" s="45">
        <v>1</v>
      </c>
      <c r="Q1406" s="15" t="s">
        <v>3</v>
      </c>
    </row>
    <row r="1407" spans="1:17" ht="14.5">
      <c r="A1407" s="3" t="s">
        <v>9702</v>
      </c>
      <c r="B1407" s="15" t="s">
        <v>1</v>
      </c>
      <c r="C1407" s="15" t="s">
        <v>8784</v>
      </c>
      <c r="D1407" s="15">
        <v>500</v>
      </c>
      <c r="E1407" s="15">
        <v>5</v>
      </c>
      <c r="F1407" s="15">
        <v>31.35</v>
      </c>
      <c r="G1407" s="15">
        <v>33</v>
      </c>
      <c r="H1407" s="15">
        <v>34.65</v>
      </c>
      <c r="I1407" s="15">
        <v>3.8</v>
      </c>
      <c r="J1407" s="15">
        <v>58</v>
      </c>
      <c r="K1407" s="15">
        <v>700</v>
      </c>
      <c r="L1407" s="15">
        <v>0.25</v>
      </c>
      <c r="M1407" s="15">
        <v>0.1</v>
      </c>
      <c r="N1407" s="15">
        <v>25</v>
      </c>
      <c r="O1407" s="45">
        <v>150</v>
      </c>
      <c r="P1407" s="45">
        <v>1</v>
      </c>
      <c r="Q1407" s="15" t="s">
        <v>3</v>
      </c>
    </row>
    <row r="1408" spans="1:17" ht="14.5">
      <c r="A1408" s="3" t="s">
        <v>9703</v>
      </c>
      <c r="B1408" s="15" t="s">
        <v>1</v>
      </c>
      <c r="C1408" s="15" t="s">
        <v>8784</v>
      </c>
      <c r="D1408" s="15">
        <v>500</v>
      </c>
      <c r="E1408" s="15">
        <v>5</v>
      </c>
      <c r="F1408" s="15">
        <v>34.200000000000003</v>
      </c>
      <c r="G1408" s="15">
        <v>36</v>
      </c>
      <c r="H1408" s="15">
        <v>37.799999999999997</v>
      </c>
      <c r="I1408" s="15">
        <v>3.4</v>
      </c>
      <c r="J1408" s="15">
        <v>70</v>
      </c>
      <c r="K1408" s="15">
        <v>700</v>
      </c>
      <c r="L1408" s="15">
        <v>0.25</v>
      </c>
      <c r="M1408" s="15">
        <v>0.1</v>
      </c>
      <c r="N1408" s="15">
        <v>27</v>
      </c>
      <c r="O1408" s="45">
        <v>150</v>
      </c>
      <c r="P1408" s="45">
        <v>1</v>
      </c>
      <c r="Q1408" s="15" t="s">
        <v>3</v>
      </c>
    </row>
    <row r="1409" spans="1:17" ht="14.5">
      <c r="A1409" s="3" t="s">
        <v>9704</v>
      </c>
      <c r="B1409" s="15" t="s">
        <v>1</v>
      </c>
      <c r="C1409" s="15" t="s">
        <v>8784</v>
      </c>
      <c r="D1409" s="15">
        <v>500</v>
      </c>
      <c r="E1409" s="15">
        <v>5</v>
      </c>
      <c r="F1409" s="15">
        <v>37.049999999999997</v>
      </c>
      <c r="G1409" s="15">
        <v>39</v>
      </c>
      <c r="H1409" s="15">
        <v>40.950000000000003</v>
      </c>
      <c r="I1409" s="15">
        <v>3.2</v>
      </c>
      <c r="J1409" s="15">
        <v>80</v>
      </c>
      <c r="K1409" s="15">
        <v>800</v>
      </c>
      <c r="L1409" s="15">
        <v>0.25</v>
      </c>
      <c r="M1409" s="15">
        <v>0.1</v>
      </c>
      <c r="N1409" s="15">
        <v>30</v>
      </c>
      <c r="O1409" s="45">
        <v>150</v>
      </c>
      <c r="P1409" s="45">
        <v>1</v>
      </c>
      <c r="Q1409" s="15" t="s">
        <v>3</v>
      </c>
    </row>
    <row r="1410" spans="1:17" ht="14.5">
      <c r="A1410" s="3" t="s">
        <v>9705</v>
      </c>
      <c r="B1410" s="15" t="s">
        <v>1</v>
      </c>
      <c r="C1410" s="15" t="s">
        <v>8784</v>
      </c>
      <c r="D1410" s="15">
        <v>500</v>
      </c>
      <c r="E1410" s="15">
        <v>5</v>
      </c>
      <c r="F1410" s="15">
        <v>40.85</v>
      </c>
      <c r="G1410" s="15">
        <v>43</v>
      </c>
      <c r="H1410" s="15">
        <v>45.15</v>
      </c>
      <c r="I1410" s="15">
        <v>3</v>
      </c>
      <c r="J1410" s="15">
        <v>93</v>
      </c>
      <c r="K1410" s="15">
        <v>900</v>
      </c>
      <c r="L1410" s="15">
        <v>0.25</v>
      </c>
      <c r="M1410" s="15">
        <v>0.1</v>
      </c>
      <c r="N1410" s="15">
        <v>33</v>
      </c>
      <c r="O1410" s="45">
        <v>150</v>
      </c>
      <c r="P1410" s="45">
        <v>1</v>
      </c>
      <c r="Q1410" s="15" t="s">
        <v>3</v>
      </c>
    </row>
    <row r="1411" spans="1:17" ht="14.5">
      <c r="A1411" s="3" t="s">
        <v>9706</v>
      </c>
      <c r="B1411" s="15" t="s">
        <v>1</v>
      </c>
      <c r="C1411" s="15" t="s">
        <v>8784</v>
      </c>
      <c r="D1411" s="15">
        <v>500</v>
      </c>
      <c r="E1411" s="15">
        <v>5</v>
      </c>
      <c r="F1411" s="15">
        <v>44.65</v>
      </c>
      <c r="G1411" s="15">
        <v>47</v>
      </c>
      <c r="H1411" s="15">
        <v>49.35</v>
      </c>
      <c r="I1411" s="15">
        <v>2.7</v>
      </c>
      <c r="J1411" s="15">
        <v>105</v>
      </c>
      <c r="K1411" s="15">
        <v>1000</v>
      </c>
      <c r="L1411" s="15">
        <v>0.25</v>
      </c>
      <c r="M1411" s="15">
        <v>0.1</v>
      </c>
      <c r="N1411" s="15">
        <v>36</v>
      </c>
      <c r="O1411" s="45">
        <v>150</v>
      </c>
      <c r="P1411" s="45">
        <v>1</v>
      </c>
      <c r="Q1411" s="15" t="s">
        <v>3</v>
      </c>
    </row>
    <row r="1412" spans="1:17" ht="14.5">
      <c r="A1412" s="3" t="s">
        <v>9707</v>
      </c>
      <c r="B1412" s="15" t="s">
        <v>1</v>
      </c>
      <c r="C1412" s="15" t="s">
        <v>8784</v>
      </c>
      <c r="D1412" s="15">
        <v>500</v>
      </c>
      <c r="E1412" s="15">
        <v>5</v>
      </c>
      <c r="F1412" s="15">
        <v>48.45</v>
      </c>
      <c r="G1412" s="15">
        <v>51</v>
      </c>
      <c r="H1412" s="15">
        <v>53.55</v>
      </c>
      <c r="I1412" s="15">
        <v>2.5</v>
      </c>
      <c r="J1412" s="15">
        <v>125</v>
      </c>
      <c r="K1412" s="15">
        <v>1100</v>
      </c>
      <c r="L1412" s="15">
        <v>0.25</v>
      </c>
      <c r="M1412" s="15">
        <v>0.1</v>
      </c>
      <c r="N1412" s="15">
        <v>39</v>
      </c>
      <c r="O1412" s="45">
        <v>150</v>
      </c>
      <c r="P1412" s="45">
        <v>1</v>
      </c>
      <c r="Q1412" s="15" t="s">
        <v>3</v>
      </c>
    </row>
    <row r="1413" spans="1:17" ht="14.5">
      <c r="A1413" s="3" t="s">
        <v>9708</v>
      </c>
      <c r="B1413" s="15" t="s">
        <v>1</v>
      </c>
      <c r="C1413" s="15" t="s">
        <v>8784</v>
      </c>
      <c r="D1413" s="15">
        <v>500</v>
      </c>
      <c r="E1413" s="15">
        <v>5</v>
      </c>
      <c r="F1413" s="15">
        <v>53.2</v>
      </c>
      <c r="G1413" s="15">
        <v>56</v>
      </c>
      <c r="H1413" s="15">
        <v>58.8</v>
      </c>
      <c r="I1413" s="15">
        <v>2.2000000000000002</v>
      </c>
      <c r="J1413" s="15">
        <v>150</v>
      </c>
      <c r="K1413" s="15">
        <v>1300</v>
      </c>
      <c r="L1413" s="15">
        <v>0.25</v>
      </c>
      <c r="M1413" s="15">
        <v>0.1</v>
      </c>
      <c r="N1413" s="15">
        <v>43</v>
      </c>
      <c r="O1413" s="45">
        <v>150</v>
      </c>
      <c r="P1413" s="45">
        <v>1</v>
      </c>
      <c r="Q1413" s="15" t="s">
        <v>3</v>
      </c>
    </row>
    <row r="1414" spans="1:17" ht="14.5">
      <c r="A1414" s="3" t="s">
        <v>9709</v>
      </c>
      <c r="B1414" s="15" t="s">
        <v>1</v>
      </c>
      <c r="C1414" s="15" t="s">
        <v>8784</v>
      </c>
      <c r="D1414" s="15">
        <v>500</v>
      </c>
      <c r="E1414" s="15">
        <v>5</v>
      </c>
      <c r="F1414" s="15">
        <v>58.9</v>
      </c>
      <c r="G1414" s="15">
        <v>62</v>
      </c>
      <c r="H1414" s="15">
        <v>65.099999999999994</v>
      </c>
      <c r="I1414" s="15">
        <v>2</v>
      </c>
      <c r="J1414" s="15">
        <v>185</v>
      </c>
      <c r="K1414" s="15">
        <v>1400</v>
      </c>
      <c r="L1414" s="15">
        <v>0.25</v>
      </c>
      <c r="M1414" s="15">
        <v>0.1</v>
      </c>
      <c r="N1414" s="15">
        <v>47</v>
      </c>
      <c r="O1414" s="45">
        <v>150</v>
      </c>
      <c r="P1414" s="45">
        <v>1</v>
      </c>
      <c r="Q1414" s="15" t="s">
        <v>3</v>
      </c>
    </row>
    <row r="1415" spans="1:17" ht="14.5">
      <c r="A1415" s="3" t="s">
        <v>9710</v>
      </c>
      <c r="B1415" s="15" t="s">
        <v>1</v>
      </c>
      <c r="C1415" s="15" t="s">
        <v>8784</v>
      </c>
      <c r="D1415" s="15">
        <v>500</v>
      </c>
      <c r="E1415" s="15">
        <v>5</v>
      </c>
      <c r="F1415" s="15">
        <v>71.25</v>
      </c>
      <c r="G1415" s="15">
        <v>75</v>
      </c>
      <c r="H1415" s="15">
        <v>78.75</v>
      </c>
      <c r="I1415" s="15">
        <v>1.7</v>
      </c>
      <c r="J1415" s="15">
        <v>270</v>
      </c>
      <c r="K1415" s="15">
        <v>1700</v>
      </c>
      <c r="L1415" s="15">
        <v>0.25</v>
      </c>
      <c r="M1415" s="15">
        <v>0.1</v>
      </c>
      <c r="N1415" s="15">
        <v>56</v>
      </c>
      <c r="O1415" s="45">
        <v>150</v>
      </c>
      <c r="P1415" s="45">
        <v>1</v>
      </c>
      <c r="Q1415" s="15" t="s">
        <v>3</v>
      </c>
    </row>
    <row r="1418" spans="1:17" ht="14.5">
      <c r="C1418" s="21"/>
      <c r="D1418" s="21"/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</row>
  </sheetData>
  <sheetProtection algorithmName="SHA-512" hashValue="kH1V1SPwBASSBIMLnN9r648ZJDsehb8EPJpDABFZnpr3w2LxPfdZDFA/3ir908pOBdF7w+ViI8YhRjBaWbsNKQ==" saltValue="Ylge3uAwTs5fWNGA9aEqGw==" spinCount="100000" sheet="1" objects="1" scenarios="1" sort="0" autoFilter="0"/>
  <autoFilter ref="A2:Q2" xr:uid="{6B7F1B3F-D350-4162-ACC2-99F7249A3926}"/>
  <phoneticPr fontId="5" type="noConversion"/>
  <hyperlinks>
    <hyperlink ref="A3" r:id="rId1" xr:uid="{D0F5A9DC-61AB-4E28-A8CE-407565BA55A0}"/>
    <hyperlink ref="A4" r:id="rId2" xr:uid="{507C1A79-E59A-49C8-80DC-C5F614BC57AE}"/>
    <hyperlink ref="A5" r:id="rId3" xr:uid="{EC7CF219-435D-4468-9C22-B4F83105DF0A}"/>
    <hyperlink ref="A6" r:id="rId4" xr:uid="{C520A50A-EA8B-4516-88DF-33428A8893D7}"/>
    <hyperlink ref="A7" r:id="rId5" xr:uid="{590F9675-F761-4B70-8610-257BD62548C1}"/>
    <hyperlink ref="A8" r:id="rId6" xr:uid="{522D8851-C347-437D-AD1D-D8C0F631AF71}"/>
    <hyperlink ref="A9" r:id="rId7" xr:uid="{D7294703-F19C-4AFB-AF75-B4EAF45870C6}"/>
    <hyperlink ref="A10" r:id="rId8" xr:uid="{1E779229-C469-42C9-BE16-E51DD2D901A7}"/>
    <hyperlink ref="A11" r:id="rId9" xr:uid="{7581FCF9-A9F4-4D38-97C2-217DDE4CE529}"/>
    <hyperlink ref="A12" r:id="rId10" xr:uid="{043030F3-98F6-4906-A8AF-17F198570345}"/>
    <hyperlink ref="A13" r:id="rId11" xr:uid="{29274DAB-8906-4288-86C5-D6BC631A7A03}"/>
    <hyperlink ref="A14" r:id="rId12" xr:uid="{A5B97ECE-C9CB-4338-8853-B0034146BE05}"/>
    <hyperlink ref="A15" r:id="rId13" xr:uid="{FDF54AAB-2CBA-490D-946B-4F50C5BA61FE}"/>
    <hyperlink ref="A16" r:id="rId14" xr:uid="{D3B4721D-803F-402C-9C97-0F2B69B875C8}"/>
    <hyperlink ref="A17" r:id="rId15" xr:uid="{F771C1C5-9180-4F84-817F-982FF9109496}"/>
    <hyperlink ref="A18" r:id="rId16" xr:uid="{966DD647-6D7A-4F69-A3D6-602D819CE2B6}"/>
    <hyperlink ref="A19" r:id="rId17" xr:uid="{BDB68A6C-4232-4E70-8ACD-9525FA2AEA1B}"/>
    <hyperlink ref="A20" r:id="rId18" xr:uid="{82EA629E-69E1-4F63-8957-CD8687F13C7B}"/>
    <hyperlink ref="A21" r:id="rId19" xr:uid="{EFA0181D-3A06-4DAE-83A7-5A25E9701A0B}"/>
    <hyperlink ref="A22" r:id="rId20" xr:uid="{8DE19B9B-A216-45D6-AFC6-FDAE7B9CBC34}"/>
    <hyperlink ref="A23" r:id="rId21" xr:uid="{64CC225B-4D9F-45DD-8DB7-BD8CBBD3D3F7}"/>
    <hyperlink ref="A24" r:id="rId22" xr:uid="{5D2FEE61-1370-44A3-A79B-EA57D8E1517E}"/>
    <hyperlink ref="A25" r:id="rId23" xr:uid="{00F837E7-CC9F-470D-8D77-56C0BF0106A6}"/>
    <hyperlink ref="A26" r:id="rId24" xr:uid="{25213F55-8D17-4579-A812-2CAF3337DFA3}"/>
    <hyperlink ref="A27" r:id="rId25" xr:uid="{854BA349-A3EA-4491-950E-F9D8081CF690}"/>
    <hyperlink ref="A28" r:id="rId26" xr:uid="{D72E4C50-2C54-45DC-BB69-1BE144E396A1}"/>
    <hyperlink ref="A29" r:id="rId27" xr:uid="{9C4FB86B-F46E-419C-BCE7-DCC7841A6C8C}"/>
    <hyperlink ref="A30" r:id="rId28" xr:uid="{29E9B260-0270-4CDC-AED2-9BEAB3B3F0E8}"/>
    <hyperlink ref="A31" r:id="rId29" xr:uid="{143B532F-C0B9-49C2-8647-2B6900B73B71}"/>
    <hyperlink ref="A32" r:id="rId30" xr:uid="{BD053B65-BA35-4454-82E7-84608A52F2A6}"/>
    <hyperlink ref="A33" r:id="rId31" xr:uid="{E1BA2953-96D3-4636-A554-C681D6F4BDB2}"/>
    <hyperlink ref="A34" r:id="rId32" xr:uid="{BA9FD92C-CD3E-42F4-8651-FDCFF9730451}"/>
    <hyperlink ref="A35" r:id="rId33" xr:uid="{B07C0DAF-B1D5-4DB8-AB59-0F9B38292552}"/>
    <hyperlink ref="A36" r:id="rId34" xr:uid="{DD7D6CF9-0B5C-450D-A6E9-9B8EC2448E65}"/>
    <hyperlink ref="A37" r:id="rId35" xr:uid="{A6D8A726-8D5A-4823-B16A-57CD4D15BEAA}"/>
    <hyperlink ref="A38" r:id="rId36" xr:uid="{FDA2B84D-03AA-498A-AEC7-2893568232A7}"/>
    <hyperlink ref="A39" r:id="rId37" xr:uid="{CDF60FE8-D39D-430B-920A-482415645BAD}"/>
    <hyperlink ref="A40" r:id="rId38" xr:uid="{9132E284-DE23-48DD-A8C1-27A5041ADA10}"/>
    <hyperlink ref="A41" r:id="rId39" xr:uid="{3B0B710C-1C56-4B28-B80A-490ECECC055A}"/>
    <hyperlink ref="A42" r:id="rId40" xr:uid="{732F0C31-3C1E-4E97-8836-1C6BCFF1ED52}"/>
    <hyperlink ref="A43" r:id="rId41" xr:uid="{F14ED57D-195D-478D-8220-DE34A76C730E}"/>
    <hyperlink ref="A44" r:id="rId42" xr:uid="{6F65196A-6922-4CE4-9862-0E667DA81622}"/>
    <hyperlink ref="A45" r:id="rId43" xr:uid="{712AB303-FFDA-4EA2-B41D-32820E0C700A}"/>
    <hyperlink ref="A46" r:id="rId44" xr:uid="{EBEEE1FC-86AA-40F8-A7D0-ECF7919A3128}"/>
    <hyperlink ref="A47" r:id="rId45" xr:uid="{08217CDA-DDA8-4A5C-A19B-678FBC6FC6B3}"/>
    <hyperlink ref="A48" r:id="rId46" xr:uid="{68B3DA18-DEF1-4F82-B167-AE4B2EE8BA8F}"/>
    <hyperlink ref="A49" r:id="rId47" xr:uid="{DBA64D00-1B9E-4E3C-A8BD-FA62797864AE}"/>
    <hyperlink ref="A50" r:id="rId48" xr:uid="{C7ED8C52-9C92-4E0C-8A98-3FB75D688AC8}"/>
    <hyperlink ref="A51" r:id="rId49" xr:uid="{42ECF5D9-02CA-48B0-B5CF-3D68837B671B}"/>
    <hyperlink ref="A52" r:id="rId50" xr:uid="{6EC2E607-204F-4723-9774-5B417459C897}"/>
    <hyperlink ref="A53" r:id="rId51" xr:uid="{63472961-9EC2-48D3-9424-1DF233CB6417}"/>
    <hyperlink ref="A54" r:id="rId52" xr:uid="{1EAF5C62-F506-4B55-8B49-AED97D4F33CC}"/>
    <hyperlink ref="A55" r:id="rId53" xr:uid="{2556B70B-5832-4229-B2EB-995794DAC21C}"/>
    <hyperlink ref="A56" r:id="rId54" xr:uid="{9B1774FD-23AE-4739-8887-723805FA36B0}"/>
    <hyperlink ref="A57" r:id="rId55" xr:uid="{3729A591-463C-476C-96F6-05E5DF81A9A7}"/>
    <hyperlink ref="A58" r:id="rId56" xr:uid="{F8630D8A-503A-4798-9ACA-8DC5D21CB8B7}"/>
    <hyperlink ref="A59" r:id="rId57" xr:uid="{DAD1823E-1745-47BA-BD88-FA1401447853}"/>
    <hyperlink ref="A60" r:id="rId58" xr:uid="{C76910AD-85C9-4348-A005-3196F155393E}"/>
    <hyperlink ref="A61" r:id="rId59" xr:uid="{53C627DF-7BE6-4D97-B9B4-BF1CAA60590A}"/>
    <hyperlink ref="A62" r:id="rId60" xr:uid="{6A1BF9E1-DACC-4014-8924-CBB312BD8E80}"/>
    <hyperlink ref="A63" r:id="rId61" xr:uid="{FC21EC87-28C4-45A7-B7D8-73DC47F4BB4D}"/>
    <hyperlink ref="A64" r:id="rId62" xr:uid="{C78B1F80-D703-439F-AC54-BF5E6AF04880}"/>
    <hyperlink ref="A65" r:id="rId63" xr:uid="{DB7C2EB2-0192-4034-9D6E-DFFE66E9C9CC}"/>
    <hyperlink ref="A66" r:id="rId64" xr:uid="{F1BDD9CE-1F6E-405F-82BE-964791FBBB40}"/>
    <hyperlink ref="A67" r:id="rId65" xr:uid="{F4CCEC0E-DA5D-4931-BC2B-FDFF68FE319F}"/>
    <hyperlink ref="A68" r:id="rId66" xr:uid="{65F4D902-82B8-4208-976C-7969D35D12CC}"/>
    <hyperlink ref="A69" r:id="rId67" xr:uid="{FE8AFB3B-4AA3-4399-A94E-ECEEDB558D10}"/>
    <hyperlink ref="A70" r:id="rId68" xr:uid="{0A206CCA-1AC3-4BBA-B11F-69A1F91096B3}"/>
    <hyperlink ref="A71" r:id="rId69" xr:uid="{53D891AF-87E3-435B-BD00-4764C76BC2F0}"/>
    <hyperlink ref="A72" r:id="rId70" xr:uid="{0BA6A633-BE9C-4639-9293-3630A9D3C136}"/>
    <hyperlink ref="A73" r:id="rId71" xr:uid="{BF9445CD-CE0F-4F75-9735-706C839BBE62}"/>
    <hyperlink ref="A74" r:id="rId72" xr:uid="{4607D3CD-5305-463D-92BF-0A5EE93F8BBD}"/>
    <hyperlink ref="A75" r:id="rId73" xr:uid="{7CBAEA63-8D15-4925-B614-6CE5F9E88545}"/>
    <hyperlink ref="A76" r:id="rId74" xr:uid="{2CB7FF22-D558-46FC-957B-42EB188990BD}"/>
    <hyperlink ref="A77" r:id="rId75" xr:uid="{FA5D6DC4-0807-4924-8331-9D12F2DC2D98}"/>
    <hyperlink ref="A78" r:id="rId76" xr:uid="{F8FEAAB0-187C-4DF0-AD09-32450D1B5A97}"/>
    <hyperlink ref="A79" r:id="rId77" xr:uid="{E290147C-94FE-400E-93B9-7E8D18F0BE26}"/>
    <hyperlink ref="A80" r:id="rId78" xr:uid="{BCF2CA57-5829-49E3-B4EC-F5A13AEEDC13}"/>
    <hyperlink ref="A81" r:id="rId79" xr:uid="{0644C332-64DC-43D4-8EB9-54E19D0C50DA}"/>
    <hyperlink ref="A82" r:id="rId80" xr:uid="{399A9614-A3D7-438E-A4D8-7C248D9C551D}"/>
    <hyperlink ref="A83" r:id="rId81" xr:uid="{A6F8105E-B7A1-4177-9B52-DB71F7097A24}"/>
    <hyperlink ref="A84" r:id="rId82" xr:uid="{B4D02FFC-A3E0-401B-8E41-8D075C5C9EDC}"/>
    <hyperlink ref="A85" r:id="rId83" xr:uid="{78217B0D-8052-40BA-A2F3-70883347BE81}"/>
    <hyperlink ref="A86" r:id="rId84" xr:uid="{9F7D49B7-6B9F-4EAA-A4F2-DFB91B4D6B53}"/>
    <hyperlink ref="A87" r:id="rId85" xr:uid="{31061E2F-B0DD-409B-8164-85C0A814E246}"/>
    <hyperlink ref="A88" r:id="rId86" xr:uid="{2843F64C-DFF0-41F3-99E6-2D68F534FC40}"/>
    <hyperlink ref="A89" r:id="rId87" xr:uid="{BFD39340-0DE8-4A69-8916-5F857B208AB2}"/>
    <hyperlink ref="A90" r:id="rId88" xr:uid="{2A384745-6351-4146-9B44-E7974C23F7CF}"/>
    <hyperlink ref="A91" r:id="rId89" xr:uid="{35262524-61FC-4E2A-A342-99947B449B17}"/>
    <hyperlink ref="A92" r:id="rId90" xr:uid="{A348DA71-8DD0-4C2D-99CC-54BC88599431}"/>
    <hyperlink ref="A93" r:id="rId91" xr:uid="{00C255A2-F441-4637-A7B5-2DAC403873E7}"/>
    <hyperlink ref="A94" r:id="rId92" xr:uid="{59E7B7A6-9237-4600-935A-FEF293696FCD}"/>
    <hyperlink ref="A95" r:id="rId93" xr:uid="{A3D29FCA-7827-49DA-B547-B6235B17FC22}"/>
    <hyperlink ref="A96" r:id="rId94" xr:uid="{782EAAE9-4903-4A1C-9C32-773D9CF336BD}"/>
    <hyperlink ref="A97" r:id="rId95" xr:uid="{023B3081-0D51-47E1-A2E5-45D71E266F05}"/>
    <hyperlink ref="A98" r:id="rId96" xr:uid="{C0F241F2-6AC7-4F83-B578-F692570410E8}"/>
    <hyperlink ref="A99" r:id="rId97" xr:uid="{D3E8AB68-472A-4350-AB13-B563F6022CCA}"/>
    <hyperlink ref="A100" r:id="rId98" xr:uid="{6B26F04F-70A2-4578-B409-83555F380A65}"/>
    <hyperlink ref="A101" r:id="rId99" xr:uid="{14750FEF-CD70-4CFF-9C21-4C73C9A2A950}"/>
    <hyperlink ref="A102" r:id="rId100" xr:uid="{0B608840-5DBF-4B28-A0C6-BC331C418BBB}"/>
    <hyperlink ref="A103" r:id="rId101" xr:uid="{2CD56A63-5202-42F5-9BD4-96D4485C5FA7}"/>
    <hyperlink ref="A104" r:id="rId102" xr:uid="{A73D2B07-9ECC-432B-BCD7-1FEE9FB0DC64}"/>
    <hyperlink ref="A105" r:id="rId103" xr:uid="{4DB9AF77-671A-4630-91B4-6DA9ED94C8B8}"/>
    <hyperlink ref="A106" r:id="rId104" xr:uid="{2D6BF869-8E07-4F65-B2A2-11B56E155414}"/>
    <hyperlink ref="A107" r:id="rId105" xr:uid="{C1E3F9BB-5352-4A55-9DEE-5CF8CCCD5B96}"/>
    <hyperlink ref="A108" r:id="rId106" xr:uid="{7676C22B-A500-42BE-9694-FF77DEA0353C}"/>
    <hyperlink ref="A109" r:id="rId107" xr:uid="{7CE2B2FF-D100-4DFD-A4B1-9539D968D699}"/>
    <hyperlink ref="A110" r:id="rId108" xr:uid="{490DB185-526F-425B-A23B-990FD75DEF09}"/>
    <hyperlink ref="A111" r:id="rId109" xr:uid="{C5029F16-976E-4396-97B2-4FC6EEEF4111}"/>
    <hyperlink ref="A112" r:id="rId110" xr:uid="{3EAA6D20-48FC-406D-875D-995F2FEDA06F}"/>
    <hyperlink ref="A113" r:id="rId111" xr:uid="{D89D5FB3-C796-426B-9D06-299AB253C670}"/>
    <hyperlink ref="A114" r:id="rId112" xr:uid="{39347C37-C1DE-46E2-8682-536E2C875198}"/>
    <hyperlink ref="A115" r:id="rId113" xr:uid="{5928CE25-EC40-459F-80E9-374276005779}"/>
    <hyperlink ref="A116" r:id="rId114" xr:uid="{D0F1FABD-43AF-4FA3-9DA5-6F28BD6F6A67}"/>
    <hyperlink ref="A117" r:id="rId115" xr:uid="{310F55D0-C2D2-470F-8772-1451D09D1F4D}"/>
    <hyperlink ref="A118" r:id="rId116" xr:uid="{E31F1FE6-66C7-43AF-9FCD-B3F3F4871914}"/>
    <hyperlink ref="A119" r:id="rId117" xr:uid="{C960D060-A8D1-45E9-B729-91F116DE0C7B}"/>
    <hyperlink ref="A120" r:id="rId118" xr:uid="{E3B585E5-6943-46D5-BB3A-A3F7816F893A}"/>
    <hyperlink ref="A121" r:id="rId119" xr:uid="{5CA1B453-FC03-4807-8ADB-6D9B4F7B9F3E}"/>
    <hyperlink ref="A122" r:id="rId120" xr:uid="{6A6B069E-0566-4F6A-A01C-14988E20725C}"/>
    <hyperlink ref="A123" r:id="rId121" xr:uid="{5F000790-3B9F-4A22-9F5C-DB2CB694833A}"/>
    <hyperlink ref="A124" r:id="rId122" xr:uid="{1E2F47EB-88E0-4E10-88C9-05933C4A54CC}"/>
    <hyperlink ref="A125" r:id="rId123" xr:uid="{511B9FAE-E427-4A9F-9961-F23A67668208}"/>
    <hyperlink ref="A126" r:id="rId124" xr:uid="{8DFC299E-FE92-4735-9BFC-1AB0B7B4A012}"/>
    <hyperlink ref="A127" r:id="rId125" xr:uid="{F2C1CEC4-C0F8-4D3B-9C08-06109734DBDB}"/>
    <hyperlink ref="A128" r:id="rId126" xr:uid="{5C9F8D1F-9723-4AB7-A7B3-B6790637A346}"/>
    <hyperlink ref="A129" r:id="rId127" xr:uid="{AF2F3F7C-B82A-4293-89ED-8EAFFB2EEAAA}"/>
    <hyperlink ref="A130" r:id="rId128" xr:uid="{ED165C55-C3C3-4439-8602-EC9C5807A991}"/>
    <hyperlink ref="A131" r:id="rId129" xr:uid="{9EF02BDC-9E81-42BF-883E-FC904DF5A30B}"/>
    <hyperlink ref="A132" r:id="rId130" xr:uid="{3F236136-6792-48A1-B724-594C3059E05C}"/>
    <hyperlink ref="A133" r:id="rId131" xr:uid="{3B9B962E-7402-4E28-A174-5AFD64C28E40}"/>
    <hyperlink ref="A134" r:id="rId132" xr:uid="{0C16501D-CAB4-4E95-B937-BF3E0F280491}"/>
    <hyperlink ref="A135" r:id="rId133" xr:uid="{306EB306-7A87-4622-B185-3F5938F73C69}"/>
    <hyperlink ref="A136" r:id="rId134" xr:uid="{90D874FA-1EC8-43B6-A41E-C2FF638FC4E6}"/>
    <hyperlink ref="A137" r:id="rId135" xr:uid="{57986430-980F-443D-BBC7-299A6BCB1D35}"/>
    <hyperlink ref="A138" r:id="rId136" xr:uid="{0CD7DAB7-792C-427D-98A9-B7AD0FDD1541}"/>
    <hyperlink ref="A139" r:id="rId137" xr:uid="{B3099F67-7700-4656-BC8B-D2ABAA383904}"/>
    <hyperlink ref="A140" r:id="rId138" xr:uid="{B76EA162-8D44-457A-B28F-E1E7867438C2}"/>
    <hyperlink ref="A141" r:id="rId139" xr:uid="{91D92F11-B274-4C88-9932-8B1335048955}"/>
    <hyperlink ref="A142" r:id="rId140" xr:uid="{1FD01DE6-B4EC-4E03-8C0A-D5AD97D173C3}"/>
    <hyperlink ref="A143" r:id="rId141" xr:uid="{FAE4518D-7F8D-43A5-906F-99BC05BD9942}"/>
    <hyperlink ref="A144" r:id="rId142" xr:uid="{7CD88D83-C955-4117-8441-76C340BF410F}"/>
    <hyperlink ref="A145" r:id="rId143" xr:uid="{659AD9BC-AB73-40A7-9A9E-14671B8F6F98}"/>
    <hyperlink ref="A146" r:id="rId144" xr:uid="{9BC9B451-0362-4EA9-A5EE-F8E919E5C7E2}"/>
    <hyperlink ref="A147" r:id="rId145" xr:uid="{5E859222-D35A-491C-91C5-AA8618FF5696}"/>
    <hyperlink ref="A148" r:id="rId146" xr:uid="{8590F742-9EB2-45CD-B62C-3F69A61FFC72}"/>
    <hyperlink ref="A149" r:id="rId147" xr:uid="{6BF9FBA9-9691-4B0A-9670-7EFF1A6A084A}"/>
    <hyperlink ref="A150" r:id="rId148" xr:uid="{607A8A9C-5836-4CAA-A27C-7E9E25E78615}"/>
    <hyperlink ref="A151" r:id="rId149" xr:uid="{B9D8E35C-370B-4633-B2EA-9921D7B5FA2E}"/>
    <hyperlink ref="A152" r:id="rId150" xr:uid="{377148B6-698F-404E-ABBD-6670E9135C9E}"/>
    <hyperlink ref="A153" r:id="rId151" xr:uid="{F26FBC01-218A-4037-9286-D64383803E0E}"/>
    <hyperlink ref="A154" r:id="rId152" xr:uid="{7AF623B2-2589-495A-87E1-7FD81E9C35CE}"/>
    <hyperlink ref="A155" r:id="rId153" xr:uid="{0E95C6DE-D8A5-4BA8-8F90-42C2903CE4F9}"/>
    <hyperlink ref="A156" r:id="rId154" xr:uid="{6B0A34AC-0522-4758-AE67-1D7614B3E6FC}"/>
    <hyperlink ref="A157" r:id="rId155" xr:uid="{E1C0893C-71CC-4F5D-937A-10D9E03660AA}"/>
    <hyperlink ref="A158" r:id="rId156" xr:uid="{3012B8D4-6F8B-4D9A-A93D-0F2DBE5ACFFD}"/>
    <hyperlink ref="A159" r:id="rId157" xr:uid="{E9CD6D35-7FA4-41A7-AEF2-70C5BAA1693D}"/>
    <hyperlink ref="A160" r:id="rId158" xr:uid="{A504FF69-DA91-4ABD-9725-E5D4512E3466}"/>
    <hyperlink ref="A161" r:id="rId159" xr:uid="{F0211E55-8883-48E6-9A86-381086F2BF17}"/>
    <hyperlink ref="A162" r:id="rId160" xr:uid="{F504364F-67E0-4CD9-8B1D-C899DBE4C751}"/>
    <hyperlink ref="A163" r:id="rId161" xr:uid="{BE1039AF-81FA-4433-8830-B4289DAFC36D}"/>
    <hyperlink ref="A164" r:id="rId162" xr:uid="{71FF58DD-EE57-43C8-9A43-6ACA9BDF8E33}"/>
    <hyperlink ref="A165" r:id="rId163" xr:uid="{B81A2E46-EDCC-47DA-8F6F-2223F7748078}"/>
    <hyperlink ref="A166" r:id="rId164" xr:uid="{E4FB8FDA-07F3-41E5-A174-EF52A649F895}"/>
    <hyperlink ref="A167" r:id="rId165" xr:uid="{2E498CD4-AF7E-4430-A765-CE5B84EC0D87}"/>
    <hyperlink ref="A168" r:id="rId166" xr:uid="{8ED05F22-2404-488A-A479-8F87C2A48054}"/>
    <hyperlink ref="A169" r:id="rId167" xr:uid="{8A9A7626-9B1F-4A56-A54F-E65463D95E0E}"/>
    <hyperlink ref="A170" r:id="rId168" xr:uid="{AB95E955-27F6-446B-9317-ADA48973A483}"/>
    <hyperlink ref="A171" r:id="rId169" xr:uid="{9D729502-303C-4E58-86EF-047C208DADB9}"/>
    <hyperlink ref="A172" r:id="rId170" xr:uid="{60F23DDC-0C86-471F-AFB9-5DEC661E8FD6}"/>
    <hyperlink ref="A173" r:id="rId171" xr:uid="{47FA3443-06F2-495A-9678-098DDDA36B99}"/>
    <hyperlink ref="A174" r:id="rId172" xr:uid="{54B386A8-E7E3-41D5-A5A1-7AC85B18A0D4}"/>
    <hyperlink ref="A175" r:id="rId173" xr:uid="{7FC8A78C-0296-4691-8FE0-BB2CA4AA24BA}"/>
    <hyperlink ref="A176" r:id="rId174" xr:uid="{26A3ED50-51AF-4E48-8B18-938CBC8C22D2}"/>
    <hyperlink ref="A177" r:id="rId175" xr:uid="{B51D08E6-F24B-4835-A803-07D6BFC4FD2D}"/>
    <hyperlink ref="A178" r:id="rId176" xr:uid="{0BDF2E9C-6193-4412-A6C2-49E9866E8629}"/>
    <hyperlink ref="A179" r:id="rId177" xr:uid="{D1AE97C6-06E2-45F3-B122-37CCEFAA5028}"/>
    <hyperlink ref="A180" r:id="rId178" xr:uid="{4A2ADBFA-2FD1-4300-A9BC-5F6B2C3BDBE2}"/>
    <hyperlink ref="A181" r:id="rId179" xr:uid="{9D5A5993-55AB-495F-977E-E2F61C3AD2D7}"/>
    <hyperlink ref="A182" r:id="rId180" xr:uid="{619912D3-ECAB-43EF-8E11-EFEA4D275005}"/>
    <hyperlink ref="A183" r:id="rId181" xr:uid="{C498C621-6648-4FE4-A18E-4C83D4D85AB5}"/>
    <hyperlink ref="A184" r:id="rId182" xr:uid="{6C0F0715-8349-43F1-AC32-69869793744F}"/>
    <hyperlink ref="A185" r:id="rId183" xr:uid="{FA13B0A3-FBE8-4C71-B26D-5F01870CDCFC}"/>
    <hyperlink ref="A186" r:id="rId184" xr:uid="{A7552F68-0A61-45F2-9FD6-09B43CAAD18C}"/>
    <hyperlink ref="A187" r:id="rId185" xr:uid="{B255AB3E-8AE5-44DD-9E68-A7CB419AFDF9}"/>
    <hyperlink ref="A188" r:id="rId186" xr:uid="{2BFD1EB6-6A63-4807-98A9-A9C5C3E4895C}"/>
    <hyperlink ref="A189" r:id="rId187" xr:uid="{C2E99BFB-A409-4E41-BF8D-3E37127D49BC}"/>
    <hyperlink ref="A190" r:id="rId188" xr:uid="{E3C43315-BDFF-410A-8D17-C1E38A9F8B27}"/>
    <hyperlink ref="A191" r:id="rId189" xr:uid="{953C0A3C-F45B-4BD7-87E4-417A66495175}"/>
    <hyperlink ref="A192" r:id="rId190" xr:uid="{0E6F07B9-D0B3-4359-8816-067B80E9A457}"/>
    <hyperlink ref="A193" r:id="rId191" xr:uid="{2C7D70FE-E1DB-4FB6-9C06-F05E93DF970A}"/>
    <hyperlink ref="A194" r:id="rId192" xr:uid="{A5ACB00C-DC6C-48D0-9FED-C0585FC8FBF2}"/>
    <hyperlink ref="A195" r:id="rId193" xr:uid="{B0FBC368-4DA2-41C9-94B5-229412D63283}"/>
    <hyperlink ref="A196" r:id="rId194" xr:uid="{7B7A0B46-1AD9-4012-9F77-2D70591030DB}"/>
    <hyperlink ref="A197" r:id="rId195" xr:uid="{C8DA06F1-37D4-496F-8583-7F11B4119119}"/>
    <hyperlink ref="A198" r:id="rId196" xr:uid="{6619A46D-A7D8-489A-B0DC-C3679541D56C}"/>
    <hyperlink ref="A199" r:id="rId197" xr:uid="{A43983CE-C729-4463-B136-731DD31D2BB6}"/>
    <hyperlink ref="A200" r:id="rId198" xr:uid="{0ADE32A6-EA9D-48AB-9D80-BA9D22393E18}"/>
    <hyperlink ref="A201" r:id="rId199" xr:uid="{CCF48992-2940-4A30-8C41-9F149D08F966}"/>
    <hyperlink ref="A202" r:id="rId200" xr:uid="{C681006D-152E-42CC-B370-3C80E0A3523C}"/>
    <hyperlink ref="A203" r:id="rId201" xr:uid="{9C6F981D-F0FC-4173-A91A-BC823561E05C}"/>
    <hyperlink ref="A204" r:id="rId202" xr:uid="{DC2DF6BD-CC9F-44BF-B891-561A1C78A2C1}"/>
    <hyperlink ref="A205" r:id="rId203" xr:uid="{E9BC623D-EA5C-4A8B-8990-8CBC06535B96}"/>
    <hyperlink ref="A206" r:id="rId204" xr:uid="{80628DBB-A260-42AC-BE58-276DB5C9FB60}"/>
    <hyperlink ref="A207" r:id="rId205" xr:uid="{3BCD99DD-5268-4B33-81EB-157CFDA7F114}"/>
    <hyperlink ref="A208" r:id="rId206" xr:uid="{A638E221-D85D-4544-B2A5-648ED7A5F4E1}"/>
    <hyperlink ref="A209" r:id="rId207" xr:uid="{C36C3601-4CF9-4CD9-9B50-852DF5283614}"/>
    <hyperlink ref="A210" r:id="rId208" xr:uid="{88F1FD03-8806-4803-BC45-750E568B6735}"/>
    <hyperlink ref="A211" r:id="rId209" xr:uid="{1FAD7588-3439-4D5D-B540-3A2BEF671004}"/>
    <hyperlink ref="A212" r:id="rId210" xr:uid="{D9E584C1-798F-4423-9E98-3C052963CD26}"/>
    <hyperlink ref="A213" r:id="rId211" xr:uid="{66C5C147-11EB-4882-A073-9262B49527AA}"/>
    <hyperlink ref="A214" r:id="rId212" xr:uid="{B374AF06-CD64-41E6-B73E-99D6B97B10B4}"/>
    <hyperlink ref="A215" r:id="rId213" xr:uid="{4C7DBD67-AC38-48E4-9FB4-0F3E513CCCAD}"/>
    <hyperlink ref="A216" r:id="rId214" xr:uid="{09A9E516-4BC9-4733-A88F-A276E6E94570}"/>
    <hyperlink ref="A217" r:id="rId215" xr:uid="{39334C3D-4756-4C03-8DB6-EDCA8BE60F54}"/>
    <hyperlink ref="A218" r:id="rId216" xr:uid="{3A7AC66B-7096-4099-903A-F13373221AB0}"/>
    <hyperlink ref="A219" r:id="rId217" xr:uid="{EA9E62C7-7C65-41A3-AC46-B98EEBF16B36}"/>
    <hyperlink ref="A220" r:id="rId218" xr:uid="{7C0885C7-AD67-4C39-9DAE-8192D75C4D24}"/>
    <hyperlink ref="A221" r:id="rId219" xr:uid="{E57765BE-7816-440F-9E1A-F1EFEA158983}"/>
    <hyperlink ref="A222" r:id="rId220" xr:uid="{49B0E837-73C8-4A3C-AA2D-CCDB8C8B89BB}"/>
    <hyperlink ref="A223" r:id="rId221" xr:uid="{F2C737E4-F19A-432A-9ECD-27E61C181321}"/>
    <hyperlink ref="A224" r:id="rId222" xr:uid="{49941D7A-CD5B-4372-A1D5-98AB3CBC56EE}"/>
    <hyperlink ref="A225" r:id="rId223" xr:uid="{9DAC9760-B646-4318-8257-A77AA48C9621}"/>
    <hyperlink ref="A226" r:id="rId224" xr:uid="{68516ABD-347D-4651-B246-F37B03181A49}"/>
    <hyperlink ref="A227" r:id="rId225" xr:uid="{17EB0DC4-5BD2-494C-B22F-CFBA9D1EBC27}"/>
    <hyperlink ref="A228" r:id="rId226" xr:uid="{3069C83A-0D87-4ED8-8CBA-8A32CFB16BA7}"/>
    <hyperlink ref="A229" r:id="rId227" xr:uid="{000BF288-EB71-475E-A494-A1ABF1EB6CB3}"/>
    <hyperlink ref="A230" r:id="rId228" xr:uid="{43A3FA7D-C454-4B44-BBF4-2B8F6E4AA68C}"/>
    <hyperlink ref="A231" r:id="rId229" xr:uid="{D3E60AD0-6EE5-484A-BB5F-175E0ECC934D}"/>
    <hyperlink ref="A232" r:id="rId230" xr:uid="{31823FDA-FCB6-498B-83AF-64FDC00DC3D4}"/>
    <hyperlink ref="A233" r:id="rId231" xr:uid="{F73A5919-33E1-457E-AAF4-DA9C77D5D366}"/>
    <hyperlink ref="A234" r:id="rId232" xr:uid="{8E3FEC35-FE8B-40A1-A96E-E9D246079C67}"/>
    <hyperlink ref="A235" r:id="rId233" xr:uid="{6CE31E90-C36D-41B5-B595-8948DFA6AFB7}"/>
    <hyperlink ref="A236" r:id="rId234" xr:uid="{E2F6E0AD-45F3-4A6E-8300-302B8CD0650A}"/>
    <hyperlink ref="A237" r:id="rId235" xr:uid="{7DEAF53B-636C-4E76-A182-0C23586548AF}"/>
    <hyperlink ref="A238" r:id="rId236" xr:uid="{BB261CAD-9649-45EB-AB19-D3D68BE26EAF}"/>
    <hyperlink ref="A239" r:id="rId237" xr:uid="{EE3AA0C0-A6F6-4864-9AA5-0872597013ED}"/>
    <hyperlink ref="A240" r:id="rId238" xr:uid="{BAA3EA17-7B6A-4648-9BCC-0659C77E4A95}"/>
    <hyperlink ref="A241" r:id="rId239" xr:uid="{A1F4DD9B-DD40-4903-91C7-A889819240B6}"/>
    <hyperlink ref="A242" r:id="rId240" xr:uid="{B5913331-5835-476D-BD67-C030C923C952}"/>
    <hyperlink ref="A243" r:id="rId241" xr:uid="{1196A6CB-E46C-4745-AC0E-B992275DB4C2}"/>
    <hyperlink ref="A244" r:id="rId242" xr:uid="{2578469C-29D8-4236-881D-4C29C489B68F}"/>
    <hyperlink ref="A245" r:id="rId243" xr:uid="{5AD7B2BD-EEA5-427D-AF74-ECD42EC65F95}"/>
    <hyperlink ref="A246" r:id="rId244" xr:uid="{95AF3C29-6137-490D-9B09-771F0DA123BB}"/>
    <hyperlink ref="A247" r:id="rId245" xr:uid="{0064AFCD-FD46-46D5-8B18-321F7FC8C103}"/>
    <hyperlink ref="A248" r:id="rId246" xr:uid="{A0D12AE1-5C96-4DBE-9787-8A84A8C7178B}"/>
    <hyperlink ref="A249" r:id="rId247" xr:uid="{CA54D153-21B1-48E0-9065-0A30527961FB}"/>
    <hyperlink ref="A250" r:id="rId248" xr:uid="{FCC71F0F-D70F-4EC7-8CF7-8C7F57F22777}"/>
    <hyperlink ref="A251" r:id="rId249" xr:uid="{6FC856D6-96DB-4623-B403-D86F7FBB8506}"/>
    <hyperlink ref="A252" r:id="rId250" xr:uid="{38908482-0A16-4807-B199-DE27BD9D384D}"/>
    <hyperlink ref="A253" r:id="rId251" xr:uid="{EEE08047-1922-4D11-8DA4-41740B037B22}"/>
    <hyperlink ref="A254" r:id="rId252" xr:uid="{9AC51B3F-4368-49CB-A632-3C41E69D6718}"/>
    <hyperlink ref="A255" r:id="rId253" xr:uid="{E56799F5-CF09-414D-B358-E4983E55CBE1}"/>
    <hyperlink ref="A256" r:id="rId254" xr:uid="{546CA2B9-977D-4205-9490-D2DA7703695E}"/>
    <hyperlink ref="A257" r:id="rId255" xr:uid="{DAE63BE4-DD2E-44C2-982A-B83CF501606B}"/>
    <hyperlink ref="A258" r:id="rId256" xr:uid="{C2F39AAB-404C-402B-BB26-1B4E136943C7}"/>
    <hyperlink ref="A259" r:id="rId257" xr:uid="{C763A485-0A7F-4D3F-856A-D0E42C48E60E}"/>
    <hyperlink ref="A260" r:id="rId258" xr:uid="{6F76E1A3-F9D0-4E0D-86A4-415B6834F531}"/>
    <hyperlink ref="A261" r:id="rId259" xr:uid="{58E33A40-AD11-4F6A-ABB9-4603C8BD160B}"/>
    <hyperlink ref="A262" r:id="rId260" xr:uid="{3CDAFCC7-962E-4A44-896A-2F12ADF31E36}"/>
    <hyperlink ref="A263" r:id="rId261" xr:uid="{87B57FC1-84D0-466A-8003-48D196B9F819}"/>
    <hyperlink ref="A264" r:id="rId262" xr:uid="{74A85FA2-5458-4E2C-AEDE-873CFAF438D0}"/>
    <hyperlink ref="A265" r:id="rId263" xr:uid="{4F866C29-6BD4-4701-B8DB-4B0E74FA4B13}"/>
    <hyperlink ref="A266" r:id="rId264" xr:uid="{2B9F242C-F267-4DD3-B365-BA4FF9416F78}"/>
    <hyperlink ref="A267" r:id="rId265" xr:uid="{F81ED05C-3D12-43FA-9103-69DA668372F2}"/>
    <hyperlink ref="A268" r:id="rId266" xr:uid="{4C800B32-BD32-45ED-9747-B3D433982775}"/>
    <hyperlink ref="A269" r:id="rId267" xr:uid="{7D61E866-C93B-4EF9-BD3B-075F018AEC93}"/>
    <hyperlink ref="A270" r:id="rId268" xr:uid="{1A9A7E4E-63C3-4822-B5EC-0A9E4E0A319D}"/>
    <hyperlink ref="A271" r:id="rId269" xr:uid="{348D8777-50C7-4505-9AA8-4D4D9EC32134}"/>
    <hyperlink ref="A272" r:id="rId270" xr:uid="{03335752-DBB9-4257-9F35-E534994964C7}"/>
    <hyperlink ref="A273" r:id="rId271" xr:uid="{56E98DFE-3E71-4AA5-B051-163E07ECDE15}"/>
    <hyperlink ref="A274" r:id="rId272" xr:uid="{CD6AF6B3-6D4A-447A-9AC0-A6735189DAEB}"/>
    <hyperlink ref="A275" r:id="rId273" xr:uid="{EE2E7651-E197-4ACC-976A-02D401C8062A}"/>
    <hyperlink ref="A276" r:id="rId274" xr:uid="{1AD369B3-84A4-4DD1-9326-74A0ABDD96FC}"/>
    <hyperlink ref="A277" r:id="rId275" xr:uid="{CA5A7EA0-C173-44AA-A808-FF0023F57D34}"/>
    <hyperlink ref="A278" r:id="rId276" xr:uid="{A352E244-4A81-4A5B-A0AD-DD9995747678}"/>
    <hyperlink ref="A279" r:id="rId277" xr:uid="{5B7C39FA-1A5A-4BCA-BE73-296941155C6D}"/>
    <hyperlink ref="A280" r:id="rId278" xr:uid="{6CC9D3FE-5FA4-4C04-8F34-AF425C3285D9}"/>
    <hyperlink ref="A281" r:id="rId279" xr:uid="{AE66013B-78C9-4CEE-B95D-25063470ABFC}"/>
    <hyperlink ref="A282" r:id="rId280" xr:uid="{1DF8A43E-E608-4F3A-8F12-01AC4C8E54F4}"/>
    <hyperlink ref="A283" r:id="rId281" xr:uid="{F424CDF9-CEF2-4C37-AFDE-CD58E30A7F8A}"/>
    <hyperlink ref="A284" r:id="rId282" xr:uid="{1D5024FF-AD12-4F00-B8A0-F71BBC61A2D5}"/>
    <hyperlink ref="A285" r:id="rId283" xr:uid="{7B9F0D99-D59B-4348-AA1C-E99319FAD08D}"/>
    <hyperlink ref="A286" r:id="rId284" xr:uid="{B2C54EA7-D87E-48A8-8059-A3440DD80FFE}"/>
    <hyperlink ref="A287" r:id="rId285" xr:uid="{02AD44DF-70D9-4058-8D79-94F05420EFC9}"/>
    <hyperlink ref="A288" r:id="rId286" xr:uid="{4B83AC9F-E609-4DDD-A083-834E236BC61C}"/>
    <hyperlink ref="A289" r:id="rId287" xr:uid="{57831AD3-A2A3-4DB2-8734-C3DDD05CB22A}"/>
    <hyperlink ref="A290" r:id="rId288" xr:uid="{3467227F-1C74-4511-84C9-8CA3B136E477}"/>
    <hyperlink ref="A291" r:id="rId289" xr:uid="{A5AFC889-DE59-425E-976A-869869260A88}"/>
    <hyperlink ref="A292" r:id="rId290" xr:uid="{A9021910-2309-444E-9EF2-CCA867EE723B}"/>
    <hyperlink ref="A293" r:id="rId291" xr:uid="{17D404A9-C7CB-47E5-B6EA-E08BCB7F86AD}"/>
    <hyperlink ref="A294" r:id="rId292" xr:uid="{1BCB32B1-BA1B-4BEE-ACB7-972CBBB11C64}"/>
    <hyperlink ref="A295" r:id="rId293" xr:uid="{6A64CF4B-0048-4CD8-B87C-3A8DF5790E7A}"/>
    <hyperlink ref="A296" r:id="rId294" xr:uid="{6149F92B-794E-45D7-B9C8-115DD7F18C02}"/>
    <hyperlink ref="A297" r:id="rId295" xr:uid="{EF6420B6-C2AA-44C5-993F-DC4E0A8D560C}"/>
    <hyperlink ref="A298" r:id="rId296" xr:uid="{3B378918-0997-4F31-AB19-A62C738181FD}"/>
    <hyperlink ref="A299" r:id="rId297" xr:uid="{1C7B75DF-C88B-4E66-9646-BC0F960615FE}"/>
    <hyperlink ref="A300" r:id="rId298" xr:uid="{23676924-1555-455D-99D3-E0D3AD4439A9}"/>
    <hyperlink ref="A301" r:id="rId299" xr:uid="{F34157A9-CA78-4F6E-9AC7-D74784C768CA}"/>
    <hyperlink ref="A302" r:id="rId300" xr:uid="{40CA2A9F-53B9-4474-8C3B-0F7F2D44C584}"/>
    <hyperlink ref="A303" r:id="rId301" xr:uid="{7FD254C2-3B32-47C0-B7A4-7777B8BF637B}"/>
    <hyperlink ref="A304" r:id="rId302" xr:uid="{9B8F9DCA-25DC-4C26-AE34-E9720FA9FC10}"/>
    <hyperlink ref="A305" r:id="rId303" xr:uid="{8C23763D-A8DD-4C8D-95B4-7FE3CF0C06DD}"/>
    <hyperlink ref="A306" r:id="rId304" xr:uid="{1DECB1AB-AFB1-4514-852E-DC4C71439329}"/>
    <hyperlink ref="A307" r:id="rId305" xr:uid="{24233A97-8A5B-4EFF-9428-C9A030123873}"/>
    <hyperlink ref="A308" r:id="rId306" xr:uid="{690AD940-2F2F-40C7-8669-9CB610455EBD}"/>
    <hyperlink ref="A309" r:id="rId307" xr:uid="{E6217DC2-C2B1-4C3F-B810-06E75FDB4B0F}"/>
    <hyperlink ref="A310" r:id="rId308" xr:uid="{0E3308CF-3828-497D-8153-56491144D150}"/>
    <hyperlink ref="A311" r:id="rId309" xr:uid="{44518423-A807-4EB9-9413-EA37EFBB2BF1}"/>
    <hyperlink ref="A312" r:id="rId310" xr:uid="{93CA7C5D-9CEE-4A91-B111-A7F070B6EB36}"/>
    <hyperlink ref="A313" r:id="rId311" xr:uid="{6BB3CF38-6083-4A79-998A-ABCA48454418}"/>
    <hyperlink ref="A314" r:id="rId312" xr:uid="{AC99268D-87EE-4C3E-81B8-14449C55EF20}"/>
    <hyperlink ref="A315" r:id="rId313" xr:uid="{3272E470-BFA6-4A18-8636-E77A70D34ACF}"/>
    <hyperlink ref="A316" r:id="rId314" xr:uid="{33EA1920-AD44-49A9-8C10-0A72CFC03B0C}"/>
    <hyperlink ref="A317" r:id="rId315" xr:uid="{6AEE52C8-92DC-4C1C-81B3-CF9E8ACDC069}"/>
    <hyperlink ref="A318" r:id="rId316" xr:uid="{D48A957D-9A3A-479A-B094-1B3D136D616A}"/>
    <hyperlink ref="A319" r:id="rId317" xr:uid="{29179E0C-8990-4E2C-8BE2-1E45D722B1BA}"/>
    <hyperlink ref="A320" r:id="rId318" xr:uid="{B8CAD1E5-AC44-4BD8-9627-CC012DA14D53}"/>
    <hyperlink ref="A321" r:id="rId319" xr:uid="{7A55C10F-F5E3-449F-A5FF-BD85CC4D3D25}"/>
    <hyperlink ref="A322" r:id="rId320" xr:uid="{72B6AE85-B0D6-4F71-AD44-F2F7BEAF3CA3}"/>
    <hyperlink ref="A323" r:id="rId321" xr:uid="{AC1AD2CB-3979-444C-93B6-B0BF6C4FE46D}"/>
    <hyperlink ref="A324" r:id="rId322" xr:uid="{749C44CE-6F06-408C-A181-2C029B35C2B7}"/>
    <hyperlink ref="A325" r:id="rId323" xr:uid="{621CB113-5220-41FB-AE4E-C3F88C07846A}"/>
    <hyperlink ref="A326" r:id="rId324" xr:uid="{A2AED6B7-AE20-4EEC-88A1-BD76C46D32CC}"/>
    <hyperlink ref="A327" r:id="rId325" xr:uid="{C64EC453-F86F-4C24-9120-2141408A0C72}"/>
    <hyperlink ref="A328" r:id="rId326" xr:uid="{FA6F9017-02D4-4C8E-9E51-395F38CDB4B5}"/>
    <hyperlink ref="A329" r:id="rId327" xr:uid="{255B82DA-ED05-433A-B8FE-8E914D3A6F29}"/>
    <hyperlink ref="A330" r:id="rId328" xr:uid="{8851D6BE-4629-4C31-BC37-DC1E08194D92}"/>
    <hyperlink ref="A331" r:id="rId329" xr:uid="{2D2B01D3-E25D-4CC9-8B53-B7643263138C}"/>
    <hyperlink ref="A332" r:id="rId330" xr:uid="{5091B54B-3FD4-4C1E-92DC-0F59651CBAD3}"/>
    <hyperlink ref="A333" r:id="rId331" xr:uid="{86990238-BF97-457D-A52E-3886D53D0693}"/>
    <hyperlink ref="A334" r:id="rId332" xr:uid="{9F70F9DA-D3AD-47DF-95F2-553F20138F69}"/>
    <hyperlink ref="A335" r:id="rId333" xr:uid="{96E778C1-F36B-4123-9306-3DAEB6B9904F}"/>
    <hyperlink ref="A336" r:id="rId334" xr:uid="{093CAA37-F392-47F6-B40A-B0C46F12C8A9}"/>
    <hyperlink ref="A337" r:id="rId335" xr:uid="{CF31FB02-D7FC-4D08-BE0E-1A2C3177F780}"/>
    <hyperlink ref="A338" r:id="rId336" xr:uid="{D16CD781-CA26-4FC5-9FC7-5FAC31384AF5}"/>
    <hyperlink ref="A339" r:id="rId337" xr:uid="{DD0DD192-90C9-4B52-A8F6-A97F34B896D4}"/>
    <hyperlink ref="A340" r:id="rId338" xr:uid="{DE6BDC7E-3878-4CF4-B86B-23C5BFF62122}"/>
    <hyperlink ref="A341" r:id="rId339" xr:uid="{E993B1CC-CD33-465F-B8B8-0B898EBEF0E6}"/>
    <hyperlink ref="A342" r:id="rId340" xr:uid="{B7FF12BD-2858-4674-8CD3-E95D3FE2F1ED}"/>
    <hyperlink ref="A343" r:id="rId341" xr:uid="{A2B8B976-17F1-4E9E-8063-733D7BBA7C93}"/>
    <hyperlink ref="A344" r:id="rId342" xr:uid="{415037FE-4017-4766-85E4-0CC0FE13C6B8}"/>
    <hyperlink ref="A345" r:id="rId343" xr:uid="{CBC20532-0BB5-468C-A190-757FCB0BC371}"/>
    <hyperlink ref="A346" r:id="rId344" xr:uid="{6400A3FF-D043-4614-912B-7AB9AE885059}"/>
    <hyperlink ref="A347" r:id="rId345" xr:uid="{320532A3-EF3A-4BB6-8F1F-CCB07920210E}"/>
    <hyperlink ref="A348" r:id="rId346" xr:uid="{AF4296E6-EDEC-4D70-8DAF-525078297E7A}"/>
    <hyperlink ref="A349" r:id="rId347" xr:uid="{E06D278A-38C4-4B53-8598-4F9E16DBDAD4}"/>
    <hyperlink ref="A350" r:id="rId348" xr:uid="{392A3947-2DE9-4378-8351-C529B0273770}"/>
    <hyperlink ref="A351" r:id="rId349" xr:uid="{4195E8FC-52F7-4455-8599-7C4D980396B1}"/>
    <hyperlink ref="A352" r:id="rId350" xr:uid="{8A2F5881-5D2D-4372-B6B9-0C1FDA0B6730}"/>
    <hyperlink ref="A353" r:id="rId351" xr:uid="{FFFF97F7-4DB5-4553-8BFD-5AADFC7B6DD7}"/>
    <hyperlink ref="A354" r:id="rId352" xr:uid="{EDDE8890-3BEB-4695-BFE4-B4D30F0577C3}"/>
    <hyperlink ref="A355" r:id="rId353" xr:uid="{DB3ADEA7-AD0E-41C9-8C54-62E173213408}"/>
    <hyperlink ref="A356" r:id="rId354" xr:uid="{4010A25D-23CE-4640-B31A-BDECA7347F9B}"/>
    <hyperlink ref="A357" r:id="rId355" xr:uid="{275A7596-AE94-4A8E-9D5B-49FE6D679725}"/>
    <hyperlink ref="A358" r:id="rId356" xr:uid="{B4C3CBD3-1C44-461B-B4A1-969D22A2E362}"/>
    <hyperlink ref="A359" r:id="rId357" xr:uid="{BE8A011E-24D1-46AC-B019-E71118448FAA}"/>
    <hyperlink ref="A360" r:id="rId358" xr:uid="{05F53961-2354-41BE-8FF0-9EF21CD0823F}"/>
    <hyperlink ref="A361" r:id="rId359" xr:uid="{FB21D525-A995-495A-8650-EA8188F1D88E}"/>
    <hyperlink ref="A362" r:id="rId360" xr:uid="{15A81B62-F45E-4F64-AFE0-89CC270803A3}"/>
    <hyperlink ref="A363" r:id="rId361" xr:uid="{47E5908D-935D-4D97-AB13-71A11F9ADF91}"/>
    <hyperlink ref="A364" r:id="rId362" xr:uid="{F0A349CB-2F08-46A3-A79B-5A57EFE17195}"/>
    <hyperlink ref="A365" r:id="rId363" xr:uid="{D9B0D137-E85A-4094-A74F-E18BEB980674}"/>
    <hyperlink ref="A366" r:id="rId364" xr:uid="{DAAF1B12-E840-43D2-B56E-8FF38EAD98CF}"/>
    <hyperlink ref="A367" r:id="rId365" xr:uid="{BD0CF046-A0F9-4AA1-9404-C38427FED407}"/>
    <hyperlink ref="A368" r:id="rId366" xr:uid="{81FE2D54-8999-44DA-9604-C241FB2FF746}"/>
    <hyperlink ref="A369" r:id="rId367" xr:uid="{0D93D583-3A70-45E1-B42E-9134CC77529C}"/>
    <hyperlink ref="A370" r:id="rId368" xr:uid="{8E0BC5B9-E59E-49FB-8E29-4F16423B8532}"/>
    <hyperlink ref="A371" r:id="rId369" xr:uid="{A2EE5EA8-4687-47D9-81E2-A40105C3AE8D}"/>
    <hyperlink ref="A372" r:id="rId370" xr:uid="{D7B583C8-120D-48F2-8655-1093F25B24C2}"/>
    <hyperlink ref="A373" r:id="rId371" xr:uid="{59C38722-9416-417D-9346-F015244994B6}"/>
    <hyperlink ref="A374" r:id="rId372" xr:uid="{DA2E85B4-01EB-421D-A7C9-BA7EFD0A2379}"/>
    <hyperlink ref="A375" r:id="rId373" xr:uid="{85983986-868D-4741-890B-990D3F01A5CF}"/>
    <hyperlink ref="A376" r:id="rId374" xr:uid="{649D1D7C-3628-4824-B4D6-24F61189156B}"/>
    <hyperlink ref="A377" r:id="rId375" xr:uid="{9AA9A9EF-B97E-4EAB-8AB0-1F04273B7FC3}"/>
    <hyperlink ref="A378" r:id="rId376" xr:uid="{2429BD47-E362-4ED1-AB9E-5F6BBDD4C63A}"/>
    <hyperlink ref="A379" r:id="rId377" xr:uid="{6FC5D00F-5704-4D0B-9ECC-382E59C71D0C}"/>
    <hyperlink ref="A380" r:id="rId378" xr:uid="{E14A65A4-7547-4A1A-B020-DBFB0B86D07E}"/>
    <hyperlink ref="A381" r:id="rId379" xr:uid="{C2330EFD-6AA5-4566-AA41-54B983EDA889}"/>
    <hyperlink ref="A382" r:id="rId380" xr:uid="{7FF95B46-3292-46F3-B6B7-BBDAC148209B}"/>
    <hyperlink ref="A383" r:id="rId381" xr:uid="{01524E7E-FEA8-48C7-B69C-5DDD5EFBBC5D}"/>
    <hyperlink ref="A384" r:id="rId382" xr:uid="{DA070C2B-2DF4-40C2-B82B-B58A3939FAD5}"/>
    <hyperlink ref="A385" r:id="rId383" xr:uid="{C8950A4B-485D-480C-A8B3-CC49EB2B788B}"/>
    <hyperlink ref="A386" r:id="rId384" xr:uid="{8CB57107-8138-4F3C-AE9D-F643D51B4FC0}"/>
    <hyperlink ref="A387" r:id="rId385" xr:uid="{7A809779-F50B-4726-8A98-09916DC92EAA}"/>
    <hyperlink ref="A388" r:id="rId386" xr:uid="{3CFEA0AC-F7C0-42F7-B2CB-59A00D679748}"/>
    <hyperlink ref="A389" r:id="rId387" xr:uid="{8713A989-AB62-4E35-A0DE-FB959064DCC8}"/>
    <hyperlink ref="A390" r:id="rId388" xr:uid="{FC464BB9-DEB6-41AE-B1B8-B4F2CE95C3A8}"/>
    <hyperlink ref="A391" r:id="rId389" xr:uid="{12A7952E-A7F4-4F2F-9E8C-9371F009D494}"/>
    <hyperlink ref="A392" r:id="rId390" xr:uid="{BFA4A8C1-D2CF-4A85-9C6B-C7B31F3F2039}"/>
    <hyperlink ref="A393" r:id="rId391" xr:uid="{9F3B4A93-1946-4835-8734-1BC4BEFAD56A}"/>
    <hyperlink ref="A394" r:id="rId392" xr:uid="{CA26AC12-15DE-4BE9-8754-328B9C122B20}"/>
    <hyperlink ref="A395" r:id="rId393" xr:uid="{F57B2F06-A14E-4B28-8CBC-29D7C14CCA42}"/>
    <hyperlink ref="A396" r:id="rId394" xr:uid="{2A2B7A56-4D29-48A3-987A-CFA85B7F8B74}"/>
    <hyperlink ref="A397" r:id="rId395" xr:uid="{17E794E0-2B4F-49E0-92FA-12ECDA6EEE15}"/>
    <hyperlink ref="A398" r:id="rId396" xr:uid="{4D38119F-D668-4865-A167-0D356CDCDA3C}"/>
    <hyperlink ref="A399" r:id="rId397" xr:uid="{980339B3-7F83-4F37-83FC-422D4DFA5B88}"/>
    <hyperlink ref="A400" r:id="rId398" xr:uid="{FB2F5871-D878-4271-8A81-2EEF045597E2}"/>
    <hyperlink ref="A401" r:id="rId399" xr:uid="{E64C8007-F51B-49A2-ADE5-A39E764E5CDA}"/>
    <hyperlink ref="A402" r:id="rId400" xr:uid="{825E2BF2-89A8-40CC-BCEB-085C374311FC}"/>
    <hyperlink ref="A403" r:id="rId401" xr:uid="{01DFF57D-0866-4B97-A669-0BE6233E08D7}"/>
    <hyperlink ref="A404" r:id="rId402" xr:uid="{FC7DDB23-D57C-47BC-8FB9-C1CA84F94F08}"/>
    <hyperlink ref="A405" r:id="rId403" xr:uid="{E6C26531-3D06-49ED-98F2-B83780CFAFCA}"/>
    <hyperlink ref="A406" r:id="rId404" xr:uid="{4A0302CE-20F4-4C5D-9DC8-6BFD9BBB033E}"/>
    <hyperlink ref="A407" r:id="rId405" xr:uid="{66E3C13A-0C94-4930-B565-B0151A4D793D}"/>
    <hyperlink ref="A408" r:id="rId406" xr:uid="{EB2D7382-F6D9-43A6-87BC-2CF4C26BD104}"/>
    <hyperlink ref="A409" r:id="rId407" xr:uid="{42A9B20C-DD9F-4922-852D-4B6F7199AF4C}"/>
    <hyperlink ref="A410" r:id="rId408" xr:uid="{B4B4CF9F-A1A5-436D-8FB1-4A0D05138607}"/>
    <hyperlink ref="A411" r:id="rId409" xr:uid="{EF275018-1F1D-4B53-81DE-AFDB7CB5E154}"/>
    <hyperlink ref="A412" r:id="rId410" xr:uid="{63F0909B-BF39-40D0-B566-4CAB6BE29A85}"/>
    <hyperlink ref="A413" r:id="rId411" xr:uid="{9681A8A4-D1D4-4027-8B23-1CA1EF611D07}"/>
    <hyperlink ref="A414" r:id="rId412" xr:uid="{F86F5F8C-CC12-4691-A852-916CA4219B57}"/>
    <hyperlink ref="A415" r:id="rId413" xr:uid="{AF7D02CA-43B7-47A2-BA99-946FAE8E9ACD}"/>
    <hyperlink ref="A416" r:id="rId414" xr:uid="{7C14EEC1-8FA4-4E4F-AE34-9DDD3C704993}"/>
    <hyperlink ref="A417" r:id="rId415" xr:uid="{5409D9D3-4CF9-4427-8ED4-BDA55069C8B0}"/>
    <hyperlink ref="A418" r:id="rId416" xr:uid="{F5CE836D-45F8-4CAD-8615-60F4AD283A9A}"/>
    <hyperlink ref="A419" r:id="rId417" xr:uid="{2A460176-EF11-4BDD-83DB-955066D64F82}"/>
    <hyperlink ref="A420" r:id="rId418" xr:uid="{C7DC9235-C2F1-4C07-8CF9-5E390AEB0534}"/>
    <hyperlink ref="A421" r:id="rId419" xr:uid="{9E3DEBDF-2235-4DE5-A14E-86C54530F9DE}"/>
    <hyperlink ref="A422" r:id="rId420" xr:uid="{FD55A86F-A6ED-45B5-A958-D9C4D0FDDEDF}"/>
    <hyperlink ref="A423" r:id="rId421" xr:uid="{089D715D-4816-400D-9A3C-5B005114109D}"/>
    <hyperlink ref="A424" r:id="rId422" xr:uid="{D380804B-BA74-45D0-A224-A3F3144E32A3}"/>
    <hyperlink ref="A425" r:id="rId423" xr:uid="{3EA18F94-75EE-4532-BB7C-627EE45360C0}"/>
    <hyperlink ref="A426" r:id="rId424" xr:uid="{C71538FC-DD7D-4E5F-ACCD-558F4C02DF3D}"/>
    <hyperlink ref="A427" r:id="rId425" xr:uid="{B6B52F09-0179-4E78-B94D-220431A80271}"/>
    <hyperlink ref="A428" r:id="rId426" xr:uid="{830EEFF5-BEEB-482C-A3CB-EE39CA694EB1}"/>
    <hyperlink ref="A429" r:id="rId427" xr:uid="{E02FD0F9-3EAC-41B1-890A-52BC63489873}"/>
    <hyperlink ref="A430" r:id="rId428" xr:uid="{71BA694E-34CA-4A3A-8785-3E8504DF8767}"/>
    <hyperlink ref="A431" r:id="rId429" xr:uid="{F5750679-D318-4EE9-884B-2A162D31A530}"/>
    <hyperlink ref="A432" r:id="rId430" xr:uid="{3B597B52-A966-4317-8361-F83246186EE2}"/>
    <hyperlink ref="A433" r:id="rId431" xr:uid="{F588E99C-7519-496D-8D4F-DB5E5601C7E3}"/>
    <hyperlink ref="A434" r:id="rId432" xr:uid="{CE0E421F-C6EF-4D77-9F55-8C0F77389EA7}"/>
    <hyperlink ref="A435" r:id="rId433" xr:uid="{062ED167-F242-40D5-8455-B044434A202B}"/>
    <hyperlink ref="A436" r:id="rId434" xr:uid="{2FD038FC-844B-4AA3-A2CA-F4ACF0CC0CFB}"/>
    <hyperlink ref="A437" r:id="rId435" xr:uid="{B59A8C16-30D4-4859-BDEF-B8DE3C7EAFDF}"/>
    <hyperlink ref="A438" r:id="rId436" xr:uid="{8B781414-4257-4211-AF58-89438B80F450}"/>
    <hyperlink ref="A439" r:id="rId437" xr:uid="{2AA04896-2E1C-4CBB-8D68-C266CFAD21C7}"/>
    <hyperlink ref="A440" r:id="rId438" xr:uid="{C2037EA9-A52D-438A-9A2C-065D4DB94693}"/>
    <hyperlink ref="A441" r:id="rId439" xr:uid="{219F69F2-47B2-40E1-9C44-FECE4CE12339}"/>
    <hyperlink ref="A442" r:id="rId440" xr:uid="{98931101-A154-4BB7-85E3-4944465CA63D}"/>
    <hyperlink ref="A443" r:id="rId441" xr:uid="{4ECA9322-BBD9-4201-B341-889D9F5A6871}"/>
    <hyperlink ref="A444" r:id="rId442" xr:uid="{EF7382B3-7A54-425E-BBD3-E5864B5635B0}"/>
    <hyperlink ref="A445" r:id="rId443" xr:uid="{C32470A7-618E-4639-A3B0-F830324B61E4}"/>
    <hyperlink ref="A446" r:id="rId444" xr:uid="{1566E6FB-8B2E-4F2B-9BB8-4A01364AF8EA}"/>
    <hyperlink ref="A447" r:id="rId445" xr:uid="{D8F71341-0469-4DB6-9A50-2F75F5250D64}"/>
    <hyperlink ref="A448" r:id="rId446" xr:uid="{B69CFB08-50B5-445D-8FED-D522D8274507}"/>
    <hyperlink ref="A449" r:id="rId447" xr:uid="{5C622539-0BAA-4476-88F0-852753CC01F4}"/>
    <hyperlink ref="A450" r:id="rId448" xr:uid="{6FFBF787-3944-4A1F-8D02-DD8E3ADA99A9}"/>
    <hyperlink ref="A451" r:id="rId449" xr:uid="{CAA6EEE4-FFE9-4270-BB7F-F88F38E628AA}"/>
    <hyperlink ref="A452" r:id="rId450" xr:uid="{4D3859F5-32C2-4217-BF81-817374A31866}"/>
    <hyperlink ref="A453" r:id="rId451" xr:uid="{897C6631-AB37-460A-90B0-716FDFC59967}"/>
    <hyperlink ref="A454" r:id="rId452" xr:uid="{4AEFE5E0-A0DB-42AF-9A05-EFF4F771C8FB}"/>
    <hyperlink ref="A455" r:id="rId453" xr:uid="{80990D87-FFCE-4B2E-A724-31189094ADC3}"/>
    <hyperlink ref="A456" r:id="rId454" xr:uid="{309C72ED-382D-4B8B-8883-56ED2BCEB618}"/>
    <hyperlink ref="A457" r:id="rId455" xr:uid="{97D6A6D4-C09B-4B71-B2FC-A45323FCE97E}"/>
    <hyperlink ref="A458" r:id="rId456" xr:uid="{E1301EE7-F35E-4382-9C62-426DD46B9C9A}"/>
    <hyperlink ref="A459" r:id="rId457" xr:uid="{53ABC28E-8EF6-46CE-B2F8-5F6F18C603DB}"/>
    <hyperlink ref="A460" r:id="rId458" xr:uid="{332A004C-134C-43D0-9D26-966E0AF82ABE}"/>
    <hyperlink ref="A461" r:id="rId459" xr:uid="{E32448E9-8FAF-4E75-BBFD-3B7AD62A0CE3}"/>
    <hyperlink ref="A462" r:id="rId460" xr:uid="{4DEBB17F-6A4B-4E82-9F70-E02A88011A1F}"/>
    <hyperlink ref="A463" r:id="rId461" xr:uid="{30CAC5E4-56F4-4F0F-90EF-4863D2CE1501}"/>
    <hyperlink ref="A464" r:id="rId462" xr:uid="{EC9C88C8-9C9F-446E-895C-52A39045E108}"/>
    <hyperlink ref="A465" r:id="rId463" xr:uid="{F9E99AC8-F411-44FC-9970-67075D1C4C6A}"/>
    <hyperlink ref="A466" r:id="rId464" xr:uid="{5D14D7CD-A69C-4081-BD31-19DC534DD9EE}"/>
    <hyperlink ref="A467" r:id="rId465" xr:uid="{B1DAAF25-F385-441D-945B-43A611CA3C22}"/>
    <hyperlink ref="A468" r:id="rId466" xr:uid="{6347A183-50D4-4E02-B997-4F6876AA055A}"/>
    <hyperlink ref="A469" r:id="rId467" xr:uid="{72728BA0-321E-4DCB-9087-D6D584883A4B}"/>
    <hyperlink ref="A470" r:id="rId468" xr:uid="{3E063B30-AF54-4E66-850D-C2513DBB8207}"/>
    <hyperlink ref="A471" r:id="rId469" xr:uid="{76425122-434B-43AA-A993-075BCA6F5FAF}"/>
    <hyperlink ref="A472" r:id="rId470" xr:uid="{00CA5C8F-03F3-437A-AA16-A987AAD4D38D}"/>
    <hyperlink ref="A473" r:id="rId471" xr:uid="{209846D9-E109-4A1B-93BB-D297D8A3B5A2}"/>
    <hyperlink ref="A474" r:id="rId472" xr:uid="{C56ECB3A-F60E-4A27-9277-FC7630BD4C2B}"/>
    <hyperlink ref="A475" r:id="rId473" xr:uid="{C26D2C49-667D-4CBC-9A0B-0E5E3D28B5E9}"/>
    <hyperlink ref="A476" r:id="rId474" xr:uid="{F54C35C7-5BEE-4E9E-9F41-97ACA758558B}"/>
    <hyperlink ref="A477" r:id="rId475" xr:uid="{D1F0E0B4-DECB-4CB6-B8A2-300C9A066CEA}"/>
    <hyperlink ref="A478" r:id="rId476" xr:uid="{AFCA229A-4241-48B0-A635-BDBF3DE77A89}"/>
    <hyperlink ref="A479" r:id="rId477" xr:uid="{F22E97AD-1751-4A00-A8A9-440748DF780A}"/>
    <hyperlink ref="A480" r:id="rId478" xr:uid="{1F406380-5D64-4CE5-9643-0404BF1EC7B6}"/>
    <hyperlink ref="A481" r:id="rId479" xr:uid="{E279C58A-027B-4BFE-9777-6A9097998691}"/>
    <hyperlink ref="A482" r:id="rId480" xr:uid="{53D059E0-7317-415D-B33A-E383ED3B2DD8}"/>
    <hyperlink ref="A483" r:id="rId481" xr:uid="{91AC535D-4516-4A27-A874-49CC3F33A945}"/>
    <hyperlink ref="A484" r:id="rId482" xr:uid="{7C3FE71E-9E81-4E21-A912-0D634D232CEA}"/>
    <hyperlink ref="A485" r:id="rId483" xr:uid="{D466E794-4D00-4846-BC5F-6E6FBEC29E17}"/>
    <hyperlink ref="A486" r:id="rId484" xr:uid="{E2E9D0DF-7CA7-4689-B648-D810072C9837}"/>
    <hyperlink ref="A487" r:id="rId485" xr:uid="{0304CD4D-0702-4CAE-925E-36040DFEC790}"/>
    <hyperlink ref="A488" r:id="rId486" xr:uid="{1032C06D-7F19-41A7-8DE9-86F8DC5DE9CA}"/>
    <hyperlink ref="A489" r:id="rId487" xr:uid="{30ABD76D-FC2C-4CE2-88C4-D5C2A9E1B1A9}"/>
    <hyperlink ref="A490" r:id="rId488" xr:uid="{61DEAEFA-ECBE-450D-BB23-A953D69D83F5}"/>
    <hyperlink ref="A491" r:id="rId489" xr:uid="{7484FC7A-4C45-4D57-B2FD-8C2B9D598E98}"/>
    <hyperlink ref="A492" r:id="rId490" xr:uid="{7A3D7CD6-C7D5-4AE6-92F1-3D627BEEB9D4}"/>
    <hyperlink ref="A493" r:id="rId491" xr:uid="{BEC22658-54BC-4E54-9C5A-DCBACFEB3397}"/>
    <hyperlink ref="A494" r:id="rId492" xr:uid="{F5B58AAA-E6F3-4FB7-856B-63020B366BA6}"/>
    <hyperlink ref="A495" r:id="rId493" xr:uid="{19E84387-BAC4-4FAA-9E4A-22A8AFDE7F38}"/>
    <hyperlink ref="A496" r:id="rId494" xr:uid="{B9A25AB4-077C-45B3-BC85-02E0F7B9C622}"/>
    <hyperlink ref="A497" r:id="rId495" xr:uid="{67DE6E78-1AC2-430A-82E2-E7FC9EAFCCB3}"/>
    <hyperlink ref="A498" r:id="rId496" xr:uid="{6CBEDC6D-D3E7-44C5-B52B-1F9FDBF03504}"/>
    <hyperlink ref="A499" r:id="rId497" xr:uid="{BAD30792-7A1C-409F-AF69-07CF71CD0063}"/>
    <hyperlink ref="A500" r:id="rId498" xr:uid="{8854CF4E-4BAC-40F9-9B89-00D6AA9A8B0D}"/>
    <hyperlink ref="A501" r:id="rId499" xr:uid="{9BD9EBE5-4331-47BB-9FE5-468D07D19507}"/>
    <hyperlink ref="A502" r:id="rId500" xr:uid="{F2F88B0B-E713-4FCF-9928-F14AB25B7342}"/>
    <hyperlink ref="A503" r:id="rId501" xr:uid="{CB7B2DF7-A09D-4D3A-8C4B-C829B9B1EB7C}"/>
    <hyperlink ref="A504" r:id="rId502" xr:uid="{40BFFC84-99ED-46D9-85D6-ED7A67F9BD20}"/>
    <hyperlink ref="A505" r:id="rId503" xr:uid="{E8271D58-CD62-4914-AE29-404565CD0C3B}"/>
    <hyperlink ref="A506" r:id="rId504" xr:uid="{DAC38444-DE2E-4761-B971-50BE68A548CF}"/>
    <hyperlink ref="A507" r:id="rId505" xr:uid="{76DCDC40-7DB7-49E9-9ED9-9BA4126DAC6D}"/>
    <hyperlink ref="A508" r:id="rId506" xr:uid="{C372F8B6-C390-4AB6-B619-9AD9A211F184}"/>
    <hyperlink ref="A509" r:id="rId507" xr:uid="{E5CA10FC-CDA3-44FE-BFA9-ED38CC876E88}"/>
    <hyperlink ref="A510" r:id="rId508" xr:uid="{D7E74E16-8F10-4F12-A5C4-70509B313D4C}"/>
    <hyperlink ref="A511" r:id="rId509" xr:uid="{311560C2-778F-45CF-A8A6-8C6CCA334566}"/>
    <hyperlink ref="A512" r:id="rId510" xr:uid="{70901AE5-5F68-4162-A7DD-7C22FD37FB48}"/>
    <hyperlink ref="A513" r:id="rId511" xr:uid="{6A9575B8-432F-4AED-A944-EB5257056136}"/>
    <hyperlink ref="A514" r:id="rId512" xr:uid="{6771FBDA-86DB-46EF-8CA9-8B8DC0306714}"/>
    <hyperlink ref="A515" r:id="rId513" xr:uid="{5661D8EC-EDFD-4B6A-83AF-80812847D4B5}"/>
    <hyperlink ref="A516" r:id="rId514" xr:uid="{A7DBA5EF-E87A-4AA1-8F6C-2D87F4782CEF}"/>
    <hyperlink ref="A517" r:id="rId515" xr:uid="{A4151231-2926-4673-82BC-4816195E0123}"/>
    <hyperlink ref="A518" r:id="rId516" xr:uid="{B1D3D7DE-FA5F-429E-BD91-48A69CEDEDB8}"/>
    <hyperlink ref="A519" r:id="rId517" xr:uid="{96CB30A1-F761-4A8A-8FB3-55E315AA8D61}"/>
    <hyperlink ref="A520" r:id="rId518" xr:uid="{5A0BA60D-9317-405D-B501-096342122DCA}"/>
    <hyperlink ref="A521" r:id="rId519" xr:uid="{B957E2ED-513B-4521-91C5-86339953AC36}"/>
    <hyperlink ref="A522" r:id="rId520" xr:uid="{B4AA9343-897A-4D7F-9C9E-71018C8EAB26}"/>
    <hyperlink ref="A523" r:id="rId521" xr:uid="{C7FE6A45-D447-4FDA-A36D-00FC37919758}"/>
    <hyperlink ref="A524" r:id="rId522" xr:uid="{2A144AF0-7063-4425-A680-50C029DC2CA2}"/>
    <hyperlink ref="A525" r:id="rId523" xr:uid="{A95DD49E-76D9-4E0B-BAE1-C5072F0FD1C3}"/>
    <hyperlink ref="A526" r:id="rId524" xr:uid="{4437B8F5-9F1A-491B-9D0C-947FD9EFBD4D}"/>
    <hyperlink ref="A527" r:id="rId525" xr:uid="{263D03CA-4DFA-4404-B203-B28E2E0B359C}"/>
    <hyperlink ref="A528" r:id="rId526" xr:uid="{49431727-3EF6-48C5-9D0B-8F8A3EA879D7}"/>
    <hyperlink ref="A529" r:id="rId527" xr:uid="{AD2DFD37-FD18-49B7-82F0-0712892279D9}"/>
    <hyperlink ref="A530" r:id="rId528" xr:uid="{7B6D8027-2BE2-4E05-802D-6E505B9C58F5}"/>
    <hyperlink ref="A531" r:id="rId529" xr:uid="{A30BDF96-FEF0-44C0-89E8-189E809FE553}"/>
    <hyperlink ref="A532" r:id="rId530" xr:uid="{E1B17034-7925-4E13-8DF2-D6A228E3485E}"/>
    <hyperlink ref="A533" r:id="rId531" xr:uid="{36E24198-6434-41FE-A1BF-E59F725E190B}"/>
    <hyperlink ref="A534" r:id="rId532" xr:uid="{8C214BCA-2A6F-48DF-8A2B-E007AAB68523}"/>
    <hyperlink ref="A535" r:id="rId533" xr:uid="{4E9E4220-E729-4A08-909C-4B69BDDD6645}"/>
    <hyperlink ref="A536" r:id="rId534" xr:uid="{DB250B6E-DE1D-40EC-831F-51A52C8CCB01}"/>
    <hyperlink ref="A537" r:id="rId535" xr:uid="{199676B0-60CD-4EBD-BD67-E928FB410D4A}"/>
    <hyperlink ref="A538" r:id="rId536" xr:uid="{99D66A8B-8BD7-46C0-A25B-08523E71F4A7}"/>
    <hyperlink ref="A539" r:id="rId537" xr:uid="{CC97AD63-8E36-4096-8AC1-4ED579B7B50C}"/>
    <hyperlink ref="A540" r:id="rId538" xr:uid="{B8E7CD37-A9BE-4155-BF38-A76372A328D7}"/>
    <hyperlink ref="A541" r:id="rId539" xr:uid="{890DA3B9-B560-427C-A1DF-A063FD92D325}"/>
    <hyperlink ref="A542" r:id="rId540" xr:uid="{481BCB96-CF1F-4682-A3D9-E60F97817FB4}"/>
    <hyperlink ref="A543" r:id="rId541" xr:uid="{5EA5CCD5-0EB0-435B-9296-6789241FFB62}"/>
    <hyperlink ref="A544" r:id="rId542" xr:uid="{D0A49D5F-6FD6-43C7-B15D-9A15FFF7D6F5}"/>
    <hyperlink ref="A545" r:id="rId543" xr:uid="{ECE1C7F8-CDA3-46B2-9640-C2BEB5D5525E}"/>
    <hyperlink ref="A546" r:id="rId544" xr:uid="{5EC76925-75AC-4A75-A47C-E16A66457463}"/>
    <hyperlink ref="A547" r:id="rId545" xr:uid="{C3CC3F9C-0000-4EA6-B84C-D7B603CDCB30}"/>
    <hyperlink ref="A548" r:id="rId546" xr:uid="{5352047C-DB9C-44EC-90D5-6D007D7DE7D7}"/>
    <hyperlink ref="A549" r:id="rId547" xr:uid="{7586072B-1679-47D0-865E-00B7B531F35C}"/>
    <hyperlink ref="A550" r:id="rId548" xr:uid="{093D2154-1138-484D-BD12-15768B44BD9E}"/>
    <hyperlink ref="A551" r:id="rId549" xr:uid="{BF875CBC-943B-4EB7-A88F-35778A61524E}"/>
    <hyperlink ref="A552" r:id="rId550" xr:uid="{3E9EB062-85DB-46E4-9AB8-7ED1AAB5D7F2}"/>
    <hyperlink ref="A553" r:id="rId551" xr:uid="{C308F97B-238F-4AC8-8399-31B252718DEE}"/>
    <hyperlink ref="A554" r:id="rId552" xr:uid="{D73BA42B-7494-4192-93DA-2629FEF11A70}"/>
    <hyperlink ref="A555" r:id="rId553" xr:uid="{75ED3FE1-FC43-4028-9C96-45850AA5CA4D}"/>
    <hyperlink ref="A556" r:id="rId554" xr:uid="{4E5BC6CB-3781-4F81-94B0-92C59136A4E3}"/>
    <hyperlink ref="A557" r:id="rId555" xr:uid="{75023D8C-1694-43A3-AD02-C3D771401747}"/>
    <hyperlink ref="A558" r:id="rId556" xr:uid="{9977A4D1-A983-4321-A081-2D149BA26273}"/>
    <hyperlink ref="A559" r:id="rId557" xr:uid="{C0D4A4D1-B065-40CA-BE41-E30819736E71}"/>
    <hyperlink ref="A560" r:id="rId558" xr:uid="{BE0DB3BF-4CA2-41C8-B043-F8A240A3AD7F}"/>
    <hyperlink ref="A561" r:id="rId559" xr:uid="{07EF7519-C3B9-4F57-81D4-08C252C330B9}"/>
    <hyperlink ref="A562" r:id="rId560" xr:uid="{2086B400-AC52-477A-A616-DE5AD6C41E58}"/>
    <hyperlink ref="A563" r:id="rId561" xr:uid="{63FBC415-CFF5-4AAA-9D26-B4F924015F4E}"/>
    <hyperlink ref="A564" r:id="rId562" xr:uid="{008E79DD-AB12-4540-864F-376ECE279566}"/>
    <hyperlink ref="A565" r:id="rId563" xr:uid="{FA4B7ED1-7111-42C0-8B79-819D21C84697}"/>
    <hyperlink ref="A566" r:id="rId564" xr:uid="{E1345775-5387-4981-AF06-2186857F925F}"/>
    <hyperlink ref="A567" r:id="rId565" xr:uid="{262F2992-097A-4B57-99F3-E93C3833EA75}"/>
    <hyperlink ref="A568" r:id="rId566" xr:uid="{8EE9D389-7A30-491C-B5DE-79A97DECE977}"/>
    <hyperlink ref="A569" r:id="rId567" xr:uid="{8F03BA15-7432-4BDC-A8C0-720A5BAA4416}"/>
    <hyperlink ref="A570" r:id="rId568" xr:uid="{AC196C97-7F44-4BC5-A108-920CE34A40CA}"/>
    <hyperlink ref="A571" r:id="rId569" xr:uid="{3585EBB5-1B78-4E3D-9434-6630A79CD32C}"/>
    <hyperlink ref="A572" r:id="rId570" xr:uid="{646A1767-6712-4AE0-A9C2-2F2E7C1024EE}"/>
    <hyperlink ref="A573" r:id="rId571" xr:uid="{43BEF108-FF6B-466A-8C63-33FCD29A72F1}"/>
    <hyperlink ref="A574" r:id="rId572" xr:uid="{8DC89C1C-738A-4839-8483-601FB66DFE70}"/>
    <hyperlink ref="A575" r:id="rId573" xr:uid="{F58489BF-2E09-4714-AE0B-AB224F7021A3}"/>
    <hyperlink ref="A576" r:id="rId574" xr:uid="{663E5473-98DB-4BDA-B19F-B947F2EA2D6D}"/>
    <hyperlink ref="A577" r:id="rId575" xr:uid="{ED4CE7D0-91BD-41DC-A2A3-19DDFA54A217}"/>
    <hyperlink ref="A578" r:id="rId576" xr:uid="{DD99EEEA-B486-42F7-BCB6-87AEB465E57C}"/>
    <hyperlink ref="A579" r:id="rId577" xr:uid="{35364290-72AB-4176-83A1-E339460FA656}"/>
    <hyperlink ref="A580" r:id="rId578" xr:uid="{00CB7535-32BA-486E-9013-9B5CD032169B}"/>
    <hyperlink ref="A581" r:id="rId579" xr:uid="{56931869-1E38-4060-B0C2-729E32BA53E9}"/>
    <hyperlink ref="A582" r:id="rId580" xr:uid="{02FE7228-9A17-4251-9B85-7EB371570B74}"/>
    <hyperlink ref="A583" r:id="rId581" xr:uid="{EE28F1C9-A99D-404B-86A5-CF2CC5C019D7}"/>
    <hyperlink ref="A584" r:id="rId582" xr:uid="{4760C00B-E4EE-402A-BB30-07F1F19278BE}"/>
    <hyperlink ref="A585" r:id="rId583" xr:uid="{F347D05E-886F-4B55-A2B6-DAAA7C961FE6}"/>
    <hyperlink ref="A586" r:id="rId584" xr:uid="{3BF34B66-4382-4B95-93C3-356F01200642}"/>
    <hyperlink ref="A587" r:id="rId585" xr:uid="{6CFA6137-5545-4BD8-9C8D-27C8E4AE9477}"/>
    <hyperlink ref="A588" r:id="rId586" xr:uid="{C0EF2F6E-B9B8-4AB4-B8AB-BF531B6C9A94}"/>
    <hyperlink ref="A589" r:id="rId587" xr:uid="{88E6CFDE-6A8F-495A-A8FB-75498CBB36BB}"/>
    <hyperlink ref="A590" r:id="rId588" xr:uid="{D1D105E0-A739-4816-8F38-D1920019CA9E}"/>
    <hyperlink ref="A591" r:id="rId589" xr:uid="{C77493FE-BB80-4CEE-A356-9BC616B7AE7E}"/>
    <hyperlink ref="A592" r:id="rId590" xr:uid="{C003217C-22D7-4414-8C9E-0C15379AA22A}"/>
    <hyperlink ref="A593" r:id="rId591" xr:uid="{C40040D9-FBF7-47BF-A70C-4C8A67C52899}"/>
    <hyperlink ref="A594" r:id="rId592" xr:uid="{D1988E34-B454-46EB-AC88-050CE48F70D7}"/>
    <hyperlink ref="A595" r:id="rId593" xr:uid="{46854F73-7F07-4F85-9787-E0BFB7260D0B}"/>
    <hyperlink ref="A596" r:id="rId594" xr:uid="{631EA61C-9CCD-405E-9CF1-C22DA40D6336}"/>
    <hyperlink ref="A597" r:id="rId595" xr:uid="{DAF5D23D-78BF-40F5-AB47-8FC6B557B306}"/>
    <hyperlink ref="A598" r:id="rId596" xr:uid="{1AEDEED5-4ACB-4790-8D0C-F44E49C88D50}"/>
    <hyperlink ref="A599" r:id="rId597" xr:uid="{51E1157E-81D2-4C82-98A9-1144692D5318}"/>
    <hyperlink ref="A600" r:id="rId598" xr:uid="{DE3756ED-51FE-4628-8FB0-B66800A56DEA}"/>
    <hyperlink ref="A601" r:id="rId599" xr:uid="{73DFC21B-0C59-4EA9-BEFC-72B605327373}"/>
    <hyperlink ref="A602" r:id="rId600" xr:uid="{40E58449-5DD5-4920-BBFA-41B45FD03571}"/>
    <hyperlink ref="A603" r:id="rId601" xr:uid="{9D977541-8C1E-4CFB-B707-7BD7BB1E0738}"/>
    <hyperlink ref="A604" r:id="rId602" xr:uid="{70178F97-EA19-4246-9AD8-38EEB47A64F9}"/>
    <hyperlink ref="A605" r:id="rId603" xr:uid="{5AB0EF5E-9D75-4B74-A11A-D82C6CF54C3D}"/>
    <hyperlink ref="A606" r:id="rId604" xr:uid="{05664506-8D86-4F63-B630-4C4727379F34}"/>
    <hyperlink ref="A607" r:id="rId605" xr:uid="{C983EC1C-24AC-4C84-98B6-C8E16752D625}"/>
    <hyperlink ref="A608" r:id="rId606" xr:uid="{A10F018B-5457-4A74-BB2B-8D7DC0D100BE}"/>
    <hyperlink ref="A609" r:id="rId607" xr:uid="{B9BD6552-FA49-4F4E-BCE0-4F021B48BA07}"/>
    <hyperlink ref="A610" r:id="rId608" xr:uid="{509368E6-93B7-415A-A0C2-9CAFC51634C4}"/>
    <hyperlink ref="A611" r:id="rId609" xr:uid="{25BDDDFD-DADB-42DE-984D-454B3EB395C3}"/>
    <hyperlink ref="A612" r:id="rId610" xr:uid="{B8E2C654-C6FD-4D16-9623-5F9E2809EB31}"/>
    <hyperlink ref="A613" r:id="rId611" xr:uid="{337DCFB2-1A98-4BBA-8B4D-F5565767F034}"/>
    <hyperlink ref="A614" r:id="rId612" xr:uid="{B41635C9-5B75-48D1-BC6F-73C76E76EC0C}"/>
    <hyperlink ref="A615" r:id="rId613" xr:uid="{30A86C7D-2878-4EF8-AC67-21A5CD2F4EB9}"/>
    <hyperlink ref="A616" r:id="rId614" xr:uid="{8FDCF4FD-30AC-4CA5-A318-CF22A9F5066E}"/>
    <hyperlink ref="A617" r:id="rId615" xr:uid="{76626F59-1C28-4B07-8A57-D9BB7F1F9749}"/>
    <hyperlink ref="A618" r:id="rId616" xr:uid="{52F89975-6560-4DD6-9D31-2420D9E8094D}"/>
    <hyperlink ref="A619" r:id="rId617" xr:uid="{5EFA815D-F4AE-4BE3-9300-AE950802CED5}"/>
    <hyperlink ref="A620" r:id="rId618" xr:uid="{6A135920-32D1-4D33-932F-DC383D2BD31D}"/>
    <hyperlink ref="A621" r:id="rId619" xr:uid="{4102A82E-A6AD-476B-8443-83C1FFF29479}"/>
    <hyperlink ref="A622" r:id="rId620" xr:uid="{0A17E6BA-732F-402F-AF4A-750B49BC408F}"/>
    <hyperlink ref="A623" r:id="rId621" xr:uid="{5F7A8BE7-AFA1-4BCD-BEB4-86721D191CBC}"/>
    <hyperlink ref="A624" r:id="rId622" xr:uid="{439A2909-C82E-473D-B097-30407D527DA8}"/>
    <hyperlink ref="A625" r:id="rId623" xr:uid="{80E7E6C4-7BF7-4C94-BA50-57FF6267CA12}"/>
    <hyperlink ref="A626" r:id="rId624" xr:uid="{5EE4FB3A-E705-486F-B5B6-942E9FE423D2}"/>
    <hyperlink ref="A627" r:id="rId625" xr:uid="{22FE7887-1136-4D73-8B9A-3E854C26289A}"/>
    <hyperlink ref="A628" r:id="rId626" xr:uid="{EFB4D2F1-D813-4BFC-84D3-8F4507F24A4D}"/>
    <hyperlink ref="A629" r:id="rId627" xr:uid="{9C5E9225-88E6-410F-8AB1-78E215D0083F}"/>
    <hyperlink ref="A630" r:id="rId628" xr:uid="{CEEF4EDA-E0AF-47C1-84A0-FF5033213CE7}"/>
    <hyperlink ref="A631" r:id="rId629" xr:uid="{200BABF4-B2C2-48D3-9B26-5DAFF10AC853}"/>
    <hyperlink ref="A632" r:id="rId630" xr:uid="{936C1A0C-0A96-43D0-A6C1-9ED4C0B165AF}"/>
    <hyperlink ref="A633" r:id="rId631" xr:uid="{FA59D47F-3E45-4F96-9DDB-4C4708F5F622}"/>
    <hyperlink ref="A634" r:id="rId632" xr:uid="{586E4EC6-F717-48C4-B1DC-66162E928A7C}"/>
    <hyperlink ref="A635" r:id="rId633" xr:uid="{7B32BE02-31D7-47DE-92AA-FB398E017105}"/>
    <hyperlink ref="A636" r:id="rId634" xr:uid="{D300F23E-7DAC-4634-A08B-B64C8DABE251}"/>
    <hyperlink ref="A637" r:id="rId635" xr:uid="{EF18160D-0DB2-480C-9648-4D6D7D71E269}"/>
    <hyperlink ref="A638" r:id="rId636" xr:uid="{0C849C98-7266-4F62-8E14-6F45CA3C40B2}"/>
    <hyperlink ref="A639" r:id="rId637" xr:uid="{FCFB35E7-0112-44E0-ABC1-C1D3DBCD3800}"/>
    <hyperlink ref="A640" r:id="rId638" xr:uid="{990FB9C8-1725-480F-8FAE-CD6E90123275}"/>
    <hyperlink ref="A641" r:id="rId639" xr:uid="{F150C67F-37C6-4905-88E8-538A8EE7D07C}"/>
    <hyperlink ref="A642" r:id="rId640" xr:uid="{98733EDD-E1B0-486F-AA78-44D48CB3FB67}"/>
    <hyperlink ref="A643" r:id="rId641" xr:uid="{C91C2A32-797A-41B8-9C4F-7D4AB69C1AA9}"/>
    <hyperlink ref="A644" r:id="rId642" xr:uid="{B06B3536-554D-4F9D-9BD2-1FA4AF7F97BA}"/>
    <hyperlink ref="A645" r:id="rId643" xr:uid="{293EDE37-6AE8-487B-82DF-8F428AE1071F}"/>
    <hyperlink ref="A646" r:id="rId644" xr:uid="{4F9712B7-EF64-47FF-BE38-C6B63CE61F8B}"/>
    <hyperlink ref="A647" r:id="rId645" xr:uid="{9DCC0CD5-626E-468D-8001-EE521B72FB2A}"/>
    <hyperlink ref="A648" r:id="rId646" xr:uid="{C9FD06D5-86FD-4B25-B0FB-1D606FA98F2A}"/>
    <hyperlink ref="A649" r:id="rId647" xr:uid="{8D80F430-26B5-4DA3-9E05-6E4DB87E1EF1}"/>
    <hyperlink ref="A650" r:id="rId648" xr:uid="{DCF012DB-7488-44B1-9CB7-9FFB25B58A4C}"/>
    <hyperlink ref="A651" r:id="rId649" xr:uid="{B7E6F60F-4BB8-419E-A866-A3D7B5457F16}"/>
    <hyperlink ref="A652" r:id="rId650" xr:uid="{90EEFB45-CBE2-4050-B470-AC2464BF55AF}"/>
    <hyperlink ref="A653" r:id="rId651" xr:uid="{62E7F83D-7A2B-414E-9AC9-D34ED89C4924}"/>
    <hyperlink ref="A654" r:id="rId652" xr:uid="{B9579986-3860-4F18-815B-AF8EA38EA055}"/>
    <hyperlink ref="A655" r:id="rId653" xr:uid="{893F32B2-F134-4DFA-9EB6-85A0E5AB2388}"/>
    <hyperlink ref="A656" r:id="rId654" xr:uid="{8323C029-6A4B-4392-A8AD-CB203EE2E371}"/>
    <hyperlink ref="A657" r:id="rId655" xr:uid="{A9037533-07B4-4818-A212-07C02F8ED2C3}"/>
    <hyperlink ref="A658" r:id="rId656" xr:uid="{2F8939BE-A941-408B-A5A7-7F7B086B45E7}"/>
    <hyperlink ref="A659" r:id="rId657" xr:uid="{73017A42-DB20-4592-B114-64A7AE79D408}"/>
    <hyperlink ref="A660" r:id="rId658" xr:uid="{B2535868-E965-4758-91EF-2696912EED50}"/>
    <hyperlink ref="A661" r:id="rId659" xr:uid="{04BE303A-F609-46E2-BB74-EC043499E76E}"/>
    <hyperlink ref="A662" r:id="rId660" xr:uid="{A908EF0B-45EC-4482-893A-361754AD52F7}"/>
    <hyperlink ref="A663" r:id="rId661" xr:uid="{C1B9C551-8768-407C-98DD-382C4C274A17}"/>
    <hyperlink ref="A664" r:id="rId662" xr:uid="{C7FF96FD-4416-4839-9E47-0D76E29DB6C1}"/>
    <hyperlink ref="A665" r:id="rId663" xr:uid="{B40326B3-E5B8-4CCC-96F2-4870A1EC1F0E}"/>
    <hyperlink ref="A666" r:id="rId664" xr:uid="{286AC769-2119-407F-A5EC-0089F14347B5}"/>
    <hyperlink ref="A667" r:id="rId665" xr:uid="{6380BB5B-6262-48FA-ABB8-B59F0B6B7C69}"/>
    <hyperlink ref="A668" r:id="rId666" xr:uid="{65A4EEC3-8188-45D4-A7A2-EC03A2C2E53D}"/>
    <hyperlink ref="A669" r:id="rId667" xr:uid="{32830516-931D-4FE1-9435-FEBBBAE6B01E}"/>
    <hyperlink ref="A670" r:id="rId668" xr:uid="{704E8BE5-8ACD-4112-BA24-19F03365798C}"/>
    <hyperlink ref="A671" r:id="rId669" xr:uid="{B6568E7A-04C3-4C07-83BB-5895A55CAC79}"/>
    <hyperlink ref="A672" r:id="rId670" xr:uid="{1F7CE214-5D3D-48D5-BC6E-3D9B0E8874D0}"/>
    <hyperlink ref="A673" r:id="rId671" xr:uid="{5599A0AB-1897-4B8F-853C-67F9CDB3F843}"/>
    <hyperlink ref="A674" r:id="rId672" xr:uid="{ADDAACB8-0C41-4F14-8971-91C5EF6840CE}"/>
    <hyperlink ref="A675" r:id="rId673" xr:uid="{ADEDE795-9907-485B-B63E-4C246A6541C7}"/>
    <hyperlink ref="A676" r:id="rId674" xr:uid="{87BFD4E0-B725-4B13-B275-39FA00D74260}"/>
    <hyperlink ref="A677" r:id="rId675" xr:uid="{16903BC2-8E96-434D-BD81-690DF3510A7E}"/>
    <hyperlink ref="A678" r:id="rId676" xr:uid="{1EA8CBD3-F572-45B6-A48D-ACF5D0590CB9}"/>
    <hyperlink ref="A679" r:id="rId677" xr:uid="{F44B7AD8-CD66-452B-AB0D-B0426A9DEEF6}"/>
    <hyperlink ref="A680" r:id="rId678" xr:uid="{8787B82B-F981-4D06-97DE-8FF14B0C7019}"/>
    <hyperlink ref="A681" r:id="rId679" xr:uid="{411FE597-207A-4FCD-8F9C-0C5332204880}"/>
    <hyperlink ref="A682" r:id="rId680" xr:uid="{388D4788-A37E-4E35-B1CD-67841D490132}"/>
    <hyperlink ref="A683" r:id="rId681" xr:uid="{AFEDEE17-16F6-4595-B2EB-9CC0953142A8}"/>
    <hyperlink ref="A684" r:id="rId682" xr:uid="{4B5AD15F-5C2B-4540-ACA2-5C80C7469A15}"/>
    <hyperlink ref="A685" r:id="rId683" xr:uid="{2AAA2BC2-BCAF-4493-92AF-4D81B54906DB}"/>
    <hyperlink ref="A686" r:id="rId684" xr:uid="{1AC832DB-9C8B-4CD6-AA4A-8E717E1450F3}"/>
    <hyperlink ref="A687" r:id="rId685" xr:uid="{45670A4A-0C21-4EA5-9EF4-40B1083B6DA8}"/>
    <hyperlink ref="A688" r:id="rId686" xr:uid="{9A1A0FD2-46DD-4B08-9525-C58E40FF71B8}"/>
    <hyperlink ref="A689" r:id="rId687" xr:uid="{8BDD07B9-E970-4D90-A1BA-6DAD06DA68C3}"/>
    <hyperlink ref="A690" r:id="rId688" xr:uid="{88ED7477-5734-4A6A-A24F-DC4CDC93AF11}"/>
    <hyperlink ref="A691" r:id="rId689" xr:uid="{214DA59E-77AD-4710-95B2-3948D9FA364B}"/>
    <hyperlink ref="A692" r:id="rId690" xr:uid="{3AD9E1CA-83D7-4826-8BCA-31F992ADBF81}"/>
    <hyperlink ref="A693" r:id="rId691" xr:uid="{389D99BB-D1F1-4013-9340-E107C0FB9DEE}"/>
    <hyperlink ref="A694" r:id="rId692" xr:uid="{6D7AE586-8758-4795-8204-1C78BFD156D8}"/>
    <hyperlink ref="A695" r:id="rId693" xr:uid="{FF2AE0D4-1F8B-4669-A47C-53E609CB7404}"/>
    <hyperlink ref="A696" r:id="rId694" xr:uid="{B83E6177-3853-4F48-8A75-969F34268536}"/>
    <hyperlink ref="A697" r:id="rId695" xr:uid="{EFAC7ECA-081A-4A5D-8B2B-84A0B48FFE4C}"/>
    <hyperlink ref="A698" r:id="rId696" xr:uid="{091E5893-22A8-42C5-A99E-78B81500ECAE}"/>
    <hyperlink ref="A699" r:id="rId697" xr:uid="{461461EC-5422-434D-898D-818506EB59EC}"/>
    <hyperlink ref="A700" r:id="rId698" xr:uid="{4C11DD26-E8C6-4183-B661-A2F6F0381302}"/>
    <hyperlink ref="A701" r:id="rId699" xr:uid="{8CD63B65-7C97-4057-946C-43E10C67890E}"/>
    <hyperlink ref="A702" r:id="rId700" xr:uid="{14AE830C-41C8-4C8C-A0E4-3DA501975C50}"/>
    <hyperlink ref="A703" r:id="rId701" xr:uid="{C647BA69-A5B8-4800-A09B-1082FCCBE110}"/>
    <hyperlink ref="A704" r:id="rId702" xr:uid="{2A5ECA9F-0B88-4EDB-8F56-22B8BD39F931}"/>
    <hyperlink ref="A705" r:id="rId703" xr:uid="{9EC5AB52-BAC0-450A-8F58-DB0646B4B47A}"/>
    <hyperlink ref="A706" r:id="rId704" xr:uid="{5AD9006B-D0F6-40FC-B46D-1089263D7225}"/>
    <hyperlink ref="A707" r:id="rId705" xr:uid="{806A9CB0-842A-4DDC-A729-E06593DDC11A}"/>
    <hyperlink ref="A708" r:id="rId706" xr:uid="{E55085C3-A43A-488D-970C-9D8D1924A0E3}"/>
    <hyperlink ref="A709" r:id="rId707" xr:uid="{08631C6F-9EA6-4780-B9BE-A252A3A5EFD8}"/>
    <hyperlink ref="A710" r:id="rId708" xr:uid="{0DC368E8-09D7-4EB5-A8BE-10225C1F4329}"/>
    <hyperlink ref="A711" r:id="rId709" xr:uid="{6C3981C4-E457-48D8-ABF3-5C906CCC49B7}"/>
    <hyperlink ref="A712" r:id="rId710" xr:uid="{77AF71CC-9E22-4541-84FF-4A51FEC12729}"/>
    <hyperlink ref="A713" r:id="rId711" xr:uid="{27ED8B5E-7FF7-41D9-BCDC-70F790CE4A0F}"/>
    <hyperlink ref="A714" r:id="rId712" xr:uid="{9FA73BB9-3746-4866-A6C0-9797EABEC84F}"/>
    <hyperlink ref="A715" r:id="rId713" xr:uid="{60FCB193-94C1-42C0-8F22-F4058968DB45}"/>
    <hyperlink ref="A716" r:id="rId714" xr:uid="{2F0CD951-91BB-45C7-A08D-B8E602B01EC7}"/>
    <hyperlink ref="A717" r:id="rId715" xr:uid="{FD44AAFB-84D3-471C-BF7D-36B6EF0E1741}"/>
    <hyperlink ref="A718" r:id="rId716" xr:uid="{A6A93AA0-3D10-4254-B6F3-A2BB3602BA82}"/>
    <hyperlink ref="A719" r:id="rId717" xr:uid="{C40EDBBA-444C-4770-9DD7-BE46FE607126}"/>
    <hyperlink ref="A720" r:id="rId718" xr:uid="{EB8E3964-FA79-45B4-B9F1-6464C87A80DF}"/>
    <hyperlink ref="A721" r:id="rId719" xr:uid="{0995F420-110C-49B3-8A30-DE404F1723C5}"/>
    <hyperlink ref="A722" r:id="rId720" xr:uid="{EF9355A4-4C99-46EF-A494-78EFB9F4EBE6}"/>
    <hyperlink ref="A723" r:id="rId721" xr:uid="{D8FB42BC-BEF6-4B6F-BC8A-192F80A60258}"/>
    <hyperlink ref="A724" r:id="rId722" xr:uid="{56A1F02F-FE65-45B1-86F9-2650B26A4B5C}"/>
    <hyperlink ref="A725" r:id="rId723" xr:uid="{8336FFAC-3CB0-4003-AFFC-F0B3245E73F2}"/>
    <hyperlink ref="A726" r:id="rId724" xr:uid="{5909633F-E858-431E-A271-3054D1B9060C}"/>
    <hyperlink ref="A727" r:id="rId725" xr:uid="{BE3E72F9-EA3D-4D2B-A088-E0A496188A39}"/>
    <hyperlink ref="A728" r:id="rId726" xr:uid="{4C03D869-762C-476B-A0F5-8FF3D71670C9}"/>
    <hyperlink ref="A729" r:id="rId727" xr:uid="{0445B4CB-8477-49BF-8BA5-38E231A4FF22}"/>
    <hyperlink ref="A730" r:id="rId728" xr:uid="{A15FC3BC-0127-427A-846F-F3867947C90A}"/>
    <hyperlink ref="A731" r:id="rId729" xr:uid="{8866A258-82B6-4C05-A58D-F91F56835DBD}"/>
    <hyperlink ref="A732" r:id="rId730" xr:uid="{90999BAA-11D8-4E2C-919F-FB9C6C6A12EA}"/>
    <hyperlink ref="A733" r:id="rId731" xr:uid="{C970AB21-C2D9-485D-87D5-A0F83FD1CFC3}"/>
    <hyperlink ref="A734" r:id="rId732" xr:uid="{C64913BE-D408-4D45-B647-83BF18D074F6}"/>
    <hyperlink ref="A735" r:id="rId733" xr:uid="{C0D4D04A-B275-4A83-BE74-FF4001DF053C}"/>
    <hyperlink ref="A736" r:id="rId734" xr:uid="{CE69BB35-A6F2-4056-8E0A-0DE5AE17183C}"/>
    <hyperlink ref="A737" r:id="rId735" xr:uid="{8AEC22CF-2B1D-400C-BA29-2673A5D62C8A}"/>
    <hyperlink ref="A738" r:id="rId736" xr:uid="{03F1F3D1-4A2E-488A-A994-10C1B247CDE9}"/>
    <hyperlink ref="A739" r:id="rId737" xr:uid="{1E3BDD84-E89F-42C3-B5B6-EE3052505FC3}"/>
    <hyperlink ref="A740" r:id="rId738" xr:uid="{5339487B-893E-4474-BA8E-B0BFC0CE4D33}"/>
    <hyperlink ref="A741" r:id="rId739" xr:uid="{207A052B-7A3B-4C7D-8862-577596AABD7B}"/>
    <hyperlink ref="A742" r:id="rId740" xr:uid="{CDCFE437-46C3-41D5-9075-117EED3B42FA}"/>
    <hyperlink ref="A743" r:id="rId741" xr:uid="{7BD1D55F-1370-4662-8614-C3239FDAEA97}"/>
    <hyperlink ref="A744" r:id="rId742" xr:uid="{580FB3AF-1D68-4866-A749-DC4664C70309}"/>
    <hyperlink ref="A745" r:id="rId743" xr:uid="{AC728A81-A713-4AC5-AC20-EDF21FD3CCA9}"/>
    <hyperlink ref="A746" r:id="rId744" xr:uid="{5DAF2ABD-81D1-40F4-BDFD-BF5A7926252D}"/>
    <hyperlink ref="A747" r:id="rId745" xr:uid="{9E5D05D9-6ACC-4C46-89B1-9BF2569FD7E8}"/>
    <hyperlink ref="A748" r:id="rId746" xr:uid="{88C00D9D-7D18-4EFD-BD1A-6BA011DF64D3}"/>
    <hyperlink ref="A749" r:id="rId747" xr:uid="{A2A637C3-A3C0-4ED9-A4AD-33F757EE72E1}"/>
    <hyperlink ref="A750" r:id="rId748" xr:uid="{F60542F1-43C1-416C-AAB7-D2E8B228BD63}"/>
    <hyperlink ref="A751" r:id="rId749" xr:uid="{965F5056-A199-4E59-8916-3FC505C550AE}"/>
    <hyperlink ref="A752" r:id="rId750" xr:uid="{C88F7762-3ABE-4364-93B8-454ADF9546AD}"/>
    <hyperlink ref="A753" r:id="rId751" xr:uid="{063597A2-809B-4D1B-AF4D-E0BB332CF1C3}"/>
    <hyperlink ref="A754" r:id="rId752" xr:uid="{EBF79710-0CE3-424D-9A4C-5C8D81109A77}"/>
    <hyperlink ref="A755" r:id="rId753" xr:uid="{99F4A130-86DA-449D-B222-A69430A3AD71}"/>
    <hyperlink ref="A756" r:id="rId754" xr:uid="{BF403327-AABB-41AF-A388-AB11F2264757}"/>
    <hyperlink ref="A757" r:id="rId755" xr:uid="{4FD87FCB-52C0-480F-A863-573DF4C8AF36}"/>
    <hyperlink ref="A758" r:id="rId756" xr:uid="{A98D5CC5-064B-43D3-8B3D-913FE736F3B2}"/>
    <hyperlink ref="A759" r:id="rId757" xr:uid="{248DE09C-641C-417B-BDEB-C0BEAACF8939}"/>
    <hyperlink ref="A760" r:id="rId758" xr:uid="{F732CE4E-DFCD-45CB-9727-2A051BD7D352}"/>
    <hyperlink ref="A761" r:id="rId759" xr:uid="{FAF6BBF9-CE18-491F-880F-E7CCDF5A905D}"/>
    <hyperlink ref="A762" r:id="rId760" xr:uid="{FC4A33B7-FC13-4E5D-9546-68065AD01925}"/>
    <hyperlink ref="A763" r:id="rId761" xr:uid="{345D41C8-49D2-4103-9BE5-4E5D21017850}"/>
    <hyperlink ref="A764" r:id="rId762" xr:uid="{CB5AB9BC-E11B-4010-A868-AB5B057A9458}"/>
    <hyperlink ref="A765" r:id="rId763" xr:uid="{B9B5D2B0-BC6C-4A16-B8DD-897EC3A00C18}"/>
    <hyperlink ref="A766" r:id="rId764" xr:uid="{426FFA83-0F60-46F4-8139-15D38FA4507D}"/>
    <hyperlink ref="A767" r:id="rId765" xr:uid="{EC8E965C-765E-4B27-952C-52059CD26B0B}"/>
    <hyperlink ref="A768" r:id="rId766" xr:uid="{1907DA3C-F6BC-421E-BA68-206C5D658925}"/>
    <hyperlink ref="A769" r:id="rId767" xr:uid="{79DFE1E2-093A-43C7-B86C-519A91483E5E}"/>
    <hyperlink ref="A770" r:id="rId768" xr:uid="{4A830275-FE64-48F3-804D-CA5EAA0BAC23}"/>
    <hyperlink ref="A771" r:id="rId769" xr:uid="{9591A5BC-EEEA-4AD4-BF37-E34A317B5C64}"/>
    <hyperlink ref="A772" r:id="rId770" xr:uid="{96730F34-936D-4896-9A2D-DA6128486E08}"/>
    <hyperlink ref="A773" r:id="rId771" xr:uid="{DD143A55-9D92-41D1-B095-71D3D76A9C04}"/>
    <hyperlink ref="A774" r:id="rId772" xr:uid="{E1364CA8-1BA1-414B-81A6-9DB8AB5C9150}"/>
    <hyperlink ref="A775" r:id="rId773" xr:uid="{9ABBCC70-177B-47B4-B1AB-1BC8E6EF2C2E}"/>
    <hyperlink ref="A776" r:id="rId774" xr:uid="{B20A3840-51CE-47EE-9EAF-0FAEA9E7298C}"/>
    <hyperlink ref="A777" r:id="rId775" xr:uid="{63C7743C-F7EF-41CA-87EB-17D48EA8FD34}"/>
    <hyperlink ref="A778" r:id="rId776" xr:uid="{1CB22E95-D0A3-4CC9-84E5-A4B73FDA9E3C}"/>
    <hyperlink ref="A779" r:id="rId777" xr:uid="{8F482D89-9653-48D2-AF57-8C074E527585}"/>
    <hyperlink ref="A780" r:id="rId778" xr:uid="{2B274A64-1842-4AA9-8858-A12D37404630}"/>
    <hyperlink ref="A781" r:id="rId779" xr:uid="{5EB5FD01-341E-456B-9E62-9CB5C73225AF}"/>
    <hyperlink ref="A782" r:id="rId780" xr:uid="{C8DF8A7A-B0DD-4AA3-845E-4433A444047D}"/>
    <hyperlink ref="A783" r:id="rId781" xr:uid="{9B3BEC02-F97D-401A-8FF8-9F09B708E460}"/>
    <hyperlink ref="A784" r:id="rId782" xr:uid="{2ECD19E4-6CFA-4FE4-AC7B-69F4D6BF9DB0}"/>
    <hyperlink ref="A785" r:id="rId783" xr:uid="{A3CB52C6-AC30-4818-8021-F84DDAD779B3}"/>
    <hyperlink ref="A786" r:id="rId784" xr:uid="{5E5AFF28-EC63-4D55-A59A-238666E33750}"/>
    <hyperlink ref="A787" r:id="rId785" xr:uid="{AEB2D090-3F82-40DA-B991-7C5CCF3C0615}"/>
    <hyperlink ref="A788" r:id="rId786" xr:uid="{FB699E8A-D16E-4531-BB13-3A54B0F69FEA}"/>
    <hyperlink ref="A789" r:id="rId787" xr:uid="{9A503F7B-B80A-4201-8A34-06D9DE9EDE3E}"/>
    <hyperlink ref="A790" r:id="rId788" xr:uid="{F2F456C5-7838-4B1D-BC3F-C9B38A41A054}"/>
    <hyperlink ref="A791" r:id="rId789" xr:uid="{62EE6256-9CB6-41B8-BB07-34BE630DF07C}"/>
    <hyperlink ref="A792" r:id="rId790" xr:uid="{6F279D50-59AB-46E2-A518-E9B67E170A73}"/>
    <hyperlink ref="A793" r:id="rId791" xr:uid="{9DFD4FD4-224F-4592-B74C-D69DD122BB23}"/>
    <hyperlink ref="A794" r:id="rId792" xr:uid="{84310B68-44E0-4A56-BDE0-117CEEA25F36}"/>
    <hyperlink ref="A795" r:id="rId793" xr:uid="{A86885EE-B41E-4EBD-9C3E-23A423B417C9}"/>
    <hyperlink ref="A796" r:id="rId794" xr:uid="{C50D868F-BE53-492F-B504-BA61B68C6DD2}"/>
    <hyperlink ref="A797" r:id="rId795" xr:uid="{93C63A3B-839E-4855-AE2D-3135BD910F29}"/>
    <hyperlink ref="A798" r:id="rId796" xr:uid="{2E1A9817-6E56-446E-AD83-6CF3E0FD3116}"/>
    <hyperlink ref="A799" r:id="rId797" xr:uid="{856A79EA-5682-4CB4-B272-C44F70CAE4CA}"/>
    <hyperlink ref="A800" r:id="rId798" xr:uid="{8B753955-15F5-4BD4-A23C-F34A86B8C339}"/>
    <hyperlink ref="A801" r:id="rId799" xr:uid="{D8E27F98-4AC3-4AA8-BE31-3181BF97C0DE}"/>
    <hyperlink ref="A802" r:id="rId800" xr:uid="{C5A88B39-4664-4DF0-B864-C0AC8226BAF3}"/>
    <hyperlink ref="A803" r:id="rId801" xr:uid="{24576659-FB7F-4403-8420-5A16E74109D6}"/>
    <hyperlink ref="A804" r:id="rId802" xr:uid="{8664E261-3A7C-461C-A478-53EE36D42438}"/>
    <hyperlink ref="A805" r:id="rId803" xr:uid="{5389B484-A06A-4C27-9EFB-C5F40743F60D}"/>
    <hyperlink ref="A806" r:id="rId804" xr:uid="{751021AC-1E60-4C2B-95B3-4BE5E728A84D}"/>
    <hyperlink ref="A807" r:id="rId805" xr:uid="{E68401DE-B172-4EC5-98B5-45E8D900D0B6}"/>
    <hyperlink ref="A808" r:id="rId806" xr:uid="{E6685650-4EDA-4434-9255-D488EA987D01}"/>
    <hyperlink ref="A809" r:id="rId807" xr:uid="{2D61D93A-26FA-46F1-83D5-2C7EA077FEDC}"/>
    <hyperlink ref="A810" r:id="rId808" xr:uid="{7371EE90-9552-4E68-B5E6-3A97572FBB78}"/>
    <hyperlink ref="A811" r:id="rId809" xr:uid="{6809B592-49BF-427E-9D5B-1791D6871D64}"/>
    <hyperlink ref="A812" r:id="rId810" xr:uid="{CAA7432C-B8F0-41C8-8056-95D612E9D52B}"/>
    <hyperlink ref="A813" r:id="rId811" xr:uid="{C21909C3-F8B0-48CF-9803-CB60228C244D}"/>
    <hyperlink ref="A814" r:id="rId812" xr:uid="{FE578EE6-A217-4A21-A56D-B13EDCD3B958}"/>
    <hyperlink ref="A815" r:id="rId813" xr:uid="{2BE1883D-DA55-49DF-911D-473397465B0F}"/>
    <hyperlink ref="A816" r:id="rId814" xr:uid="{8519D50B-956F-468E-BD90-30E57844CB9F}"/>
    <hyperlink ref="A817" r:id="rId815" xr:uid="{C5F7003C-5CF8-4A8E-950F-BDA4BA189E20}"/>
    <hyperlink ref="A818" r:id="rId816" xr:uid="{8508601C-59DA-4EED-B206-36D2873E15F9}"/>
    <hyperlink ref="A819" r:id="rId817" xr:uid="{93097BA7-70E1-4251-A1C0-2D554763AFB1}"/>
    <hyperlink ref="A820" r:id="rId818" xr:uid="{1BCE0595-10AF-41B6-AF51-AB0C09C66215}"/>
    <hyperlink ref="A821" r:id="rId819" xr:uid="{682E8839-1369-488D-B8AA-C7749EA039A4}"/>
    <hyperlink ref="A822" r:id="rId820" xr:uid="{3C31F810-BBA2-4FBB-9ABC-D2174BFF127E}"/>
    <hyperlink ref="A823" r:id="rId821" xr:uid="{3F47BAF4-1BBC-45BB-9D5C-86482EDB8914}"/>
    <hyperlink ref="A824" r:id="rId822" xr:uid="{94E78469-9DCA-4C9F-B0A5-91AD01BF3F5B}"/>
    <hyperlink ref="A825" r:id="rId823" xr:uid="{48324C3B-42CF-48E2-B855-1B9F089CB9E1}"/>
    <hyperlink ref="A826" r:id="rId824" xr:uid="{BD3FE897-C1F3-463B-BF73-0EAE0C2EEBDE}"/>
    <hyperlink ref="A827" r:id="rId825" xr:uid="{71E1EF43-001E-44F5-924A-C580B663F78F}"/>
    <hyperlink ref="A828" r:id="rId826" xr:uid="{C3029A35-E79B-4E60-95E3-09628E9510DF}"/>
    <hyperlink ref="A829" r:id="rId827" xr:uid="{1A461F27-C37C-400C-AD46-0042F06C8661}"/>
    <hyperlink ref="A830" r:id="rId828" xr:uid="{7173AEEA-A685-44E8-9694-73AF98CDEE5D}"/>
    <hyperlink ref="A831" r:id="rId829" xr:uid="{E8C8B889-2DCA-4CAA-8E09-5ED7BA05DE47}"/>
    <hyperlink ref="A832" r:id="rId830" xr:uid="{FB6A5DD8-314A-4934-8C53-C6CF162EFCA4}"/>
    <hyperlink ref="A833" r:id="rId831" xr:uid="{C7440EF7-9291-456A-A2FC-A53C436F4375}"/>
    <hyperlink ref="A834" r:id="rId832" xr:uid="{EEA34B8B-ABF7-4D48-AAAD-F48284446458}"/>
    <hyperlink ref="A835" r:id="rId833" xr:uid="{E732A0C6-7D64-4ADD-B4C9-85EEEA84275B}"/>
    <hyperlink ref="A836" r:id="rId834" xr:uid="{74DAA0C5-C256-40FD-8746-2321128F8585}"/>
    <hyperlink ref="A837" r:id="rId835" xr:uid="{229898A6-FE6B-4BE1-96EA-B7E55FA38426}"/>
    <hyperlink ref="A838" r:id="rId836" xr:uid="{A081F189-35F7-4BEC-83F3-10FA7108E418}"/>
    <hyperlink ref="A839" r:id="rId837" xr:uid="{10C2F6EB-B48A-4397-9FB6-3454AE150CDF}"/>
    <hyperlink ref="A840" r:id="rId838" xr:uid="{4343BFDA-8BC8-4091-94AA-27E8BC4106D4}"/>
    <hyperlink ref="A841" r:id="rId839" xr:uid="{DFBB05A2-9C72-45C2-B2C5-4F3592B11E4F}"/>
    <hyperlink ref="A842" r:id="rId840" xr:uid="{92A2A337-F922-45B9-8CD0-7D00B63D5938}"/>
    <hyperlink ref="A843" r:id="rId841" xr:uid="{6C06E8B5-4225-4CBA-ADFF-AEFC5B58DEB3}"/>
    <hyperlink ref="A844" r:id="rId842" xr:uid="{852D934E-8152-42EC-A76D-FAD9A4A3B94C}"/>
    <hyperlink ref="A845" r:id="rId843" xr:uid="{715B8244-4696-461E-9D74-B4E8F0189140}"/>
    <hyperlink ref="A846" r:id="rId844" xr:uid="{0017E191-9F6E-4F19-8920-526F23CA2E25}"/>
    <hyperlink ref="A847" r:id="rId845" xr:uid="{131E6708-6F01-4A59-8AD2-5427521A65E8}"/>
    <hyperlink ref="A848" r:id="rId846" xr:uid="{B18A0CF9-5422-4754-A180-123BB3B63A00}"/>
    <hyperlink ref="A849" r:id="rId847" xr:uid="{FD389CF0-2EA6-434A-91FB-5086567B0637}"/>
    <hyperlink ref="A850" r:id="rId848" xr:uid="{3F3B1B46-7E27-4124-B9F9-E032A695AA38}"/>
    <hyperlink ref="A851" r:id="rId849" xr:uid="{C2212BA6-D247-466B-A7F7-2329DAC151A6}"/>
    <hyperlink ref="A852" r:id="rId850" xr:uid="{44EAC5BA-B4C0-4378-9058-E6BDB3E2A4CB}"/>
    <hyperlink ref="A853" r:id="rId851" xr:uid="{5B783F81-7967-4FD4-9752-3B713A387B2D}"/>
    <hyperlink ref="A854" r:id="rId852" xr:uid="{1D292B07-2CBA-43C7-B118-680DDB055A9C}"/>
    <hyperlink ref="A855" r:id="rId853" xr:uid="{F6D25B7A-898C-4CBD-839D-A6BD6E5BCAF1}"/>
    <hyperlink ref="A856" r:id="rId854" xr:uid="{64A3CC6C-7085-4609-95AE-DBACAC68AE6A}"/>
    <hyperlink ref="A857" r:id="rId855" xr:uid="{C1F688BC-600C-4E62-BC0B-CA87F71265B4}"/>
    <hyperlink ref="A858" r:id="rId856" xr:uid="{216BA7D0-B044-4274-A9EB-B519BC68B4C2}"/>
    <hyperlink ref="A859" r:id="rId857" xr:uid="{A636895F-060F-4993-93A5-5BFC4596E4EB}"/>
    <hyperlink ref="A860" r:id="rId858" xr:uid="{B9293877-6246-41DD-B9F6-017D4949A070}"/>
    <hyperlink ref="A861" r:id="rId859" xr:uid="{D88EA2BA-ECDD-4CD2-8E17-EC1CCF29F833}"/>
    <hyperlink ref="A862" r:id="rId860" xr:uid="{3C647C59-8A45-4580-B8C5-303CD76F0D83}"/>
    <hyperlink ref="A863" r:id="rId861" xr:uid="{91BD4BCC-EA6E-426C-AD3C-1F4F97E57C0B}"/>
    <hyperlink ref="A864" r:id="rId862" xr:uid="{F1479745-AD41-4091-9AE5-6EE91FF05922}"/>
    <hyperlink ref="A865" r:id="rId863" xr:uid="{B469221C-B178-4EF6-9C9F-6E23C95C7116}"/>
    <hyperlink ref="A866" r:id="rId864" xr:uid="{65DA8668-4129-424F-816F-41E55E458D82}"/>
    <hyperlink ref="A867" r:id="rId865" xr:uid="{7AF8F97F-FD4D-45E5-9A7C-E769C966A35B}"/>
    <hyperlink ref="A868" r:id="rId866" xr:uid="{99849F89-3BFF-4F00-8AC5-F10420B4AED7}"/>
    <hyperlink ref="A869" r:id="rId867" xr:uid="{7AD7FDB4-6B98-4104-8F35-CD7188E28F74}"/>
    <hyperlink ref="A870" r:id="rId868" xr:uid="{1744EC44-E908-447F-B496-4131073D86A3}"/>
    <hyperlink ref="A871" r:id="rId869" xr:uid="{3EDE7E98-9FEF-476F-A7E9-A8B78B17DE28}"/>
    <hyperlink ref="A872" r:id="rId870" xr:uid="{36D1221A-61D7-46DB-B5D7-614CFEC864D8}"/>
    <hyperlink ref="A873" r:id="rId871" xr:uid="{0E8406E7-D29D-48CC-94F4-482A903964A7}"/>
    <hyperlink ref="A874" r:id="rId872" xr:uid="{002938F2-2E29-4716-B969-F1C8DF448E99}"/>
    <hyperlink ref="A875" r:id="rId873" xr:uid="{E1052D54-3340-4010-B91F-FCEB71AB459D}"/>
    <hyperlink ref="A876" r:id="rId874" xr:uid="{4BEA21D2-851D-4EC6-8DA9-3FCE39BC32F2}"/>
    <hyperlink ref="A877" r:id="rId875" xr:uid="{72E15BB9-2957-49CD-AFFC-DF972D94E139}"/>
    <hyperlink ref="A878" r:id="rId876" xr:uid="{55EEAC28-9BDC-41AE-922B-874952FD60F6}"/>
    <hyperlink ref="A879" r:id="rId877" xr:uid="{27E50C33-0781-462D-9A35-B8297FF0D9FE}"/>
    <hyperlink ref="A880" r:id="rId878" xr:uid="{4E31B1BC-D855-488F-B1DE-B84F78F445BE}"/>
    <hyperlink ref="A881" r:id="rId879" xr:uid="{BE3E71FB-2FC6-41A7-941C-69332D67351F}"/>
    <hyperlink ref="A882" r:id="rId880" xr:uid="{08035D74-503F-4F2B-BB9C-886CBC08FAE1}"/>
    <hyperlink ref="A883" r:id="rId881" xr:uid="{0306DD99-3DE5-48DA-8704-31BBBFD59DFA}"/>
    <hyperlink ref="A884" r:id="rId882" xr:uid="{562EEE57-6B7A-452C-B5A5-86F0BABD1AA2}"/>
    <hyperlink ref="A885" r:id="rId883" xr:uid="{A01A4080-AC22-4B05-82A3-E7E5DB8422E2}"/>
    <hyperlink ref="A886" r:id="rId884" xr:uid="{53FEDB13-1E36-4045-B489-E485C4C834F6}"/>
    <hyperlink ref="A887" r:id="rId885" xr:uid="{8CEBEBB8-09ED-4D46-98B1-F0F28426FA81}"/>
    <hyperlink ref="A888" r:id="rId886" xr:uid="{7BFD0D47-BD49-494C-B2C2-A35D6282C34C}"/>
    <hyperlink ref="A889" r:id="rId887" xr:uid="{89E62D90-60F1-44E7-B97D-D5AC94ADAA30}"/>
    <hyperlink ref="A890" r:id="rId888" xr:uid="{A5460085-3B45-4E14-BB16-3C8C265E8914}"/>
    <hyperlink ref="A891" r:id="rId889" xr:uid="{7AAD8750-20D3-40FF-B645-DD80D112B5BC}"/>
    <hyperlink ref="A892" r:id="rId890" xr:uid="{57EF596E-3136-46C7-BD92-407E5FB37B36}"/>
    <hyperlink ref="A893" r:id="rId891" xr:uid="{89AB1CAE-BE79-429B-9693-BBF61852BE26}"/>
    <hyperlink ref="A894" r:id="rId892" xr:uid="{A460D5C5-C1C7-4FBD-B8A8-0596DAD674DE}"/>
    <hyperlink ref="A895" r:id="rId893" xr:uid="{97C6B951-D579-4679-B0E1-8A6E3EE1B0AC}"/>
    <hyperlink ref="A896" r:id="rId894" xr:uid="{B0DE8B09-4CEC-4B35-AB8B-D1E9F0391FB7}"/>
    <hyperlink ref="A897" r:id="rId895" xr:uid="{4BC9EEF1-814F-4DD4-9737-6AEA62EEDD67}"/>
    <hyperlink ref="A898" r:id="rId896" xr:uid="{1E4686BA-9A0B-4274-A1D6-7A3C7258CC72}"/>
    <hyperlink ref="A899" r:id="rId897" xr:uid="{AA91ADF0-34CC-400D-ACCF-6EC47F1851C8}"/>
    <hyperlink ref="A900" r:id="rId898" xr:uid="{B0AB859B-DDA6-4164-9858-DD1973823FC4}"/>
    <hyperlink ref="A901" r:id="rId899" xr:uid="{A72C02C6-2DD8-4F48-9952-E7D91D14C5BF}"/>
    <hyperlink ref="A902" r:id="rId900" xr:uid="{45B5EF3D-FDC0-4482-BF09-8EDFFB419E8F}"/>
    <hyperlink ref="A903" r:id="rId901" xr:uid="{173E96DA-AFE8-42B9-858B-3840A1F53232}"/>
    <hyperlink ref="A904" r:id="rId902" xr:uid="{BEC6E342-F10D-49F8-8A03-B4CC6A0DFC2C}"/>
    <hyperlink ref="A905" r:id="rId903" xr:uid="{74C89FDD-0B69-43FE-8935-97941FD45C17}"/>
    <hyperlink ref="A906" r:id="rId904" xr:uid="{9BC85F42-10AC-4221-82A6-4C87D106F63A}"/>
    <hyperlink ref="A907" r:id="rId905" xr:uid="{0DDCE164-2F1B-42EF-8870-9D976B6C4F80}"/>
    <hyperlink ref="A908" r:id="rId906" xr:uid="{C8DE89EB-8090-4076-9EB9-3E307305E937}"/>
    <hyperlink ref="A909" r:id="rId907" xr:uid="{6FF9CA8E-1C68-4585-9616-263571CAFE2F}"/>
    <hyperlink ref="A910" r:id="rId908" xr:uid="{4FE63CCA-F1E8-49F8-BCB7-9235BD0EBACB}"/>
    <hyperlink ref="A911" r:id="rId909" xr:uid="{55CCD4FE-F1E3-43A1-85E1-F600EE96EAD5}"/>
    <hyperlink ref="A912" r:id="rId910" xr:uid="{C0079EC5-ECBD-4F1F-8048-62A0C32FD5EA}"/>
    <hyperlink ref="A913" r:id="rId911" xr:uid="{1C445278-4249-4CB8-BC92-B808526C757C}"/>
    <hyperlink ref="A914" r:id="rId912" xr:uid="{DBD1B880-20A0-4EA2-AEBD-1DCDA5F88135}"/>
    <hyperlink ref="A915" r:id="rId913" xr:uid="{A5B700EF-7723-4C7D-B270-A10CBD2F84CB}"/>
    <hyperlink ref="A916" r:id="rId914" xr:uid="{5ED0045D-4A92-40A8-9AEB-0DE56EAFA824}"/>
    <hyperlink ref="A917" r:id="rId915" xr:uid="{825DE792-5D8B-4A8B-8D71-A4022A823939}"/>
    <hyperlink ref="A918" r:id="rId916" xr:uid="{DFEE732A-9355-4788-8B76-4A4849838827}"/>
    <hyperlink ref="A919" r:id="rId917" xr:uid="{6C0256F2-5EBD-4900-9C20-512F4E1F2972}"/>
    <hyperlink ref="A920" r:id="rId918" xr:uid="{E65B8F6A-EFFE-491D-9B20-A962BE0FD4C2}"/>
    <hyperlink ref="A921" r:id="rId919" xr:uid="{DA9B8743-182D-48CC-BC4A-42CD086BD42F}"/>
    <hyperlink ref="A922" r:id="rId920" xr:uid="{89CB80D8-0F79-4A7B-9B32-98188F76CA45}"/>
    <hyperlink ref="A923" r:id="rId921" xr:uid="{3CC6AB0C-84A7-4F9B-81CF-B4D9A5B5E491}"/>
    <hyperlink ref="A924" r:id="rId922" xr:uid="{87B0BE2B-7465-4242-9531-D7376482816C}"/>
    <hyperlink ref="A925" r:id="rId923" xr:uid="{2DBBEF0D-7674-4220-9183-644EDD627D93}"/>
    <hyperlink ref="A926" r:id="rId924" xr:uid="{680B967A-F680-4ED7-A872-6C4AA3A3B3F5}"/>
    <hyperlink ref="A927" r:id="rId925" xr:uid="{F4170B4F-63B3-4057-9320-E823C2B9F7BC}"/>
    <hyperlink ref="A928" r:id="rId926" xr:uid="{864B33C0-D20F-40BA-BFD2-ADEAEE4C700B}"/>
    <hyperlink ref="A929" r:id="rId927" xr:uid="{FBB9F42E-BDF1-431D-9E7E-62C2F874F5FC}"/>
    <hyperlink ref="A930" r:id="rId928" xr:uid="{6ECE5025-6E0D-44C0-87B9-561B4F001274}"/>
    <hyperlink ref="A931" r:id="rId929" xr:uid="{59E232C0-34FE-4A3B-B012-E9A35BFD779D}"/>
    <hyperlink ref="A932" r:id="rId930" xr:uid="{FC37F079-1194-4E91-94CA-B05ABE6C2420}"/>
    <hyperlink ref="A933" r:id="rId931" xr:uid="{3A4507AE-6536-4845-9CEE-EC5D181ADA22}"/>
    <hyperlink ref="A934" r:id="rId932" xr:uid="{40463DFC-B4DB-425F-95E8-971B1D416CD7}"/>
    <hyperlink ref="A935" r:id="rId933" xr:uid="{D47E5B42-37FE-4AF7-B8E1-65C78BC01D30}"/>
    <hyperlink ref="A936" r:id="rId934" xr:uid="{10D1F378-EE1B-47BC-9091-AF27B60C3E9C}"/>
    <hyperlink ref="A937" r:id="rId935" xr:uid="{9B8CB493-78AA-4F65-AF68-39C8DF3D9775}"/>
    <hyperlink ref="A938" r:id="rId936" xr:uid="{3FCDFC67-664F-418C-9C1A-D7C3FAD0D912}"/>
    <hyperlink ref="A939" r:id="rId937" xr:uid="{8DE6EC3D-0978-432E-AA67-2508A52E1B23}"/>
    <hyperlink ref="A940" r:id="rId938" xr:uid="{D61064EF-8EAE-4887-A803-7326EFC9EF44}"/>
    <hyperlink ref="A941" r:id="rId939" xr:uid="{5CEA6346-A30D-4CD9-9FD9-973727EE847E}"/>
    <hyperlink ref="A942" r:id="rId940" xr:uid="{D5F940D1-2401-4481-B36A-908EA1750BEB}"/>
    <hyperlink ref="A943" r:id="rId941" xr:uid="{1A960DDF-7FB1-4D48-9764-7552BC06C0CE}"/>
    <hyperlink ref="A944" r:id="rId942" xr:uid="{7ADBB4F9-A360-41F0-8670-15C64CCC8BCC}"/>
    <hyperlink ref="A945" r:id="rId943" xr:uid="{DECA769A-A2F8-45D7-ADD2-5AE664ED0510}"/>
    <hyperlink ref="A946" r:id="rId944" xr:uid="{DD34B929-7488-4E19-98F2-D6B459A5ED21}"/>
    <hyperlink ref="A947" r:id="rId945" xr:uid="{A8640229-7422-4CB5-86F0-0A34DCE92C3F}"/>
    <hyperlink ref="A948" r:id="rId946" xr:uid="{D4A8F92F-7953-4209-97FC-81F2C83E6DD0}"/>
    <hyperlink ref="A949" r:id="rId947" xr:uid="{9AC92989-5E6C-4F51-B02E-919EA197D170}"/>
    <hyperlink ref="A950" r:id="rId948" xr:uid="{76DBC40A-DE62-4B4E-B816-41F5DF44A26E}"/>
    <hyperlink ref="A951" r:id="rId949" xr:uid="{3FB4B339-C45F-4CCF-860F-11ED65ABAB56}"/>
    <hyperlink ref="A952" r:id="rId950" xr:uid="{0A9920DE-4BEB-4760-9409-60A0252526E7}"/>
    <hyperlink ref="A953" r:id="rId951" xr:uid="{84902C87-32B7-43F4-8DAC-87E8931E4EF5}"/>
    <hyperlink ref="A954" r:id="rId952" xr:uid="{EC24958A-C486-4734-B182-A9D8D94494D6}"/>
    <hyperlink ref="A955" r:id="rId953" xr:uid="{6CEF386E-86D7-4B4C-8A37-CCDED2DB4495}"/>
    <hyperlink ref="A956" r:id="rId954" xr:uid="{4BA19898-8202-4213-BC0E-9E3BAC4A02A9}"/>
    <hyperlink ref="A957" r:id="rId955" xr:uid="{EAE95988-1B8A-4F6A-A9C3-1BF37D36294E}"/>
    <hyperlink ref="A958" r:id="rId956" xr:uid="{4FC9ED20-D4E6-4D6D-AF12-BCB60CA90927}"/>
    <hyperlink ref="A959" r:id="rId957" xr:uid="{D6E677C5-52BB-4B85-894F-3EFC9F617AC7}"/>
    <hyperlink ref="A960" r:id="rId958" xr:uid="{DF9C4204-3BCA-4423-AF2B-691B3B575641}"/>
    <hyperlink ref="A961" r:id="rId959" xr:uid="{CC3437DF-3881-48DC-97D7-02D6F566BBE6}"/>
    <hyperlink ref="A962" r:id="rId960" xr:uid="{46FA9217-9288-4C5A-8C7E-0AAD884D7F81}"/>
    <hyperlink ref="A963" r:id="rId961" xr:uid="{492AD36A-6A60-44DB-9F57-C0CB73009873}"/>
    <hyperlink ref="A964" r:id="rId962" xr:uid="{B8F21F35-54BD-4A24-98B4-9ECFFB452C46}"/>
    <hyperlink ref="A965" r:id="rId963" xr:uid="{A3026C87-4CBE-49D1-9A1A-D20269B7EFB1}"/>
    <hyperlink ref="A966" r:id="rId964" xr:uid="{04345390-9A2A-42DD-B336-4D2F548D3240}"/>
    <hyperlink ref="A967" r:id="rId965" xr:uid="{BAD71640-72BF-41C4-8D13-8A99F04D2274}"/>
    <hyperlink ref="A968" r:id="rId966" xr:uid="{97981F00-7EA4-4058-BB9F-BE8B171A2110}"/>
    <hyperlink ref="A969" r:id="rId967" xr:uid="{854297A4-BD52-4F1E-980B-1677AA7DED8A}"/>
    <hyperlink ref="A970" r:id="rId968" xr:uid="{319BA613-6CF3-42C2-A857-05AF57F80520}"/>
    <hyperlink ref="A971" r:id="rId969" xr:uid="{5F531010-F131-4A37-BD69-1C2E46E131F1}"/>
    <hyperlink ref="A972" r:id="rId970" xr:uid="{C5C91350-CEE4-41EA-A835-EB7096C76B4D}"/>
    <hyperlink ref="A973" r:id="rId971" xr:uid="{2FA7E37B-DF17-43F2-998D-4F57F0C7291D}"/>
    <hyperlink ref="A974" r:id="rId972" xr:uid="{0F03564A-898F-4AA6-8F4C-A2F4CA4F59A9}"/>
    <hyperlink ref="A975" r:id="rId973" xr:uid="{B6DA3D4A-A717-47AE-AD8D-D4A2312EF3D0}"/>
    <hyperlink ref="A976" r:id="rId974" xr:uid="{7134BC0E-07DF-43AC-BDD2-6B9C5A0E43D3}"/>
    <hyperlink ref="A977" r:id="rId975" xr:uid="{72B5E5CD-DE12-4027-A29D-BA95834890B8}"/>
    <hyperlink ref="A978" r:id="rId976" xr:uid="{58B74CB9-AA49-452B-A17E-15A9392BC31B}"/>
    <hyperlink ref="A979" r:id="rId977" xr:uid="{09CB77C5-0182-4E02-8E9B-CE7511649519}"/>
    <hyperlink ref="A980" r:id="rId978" xr:uid="{B21BFC49-42F2-4CF5-BF44-A33A0C53AB8F}"/>
    <hyperlink ref="A981" r:id="rId979" xr:uid="{33A5828F-0FAB-4D2D-A5AF-6182BEC7A645}"/>
    <hyperlink ref="A982" r:id="rId980" xr:uid="{CC35F07A-9C3E-48F9-AB7A-5AB46A77C275}"/>
    <hyperlink ref="A983" r:id="rId981" xr:uid="{9408A9E4-209F-4315-B6E2-305A08A01AA5}"/>
    <hyperlink ref="A984" r:id="rId982" xr:uid="{7F073B98-9F42-4E16-B31A-99B4F86FB902}"/>
    <hyperlink ref="A985" r:id="rId983" xr:uid="{DDDE6460-CBB1-4B88-8170-FE23F79034F6}"/>
    <hyperlink ref="A986" r:id="rId984" xr:uid="{B51020B9-C6F8-41BC-A5A0-156EC8BD356F}"/>
    <hyperlink ref="A987" r:id="rId985" xr:uid="{495072BD-865B-483C-B130-F96849292028}"/>
    <hyperlink ref="A988" r:id="rId986" xr:uid="{5DC6EAE7-A10B-47AB-85F0-4F3153BDB6A3}"/>
    <hyperlink ref="A989" r:id="rId987" xr:uid="{9958B4CA-C474-4307-8621-7E0D1D928166}"/>
    <hyperlink ref="A990" r:id="rId988" xr:uid="{2C2B5E9A-14A9-4526-98D4-328437872797}"/>
    <hyperlink ref="A991" r:id="rId989" xr:uid="{F5E5CB61-F7BF-45A5-A026-8AC854F564E3}"/>
    <hyperlink ref="A992" r:id="rId990" xr:uid="{8EF13DAE-4067-4B94-8DF0-9948E2CBF872}"/>
    <hyperlink ref="A993" r:id="rId991" xr:uid="{A2887E26-A567-4382-B24D-7D644C6177F3}"/>
    <hyperlink ref="A994" r:id="rId992" xr:uid="{1293FF0D-29FD-4026-A5C9-7F701E4BA160}"/>
    <hyperlink ref="A995" r:id="rId993" xr:uid="{E3CD6F17-DB9D-4412-8EB2-C98F4D48C54B}"/>
    <hyperlink ref="A996" r:id="rId994" xr:uid="{5E0AF7D8-588C-4AF2-A5ED-57FC1B00DF69}"/>
    <hyperlink ref="A997" r:id="rId995" xr:uid="{95965BFE-5D9C-4D83-91D6-745F1C937819}"/>
    <hyperlink ref="A998" r:id="rId996" xr:uid="{9210E737-6580-4E82-9DB3-C1249B2BDAAC}"/>
    <hyperlink ref="A999" r:id="rId997" xr:uid="{403CA654-56D0-466D-906E-48879F7E5E0A}"/>
    <hyperlink ref="A1000" r:id="rId998" xr:uid="{3DBFD4CE-DDA6-491A-B1D7-5A5E13B46335}"/>
    <hyperlink ref="A1001" r:id="rId999" xr:uid="{099DB14E-86D7-4B8D-AEFF-B2D401BD8DB4}"/>
    <hyperlink ref="A1002" r:id="rId1000" xr:uid="{D88309FB-825D-4652-832D-04A5606FCFCB}"/>
    <hyperlink ref="A1003" r:id="rId1001" xr:uid="{872E0861-8D16-4B79-BF7D-59FA216878A1}"/>
    <hyperlink ref="A1004" r:id="rId1002" xr:uid="{84B00700-A76F-4EED-B155-5DAC9ABCB040}"/>
    <hyperlink ref="A1005" r:id="rId1003" xr:uid="{E205C207-DDC4-48B2-B52D-FF48D2272363}"/>
    <hyperlink ref="A1006" r:id="rId1004" xr:uid="{E7585A27-D71D-4866-9F84-D53A3A838970}"/>
    <hyperlink ref="A1007" r:id="rId1005" xr:uid="{C90127C7-C3A0-48E1-8779-25A9009DAD50}"/>
    <hyperlink ref="A1008" r:id="rId1006" xr:uid="{7DCD8BE3-404D-4E07-A4D8-437397E42745}"/>
    <hyperlink ref="A1009" r:id="rId1007" xr:uid="{19BFB41B-BAD7-4AEA-958C-1E399A8D2BEC}"/>
    <hyperlink ref="A1010" r:id="rId1008" xr:uid="{9CA1A3C8-0455-4ED9-9027-A438E77E88C4}"/>
    <hyperlink ref="A1011" r:id="rId1009" xr:uid="{36CE7F4F-A98B-4CB3-B35F-883EF3B6AE76}"/>
    <hyperlink ref="A1012" r:id="rId1010" xr:uid="{20A64A3A-1FAD-4ECE-8D01-EF7629200611}"/>
    <hyperlink ref="A1013" r:id="rId1011" xr:uid="{61A0FA66-376E-42B7-B769-1B13C1508D73}"/>
    <hyperlink ref="A1014" r:id="rId1012" xr:uid="{E5CB5CAD-0F53-4B01-9DA6-E5CCAF70F606}"/>
    <hyperlink ref="A1015" r:id="rId1013" xr:uid="{F6A204B2-9696-4CD3-8F0B-EF2BAAF0AD8B}"/>
    <hyperlink ref="A1016" r:id="rId1014" xr:uid="{B903257E-FE67-4399-A6FB-12E25E55BDF3}"/>
    <hyperlink ref="A1017" r:id="rId1015" xr:uid="{A2981CF6-381A-4B45-8066-E5EF7D9FB4FE}"/>
    <hyperlink ref="A1018" r:id="rId1016" xr:uid="{F6F49995-A268-453D-AAA3-5319EB50FA1A}"/>
    <hyperlink ref="A1019" r:id="rId1017" xr:uid="{F057C774-0792-4848-AE29-800E3BF37EE1}"/>
    <hyperlink ref="A1020" r:id="rId1018" xr:uid="{D0D9CAEE-DA84-4E9A-84BC-240C7283D990}"/>
    <hyperlink ref="A1021" r:id="rId1019" xr:uid="{0917F91E-54B2-486F-BF5F-A6FCB68C693F}"/>
    <hyperlink ref="A1022" r:id="rId1020" xr:uid="{32F30785-FF6F-4DA6-B172-ECA70E5C4452}"/>
    <hyperlink ref="A1023" r:id="rId1021" xr:uid="{12A40373-89B5-438F-B47A-CC1408031958}"/>
    <hyperlink ref="A1024" r:id="rId1022" xr:uid="{8766796C-51A7-4875-9E0B-B12C45AA4F83}"/>
    <hyperlink ref="A1025" r:id="rId1023" xr:uid="{6B721841-4DF0-4FCE-A469-1DDBD1255357}"/>
    <hyperlink ref="A1026" r:id="rId1024" xr:uid="{BD7B5B2E-7A38-416D-AE07-82D4BDF3937F}"/>
    <hyperlink ref="A1027" r:id="rId1025" xr:uid="{AFF85C53-C753-48F4-8B11-8800A8346BF0}"/>
    <hyperlink ref="A1028" r:id="rId1026" xr:uid="{8B90884D-A7EB-485D-973F-96475509A036}"/>
    <hyperlink ref="A1029" r:id="rId1027" xr:uid="{99566230-C61B-4FAE-B75B-13997068788E}"/>
    <hyperlink ref="A1030" r:id="rId1028" xr:uid="{201CF0E7-8CF1-47FE-A107-A83167A68949}"/>
    <hyperlink ref="A1031" r:id="rId1029" xr:uid="{1AEBBBE1-F63E-4468-90CF-1FD2E8F30E46}"/>
    <hyperlink ref="A1032" r:id="rId1030" xr:uid="{EFF6B0E2-7F09-4A30-8935-791470801121}"/>
    <hyperlink ref="A1033" r:id="rId1031" xr:uid="{4DA7AB96-A680-4D6A-9A4E-C88EF40D4B64}"/>
    <hyperlink ref="A1034" r:id="rId1032" xr:uid="{E320B455-B3AD-4CC9-B8FA-DA3CF4E292E1}"/>
    <hyperlink ref="A1035" r:id="rId1033" xr:uid="{7EBB02C8-501C-404F-BFD1-2EC69A86A6D7}"/>
    <hyperlink ref="A1036" r:id="rId1034" xr:uid="{887C751C-019D-430A-9F33-74806F2BE9AC}"/>
    <hyperlink ref="A1037" r:id="rId1035" xr:uid="{FD04CFE4-E619-473D-88C8-EB58C3DB7FB0}"/>
    <hyperlink ref="A1038" r:id="rId1036" xr:uid="{9E027189-CD99-496F-B9B3-5533E2D951EF}"/>
    <hyperlink ref="A1039" r:id="rId1037" xr:uid="{A9D78352-0118-434B-8EA4-3AF48E8EBDA3}"/>
    <hyperlink ref="A1040" r:id="rId1038" xr:uid="{0A6EE6B1-A1D9-45C3-AC5A-C30F23A7E8A3}"/>
    <hyperlink ref="A1041" r:id="rId1039" xr:uid="{5F27CF89-D609-423E-8D97-297B835E5D3C}"/>
    <hyperlink ref="A1042" r:id="rId1040" xr:uid="{F5554D0E-62A8-41B5-B219-7211DB56BE66}"/>
    <hyperlink ref="A1043" r:id="rId1041" xr:uid="{EBA076E5-1CF7-4ABA-B8C3-AA4A753C0703}"/>
    <hyperlink ref="A1044" r:id="rId1042" xr:uid="{D54258A0-E6CF-4FCE-AA28-0842ABA8228F}"/>
    <hyperlink ref="A1045" r:id="rId1043" xr:uid="{0C341B83-6E37-49CF-9EE9-0DC96DE5E485}"/>
    <hyperlink ref="A1046" r:id="rId1044" xr:uid="{D04A0BD1-31E3-47A3-BAF5-12A70CDCA993}"/>
    <hyperlink ref="A1047" r:id="rId1045" xr:uid="{AFBE26EC-F9D7-43F5-BDBD-EC47495987E0}"/>
    <hyperlink ref="A1048" r:id="rId1046" xr:uid="{F79DA384-B975-474B-A125-B46CBD59B1D2}"/>
    <hyperlink ref="A1049" r:id="rId1047" xr:uid="{F2649C38-1649-4860-B402-4AE01918C627}"/>
    <hyperlink ref="A1050" r:id="rId1048" xr:uid="{7EA081A9-0E2E-4606-ACB4-098171AB52F0}"/>
    <hyperlink ref="A1051" r:id="rId1049" xr:uid="{4C49A2D5-B5D2-45BE-A83B-FD2C65FC4A5B}"/>
    <hyperlink ref="A1052" r:id="rId1050" xr:uid="{A1334FA2-435D-4BCE-B6BC-5D3CBD5559A5}"/>
    <hyperlink ref="A1053" r:id="rId1051" xr:uid="{50B9BA8D-CE0B-493B-B765-3C9335E65C10}"/>
    <hyperlink ref="A1054" r:id="rId1052" xr:uid="{1C8E8889-695A-4039-BA0A-563AAE8D4B08}"/>
    <hyperlink ref="A1055" r:id="rId1053" xr:uid="{0375425D-4FAF-4134-8EC5-CCC53C4DEA7C}"/>
    <hyperlink ref="A1056" r:id="rId1054" xr:uid="{902F32C5-9D2D-4C57-A592-21967D7D8A98}"/>
    <hyperlink ref="A1057" r:id="rId1055" xr:uid="{A75F5DB9-8765-4741-8B94-27F2345B962C}"/>
    <hyperlink ref="A1058" r:id="rId1056" xr:uid="{CC3808F7-BEBB-482B-8EF8-BAEB90214D1D}"/>
    <hyperlink ref="A1059" r:id="rId1057" xr:uid="{ED566EC8-3271-434C-95F0-8F295DA70D7F}"/>
    <hyperlink ref="A1060" r:id="rId1058" xr:uid="{FF68D625-C0E9-44DE-957E-97E5C98E48F6}"/>
    <hyperlink ref="A1061" r:id="rId1059" xr:uid="{3695ED2B-54BA-41AC-B991-B1C1DF220B0A}"/>
    <hyperlink ref="A1062" r:id="rId1060" xr:uid="{6AFF7001-9F61-4B90-AA56-6635E61CAA7A}"/>
    <hyperlink ref="A1063" r:id="rId1061" xr:uid="{F0927F41-8327-4764-A9AD-3FFBDF6CD816}"/>
    <hyperlink ref="A1064" r:id="rId1062" xr:uid="{987DDA65-6683-4DD7-8B68-2D7D813D798C}"/>
    <hyperlink ref="A1065" r:id="rId1063" xr:uid="{3055D410-3D2D-40E4-B64F-FB417C45DEC1}"/>
    <hyperlink ref="A1066" r:id="rId1064" xr:uid="{F091A6B8-92E2-4DCE-9A18-153A1981F4D0}"/>
    <hyperlink ref="A1067" r:id="rId1065" xr:uid="{BD22065A-2215-4116-BEB2-8A6CB1E298D4}"/>
    <hyperlink ref="A1068" r:id="rId1066" xr:uid="{886B312E-B098-477D-974C-9302CA9D58B3}"/>
    <hyperlink ref="A1069" r:id="rId1067" xr:uid="{3CC88A7C-75EE-4027-A95B-06B6FB776C66}"/>
    <hyperlink ref="A1070" r:id="rId1068" xr:uid="{0925939C-65DD-4C37-A7CF-70EAE63502E0}"/>
    <hyperlink ref="A1071" r:id="rId1069" xr:uid="{DEA17DC8-4EFC-406E-837E-5192D25AFEDF}"/>
    <hyperlink ref="A1072" r:id="rId1070" xr:uid="{80E06C3D-7EF6-4FA9-8391-93754E8E4C08}"/>
    <hyperlink ref="A1073" r:id="rId1071" xr:uid="{880B33ED-EE9F-4B49-808C-8C100DB932D9}"/>
    <hyperlink ref="A1074" r:id="rId1072" xr:uid="{2B73938A-A76E-4A85-9E0C-F8BA08FAFF03}"/>
    <hyperlink ref="A1075" r:id="rId1073" xr:uid="{D2AA8283-750C-401E-81AC-0FBDB5E367DB}"/>
    <hyperlink ref="A1076" r:id="rId1074" xr:uid="{8B094846-7C23-48F4-9FA0-30918A228946}"/>
    <hyperlink ref="A1077" r:id="rId1075" xr:uid="{0E47CD21-577C-4F21-9CF1-2C14585A6C6C}"/>
    <hyperlink ref="A1078" r:id="rId1076" xr:uid="{45B7A21C-A0A1-45E4-93EB-CDD97253B720}"/>
    <hyperlink ref="A1079" r:id="rId1077" xr:uid="{478EE6B6-14CA-4EDE-B0D4-BCD85CCDA644}"/>
    <hyperlink ref="A1080" r:id="rId1078" xr:uid="{235ADC74-F9C5-46B1-93C7-D2FDDFAB9690}"/>
    <hyperlink ref="A1081" r:id="rId1079" xr:uid="{4784E719-D64B-41AD-9AA0-72D147ECC02C}"/>
    <hyperlink ref="A1082" r:id="rId1080" xr:uid="{4556A8BD-0E98-4BEC-8989-5DE82F6A38E6}"/>
    <hyperlink ref="A1083" r:id="rId1081" xr:uid="{E4D23116-207C-4DF2-999B-2A0189448677}"/>
    <hyperlink ref="A1084" r:id="rId1082" xr:uid="{87E652BE-AC5F-4B85-AA0B-0DD133336FB7}"/>
    <hyperlink ref="A1085" r:id="rId1083" xr:uid="{11BE2C2A-FA3C-48B7-A2E7-D358550635B1}"/>
    <hyperlink ref="A1086" r:id="rId1084" xr:uid="{B7E22CE7-CBAF-4F5A-A631-5F9EBF10E8BF}"/>
    <hyperlink ref="A1087" r:id="rId1085" xr:uid="{F096DEBC-B55F-4A91-BF1C-F9EB1D4239F2}"/>
    <hyperlink ref="A1088" r:id="rId1086" xr:uid="{F8B3791C-D07E-4B99-9734-0F2423ECC96B}"/>
    <hyperlink ref="A1089" r:id="rId1087" xr:uid="{7E2C0827-6F74-4218-AD7C-0D737DC57F77}"/>
    <hyperlink ref="A1090" r:id="rId1088" xr:uid="{469A090A-A992-417E-BD3E-43F21C33F7AF}"/>
    <hyperlink ref="A1091" r:id="rId1089" xr:uid="{1E77B4D3-DDA6-47FF-9C21-8E6C14600560}"/>
    <hyperlink ref="A1092" r:id="rId1090" xr:uid="{1C5561A6-AE2E-4397-B67E-61B8FFD22759}"/>
    <hyperlink ref="A1093" r:id="rId1091" xr:uid="{B2A7FB97-8FBA-4368-8D31-D4FDD82AEC83}"/>
    <hyperlink ref="A1094" r:id="rId1092" xr:uid="{10E9D580-A399-496B-8698-ACABCCCFD119}"/>
    <hyperlink ref="A1095" r:id="rId1093" xr:uid="{8739684E-2349-46BC-A479-4DC3DEA3746A}"/>
    <hyperlink ref="A1096" r:id="rId1094" xr:uid="{C896E350-787C-4477-AD21-6C2740D5B509}"/>
    <hyperlink ref="A1097" r:id="rId1095" xr:uid="{483FAD06-8C33-4353-9216-7A798E2EDD33}"/>
    <hyperlink ref="A1098" r:id="rId1096" xr:uid="{48D764F3-2952-4AB9-911D-C603D498D50A}"/>
    <hyperlink ref="A1099" r:id="rId1097" xr:uid="{87C22E87-A27D-441D-90F2-B5B12ED7B0AF}"/>
    <hyperlink ref="A1100" r:id="rId1098" xr:uid="{948ED595-0787-4417-9073-99A35C9E9E75}"/>
    <hyperlink ref="A1101" r:id="rId1099" xr:uid="{9CF20B64-EC63-4DB1-BBFF-E5D779DF8553}"/>
    <hyperlink ref="A1102" r:id="rId1100" xr:uid="{036D4852-86CA-4DE0-BF2F-59DE9BC3E194}"/>
    <hyperlink ref="A1103" r:id="rId1101" xr:uid="{87EFEDA3-6332-4DC5-87A6-28BD7D6F920C}"/>
    <hyperlink ref="A1104" r:id="rId1102" xr:uid="{89970CD1-5383-47D9-8166-CD9BCDC2FE08}"/>
    <hyperlink ref="A1105" r:id="rId1103" xr:uid="{3BA68062-8460-435B-8C7E-1CF02ECEA343}"/>
    <hyperlink ref="A1106" r:id="rId1104" xr:uid="{13215C69-77E4-49A4-9A74-4D5E5902804A}"/>
    <hyperlink ref="A1107" r:id="rId1105" xr:uid="{245201E0-A21A-484B-9DBD-80E09F452925}"/>
    <hyperlink ref="A1108" r:id="rId1106" xr:uid="{58929EC0-6424-4E1D-9B11-006F9EBF1060}"/>
    <hyperlink ref="A1109" r:id="rId1107" xr:uid="{3A200E7F-B914-4B2C-B9FB-55E68B05CFD3}"/>
    <hyperlink ref="A1110" r:id="rId1108" xr:uid="{801C19A4-BDFB-4C3A-9571-006AEEE812AB}"/>
    <hyperlink ref="A1111" r:id="rId1109" xr:uid="{A60612EB-1C7A-41F7-8569-8CADD73D5426}"/>
    <hyperlink ref="A1112" r:id="rId1110" xr:uid="{6B4B09AD-E5BC-4D40-9D38-7868E6E8E22E}"/>
    <hyperlink ref="A1113" r:id="rId1111" xr:uid="{AAB58DEB-D648-44C1-B9AE-687A81958A4D}"/>
    <hyperlink ref="A1114" r:id="rId1112" xr:uid="{06FD8282-0700-4E79-B426-0C685EFB9E68}"/>
    <hyperlink ref="A1115" r:id="rId1113" xr:uid="{B0B12D15-4EDA-4DA0-BED9-C6BAC5B7D17D}"/>
    <hyperlink ref="A1116" r:id="rId1114" xr:uid="{1D97E791-2AAE-429C-A54A-EAE3DB181A9E}"/>
    <hyperlink ref="A1117" r:id="rId1115" xr:uid="{2D8C6B3C-11AB-4902-A14B-2FAF8D85561B}"/>
    <hyperlink ref="A1118" r:id="rId1116" xr:uid="{B2C93444-A4DB-4ED2-8D2B-AE7B2D1BED12}"/>
    <hyperlink ref="A1119" r:id="rId1117" xr:uid="{22FE0C8F-FB42-4844-949D-689460B3716A}"/>
    <hyperlink ref="A1120" r:id="rId1118" xr:uid="{1C025BFC-BCF2-4378-99AA-ADE17705B457}"/>
    <hyperlink ref="A1121" r:id="rId1119" xr:uid="{7BAEAFF3-F8E5-4F63-B316-8628BC26AEA4}"/>
    <hyperlink ref="A1122" r:id="rId1120" xr:uid="{64C966B2-5F04-4A15-9933-4B748C6E7991}"/>
    <hyperlink ref="A1123" r:id="rId1121" xr:uid="{EE24335B-5640-448B-9721-DCF41402D8E3}"/>
    <hyperlink ref="A1124" r:id="rId1122" xr:uid="{15DA40F1-91F7-4380-BFF3-4D1430B56543}"/>
    <hyperlink ref="A1125" r:id="rId1123" xr:uid="{1BD4B939-8F98-47C8-9618-6E1151122B54}"/>
    <hyperlink ref="A1126" r:id="rId1124" xr:uid="{449D9776-5A49-452C-891C-1252EB87B48D}"/>
    <hyperlink ref="A1127" r:id="rId1125" xr:uid="{0D645CE5-D2E7-4F84-BED3-7C4550942393}"/>
    <hyperlink ref="A1128" r:id="rId1126" xr:uid="{79D9073C-005F-4072-9AEE-608A5A428C45}"/>
    <hyperlink ref="A1129" r:id="rId1127" xr:uid="{B8BD6270-77C0-48C3-98C3-C7EE00DB46ED}"/>
    <hyperlink ref="A1130" r:id="rId1128" xr:uid="{C5BF19C8-2C0D-4C6A-86BA-CB56E12ADC33}"/>
    <hyperlink ref="A1131" r:id="rId1129" xr:uid="{6009E934-4E1D-4958-81D4-C818215E078B}"/>
    <hyperlink ref="A1132" r:id="rId1130" xr:uid="{7124D294-24FE-4033-8545-B3C6E1E5B89C}"/>
    <hyperlink ref="A1133" r:id="rId1131" xr:uid="{536C8662-763E-4AFB-98CC-F968D13B6556}"/>
    <hyperlink ref="A1134" r:id="rId1132" xr:uid="{E97D5499-9982-4471-A6B1-15ACFBC4595E}"/>
    <hyperlink ref="A1135" r:id="rId1133" xr:uid="{5804AEBE-D5B9-4F33-B378-22C423100A20}"/>
    <hyperlink ref="A1136" r:id="rId1134" xr:uid="{94E4155A-4284-411A-AE82-128EB0E62321}"/>
    <hyperlink ref="A1137" r:id="rId1135" xr:uid="{8ADD35B0-5F56-4490-A6D6-B89EA70FFE6E}"/>
    <hyperlink ref="A1138" r:id="rId1136" xr:uid="{4A8595D6-B182-48BC-8591-D8D4BFE15844}"/>
    <hyperlink ref="A1139" r:id="rId1137" xr:uid="{C20B9257-FB94-4EFE-ADBA-FE762F9A075E}"/>
    <hyperlink ref="A1140" r:id="rId1138" xr:uid="{29C40FB5-66C9-4879-9ADC-82A69E51B5E3}"/>
    <hyperlink ref="A1141" r:id="rId1139" xr:uid="{82CC502B-05D0-4371-8BB2-E568B8EF4653}"/>
    <hyperlink ref="A1142" r:id="rId1140" xr:uid="{788B34B6-C678-4E65-819B-3F4AF94CDF34}"/>
    <hyperlink ref="A1143" r:id="rId1141" xr:uid="{814315FF-7324-4382-9566-BA97CC0AF92D}"/>
    <hyperlink ref="A1144" r:id="rId1142" xr:uid="{D1673296-420B-4876-A1AE-933AB6FE3771}"/>
    <hyperlink ref="A1145" r:id="rId1143" xr:uid="{2C131512-8CA5-4F2E-AF42-CE1D4458A3B4}"/>
    <hyperlink ref="A1146" r:id="rId1144" xr:uid="{5C371E28-7C34-426D-BB6D-A088C12D597A}"/>
    <hyperlink ref="A1147" r:id="rId1145" xr:uid="{94E2C5D5-47C4-4FC7-A9B1-BD0BA47075C4}"/>
    <hyperlink ref="A1148" r:id="rId1146" xr:uid="{59421F58-A673-4BD9-9B85-A336036060B4}"/>
    <hyperlink ref="A1149" r:id="rId1147" xr:uid="{59CD0937-2FE4-47CB-9113-31C980882209}"/>
    <hyperlink ref="A1150" r:id="rId1148" xr:uid="{8CA94DA3-343F-48BB-8D2D-C74FCAE2F600}"/>
    <hyperlink ref="A1151" r:id="rId1149" xr:uid="{6DCFDC5F-975A-4EC0-89AB-E56D56075E8C}"/>
    <hyperlink ref="A1152" r:id="rId1150" xr:uid="{6916777B-0B17-4165-9215-84C2150315FC}"/>
    <hyperlink ref="A1153" r:id="rId1151" xr:uid="{E3AF5733-6A8E-4BC1-8533-116F324CA829}"/>
    <hyperlink ref="A1154" r:id="rId1152" xr:uid="{B276179A-4139-46FC-BF47-69F7922D5148}"/>
    <hyperlink ref="A1155" r:id="rId1153" xr:uid="{40FEA9D2-C07B-4EA4-9B11-DEC3DB06268B}"/>
    <hyperlink ref="A1156" r:id="rId1154" xr:uid="{A1516D9D-E623-423C-8891-52ACC8F939C8}"/>
    <hyperlink ref="A1157" r:id="rId1155" xr:uid="{1C8CEE6F-E407-469A-81E3-8BD68F172906}"/>
    <hyperlink ref="A1158" r:id="rId1156" xr:uid="{B6CD13C5-47DC-47E9-B11E-B336E3701AB5}"/>
    <hyperlink ref="A1159" r:id="rId1157" xr:uid="{B76AFBDF-508A-4A01-853D-40BFE55AD757}"/>
    <hyperlink ref="A1160" r:id="rId1158" xr:uid="{7A1A9977-30C0-4433-B0A6-93E688DF1E6F}"/>
    <hyperlink ref="A1161" r:id="rId1159" xr:uid="{CABC10B8-1E8F-4508-AAED-C96EE270727C}"/>
    <hyperlink ref="A1162" r:id="rId1160" xr:uid="{80C7E877-59A0-4085-A74C-3D319ABE89AD}"/>
    <hyperlink ref="A1163" r:id="rId1161" xr:uid="{B448FE0F-6DA7-41BD-86FF-47FEA6CA7223}"/>
    <hyperlink ref="A1164" r:id="rId1162" xr:uid="{CBD144A1-A9D6-4B5E-99AC-07133B1E13EE}"/>
    <hyperlink ref="A1165" r:id="rId1163" xr:uid="{8A9BFFE6-583C-4E81-AA91-B2EE22524973}"/>
    <hyperlink ref="A1166" r:id="rId1164" xr:uid="{2A121962-77B3-4200-9034-3B6D36873212}"/>
    <hyperlink ref="A1167" r:id="rId1165" xr:uid="{11428CA0-993F-4933-8208-6A621ED358B2}"/>
    <hyperlink ref="A1168" r:id="rId1166" xr:uid="{93260752-E10C-4752-9654-CDF58E443127}"/>
    <hyperlink ref="A1169" r:id="rId1167" xr:uid="{E9D9BF36-5C8D-4FF8-9AC7-BC43BDE98361}"/>
    <hyperlink ref="A1170" r:id="rId1168" xr:uid="{B120590C-0928-4D01-8DF8-BBE38B9A96DE}"/>
    <hyperlink ref="A1171" r:id="rId1169" xr:uid="{A39F7680-F035-4B08-B505-F454953C021A}"/>
    <hyperlink ref="A1172" r:id="rId1170" xr:uid="{872620B2-C807-448F-B20D-5275B5E2F831}"/>
    <hyperlink ref="A1173" r:id="rId1171" xr:uid="{1E73419E-37B2-42E4-8F98-C1782B4E7A81}"/>
    <hyperlink ref="A1174" r:id="rId1172" xr:uid="{7F33DC51-633F-49CF-B60C-3505617C5BAB}"/>
    <hyperlink ref="A1175" r:id="rId1173" xr:uid="{7A9D5416-5BED-4B26-9F6D-09CFA4DE1C40}"/>
    <hyperlink ref="A1176" r:id="rId1174" xr:uid="{03B54ACB-B25E-4833-B8E5-BC8FBB841AA0}"/>
    <hyperlink ref="A1177" r:id="rId1175" xr:uid="{2BF177D3-4409-4D3A-8EFA-2BC475DE7129}"/>
    <hyperlink ref="A1178" r:id="rId1176" xr:uid="{4EDE838C-6C8A-4824-9FF6-CA0D5E159C4C}"/>
    <hyperlink ref="A1179" r:id="rId1177" xr:uid="{992DCE71-A49B-497F-9B82-B764028BE9DC}"/>
    <hyperlink ref="A1180" r:id="rId1178" xr:uid="{A69C591E-800A-454D-A38C-3257AD0D55C3}"/>
    <hyperlink ref="A1181" r:id="rId1179" xr:uid="{8BA5F68F-3170-4A31-A74E-A06639781E9E}"/>
    <hyperlink ref="A1182" r:id="rId1180" xr:uid="{8E006479-431A-46FF-BE80-8B4C5E1959DC}"/>
    <hyperlink ref="A1183" r:id="rId1181" xr:uid="{D0548870-83ED-42A0-B165-39E97B435F44}"/>
    <hyperlink ref="A1184" r:id="rId1182" xr:uid="{FF506BB4-FBEC-401E-953B-E5ADD1815698}"/>
    <hyperlink ref="A1185" r:id="rId1183" xr:uid="{17A041BD-D518-4945-92EB-31D4A2CB987A}"/>
    <hyperlink ref="A1186" r:id="rId1184" xr:uid="{B7B78F63-9092-48CB-A520-22172C0318FC}"/>
    <hyperlink ref="A1187" r:id="rId1185" xr:uid="{915AC1DC-2A2E-4327-886D-67FFDA796B4C}"/>
    <hyperlink ref="A1188" r:id="rId1186" xr:uid="{938D3D3C-7FAC-4FDC-AC3E-4DC3298CF92B}"/>
    <hyperlink ref="A1189" r:id="rId1187" xr:uid="{BAF51BD0-C7D3-4D51-AE13-F461331E1CE4}"/>
    <hyperlink ref="A1190" r:id="rId1188" xr:uid="{16FC9AC1-2CB1-40C4-AFF9-2EC473E5B0E3}"/>
    <hyperlink ref="A1191" r:id="rId1189" xr:uid="{DC8D4291-2106-4EEA-BF9B-E6EDD70733A5}"/>
    <hyperlink ref="A1192" r:id="rId1190" xr:uid="{742273F1-949F-4220-976C-E000DFD70CFD}"/>
    <hyperlink ref="A1193" r:id="rId1191" xr:uid="{8793AE48-1089-4925-8C99-D73FA33D283D}"/>
    <hyperlink ref="A1194" r:id="rId1192" xr:uid="{9A8AE262-9C21-4982-A2F7-B85BA2485ED1}"/>
    <hyperlink ref="A1195" r:id="rId1193" xr:uid="{012D52BB-754D-4C2E-8673-C2FCD4265160}"/>
    <hyperlink ref="A1196" r:id="rId1194" xr:uid="{2B11A8B3-E48C-477F-A632-BCEB3510C788}"/>
    <hyperlink ref="A1197" r:id="rId1195" xr:uid="{E691D20D-31D4-46DF-8621-7DAC606A965C}"/>
    <hyperlink ref="A1198" r:id="rId1196" xr:uid="{5CD97DF3-677B-4214-8525-08B275532724}"/>
    <hyperlink ref="A1199" r:id="rId1197" xr:uid="{95D04D4C-624A-4AAE-A4B0-EF555270A259}"/>
    <hyperlink ref="A1200" r:id="rId1198" xr:uid="{13FF32DF-5900-4482-AA43-510ADD8E5A28}"/>
    <hyperlink ref="A1201" r:id="rId1199" xr:uid="{88BB53B2-837D-4847-A936-A603997849B5}"/>
    <hyperlink ref="A1202" r:id="rId1200" xr:uid="{CDB05186-0EEA-4752-BA3C-174D637F7440}"/>
    <hyperlink ref="A1203" r:id="rId1201" xr:uid="{0C58749D-B3F8-403B-B2A9-D05894EE70D6}"/>
    <hyperlink ref="A1204" r:id="rId1202" xr:uid="{1174224C-7616-4FDF-AA4F-C424711B200F}"/>
    <hyperlink ref="A1205" r:id="rId1203" xr:uid="{8365C0F3-8EFC-4ED2-A558-1FD739756BDD}"/>
    <hyperlink ref="A1206" r:id="rId1204" xr:uid="{59CF349B-CE0F-4372-9F68-B79ABE73DE2D}"/>
    <hyperlink ref="A1207" r:id="rId1205" xr:uid="{4D80C7DC-5621-4FC4-913B-89104DC0C7F2}"/>
    <hyperlink ref="A1208" r:id="rId1206" xr:uid="{221D9038-DBD5-451A-B9FD-E2CC21E320C5}"/>
    <hyperlink ref="A1209" r:id="rId1207" xr:uid="{54031621-94F6-4BA7-89E0-16B368B08566}"/>
    <hyperlink ref="A1210" r:id="rId1208" xr:uid="{B0CD05C3-4E84-4641-9DC2-FF514601072E}"/>
    <hyperlink ref="A1211" r:id="rId1209" xr:uid="{C6D3B6BF-3F30-4F1D-B240-A0810673D0BE}"/>
    <hyperlink ref="A1212" r:id="rId1210" xr:uid="{90195953-71DA-4A06-8B9A-25E631EDF14D}"/>
    <hyperlink ref="A1213" r:id="rId1211" xr:uid="{B8072421-4F10-4F13-B9E1-0D755338F370}"/>
    <hyperlink ref="A1214" r:id="rId1212" xr:uid="{F7EAA0A7-A16D-4FFC-BE9F-6CB28BF978CA}"/>
    <hyperlink ref="A1215" r:id="rId1213" xr:uid="{A753ECF1-B700-4432-9095-673B6507BEF2}"/>
    <hyperlink ref="A1216" r:id="rId1214" xr:uid="{A4B099F8-2EAB-4BC7-91CC-9A3AE342135A}"/>
    <hyperlink ref="A1217" r:id="rId1215" xr:uid="{98BB000C-B7ED-4324-A2E3-0A8F2F39B1A6}"/>
    <hyperlink ref="A1218" r:id="rId1216" xr:uid="{4BB1BC94-7BB0-433E-AFE7-AD9CD5D46F71}"/>
    <hyperlink ref="A1219" r:id="rId1217" xr:uid="{53EDF659-875A-4CA7-8307-46E302FEE14D}"/>
    <hyperlink ref="A1220" r:id="rId1218" xr:uid="{567AB6E3-F107-47BC-A481-096FAA59C1F0}"/>
    <hyperlink ref="A1221" r:id="rId1219" xr:uid="{48C9DC7D-FC3E-4063-907D-1D8DF2976B5F}"/>
    <hyperlink ref="A1222" r:id="rId1220" xr:uid="{01A59DF8-D4C6-4EC1-B8E4-DBF7EC6A2798}"/>
    <hyperlink ref="A1223" r:id="rId1221" xr:uid="{DDA1F3C9-C3AD-427B-B233-055CE68D1B03}"/>
    <hyperlink ref="A1224" r:id="rId1222" xr:uid="{514FFF36-C670-4E07-8820-F00A5F57B5A0}"/>
    <hyperlink ref="A1225" r:id="rId1223" xr:uid="{34DBDD30-5FEC-4F29-BB69-C1B8C54858BD}"/>
    <hyperlink ref="A1226" r:id="rId1224" xr:uid="{B4E4F196-9A0B-4B53-92FB-22212D1259D0}"/>
    <hyperlink ref="A1227" r:id="rId1225" xr:uid="{87CF557B-DF8C-4D44-9862-DE362DD8BB46}"/>
    <hyperlink ref="A1228" r:id="rId1226" xr:uid="{9FE7E6CD-460B-4148-96C0-6D37F0D424E8}"/>
    <hyperlink ref="A1229" r:id="rId1227" xr:uid="{34899A49-4FE4-4E8F-A505-6A2E6460689E}"/>
    <hyperlink ref="A1230" r:id="rId1228" xr:uid="{CBE53770-FD45-4E6E-8667-1DF90615A767}"/>
    <hyperlink ref="A1231" r:id="rId1229" xr:uid="{7369CCE1-A6EF-4E35-BC5E-F7F22675181B}"/>
    <hyperlink ref="A1232" r:id="rId1230" xr:uid="{84F11775-D38D-4DF4-94BB-69D3832E586B}"/>
    <hyperlink ref="A1233" r:id="rId1231" xr:uid="{3F51E07E-00E6-40AF-997F-0313F3C2EB5A}"/>
    <hyperlink ref="A1234" r:id="rId1232" xr:uid="{C12DA346-9DE5-485E-8700-10037E583F8B}"/>
    <hyperlink ref="A1235" r:id="rId1233" xr:uid="{3AD78C75-7D7B-4F09-9317-6791E4DE5DBA}"/>
    <hyperlink ref="A1236" r:id="rId1234" xr:uid="{9381163B-0126-4FFB-BDD5-7E26FB1C6568}"/>
    <hyperlink ref="A1237" r:id="rId1235" xr:uid="{440ABD28-2EF6-4503-877C-160D99CA0169}"/>
    <hyperlink ref="A1238" r:id="rId1236" xr:uid="{0AA56C37-7D26-4B49-82AE-0487A6A6D11E}"/>
    <hyperlink ref="A1239" r:id="rId1237" xr:uid="{5679DA52-80A6-43CB-8C8A-A931D2186F05}"/>
    <hyperlink ref="A1240" r:id="rId1238" xr:uid="{6B2B0EB4-F458-4D9F-9B1C-57F42B8F5156}"/>
    <hyperlink ref="A1241" r:id="rId1239" xr:uid="{5DB776B9-CB85-4937-B34E-D67D8861DE5A}"/>
    <hyperlink ref="A1242" r:id="rId1240" xr:uid="{20CD7C90-216F-4839-9FA9-B4C85BD79069}"/>
    <hyperlink ref="A1243" r:id="rId1241" xr:uid="{83BFE454-104B-4C09-88A0-AB733D0DAA8F}"/>
    <hyperlink ref="A1244" r:id="rId1242" xr:uid="{7D003380-E71B-45FD-9CE0-ECBC7E84FDFD}"/>
    <hyperlink ref="A1245" r:id="rId1243" xr:uid="{23155B9E-1E28-4BE9-983E-F1C5430DE516}"/>
    <hyperlink ref="A1246" r:id="rId1244" xr:uid="{075B045B-159F-4132-9EEE-BD403474566B}"/>
    <hyperlink ref="A1247" r:id="rId1245" xr:uid="{6A9F6049-4D22-47E4-9FD4-F2FB21006CF7}"/>
    <hyperlink ref="A1248" r:id="rId1246" xr:uid="{57877451-3543-407F-9D32-EFD542FDCC47}"/>
    <hyperlink ref="A1249" r:id="rId1247" xr:uid="{ADCC9B79-2B8F-47C1-BC21-99A4B1F460AB}"/>
    <hyperlink ref="A1250" r:id="rId1248" xr:uid="{655DC0E3-7E1C-4C0F-9838-672F55EF2420}"/>
    <hyperlink ref="A1251" r:id="rId1249" xr:uid="{05650C69-985F-479C-93C7-FDFFFF7D5200}"/>
    <hyperlink ref="A1252" r:id="rId1250" xr:uid="{771B3E9A-C0E6-4B26-B63C-7AD48583BBEF}"/>
    <hyperlink ref="A1253" r:id="rId1251" xr:uid="{A81D093A-B4DA-4F7D-B0DB-570EFDFA6849}"/>
    <hyperlink ref="A1254" r:id="rId1252" xr:uid="{7ABD3171-60FF-4252-B806-71D80C426015}"/>
    <hyperlink ref="A1255" r:id="rId1253" xr:uid="{1453CDCC-0433-4326-9F75-C45B44F122C7}"/>
    <hyperlink ref="A1256" r:id="rId1254" xr:uid="{B57F6039-A74D-48A4-8C5D-7D0244F72549}"/>
    <hyperlink ref="A1257" r:id="rId1255" xr:uid="{17A4FDD9-4C11-4EE9-B851-44486B254BEE}"/>
    <hyperlink ref="A1258" r:id="rId1256" xr:uid="{FED715BD-CCE3-44D5-88DA-0635477EB65A}"/>
    <hyperlink ref="A1259" r:id="rId1257" xr:uid="{9E7E3E7B-36C4-4692-8EAE-19592BDF5954}"/>
    <hyperlink ref="A1260" r:id="rId1258" xr:uid="{120D2871-3409-4BB7-A9A6-EE94E51538E0}"/>
    <hyperlink ref="A1261" r:id="rId1259" xr:uid="{3EC8206A-E47A-4286-8B56-EA0C18B226CE}"/>
    <hyperlink ref="A1262" r:id="rId1260" xr:uid="{49E49D09-3864-44DB-BEED-6F0DF065C1BC}"/>
    <hyperlink ref="A1263" r:id="rId1261" xr:uid="{7ED858E8-A6C2-43BC-B1A1-61BC0CE6A84C}"/>
    <hyperlink ref="A1264" r:id="rId1262" xr:uid="{D38D1B2A-3BB5-496C-B9F4-B03107CF9815}"/>
    <hyperlink ref="A1265" r:id="rId1263" xr:uid="{AC33CCC6-A4ED-4C2B-93E4-38A6C5680CE5}"/>
    <hyperlink ref="A1266" r:id="rId1264" xr:uid="{2031F7FF-66BB-49FE-82F7-DD5D28A5BB61}"/>
    <hyperlink ref="A1267" r:id="rId1265" xr:uid="{40737073-5483-4752-85B8-6CA324AD2F95}"/>
    <hyperlink ref="A1268" r:id="rId1266" xr:uid="{25473025-6FAD-430F-B0B8-CCF1443F975C}"/>
    <hyperlink ref="A1269" r:id="rId1267" xr:uid="{74A38154-83D7-42F3-8DDC-8140CD61E575}"/>
    <hyperlink ref="A1270" r:id="rId1268" xr:uid="{6CDB04E0-A3D9-4328-ABF9-DF3411B221B7}"/>
    <hyperlink ref="A1271" r:id="rId1269" xr:uid="{F6174447-6F3C-4045-8C00-6DA8217835F6}"/>
    <hyperlink ref="A1272" r:id="rId1270" xr:uid="{66EC2722-092A-4A90-AC0B-F05A51896DA8}"/>
    <hyperlink ref="A1273" r:id="rId1271" xr:uid="{6806FF1A-CFBC-47A4-BB89-314A97207808}"/>
    <hyperlink ref="A1274" r:id="rId1272" xr:uid="{BCED3663-1D61-46D8-A055-90C13EE28D35}"/>
    <hyperlink ref="A1275" r:id="rId1273" xr:uid="{4F7C2DDC-2FAA-48EE-884C-2AEDF3CC893E}"/>
    <hyperlink ref="A1276" r:id="rId1274" xr:uid="{2FF09A8F-72F9-4890-95E5-0B3BF1BA272A}"/>
    <hyperlink ref="A1277" r:id="rId1275" xr:uid="{C45C1D8B-6D76-49E1-845B-FFAFD18FA206}"/>
    <hyperlink ref="A1278" r:id="rId1276" xr:uid="{83FCDB84-F17A-4811-8256-5C7D64CDD747}"/>
    <hyperlink ref="A1279" r:id="rId1277" xr:uid="{95ABF421-BCFE-4CC3-A28C-F1FE656C6EEF}"/>
    <hyperlink ref="A1280" r:id="rId1278" xr:uid="{83A61A80-0086-42EB-A78D-713BB41420E2}"/>
    <hyperlink ref="A1281" r:id="rId1279" xr:uid="{486E414F-A12F-410C-9D4D-407F3BF680A5}"/>
    <hyperlink ref="A1282" r:id="rId1280" xr:uid="{1234AE62-1B4F-49AD-94A1-31B180EFE4D6}"/>
    <hyperlink ref="A1283" r:id="rId1281" xr:uid="{13F42723-8510-46FD-A85A-279B2796D846}"/>
    <hyperlink ref="A1284" r:id="rId1282" xr:uid="{0BFC250F-6602-4061-9B4F-92F38897CB28}"/>
    <hyperlink ref="A1285" r:id="rId1283" xr:uid="{951C2AE3-56C2-4715-9271-F95DB68BF0A0}"/>
    <hyperlink ref="A1286" r:id="rId1284" xr:uid="{46E081FF-8F49-4254-A50D-000490205C75}"/>
    <hyperlink ref="A1287" r:id="rId1285" xr:uid="{613E89DE-F4AB-4B86-9539-84DA47CA49C6}"/>
    <hyperlink ref="A1288" r:id="rId1286" xr:uid="{4E421B65-F17E-4597-8B92-86F4C89C37CE}"/>
    <hyperlink ref="A1289" r:id="rId1287" xr:uid="{458D05C3-0E13-401B-81E1-988C64EE8009}"/>
    <hyperlink ref="A1290" r:id="rId1288" xr:uid="{48E14BAB-4ECF-4460-8F69-28DC0C688020}"/>
    <hyperlink ref="A1291" r:id="rId1289" xr:uid="{4D7F41B5-CAB2-4521-BAE8-89DBD262A05B}"/>
    <hyperlink ref="A1292" r:id="rId1290" xr:uid="{453028F5-7F26-4F33-A58B-FF7D1CA89C72}"/>
    <hyperlink ref="A1293" r:id="rId1291" xr:uid="{C7027F8E-4F49-40B8-A40C-7098AC8BD831}"/>
    <hyperlink ref="A1294" r:id="rId1292" xr:uid="{2D0C4574-6BB2-4237-B43A-64F9EC923C22}"/>
    <hyperlink ref="A1295" r:id="rId1293" xr:uid="{2744D6F1-9A4D-438D-8E03-AEEF073034C1}"/>
    <hyperlink ref="A1296" r:id="rId1294" xr:uid="{8E57E720-AED0-4243-B98D-8E02D5552AE3}"/>
    <hyperlink ref="A1297" r:id="rId1295" xr:uid="{85FE7C51-301C-409A-A0B1-2A7385F50ABF}"/>
    <hyperlink ref="A1298" r:id="rId1296" xr:uid="{A50F9B3D-95A3-427E-91EA-CEFF00718BD5}"/>
    <hyperlink ref="A1299" r:id="rId1297" xr:uid="{1C1C0A98-E691-4D42-9F54-71AA5DB1A9E6}"/>
    <hyperlink ref="A1300" r:id="rId1298" xr:uid="{1AE1E97D-D6C3-4692-A82D-DEC509E945EC}"/>
    <hyperlink ref="A1301" r:id="rId1299" xr:uid="{E0B86910-DC32-4D5A-A64E-0C09C4E91D35}"/>
    <hyperlink ref="A1302" r:id="rId1300" xr:uid="{3AA5FAA4-F912-4CE7-B13C-BF61D52A9349}"/>
    <hyperlink ref="A1303" r:id="rId1301" xr:uid="{277CC957-BC17-4304-BF37-2C5A58D53B5F}"/>
    <hyperlink ref="A1304" r:id="rId1302" xr:uid="{9BCAD766-0D42-4C62-8B96-97ADDA269F29}"/>
    <hyperlink ref="A1305" r:id="rId1303" xr:uid="{8ADB3342-A03E-4C5F-9F5B-CE34DC9EF748}"/>
    <hyperlink ref="A1306" r:id="rId1304" xr:uid="{DC55CB18-D363-4C25-A733-D9C27FC3CC34}"/>
    <hyperlink ref="A1307" r:id="rId1305" xr:uid="{5657835C-0079-47FD-B18D-CA2C856967B1}"/>
    <hyperlink ref="A1308" r:id="rId1306" xr:uid="{78115DEA-C658-4AD0-A2F9-3C057FFE2E47}"/>
    <hyperlink ref="A1309" r:id="rId1307" xr:uid="{CB03C078-6F32-4770-AB0C-C0A4D866406F}"/>
    <hyperlink ref="A1310" r:id="rId1308" xr:uid="{AF8537E3-358C-4F24-B8CC-D424B982CCB3}"/>
    <hyperlink ref="A1311" r:id="rId1309" xr:uid="{9ADC3F96-C1B5-460A-9AD8-C24A18DF9C3F}"/>
    <hyperlink ref="A1312" r:id="rId1310" xr:uid="{0273AA48-3195-4607-B563-2F6794B85593}"/>
    <hyperlink ref="A1313" r:id="rId1311" xr:uid="{24880F65-23E7-45A4-A6A8-3C6BCF73B739}"/>
    <hyperlink ref="A1314" r:id="rId1312" xr:uid="{FCB91C9E-D098-4B3B-A9F4-FACE6B3EE405}"/>
    <hyperlink ref="A1315" r:id="rId1313" xr:uid="{322F5130-4BF0-4298-97B2-AC0CDBBC72B0}"/>
    <hyperlink ref="A1316" r:id="rId1314" xr:uid="{4AB0C0AE-09C8-4BD7-A1AF-B26D63541B8C}"/>
    <hyperlink ref="A1317" r:id="rId1315" xr:uid="{7A9C27C1-EA81-4CD6-8A47-8D61C73E6127}"/>
    <hyperlink ref="A1318" r:id="rId1316" xr:uid="{6CA3AD3F-CC3D-498F-BCE0-72987ADD2BC8}"/>
    <hyperlink ref="A1319" r:id="rId1317" xr:uid="{F8D5FBE7-B98F-43D8-BFBB-56AD4F031F41}"/>
    <hyperlink ref="A1320" r:id="rId1318" xr:uid="{A6645BC4-276C-4D92-83CD-C9D1CFE5BDA9}"/>
    <hyperlink ref="A1321" r:id="rId1319" xr:uid="{5C22E5DE-52AD-4C22-AA93-A0D839331E0B}"/>
    <hyperlink ref="A1322" r:id="rId1320" xr:uid="{50D43141-E033-40E2-850F-F81D729CA4BE}"/>
    <hyperlink ref="A1323" r:id="rId1321" xr:uid="{87EF3800-E500-42A6-9A6E-552449A98219}"/>
    <hyperlink ref="A1324" r:id="rId1322" xr:uid="{99546F67-7DBF-40E2-ADDC-02849FD4099B}"/>
    <hyperlink ref="A1325" r:id="rId1323" xr:uid="{82708856-F607-4F25-85D2-3523FFF4F6B5}"/>
    <hyperlink ref="A1326" r:id="rId1324" xr:uid="{D5B0D0F5-95EB-4CFD-9B85-B2535E4D6E46}"/>
    <hyperlink ref="A1327" r:id="rId1325" xr:uid="{CEC6FA48-5094-4F7C-8453-76493420E706}"/>
    <hyperlink ref="A1328" r:id="rId1326" xr:uid="{A4C2AE49-7E8B-4015-99E2-83754489E350}"/>
    <hyperlink ref="A1329" r:id="rId1327" xr:uid="{448115B0-D9A2-4E99-982E-CAB40B23D9C7}"/>
    <hyperlink ref="A1330" r:id="rId1328" xr:uid="{128FBCB9-1ACB-468A-96F2-DB6FDA98BBBA}"/>
    <hyperlink ref="A1331" r:id="rId1329" xr:uid="{5C6FA90D-740F-4AF1-8B41-51F14962ECE3}"/>
    <hyperlink ref="A1332" r:id="rId1330" xr:uid="{15130CDB-1E07-4D7E-846E-E5ED96538A9B}"/>
    <hyperlink ref="A1333" r:id="rId1331" xr:uid="{CA25F077-1300-4DCB-933E-AF555B796DB1}"/>
    <hyperlink ref="A1334" r:id="rId1332" xr:uid="{A29758EE-1712-408A-8E60-3618F0902D14}"/>
    <hyperlink ref="A1335" r:id="rId1333" xr:uid="{968B29C6-EB61-448A-BFD1-D7AD1FC325AB}"/>
    <hyperlink ref="A1336" r:id="rId1334" xr:uid="{7A9C8DD8-EBE6-4471-A3FD-FEC0D6B469F8}"/>
    <hyperlink ref="A1337" r:id="rId1335" xr:uid="{AF7157C0-A59C-4AB4-9400-0CD4A47469E6}"/>
    <hyperlink ref="A1338" r:id="rId1336" xr:uid="{E1EF31C8-DFB1-47D3-A0BA-8D6CAAD41709}"/>
    <hyperlink ref="A1339" r:id="rId1337" xr:uid="{B4D1BA68-7D46-40E1-A7DD-E1B0CFE33AB8}"/>
    <hyperlink ref="A1340" r:id="rId1338" xr:uid="{71339722-3D7C-4637-A7B9-6B854AA0074F}"/>
    <hyperlink ref="A1341" r:id="rId1339" xr:uid="{DEC829F7-6EA9-4E6E-AA40-D46E5DCA7617}"/>
    <hyperlink ref="A1342" r:id="rId1340" xr:uid="{1FC45926-EE75-4DC2-A182-169BDCF00431}"/>
    <hyperlink ref="A1343" r:id="rId1341" xr:uid="{5AE37FFF-A47E-4FC2-AB84-FFDA91D403D9}"/>
    <hyperlink ref="A1344" r:id="rId1342" xr:uid="{D4A8D4CE-A9A2-41A2-822A-6C451451C754}"/>
    <hyperlink ref="A1345" r:id="rId1343" xr:uid="{001215F3-02BD-4C46-9900-655B64297B59}"/>
    <hyperlink ref="A1346" r:id="rId1344" xr:uid="{5576A435-5662-499B-8C0D-C16A75D181BF}"/>
    <hyperlink ref="A1347" r:id="rId1345" xr:uid="{886F2E01-BB72-4E11-A4E8-B865A3F20655}"/>
    <hyperlink ref="A1348" r:id="rId1346" xr:uid="{A3C8FF60-97A9-4166-9313-B93BB8352E52}"/>
    <hyperlink ref="A1349" r:id="rId1347" xr:uid="{4C4E5018-5FC6-4444-8F63-6AE6819EC675}"/>
    <hyperlink ref="A1350" r:id="rId1348" xr:uid="{6BA0E543-FBC2-4052-9CAE-9BD76F6918D2}"/>
    <hyperlink ref="A1351" r:id="rId1349" xr:uid="{C7D144AC-93D8-4EA0-80D1-1D427587F833}"/>
    <hyperlink ref="A1352" r:id="rId1350" xr:uid="{4FEC76F9-D44F-4C95-BE3D-DC5DB80BA792}"/>
    <hyperlink ref="A1353" r:id="rId1351" xr:uid="{44856F77-427C-4960-A73D-7E8120234AE7}"/>
    <hyperlink ref="A1354" r:id="rId1352" xr:uid="{E456031D-F09D-43BA-A8B4-C067EF7366B1}"/>
    <hyperlink ref="A1355" r:id="rId1353" xr:uid="{2A8FE778-B872-4DEF-B607-B7A09617B8B3}"/>
    <hyperlink ref="A1356" r:id="rId1354" xr:uid="{20F56647-F4AC-41F8-86C4-52DD25858BF5}"/>
    <hyperlink ref="A1357" r:id="rId1355" xr:uid="{F194BE7F-2275-4E76-9F4C-DCFA014DAB97}"/>
    <hyperlink ref="A1358" r:id="rId1356" xr:uid="{887E433C-92EF-4E29-839D-D02CC40427DB}"/>
    <hyperlink ref="A1359" r:id="rId1357" xr:uid="{3E4426EE-3A8A-4985-8E42-C96B1E3AC3E9}"/>
    <hyperlink ref="A1360" r:id="rId1358" xr:uid="{88CDD351-9BF4-45A0-A0A0-81E7AD952B6C}"/>
    <hyperlink ref="A1361" r:id="rId1359" xr:uid="{BCCE8A5D-B62F-4B4C-8886-C6B40ECC4F3D}"/>
    <hyperlink ref="A1362" r:id="rId1360" xr:uid="{0F1804F2-62C8-4115-A928-A27DFCFA706F}"/>
    <hyperlink ref="A1363" r:id="rId1361" xr:uid="{4649C8A3-2CFF-4677-89F6-DF730C168E5A}"/>
    <hyperlink ref="A1364" r:id="rId1362" xr:uid="{63530903-BC5B-4C94-B070-9CC8B9FE873B}"/>
    <hyperlink ref="A1365" r:id="rId1363" xr:uid="{27546310-FA84-4B0A-B6A0-7FB5D869A053}"/>
    <hyperlink ref="A1366" r:id="rId1364" xr:uid="{F221A1C4-4099-4B81-9728-BF19CD59D2A3}"/>
    <hyperlink ref="A1367" r:id="rId1365" xr:uid="{734A32CD-84AE-4991-81BC-0BC7E9139B28}"/>
    <hyperlink ref="A1368" r:id="rId1366" xr:uid="{0E681446-C79E-45D9-9EF9-912279901A3F}"/>
    <hyperlink ref="A1369" r:id="rId1367" xr:uid="{D441A39C-12FE-48D7-8542-3D922B11E74F}"/>
    <hyperlink ref="A1370" r:id="rId1368" xr:uid="{14B0B95B-69A7-4828-B0E9-388876CB3E1F}"/>
    <hyperlink ref="A1371" r:id="rId1369" xr:uid="{693F47B3-4814-4EDF-93D0-5AF2F1AC14FB}"/>
    <hyperlink ref="A1372" r:id="rId1370" xr:uid="{DD1273F2-D333-433A-B43F-8FA567D76BC9}"/>
    <hyperlink ref="A1373" r:id="rId1371" xr:uid="{600512B5-090E-409D-80D4-8479A4F379FD}"/>
    <hyperlink ref="A1374" r:id="rId1372" xr:uid="{AAFD4283-1DFC-4D16-BBBE-F3475D4269D8}"/>
    <hyperlink ref="A1375" r:id="rId1373" xr:uid="{D8FC34A5-F514-4ABB-A86B-ED2571AB5585}"/>
    <hyperlink ref="A1376" r:id="rId1374" xr:uid="{92438FE2-160B-418C-839B-0A11C3509DCE}"/>
    <hyperlink ref="A1377" r:id="rId1375" xr:uid="{1C17BA9F-6139-450B-81BD-B35E46D9488E}"/>
    <hyperlink ref="A1378" r:id="rId1376" xr:uid="{208B1D13-B761-4920-B412-CCDF1C193E0C}"/>
    <hyperlink ref="A1379" r:id="rId1377" xr:uid="{2A1F4F7B-F443-4C12-A3A7-CAAF0E43B837}"/>
    <hyperlink ref="A1380" r:id="rId1378" xr:uid="{1121ECDA-DE09-4DB9-A2F4-43B2D3411DBF}"/>
    <hyperlink ref="A1381" r:id="rId1379" xr:uid="{13467410-6BDD-4A20-8AD5-0B65BE462489}"/>
    <hyperlink ref="A1382" r:id="rId1380" xr:uid="{C0163DA9-A8EE-4E33-96D9-3E20202044C0}"/>
    <hyperlink ref="A1383" r:id="rId1381" xr:uid="{4BE5FFA6-6187-4A20-B026-3BF23F1160E2}"/>
    <hyperlink ref="A1384" r:id="rId1382" xr:uid="{6EFA34A7-BFA2-470B-966D-8D8256C35EDB}"/>
    <hyperlink ref="A1385" r:id="rId1383" xr:uid="{B8DD6C4B-E853-4E54-ACB5-752A8789E4DB}"/>
    <hyperlink ref="A1386" r:id="rId1384" xr:uid="{0CE6CC35-1398-4AB3-964B-A4ABC16A2A0C}"/>
    <hyperlink ref="A1387" r:id="rId1385" xr:uid="{A3DA50F3-ED73-43E2-B6C4-6B23EAF7B3F9}"/>
    <hyperlink ref="A1388" r:id="rId1386" xr:uid="{53F313AE-4C4E-451F-8E10-847D9ED110B3}"/>
    <hyperlink ref="A1389" r:id="rId1387" xr:uid="{060357D6-5BF8-4E81-9F39-F120EB9E1964}"/>
    <hyperlink ref="A1390" r:id="rId1388" xr:uid="{FE73B335-C204-492E-B787-C2F5685D8648}"/>
    <hyperlink ref="A1391" r:id="rId1389" xr:uid="{000F8973-703A-444E-B0CC-C6833EC3D90A}"/>
    <hyperlink ref="A1392" r:id="rId1390" xr:uid="{B9AB86D2-C0C7-423F-B46F-EDCD00CE8A06}"/>
    <hyperlink ref="A1393" r:id="rId1391" xr:uid="{4ECF0633-206C-467C-8110-8FB19F3E088A}"/>
    <hyperlink ref="A1394" r:id="rId1392" xr:uid="{B8E731A0-11F3-4B8D-A2B1-FAE72F4C23E7}"/>
    <hyperlink ref="A1395" r:id="rId1393" xr:uid="{E60CFE04-B778-4F68-8F2C-8111C5BB7ECF}"/>
    <hyperlink ref="A1396" r:id="rId1394" xr:uid="{BE8EB81C-D393-4C9C-A46E-29B292209A67}"/>
    <hyperlink ref="A1397" r:id="rId1395" xr:uid="{12028A33-BF12-4CA0-9031-DB2A21CD797A}"/>
    <hyperlink ref="A1398" r:id="rId1396" xr:uid="{900C4278-5705-4F53-9098-63FDBB707EC9}"/>
    <hyperlink ref="A1399" r:id="rId1397" xr:uid="{DA918F01-F87B-40FC-9A93-0355CEDCD115}"/>
    <hyperlink ref="A1400" r:id="rId1398" xr:uid="{C556D0BC-B70C-41C7-861F-A1B40010314E}"/>
    <hyperlink ref="A1401" r:id="rId1399" xr:uid="{44AF8D2F-E76E-4F7F-909B-A2DEE264267C}"/>
    <hyperlink ref="A1402" r:id="rId1400" xr:uid="{6FDECA55-B6FB-4DE8-9681-4BFE9112E034}"/>
    <hyperlink ref="A1403" r:id="rId1401" xr:uid="{501D95B2-71C3-4E2A-A3F8-47F669D945EE}"/>
    <hyperlink ref="A1404" r:id="rId1402" xr:uid="{97D59F89-6814-4115-90F2-F5E9BB7D1404}"/>
    <hyperlink ref="A1405" r:id="rId1403" xr:uid="{1E05A668-630A-452C-986E-B18647BCD94D}"/>
    <hyperlink ref="A1406" r:id="rId1404" xr:uid="{FCD9E4F4-96DD-407A-8C4C-3214792016CE}"/>
    <hyperlink ref="A1407" r:id="rId1405" xr:uid="{144C42C8-5C11-4C0F-8440-CD205033CDA5}"/>
    <hyperlink ref="A1408" r:id="rId1406" xr:uid="{E507CD16-92B3-451F-95AF-68D03BF6A80F}"/>
    <hyperlink ref="A1409" r:id="rId1407" xr:uid="{D5E32940-AAA5-4723-889C-76FD2E978657}"/>
    <hyperlink ref="A1410" r:id="rId1408" xr:uid="{B96E8BFF-3F0F-421C-A86B-A776EBF7239D}"/>
    <hyperlink ref="A1411" r:id="rId1409" xr:uid="{6D4B3991-BC2D-4BB5-9363-3B2B70514D5E}"/>
    <hyperlink ref="A1412" r:id="rId1410" xr:uid="{FD998B22-B456-47BC-BFCA-5C9252C5ED64}"/>
    <hyperlink ref="A1413" r:id="rId1411" xr:uid="{37275A70-E373-424F-AA83-8EC68ECD34B3}"/>
    <hyperlink ref="A1414" r:id="rId1412" xr:uid="{933B0B6E-C0A6-4C02-B0E1-9BB9D11A04AD}"/>
    <hyperlink ref="A1415" r:id="rId1413" xr:uid="{7C2003E6-2FDF-4E86-B700-2EC4A70AE955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5E75A-543A-435C-85A9-A61CC5C32C92}">
  <sheetPr codeName="工作表26"/>
  <dimension ref="A1:S77"/>
  <sheetViews>
    <sheetView zoomScale="103" zoomScaleNormal="103" workbookViewId="0">
      <pane xSplit="2" ySplit="2" topLeftCell="J3" activePane="bottomRight" state="frozen"/>
      <selection activeCell="F9" sqref="F9"/>
      <selection pane="topRight" activeCell="F9" sqref="F9"/>
      <selection pane="bottomLeft" activeCell="F9" sqref="F9"/>
      <selection pane="bottomRight" activeCell="A2" sqref="A2:R2"/>
    </sheetView>
  </sheetViews>
  <sheetFormatPr defaultRowHeight="12.5"/>
  <cols>
    <col min="1" max="1" width="21.26953125" style="16" customWidth="1"/>
    <col min="2" max="2" width="12.6328125" style="16" customWidth="1"/>
    <col min="3" max="3" width="14.7265625" style="16" customWidth="1"/>
    <col min="4" max="4" width="16.26953125" style="16" customWidth="1"/>
    <col min="5" max="8" width="10.08984375" style="16" customWidth="1"/>
    <col min="9" max="10" width="11.1796875" style="16" customWidth="1"/>
    <col min="11" max="12" width="12.08984375" style="16" customWidth="1"/>
    <col min="13" max="15" width="11.1796875" style="16" customWidth="1"/>
    <col min="16" max="16" width="11.36328125" style="16" customWidth="1"/>
    <col min="17" max="17" width="9.08984375" style="16" customWidth="1"/>
    <col min="18" max="18" width="9.81640625" style="16" customWidth="1"/>
    <col min="19" max="16384" width="8.7265625" style="16"/>
  </cols>
  <sheetData>
    <row r="1" spans="1:19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spans="1:19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10133</v>
      </c>
      <c r="E2" s="17" t="s">
        <v>10145</v>
      </c>
      <c r="F2" s="17" t="s">
        <v>10136</v>
      </c>
      <c r="G2" s="17" t="s">
        <v>10197</v>
      </c>
      <c r="H2" s="17" t="s">
        <v>10190</v>
      </c>
      <c r="I2" s="17" t="s">
        <v>10135</v>
      </c>
      <c r="J2" s="17" t="s">
        <v>10137</v>
      </c>
      <c r="K2" s="17" t="s">
        <v>10200</v>
      </c>
      <c r="L2" s="17" t="s">
        <v>10201</v>
      </c>
      <c r="M2" s="17" t="s">
        <v>10202</v>
      </c>
      <c r="N2" s="17" t="s">
        <v>10203</v>
      </c>
      <c r="O2" s="17" t="s">
        <v>10204</v>
      </c>
      <c r="P2" s="17" t="s">
        <v>10141</v>
      </c>
      <c r="Q2" s="17" t="s">
        <v>10142</v>
      </c>
      <c r="R2" s="17" t="s">
        <v>10143</v>
      </c>
    </row>
    <row r="3" spans="1:19" s="46" customFormat="1" ht="15.5">
      <c r="A3" s="3" t="s">
        <v>8786</v>
      </c>
      <c r="B3" s="15" t="s">
        <v>1</v>
      </c>
      <c r="C3" s="15" t="s">
        <v>7615</v>
      </c>
      <c r="D3" s="15" t="s">
        <v>8787</v>
      </c>
      <c r="E3" s="15">
        <v>4</v>
      </c>
      <c r="F3" s="15">
        <v>100</v>
      </c>
      <c r="G3" s="15">
        <v>100</v>
      </c>
      <c r="H3" s="15">
        <v>500</v>
      </c>
      <c r="I3" s="15">
        <v>0.15</v>
      </c>
      <c r="J3" s="15">
        <v>2</v>
      </c>
      <c r="K3" s="15" t="s">
        <v>8843</v>
      </c>
      <c r="L3" s="15" t="s">
        <v>8844</v>
      </c>
      <c r="M3" s="15">
        <v>4</v>
      </c>
      <c r="N3" s="15">
        <v>0</v>
      </c>
      <c r="O3" s="15">
        <v>1</v>
      </c>
      <c r="P3" s="15">
        <v>150</v>
      </c>
      <c r="Q3" s="15" t="s">
        <v>9479</v>
      </c>
      <c r="R3" s="15" t="s">
        <v>910</v>
      </c>
      <c r="S3" s="1"/>
    </row>
    <row r="4" spans="1:19" s="46" customFormat="1" ht="15.5">
      <c r="A4" s="3" t="s">
        <v>8788</v>
      </c>
      <c r="B4" s="15" t="s">
        <v>1</v>
      </c>
      <c r="C4" s="15" t="s">
        <v>8783</v>
      </c>
      <c r="D4" s="15" t="s">
        <v>8787</v>
      </c>
      <c r="E4" s="15">
        <v>4</v>
      </c>
      <c r="F4" s="15">
        <v>75</v>
      </c>
      <c r="G4" s="15">
        <v>100</v>
      </c>
      <c r="H4" s="15">
        <v>400</v>
      </c>
      <c r="I4" s="15">
        <v>0.15</v>
      </c>
      <c r="J4" s="15"/>
      <c r="K4" s="15" t="s">
        <v>8843</v>
      </c>
      <c r="L4" s="15" t="s">
        <v>8844</v>
      </c>
      <c r="M4" s="15">
        <v>4</v>
      </c>
      <c r="N4" s="15">
        <v>0</v>
      </c>
      <c r="O4" s="15">
        <v>1</v>
      </c>
      <c r="P4" s="15">
        <v>150</v>
      </c>
      <c r="Q4" s="15">
        <v>1</v>
      </c>
      <c r="R4" s="15" t="s">
        <v>910</v>
      </c>
      <c r="S4" s="1"/>
    </row>
    <row r="5" spans="1:19" s="46" customFormat="1" ht="15.5">
      <c r="A5" s="3" t="s">
        <v>8789</v>
      </c>
      <c r="B5" s="15" t="s">
        <v>1</v>
      </c>
      <c r="C5" s="15" t="s">
        <v>8784</v>
      </c>
      <c r="D5" s="15" t="s">
        <v>8787</v>
      </c>
      <c r="E5" s="15">
        <v>4</v>
      </c>
      <c r="F5" s="15">
        <v>100</v>
      </c>
      <c r="G5" s="15">
        <v>100</v>
      </c>
      <c r="H5" s="15">
        <v>350</v>
      </c>
      <c r="I5" s="15">
        <v>0.15</v>
      </c>
      <c r="J5" s="15">
        <v>2</v>
      </c>
      <c r="K5" s="15" t="s">
        <v>9373</v>
      </c>
      <c r="L5" s="15" t="s">
        <v>8844</v>
      </c>
      <c r="M5" s="15">
        <v>2</v>
      </c>
      <c r="N5" s="15">
        <v>0</v>
      </c>
      <c r="O5" s="15">
        <v>1</v>
      </c>
      <c r="P5" s="15">
        <v>150</v>
      </c>
      <c r="Q5" s="15">
        <v>1</v>
      </c>
      <c r="R5" s="15" t="s">
        <v>910</v>
      </c>
      <c r="S5" s="1"/>
    </row>
    <row r="6" spans="1:19" s="46" customFormat="1" ht="14.5">
      <c r="A6" s="3" t="s">
        <v>8790</v>
      </c>
      <c r="B6" s="15" t="s">
        <v>1</v>
      </c>
      <c r="C6" s="15" t="s">
        <v>8160</v>
      </c>
      <c r="D6" s="15" t="s">
        <v>8787</v>
      </c>
      <c r="E6" s="15">
        <v>4</v>
      </c>
      <c r="F6" s="15">
        <v>100</v>
      </c>
      <c r="G6" s="15">
        <v>100</v>
      </c>
      <c r="H6" s="15">
        <v>200</v>
      </c>
      <c r="I6" s="15">
        <v>0.15</v>
      </c>
      <c r="J6" s="15">
        <v>2</v>
      </c>
      <c r="K6" s="15" t="s">
        <v>8843</v>
      </c>
      <c r="L6" s="15" t="s">
        <v>9374</v>
      </c>
      <c r="M6" s="15">
        <v>4</v>
      </c>
      <c r="N6" s="15">
        <v>0</v>
      </c>
      <c r="O6" s="15">
        <v>1</v>
      </c>
      <c r="P6" s="15">
        <v>150</v>
      </c>
      <c r="Q6" s="15">
        <v>1</v>
      </c>
      <c r="R6" s="15" t="s">
        <v>910</v>
      </c>
      <c r="S6" s="47"/>
    </row>
    <row r="7" spans="1:19" s="46" customFormat="1" ht="14.5">
      <c r="A7" s="3" t="s">
        <v>9375</v>
      </c>
      <c r="B7" s="15" t="s">
        <v>1</v>
      </c>
      <c r="C7" s="15" t="s">
        <v>7270</v>
      </c>
      <c r="D7" s="15" t="s">
        <v>8787</v>
      </c>
      <c r="E7" s="15">
        <v>4</v>
      </c>
      <c r="F7" s="15">
        <v>100</v>
      </c>
      <c r="G7" s="15">
        <v>75</v>
      </c>
      <c r="H7" s="15">
        <v>200</v>
      </c>
      <c r="I7" s="15">
        <v>0.15</v>
      </c>
      <c r="J7" s="15">
        <v>2</v>
      </c>
      <c r="K7" s="15" t="s">
        <v>9376</v>
      </c>
      <c r="L7" s="15" t="s">
        <v>8844</v>
      </c>
      <c r="M7" s="15">
        <v>2</v>
      </c>
      <c r="N7" s="15">
        <v>0</v>
      </c>
      <c r="O7" s="15">
        <v>1</v>
      </c>
      <c r="P7" s="15">
        <v>150</v>
      </c>
      <c r="Q7" s="15">
        <v>1</v>
      </c>
      <c r="R7" s="15" t="s">
        <v>910</v>
      </c>
      <c r="S7" s="47"/>
    </row>
    <row r="8" spans="1:19" s="46" customFormat="1" ht="14.5">
      <c r="A8" s="3" t="s">
        <v>8792</v>
      </c>
      <c r="B8" s="15" t="s">
        <v>1</v>
      </c>
      <c r="C8" s="15" t="s">
        <v>7615</v>
      </c>
      <c r="D8" s="15" t="s">
        <v>8787</v>
      </c>
      <c r="E8" s="15">
        <v>4</v>
      </c>
      <c r="F8" s="15">
        <v>100</v>
      </c>
      <c r="G8" s="15">
        <v>100</v>
      </c>
      <c r="H8" s="15">
        <v>500</v>
      </c>
      <c r="I8" s="15">
        <v>0.15</v>
      </c>
      <c r="J8" s="15">
        <v>2</v>
      </c>
      <c r="K8" s="15" t="s">
        <v>8846</v>
      </c>
      <c r="L8" s="15" t="s">
        <v>8844</v>
      </c>
      <c r="M8" s="15">
        <v>4</v>
      </c>
      <c r="N8" s="15">
        <v>0</v>
      </c>
      <c r="O8" s="15">
        <v>1</v>
      </c>
      <c r="P8" s="15">
        <v>150</v>
      </c>
      <c r="Q8" s="15" t="s">
        <v>9479</v>
      </c>
      <c r="R8" s="15" t="s">
        <v>910</v>
      </c>
      <c r="S8" s="47"/>
    </row>
    <row r="9" spans="1:19" s="46" customFormat="1" ht="14.5">
      <c r="A9" s="3" t="s">
        <v>8793</v>
      </c>
      <c r="B9" s="15" t="s">
        <v>1</v>
      </c>
      <c r="C9" s="15" t="s">
        <v>8783</v>
      </c>
      <c r="D9" s="15" t="s">
        <v>8787</v>
      </c>
      <c r="E9" s="15">
        <v>4</v>
      </c>
      <c r="F9" s="15">
        <v>75</v>
      </c>
      <c r="G9" s="15">
        <v>100</v>
      </c>
      <c r="H9" s="15">
        <v>400</v>
      </c>
      <c r="I9" s="15">
        <v>0.15</v>
      </c>
      <c r="J9" s="15"/>
      <c r="K9" s="15" t="s">
        <v>8846</v>
      </c>
      <c r="L9" s="15" t="s">
        <v>8844</v>
      </c>
      <c r="M9" s="15">
        <v>4</v>
      </c>
      <c r="N9" s="15">
        <v>0</v>
      </c>
      <c r="O9" s="15">
        <v>1</v>
      </c>
      <c r="P9" s="15">
        <v>150</v>
      </c>
      <c r="Q9" s="15">
        <v>1</v>
      </c>
      <c r="R9" s="15" t="s">
        <v>910</v>
      </c>
      <c r="S9" s="47"/>
    </row>
    <row r="10" spans="1:19" s="46" customFormat="1" ht="14.5">
      <c r="A10" s="3" t="s">
        <v>8794</v>
      </c>
      <c r="B10" s="15" t="s">
        <v>1</v>
      </c>
      <c r="C10" s="15" t="s">
        <v>8160</v>
      </c>
      <c r="D10" s="15" t="s">
        <v>8787</v>
      </c>
      <c r="E10" s="15">
        <v>4</v>
      </c>
      <c r="F10" s="15">
        <v>100</v>
      </c>
      <c r="G10" s="15">
        <v>100</v>
      </c>
      <c r="H10" s="15">
        <v>200</v>
      </c>
      <c r="I10" s="15">
        <v>0.15</v>
      </c>
      <c r="J10" s="15">
        <v>0.5</v>
      </c>
      <c r="K10" s="15" t="s">
        <v>8846</v>
      </c>
      <c r="L10" s="15" t="s">
        <v>9374</v>
      </c>
      <c r="M10" s="15">
        <v>4</v>
      </c>
      <c r="N10" s="15">
        <v>0</v>
      </c>
      <c r="O10" s="15">
        <v>1</v>
      </c>
      <c r="P10" s="15">
        <v>150</v>
      </c>
      <c r="Q10" s="15">
        <v>1</v>
      </c>
      <c r="R10" s="15" t="s">
        <v>910</v>
      </c>
      <c r="S10" s="47"/>
    </row>
    <row r="11" spans="1:19" s="46" customFormat="1" ht="15.5">
      <c r="A11" s="3" t="s">
        <v>8795</v>
      </c>
      <c r="B11" s="15" t="s">
        <v>1</v>
      </c>
      <c r="C11" s="15" t="s">
        <v>7615</v>
      </c>
      <c r="D11" s="15" t="s">
        <v>8787</v>
      </c>
      <c r="E11" s="15">
        <v>4</v>
      </c>
      <c r="F11" s="15">
        <v>100</v>
      </c>
      <c r="G11" s="15">
        <v>100</v>
      </c>
      <c r="H11" s="15">
        <v>500</v>
      </c>
      <c r="I11" s="15">
        <v>0.15</v>
      </c>
      <c r="J11" s="15">
        <v>2</v>
      </c>
      <c r="K11" s="15" t="s">
        <v>8846</v>
      </c>
      <c r="L11" s="15" t="s">
        <v>8844</v>
      </c>
      <c r="M11" s="15">
        <v>4</v>
      </c>
      <c r="N11" s="15">
        <v>0</v>
      </c>
      <c r="O11" s="15">
        <v>1</v>
      </c>
      <c r="P11" s="15">
        <v>150</v>
      </c>
      <c r="Q11" s="15" t="s">
        <v>9479</v>
      </c>
      <c r="R11" s="15" t="s">
        <v>910</v>
      </c>
      <c r="S11" s="1"/>
    </row>
    <row r="12" spans="1:19" s="46" customFormat="1" ht="14.5">
      <c r="A12" s="3" t="s">
        <v>8796</v>
      </c>
      <c r="B12" s="15" t="s">
        <v>1</v>
      </c>
      <c r="C12" s="15" t="s">
        <v>8783</v>
      </c>
      <c r="D12" s="15" t="s">
        <v>8787</v>
      </c>
      <c r="E12" s="15">
        <v>4</v>
      </c>
      <c r="F12" s="15">
        <v>75</v>
      </c>
      <c r="G12" s="15">
        <v>100</v>
      </c>
      <c r="H12" s="15">
        <v>400</v>
      </c>
      <c r="I12" s="15">
        <v>0.15</v>
      </c>
      <c r="J12" s="15"/>
      <c r="K12" s="15" t="s">
        <v>8846</v>
      </c>
      <c r="L12" s="15" t="s">
        <v>8844</v>
      </c>
      <c r="M12" s="15">
        <v>4</v>
      </c>
      <c r="N12" s="15">
        <v>0</v>
      </c>
      <c r="O12" s="15">
        <v>1</v>
      </c>
      <c r="P12" s="15">
        <v>150</v>
      </c>
      <c r="Q12" s="15">
        <v>1</v>
      </c>
      <c r="R12" s="15" t="s">
        <v>910</v>
      </c>
      <c r="S12" s="47"/>
    </row>
    <row r="13" spans="1:19" s="46" customFormat="1" ht="14.5">
      <c r="A13" s="3" t="s">
        <v>8797</v>
      </c>
      <c r="B13" s="15" t="s">
        <v>1</v>
      </c>
      <c r="C13" s="15" t="s">
        <v>8160</v>
      </c>
      <c r="D13" s="15" t="s">
        <v>8787</v>
      </c>
      <c r="E13" s="15">
        <v>4</v>
      </c>
      <c r="F13" s="15">
        <v>100</v>
      </c>
      <c r="G13" s="15">
        <v>100</v>
      </c>
      <c r="H13" s="15">
        <v>200</v>
      </c>
      <c r="I13" s="15">
        <v>0.15</v>
      </c>
      <c r="J13" s="15">
        <v>1</v>
      </c>
      <c r="K13" s="15" t="s">
        <v>8846</v>
      </c>
      <c r="L13" s="15" t="s">
        <v>9374</v>
      </c>
      <c r="M13" s="15">
        <v>4</v>
      </c>
      <c r="N13" s="15">
        <v>0</v>
      </c>
      <c r="O13" s="15">
        <v>1</v>
      </c>
      <c r="P13" s="15">
        <v>150</v>
      </c>
      <c r="Q13" s="15">
        <v>1</v>
      </c>
      <c r="R13" s="15" t="s">
        <v>910</v>
      </c>
      <c r="S13" s="47"/>
    </row>
    <row r="14" spans="1:19" s="46" customFormat="1" ht="14.5">
      <c r="A14" s="3" t="s">
        <v>8798</v>
      </c>
      <c r="B14" s="15" t="s">
        <v>1</v>
      </c>
      <c r="C14" s="15" t="s">
        <v>8160</v>
      </c>
      <c r="D14" s="15" t="s">
        <v>8787</v>
      </c>
      <c r="E14" s="15">
        <v>4</v>
      </c>
      <c r="F14" s="15">
        <v>90</v>
      </c>
      <c r="G14" s="15">
        <v>80</v>
      </c>
      <c r="H14" s="15">
        <v>200</v>
      </c>
      <c r="I14" s="15">
        <v>0.25</v>
      </c>
      <c r="J14" s="15">
        <v>0.5</v>
      </c>
      <c r="K14" s="15" t="s">
        <v>8847</v>
      </c>
      <c r="L14" s="15" t="s">
        <v>8848</v>
      </c>
      <c r="M14" s="15">
        <v>4</v>
      </c>
      <c r="N14" s="15">
        <v>0.5</v>
      </c>
      <c r="O14" s="15">
        <v>1</v>
      </c>
      <c r="P14" s="15">
        <v>150</v>
      </c>
      <c r="Q14" s="15">
        <v>1</v>
      </c>
      <c r="R14" s="15" t="s">
        <v>910</v>
      </c>
      <c r="S14" s="47"/>
    </row>
    <row r="15" spans="1:19" s="46" customFormat="1" ht="14.5">
      <c r="A15" s="3" t="s">
        <v>8799</v>
      </c>
      <c r="B15" s="15" t="s">
        <v>1</v>
      </c>
      <c r="C15" s="15" t="s">
        <v>7272</v>
      </c>
      <c r="D15" s="15" t="s">
        <v>8787</v>
      </c>
      <c r="E15" s="15">
        <v>4</v>
      </c>
      <c r="F15" s="15">
        <v>100</v>
      </c>
      <c r="G15" s="15">
        <v>100</v>
      </c>
      <c r="H15" s="15">
        <v>200</v>
      </c>
      <c r="I15" s="15">
        <v>0.2</v>
      </c>
      <c r="J15" s="15">
        <v>0.5</v>
      </c>
      <c r="K15" s="15" t="s">
        <v>8847</v>
      </c>
      <c r="L15" s="15" t="s">
        <v>8848</v>
      </c>
      <c r="M15" s="15">
        <v>4</v>
      </c>
      <c r="N15" s="15">
        <v>0.5</v>
      </c>
      <c r="O15" s="15">
        <v>1</v>
      </c>
      <c r="P15" s="15">
        <v>150</v>
      </c>
      <c r="Q15" s="15">
        <v>1</v>
      </c>
      <c r="R15" s="15" t="s">
        <v>910</v>
      </c>
      <c r="S15" s="47"/>
    </row>
    <row r="16" spans="1:19" s="46" customFormat="1" ht="14.5">
      <c r="A16" s="3" t="s">
        <v>8801</v>
      </c>
      <c r="B16" s="15" t="s">
        <v>1</v>
      </c>
      <c r="C16" s="15" t="s">
        <v>7261</v>
      </c>
      <c r="D16" s="15" t="s">
        <v>8787</v>
      </c>
      <c r="E16" s="15">
        <v>3</v>
      </c>
      <c r="F16" s="15">
        <v>75</v>
      </c>
      <c r="G16" s="15">
        <v>75</v>
      </c>
      <c r="H16" s="15">
        <v>225</v>
      </c>
      <c r="I16" s="15">
        <v>0.2</v>
      </c>
      <c r="J16" s="15">
        <v>0.5</v>
      </c>
      <c r="K16" s="15" t="s">
        <v>8849</v>
      </c>
      <c r="L16" s="15" t="s">
        <v>8850</v>
      </c>
      <c r="M16" s="15">
        <v>2</v>
      </c>
      <c r="N16" s="15">
        <v>0</v>
      </c>
      <c r="O16" s="15">
        <v>1</v>
      </c>
      <c r="P16" s="15">
        <v>150</v>
      </c>
      <c r="Q16" s="15">
        <v>1</v>
      </c>
      <c r="R16" s="15" t="s">
        <v>910</v>
      </c>
      <c r="S16" s="47"/>
    </row>
    <row r="17" spans="1:19" s="46" customFormat="1" ht="14.5">
      <c r="A17" s="3" t="s">
        <v>8802</v>
      </c>
      <c r="B17" s="15" t="s">
        <v>1</v>
      </c>
      <c r="C17" s="15" t="s">
        <v>7261</v>
      </c>
      <c r="D17" s="15" t="s">
        <v>8787</v>
      </c>
      <c r="E17" s="15">
        <v>4</v>
      </c>
      <c r="F17" s="15">
        <v>75</v>
      </c>
      <c r="G17" s="15">
        <v>75</v>
      </c>
      <c r="H17" s="15">
        <v>225</v>
      </c>
      <c r="I17" s="15">
        <v>0.15</v>
      </c>
      <c r="J17" s="15">
        <v>2</v>
      </c>
      <c r="K17" s="15" t="s">
        <v>9373</v>
      </c>
      <c r="L17" s="15" t="s">
        <v>8851</v>
      </c>
      <c r="M17" s="15">
        <v>2</v>
      </c>
      <c r="N17" s="15">
        <v>0</v>
      </c>
      <c r="O17" s="15">
        <v>1</v>
      </c>
      <c r="P17" s="15">
        <v>150</v>
      </c>
      <c r="Q17" s="15">
        <v>1</v>
      </c>
      <c r="R17" s="15" t="s">
        <v>910</v>
      </c>
      <c r="S17" s="47"/>
    </row>
    <row r="18" spans="1:19" s="46" customFormat="1" ht="14.5">
      <c r="A18" s="3" t="s">
        <v>8803</v>
      </c>
      <c r="B18" s="15" t="s">
        <v>1</v>
      </c>
      <c r="C18" s="15" t="s">
        <v>7261</v>
      </c>
      <c r="D18" s="15" t="s">
        <v>8787</v>
      </c>
      <c r="E18" s="15">
        <v>50</v>
      </c>
      <c r="F18" s="15">
        <v>100</v>
      </c>
      <c r="G18" s="15">
        <v>100</v>
      </c>
      <c r="H18" s="15">
        <v>250</v>
      </c>
      <c r="I18" s="15">
        <v>0.2</v>
      </c>
      <c r="J18" s="15"/>
      <c r="K18" s="15" t="s">
        <v>8852</v>
      </c>
      <c r="L18" s="15" t="s">
        <v>8853</v>
      </c>
      <c r="M18" s="15">
        <v>5</v>
      </c>
      <c r="N18" s="15">
        <v>0</v>
      </c>
      <c r="O18" s="15">
        <v>1</v>
      </c>
      <c r="P18" s="15">
        <v>150</v>
      </c>
      <c r="Q18" s="15">
        <v>1</v>
      </c>
      <c r="R18" s="15" t="s">
        <v>910</v>
      </c>
      <c r="S18" s="47"/>
    </row>
    <row r="19" spans="1:19" s="46" customFormat="1" ht="15.5">
      <c r="A19" s="3" t="s">
        <v>8804</v>
      </c>
      <c r="B19" s="15" t="s">
        <v>1</v>
      </c>
      <c r="C19" s="15" t="s">
        <v>7425</v>
      </c>
      <c r="D19" s="15" t="s">
        <v>8787</v>
      </c>
      <c r="E19" s="15">
        <v>50</v>
      </c>
      <c r="F19" s="15">
        <v>100</v>
      </c>
      <c r="G19" s="15">
        <v>100</v>
      </c>
      <c r="H19" s="15">
        <v>200</v>
      </c>
      <c r="I19" s="15">
        <v>0.2</v>
      </c>
      <c r="J19" s="15"/>
      <c r="K19" s="15" t="s">
        <v>9377</v>
      </c>
      <c r="L19" s="15" t="s">
        <v>8853</v>
      </c>
      <c r="M19" s="15">
        <v>5</v>
      </c>
      <c r="N19" s="15">
        <v>0</v>
      </c>
      <c r="O19" s="15">
        <v>1</v>
      </c>
      <c r="P19" s="15">
        <v>150</v>
      </c>
      <c r="Q19" s="15">
        <v>1</v>
      </c>
      <c r="R19" s="15" t="s">
        <v>910</v>
      </c>
      <c r="S19" s="1"/>
    </row>
    <row r="20" spans="1:19" s="46" customFormat="1" ht="14.5">
      <c r="A20" s="3" t="s">
        <v>8806</v>
      </c>
      <c r="B20" s="15" t="s">
        <v>1</v>
      </c>
      <c r="C20" s="15" t="s">
        <v>7261</v>
      </c>
      <c r="D20" s="15" t="s">
        <v>8787</v>
      </c>
      <c r="E20" s="15">
        <v>50</v>
      </c>
      <c r="F20" s="15">
        <v>150</v>
      </c>
      <c r="G20" s="15">
        <v>150</v>
      </c>
      <c r="H20" s="15">
        <v>250</v>
      </c>
      <c r="I20" s="15">
        <v>0.2</v>
      </c>
      <c r="J20" s="15"/>
      <c r="K20" s="15" t="s">
        <v>8852</v>
      </c>
      <c r="L20" s="15" t="s">
        <v>8854</v>
      </c>
      <c r="M20" s="15">
        <v>5</v>
      </c>
      <c r="N20" s="15">
        <v>0</v>
      </c>
      <c r="O20" s="15">
        <v>1</v>
      </c>
      <c r="P20" s="15">
        <v>150</v>
      </c>
      <c r="Q20" s="15">
        <v>1</v>
      </c>
      <c r="R20" s="15" t="s">
        <v>910</v>
      </c>
      <c r="S20" s="47"/>
    </row>
    <row r="21" spans="1:19" s="46" customFormat="1" ht="14.5">
      <c r="A21" s="3" t="s">
        <v>8807</v>
      </c>
      <c r="B21" s="15" t="s">
        <v>1</v>
      </c>
      <c r="C21" s="15" t="s">
        <v>7425</v>
      </c>
      <c r="D21" s="15" t="s">
        <v>8787</v>
      </c>
      <c r="E21" s="15">
        <v>50</v>
      </c>
      <c r="F21" s="15">
        <v>150</v>
      </c>
      <c r="G21" s="15">
        <v>150</v>
      </c>
      <c r="H21" s="15">
        <v>200</v>
      </c>
      <c r="I21" s="15">
        <v>0.2</v>
      </c>
      <c r="J21" s="15"/>
      <c r="K21" s="15" t="s">
        <v>9377</v>
      </c>
      <c r="L21" s="15" t="s">
        <v>8854</v>
      </c>
      <c r="M21" s="15">
        <v>5</v>
      </c>
      <c r="N21" s="15">
        <v>0</v>
      </c>
      <c r="O21" s="15">
        <v>1</v>
      </c>
      <c r="P21" s="15">
        <v>150</v>
      </c>
      <c r="Q21" s="15">
        <v>1</v>
      </c>
      <c r="R21" s="15" t="s">
        <v>910</v>
      </c>
      <c r="S21" s="47"/>
    </row>
    <row r="22" spans="1:19" s="46" customFormat="1" ht="14.5">
      <c r="A22" s="3" t="s">
        <v>8808</v>
      </c>
      <c r="B22" s="15" t="s">
        <v>1</v>
      </c>
      <c r="C22" s="15" t="s">
        <v>7261</v>
      </c>
      <c r="D22" s="15" t="s">
        <v>8787</v>
      </c>
      <c r="E22" s="15">
        <v>50</v>
      </c>
      <c r="F22" s="15">
        <v>250</v>
      </c>
      <c r="G22" s="15">
        <v>250</v>
      </c>
      <c r="H22" s="15">
        <v>225</v>
      </c>
      <c r="I22" s="15">
        <v>0.2</v>
      </c>
      <c r="J22" s="15">
        <v>1</v>
      </c>
      <c r="K22" s="15" t="s">
        <v>8852</v>
      </c>
      <c r="L22" s="15" t="s">
        <v>8855</v>
      </c>
      <c r="M22" s="15">
        <v>5</v>
      </c>
      <c r="N22" s="15">
        <v>1</v>
      </c>
      <c r="O22" s="15">
        <v>1</v>
      </c>
      <c r="P22" s="15">
        <v>150</v>
      </c>
      <c r="Q22" s="15">
        <v>1</v>
      </c>
      <c r="R22" s="15" t="s">
        <v>910</v>
      </c>
      <c r="S22" s="47"/>
    </row>
    <row r="23" spans="1:19" s="46" customFormat="1" ht="14.5">
      <c r="A23" s="3" t="s">
        <v>8809</v>
      </c>
      <c r="B23" s="15" t="s">
        <v>1</v>
      </c>
      <c r="C23" s="15" t="s">
        <v>7261</v>
      </c>
      <c r="D23" s="15" t="s">
        <v>8787</v>
      </c>
      <c r="E23" s="15">
        <v>50</v>
      </c>
      <c r="F23" s="15">
        <v>250</v>
      </c>
      <c r="G23" s="15">
        <v>250</v>
      </c>
      <c r="H23" s="15">
        <v>225</v>
      </c>
      <c r="I23" s="15">
        <v>0.2</v>
      </c>
      <c r="J23" s="15">
        <v>1</v>
      </c>
      <c r="K23" s="15" t="s">
        <v>8852</v>
      </c>
      <c r="L23" s="15" t="s">
        <v>8855</v>
      </c>
      <c r="M23" s="15">
        <v>5</v>
      </c>
      <c r="N23" s="15">
        <v>1</v>
      </c>
      <c r="O23" s="15">
        <v>1</v>
      </c>
      <c r="P23" s="15">
        <v>150</v>
      </c>
      <c r="Q23" s="15">
        <v>1</v>
      </c>
      <c r="R23" s="15" t="s">
        <v>910</v>
      </c>
      <c r="S23" s="47"/>
    </row>
    <row r="24" spans="1:19" s="46" customFormat="1" ht="14.5">
      <c r="A24" s="3" t="s">
        <v>8810</v>
      </c>
      <c r="B24" s="15" t="s">
        <v>1</v>
      </c>
      <c r="C24" s="15" t="s">
        <v>7261</v>
      </c>
      <c r="D24" s="15" t="s">
        <v>8787</v>
      </c>
      <c r="E24" s="15">
        <v>50</v>
      </c>
      <c r="F24" s="15">
        <v>250</v>
      </c>
      <c r="G24" s="15">
        <v>250</v>
      </c>
      <c r="H24" s="15">
        <v>225</v>
      </c>
      <c r="I24" s="15">
        <v>0.2</v>
      </c>
      <c r="J24" s="15">
        <v>1</v>
      </c>
      <c r="K24" s="15" t="s">
        <v>8852</v>
      </c>
      <c r="L24" s="15" t="s">
        <v>8855</v>
      </c>
      <c r="M24" s="15">
        <v>5</v>
      </c>
      <c r="N24" s="15">
        <v>1</v>
      </c>
      <c r="O24" s="15">
        <v>1</v>
      </c>
      <c r="P24" s="15">
        <v>150</v>
      </c>
      <c r="Q24" s="15">
        <v>1</v>
      </c>
      <c r="R24" s="15" t="s">
        <v>910</v>
      </c>
      <c r="S24" s="47"/>
    </row>
    <row r="25" spans="1:19" s="46" customFormat="1" ht="14.5">
      <c r="A25" s="3" t="s">
        <v>8811</v>
      </c>
      <c r="B25" s="15" t="s">
        <v>1</v>
      </c>
      <c r="C25" s="15" t="s">
        <v>7261</v>
      </c>
      <c r="D25" s="15" t="s">
        <v>8787</v>
      </c>
      <c r="E25" s="15">
        <v>50</v>
      </c>
      <c r="F25" s="15">
        <v>250</v>
      </c>
      <c r="G25" s="15">
        <v>250</v>
      </c>
      <c r="H25" s="15">
        <v>225</v>
      </c>
      <c r="I25" s="15">
        <v>0.2</v>
      </c>
      <c r="J25" s="15">
        <v>1</v>
      </c>
      <c r="K25" s="15" t="s">
        <v>8852</v>
      </c>
      <c r="L25" s="15" t="s">
        <v>8855</v>
      </c>
      <c r="M25" s="15">
        <v>5</v>
      </c>
      <c r="N25" s="15">
        <v>1</v>
      </c>
      <c r="O25" s="15">
        <v>1</v>
      </c>
      <c r="P25" s="15">
        <v>150</v>
      </c>
      <c r="Q25" s="15">
        <v>1</v>
      </c>
      <c r="R25" s="15" t="s">
        <v>910</v>
      </c>
      <c r="S25" s="47"/>
    </row>
    <row r="26" spans="1:19" s="46" customFormat="1" ht="14.5">
      <c r="A26" s="3" t="s">
        <v>8812</v>
      </c>
      <c r="B26" s="15" t="s">
        <v>1</v>
      </c>
      <c r="C26" s="15" t="s">
        <v>7425</v>
      </c>
      <c r="D26" s="15" t="s">
        <v>8787</v>
      </c>
      <c r="E26" s="15">
        <v>50</v>
      </c>
      <c r="F26" s="15">
        <v>250</v>
      </c>
      <c r="G26" s="15">
        <v>250</v>
      </c>
      <c r="H26" s="15">
        <v>200</v>
      </c>
      <c r="I26" s="15">
        <v>0.2</v>
      </c>
      <c r="J26" s="15"/>
      <c r="K26" s="15" t="s">
        <v>9377</v>
      </c>
      <c r="L26" s="15" t="s">
        <v>9378</v>
      </c>
      <c r="M26" s="15">
        <v>5</v>
      </c>
      <c r="N26" s="15">
        <v>0</v>
      </c>
      <c r="O26" s="15">
        <v>1</v>
      </c>
      <c r="P26" s="15">
        <v>150</v>
      </c>
      <c r="Q26" s="15">
        <v>1</v>
      </c>
      <c r="R26" s="15" t="s">
        <v>910</v>
      </c>
      <c r="S26" s="47"/>
    </row>
    <row r="27" spans="1:19" s="46" customFormat="1" ht="14.5">
      <c r="A27" s="3" t="s">
        <v>8856</v>
      </c>
      <c r="B27" s="15" t="s">
        <v>1</v>
      </c>
      <c r="C27" s="15" t="s">
        <v>7270</v>
      </c>
      <c r="D27" s="15" t="s">
        <v>8787</v>
      </c>
      <c r="E27" s="15">
        <v>4</v>
      </c>
      <c r="F27" s="15">
        <v>100</v>
      </c>
      <c r="G27" s="15">
        <v>100</v>
      </c>
      <c r="H27" s="15">
        <v>200</v>
      </c>
      <c r="I27" s="15">
        <v>0.25</v>
      </c>
      <c r="J27" s="15">
        <v>4</v>
      </c>
      <c r="K27" s="15" t="s">
        <v>8858</v>
      </c>
      <c r="L27" s="15" t="s">
        <v>8857</v>
      </c>
      <c r="M27" s="15">
        <v>1.5</v>
      </c>
      <c r="N27" s="15">
        <v>0</v>
      </c>
      <c r="O27" s="15">
        <v>1</v>
      </c>
      <c r="P27" s="15">
        <v>150</v>
      </c>
      <c r="Q27" s="15">
        <v>1</v>
      </c>
      <c r="R27" s="15" t="s">
        <v>910</v>
      </c>
      <c r="S27" s="47"/>
    </row>
    <row r="28" spans="1:19" s="46" customFormat="1" ht="14.5">
      <c r="A28" s="3" t="s">
        <v>8813</v>
      </c>
      <c r="B28" s="15" t="s">
        <v>1</v>
      </c>
      <c r="C28" s="15" t="s">
        <v>8160</v>
      </c>
      <c r="D28" s="15" t="s">
        <v>8787</v>
      </c>
      <c r="E28" s="15">
        <v>4</v>
      </c>
      <c r="F28" s="15">
        <v>100</v>
      </c>
      <c r="G28" s="15">
        <v>100</v>
      </c>
      <c r="H28" s="15">
        <v>200</v>
      </c>
      <c r="I28" s="15">
        <v>0.25</v>
      </c>
      <c r="J28" s="15">
        <v>4</v>
      </c>
      <c r="K28" s="15" t="s">
        <v>8858</v>
      </c>
      <c r="L28" s="15" t="s">
        <v>8857</v>
      </c>
      <c r="M28" s="15">
        <v>1.5</v>
      </c>
      <c r="N28" s="15">
        <v>0</v>
      </c>
      <c r="O28" s="15">
        <v>1</v>
      </c>
      <c r="P28" s="15">
        <v>150</v>
      </c>
      <c r="Q28" s="15">
        <v>1</v>
      </c>
      <c r="R28" s="15" t="s">
        <v>910</v>
      </c>
      <c r="S28" s="47"/>
    </row>
    <row r="29" spans="1:19" s="46" customFormat="1" ht="14.5">
      <c r="A29" s="3" t="s">
        <v>8859</v>
      </c>
      <c r="B29" s="15" t="s">
        <v>1</v>
      </c>
      <c r="C29" s="15" t="s">
        <v>8418</v>
      </c>
      <c r="D29" s="15" t="s">
        <v>8787</v>
      </c>
      <c r="E29" s="15"/>
      <c r="F29" s="15">
        <v>250</v>
      </c>
      <c r="G29" s="15">
        <v>250</v>
      </c>
      <c r="H29" s="15"/>
      <c r="I29" s="15">
        <v>0.2</v>
      </c>
      <c r="J29" s="15">
        <v>4</v>
      </c>
      <c r="K29" s="15" t="s">
        <v>8852</v>
      </c>
      <c r="L29" s="15" t="s">
        <v>8853</v>
      </c>
      <c r="M29" s="15">
        <v>4</v>
      </c>
      <c r="N29" s="15">
        <v>0</v>
      </c>
      <c r="O29" s="15">
        <v>1</v>
      </c>
      <c r="P29" s="15">
        <v>200</v>
      </c>
      <c r="Q29" s="15" t="s">
        <v>9479</v>
      </c>
      <c r="R29" s="15" t="s">
        <v>910</v>
      </c>
      <c r="S29" s="47"/>
    </row>
    <row r="30" spans="1:19" s="46" customFormat="1" ht="14.5">
      <c r="A30" s="3" t="s">
        <v>8814</v>
      </c>
      <c r="B30" s="15" t="s">
        <v>1</v>
      </c>
      <c r="C30" s="15" t="s">
        <v>8418</v>
      </c>
      <c r="D30" s="15" t="s">
        <v>8787</v>
      </c>
      <c r="E30" s="15"/>
      <c r="F30" s="15">
        <v>250</v>
      </c>
      <c r="G30" s="15">
        <v>250</v>
      </c>
      <c r="H30" s="15"/>
      <c r="I30" s="15">
        <v>0.2</v>
      </c>
      <c r="J30" s="15">
        <v>4</v>
      </c>
      <c r="K30" s="15" t="s">
        <v>8852</v>
      </c>
      <c r="L30" s="15" t="s">
        <v>8855</v>
      </c>
      <c r="M30" s="15">
        <v>4</v>
      </c>
      <c r="N30" s="15">
        <v>0</v>
      </c>
      <c r="O30" s="15">
        <v>1</v>
      </c>
      <c r="P30" s="15">
        <v>200</v>
      </c>
      <c r="Q30" s="15" t="s">
        <v>9479</v>
      </c>
      <c r="R30" s="15" t="s">
        <v>910</v>
      </c>
      <c r="S30" s="47"/>
    </row>
    <row r="31" spans="1:19" s="46" customFormat="1" ht="14.5">
      <c r="A31" s="3" t="s">
        <v>8815</v>
      </c>
      <c r="B31" s="15" t="s">
        <v>1</v>
      </c>
      <c r="C31" s="15" t="s">
        <v>8783</v>
      </c>
      <c r="D31" s="15" t="s">
        <v>8787</v>
      </c>
      <c r="E31" s="15">
        <v>50</v>
      </c>
      <c r="F31" s="15">
        <v>250</v>
      </c>
      <c r="G31" s="15">
        <v>250</v>
      </c>
      <c r="H31" s="15">
        <v>410</v>
      </c>
      <c r="I31" s="15">
        <v>0.2</v>
      </c>
      <c r="J31" s="15">
        <v>4</v>
      </c>
      <c r="K31" s="15" t="s">
        <v>8852</v>
      </c>
      <c r="L31" s="15" t="s">
        <v>8853</v>
      </c>
      <c r="M31" s="15">
        <v>5</v>
      </c>
      <c r="N31" s="15">
        <v>0</v>
      </c>
      <c r="O31" s="15">
        <v>1</v>
      </c>
      <c r="P31" s="15">
        <v>150</v>
      </c>
      <c r="Q31" s="15">
        <v>1</v>
      </c>
      <c r="R31" s="15" t="s">
        <v>910</v>
      </c>
      <c r="S31" s="47"/>
    </row>
    <row r="32" spans="1:19" s="46" customFormat="1" ht="14.5">
      <c r="A32" s="3" t="s">
        <v>8816</v>
      </c>
      <c r="B32" s="15" t="s">
        <v>1</v>
      </c>
      <c r="C32" s="15" t="s">
        <v>8784</v>
      </c>
      <c r="D32" s="15" t="s">
        <v>8787</v>
      </c>
      <c r="E32" s="15">
        <v>50</v>
      </c>
      <c r="F32" s="15">
        <v>120</v>
      </c>
      <c r="G32" s="15">
        <v>100</v>
      </c>
      <c r="H32" s="15">
        <v>500</v>
      </c>
      <c r="I32" s="15">
        <v>0.2</v>
      </c>
      <c r="J32" s="15">
        <v>2.5</v>
      </c>
      <c r="K32" s="15" t="s">
        <v>8852</v>
      </c>
      <c r="L32" s="15" t="s">
        <v>8853</v>
      </c>
      <c r="M32" s="15">
        <v>5</v>
      </c>
      <c r="N32" s="15">
        <v>0</v>
      </c>
      <c r="O32" s="15">
        <v>1</v>
      </c>
      <c r="P32" s="15">
        <v>150</v>
      </c>
      <c r="Q32" s="15">
        <v>1</v>
      </c>
      <c r="R32" s="15" t="s">
        <v>910</v>
      </c>
      <c r="S32" s="47"/>
    </row>
    <row r="33" spans="1:19" s="46" customFormat="1" ht="15.5">
      <c r="A33" s="3" t="s">
        <v>8817</v>
      </c>
      <c r="B33" s="15" t="s">
        <v>1</v>
      </c>
      <c r="C33" s="15" t="s">
        <v>8160</v>
      </c>
      <c r="D33" s="15" t="s">
        <v>8787</v>
      </c>
      <c r="E33" s="15">
        <v>50</v>
      </c>
      <c r="F33" s="15">
        <v>120</v>
      </c>
      <c r="G33" s="15">
        <v>120</v>
      </c>
      <c r="H33" s="15">
        <v>200</v>
      </c>
      <c r="I33" s="15">
        <v>0.2</v>
      </c>
      <c r="J33" s="15">
        <v>2.5</v>
      </c>
      <c r="K33" s="15" t="s">
        <v>8852</v>
      </c>
      <c r="L33" s="15" t="s">
        <v>8853</v>
      </c>
      <c r="M33" s="15">
        <v>5</v>
      </c>
      <c r="N33" s="15">
        <v>0</v>
      </c>
      <c r="O33" s="15">
        <v>1</v>
      </c>
      <c r="P33" s="15">
        <v>150</v>
      </c>
      <c r="Q33" s="15">
        <v>1</v>
      </c>
      <c r="R33" s="15" t="s">
        <v>910</v>
      </c>
      <c r="S33" s="1"/>
    </row>
    <row r="34" spans="1:19" s="46" customFormat="1" ht="14.5">
      <c r="A34" s="3" t="s">
        <v>8818</v>
      </c>
      <c r="B34" s="15" t="s">
        <v>1</v>
      </c>
      <c r="C34" s="15" t="s">
        <v>7270</v>
      </c>
      <c r="D34" s="15" t="s">
        <v>8787</v>
      </c>
      <c r="E34" s="15">
        <v>50</v>
      </c>
      <c r="F34" s="15">
        <v>120</v>
      </c>
      <c r="G34" s="15">
        <v>100</v>
      </c>
      <c r="H34" s="15">
        <v>200</v>
      </c>
      <c r="I34" s="15">
        <v>0.5</v>
      </c>
      <c r="J34" s="15">
        <v>2.5</v>
      </c>
      <c r="K34" s="15" t="s">
        <v>8852</v>
      </c>
      <c r="L34" s="15" t="s">
        <v>8853</v>
      </c>
      <c r="M34" s="15">
        <v>5</v>
      </c>
      <c r="N34" s="15">
        <v>0</v>
      </c>
      <c r="O34" s="15">
        <v>1</v>
      </c>
      <c r="P34" s="15">
        <v>150</v>
      </c>
      <c r="Q34" s="15">
        <v>1</v>
      </c>
      <c r="R34" s="15" t="s">
        <v>910</v>
      </c>
      <c r="S34" s="47"/>
    </row>
    <row r="35" spans="1:19" s="46" customFormat="1" ht="14.5">
      <c r="A35" s="3" t="s">
        <v>8819</v>
      </c>
      <c r="B35" s="15" t="s">
        <v>1</v>
      </c>
      <c r="C35" s="15" t="s">
        <v>8783</v>
      </c>
      <c r="D35" s="15" t="s">
        <v>8787</v>
      </c>
      <c r="E35" s="15">
        <v>50</v>
      </c>
      <c r="F35" s="15">
        <v>250</v>
      </c>
      <c r="G35" s="15">
        <v>200</v>
      </c>
      <c r="H35" s="15">
        <v>410</v>
      </c>
      <c r="I35" s="15">
        <v>0.2</v>
      </c>
      <c r="J35" s="15">
        <v>1</v>
      </c>
      <c r="K35" s="15" t="s">
        <v>8852</v>
      </c>
      <c r="L35" s="15" t="s">
        <v>8854</v>
      </c>
      <c r="M35" s="15">
        <v>5</v>
      </c>
      <c r="N35" s="15">
        <v>0</v>
      </c>
      <c r="O35" s="15">
        <v>1</v>
      </c>
      <c r="P35" s="15">
        <v>150</v>
      </c>
      <c r="Q35" s="15">
        <v>1</v>
      </c>
      <c r="R35" s="15" t="s">
        <v>910</v>
      </c>
      <c r="S35" s="47"/>
    </row>
    <row r="36" spans="1:19" s="46" customFormat="1" ht="14.5">
      <c r="A36" s="3" t="s">
        <v>8820</v>
      </c>
      <c r="B36" s="15" t="s">
        <v>1</v>
      </c>
      <c r="C36" s="15" t="s">
        <v>8784</v>
      </c>
      <c r="D36" s="15" t="s">
        <v>8787</v>
      </c>
      <c r="E36" s="15">
        <v>50</v>
      </c>
      <c r="F36" s="15">
        <v>200</v>
      </c>
      <c r="G36" s="15">
        <v>150</v>
      </c>
      <c r="H36" s="15">
        <v>500</v>
      </c>
      <c r="I36" s="15">
        <v>0.2</v>
      </c>
      <c r="J36" s="15">
        <v>2.5</v>
      </c>
      <c r="K36" s="15" t="s">
        <v>8852</v>
      </c>
      <c r="L36" s="15" t="s">
        <v>8854</v>
      </c>
      <c r="M36" s="15">
        <v>5</v>
      </c>
      <c r="N36" s="15">
        <v>0</v>
      </c>
      <c r="O36" s="15">
        <v>1</v>
      </c>
      <c r="P36" s="15">
        <v>150</v>
      </c>
      <c r="Q36" s="15">
        <v>1</v>
      </c>
      <c r="R36" s="15" t="s">
        <v>910</v>
      </c>
      <c r="S36" s="47"/>
    </row>
    <row r="37" spans="1:19" s="46" customFormat="1" ht="14.5">
      <c r="A37" s="3" t="s">
        <v>8821</v>
      </c>
      <c r="B37" s="15" t="s">
        <v>1</v>
      </c>
      <c r="C37" s="15" t="s">
        <v>8160</v>
      </c>
      <c r="D37" s="15" t="s">
        <v>8787</v>
      </c>
      <c r="E37" s="15">
        <v>50</v>
      </c>
      <c r="F37" s="15">
        <v>200</v>
      </c>
      <c r="G37" s="15">
        <v>200</v>
      </c>
      <c r="H37" s="15">
        <v>200</v>
      </c>
      <c r="I37" s="15">
        <v>0.2</v>
      </c>
      <c r="J37" s="15">
        <v>2.5</v>
      </c>
      <c r="K37" s="15" t="s">
        <v>8852</v>
      </c>
      <c r="L37" s="15" t="s">
        <v>8854</v>
      </c>
      <c r="M37" s="15">
        <v>5</v>
      </c>
      <c r="N37" s="15">
        <v>0</v>
      </c>
      <c r="O37" s="15">
        <v>1</v>
      </c>
      <c r="P37" s="15">
        <v>150</v>
      </c>
      <c r="Q37" s="15">
        <v>1</v>
      </c>
      <c r="R37" s="15" t="s">
        <v>910</v>
      </c>
      <c r="S37" s="47"/>
    </row>
    <row r="38" spans="1:19" s="46" customFormat="1" ht="14.5">
      <c r="A38" s="3" t="s">
        <v>8822</v>
      </c>
      <c r="B38" s="15" t="s">
        <v>1</v>
      </c>
      <c r="C38" s="15" t="s">
        <v>7270</v>
      </c>
      <c r="D38" s="15" t="s">
        <v>8787</v>
      </c>
      <c r="E38" s="15">
        <v>50</v>
      </c>
      <c r="F38" s="15">
        <v>200</v>
      </c>
      <c r="G38" s="15">
        <v>150</v>
      </c>
      <c r="H38" s="15">
        <v>200</v>
      </c>
      <c r="I38" s="15">
        <v>0.5</v>
      </c>
      <c r="J38" s="15">
        <v>2.5</v>
      </c>
      <c r="K38" s="15" t="s">
        <v>8852</v>
      </c>
      <c r="L38" s="15" t="s">
        <v>8854</v>
      </c>
      <c r="M38" s="15">
        <v>5</v>
      </c>
      <c r="N38" s="15">
        <v>0</v>
      </c>
      <c r="O38" s="15">
        <v>1</v>
      </c>
      <c r="P38" s="15">
        <v>150</v>
      </c>
      <c r="Q38" s="15">
        <v>1</v>
      </c>
      <c r="R38" s="15" t="s">
        <v>910</v>
      </c>
      <c r="S38" s="47"/>
    </row>
    <row r="39" spans="1:19" s="46" customFormat="1" ht="14.5">
      <c r="A39" s="3" t="s">
        <v>8823</v>
      </c>
      <c r="B39" s="15" t="s">
        <v>1</v>
      </c>
      <c r="C39" s="15" t="s">
        <v>8783</v>
      </c>
      <c r="D39" s="15" t="s">
        <v>8787</v>
      </c>
      <c r="E39" s="15">
        <v>50</v>
      </c>
      <c r="F39" s="15">
        <v>250</v>
      </c>
      <c r="G39" s="15">
        <v>250</v>
      </c>
      <c r="H39" s="15">
        <v>410</v>
      </c>
      <c r="I39" s="15">
        <v>0.2</v>
      </c>
      <c r="J39" s="15">
        <v>1</v>
      </c>
      <c r="K39" s="15" t="s">
        <v>8852</v>
      </c>
      <c r="L39" s="15" t="s">
        <v>8855</v>
      </c>
      <c r="M39" s="15">
        <v>5</v>
      </c>
      <c r="N39" s="15">
        <v>0</v>
      </c>
      <c r="O39" s="15">
        <v>1</v>
      </c>
      <c r="P39" s="15">
        <v>150</v>
      </c>
      <c r="Q39" s="15">
        <v>1</v>
      </c>
      <c r="R39" s="15" t="s">
        <v>910</v>
      </c>
      <c r="S39" s="47"/>
    </row>
    <row r="40" spans="1:19" s="46" customFormat="1" ht="14.5">
      <c r="A40" s="3" t="s">
        <v>8824</v>
      </c>
      <c r="B40" s="15" t="s">
        <v>1</v>
      </c>
      <c r="C40" s="15" t="s">
        <v>8784</v>
      </c>
      <c r="D40" s="15" t="s">
        <v>8787</v>
      </c>
      <c r="E40" s="15">
        <v>50</v>
      </c>
      <c r="F40" s="15">
        <v>250</v>
      </c>
      <c r="G40" s="15">
        <v>250</v>
      </c>
      <c r="H40" s="15">
        <v>500</v>
      </c>
      <c r="I40" s="15">
        <v>0.2</v>
      </c>
      <c r="J40" s="15">
        <v>2.5</v>
      </c>
      <c r="K40" s="15" t="s">
        <v>8852</v>
      </c>
      <c r="L40" s="15" t="s">
        <v>8855</v>
      </c>
      <c r="M40" s="15">
        <v>5</v>
      </c>
      <c r="N40" s="15">
        <v>0</v>
      </c>
      <c r="O40" s="15">
        <v>1</v>
      </c>
      <c r="P40" s="15">
        <v>150</v>
      </c>
      <c r="Q40" s="15">
        <v>1</v>
      </c>
      <c r="R40" s="15" t="s">
        <v>910</v>
      </c>
      <c r="S40" s="47"/>
    </row>
    <row r="41" spans="1:19" s="46" customFormat="1" ht="14.5">
      <c r="A41" s="3" t="s">
        <v>8825</v>
      </c>
      <c r="B41" s="15" t="s">
        <v>1</v>
      </c>
      <c r="C41" s="15" t="s">
        <v>8160</v>
      </c>
      <c r="D41" s="15" t="s">
        <v>8787</v>
      </c>
      <c r="E41" s="15">
        <v>50</v>
      </c>
      <c r="F41" s="15">
        <v>250</v>
      </c>
      <c r="G41" s="15">
        <v>250</v>
      </c>
      <c r="H41" s="15">
        <v>200</v>
      </c>
      <c r="I41" s="15">
        <v>0.2</v>
      </c>
      <c r="J41" s="15">
        <v>2.5</v>
      </c>
      <c r="K41" s="15" t="s">
        <v>8852</v>
      </c>
      <c r="L41" s="15" t="s">
        <v>8855</v>
      </c>
      <c r="M41" s="15">
        <v>5</v>
      </c>
      <c r="N41" s="15">
        <v>0</v>
      </c>
      <c r="O41" s="15">
        <v>1</v>
      </c>
      <c r="P41" s="15">
        <v>150</v>
      </c>
      <c r="Q41" s="15">
        <v>1</v>
      </c>
      <c r="R41" s="15" t="s">
        <v>910</v>
      </c>
      <c r="S41" s="47"/>
    </row>
    <row r="42" spans="1:19" s="46" customFormat="1" ht="14.5">
      <c r="A42" s="3" t="s">
        <v>8860</v>
      </c>
      <c r="B42" s="15" t="s">
        <v>1</v>
      </c>
      <c r="C42" s="15" t="s">
        <v>7270</v>
      </c>
      <c r="D42" s="15" t="s">
        <v>8787</v>
      </c>
      <c r="E42" s="15">
        <v>50</v>
      </c>
      <c r="F42" s="15">
        <v>250</v>
      </c>
      <c r="G42" s="15">
        <v>250</v>
      </c>
      <c r="H42" s="15">
        <v>200</v>
      </c>
      <c r="I42" s="15">
        <v>0.5</v>
      </c>
      <c r="J42" s="15">
        <v>2.5</v>
      </c>
      <c r="K42" s="15" t="s">
        <v>8852</v>
      </c>
      <c r="L42" s="15" t="s">
        <v>8855</v>
      </c>
      <c r="M42" s="15">
        <v>5</v>
      </c>
      <c r="N42" s="15">
        <v>0</v>
      </c>
      <c r="O42" s="15">
        <v>1</v>
      </c>
      <c r="P42" s="15">
        <v>150</v>
      </c>
      <c r="Q42" s="15">
        <v>1</v>
      </c>
      <c r="R42" s="15" t="s">
        <v>910</v>
      </c>
      <c r="S42" s="47"/>
    </row>
    <row r="43" spans="1:19" s="46" customFormat="1" ht="14.5">
      <c r="A43" s="3" t="s">
        <v>8826</v>
      </c>
      <c r="B43" s="15" t="s">
        <v>1</v>
      </c>
      <c r="C43" s="15" t="s">
        <v>7261</v>
      </c>
      <c r="D43" s="15" t="s">
        <v>8787</v>
      </c>
      <c r="E43" s="15">
        <v>6</v>
      </c>
      <c r="F43" s="15">
        <v>70</v>
      </c>
      <c r="G43" s="15">
        <v>70</v>
      </c>
      <c r="H43" s="15">
        <v>225</v>
      </c>
      <c r="I43" s="15">
        <v>0.2</v>
      </c>
      <c r="J43" s="15">
        <v>2</v>
      </c>
      <c r="K43" s="15" t="s">
        <v>8845</v>
      </c>
      <c r="L43" s="15" t="s">
        <v>8861</v>
      </c>
      <c r="M43" s="15">
        <v>2</v>
      </c>
      <c r="N43" s="15">
        <v>0</v>
      </c>
      <c r="O43" s="15">
        <v>1</v>
      </c>
      <c r="P43" s="15">
        <v>150</v>
      </c>
      <c r="Q43" s="15">
        <v>1</v>
      </c>
      <c r="R43" s="15" t="s">
        <v>910</v>
      </c>
      <c r="S43" s="47"/>
    </row>
    <row r="44" spans="1:19" s="46" customFormat="1" ht="14.5">
      <c r="A44" s="3" t="s">
        <v>8827</v>
      </c>
      <c r="B44" s="15" t="s">
        <v>1</v>
      </c>
      <c r="C44" s="15" t="s">
        <v>7261</v>
      </c>
      <c r="D44" s="15" t="s">
        <v>8787</v>
      </c>
      <c r="E44" s="15">
        <v>6</v>
      </c>
      <c r="F44" s="15">
        <v>70</v>
      </c>
      <c r="G44" s="15">
        <v>70</v>
      </c>
      <c r="H44" s="15">
        <v>225</v>
      </c>
      <c r="I44" s="15">
        <v>0.2</v>
      </c>
      <c r="J44" s="15">
        <v>2</v>
      </c>
      <c r="K44" s="15" t="s">
        <v>8845</v>
      </c>
      <c r="L44" s="15" t="s">
        <v>8861</v>
      </c>
      <c r="M44" s="15">
        <v>1.5</v>
      </c>
      <c r="N44" s="15">
        <v>0</v>
      </c>
      <c r="O44" s="15">
        <v>1</v>
      </c>
      <c r="P44" s="15">
        <v>150</v>
      </c>
      <c r="Q44" s="15">
        <v>1</v>
      </c>
      <c r="R44" s="15" t="s">
        <v>910</v>
      </c>
      <c r="S44" s="47"/>
    </row>
    <row r="45" spans="1:19" s="46" customFormat="1" ht="14.5">
      <c r="A45" s="3" t="s">
        <v>8829</v>
      </c>
      <c r="B45" s="15" t="s">
        <v>1</v>
      </c>
      <c r="C45" s="15" t="s">
        <v>7425</v>
      </c>
      <c r="D45" s="15" t="s">
        <v>8787</v>
      </c>
      <c r="E45" s="15">
        <v>4</v>
      </c>
      <c r="F45" s="15">
        <v>85</v>
      </c>
      <c r="G45" s="15">
        <v>75</v>
      </c>
      <c r="H45" s="15">
        <v>200</v>
      </c>
      <c r="I45" s="15">
        <v>0.15</v>
      </c>
      <c r="J45" s="15">
        <v>4</v>
      </c>
      <c r="K45" s="15" t="s">
        <v>9373</v>
      </c>
      <c r="L45" s="15" t="s">
        <v>8857</v>
      </c>
      <c r="M45" s="15">
        <v>1.5</v>
      </c>
      <c r="N45" s="15">
        <v>0</v>
      </c>
      <c r="O45" s="15">
        <v>1</v>
      </c>
      <c r="P45" s="15">
        <v>150</v>
      </c>
      <c r="Q45" s="15">
        <v>1</v>
      </c>
      <c r="R45" s="15" t="s">
        <v>910</v>
      </c>
      <c r="S45" s="48"/>
    </row>
    <row r="46" spans="1:19" s="46" customFormat="1" ht="14.5">
      <c r="A46" s="3" t="s">
        <v>8862</v>
      </c>
      <c r="B46" s="15" t="s">
        <v>1</v>
      </c>
      <c r="C46" s="15" t="s">
        <v>7261</v>
      </c>
      <c r="D46" s="15" t="s">
        <v>8787</v>
      </c>
      <c r="E46" s="15">
        <v>6</v>
      </c>
      <c r="F46" s="15">
        <v>70</v>
      </c>
      <c r="G46" s="15">
        <v>70</v>
      </c>
      <c r="H46" s="15">
        <v>225</v>
      </c>
      <c r="I46" s="15">
        <v>0.2</v>
      </c>
      <c r="J46" s="15">
        <v>2</v>
      </c>
      <c r="K46" s="15" t="s">
        <v>8845</v>
      </c>
      <c r="L46" s="15" t="s">
        <v>8861</v>
      </c>
      <c r="M46" s="15">
        <v>2</v>
      </c>
      <c r="N46" s="15">
        <v>0</v>
      </c>
      <c r="O46" s="15">
        <v>1</v>
      </c>
      <c r="P46" s="15">
        <v>150</v>
      </c>
      <c r="Q46" s="15">
        <v>1</v>
      </c>
      <c r="R46" s="15" t="s">
        <v>910</v>
      </c>
      <c r="S46" s="48"/>
    </row>
    <row r="47" spans="1:19" s="46" customFormat="1" ht="14.5">
      <c r="A47" s="3" t="s">
        <v>8830</v>
      </c>
      <c r="B47" s="15" t="s">
        <v>1</v>
      </c>
      <c r="C47" s="15" t="s">
        <v>8418</v>
      </c>
      <c r="D47" s="15" t="s">
        <v>8787</v>
      </c>
      <c r="E47" s="15">
        <v>4</v>
      </c>
      <c r="F47" s="15">
        <v>75</v>
      </c>
      <c r="G47" s="15">
        <v>75</v>
      </c>
      <c r="H47" s="15">
        <v>500</v>
      </c>
      <c r="I47" s="15">
        <v>0.15</v>
      </c>
      <c r="J47" s="15">
        <v>2</v>
      </c>
      <c r="K47" s="15" t="s">
        <v>8845</v>
      </c>
      <c r="L47" s="15" t="s">
        <v>8844</v>
      </c>
      <c r="M47" s="15">
        <v>4</v>
      </c>
      <c r="N47" s="15">
        <v>0</v>
      </c>
      <c r="O47" s="15">
        <v>1</v>
      </c>
      <c r="P47" s="15">
        <v>175</v>
      </c>
      <c r="Q47" s="15" t="s">
        <v>9479</v>
      </c>
      <c r="R47" s="15" t="s">
        <v>910</v>
      </c>
      <c r="S47" s="48"/>
    </row>
    <row r="48" spans="1:19" s="46" customFormat="1" ht="14.5">
      <c r="A48" s="3" t="s">
        <v>8831</v>
      </c>
      <c r="B48" s="15" t="s">
        <v>1</v>
      </c>
      <c r="C48" s="15" t="s">
        <v>8418</v>
      </c>
      <c r="D48" s="15" t="s">
        <v>8787</v>
      </c>
      <c r="E48" s="15">
        <v>4</v>
      </c>
      <c r="F48" s="15">
        <v>75</v>
      </c>
      <c r="G48" s="15">
        <v>75</v>
      </c>
      <c r="H48" s="15">
        <v>500</v>
      </c>
      <c r="I48" s="15">
        <v>0.15</v>
      </c>
      <c r="J48" s="15">
        <v>2</v>
      </c>
      <c r="K48" s="15" t="s">
        <v>8846</v>
      </c>
      <c r="L48" s="15" t="s">
        <v>8844</v>
      </c>
      <c r="M48" s="15">
        <v>4</v>
      </c>
      <c r="N48" s="15">
        <v>0</v>
      </c>
      <c r="O48" s="15">
        <v>1</v>
      </c>
      <c r="P48" s="15">
        <v>175</v>
      </c>
      <c r="Q48" s="15" t="s">
        <v>9479</v>
      </c>
      <c r="R48" s="15" t="s">
        <v>910</v>
      </c>
      <c r="S48" s="48"/>
    </row>
    <row r="49" spans="1:19" s="46" customFormat="1" ht="14.5">
      <c r="A49" s="3" t="s">
        <v>8832</v>
      </c>
      <c r="B49" s="15" t="s">
        <v>1</v>
      </c>
      <c r="C49" s="15" t="s">
        <v>7261</v>
      </c>
      <c r="D49" s="15" t="s">
        <v>8787</v>
      </c>
      <c r="E49" s="15">
        <v>50</v>
      </c>
      <c r="F49" s="15">
        <v>350</v>
      </c>
      <c r="G49" s="15">
        <v>350</v>
      </c>
      <c r="H49" s="15">
        <v>350</v>
      </c>
      <c r="I49" s="15">
        <v>0.22500000000000001</v>
      </c>
      <c r="J49" s="15">
        <v>4</v>
      </c>
      <c r="K49" s="15" t="s">
        <v>8852</v>
      </c>
      <c r="L49" s="15" t="s">
        <v>8863</v>
      </c>
      <c r="M49" s="15">
        <v>5</v>
      </c>
      <c r="N49" s="15">
        <v>1</v>
      </c>
      <c r="O49" s="15">
        <v>1</v>
      </c>
      <c r="P49" s="15">
        <v>150</v>
      </c>
      <c r="Q49" s="15">
        <v>1</v>
      </c>
      <c r="R49" s="15" t="s">
        <v>910</v>
      </c>
      <c r="S49" s="48"/>
    </row>
    <row r="50" spans="1:19" s="46" customFormat="1" ht="14.5">
      <c r="A50" s="3" t="s">
        <v>8833</v>
      </c>
      <c r="B50" s="15" t="s">
        <v>1</v>
      </c>
      <c r="C50" s="15" t="s">
        <v>7261</v>
      </c>
      <c r="D50" s="15" t="s">
        <v>8787</v>
      </c>
      <c r="E50" s="15">
        <v>50</v>
      </c>
      <c r="F50" s="15">
        <v>350</v>
      </c>
      <c r="G50" s="15">
        <v>350</v>
      </c>
      <c r="H50" s="15">
        <v>350</v>
      </c>
      <c r="I50" s="15">
        <v>0.22500000000000001</v>
      </c>
      <c r="J50" s="15">
        <v>4</v>
      </c>
      <c r="K50" s="15" t="s">
        <v>8852</v>
      </c>
      <c r="L50" s="15" t="s">
        <v>8863</v>
      </c>
      <c r="M50" s="15">
        <v>5</v>
      </c>
      <c r="N50" s="15">
        <v>1</v>
      </c>
      <c r="O50" s="15">
        <v>1</v>
      </c>
      <c r="P50" s="15">
        <v>150</v>
      </c>
      <c r="Q50" s="15">
        <v>1</v>
      </c>
      <c r="R50" s="15" t="s">
        <v>910</v>
      </c>
      <c r="S50" s="48"/>
    </row>
    <row r="51" spans="1:19" s="46" customFormat="1" ht="14.5">
      <c r="A51" s="3" t="s">
        <v>8834</v>
      </c>
      <c r="B51" s="15" t="s">
        <v>1</v>
      </c>
      <c r="C51" s="15" t="s">
        <v>7261</v>
      </c>
      <c r="D51" s="15" t="s">
        <v>8787</v>
      </c>
      <c r="E51" s="15">
        <v>50</v>
      </c>
      <c r="F51" s="15">
        <v>350</v>
      </c>
      <c r="G51" s="15">
        <v>350</v>
      </c>
      <c r="H51" s="15">
        <v>350</v>
      </c>
      <c r="I51" s="15">
        <v>0.22500000000000001</v>
      </c>
      <c r="J51" s="15">
        <v>4</v>
      </c>
      <c r="K51" s="15" t="s">
        <v>8852</v>
      </c>
      <c r="L51" s="15" t="s">
        <v>8863</v>
      </c>
      <c r="M51" s="15">
        <v>5</v>
      </c>
      <c r="N51" s="15">
        <v>1</v>
      </c>
      <c r="O51" s="15">
        <v>1</v>
      </c>
      <c r="P51" s="15">
        <v>150</v>
      </c>
      <c r="Q51" s="15">
        <v>1</v>
      </c>
      <c r="R51" s="15" t="s">
        <v>910</v>
      </c>
      <c r="S51" s="48"/>
    </row>
    <row r="52" spans="1:19" s="46" customFormat="1" ht="14.5">
      <c r="A52" s="3" t="s">
        <v>8835</v>
      </c>
      <c r="B52" s="15" t="s">
        <v>1</v>
      </c>
      <c r="C52" s="15" t="s">
        <v>7261</v>
      </c>
      <c r="D52" s="15" t="s">
        <v>8787</v>
      </c>
      <c r="E52" s="15">
        <v>50</v>
      </c>
      <c r="F52" s="15">
        <v>350</v>
      </c>
      <c r="G52" s="15">
        <v>350</v>
      </c>
      <c r="H52" s="15">
        <v>350</v>
      </c>
      <c r="I52" s="15">
        <v>0.22500000000000001</v>
      </c>
      <c r="J52" s="15">
        <v>4</v>
      </c>
      <c r="K52" s="15" t="s">
        <v>8852</v>
      </c>
      <c r="L52" s="15" t="s">
        <v>8863</v>
      </c>
      <c r="M52" s="15">
        <v>5</v>
      </c>
      <c r="N52" s="15">
        <v>1</v>
      </c>
      <c r="O52" s="15">
        <v>1</v>
      </c>
      <c r="P52" s="15">
        <v>150</v>
      </c>
      <c r="Q52" s="15">
        <v>1</v>
      </c>
      <c r="R52" s="15" t="s">
        <v>910</v>
      </c>
      <c r="S52" s="48"/>
    </row>
    <row r="53" spans="1:19" s="46" customFormat="1" ht="14.5">
      <c r="A53" s="3" t="s">
        <v>8836</v>
      </c>
      <c r="B53" s="15" t="s">
        <v>1</v>
      </c>
      <c r="C53" s="15" t="s">
        <v>7261</v>
      </c>
      <c r="D53" s="15" t="s">
        <v>8787</v>
      </c>
      <c r="E53" s="15">
        <v>4</v>
      </c>
      <c r="F53" s="15">
        <v>100</v>
      </c>
      <c r="G53" s="15">
        <v>75</v>
      </c>
      <c r="H53" s="15">
        <v>350</v>
      </c>
      <c r="I53" s="15">
        <v>0.2</v>
      </c>
      <c r="J53" s="15">
        <v>2</v>
      </c>
      <c r="K53" s="15" t="s">
        <v>8864</v>
      </c>
      <c r="L53" s="15" t="s">
        <v>8844</v>
      </c>
      <c r="M53" s="15">
        <v>4</v>
      </c>
      <c r="N53" s="15">
        <v>0</v>
      </c>
      <c r="O53" s="15">
        <v>1</v>
      </c>
      <c r="P53" s="15">
        <v>150</v>
      </c>
      <c r="Q53" s="15">
        <v>1</v>
      </c>
      <c r="R53" s="15" t="s">
        <v>910</v>
      </c>
      <c r="S53" s="48"/>
    </row>
    <row r="54" spans="1:19" s="46" customFormat="1" ht="14.5">
      <c r="A54" s="3" t="s">
        <v>8837</v>
      </c>
      <c r="B54" s="15" t="s">
        <v>1</v>
      </c>
      <c r="C54" s="15" t="s">
        <v>7261</v>
      </c>
      <c r="D54" s="15" t="s">
        <v>8787</v>
      </c>
      <c r="E54" s="15">
        <v>4</v>
      </c>
      <c r="F54" s="15">
        <v>100</v>
      </c>
      <c r="G54" s="15">
        <v>75</v>
      </c>
      <c r="H54" s="15">
        <v>350</v>
      </c>
      <c r="I54" s="15">
        <v>0.2</v>
      </c>
      <c r="J54" s="15">
        <v>2</v>
      </c>
      <c r="K54" s="15" t="s">
        <v>8864</v>
      </c>
      <c r="L54" s="15" t="s">
        <v>8844</v>
      </c>
      <c r="M54" s="15">
        <v>4</v>
      </c>
      <c r="N54" s="15">
        <v>0</v>
      </c>
      <c r="O54" s="15">
        <v>1</v>
      </c>
      <c r="P54" s="15">
        <v>150</v>
      </c>
      <c r="Q54" s="15">
        <v>1</v>
      </c>
      <c r="R54" s="15" t="s">
        <v>910</v>
      </c>
      <c r="S54" s="48"/>
    </row>
    <row r="55" spans="1:19" s="46" customFormat="1" ht="14.5">
      <c r="A55" s="3" t="s">
        <v>8838</v>
      </c>
      <c r="B55" s="15" t="s">
        <v>1</v>
      </c>
      <c r="C55" s="15" t="s">
        <v>7261</v>
      </c>
      <c r="D55" s="15" t="s">
        <v>8787</v>
      </c>
      <c r="E55" s="15">
        <v>4</v>
      </c>
      <c r="F55" s="15">
        <v>100</v>
      </c>
      <c r="G55" s="15">
        <v>75</v>
      </c>
      <c r="H55" s="15">
        <v>350</v>
      </c>
      <c r="I55" s="15">
        <v>0.2</v>
      </c>
      <c r="J55" s="15">
        <v>2</v>
      </c>
      <c r="K55" s="15" t="s">
        <v>8864</v>
      </c>
      <c r="L55" s="15" t="s">
        <v>8844</v>
      </c>
      <c r="M55" s="15">
        <v>4</v>
      </c>
      <c r="N55" s="15">
        <v>0</v>
      </c>
      <c r="O55" s="15">
        <v>1</v>
      </c>
      <c r="P55" s="15">
        <v>150</v>
      </c>
      <c r="Q55" s="15">
        <v>1</v>
      </c>
      <c r="R55" s="15" t="s">
        <v>910</v>
      </c>
      <c r="S55" s="48"/>
    </row>
    <row r="56" spans="1:19" s="46" customFormat="1" ht="15.5">
      <c r="A56" s="3" t="s">
        <v>8839</v>
      </c>
      <c r="B56" s="15" t="s">
        <v>1</v>
      </c>
      <c r="C56" s="15" t="s">
        <v>7261</v>
      </c>
      <c r="D56" s="15" t="s">
        <v>8787</v>
      </c>
      <c r="E56" s="15">
        <v>4</v>
      </c>
      <c r="F56" s="15">
        <v>100</v>
      </c>
      <c r="G56" s="15">
        <v>75</v>
      </c>
      <c r="H56" s="15">
        <v>350</v>
      </c>
      <c r="I56" s="15">
        <v>0.2</v>
      </c>
      <c r="J56" s="15">
        <v>2</v>
      </c>
      <c r="K56" s="15" t="s">
        <v>8864</v>
      </c>
      <c r="L56" s="15" t="s">
        <v>8844</v>
      </c>
      <c r="M56" s="15">
        <v>4</v>
      </c>
      <c r="N56" s="15">
        <v>0</v>
      </c>
      <c r="O56" s="15">
        <v>1</v>
      </c>
      <c r="P56" s="15">
        <v>150</v>
      </c>
      <c r="Q56" s="15">
        <v>1</v>
      </c>
      <c r="R56" s="15" t="s">
        <v>910</v>
      </c>
      <c r="S56" s="1"/>
    </row>
    <row r="57" spans="1:19" s="46" customFormat="1" ht="15.5">
      <c r="A57" s="3" t="s">
        <v>8840</v>
      </c>
      <c r="B57" s="15" t="s">
        <v>1</v>
      </c>
      <c r="C57" s="15" t="s">
        <v>8155</v>
      </c>
      <c r="D57" s="15" t="s">
        <v>8787</v>
      </c>
      <c r="E57" s="15">
        <v>4</v>
      </c>
      <c r="F57" s="15">
        <v>75</v>
      </c>
      <c r="G57" s="15">
        <v>75</v>
      </c>
      <c r="H57" s="15"/>
      <c r="I57" s="15">
        <v>0.15</v>
      </c>
      <c r="J57" s="15">
        <v>2</v>
      </c>
      <c r="K57" s="15" t="s">
        <v>8843</v>
      </c>
      <c r="L57" s="15" t="s">
        <v>8844</v>
      </c>
      <c r="M57" s="15">
        <v>4</v>
      </c>
      <c r="N57" s="15">
        <v>0</v>
      </c>
      <c r="O57" s="15">
        <v>1</v>
      </c>
      <c r="P57" s="15">
        <v>150</v>
      </c>
      <c r="Q57" s="15">
        <v>1</v>
      </c>
      <c r="R57" s="15" t="s">
        <v>910</v>
      </c>
      <c r="S57" s="1"/>
    </row>
    <row r="58" spans="1:19" s="46" customFormat="1" ht="14.5">
      <c r="A58" s="3" t="s">
        <v>8841</v>
      </c>
      <c r="B58" s="15" t="s">
        <v>1</v>
      </c>
      <c r="C58" s="15" t="s">
        <v>8593</v>
      </c>
      <c r="D58" s="15" t="s">
        <v>8787</v>
      </c>
      <c r="E58" s="15">
        <v>4</v>
      </c>
      <c r="F58" s="15">
        <v>75</v>
      </c>
      <c r="G58" s="15">
        <v>75</v>
      </c>
      <c r="H58" s="15"/>
      <c r="I58" s="15">
        <v>0.15</v>
      </c>
      <c r="J58" s="15">
        <v>2</v>
      </c>
      <c r="K58" s="15" t="s">
        <v>8852</v>
      </c>
      <c r="L58" s="15" t="s">
        <v>8844</v>
      </c>
      <c r="M58" s="15">
        <v>4</v>
      </c>
      <c r="N58" s="15">
        <v>0</v>
      </c>
      <c r="O58" s="15">
        <v>1</v>
      </c>
      <c r="P58" s="15">
        <v>175</v>
      </c>
      <c r="Q58" s="15">
        <v>1</v>
      </c>
      <c r="R58" s="15" t="s">
        <v>910</v>
      </c>
      <c r="S58" s="48"/>
    </row>
    <row r="59" spans="1:19" s="46" customFormat="1" ht="14.5">
      <c r="A59" s="3" t="s">
        <v>8865</v>
      </c>
      <c r="B59" s="15" t="s">
        <v>1</v>
      </c>
      <c r="C59" s="15" t="s">
        <v>8866</v>
      </c>
      <c r="D59" s="15" t="s">
        <v>8787</v>
      </c>
      <c r="E59" s="15">
        <v>4</v>
      </c>
      <c r="F59" s="15">
        <v>75</v>
      </c>
      <c r="G59" s="15">
        <v>75</v>
      </c>
      <c r="H59" s="15"/>
      <c r="I59" s="15">
        <v>0.1</v>
      </c>
      <c r="J59" s="15">
        <v>0.8</v>
      </c>
      <c r="K59" s="15" t="s">
        <v>8843</v>
      </c>
      <c r="L59" s="15" t="s">
        <v>8844</v>
      </c>
      <c r="M59" s="15">
        <v>4</v>
      </c>
      <c r="N59" s="15">
        <v>0</v>
      </c>
      <c r="O59" s="15">
        <v>1</v>
      </c>
      <c r="P59" s="15">
        <v>150</v>
      </c>
      <c r="Q59" s="15">
        <v>1</v>
      </c>
      <c r="R59" s="15" t="s">
        <v>910</v>
      </c>
      <c r="S59" s="48"/>
    </row>
    <row r="60" spans="1:19" s="46" customFormat="1" ht="15.5">
      <c r="A60" s="3" t="s">
        <v>8842</v>
      </c>
      <c r="B60" s="15" t="s">
        <v>1</v>
      </c>
      <c r="C60" s="44" t="s">
        <v>8867</v>
      </c>
      <c r="D60" s="15" t="s">
        <v>8787</v>
      </c>
      <c r="E60" s="15">
        <v>9</v>
      </c>
      <c r="F60" s="15">
        <v>100</v>
      </c>
      <c r="G60" s="15">
        <v>100</v>
      </c>
      <c r="H60" s="15">
        <v>150</v>
      </c>
      <c r="I60" s="15">
        <v>0.125</v>
      </c>
      <c r="J60" s="15">
        <v>2</v>
      </c>
      <c r="K60" s="15" t="s">
        <v>9379</v>
      </c>
      <c r="L60" s="15" t="s">
        <v>8844</v>
      </c>
      <c r="M60" s="15">
        <v>9</v>
      </c>
      <c r="N60" s="15">
        <v>0.5</v>
      </c>
      <c r="O60" s="15">
        <v>1</v>
      </c>
      <c r="P60" s="15">
        <v>125</v>
      </c>
      <c r="Q60" s="15">
        <v>1</v>
      </c>
      <c r="R60" s="15" t="s">
        <v>910</v>
      </c>
      <c r="S60" s="1"/>
    </row>
    <row r="61" spans="1:19" s="22" customFormat="1" ht="14.5">
      <c r="A61" s="3" t="s">
        <v>9483</v>
      </c>
      <c r="B61" s="15" t="s">
        <v>9372</v>
      </c>
      <c r="C61" s="15" t="s">
        <v>8784</v>
      </c>
      <c r="D61" s="15" t="s">
        <v>8787</v>
      </c>
      <c r="E61" s="15">
        <v>4</v>
      </c>
      <c r="F61" s="15">
        <v>100</v>
      </c>
      <c r="G61" s="15">
        <v>75</v>
      </c>
      <c r="H61" s="15">
        <v>400</v>
      </c>
      <c r="I61" s="15">
        <v>0.15</v>
      </c>
      <c r="J61" s="15">
        <v>2</v>
      </c>
      <c r="K61" s="15" t="s">
        <v>9373</v>
      </c>
      <c r="L61" s="15" t="s">
        <v>9486</v>
      </c>
      <c r="M61" s="15">
        <v>2</v>
      </c>
      <c r="N61" s="15">
        <v>0</v>
      </c>
      <c r="O61" s="15">
        <v>1</v>
      </c>
      <c r="P61" s="15">
        <v>150</v>
      </c>
      <c r="Q61" s="15">
        <v>1</v>
      </c>
      <c r="R61" s="15" t="s">
        <v>9402</v>
      </c>
    </row>
    <row r="62" spans="1:19" s="22" customFormat="1" ht="14.5">
      <c r="A62" s="3" t="s">
        <v>9484</v>
      </c>
      <c r="B62" s="15" t="s">
        <v>9372</v>
      </c>
      <c r="C62" s="15" t="s">
        <v>9487</v>
      </c>
      <c r="D62" s="15" t="s">
        <v>8787</v>
      </c>
      <c r="E62" s="15">
        <v>4</v>
      </c>
      <c r="F62" s="15">
        <v>100</v>
      </c>
      <c r="G62" s="15">
        <v>75</v>
      </c>
      <c r="H62" s="15">
        <v>200</v>
      </c>
      <c r="I62" s="15">
        <v>0.15</v>
      </c>
      <c r="J62" s="15">
        <v>2</v>
      </c>
      <c r="K62" s="15" t="s">
        <v>9373</v>
      </c>
      <c r="L62" s="15" t="s">
        <v>9486</v>
      </c>
      <c r="M62" s="15">
        <v>2</v>
      </c>
      <c r="N62" s="15">
        <v>0</v>
      </c>
      <c r="O62" s="15">
        <v>1</v>
      </c>
      <c r="P62" s="15">
        <v>150</v>
      </c>
      <c r="Q62" s="15">
        <v>1</v>
      </c>
      <c r="R62" s="15" t="s">
        <v>9402</v>
      </c>
    </row>
    <row r="63" spans="1:19" s="22" customFormat="1" ht="14.5">
      <c r="A63" s="3" t="s">
        <v>9485</v>
      </c>
      <c r="B63" s="15" t="s">
        <v>9372</v>
      </c>
      <c r="C63" s="15" t="s">
        <v>7272</v>
      </c>
      <c r="D63" s="15" t="s">
        <v>8787</v>
      </c>
      <c r="E63" s="15">
        <v>4</v>
      </c>
      <c r="F63" s="15">
        <v>100</v>
      </c>
      <c r="G63" s="15">
        <v>75</v>
      </c>
      <c r="H63" s="15">
        <v>200</v>
      </c>
      <c r="I63" s="15">
        <v>0.15</v>
      </c>
      <c r="J63" s="15">
        <v>2</v>
      </c>
      <c r="K63" s="15" t="s">
        <v>9373</v>
      </c>
      <c r="L63" s="15" t="s">
        <v>9486</v>
      </c>
      <c r="M63" s="15">
        <v>2</v>
      </c>
      <c r="N63" s="15">
        <v>0</v>
      </c>
      <c r="O63" s="15">
        <v>1</v>
      </c>
      <c r="P63" s="15">
        <v>150</v>
      </c>
      <c r="Q63" s="15">
        <v>1</v>
      </c>
      <c r="R63" s="15" t="s">
        <v>9402</v>
      </c>
    </row>
    <row r="64" spans="1:19" s="22" customFormat="1" ht="14.5">
      <c r="A64" s="3" t="s">
        <v>9488</v>
      </c>
      <c r="B64" s="15" t="s">
        <v>9372</v>
      </c>
      <c r="C64" s="15" t="s">
        <v>7261</v>
      </c>
      <c r="D64" s="15" t="s">
        <v>8787</v>
      </c>
      <c r="E64" s="15">
        <v>4</v>
      </c>
      <c r="F64" s="15">
        <v>100</v>
      </c>
      <c r="G64" s="15">
        <v>75</v>
      </c>
      <c r="H64" s="15">
        <v>350</v>
      </c>
      <c r="I64" s="15">
        <v>0.215</v>
      </c>
      <c r="J64" s="15">
        <v>2</v>
      </c>
      <c r="K64" s="15" t="s">
        <v>9373</v>
      </c>
      <c r="L64" s="15" t="s">
        <v>9486</v>
      </c>
      <c r="M64" s="15">
        <v>2</v>
      </c>
      <c r="N64" s="15">
        <v>0</v>
      </c>
      <c r="O64" s="15">
        <v>1</v>
      </c>
      <c r="P64" s="15">
        <v>150</v>
      </c>
      <c r="Q64" s="15">
        <v>1</v>
      </c>
      <c r="R64" s="15" t="s">
        <v>9402</v>
      </c>
    </row>
    <row r="65" spans="1:18" s="22" customFormat="1" ht="14.5">
      <c r="A65" s="3" t="s">
        <v>9489</v>
      </c>
      <c r="B65" s="15" t="s">
        <v>9372</v>
      </c>
      <c r="C65" s="15" t="s">
        <v>7261</v>
      </c>
      <c r="D65" s="15" t="s">
        <v>8787</v>
      </c>
      <c r="E65" s="15">
        <v>50</v>
      </c>
      <c r="F65" s="15">
        <v>250</v>
      </c>
      <c r="G65" s="15">
        <v>200</v>
      </c>
      <c r="H65" s="15">
        <v>350</v>
      </c>
      <c r="I65" s="15">
        <v>0.2</v>
      </c>
      <c r="J65" s="15">
        <v>4</v>
      </c>
      <c r="K65" s="15" t="s">
        <v>9379</v>
      </c>
      <c r="L65" s="15" t="s">
        <v>9378</v>
      </c>
      <c r="M65" s="15">
        <v>5</v>
      </c>
      <c r="N65" s="15">
        <v>0</v>
      </c>
      <c r="O65" s="15">
        <v>1</v>
      </c>
      <c r="P65" s="15">
        <v>150</v>
      </c>
      <c r="Q65" s="15">
        <v>1</v>
      </c>
      <c r="R65" s="15" t="s">
        <v>9402</v>
      </c>
    </row>
    <row r="66" spans="1:18" s="22" customFormat="1" ht="14.5">
      <c r="A66" s="3" t="s">
        <v>9490</v>
      </c>
      <c r="B66" s="15" t="s">
        <v>9372</v>
      </c>
      <c r="C66" s="15" t="s">
        <v>8784</v>
      </c>
      <c r="D66" s="15" t="s">
        <v>8787</v>
      </c>
      <c r="E66" s="15">
        <v>50</v>
      </c>
      <c r="F66" s="15">
        <v>250</v>
      </c>
      <c r="G66" s="15">
        <v>200</v>
      </c>
      <c r="H66" s="15">
        <v>410</v>
      </c>
      <c r="I66" s="15">
        <v>0.2</v>
      </c>
      <c r="J66" s="15">
        <v>4</v>
      </c>
      <c r="K66" s="15" t="s">
        <v>9379</v>
      </c>
      <c r="L66" s="15" t="s">
        <v>9378</v>
      </c>
      <c r="M66" s="15">
        <v>5</v>
      </c>
      <c r="N66" s="15">
        <v>0</v>
      </c>
      <c r="O66" s="15">
        <v>1</v>
      </c>
      <c r="P66" s="15">
        <v>150</v>
      </c>
      <c r="Q66" s="15">
        <v>1</v>
      </c>
      <c r="R66" s="15" t="s">
        <v>9402</v>
      </c>
    </row>
    <row r="67" spans="1:18" s="22" customFormat="1" ht="14.5">
      <c r="A67" s="3" t="s">
        <v>9491</v>
      </c>
      <c r="B67" s="15" t="s">
        <v>9372</v>
      </c>
      <c r="C67" s="15" t="s">
        <v>7261</v>
      </c>
      <c r="D67" s="15" t="s">
        <v>8787</v>
      </c>
      <c r="E67" s="15">
        <v>50</v>
      </c>
      <c r="F67" s="15">
        <v>250</v>
      </c>
      <c r="G67" s="15">
        <v>200</v>
      </c>
      <c r="H67" s="15">
        <v>350</v>
      </c>
      <c r="I67" s="15">
        <v>0.22500000000000001</v>
      </c>
      <c r="J67" s="15">
        <v>9</v>
      </c>
      <c r="K67" s="15" t="s">
        <v>9379</v>
      </c>
      <c r="L67" s="15" t="s">
        <v>9378</v>
      </c>
      <c r="M67" s="15">
        <v>5</v>
      </c>
      <c r="N67" s="15">
        <v>0</v>
      </c>
      <c r="O67" s="15">
        <v>1</v>
      </c>
      <c r="P67" s="15">
        <v>150</v>
      </c>
      <c r="Q67" s="15">
        <v>1</v>
      </c>
      <c r="R67" s="15" t="s">
        <v>9402</v>
      </c>
    </row>
    <row r="68" spans="1:18" s="22" customFormat="1" ht="14.5">
      <c r="A68" s="3" t="s">
        <v>9492</v>
      </c>
      <c r="B68" s="15" t="s">
        <v>9372</v>
      </c>
      <c r="C68" s="15" t="s">
        <v>7261</v>
      </c>
      <c r="D68" s="15" t="s">
        <v>8787</v>
      </c>
      <c r="E68" s="15">
        <v>50</v>
      </c>
      <c r="F68" s="15">
        <v>250</v>
      </c>
      <c r="G68" s="15">
        <v>200</v>
      </c>
      <c r="H68" s="15">
        <v>350</v>
      </c>
      <c r="I68" s="15">
        <v>0.22500000000000001</v>
      </c>
      <c r="J68" s="15">
        <v>9</v>
      </c>
      <c r="K68" s="15" t="s">
        <v>9379</v>
      </c>
      <c r="L68" s="15" t="s">
        <v>9378</v>
      </c>
      <c r="M68" s="15">
        <v>5</v>
      </c>
      <c r="N68" s="15">
        <v>0</v>
      </c>
      <c r="O68" s="15">
        <v>1</v>
      </c>
      <c r="P68" s="15">
        <v>150</v>
      </c>
      <c r="Q68" s="15">
        <v>1</v>
      </c>
      <c r="R68" s="15" t="s">
        <v>9402</v>
      </c>
    </row>
    <row r="69" spans="1:18" s="22" customFormat="1" ht="14.5">
      <c r="A69" s="3" t="s">
        <v>9493</v>
      </c>
      <c r="B69" s="15" t="s">
        <v>9372</v>
      </c>
      <c r="C69" s="15" t="s">
        <v>7261</v>
      </c>
      <c r="D69" s="15" t="s">
        <v>8787</v>
      </c>
      <c r="E69" s="15">
        <v>4</v>
      </c>
      <c r="F69" s="15">
        <v>100</v>
      </c>
      <c r="G69" s="15">
        <v>75</v>
      </c>
      <c r="H69" s="15">
        <v>350</v>
      </c>
      <c r="I69" s="15">
        <v>0.215</v>
      </c>
      <c r="J69" s="15">
        <v>2</v>
      </c>
      <c r="K69" s="15" t="s">
        <v>9373</v>
      </c>
      <c r="L69" s="15" t="s">
        <v>9486</v>
      </c>
      <c r="M69" s="15">
        <v>2</v>
      </c>
      <c r="N69" s="15">
        <v>0</v>
      </c>
      <c r="O69" s="15">
        <v>1</v>
      </c>
      <c r="P69" s="15">
        <v>150</v>
      </c>
      <c r="Q69" s="15">
        <v>1</v>
      </c>
      <c r="R69" s="15" t="s">
        <v>9402</v>
      </c>
    </row>
    <row r="70" spans="1:18" s="22" customFormat="1" ht="14.5">
      <c r="A70" s="3" t="s">
        <v>9494</v>
      </c>
      <c r="B70" s="15" t="s">
        <v>9372</v>
      </c>
      <c r="C70" s="15" t="s">
        <v>7425</v>
      </c>
      <c r="D70" s="15" t="s">
        <v>8787</v>
      </c>
      <c r="E70" s="15">
        <v>4</v>
      </c>
      <c r="F70" s="15">
        <v>100</v>
      </c>
      <c r="G70" s="15">
        <v>75</v>
      </c>
      <c r="H70" s="15">
        <v>200</v>
      </c>
      <c r="I70" s="15">
        <v>0.215</v>
      </c>
      <c r="J70" s="15">
        <v>2</v>
      </c>
      <c r="K70" s="15" t="s">
        <v>9373</v>
      </c>
      <c r="L70" s="15" t="s">
        <v>9486</v>
      </c>
      <c r="M70" s="15">
        <v>2</v>
      </c>
      <c r="N70" s="15">
        <v>0</v>
      </c>
      <c r="O70" s="15">
        <v>1</v>
      </c>
      <c r="P70" s="15">
        <v>150</v>
      </c>
      <c r="Q70" s="15">
        <v>1</v>
      </c>
      <c r="R70" s="15" t="s">
        <v>9402</v>
      </c>
    </row>
    <row r="71" spans="1:18" s="22" customFormat="1" ht="14.5">
      <c r="A71" s="3" t="s">
        <v>9495</v>
      </c>
      <c r="B71" s="15" t="s">
        <v>9372</v>
      </c>
      <c r="C71" s="15" t="s">
        <v>7261</v>
      </c>
      <c r="D71" s="15" t="s">
        <v>8787</v>
      </c>
      <c r="E71" s="15">
        <v>4</v>
      </c>
      <c r="F71" s="15">
        <v>100</v>
      </c>
      <c r="G71" s="15">
        <v>75</v>
      </c>
      <c r="H71" s="15">
        <v>350</v>
      </c>
      <c r="I71" s="15">
        <v>0.215</v>
      </c>
      <c r="J71" s="15">
        <v>2</v>
      </c>
      <c r="K71" s="15" t="s">
        <v>9373</v>
      </c>
      <c r="L71" s="15" t="s">
        <v>9486</v>
      </c>
      <c r="M71" s="15">
        <v>2</v>
      </c>
      <c r="N71" s="15">
        <v>0</v>
      </c>
      <c r="O71" s="15">
        <v>1</v>
      </c>
      <c r="P71" s="15">
        <v>150</v>
      </c>
      <c r="Q71" s="15">
        <v>1</v>
      </c>
      <c r="R71" s="15" t="s">
        <v>9402</v>
      </c>
    </row>
    <row r="72" spans="1:18" s="22" customFormat="1" ht="14.5">
      <c r="A72" s="3" t="s">
        <v>9496</v>
      </c>
      <c r="B72" s="15" t="s">
        <v>9372</v>
      </c>
      <c r="C72" s="15" t="s">
        <v>7425</v>
      </c>
      <c r="D72" s="15" t="s">
        <v>8787</v>
      </c>
      <c r="E72" s="15">
        <v>4</v>
      </c>
      <c r="F72" s="15">
        <v>100</v>
      </c>
      <c r="G72" s="15">
        <v>75</v>
      </c>
      <c r="H72" s="15">
        <v>200</v>
      </c>
      <c r="I72" s="15">
        <v>0.15</v>
      </c>
      <c r="J72" s="15">
        <v>2</v>
      </c>
      <c r="K72" s="15" t="s">
        <v>9373</v>
      </c>
      <c r="L72" s="15" t="s">
        <v>9486</v>
      </c>
      <c r="M72" s="15">
        <v>2</v>
      </c>
      <c r="N72" s="15">
        <v>0</v>
      </c>
      <c r="O72" s="15">
        <v>1</v>
      </c>
      <c r="P72" s="15">
        <v>150</v>
      </c>
      <c r="Q72" s="15">
        <v>1</v>
      </c>
      <c r="R72" s="15" t="s">
        <v>9402</v>
      </c>
    </row>
    <row r="73" spans="1:18" s="22" customFormat="1" ht="14.5">
      <c r="A73" s="3" t="s">
        <v>9497</v>
      </c>
      <c r="B73" s="15" t="s">
        <v>9372</v>
      </c>
      <c r="C73" s="15" t="s">
        <v>7261</v>
      </c>
      <c r="D73" s="15" t="s">
        <v>8787</v>
      </c>
      <c r="E73" s="15">
        <v>4</v>
      </c>
      <c r="F73" s="15">
        <v>100</v>
      </c>
      <c r="G73" s="15">
        <v>75</v>
      </c>
      <c r="H73" s="15">
        <v>350</v>
      </c>
      <c r="I73" s="15">
        <v>0.215</v>
      </c>
      <c r="J73" s="15">
        <v>2</v>
      </c>
      <c r="K73" s="15" t="s">
        <v>9373</v>
      </c>
      <c r="L73" s="15" t="s">
        <v>9486</v>
      </c>
      <c r="M73" s="15">
        <v>2</v>
      </c>
      <c r="N73" s="15">
        <v>0</v>
      </c>
      <c r="O73" s="15">
        <v>1</v>
      </c>
      <c r="P73" s="15">
        <v>150</v>
      </c>
      <c r="Q73" s="15">
        <v>1</v>
      </c>
      <c r="R73" s="15" t="s">
        <v>9402</v>
      </c>
    </row>
    <row r="74" spans="1:18" s="22" customFormat="1" ht="14.5">
      <c r="A74" s="3" t="s">
        <v>9498</v>
      </c>
      <c r="B74" s="15" t="s">
        <v>9372</v>
      </c>
      <c r="C74" s="15" t="s">
        <v>7425</v>
      </c>
      <c r="D74" s="15" t="s">
        <v>8787</v>
      </c>
      <c r="E74" s="15">
        <v>4</v>
      </c>
      <c r="F74" s="15">
        <v>100</v>
      </c>
      <c r="G74" s="15">
        <v>75</v>
      </c>
      <c r="H74" s="15">
        <v>200</v>
      </c>
      <c r="I74" s="15">
        <v>0.15</v>
      </c>
      <c r="J74" s="15">
        <v>2</v>
      </c>
      <c r="K74" s="15" t="s">
        <v>9373</v>
      </c>
      <c r="L74" s="15" t="s">
        <v>9486</v>
      </c>
      <c r="M74" s="15">
        <v>2</v>
      </c>
      <c r="N74" s="15">
        <v>0</v>
      </c>
      <c r="O74" s="15">
        <v>1</v>
      </c>
      <c r="P74" s="15">
        <v>150</v>
      </c>
      <c r="Q74" s="15">
        <v>1</v>
      </c>
      <c r="R74" s="15" t="s">
        <v>9402</v>
      </c>
    </row>
    <row r="77" spans="1:18" ht="14.5"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</row>
  </sheetData>
  <sheetProtection algorithmName="SHA-512" hashValue="HggpIMoF4vpRM73JvVaBv9UStAlOa0zifUgatJ6my+D+iDQj0Q3gC4MDNcyueGGbW8naqbgfe2z5O3zjy7fInw==" saltValue="5+cqZ4M2Oa12YViBguMOaQ==" spinCount="100000" sheet="1" objects="1" scenarios="1" sort="0" autoFilter="0"/>
  <autoFilter ref="A2:R2" xr:uid="{2BF5E75A-543A-435C-85A9-A61CC5C32C92}"/>
  <phoneticPr fontId="5" type="noConversion"/>
  <hyperlinks>
    <hyperlink ref="A3" r:id="rId1" xr:uid="{45009CEA-8710-4AD9-AD7F-B237C0EFB0EB}"/>
    <hyperlink ref="A4" r:id="rId2" xr:uid="{1109D011-A7D5-457F-8306-CFEADC018C6E}"/>
    <hyperlink ref="A5" r:id="rId3" xr:uid="{EB837774-2016-4CD9-BB54-C0DEF4E2D0A2}"/>
    <hyperlink ref="A6" r:id="rId4" xr:uid="{227816E3-3957-4540-B32D-DA012201EC4F}"/>
    <hyperlink ref="A7" r:id="rId5" xr:uid="{37366E61-A07B-448B-B045-D376E9ADA603}"/>
    <hyperlink ref="A8" r:id="rId6" xr:uid="{99B3093E-53E2-4E69-B28D-F5FF888FADAC}"/>
    <hyperlink ref="A9" r:id="rId7" xr:uid="{41B0C8F1-CA65-4B8F-A0D6-5409EC350BE7}"/>
    <hyperlink ref="A10" r:id="rId8" xr:uid="{8A427B74-31BE-4B9E-9EB7-3964470970F0}"/>
    <hyperlink ref="A11" r:id="rId9" xr:uid="{446AE2E8-6556-4026-8C25-21D117686438}"/>
    <hyperlink ref="A12" r:id="rId10" xr:uid="{611BA039-3419-4ED8-A33F-2EFED0A2ABBB}"/>
    <hyperlink ref="A13" r:id="rId11" xr:uid="{FF290701-F57B-4E07-A1AD-7391022443F6}"/>
    <hyperlink ref="A14" r:id="rId12" xr:uid="{7AF10FA3-FE20-4873-A97A-DBDF7FA7B178}"/>
    <hyperlink ref="A15" r:id="rId13" xr:uid="{F05A7D36-4AC5-4943-A13C-6CB32B589553}"/>
    <hyperlink ref="A16" r:id="rId14" xr:uid="{EB05D638-5584-4D69-984C-CC283F489080}"/>
    <hyperlink ref="A17" r:id="rId15" xr:uid="{DA74D35C-21FE-4F4A-BB8D-702AD2ED947A}"/>
    <hyperlink ref="A18" r:id="rId16" xr:uid="{64C508D1-4060-4784-B821-D0C4062CFA0E}"/>
    <hyperlink ref="A19" r:id="rId17" xr:uid="{C8DDB2CB-696E-4916-9B3C-377CDED68EF8}"/>
    <hyperlink ref="A20" r:id="rId18" xr:uid="{620C1E72-5196-429C-9CCC-7C3FB8E27F3A}"/>
    <hyperlink ref="A21" r:id="rId19" xr:uid="{BE015FB3-E692-4971-AC60-D21EDEC2011C}"/>
    <hyperlink ref="A22" r:id="rId20" xr:uid="{9621AEE8-518A-45B2-978B-3D7FC6D8A216}"/>
    <hyperlink ref="A23" r:id="rId21" xr:uid="{121B037F-F6FB-4AAC-91F0-64AB5A66570C}"/>
    <hyperlink ref="A24" r:id="rId22" xr:uid="{10C384BA-8E44-452A-A712-147F4BBD11CD}"/>
    <hyperlink ref="A25" r:id="rId23" xr:uid="{33A92599-7F87-470E-ABD6-57C7CAB0DB7D}"/>
    <hyperlink ref="A26" r:id="rId24" xr:uid="{7E306A54-BF7C-4B85-B0AA-96DE609ED13C}"/>
    <hyperlink ref="A27" r:id="rId25" xr:uid="{D4EC5BB3-C56F-442C-8A4C-1E5268122CD4}"/>
    <hyperlink ref="A28" r:id="rId26" xr:uid="{F203469B-09EA-4CB1-8997-CDF5C6575683}"/>
    <hyperlink ref="A29" r:id="rId27" xr:uid="{C5BC5289-1A69-4FD5-BBD0-5B2EC530371B}"/>
    <hyperlink ref="A30" r:id="rId28" xr:uid="{693E7974-C7D3-40BD-9149-CF7322495C40}"/>
    <hyperlink ref="A31" r:id="rId29" xr:uid="{8ACDD40D-59BE-49F4-897D-C4549A5242EB}"/>
    <hyperlink ref="A32" r:id="rId30" xr:uid="{587ACDBC-82CD-4A62-B8C2-A79F5CB3AF3B}"/>
    <hyperlink ref="A33" r:id="rId31" xr:uid="{DD629A54-ED4E-45FB-91E6-F71A0A36CDE4}"/>
    <hyperlink ref="A34" r:id="rId32" xr:uid="{A74123F5-E717-46E7-B5C1-548D734E402D}"/>
    <hyperlink ref="A35" r:id="rId33" xr:uid="{92E5B380-9C3E-42A9-A8CC-A5481707DEEE}"/>
    <hyperlink ref="A36" r:id="rId34" xr:uid="{4932A6A9-76BA-49D6-BE5B-343C312C1350}"/>
    <hyperlink ref="A37" r:id="rId35" xr:uid="{450B3D5B-6E9C-4A3F-B19E-32FF7F591F56}"/>
    <hyperlink ref="A38" r:id="rId36" xr:uid="{799A32F2-5555-4941-AF61-CF8AAEC26163}"/>
    <hyperlink ref="A39" r:id="rId37" xr:uid="{A2AF80A4-4988-4E1E-8A77-29A72BA09840}"/>
    <hyperlink ref="A40" r:id="rId38" xr:uid="{9AF88C59-ECAF-4A9A-95FD-E48B026705D9}"/>
    <hyperlink ref="A41" r:id="rId39" xr:uid="{C9C60399-BD43-4BB6-B62F-0FD01FBF7CD1}"/>
    <hyperlink ref="A42" r:id="rId40" xr:uid="{D82F015B-56C7-447D-9885-80D84B6DACFC}"/>
    <hyperlink ref="A43" r:id="rId41" xr:uid="{AD6EA6C7-D714-469B-AF2C-3D32E49AC4EC}"/>
    <hyperlink ref="A44" r:id="rId42" xr:uid="{64FF1389-5C62-489C-A0CF-7FCAB19B699D}"/>
    <hyperlink ref="A45" r:id="rId43" xr:uid="{856C0BE8-54EF-454F-BF84-FF31AAE18747}"/>
    <hyperlink ref="A46" r:id="rId44" xr:uid="{71786060-8990-4927-845B-022853B25BBB}"/>
    <hyperlink ref="A47" r:id="rId45" xr:uid="{9103FBC7-7021-4B9E-B3CD-FB4CBCBFE680}"/>
    <hyperlink ref="A48" r:id="rId46" xr:uid="{EAF74851-886F-47ED-BA97-40E29E9468DD}"/>
    <hyperlink ref="A49" r:id="rId47" xr:uid="{CF7234E5-9A4D-4B9A-887B-E5A9CCAAA07E}"/>
    <hyperlink ref="A50" r:id="rId48" xr:uid="{DA978531-3827-455E-929B-08168E9FE5C4}"/>
    <hyperlink ref="A51" r:id="rId49" xr:uid="{6C42F58C-61CD-493C-BD85-D4CC6C4DBA7E}"/>
    <hyperlink ref="A52" r:id="rId50" xr:uid="{3856E709-29E8-4CD6-96D7-8338DAE0EF03}"/>
    <hyperlink ref="A53" r:id="rId51" xr:uid="{B3D95856-A977-40F9-8DE5-795A163E38DC}"/>
    <hyperlink ref="A54" r:id="rId52" xr:uid="{1602E6E2-DA6C-42D4-B33B-950B2FF1CF7F}"/>
    <hyperlink ref="A55" r:id="rId53" xr:uid="{96E29EEA-1153-46EC-A10F-7E5DE3E621BD}"/>
    <hyperlink ref="A56" r:id="rId54" xr:uid="{A4F006CA-0592-4603-8798-B060BBADF0F5}"/>
    <hyperlink ref="A57" r:id="rId55" xr:uid="{39BF3163-B961-498D-819A-31C76F766892}"/>
    <hyperlink ref="A58" r:id="rId56" xr:uid="{74D2ED41-F270-4034-AE4D-603D25900B39}"/>
    <hyperlink ref="A59" r:id="rId57" xr:uid="{28EE4F4D-6FAE-458E-A406-B41CF288E3F9}"/>
    <hyperlink ref="A60" r:id="rId58" xr:uid="{356BAB05-DD3D-4EC0-81D3-2745E8185B06}"/>
    <hyperlink ref="A61" r:id="rId59" xr:uid="{C9B9FD69-A517-4496-8370-101FDD167014}"/>
    <hyperlink ref="A62" r:id="rId60" xr:uid="{E7FE882D-6BD6-40FE-893A-FE259DD86685}"/>
    <hyperlink ref="A63" r:id="rId61" xr:uid="{CC2B1F2B-D879-43C5-B786-109575B7D3A1}"/>
    <hyperlink ref="A64" r:id="rId62" xr:uid="{B5617AD4-4788-4809-9AEA-9ED5686455AF}"/>
    <hyperlink ref="A65" r:id="rId63" xr:uid="{4538CAB4-0963-4DC2-8B3A-BE2A497EDA19}"/>
    <hyperlink ref="A66" r:id="rId64" xr:uid="{9B25684A-4244-41F7-AD6D-11FA78592B20}"/>
    <hyperlink ref="A67" r:id="rId65" xr:uid="{2F000842-4D41-4B92-8A2E-BB792C5D5E8F}"/>
    <hyperlink ref="A68" r:id="rId66" xr:uid="{145F0B46-2FC6-42EF-BA93-9BB0B6CD2FFC}"/>
    <hyperlink ref="A69" r:id="rId67" xr:uid="{A69C46E0-CC58-4EAC-9DD1-93797C07E10F}"/>
    <hyperlink ref="A70" r:id="rId68" xr:uid="{957C1250-1EA1-4F40-B1E3-6A77ECF5049E}"/>
    <hyperlink ref="A71" r:id="rId69" xr:uid="{C1FE9BCD-F624-4A17-AE1F-E996C8E605AF}"/>
    <hyperlink ref="A72" r:id="rId70" xr:uid="{7B92001A-6AFC-4016-9D6D-6C858E4B4BFC}"/>
    <hyperlink ref="A73" r:id="rId71" xr:uid="{FE1732A8-BCBF-4D26-9EE3-DBDA8EF99EDB}"/>
    <hyperlink ref="A74" r:id="rId72" xr:uid="{5748FE9C-B9F3-488F-A085-15D9210FF165}"/>
  </hyperlinks>
  <pageMargins left="0.7" right="0.7" top="0.75" bottom="0.75" header="0.3" footer="0.3"/>
  <pageSetup paperSize="9" orientation="portrait" r:id="rId7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FB15F-C97C-4CBB-A032-EF0C222C18DC}">
  <sheetPr codeName="工作表27"/>
  <dimension ref="A1:N81"/>
  <sheetViews>
    <sheetView workbookViewId="0">
      <pane xSplit="2" ySplit="2" topLeftCell="C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RowHeight="12.5"/>
  <cols>
    <col min="1" max="1" width="21.26953125" style="16" customWidth="1"/>
    <col min="2" max="2" width="20.453125" style="16" customWidth="1"/>
    <col min="3" max="3" width="15.26953125" style="16" customWidth="1"/>
    <col min="4" max="4" width="12.7265625" style="16" customWidth="1"/>
    <col min="5" max="5" width="12.90625" style="16" customWidth="1"/>
    <col min="6" max="9" width="9.453125" style="16" customWidth="1"/>
    <col min="10" max="10" width="12.7265625" style="16" customWidth="1"/>
    <col min="11" max="11" width="10.26953125" style="16" customWidth="1"/>
    <col min="12" max="12" width="11" style="16" customWidth="1"/>
    <col min="13" max="13" width="7.90625" style="16" customWidth="1"/>
    <col min="14" max="14" width="10.453125" style="16" customWidth="1"/>
    <col min="15" max="15" width="8.7265625" style="16"/>
    <col min="16" max="16" width="14.1796875" style="16" customWidth="1"/>
    <col min="17" max="17" width="12.54296875" style="16" customWidth="1"/>
    <col min="18" max="16384" width="8.726562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10133</v>
      </c>
      <c r="E2" s="17" t="s">
        <v>10134</v>
      </c>
      <c r="F2" s="17" t="s">
        <v>10135</v>
      </c>
      <c r="G2" s="17" t="s">
        <v>10136</v>
      </c>
      <c r="H2" s="17" t="s">
        <v>10137</v>
      </c>
      <c r="I2" s="17" t="s">
        <v>10138</v>
      </c>
      <c r="J2" s="17" t="s">
        <v>10139</v>
      </c>
      <c r="K2" s="17" t="s">
        <v>10140</v>
      </c>
      <c r="L2" s="17" t="s">
        <v>10141</v>
      </c>
      <c r="M2" s="17" t="s">
        <v>10142</v>
      </c>
      <c r="N2" s="17" t="s">
        <v>10143</v>
      </c>
    </row>
    <row r="3" spans="1:14" ht="14.5">
      <c r="A3" s="3" t="s">
        <v>8868</v>
      </c>
      <c r="B3" s="15" t="s">
        <v>1</v>
      </c>
      <c r="C3" s="19" t="s">
        <v>8159</v>
      </c>
      <c r="D3" s="15" t="s">
        <v>11</v>
      </c>
      <c r="E3" s="15" t="s">
        <v>9</v>
      </c>
      <c r="F3" s="15">
        <v>0.5</v>
      </c>
      <c r="G3" s="15">
        <v>20</v>
      </c>
      <c r="H3" s="15">
        <v>5.5</v>
      </c>
      <c r="I3" s="15">
        <v>0.38500000000000001</v>
      </c>
      <c r="J3" s="15"/>
      <c r="K3" s="15">
        <v>250</v>
      </c>
      <c r="L3" s="15">
        <v>125</v>
      </c>
      <c r="M3" s="15">
        <v>1</v>
      </c>
      <c r="N3" s="15" t="s">
        <v>910</v>
      </c>
    </row>
    <row r="4" spans="1:14" ht="14.5">
      <c r="A4" s="3" t="s">
        <v>8869</v>
      </c>
      <c r="B4" s="15" t="s">
        <v>1</v>
      </c>
      <c r="C4" s="19" t="s">
        <v>8157</v>
      </c>
      <c r="D4" s="15" t="s">
        <v>11</v>
      </c>
      <c r="E4" s="15" t="s">
        <v>9</v>
      </c>
      <c r="F4" s="15">
        <v>0.5</v>
      </c>
      <c r="G4" s="15">
        <v>20</v>
      </c>
      <c r="H4" s="15">
        <v>5.5</v>
      </c>
      <c r="I4" s="15">
        <v>0.38500000000000001</v>
      </c>
      <c r="J4" s="15"/>
      <c r="K4" s="15">
        <v>250</v>
      </c>
      <c r="L4" s="15">
        <v>125</v>
      </c>
      <c r="M4" s="15">
        <v>1</v>
      </c>
      <c r="N4" s="15" t="s">
        <v>910</v>
      </c>
    </row>
    <row r="5" spans="1:14" ht="14.5">
      <c r="A5" s="3" t="s">
        <v>8870</v>
      </c>
      <c r="B5" s="15" t="s">
        <v>1</v>
      </c>
      <c r="C5" s="19" t="s">
        <v>8159</v>
      </c>
      <c r="D5" s="15" t="s">
        <v>11</v>
      </c>
      <c r="E5" s="15" t="s">
        <v>9</v>
      </c>
      <c r="F5" s="15">
        <v>0.5</v>
      </c>
      <c r="G5" s="15">
        <v>30</v>
      </c>
      <c r="H5" s="15">
        <v>5.5</v>
      </c>
      <c r="I5" s="15">
        <v>0.43</v>
      </c>
      <c r="J5" s="15"/>
      <c r="K5" s="15">
        <v>130</v>
      </c>
      <c r="L5" s="15">
        <v>125</v>
      </c>
      <c r="M5" s="15">
        <v>1</v>
      </c>
      <c r="N5" s="15" t="s">
        <v>910</v>
      </c>
    </row>
    <row r="6" spans="1:14" ht="14.5">
      <c r="A6" s="3" t="s">
        <v>8871</v>
      </c>
      <c r="B6" s="15" t="s">
        <v>1</v>
      </c>
      <c r="C6" s="19" t="s">
        <v>8157</v>
      </c>
      <c r="D6" s="15" t="s">
        <v>11</v>
      </c>
      <c r="E6" s="15" t="s">
        <v>9</v>
      </c>
      <c r="F6" s="15">
        <v>0.5</v>
      </c>
      <c r="G6" s="15">
        <v>30</v>
      </c>
      <c r="H6" s="15">
        <v>5.5</v>
      </c>
      <c r="I6" s="15">
        <v>0.5</v>
      </c>
      <c r="J6" s="15"/>
      <c r="K6" s="15">
        <v>130</v>
      </c>
      <c r="L6" s="15">
        <v>125</v>
      </c>
      <c r="M6" s="15">
        <v>1</v>
      </c>
      <c r="N6" s="15" t="s">
        <v>910</v>
      </c>
    </row>
    <row r="7" spans="1:14" ht="14.5">
      <c r="A7" s="3" t="s">
        <v>8872</v>
      </c>
      <c r="B7" s="15" t="s">
        <v>1</v>
      </c>
      <c r="C7" s="19" t="s">
        <v>8316</v>
      </c>
      <c r="D7" s="15" t="s">
        <v>11</v>
      </c>
      <c r="E7" s="15" t="s">
        <v>9</v>
      </c>
      <c r="F7" s="15">
        <v>0.5</v>
      </c>
      <c r="G7" s="15">
        <v>30</v>
      </c>
      <c r="H7" s="15">
        <v>5</v>
      </c>
      <c r="I7" s="15">
        <v>0.47</v>
      </c>
      <c r="J7" s="15" t="s">
        <v>8873</v>
      </c>
      <c r="K7" s="15">
        <v>500</v>
      </c>
      <c r="L7" s="15">
        <v>125</v>
      </c>
      <c r="M7" s="15">
        <v>1</v>
      </c>
      <c r="N7" s="15" t="s">
        <v>910</v>
      </c>
    </row>
    <row r="8" spans="1:14" ht="14.5">
      <c r="A8" s="3" t="s">
        <v>8874</v>
      </c>
      <c r="B8" s="15" t="s">
        <v>1</v>
      </c>
      <c r="C8" s="19" t="s">
        <v>8159</v>
      </c>
      <c r="D8" s="15" t="s">
        <v>11</v>
      </c>
      <c r="E8" s="15" t="s">
        <v>9</v>
      </c>
      <c r="F8" s="15">
        <v>0.5</v>
      </c>
      <c r="G8" s="15">
        <v>40</v>
      </c>
      <c r="H8" s="15">
        <v>5.5</v>
      </c>
      <c r="I8" s="15">
        <v>0.51</v>
      </c>
      <c r="J8" s="15"/>
      <c r="K8" s="15">
        <v>20</v>
      </c>
      <c r="L8" s="15">
        <v>125</v>
      </c>
      <c r="M8" s="15">
        <v>1</v>
      </c>
      <c r="N8" s="15" t="s">
        <v>910</v>
      </c>
    </row>
    <row r="9" spans="1:14" ht="14.5">
      <c r="A9" s="3" t="s">
        <v>8875</v>
      </c>
      <c r="B9" s="15" t="s">
        <v>1</v>
      </c>
      <c r="C9" s="19" t="s">
        <v>8157</v>
      </c>
      <c r="D9" s="15" t="s">
        <v>11</v>
      </c>
      <c r="E9" s="15" t="s">
        <v>9</v>
      </c>
      <c r="F9" s="15">
        <v>0.5</v>
      </c>
      <c r="G9" s="15">
        <v>40</v>
      </c>
      <c r="H9" s="15">
        <v>5.5</v>
      </c>
      <c r="I9" s="15">
        <v>0.51</v>
      </c>
      <c r="J9" s="15"/>
      <c r="K9" s="15">
        <v>20</v>
      </c>
      <c r="L9" s="15">
        <v>150</v>
      </c>
      <c r="M9" s="15">
        <v>1</v>
      </c>
      <c r="N9" s="15" t="s">
        <v>910</v>
      </c>
    </row>
    <row r="10" spans="1:14" ht="14.5">
      <c r="A10" s="3" t="s">
        <v>8876</v>
      </c>
      <c r="B10" s="15" t="s">
        <v>1</v>
      </c>
      <c r="C10" s="19" t="s">
        <v>7483</v>
      </c>
      <c r="D10" s="15" t="s">
        <v>11</v>
      </c>
      <c r="E10" s="15" t="s">
        <v>9</v>
      </c>
      <c r="F10" s="15">
        <v>0.2</v>
      </c>
      <c r="G10" s="15">
        <v>40</v>
      </c>
      <c r="H10" s="15">
        <v>0.6</v>
      </c>
      <c r="I10" s="15">
        <v>0.38</v>
      </c>
      <c r="J10" s="15"/>
      <c r="K10" s="15">
        <v>0.2</v>
      </c>
      <c r="L10" s="15">
        <v>125</v>
      </c>
      <c r="M10" s="15">
        <v>1</v>
      </c>
      <c r="N10" s="15" t="s">
        <v>910</v>
      </c>
    </row>
    <row r="11" spans="1:14" ht="14.5">
      <c r="A11" s="3" t="s">
        <v>8877</v>
      </c>
      <c r="B11" s="15" t="s">
        <v>1</v>
      </c>
      <c r="C11" s="19" t="s">
        <v>7483</v>
      </c>
      <c r="D11" s="15" t="s">
        <v>11</v>
      </c>
      <c r="E11" s="15" t="s">
        <v>9</v>
      </c>
      <c r="F11" s="15">
        <v>0.2</v>
      </c>
      <c r="G11" s="15">
        <v>40</v>
      </c>
      <c r="H11" s="15">
        <v>0.6</v>
      </c>
      <c r="I11" s="15">
        <v>0.38</v>
      </c>
      <c r="J11" s="15"/>
      <c r="K11" s="15">
        <v>0.2</v>
      </c>
      <c r="L11" s="15">
        <v>125</v>
      </c>
      <c r="M11" s="15">
        <v>1</v>
      </c>
      <c r="N11" s="15" t="s">
        <v>910</v>
      </c>
    </row>
    <row r="12" spans="1:14" ht="14.5">
      <c r="A12" s="3" t="s">
        <v>8878</v>
      </c>
      <c r="B12" s="15" t="s">
        <v>1</v>
      </c>
      <c r="C12" s="19" t="s">
        <v>7483</v>
      </c>
      <c r="D12" s="15" t="s">
        <v>11</v>
      </c>
      <c r="E12" s="15" t="s">
        <v>9</v>
      </c>
      <c r="F12" s="15">
        <v>0.2</v>
      </c>
      <c r="G12" s="15">
        <v>40</v>
      </c>
      <c r="H12" s="15">
        <v>0.6</v>
      </c>
      <c r="I12" s="15">
        <v>0.38</v>
      </c>
      <c r="J12" s="15"/>
      <c r="K12" s="15">
        <v>0.2</v>
      </c>
      <c r="L12" s="15">
        <v>125</v>
      </c>
      <c r="M12" s="15">
        <v>1</v>
      </c>
      <c r="N12" s="15" t="s">
        <v>910</v>
      </c>
    </row>
    <row r="13" spans="1:14" ht="14.5">
      <c r="A13" s="3" t="s">
        <v>8879</v>
      </c>
      <c r="B13" s="15" t="s">
        <v>1</v>
      </c>
      <c r="C13" s="19" t="s">
        <v>7483</v>
      </c>
      <c r="D13" s="15" t="s">
        <v>11</v>
      </c>
      <c r="E13" s="15" t="s">
        <v>9</v>
      </c>
      <c r="F13" s="15">
        <v>0.2</v>
      </c>
      <c r="G13" s="15">
        <v>40</v>
      </c>
      <c r="H13" s="15">
        <v>0.6</v>
      </c>
      <c r="I13" s="15">
        <v>0.38</v>
      </c>
      <c r="J13" s="15"/>
      <c r="K13" s="15">
        <v>0.2</v>
      </c>
      <c r="L13" s="15">
        <v>125</v>
      </c>
      <c r="M13" s="15">
        <v>1</v>
      </c>
      <c r="N13" s="15" t="s">
        <v>910</v>
      </c>
    </row>
    <row r="14" spans="1:14" ht="14.5">
      <c r="A14" s="3" t="s">
        <v>8880</v>
      </c>
      <c r="B14" s="15" t="s">
        <v>1</v>
      </c>
      <c r="C14" s="19" t="s">
        <v>7272</v>
      </c>
      <c r="D14" s="15" t="s">
        <v>11</v>
      </c>
      <c r="E14" s="15" t="s">
        <v>9</v>
      </c>
      <c r="F14" s="15">
        <v>0.2</v>
      </c>
      <c r="G14" s="15">
        <v>40</v>
      </c>
      <c r="H14" s="15">
        <v>0.5</v>
      </c>
      <c r="I14" s="15">
        <v>0.38</v>
      </c>
      <c r="J14" s="15"/>
      <c r="K14" s="15">
        <v>1</v>
      </c>
      <c r="L14" s="15">
        <v>125</v>
      </c>
      <c r="M14" s="15">
        <v>1</v>
      </c>
      <c r="N14" s="15" t="s">
        <v>910</v>
      </c>
    </row>
    <row r="15" spans="1:14" ht="14.5">
      <c r="A15" s="3" t="s">
        <v>8881</v>
      </c>
      <c r="B15" s="15" t="s">
        <v>1</v>
      </c>
      <c r="C15" s="19" t="s">
        <v>7483</v>
      </c>
      <c r="D15" s="15" t="s">
        <v>11</v>
      </c>
      <c r="E15" s="15" t="s">
        <v>9</v>
      </c>
      <c r="F15" s="15">
        <v>7.0000000000000007E-2</v>
      </c>
      <c r="G15" s="15">
        <v>70</v>
      </c>
      <c r="H15" s="15">
        <v>0.1</v>
      </c>
      <c r="I15" s="15">
        <v>0.41</v>
      </c>
      <c r="J15" s="15"/>
      <c r="K15" s="15">
        <v>0.1</v>
      </c>
      <c r="L15" s="15">
        <v>125</v>
      </c>
      <c r="M15" s="15">
        <v>1</v>
      </c>
      <c r="N15" s="15" t="s">
        <v>910</v>
      </c>
    </row>
    <row r="16" spans="1:14" ht="14.5">
      <c r="A16" s="3" t="s">
        <v>8882</v>
      </c>
      <c r="B16" s="15" t="s">
        <v>1</v>
      </c>
      <c r="C16" s="19" t="s">
        <v>7483</v>
      </c>
      <c r="D16" s="15" t="s">
        <v>11</v>
      </c>
      <c r="E16" s="15" t="s">
        <v>9</v>
      </c>
      <c r="F16" s="15">
        <v>7.0000000000000007E-2</v>
      </c>
      <c r="G16" s="15">
        <v>70</v>
      </c>
      <c r="H16" s="15">
        <v>0.1</v>
      </c>
      <c r="I16" s="15">
        <v>0.41</v>
      </c>
      <c r="J16" s="15"/>
      <c r="K16" s="15">
        <v>0.1</v>
      </c>
      <c r="L16" s="15">
        <v>125</v>
      </c>
      <c r="M16" s="15">
        <v>1</v>
      </c>
      <c r="N16" s="15" t="s">
        <v>910</v>
      </c>
    </row>
    <row r="17" spans="1:14" ht="14.5">
      <c r="A17" s="3" t="s">
        <v>8883</v>
      </c>
      <c r="B17" s="15" t="s">
        <v>1</v>
      </c>
      <c r="C17" s="19" t="s">
        <v>7483</v>
      </c>
      <c r="D17" s="15" t="s">
        <v>11</v>
      </c>
      <c r="E17" s="15" t="s">
        <v>9</v>
      </c>
      <c r="F17" s="15">
        <v>7.0000000000000007E-2</v>
      </c>
      <c r="G17" s="15">
        <v>70</v>
      </c>
      <c r="H17" s="15">
        <v>0.1</v>
      </c>
      <c r="I17" s="15">
        <v>0.41</v>
      </c>
      <c r="J17" s="15"/>
      <c r="K17" s="15">
        <v>0.1</v>
      </c>
      <c r="L17" s="15">
        <v>125</v>
      </c>
      <c r="M17" s="15">
        <v>1</v>
      </c>
      <c r="N17" s="15" t="s">
        <v>910</v>
      </c>
    </row>
    <row r="18" spans="1:14" ht="14.5">
      <c r="A18" s="3" t="s">
        <v>8884</v>
      </c>
      <c r="B18" s="15" t="s">
        <v>1</v>
      </c>
      <c r="C18" s="19" t="s">
        <v>7483</v>
      </c>
      <c r="D18" s="15" t="s">
        <v>11</v>
      </c>
      <c r="E18" s="15" t="s">
        <v>9</v>
      </c>
      <c r="F18" s="15">
        <v>7.0000000000000007E-2</v>
      </c>
      <c r="G18" s="15">
        <v>70</v>
      </c>
      <c r="H18" s="15">
        <v>0.1</v>
      </c>
      <c r="I18" s="15">
        <v>0.41</v>
      </c>
      <c r="J18" s="15"/>
      <c r="K18" s="15">
        <v>0.1</v>
      </c>
      <c r="L18" s="15">
        <v>125</v>
      </c>
      <c r="M18" s="15">
        <v>1</v>
      </c>
      <c r="N18" s="15" t="s">
        <v>910</v>
      </c>
    </row>
    <row r="19" spans="1:14" ht="14.5">
      <c r="A19" s="3" t="s">
        <v>8885</v>
      </c>
      <c r="B19" s="15" t="s">
        <v>1</v>
      </c>
      <c r="C19" s="19" t="s">
        <v>8652</v>
      </c>
      <c r="D19" s="15" t="s">
        <v>11</v>
      </c>
      <c r="E19" s="15" t="s">
        <v>9</v>
      </c>
      <c r="F19" s="15">
        <v>1</v>
      </c>
      <c r="G19" s="15">
        <v>20</v>
      </c>
      <c r="H19" s="15">
        <v>5</v>
      </c>
      <c r="I19" s="15">
        <v>0.27</v>
      </c>
      <c r="J19" s="15" t="s">
        <v>8886</v>
      </c>
      <c r="K19" s="15">
        <v>10</v>
      </c>
      <c r="L19" s="15">
        <v>125</v>
      </c>
      <c r="M19" s="15">
        <v>1</v>
      </c>
      <c r="N19" s="15" t="s">
        <v>910</v>
      </c>
    </row>
    <row r="20" spans="1:14" ht="14.5">
      <c r="A20" s="3" t="s">
        <v>8887</v>
      </c>
      <c r="B20" s="15" t="s">
        <v>1</v>
      </c>
      <c r="C20" s="19" t="s">
        <v>8159</v>
      </c>
      <c r="D20" s="15" t="s">
        <v>11</v>
      </c>
      <c r="E20" s="15" t="s">
        <v>9</v>
      </c>
      <c r="F20" s="15">
        <v>0.2</v>
      </c>
      <c r="G20" s="15">
        <v>30</v>
      </c>
      <c r="H20" s="15">
        <v>4</v>
      </c>
      <c r="I20" s="15">
        <v>1</v>
      </c>
      <c r="J20" s="15"/>
      <c r="K20" s="15">
        <v>0.5</v>
      </c>
      <c r="L20" s="15">
        <v>125</v>
      </c>
      <c r="M20" s="15">
        <v>1</v>
      </c>
      <c r="N20" s="15" t="s">
        <v>910</v>
      </c>
    </row>
    <row r="21" spans="1:14" ht="14.5">
      <c r="A21" s="3" t="s">
        <v>8888</v>
      </c>
      <c r="B21" s="15" t="s">
        <v>1</v>
      </c>
      <c r="C21" s="19" t="s">
        <v>8316</v>
      </c>
      <c r="D21" s="15" t="s">
        <v>11</v>
      </c>
      <c r="E21" s="15" t="s">
        <v>9</v>
      </c>
      <c r="F21" s="15">
        <v>0.2</v>
      </c>
      <c r="G21" s="15">
        <v>30</v>
      </c>
      <c r="H21" s="15">
        <v>4</v>
      </c>
      <c r="I21" s="15">
        <v>1</v>
      </c>
      <c r="J21" s="15" t="s">
        <v>8889</v>
      </c>
      <c r="K21" s="15">
        <v>0.5</v>
      </c>
      <c r="L21" s="15">
        <v>125</v>
      </c>
      <c r="M21" s="15">
        <v>1</v>
      </c>
      <c r="N21" s="15" t="s">
        <v>910</v>
      </c>
    </row>
    <row r="22" spans="1:14" ht="14.5">
      <c r="A22" s="3" t="s">
        <v>8890</v>
      </c>
      <c r="B22" s="15" t="s">
        <v>1</v>
      </c>
      <c r="C22" s="19" t="s">
        <v>8159</v>
      </c>
      <c r="D22" s="15" t="s">
        <v>11</v>
      </c>
      <c r="E22" s="15" t="s">
        <v>9</v>
      </c>
      <c r="F22" s="15">
        <v>0.2</v>
      </c>
      <c r="G22" s="15">
        <v>30</v>
      </c>
      <c r="H22" s="15">
        <v>4</v>
      </c>
      <c r="I22" s="15">
        <v>1</v>
      </c>
      <c r="J22" s="15"/>
      <c r="K22" s="15">
        <v>0.5</v>
      </c>
      <c r="L22" s="15">
        <v>125</v>
      </c>
      <c r="M22" s="15">
        <v>1</v>
      </c>
      <c r="N22" s="15" t="s">
        <v>910</v>
      </c>
    </row>
    <row r="23" spans="1:14" ht="14.5">
      <c r="A23" s="3" t="s">
        <v>8891</v>
      </c>
      <c r="B23" s="15" t="s">
        <v>1</v>
      </c>
      <c r="C23" s="19" t="s">
        <v>8316</v>
      </c>
      <c r="D23" s="15" t="s">
        <v>11</v>
      </c>
      <c r="E23" s="15" t="s">
        <v>9</v>
      </c>
      <c r="F23" s="15">
        <v>0.2</v>
      </c>
      <c r="G23" s="15">
        <v>30</v>
      </c>
      <c r="H23" s="15">
        <v>4</v>
      </c>
      <c r="I23" s="15">
        <v>1</v>
      </c>
      <c r="J23" s="15" t="s">
        <v>8889</v>
      </c>
      <c r="K23" s="15">
        <v>0.5</v>
      </c>
      <c r="L23" s="15">
        <v>125</v>
      </c>
      <c r="M23" s="15">
        <v>1</v>
      </c>
      <c r="N23" s="15" t="s">
        <v>910</v>
      </c>
    </row>
    <row r="24" spans="1:14" ht="14.5">
      <c r="A24" s="3" t="s">
        <v>8892</v>
      </c>
      <c r="B24" s="15" t="s">
        <v>1</v>
      </c>
      <c r="C24" s="19" t="s">
        <v>8784</v>
      </c>
      <c r="D24" s="15" t="s">
        <v>11</v>
      </c>
      <c r="E24" s="15" t="s">
        <v>9</v>
      </c>
      <c r="F24" s="15">
        <v>0.25</v>
      </c>
      <c r="G24" s="15">
        <v>100</v>
      </c>
      <c r="H24" s="15"/>
      <c r="I24" s="15">
        <v>0.25</v>
      </c>
      <c r="J24" s="15"/>
      <c r="K24" s="15">
        <v>0.8</v>
      </c>
      <c r="L24" s="15">
        <v>125</v>
      </c>
      <c r="M24" s="15">
        <v>1</v>
      </c>
      <c r="N24" s="15" t="s">
        <v>910</v>
      </c>
    </row>
    <row r="25" spans="1:14" ht="14.5">
      <c r="A25" s="3" t="s">
        <v>8893</v>
      </c>
      <c r="B25" s="15" t="s">
        <v>1</v>
      </c>
      <c r="C25" s="19" t="s">
        <v>7483</v>
      </c>
      <c r="D25" s="15" t="s">
        <v>11</v>
      </c>
      <c r="E25" s="15" t="s">
        <v>9</v>
      </c>
      <c r="F25" s="15">
        <v>0.2</v>
      </c>
      <c r="G25" s="15">
        <v>30</v>
      </c>
      <c r="H25" s="15">
        <v>0.6</v>
      </c>
      <c r="I25" s="15">
        <v>1</v>
      </c>
      <c r="J25" s="15"/>
      <c r="K25" s="15">
        <v>2</v>
      </c>
      <c r="L25" s="15">
        <v>125</v>
      </c>
      <c r="M25" s="15">
        <v>1</v>
      </c>
      <c r="N25" s="15" t="s">
        <v>910</v>
      </c>
    </row>
    <row r="26" spans="1:14" ht="14.5">
      <c r="A26" s="3" t="s">
        <v>8894</v>
      </c>
      <c r="B26" s="15" t="s">
        <v>1</v>
      </c>
      <c r="C26" s="19" t="s">
        <v>7483</v>
      </c>
      <c r="D26" s="15" t="s">
        <v>11</v>
      </c>
      <c r="E26" s="15" t="s">
        <v>9</v>
      </c>
      <c r="F26" s="15">
        <v>0.2</v>
      </c>
      <c r="G26" s="15">
        <v>30</v>
      </c>
      <c r="H26" s="15">
        <v>0.6</v>
      </c>
      <c r="I26" s="15">
        <v>1</v>
      </c>
      <c r="J26" s="15"/>
      <c r="K26" s="15">
        <v>2</v>
      </c>
      <c r="L26" s="15">
        <v>125</v>
      </c>
      <c r="M26" s="15">
        <v>1</v>
      </c>
      <c r="N26" s="15" t="s">
        <v>910</v>
      </c>
    </row>
    <row r="27" spans="1:14" ht="14.5">
      <c r="A27" s="3" t="s">
        <v>8895</v>
      </c>
      <c r="B27" s="15" t="s">
        <v>1</v>
      </c>
      <c r="C27" s="19" t="s">
        <v>8828</v>
      </c>
      <c r="D27" s="15" t="s">
        <v>11</v>
      </c>
      <c r="E27" s="15" t="s">
        <v>9</v>
      </c>
      <c r="F27" s="15">
        <v>0.2</v>
      </c>
      <c r="G27" s="15">
        <v>30</v>
      </c>
      <c r="H27" s="15">
        <v>0.6</v>
      </c>
      <c r="I27" s="15">
        <v>1</v>
      </c>
      <c r="J27" s="15"/>
      <c r="K27" s="15">
        <v>2</v>
      </c>
      <c r="L27" s="15">
        <v>150</v>
      </c>
      <c r="M27" s="15">
        <v>1</v>
      </c>
      <c r="N27" s="15" t="s">
        <v>910</v>
      </c>
    </row>
    <row r="28" spans="1:14" ht="14.5">
      <c r="A28" s="3" t="s">
        <v>8896</v>
      </c>
      <c r="B28" s="15" t="s">
        <v>1</v>
      </c>
      <c r="C28" s="19" t="s">
        <v>8805</v>
      </c>
      <c r="D28" s="15" t="s">
        <v>11</v>
      </c>
      <c r="E28" s="15" t="s">
        <v>9</v>
      </c>
      <c r="F28" s="15">
        <v>0.2</v>
      </c>
      <c r="G28" s="15">
        <v>30</v>
      </c>
      <c r="H28" s="15">
        <v>0.6</v>
      </c>
      <c r="I28" s="15">
        <v>1</v>
      </c>
      <c r="J28" s="15"/>
      <c r="K28" s="15">
        <v>2</v>
      </c>
      <c r="L28" s="15">
        <v>150</v>
      </c>
      <c r="M28" s="15">
        <v>1</v>
      </c>
      <c r="N28" s="15" t="s">
        <v>910</v>
      </c>
    </row>
    <row r="29" spans="1:14" ht="14.5">
      <c r="A29" s="3" t="s">
        <v>8897</v>
      </c>
      <c r="B29" s="15" t="s">
        <v>1</v>
      </c>
      <c r="C29" s="19" t="s">
        <v>8828</v>
      </c>
      <c r="D29" s="15" t="s">
        <v>11</v>
      </c>
      <c r="E29" s="15" t="s">
        <v>9</v>
      </c>
      <c r="F29" s="15">
        <v>0.2</v>
      </c>
      <c r="G29" s="15">
        <v>30</v>
      </c>
      <c r="H29" s="15">
        <v>0.6</v>
      </c>
      <c r="I29" s="15">
        <v>1</v>
      </c>
      <c r="J29" s="15"/>
      <c r="K29" s="15">
        <v>2</v>
      </c>
      <c r="L29" s="15">
        <v>150</v>
      </c>
      <c r="M29" s="15">
        <v>1</v>
      </c>
      <c r="N29" s="15" t="s">
        <v>910</v>
      </c>
    </row>
    <row r="30" spans="1:14" ht="14.5">
      <c r="A30" s="3" t="s">
        <v>8898</v>
      </c>
      <c r="B30" s="15" t="s">
        <v>1</v>
      </c>
      <c r="C30" s="19" t="s">
        <v>7483</v>
      </c>
      <c r="D30" s="15" t="s">
        <v>11</v>
      </c>
      <c r="E30" s="15" t="s">
        <v>9</v>
      </c>
      <c r="F30" s="15">
        <v>0.2</v>
      </c>
      <c r="G30" s="15">
        <v>30</v>
      </c>
      <c r="H30" s="15">
        <v>0.6</v>
      </c>
      <c r="I30" s="15">
        <v>1</v>
      </c>
      <c r="J30" s="15"/>
      <c r="K30" s="15">
        <v>2</v>
      </c>
      <c r="L30" s="15">
        <v>125</v>
      </c>
      <c r="M30" s="15">
        <v>1</v>
      </c>
      <c r="N30" s="15" t="s">
        <v>910</v>
      </c>
    </row>
    <row r="31" spans="1:14" ht="14.5">
      <c r="A31" s="3" t="s">
        <v>8899</v>
      </c>
      <c r="B31" s="15" t="s">
        <v>1</v>
      </c>
      <c r="C31" s="19" t="s">
        <v>8828</v>
      </c>
      <c r="D31" s="15" t="s">
        <v>11</v>
      </c>
      <c r="E31" s="15" t="s">
        <v>9</v>
      </c>
      <c r="F31" s="15">
        <v>0.2</v>
      </c>
      <c r="G31" s="15">
        <v>30</v>
      </c>
      <c r="H31" s="15">
        <v>0.6</v>
      </c>
      <c r="I31" s="15">
        <v>1</v>
      </c>
      <c r="J31" s="15"/>
      <c r="K31" s="15">
        <v>2</v>
      </c>
      <c r="L31" s="15">
        <v>150</v>
      </c>
      <c r="M31" s="15">
        <v>1</v>
      </c>
      <c r="N31" s="15" t="s">
        <v>910</v>
      </c>
    </row>
    <row r="32" spans="1:14" ht="14.5">
      <c r="A32" s="3" t="s">
        <v>8900</v>
      </c>
      <c r="B32" s="15" t="s">
        <v>1</v>
      </c>
      <c r="C32" s="19" t="s">
        <v>8805</v>
      </c>
      <c r="D32" s="15" t="s">
        <v>11</v>
      </c>
      <c r="E32" s="15" t="s">
        <v>9</v>
      </c>
      <c r="F32" s="15">
        <v>0.2</v>
      </c>
      <c r="G32" s="15">
        <v>30</v>
      </c>
      <c r="H32" s="15">
        <v>0.6</v>
      </c>
      <c r="I32" s="15">
        <v>1</v>
      </c>
      <c r="J32" s="15"/>
      <c r="K32" s="15">
        <v>2</v>
      </c>
      <c r="L32" s="15">
        <v>150</v>
      </c>
      <c r="M32" s="15">
        <v>1</v>
      </c>
      <c r="N32" s="15" t="s">
        <v>910</v>
      </c>
    </row>
    <row r="33" spans="1:14" ht="14.5">
      <c r="A33" s="3" t="s">
        <v>8901</v>
      </c>
      <c r="B33" s="15" t="s">
        <v>1</v>
      </c>
      <c r="C33" s="19" t="s">
        <v>8784</v>
      </c>
      <c r="D33" s="15" t="s">
        <v>11</v>
      </c>
      <c r="E33" s="15" t="s">
        <v>9</v>
      </c>
      <c r="F33" s="15">
        <v>0.1</v>
      </c>
      <c r="G33" s="15">
        <v>30</v>
      </c>
      <c r="H33" s="15">
        <v>0.6</v>
      </c>
      <c r="I33" s="15">
        <v>0.24</v>
      </c>
      <c r="J33" s="15"/>
      <c r="K33" s="15">
        <v>2</v>
      </c>
      <c r="L33" s="15">
        <v>125</v>
      </c>
      <c r="M33" s="15">
        <v>1</v>
      </c>
      <c r="N33" s="15" t="s">
        <v>910</v>
      </c>
    </row>
    <row r="34" spans="1:14" ht="14.5">
      <c r="A34" s="3" t="s">
        <v>8902</v>
      </c>
      <c r="B34" s="15" t="s">
        <v>1</v>
      </c>
      <c r="C34" s="19" t="s">
        <v>7483</v>
      </c>
      <c r="D34" s="15" t="s">
        <v>11</v>
      </c>
      <c r="E34" s="15" t="s">
        <v>9</v>
      </c>
      <c r="F34" s="15">
        <v>0.2</v>
      </c>
      <c r="G34" s="15">
        <v>30</v>
      </c>
      <c r="H34" s="15">
        <v>0.6</v>
      </c>
      <c r="I34" s="15">
        <v>1</v>
      </c>
      <c r="J34" s="15"/>
      <c r="K34" s="15">
        <v>2</v>
      </c>
      <c r="L34" s="15">
        <v>125</v>
      </c>
      <c r="M34" s="15">
        <v>1</v>
      </c>
      <c r="N34" s="15" t="s">
        <v>910</v>
      </c>
    </row>
    <row r="35" spans="1:14" ht="14.5">
      <c r="A35" s="3" t="s">
        <v>8903</v>
      </c>
      <c r="B35" s="15" t="s">
        <v>1</v>
      </c>
      <c r="C35" s="19" t="s">
        <v>8828</v>
      </c>
      <c r="D35" s="15" t="s">
        <v>11</v>
      </c>
      <c r="E35" s="15" t="s">
        <v>9</v>
      </c>
      <c r="F35" s="15">
        <v>0.2</v>
      </c>
      <c r="G35" s="15">
        <v>30</v>
      </c>
      <c r="H35" s="15">
        <v>0.6</v>
      </c>
      <c r="I35" s="15">
        <v>1</v>
      </c>
      <c r="J35" s="15"/>
      <c r="K35" s="15">
        <v>2</v>
      </c>
      <c r="L35" s="15">
        <v>150</v>
      </c>
      <c r="M35" s="15">
        <v>1</v>
      </c>
      <c r="N35" s="15" t="s">
        <v>910</v>
      </c>
    </row>
    <row r="36" spans="1:14" ht="14.5">
      <c r="A36" s="3" t="s">
        <v>8904</v>
      </c>
      <c r="B36" s="15" t="s">
        <v>1</v>
      </c>
      <c r="C36" s="19" t="s">
        <v>8805</v>
      </c>
      <c r="D36" s="15" t="s">
        <v>11</v>
      </c>
      <c r="E36" s="15" t="s">
        <v>9</v>
      </c>
      <c r="F36" s="15">
        <v>0.2</v>
      </c>
      <c r="G36" s="15">
        <v>30</v>
      </c>
      <c r="H36" s="15">
        <v>0.6</v>
      </c>
      <c r="I36" s="15">
        <v>1</v>
      </c>
      <c r="J36" s="15"/>
      <c r="K36" s="15">
        <v>2</v>
      </c>
      <c r="L36" s="15">
        <v>150</v>
      </c>
      <c r="M36" s="15">
        <v>1</v>
      </c>
      <c r="N36" s="15" t="s">
        <v>910</v>
      </c>
    </row>
    <row r="37" spans="1:14" ht="14.5">
      <c r="A37" s="3" t="s">
        <v>8905</v>
      </c>
      <c r="B37" s="15" t="s">
        <v>1</v>
      </c>
      <c r="C37" s="19" t="s">
        <v>8828</v>
      </c>
      <c r="D37" s="15" t="s">
        <v>11</v>
      </c>
      <c r="E37" s="15" t="s">
        <v>9</v>
      </c>
      <c r="F37" s="15">
        <v>0.2</v>
      </c>
      <c r="G37" s="15">
        <v>30</v>
      </c>
      <c r="H37" s="15">
        <v>0.6</v>
      </c>
      <c r="I37" s="15">
        <v>1</v>
      </c>
      <c r="J37" s="15"/>
      <c r="K37" s="15">
        <v>2</v>
      </c>
      <c r="L37" s="15">
        <v>150</v>
      </c>
      <c r="M37" s="15">
        <v>1</v>
      </c>
      <c r="N37" s="15" t="s">
        <v>910</v>
      </c>
    </row>
    <row r="38" spans="1:14" ht="14.5">
      <c r="A38" s="3" t="s">
        <v>8906</v>
      </c>
      <c r="B38" s="15" t="s">
        <v>1</v>
      </c>
      <c r="C38" s="19" t="s">
        <v>8805</v>
      </c>
      <c r="D38" s="15" t="s">
        <v>11</v>
      </c>
      <c r="E38" s="15" t="s">
        <v>9</v>
      </c>
      <c r="F38" s="15">
        <v>0.2</v>
      </c>
      <c r="G38" s="15">
        <v>30</v>
      </c>
      <c r="H38" s="15">
        <v>0.6</v>
      </c>
      <c r="I38" s="15">
        <v>1</v>
      </c>
      <c r="J38" s="15"/>
      <c r="K38" s="15">
        <v>2</v>
      </c>
      <c r="L38" s="15">
        <v>150</v>
      </c>
      <c r="M38" s="15">
        <v>1</v>
      </c>
      <c r="N38" s="15" t="s">
        <v>910</v>
      </c>
    </row>
    <row r="39" spans="1:14" ht="14.5">
      <c r="A39" s="3" t="s">
        <v>8907</v>
      </c>
      <c r="B39" s="15" t="s">
        <v>1</v>
      </c>
      <c r="C39" s="19" t="s">
        <v>7483</v>
      </c>
      <c r="D39" s="15" t="s">
        <v>11</v>
      </c>
      <c r="E39" s="15" t="s">
        <v>9</v>
      </c>
      <c r="F39" s="15">
        <v>0.35</v>
      </c>
      <c r="G39" s="15">
        <v>40</v>
      </c>
      <c r="H39" s="15">
        <v>1.5</v>
      </c>
      <c r="I39" s="15">
        <v>0.55000000000000004</v>
      </c>
      <c r="J39" s="15"/>
      <c r="K39" s="15">
        <v>70</v>
      </c>
      <c r="L39" s="15">
        <v>125</v>
      </c>
      <c r="M39" s="15">
        <v>1</v>
      </c>
      <c r="N39" s="15" t="s">
        <v>910</v>
      </c>
    </row>
    <row r="40" spans="1:14" ht="14.5">
      <c r="A40" s="3" t="s">
        <v>8908</v>
      </c>
      <c r="B40" s="15" t="s">
        <v>1</v>
      </c>
      <c r="C40" s="19" t="s">
        <v>8316</v>
      </c>
      <c r="D40" s="15" t="s">
        <v>11</v>
      </c>
      <c r="E40" s="15" t="s">
        <v>9</v>
      </c>
      <c r="F40" s="15">
        <v>0.1</v>
      </c>
      <c r="G40" s="15">
        <v>45</v>
      </c>
      <c r="H40" s="15">
        <v>1</v>
      </c>
      <c r="I40" s="15">
        <v>0.45</v>
      </c>
      <c r="J40" s="15" t="s">
        <v>1019</v>
      </c>
      <c r="K40" s="15">
        <v>1</v>
      </c>
      <c r="L40" s="15">
        <v>125</v>
      </c>
      <c r="M40" s="15">
        <v>1</v>
      </c>
      <c r="N40" s="15" t="s">
        <v>910</v>
      </c>
    </row>
    <row r="41" spans="1:14" ht="14.5">
      <c r="A41" s="3" t="s">
        <v>8909</v>
      </c>
      <c r="B41" s="15" t="s">
        <v>1</v>
      </c>
      <c r="C41" s="19" t="s">
        <v>8933</v>
      </c>
      <c r="D41" s="15" t="s">
        <v>11</v>
      </c>
      <c r="E41" s="15" t="s">
        <v>9</v>
      </c>
      <c r="F41" s="15">
        <v>0.1</v>
      </c>
      <c r="G41" s="15">
        <v>30</v>
      </c>
      <c r="H41" s="15">
        <v>0.5</v>
      </c>
      <c r="I41" s="15">
        <v>0.45</v>
      </c>
      <c r="J41" s="15"/>
      <c r="K41" s="15">
        <v>0.5</v>
      </c>
      <c r="L41" s="15">
        <v>125</v>
      </c>
      <c r="M41" s="15">
        <v>1</v>
      </c>
      <c r="N41" s="15" t="s">
        <v>910</v>
      </c>
    </row>
    <row r="42" spans="1:14" ht="14.5">
      <c r="A42" s="3" t="s">
        <v>8910</v>
      </c>
      <c r="B42" s="15" t="s">
        <v>1</v>
      </c>
      <c r="C42" s="19" t="s">
        <v>8800</v>
      </c>
      <c r="D42" s="15" t="s">
        <v>11</v>
      </c>
      <c r="E42" s="15" t="s">
        <v>9</v>
      </c>
      <c r="F42" s="15">
        <v>0.2</v>
      </c>
      <c r="G42" s="15">
        <v>30</v>
      </c>
      <c r="H42" s="15">
        <v>1</v>
      </c>
      <c r="I42" s="15">
        <v>0.6</v>
      </c>
      <c r="J42" s="15"/>
      <c r="K42" s="15">
        <v>1</v>
      </c>
      <c r="L42" s="15">
        <v>125</v>
      </c>
      <c r="M42" s="15">
        <v>1</v>
      </c>
      <c r="N42" s="15" t="s">
        <v>910</v>
      </c>
    </row>
    <row r="43" spans="1:14" ht="14.5">
      <c r="A43" s="3" t="s">
        <v>8911</v>
      </c>
      <c r="B43" s="15" t="s">
        <v>1</v>
      </c>
      <c r="C43" s="19" t="s">
        <v>7272</v>
      </c>
      <c r="D43" s="15" t="s">
        <v>11</v>
      </c>
      <c r="E43" s="15" t="s">
        <v>9</v>
      </c>
      <c r="F43" s="15">
        <v>0.2</v>
      </c>
      <c r="G43" s="15">
        <v>40</v>
      </c>
      <c r="H43" s="15">
        <v>1</v>
      </c>
      <c r="I43" s="15">
        <v>0.39</v>
      </c>
      <c r="J43" s="15"/>
      <c r="K43" s="15">
        <v>1</v>
      </c>
      <c r="L43" s="15">
        <v>125</v>
      </c>
      <c r="M43" s="15">
        <v>1</v>
      </c>
      <c r="N43" s="15" t="s">
        <v>910</v>
      </c>
    </row>
    <row r="44" spans="1:14" ht="14.5">
      <c r="A44" s="3" t="s">
        <v>8912</v>
      </c>
      <c r="B44" s="15" t="s">
        <v>1</v>
      </c>
      <c r="C44" s="19" t="s">
        <v>8805</v>
      </c>
      <c r="D44" s="15" t="s">
        <v>11</v>
      </c>
      <c r="E44" s="15" t="s">
        <v>9</v>
      </c>
      <c r="F44" s="15">
        <v>0.03</v>
      </c>
      <c r="G44" s="15">
        <v>45</v>
      </c>
      <c r="H44" s="15">
        <v>0.2</v>
      </c>
      <c r="I44" s="15">
        <v>0.37</v>
      </c>
      <c r="J44" s="15"/>
      <c r="K44" s="15">
        <v>1</v>
      </c>
      <c r="L44" s="15">
        <v>125</v>
      </c>
      <c r="M44" s="15">
        <v>1</v>
      </c>
      <c r="N44" s="15" t="s">
        <v>910</v>
      </c>
    </row>
    <row r="45" spans="1:14" ht="14.5">
      <c r="A45" s="3" t="s">
        <v>8913</v>
      </c>
      <c r="B45" s="15" t="s">
        <v>1</v>
      </c>
      <c r="C45" s="19" t="s">
        <v>7272</v>
      </c>
      <c r="D45" s="15" t="s">
        <v>11</v>
      </c>
      <c r="E45" s="15" t="s">
        <v>9</v>
      </c>
      <c r="F45" s="15">
        <v>0.03</v>
      </c>
      <c r="G45" s="15">
        <v>40</v>
      </c>
      <c r="H45" s="15">
        <v>0.2</v>
      </c>
      <c r="I45" s="15">
        <v>0.37</v>
      </c>
      <c r="J45" s="15"/>
      <c r="K45" s="15">
        <v>0.5</v>
      </c>
      <c r="L45" s="15">
        <v>125</v>
      </c>
      <c r="M45" s="15">
        <v>1</v>
      </c>
      <c r="N45" s="15" t="s">
        <v>910</v>
      </c>
    </row>
    <row r="46" spans="1:14" ht="14.5">
      <c r="A46" s="3" t="s">
        <v>8914</v>
      </c>
      <c r="B46" s="15" t="s">
        <v>1</v>
      </c>
      <c r="C46" s="19" t="s">
        <v>8791</v>
      </c>
      <c r="D46" s="15" t="s">
        <v>11</v>
      </c>
      <c r="E46" s="15" t="s">
        <v>9</v>
      </c>
      <c r="F46" s="15">
        <v>0.03</v>
      </c>
      <c r="G46" s="15">
        <v>40</v>
      </c>
      <c r="H46" s="15">
        <v>0.2</v>
      </c>
      <c r="I46" s="15">
        <v>0.37</v>
      </c>
      <c r="J46" s="15"/>
      <c r="K46" s="15">
        <v>0.5</v>
      </c>
      <c r="L46" s="15">
        <v>125</v>
      </c>
      <c r="M46" s="15">
        <v>1</v>
      </c>
      <c r="N46" s="15" t="s">
        <v>910</v>
      </c>
    </row>
    <row r="47" spans="1:14" ht="14.5">
      <c r="A47" s="3" t="s">
        <v>8915</v>
      </c>
      <c r="B47" s="15" t="s">
        <v>1</v>
      </c>
      <c r="C47" s="19" t="s">
        <v>8316</v>
      </c>
      <c r="D47" s="15" t="s">
        <v>11</v>
      </c>
      <c r="E47" s="15" t="s">
        <v>9</v>
      </c>
      <c r="F47" s="15">
        <v>0.03</v>
      </c>
      <c r="G47" s="15">
        <v>40</v>
      </c>
      <c r="H47" s="15">
        <v>0.2</v>
      </c>
      <c r="I47" s="15">
        <v>0.37</v>
      </c>
      <c r="J47" s="15"/>
      <c r="K47" s="15">
        <v>0.5</v>
      </c>
      <c r="L47" s="15">
        <v>125</v>
      </c>
      <c r="M47" s="15">
        <v>1</v>
      </c>
      <c r="N47" s="15" t="s">
        <v>910</v>
      </c>
    </row>
    <row r="48" spans="1:14" ht="14.5">
      <c r="A48" s="3" t="s">
        <v>8916</v>
      </c>
      <c r="B48" s="15" t="s">
        <v>1</v>
      </c>
      <c r="C48" s="19" t="s">
        <v>8159</v>
      </c>
      <c r="D48" s="15" t="s">
        <v>11</v>
      </c>
      <c r="E48" s="15" t="s">
        <v>9</v>
      </c>
      <c r="F48" s="15">
        <v>1.4999999999999999E-2</v>
      </c>
      <c r="G48" s="15">
        <v>40</v>
      </c>
      <c r="H48" s="15">
        <v>2</v>
      </c>
      <c r="I48" s="15">
        <v>0.39</v>
      </c>
      <c r="J48" s="15"/>
      <c r="K48" s="15">
        <v>0.2</v>
      </c>
      <c r="L48" s="15">
        <v>125</v>
      </c>
      <c r="M48" s="15">
        <v>1</v>
      </c>
      <c r="N48" s="15" t="s">
        <v>910</v>
      </c>
    </row>
    <row r="49" spans="1:14" ht="14.5">
      <c r="A49" s="3" t="s">
        <v>8917</v>
      </c>
      <c r="B49" s="15" t="s">
        <v>1</v>
      </c>
      <c r="C49" s="19" t="s">
        <v>8160</v>
      </c>
      <c r="D49" s="15" t="s">
        <v>11</v>
      </c>
      <c r="E49" s="15" t="s">
        <v>9</v>
      </c>
      <c r="F49" s="15">
        <v>0.35</v>
      </c>
      <c r="G49" s="15">
        <v>40</v>
      </c>
      <c r="H49" s="15">
        <v>2</v>
      </c>
      <c r="I49" s="15">
        <v>0.37</v>
      </c>
      <c r="J49" s="15"/>
      <c r="K49" s="15">
        <v>5</v>
      </c>
      <c r="L49" s="15">
        <v>125</v>
      </c>
      <c r="M49" s="15">
        <v>1</v>
      </c>
      <c r="N49" s="15" t="s">
        <v>910</v>
      </c>
    </row>
    <row r="50" spans="1:14" ht="14.5">
      <c r="A50" s="3" t="s">
        <v>8918</v>
      </c>
      <c r="B50" s="15" t="s">
        <v>1</v>
      </c>
      <c r="C50" s="19" t="s">
        <v>8159</v>
      </c>
      <c r="D50" s="15" t="s">
        <v>11</v>
      </c>
      <c r="E50" s="15" t="s">
        <v>9</v>
      </c>
      <c r="F50" s="15">
        <v>0.35</v>
      </c>
      <c r="G50" s="15">
        <v>40</v>
      </c>
      <c r="H50" s="15">
        <v>1.5</v>
      </c>
      <c r="I50" s="15">
        <v>0.6</v>
      </c>
      <c r="J50" s="15"/>
      <c r="K50" s="15">
        <v>5</v>
      </c>
      <c r="L50" s="15">
        <v>125</v>
      </c>
      <c r="M50" s="15">
        <v>1</v>
      </c>
      <c r="N50" s="15" t="s">
        <v>910</v>
      </c>
    </row>
    <row r="51" spans="1:14" ht="14.5">
      <c r="A51" s="3" t="s">
        <v>8919</v>
      </c>
      <c r="B51" s="15" t="s">
        <v>1</v>
      </c>
      <c r="C51" s="19" t="s">
        <v>7272</v>
      </c>
      <c r="D51" s="15" t="s">
        <v>11</v>
      </c>
      <c r="E51" s="15" t="s">
        <v>9</v>
      </c>
      <c r="F51" s="15">
        <v>0.35</v>
      </c>
      <c r="G51" s="15">
        <v>40</v>
      </c>
      <c r="H51" s="15">
        <v>2</v>
      </c>
      <c r="I51" s="15">
        <v>0.37</v>
      </c>
      <c r="J51" s="15"/>
      <c r="K51" s="15">
        <v>5</v>
      </c>
      <c r="L51" s="15">
        <v>125</v>
      </c>
      <c r="M51" s="15">
        <v>1</v>
      </c>
      <c r="N51" s="15" t="s">
        <v>910</v>
      </c>
    </row>
    <row r="52" spans="1:14" ht="14.5">
      <c r="A52" s="3" t="s">
        <v>8920</v>
      </c>
      <c r="B52" s="15" t="s">
        <v>1</v>
      </c>
      <c r="C52" s="19" t="s">
        <v>8160</v>
      </c>
      <c r="D52" s="15" t="s">
        <v>11</v>
      </c>
      <c r="E52" s="15" t="s">
        <v>9</v>
      </c>
      <c r="F52" s="15">
        <v>0.35</v>
      </c>
      <c r="G52" s="15">
        <v>30</v>
      </c>
      <c r="H52" s="15">
        <v>2</v>
      </c>
      <c r="I52" s="15">
        <v>0.37</v>
      </c>
      <c r="J52" s="15"/>
      <c r="K52" s="15">
        <v>5</v>
      </c>
      <c r="L52" s="15">
        <v>125</v>
      </c>
      <c r="M52" s="15">
        <v>1</v>
      </c>
      <c r="N52" s="15" t="s">
        <v>910</v>
      </c>
    </row>
    <row r="53" spans="1:14" ht="14.5">
      <c r="A53" s="3" t="s">
        <v>8921</v>
      </c>
      <c r="B53" s="15" t="s">
        <v>1</v>
      </c>
      <c r="C53" s="19" t="s">
        <v>8159</v>
      </c>
      <c r="D53" s="15" t="s">
        <v>11</v>
      </c>
      <c r="E53" s="15" t="s">
        <v>9</v>
      </c>
      <c r="F53" s="15">
        <v>0.35</v>
      </c>
      <c r="G53" s="15">
        <v>30</v>
      </c>
      <c r="H53" s="15">
        <v>1.5</v>
      </c>
      <c r="I53" s="15">
        <v>0.6</v>
      </c>
      <c r="J53" s="15"/>
      <c r="K53" s="15">
        <v>5</v>
      </c>
      <c r="L53" s="15">
        <v>125</v>
      </c>
      <c r="M53" s="15">
        <v>1</v>
      </c>
      <c r="N53" s="15" t="s">
        <v>910</v>
      </c>
    </row>
    <row r="54" spans="1:14" ht="14.5">
      <c r="A54" s="3" t="s">
        <v>8922</v>
      </c>
      <c r="B54" s="15" t="s">
        <v>1</v>
      </c>
      <c r="C54" s="19" t="s">
        <v>8160</v>
      </c>
      <c r="D54" s="15" t="s">
        <v>11</v>
      </c>
      <c r="E54" s="15" t="s">
        <v>9</v>
      </c>
      <c r="F54" s="15">
        <v>0.35</v>
      </c>
      <c r="G54" s="15">
        <v>20</v>
      </c>
      <c r="H54" s="15">
        <v>2</v>
      </c>
      <c r="I54" s="15">
        <v>0.37</v>
      </c>
      <c r="J54" s="15"/>
      <c r="K54" s="15">
        <v>5</v>
      </c>
      <c r="L54" s="15">
        <v>125</v>
      </c>
      <c r="M54" s="15">
        <v>1</v>
      </c>
      <c r="N54" s="15" t="s">
        <v>910</v>
      </c>
    </row>
    <row r="55" spans="1:14" ht="14.5">
      <c r="A55" s="3" t="s">
        <v>8923</v>
      </c>
      <c r="B55" s="15" t="s">
        <v>1</v>
      </c>
      <c r="C55" s="19" t="s">
        <v>8159</v>
      </c>
      <c r="D55" s="15" t="s">
        <v>11</v>
      </c>
      <c r="E55" s="15" t="s">
        <v>9</v>
      </c>
      <c r="F55" s="15">
        <v>0.35</v>
      </c>
      <c r="G55" s="15">
        <v>20</v>
      </c>
      <c r="H55" s="15">
        <v>1.5</v>
      </c>
      <c r="I55" s="15">
        <v>0.6</v>
      </c>
      <c r="J55" s="15"/>
      <c r="K55" s="15">
        <v>5</v>
      </c>
      <c r="L55" s="15">
        <v>125</v>
      </c>
      <c r="M55" s="15">
        <v>1</v>
      </c>
      <c r="N55" s="15" t="s">
        <v>910</v>
      </c>
    </row>
    <row r="56" spans="1:14" ht="14.5">
      <c r="A56" s="3" t="s">
        <v>8924</v>
      </c>
      <c r="B56" s="15" t="s">
        <v>1</v>
      </c>
      <c r="C56" s="49" t="s">
        <v>8925</v>
      </c>
      <c r="D56" s="15" t="s">
        <v>11</v>
      </c>
      <c r="E56" s="15" t="s">
        <v>9</v>
      </c>
      <c r="F56" s="15">
        <v>0.2</v>
      </c>
      <c r="G56" s="15">
        <v>35</v>
      </c>
      <c r="H56" s="15">
        <v>1</v>
      </c>
      <c r="I56" s="15">
        <v>0.5</v>
      </c>
      <c r="J56" s="15"/>
      <c r="K56" s="15">
        <v>30</v>
      </c>
      <c r="L56" s="15">
        <v>125</v>
      </c>
      <c r="M56" s="15" t="s">
        <v>9479</v>
      </c>
      <c r="N56" s="15" t="s">
        <v>910</v>
      </c>
    </row>
    <row r="57" spans="1:14" ht="14.5">
      <c r="A57" s="3" t="s">
        <v>8926</v>
      </c>
      <c r="B57" s="15" t="s">
        <v>1</v>
      </c>
      <c r="C57" s="50" t="s">
        <v>8867</v>
      </c>
      <c r="D57" s="15" t="s">
        <v>11</v>
      </c>
      <c r="E57" s="15" t="s">
        <v>9</v>
      </c>
      <c r="F57" s="15">
        <v>0.2</v>
      </c>
      <c r="G57" s="15">
        <v>35</v>
      </c>
      <c r="H57" s="15">
        <v>1</v>
      </c>
      <c r="I57" s="15">
        <v>0.6</v>
      </c>
      <c r="J57" s="15"/>
      <c r="K57" s="15">
        <v>1</v>
      </c>
      <c r="L57" s="15">
        <v>125</v>
      </c>
      <c r="M57" s="15">
        <v>1</v>
      </c>
      <c r="N57" s="15" t="s">
        <v>910</v>
      </c>
    </row>
    <row r="58" spans="1:14" ht="14.5">
      <c r="A58" s="3" t="s">
        <v>8927</v>
      </c>
      <c r="B58" s="15" t="s">
        <v>1</v>
      </c>
      <c r="C58" s="50" t="s">
        <v>8867</v>
      </c>
      <c r="D58" s="15" t="s">
        <v>11</v>
      </c>
      <c r="E58" s="15" t="s">
        <v>9</v>
      </c>
      <c r="F58" s="15">
        <v>0.03</v>
      </c>
      <c r="G58" s="15">
        <v>45</v>
      </c>
      <c r="H58" s="15">
        <v>0.5</v>
      </c>
      <c r="I58" s="15">
        <v>0.37</v>
      </c>
      <c r="J58" s="15"/>
      <c r="K58" s="15">
        <v>0.5</v>
      </c>
      <c r="L58" s="15">
        <v>125</v>
      </c>
      <c r="M58" s="15">
        <v>1</v>
      </c>
      <c r="N58" s="15" t="s">
        <v>910</v>
      </c>
    </row>
    <row r="59" spans="1:14" ht="14.5">
      <c r="A59" s="3" t="s">
        <v>8928</v>
      </c>
      <c r="B59" s="15" t="s">
        <v>1</v>
      </c>
      <c r="C59" s="50" t="s">
        <v>8867</v>
      </c>
      <c r="D59" s="15" t="s">
        <v>11</v>
      </c>
      <c r="E59" s="15" t="s">
        <v>9</v>
      </c>
      <c r="F59" s="15">
        <v>0.2</v>
      </c>
      <c r="G59" s="15">
        <v>40</v>
      </c>
      <c r="H59" s="15">
        <v>0.6</v>
      </c>
      <c r="I59" s="15">
        <v>1</v>
      </c>
      <c r="J59" s="15"/>
      <c r="K59" s="15">
        <v>0.2</v>
      </c>
      <c r="L59" s="15">
        <v>125</v>
      </c>
      <c r="M59" s="15">
        <v>1</v>
      </c>
      <c r="N59" s="15" t="s">
        <v>910</v>
      </c>
    </row>
    <row r="60" spans="1:14" ht="14.5">
      <c r="A60" s="3" t="s">
        <v>8929</v>
      </c>
      <c r="B60" s="15" t="s">
        <v>1</v>
      </c>
      <c r="C60" s="50" t="s">
        <v>8867</v>
      </c>
      <c r="D60" s="15" t="s">
        <v>11</v>
      </c>
      <c r="E60" s="15" t="s">
        <v>9</v>
      </c>
      <c r="F60" s="15">
        <v>0.2</v>
      </c>
      <c r="G60" s="15">
        <v>30</v>
      </c>
      <c r="H60" s="15">
        <v>4</v>
      </c>
      <c r="I60" s="15">
        <v>1</v>
      </c>
      <c r="J60" s="15"/>
      <c r="K60" s="15">
        <v>0.5</v>
      </c>
      <c r="L60" s="15">
        <v>125</v>
      </c>
      <c r="M60" s="15">
        <v>1</v>
      </c>
      <c r="N60" s="15" t="s">
        <v>910</v>
      </c>
    </row>
    <row r="61" spans="1:14" ht="14.5">
      <c r="A61" s="3" t="s">
        <v>8930</v>
      </c>
      <c r="B61" s="15" t="s">
        <v>1</v>
      </c>
      <c r="C61" s="50" t="s">
        <v>8867</v>
      </c>
      <c r="D61" s="15" t="s">
        <v>11</v>
      </c>
      <c r="E61" s="15" t="s">
        <v>9</v>
      </c>
      <c r="F61" s="15">
        <v>0.2</v>
      </c>
      <c r="G61" s="15">
        <v>30</v>
      </c>
      <c r="H61" s="15">
        <v>4</v>
      </c>
      <c r="I61" s="15">
        <v>1</v>
      </c>
      <c r="J61" s="15"/>
      <c r="K61" s="15">
        <v>0.5</v>
      </c>
      <c r="L61" s="15">
        <v>125</v>
      </c>
      <c r="M61" s="15">
        <v>1</v>
      </c>
      <c r="N61" s="15" t="s">
        <v>910</v>
      </c>
    </row>
    <row r="62" spans="1:14" ht="14.5">
      <c r="A62" s="3" t="s">
        <v>8931</v>
      </c>
      <c r="B62" s="15" t="s">
        <v>1</v>
      </c>
      <c r="C62" s="50" t="s">
        <v>8867</v>
      </c>
      <c r="D62" s="15" t="s">
        <v>11</v>
      </c>
      <c r="E62" s="15" t="s">
        <v>9</v>
      </c>
      <c r="F62" s="15">
        <v>0.2</v>
      </c>
      <c r="G62" s="15">
        <v>30</v>
      </c>
      <c r="H62" s="15">
        <v>0.6</v>
      </c>
      <c r="I62" s="15">
        <v>1</v>
      </c>
      <c r="J62" s="15"/>
      <c r="K62" s="15">
        <v>2</v>
      </c>
      <c r="L62" s="15">
        <v>125</v>
      </c>
      <c r="M62" s="15">
        <v>1</v>
      </c>
      <c r="N62" s="15" t="s">
        <v>910</v>
      </c>
    </row>
    <row r="63" spans="1:14" ht="14.5">
      <c r="A63" s="3" t="s">
        <v>8932</v>
      </c>
      <c r="B63" s="15" t="s">
        <v>1</v>
      </c>
      <c r="C63" s="50" t="s">
        <v>8867</v>
      </c>
      <c r="D63" s="15" t="s">
        <v>11</v>
      </c>
      <c r="E63" s="15" t="s">
        <v>9</v>
      </c>
      <c r="F63" s="15">
        <v>7.0000000000000007E-2</v>
      </c>
      <c r="G63" s="15">
        <v>70</v>
      </c>
      <c r="H63" s="15">
        <v>0.1</v>
      </c>
      <c r="I63" s="15">
        <v>1</v>
      </c>
      <c r="J63" s="15"/>
      <c r="K63" s="15">
        <v>0.1</v>
      </c>
      <c r="L63" s="15">
        <v>125</v>
      </c>
      <c r="M63" s="15">
        <v>1</v>
      </c>
      <c r="N63" s="15" t="s">
        <v>910</v>
      </c>
    </row>
    <row r="64" spans="1:14" s="22" customFormat="1" ht="14.5">
      <c r="A64" s="3" t="s">
        <v>9505</v>
      </c>
      <c r="B64" s="15" t="s">
        <v>1</v>
      </c>
      <c r="C64" s="15" t="s">
        <v>7270</v>
      </c>
      <c r="D64" s="15" t="s">
        <v>11</v>
      </c>
      <c r="E64" s="15" t="s">
        <v>9</v>
      </c>
      <c r="F64" s="15">
        <v>0.2</v>
      </c>
      <c r="G64" s="15">
        <v>30</v>
      </c>
      <c r="H64" s="15">
        <v>4</v>
      </c>
      <c r="I64" s="15">
        <v>1</v>
      </c>
      <c r="J64" s="15"/>
      <c r="K64" s="15">
        <v>0.5</v>
      </c>
      <c r="L64" s="15">
        <v>125</v>
      </c>
      <c r="M64" s="15">
        <v>1</v>
      </c>
      <c r="N64" s="15" t="s">
        <v>9402</v>
      </c>
    </row>
    <row r="65" spans="1:14" s="22" customFormat="1" ht="14.5">
      <c r="A65" s="3" t="s">
        <v>9506</v>
      </c>
      <c r="B65" s="15" t="s">
        <v>1</v>
      </c>
      <c r="C65" s="15" t="s">
        <v>7270</v>
      </c>
      <c r="D65" s="15" t="s">
        <v>11</v>
      </c>
      <c r="E65" s="15" t="s">
        <v>9</v>
      </c>
      <c r="F65" s="15">
        <v>0.2</v>
      </c>
      <c r="G65" s="15">
        <v>30</v>
      </c>
      <c r="H65" s="15">
        <v>4</v>
      </c>
      <c r="I65" s="15">
        <v>1</v>
      </c>
      <c r="J65" s="15"/>
      <c r="K65" s="15">
        <v>0.5</v>
      </c>
      <c r="L65" s="15">
        <v>125</v>
      </c>
      <c r="M65" s="15">
        <v>1</v>
      </c>
      <c r="N65" s="15" t="s">
        <v>9402</v>
      </c>
    </row>
    <row r="66" spans="1:14" s="22" customFormat="1" ht="14.5">
      <c r="A66" s="3" t="s">
        <v>9507</v>
      </c>
      <c r="B66" s="15" t="s">
        <v>1</v>
      </c>
      <c r="C66" s="15" t="s">
        <v>7261</v>
      </c>
      <c r="D66" s="15" t="s">
        <v>11</v>
      </c>
      <c r="E66" s="15" t="s">
        <v>9</v>
      </c>
      <c r="F66" s="15">
        <v>0.2</v>
      </c>
      <c r="G66" s="15">
        <v>30</v>
      </c>
      <c r="H66" s="15">
        <v>0.6</v>
      </c>
      <c r="I66" s="15">
        <v>0.8</v>
      </c>
      <c r="J66" s="15"/>
      <c r="K66" s="15">
        <v>2</v>
      </c>
      <c r="L66" s="15">
        <v>125</v>
      </c>
      <c r="M66" s="15">
        <v>1</v>
      </c>
      <c r="N66" s="15" t="s">
        <v>9402</v>
      </c>
    </row>
    <row r="67" spans="1:14" s="22" customFormat="1" ht="14.5">
      <c r="A67" s="3" t="s">
        <v>9508</v>
      </c>
      <c r="B67" s="15" t="s">
        <v>1</v>
      </c>
      <c r="C67" s="15" t="s">
        <v>7261</v>
      </c>
      <c r="D67" s="15" t="s">
        <v>11</v>
      </c>
      <c r="E67" s="15" t="s">
        <v>9</v>
      </c>
      <c r="F67" s="15">
        <v>0.2</v>
      </c>
      <c r="G67" s="15">
        <v>30</v>
      </c>
      <c r="H67" s="15">
        <v>0.6</v>
      </c>
      <c r="I67" s="15">
        <v>0.8</v>
      </c>
      <c r="J67" s="15"/>
      <c r="K67" s="15">
        <v>2</v>
      </c>
      <c r="L67" s="15">
        <v>125</v>
      </c>
      <c r="M67" s="15">
        <v>1</v>
      </c>
      <c r="N67" s="15" t="s">
        <v>9402</v>
      </c>
    </row>
    <row r="68" spans="1:14" s="22" customFormat="1" ht="14.5">
      <c r="A68" s="3" t="s">
        <v>9509</v>
      </c>
      <c r="B68" s="15" t="s">
        <v>1</v>
      </c>
      <c r="C68" s="15" t="s">
        <v>7425</v>
      </c>
      <c r="D68" s="15" t="s">
        <v>11</v>
      </c>
      <c r="E68" s="15" t="s">
        <v>9</v>
      </c>
      <c r="F68" s="15">
        <v>0.2</v>
      </c>
      <c r="G68" s="15">
        <v>30</v>
      </c>
      <c r="H68" s="15">
        <v>0.6</v>
      </c>
      <c r="I68" s="15">
        <v>0.8</v>
      </c>
      <c r="J68" s="15"/>
      <c r="K68" s="15">
        <v>2</v>
      </c>
      <c r="L68" s="15">
        <v>125</v>
      </c>
      <c r="M68" s="15">
        <v>1</v>
      </c>
      <c r="N68" s="15" t="s">
        <v>9402</v>
      </c>
    </row>
    <row r="69" spans="1:14" s="22" customFormat="1" ht="14.5">
      <c r="A69" s="3" t="s">
        <v>9510</v>
      </c>
      <c r="B69" s="15" t="s">
        <v>1</v>
      </c>
      <c r="C69" s="15" t="s">
        <v>8784</v>
      </c>
      <c r="D69" s="15" t="s">
        <v>11</v>
      </c>
      <c r="E69" s="15" t="s">
        <v>9</v>
      </c>
      <c r="F69" s="15">
        <v>0.2</v>
      </c>
      <c r="G69" s="15">
        <v>30</v>
      </c>
      <c r="H69" s="15">
        <v>0.6</v>
      </c>
      <c r="I69" s="15">
        <v>0.8</v>
      </c>
      <c r="J69" s="15"/>
      <c r="K69" s="15">
        <v>2</v>
      </c>
      <c r="L69" s="15">
        <v>125</v>
      </c>
      <c r="M69" s="15">
        <v>1</v>
      </c>
      <c r="N69" s="15" t="s">
        <v>9402</v>
      </c>
    </row>
    <row r="70" spans="1:14" s="22" customFormat="1" ht="14.5">
      <c r="A70" s="3" t="s">
        <v>9511</v>
      </c>
      <c r="B70" s="15" t="s">
        <v>1</v>
      </c>
      <c r="C70" s="15" t="s">
        <v>7261</v>
      </c>
      <c r="D70" s="15" t="s">
        <v>11</v>
      </c>
      <c r="E70" s="15" t="s">
        <v>9</v>
      </c>
      <c r="F70" s="15">
        <v>0.2</v>
      </c>
      <c r="G70" s="15">
        <v>30</v>
      </c>
      <c r="H70" s="15">
        <v>0.6</v>
      </c>
      <c r="I70" s="15">
        <v>0.8</v>
      </c>
      <c r="J70" s="15"/>
      <c r="K70" s="15">
        <v>2</v>
      </c>
      <c r="L70" s="15">
        <v>125</v>
      </c>
      <c r="M70" s="15">
        <v>1</v>
      </c>
      <c r="N70" s="15" t="s">
        <v>9402</v>
      </c>
    </row>
    <row r="71" spans="1:14" s="22" customFormat="1" ht="14.5">
      <c r="A71" s="3" t="s">
        <v>9512</v>
      </c>
      <c r="B71" s="15" t="s">
        <v>1</v>
      </c>
      <c r="C71" s="15" t="s">
        <v>7261</v>
      </c>
      <c r="D71" s="15" t="s">
        <v>11</v>
      </c>
      <c r="E71" s="15" t="s">
        <v>9</v>
      </c>
      <c r="F71" s="15">
        <v>0.2</v>
      </c>
      <c r="G71" s="15">
        <v>30</v>
      </c>
      <c r="H71" s="15">
        <v>0.6</v>
      </c>
      <c r="I71" s="15">
        <v>0.8</v>
      </c>
      <c r="J71" s="15"/>
      <c r="K71" s="15">
        <v>2</v>
      </c>
      <c r="L71" s="15">
        <v>125</v>
      </c>
      <c r="M71" s="15">
        <v>1</v>
      </c>
      <c r="N71" s="15" t="s">
        <v>9402</v>
      </c>
    </row>
    <row r="72" spans="1:14" s="22" customFormat="1" ht="14.5">
      <c r="A72" s="3" t="s">
        <v>9513</v>
      </c>
      <c r="B72" s="15" t="s">
        <v>1</v>
      </c>
      <c r="C72" s="15" t="s">
        <v>7425</v>
      </c>
      <c r="D72" s="15" t="s">
        <v>11</v>
      </c>
      <c r="E72" s="15" t="s">
        <v>9</v>
      </c>
      <c r="F72" s="15">
        <v>0.2</v>
      </c>
      <c r="G72" s="15">
        <v>30</v>
      </c>
      <c r="H72" s="15">
        <v>0.6</v>
      </c>
      <c r="I72" s="15">
        <v>0.8</v>
      </c>
      <c r="J72" s="15"/>
      <c r="K72" s="15">
        <v>2</v>
      </c>
      <c r="L72" s="15">
        <v>125</v>
      </c>
      <c r="M72" s="15">
        <v>1</v>
      </c>
      <c r="N72" s="15" t="s">
        <v>9402</v>
      </c>
    </row>
    <row r="73" spans="1:14" s="22" customFormat="1" ht="14.5">
      <c r="A73" s="3" t="s">
        <v>9514</v>
      </c>
      <c r="B73" s="15" t="s">
        <v>1</v>
      </c>
      <c r="C73" s="15" t="s">
        <v>7425</v>
      </c>
      <c r="D73" s="15" t="s">
        <v>11</v>
      </c>
      <c r="E73" s="15" t="s">
        <v>9</v>
      </c>
      <c r="F73" s="15">
        <v>0.2</v>
      </c>
      <c r="G73" s="15">
        <v>30</v>
      </c>
      <c r="H73" s="15">
        <v>0.6</v>
      </c>
      <c r="I73" s="15">
        <v>0.8</v>
      </c>
      <c r="J73" s="15"/>
      <c r="K73" s="15">
        <v>2</v>
      </c>
      <c r="L73" s="15">
        <v>125</v>
      </c>
      <c r="M73" s="15">
        <v>1</v>
      </c>
      <c r="N73" s="15" t="s">
        <v>9402</v>
      </c>
    </row>
    <row r="74" spans="1:14" s="22" customFormat="1" ht="14.5">
      <c r="A74" s="3" t="s">
        <v>9515</v>
      </c>
      <c r="B74" s="15" t="s">
        <v>1</v>
      </c>
      <c r="C74" s="15" t="s">
        <v>7270</v>
      </c>
      <c r="D74" s="15" t="s">
        <v>11</v>
      </c>
      <c r="E74" s="15" t="s">
        <v>9</v>
      </c>
      <c r="F74" s="15">
        <v>0.1</v>
      </c>
      <c r="G74" s="15">
        <v>45</v>
      </c>
      <c r="H74" s="15">
        <v>1</v>
      </c>
      <c r="I74" s="15">
        <v>0.45</v>
      </c>
      <c r="J74" s="15"/>
      <c r="K74" s="15">
        <v>1</v>
      </c>
      <c r="L74" s="15">
        <v>125</v>
      </c>
      <c r="M74" s="15">
        <v>1</v>
      </c>
      <c r="N74" s="15" t="s">
        <v>9402</v>
      </c>
    </row>
    <row r="75" spans="1:14" s="22" customFormat="1" ht="14.5">
      <c r="A75" s="3" t="s">
        <v>9516</v>
      </c>
      <c r="B75" s="15" t="s">
        <v>1</v>
      </c>
      <c r="C75" s="15" t="s">
        <v>8784</v>
      </c>
      <c r="D75" s="15" t="s">
        <v>11</v>
      </c>
      <c r="E75" s="15" t="s">
        <v>9</v>
      </c>
      <c r="F75" s="15">
        <v>0.35</v>
      </c>
      <c r="G75" s="15">
        <v>40</v>
      </c>
      <c r="H75" s="15">
        <v>2</v>
      </c>
      <c r="I75" s="15">
        <v>0.6</v>
      </c>
      <c r="J75" s="15"/>
      <c r="K75" s="15">
        <v>5</v>
      </c>
      <c r="L75" s="15">
        <v>125</v>
      </c>
      <c r="M75" s="15">
        <v>1</v>
      </c>
      <c r="N75" s="15" t="s">
        <v>9402</v>
      </c>
    </row>
    <row r="76" spans="1:14" s="22" customFormat="1" ht="14.5">
      <c r="A76" s="3" t="s">
        <v>9517</v>
      </c>
      <c r="B76" s="15" t="s">
        <v>1</v>
      </c>
      <c r="C76" s="15" t="s">
        <v>8784</v>
      </c>
      <c r="D76" s="15" t="s">
        <v>11</v>
      </c>
      <c r="E76" s="15" t="s">
        <v>9</v>
      </c>
      <c r="F76" s="15">
        <v>0.35</v>
      </c>
      <c r="G76" s="15">
        <v>30</v>
      </c>
      <c r="H76" s="15">
        <v>2</v>
      </c>
      <c r="I76" s="15">
        <v>0.6</v>
      </c>
      <c r="J76" s="15"/>
      <c r="K76" s="15">
        <v>5</v>
      </c>
      <c r="L76" s="15">
        <v>125</v>
      </c>
      <c r="M76" s="15">
        <v>1</v>
      </c>
      <c r="N76" s="15" t="s">
        <v>9402</v>
      </c>
    </row>
    <row r="77" spans="1:14" s="22" customFormat="1" ht="14.5">
      <c r="A77" s="3" t="s">
        <v>9826</v>
      </c>
      <c r="B77" s="15" t="s">
        <v>1</v>
      </c>
      <c r="C77" s="15" t="s">
        <v>8784</v>
      </c>
      <c r="D77" s="15" t="s">
        <v>11</v>
      </c>
      <c r="E77" s="15" t="s">
        <v>9</v>
      </c>
      <c r="F77" s="15">
        <v>0.35</v>
      </c>
      <c r="G77" s="15">
        <v>20</v>
      </c>
      <c r="H77" s="15">
        <v>2</v>
      </c>
      <c r="I77" s="15">
        <v>0.6</v>
      </c>
      <c r="J77" s="15"/>
      <c r="K77" s="15">
        <v>5</v>
      </c>
      <c r="L77" s="15">
        <v>125</v>
      </c>
      <c r="M77" s="15">
        <v>1</v>
      </c>
      <c r="N77" s="15" t="s">
        <v>9402</v>
      </c>
    </row>
    <row r="81" spans="3:14" ht="14.5"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</row>
  </sheetData>
  <sheetProtection algorithmName="SHA-512" hashValue="LcgQv1E5UnM/aqtH8mMH250rWFHhAQNyO0Enln64GbXsNkedGPqbIrO0WGKoWm03BnK/3eax2GT37c65bVcYjA==" saltValue="TDFsjKpcuJJMyOK7NjBvVw==" spinCount="100000" sheet="1" objects="1" scenarios="1" sort="0" autoFilter="0"/>
  <autoFilter ref="A2:N2" xr:uid="{207FB15F-C97C-4CBB-A032-EF0C222C18DC}"/>
  <phoneticPr fontId="5" type="noConversion"/>
  <hyperlinks>
    <hyperlink ref="A3" r:id="rId1" xr:uid="{1A3286AA-41F0-4A45-8DFA-148E6B175B53}"/>
    <hyperlink ref="A4" r:id="rId2" xr:uid="{E20F415E-A9B5-45A5-BCBE-D81F6402A694}"/>
    <hyperlink ref="A5" r:id="rId3" xr:uid="{975743F7-0613-4751-B410-40FA90EA1FFC}"/>
    <hyperlink ref="A6" r:id="rId4" xr:uid="{C1344BFF-06C8-4A9F-B54A-38C9C104C55B}"/>
    <hyperlink ref="A7" r:id="rId5" xr:uid="{54BFAED2-654C-4EA4-A66B-5891CCC90454}"/>
    <hyperlink ref="A8" r:id="rId6" xr:uid="{319311BD-5440-491D-A0F7-18CC2AD3DD14}"/>
    <hyperlink ref="A9" r:id="rId7" xr:uid="{71AABCDC-57AE-4461-B5A7-8624D8AA462A}"/>
    <hyperlink ref="A10" r:id="rId8" xr:uid="{B2823029-0307-4CA0-B5D1-DA2D66156659}"/>
    <hyperlink ref="A11" r:id="rId9" xr:uid="{3AE867B3-3897-40E5-9FA5-0D1542AAB488}"/>
    <hyperlink ref="A12" r:id="rId10" xr:uid="{B716D6F2-9B09-47DF-87EC-D332DB1369C0}"/>
    <hyperlink ref="A13" r:id="rId11" xr:uid="{4CBF4E33-CF91-4D1C-8B96-911E1E99FA0B}"/>
    <hyperlink ref="A14" r:id="rId12" xr:uid="{7F8F8144-D209-4B47-8277-DCA1E191091E}"/>
    <hyperlink ref="A15" r:id="rId13" xr:uid="{4EBE0333-BCD2-4816-8438-7BB0F0D8EFDF}"/>
    <hyperlink ref="A16" r:id="rId14" xr:uid="{10B8F0D6-929A-48B2-9062-98E62AAE8D90}"/>
    <hyperlink ref="A17" r:id="rId15" xr:uid="{8843C3B2-9EFF-4C28-B8E0-6BE2D16B5514}"/>
    <hyperlink ref="A18" r:id="rId16" xr:uid="{BDE94C6B-022C-4B85-9C80-796647439BEC}"/>
    <hyperlink ref="A19" r:id="rId17" xr:uid="{8D2103C6-C07C-40B1-9849-0BEFC8F5CCC4}"/>
    <hyperlink ref="A20" r:id="rId18" xr:uid="{03F70412-B2C4-48B0-9EF0-CA0786FA5E89}"/>
    <hyperlink ref="A21" r:id="rId19" xr:uid="{EB56ABAC-92E4-4425-80A9-513133FE0FF3}"/>
    <hyperlink ref="A22" r:id="rId20" xr:uid="{E8259B62-A5DC-4EDC-996B-2CDDA2943E4E}"/>
    <hyperlink ref="A23" r:id="rId21" xr:uid="{948E8AEE-2E24-4A7A-BED2-0F73B46212C5}"/>
    <hyperlink ref="A24" r:id="rId22" xr:uid="{3558DCBA-DB14-48BA-9DFE-10FBDB34B976}"/>
    <hyperlink ref="A25" r:id="rId23" xr:uid="{4C608376-6801-42AE-8B05-891D7C096B20}"/>
    <hyperlink ref="A26" r:id="rId24" xr:uid="{3B799764-2980-4894-81FE-536E347CF582}"/>
    <hyperlink ref="A27" r:id="rId25" xr:uid="{DF3BAD6C-1EE5-47F9-8F17-A0369803EF14}"/>
    <hyperlink ref="A28" r:id="rId26" xr:uid="{6EB130A0-8E8C-4A04-BD46-3CF272C88F11}"/>
    <hyperlink ref="A29" r:id="rId27" xr:uid="{46943961-E474-4301-A3F4-04542AE6C468}"/>
    <hyperlink ref="A30" r:id="rId28" xr:uid="{91B078D8-F806-4F25-AC78-C35AE8C2B474}"/>
    <hyperlink ref="A31" r:id="rId29" xr:uid="{58748086-1A8C-4CD6-8839-E309E359D490}"/>
    <hyperlink ref="A32" r:id="rId30" xr:uid="{362D5EA9-33E5-4908-B127-3ABF436863BB}"/>
    <hyperlink ref="A33" r:id="rId31" xr:uid="{8A93358F-B4ED-4E6F-BF08-7FF28FEC6F72}"/>
    <hyperlink ref="A34" r:id="rId32" xr:uid="{A8B70279-DFA2-435E-865F-8672F90613F5}"/>
    <hyperlink ref="A35" r:id="rId33" xr:uid="{6825B0F9-EC3D-489E-B279-2C989B549AD0}"/>
    <hyperlink ref="A36" r:id="rId34" xr:uid="{EE81FBB6-516B-4214-AE30-7B117B4FE47B}"/>
    <hyperlink ref="A37" r:id="rId35" xr:uid="{65381DFF-2619-475D-8265-538AE5B68F15}"/>
    <hyperlink ref="A38" r:id="rId36" xr:uid="{BC6B737E-5F56-48FC-8E5F-FB6C8DFD16A9}"/>
    <hyperlink ref="A39" r:id="rId37" xr:uid="{C54CAE7C-3EE3-4F70-BDB9-587086E66FCC}"/>
    <hyperlink ref="A40" r:id="rId38" xr:uid="{D64D096F-A69B-4111-BC8F-9A377DC05EF4}"/>
    <hyperlink ref="A41" r:id="rId39" xr:uid="{50C9F0A8-0058-4208-B1B1-61770CFCA5E3}"/>
    <hyperlink ref="A42" r:id="rId40" xr:uid="{837862C6-A3B8-4606-AF93-1379D244078C}"/>
    <hyperlink ref="A43" r:id="rId41" xr:uid="{61D72A7F-927D-4D5B-BB05-75D24C785680}"/>
    <hyperlink ref="A44" r:id="rId42" xr:uid="{6CDEEA2E-04E5-47C1-BA1C-737508196020}"/>
    <hyperlink ref="A45" r:id="rId43" xr:uid="{913F6309-15EA-4E80-B33F-03F0F98A77B4}"/>
    <hyperlink ref="A46" r:id="rId44" xr:uid="{47E0B6E4-3873-46F0-9FA8-0AE64D92A9A2}"/>
    <hyperlink ref="A47" r:id="rId45" xr:uid="{AD5416AA-2E2B-4EDF-9F4B-6F31273192C6}"/>
    <hyperlink ref="A48" r:id="rId46" xr:uid="{5363DD20-E47F-4037-B883-C8B4AC7ECC18}"/>
    <hyperlink ref="A49" r:id="rId47" xr:uid="{A35FC716-F91A-4181-A718-0D8EEA86D5A5}"/>
    <hyperlink ref="A50" r:id="rId48" xr:uid="{F10D2E49-44E7-424C-B884-6E893D340689}"/>
    <hyperlink ref="A51" r:id="rId49" xr:uid="{5D8D19B0-C952-4E6A-8358-DD0489EB7BA9}"/>
    <hyperlink ref="A52" r:id="rId50" xr:uid="{6BE77E10-4C85-4985-993C-B488EC6E9D6E}"/>
    <hyperlink ref="A53" r:id="rId51" xr:uid="{97CDAFB6-0D89-4E68-A84C-5EA77EC31698}"/>
    <hyperlink ref="A54" r:id="rId52" xr:uid="{23170AE4-F80E-4F3D-9101-D06B78C75ABA}"/>
    <hyperlink ref="A55" r:id="rId53" xr:uid="{BD3D894D-35F1-482E-A73C-128BBCBDD3DB}"/>
    <hyperlink ref="A56" r:id="rId54" xr:uid="{9C2A1A57-34B2-4F67-84CB-CF31A1525242}"/>
    <hyperlink ref="A57" r:id="rId55" xr:uid="{B6416C94-AAF6-4CB8-BA13-858ECAA80D31}"/>
    <hyperlink ref="A58" r:id="rId56" xr:uid="{F9BBAF02-A96F-4276-B256-F997D0E21A9F}"/>
    <hyperlink ref="A59" r:id="rId57" xr:uid="{1C2AFA23-76D8-4887-9EF8-13AFBEF153C5}"/>
    <hyperlink ref="A60" r:id="rId58" xr:uid="{9EA6F2CD-87D8-4037-9B91-0F447F4B3282}"/>
    <hyperlink ref="A61" r:id="rId59" xr:uid="{E8450B05-9D46-4AFC-93BF-B047421407BC}"/>
    <hyperlink ref="A62" r:id="rId60" xr:uid="{4A876445-32B5-4746-B114-52EC475E5144}"/>
    <hyperlink ref="A63" r:id="rId61" xr:uid="{B6D0574D-0323-41B0-8EA9-C4EC58DCA1E0}"/>
    <hyperlink ref="A64" r:id="rId62" xr:uid="{DE76178D-E2F7-4D24-A39A-844589A5C8B0}"/>
    <hyperlink ref="A65" r:id="rId63" xr:uid="{2A75C1B2-DA62-4DB0-A0D2-3EBAFCB7833E}"/>
    <hyperlink ref="A66" r:id="rId64" xr:uid="{89430DC5-D873-4B96-91EA-75DD24BF7608}"/>
    <hyperlink ref="A67" r:id="rId65" xr:uid="{CA8CBDC8-FD22-4C64-AA1A-3F9738243DD7}"/>
    <hyperlink ref="A68" r:id="rId66" xr:uid="{A7591AF1-91F1-4854-827D-737898BA7966}"/>
    <hyperlink ref="A69" r:id="rId67" xr:uid="{A57F5E84-580A-48AD-90A9-7B0C9CA7CF39}"/>
    <hyperlink ref="A70" r:id="rId68" xr:uid="{2908C62D-03E2-4B20-8970-F507C1B0456A}"/>
    <hyperlink ref="A71" r:id="rId69" xr:uid="{9782A0D1-708F-4D28-B64C-FFE7346F0950}"/>
    <hyperlink ref="A72" r:id="rId70" xr:uid="{D6DD40FB-BAEA-48F2-B839-7B39B2533C80}"/>
    <hyperlink ref="A73" r:id="rId71" xr:uid="{C538EF2D-EA92-42C4-B934-BE822A325A83}"/>
    <hyperlink ref="A74" r:id="rId72" xr:uid="{E06D49D1-FB7E-4BD9-A453-4AE9AF7EF659}"/>
    <hyperlink ref="A75" r:id="rId73" xr:uid="{23AC15FD-06DD-4247-9EF8-3D41D36B76E0}"/>
    <hyperlink ref="A76" r:id="rId74" xr:uid="{3C4102D4-564E-442B-BAE6-D0CCAA31B072}"/>
    <hyperlink ref="A77" r:id="rId75" xr:uid="{4507C4C6-A6DE-44EA-AB28-0F5C60CC484D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3DD7D-875B-48B6-9869-6AF1BB5FE19B}">
  <sheetPr codeName="工作表28"/>
  <dimension ref="A1:O12"/>
  <sheetViews>
    <sheetView topLeftCell="C1" workbookViewId="0">
      <selection activeCell="I21" sqref="I21"/>
    </sheetView>
  </sheetViews>
  <sheetFormatPr defaultRowHeight="12.5"/>
  <cols>
    <col min="1" max="1" width="21.26953125" style="16" customWidth="1"/>
    <col min="2" max="2" width="14.81640625" style="16" customWidth="1"/>
    <col min="3" max="3" width="15.36328125" style="16" customWidth="1"/>
    <col min="4" max="4" width="11.08984375" style="16" customWidth="1"/>
    <col min="5" max="7" width="14.6328125" style="16" customWidth="1"/>
    <col min="8" max="9" width="13.81640625" style="16" customWidth="1"/>
    <col min="10" max="12" width="12.54296875" style="16" customWidth="1"/>
    <col min="13" max="13" width="11" style="16" customWidth="1"/>
    <col min="14" max="14" width="9.08984375" style="16" customWidth="1"/>
    <col min="15" max="15" width="8.7265625" style="16"/>
    <col min="16" max="16" width="12.54296875" style="16" customWidth="1"/>
    <col min="17" max="16384" width="8.7265625" style="16"/>
  </cols>
  <sheetData>
    <row r="1" spans="1:15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10158</v>
      </c>
      <c r="E2" s="17" t="s">
        <v>10205</v>
      </c>
      <c r="F2" s="17" t="s">
        <v>10206</v>
      </c>
      <c r="G2" s="17" t="s">
        <v>10207</v>
      </c>
      <c r="H2" s="17" t="s">
        <v>10208</v>
      </c>
      <c r="I2" s="17" t="s">
        <v>10209</v>
      </c>
      <c r="J2" s="17" t="s">
        <v>10210</v>
      </c>
      <c r="K2" s="17" t="s">
        <v>10211</v>
      </c>
      <c r="L2" s="17" t="s">
        <v>10212</v>
      </c>
      <c r="M2" s="17" t="s">
        <v>10213</v>
      </c>
      <c r="N2" s="17" t="s">
        <v>10142</v>
      </c>
      <c r="O2" s="17" t="s">
        <v>10143</v>
      </c>
    </row>
    <row r="3" spans="1:15" ht="14.5">
      <c r="A3" s="3" t="s">
        <v>8937</v>
      </c>
      <c r="B3" s="15" t="s">
        <v>1</v>
      </c>
      <c r="C3" s="15" t="s">
        <v>8935</v>
      </c>
      <c r="D3" s="15">
        <v>1</v>
      </c>
      <c r="E3" s="15"/>
      <c r="F3" s="15">
        <v>32</v>
      </c>
      <c r="G3" s="15">
        <v>0.7</v>
      </c>
      <c r="H3" s="15">
        <v>1.2</v>
      </c>
      <c r="I3" s="15">
        <v>2</v>
      </c>
      <c r="J3" s="15">
        <v>7</v>
      </c>
      <c r="K3" s="15"/>
      <c r="L3" s="15">
        <v>250</v>
      </c>
      <c r="M3" s="15"/>
      <c r="N3" s="15">
        <v>3</v>
      </c>
      <c r="O3" s="15" t="s">
        <v>910</v>
      </c>
    </row>
    <row r="4" spans="1:15" ht="14.5">
      <c r="A4" s="3" t="s">
        <v>8938</v>
      </c>
      <c r="B4" s="15" t="s">
        <v>1</v>
      </c>
      <c r="C4" s="15" t="s">
        <v>8935</v>
      </c>
      <c r="D4" s="15">
        <v>1</v>
      </c>
      <c r="E4" s="15"/>
      <c r="F4" s="15">
        <v>36</v>
      </c>
      <c r="G4" s="15">
        <v>0.4</v>
      </c>
      <c r="H4" s="15">
        <v>1</v>
      </c>
      <c r="I4" s="15">
        <v>2</v>
      </c>
      <c r="J4" s="15">
        <v>5</v>
      </c>
      <c r="K4" s="15"/>
      <c r="L4" s="15">
        <v>250</v>
      </c>
      <c r="M4" s="15"/>
      <c r="N4" s="15">
        <v>3</v>
      </c>
      <c r="O4" s="15" t="s">
        <v>910</v>
      </c>
    </row>
    <row r="5" spans="1:15" ht="14.5">
      <c r="A5" s="3" t="s">
        <v>8939</v>
      </c>
      <c r="B5" s="15" t="s">
        <v>1</v>
      </c>
      <c r="C5" s="15" t="s">
        <v>8936</v>
      </c>
      <c r="D5" s="15">
        <v>1</v>
      </c>
      <c r="E5" s="15">
        <v>3.5</v>
      </c>
      <c r="F5" s="15">
        <v>6.5</v>
      </c>
      <c r="G5" s="15">
        <v>5.5</v>
      </c>
      <c r="H5" s="15">
        <v>8</v>
      </c>
      <c r="I5" s="15"/>
      <c r="J5" s="15"/>
      <c r="K5" s="15">
        <v>-40</v>
      </c>
      <c r="L5" s="15"/>
      <c r="M5" s="15"/>
      <c r="N5" s="15">
        <v>3</v>
      </c>
      <c r="O5" s="15" t="s">
        <v>910</v>
      </c>
    </row>
    <row r="6" spans="1:15" ht="14.5">
      <c r="A6" s="3" t="s">
        <v>8940</v>
      </c>
      <c r="B6" s="15" t="s">
        <v>1</v>
      </c>
      <c r="C6" s="15" t="s">
        <v>7342</v>
      </c>
      <c r="D6" s="15">
        <v>1</v>
      </c>
      <c r="E6" s="15">
        <v>2</v>
      </c>
      <c r="F6" s="15">
        <v>16</v>
      </c>
      <c r="G6" s="15"/>
      <c r="H6" s="15"/>
      <c r="I6" s="15"/>
      <c r="J6" s="15"/>
      <c r="K6" s="15">
        <v>-200</v>
      </c>
      <c r="L6" s="15"/>
      <c r="M6" s="15"/>
      <c r="N6" s="15">
        <v>3</v>
      </c>
      <c r="O6" s="15" t="s">
        <v>910</v>
      </c>
    </row>
    <row r="7" spans="1:15" ht="14.5">
      <c r="A7" s="3" t="s">
        <v>9382</v>
      </c>
      <c r="B7" s="15" t="s">
        <v>1</v>
      </c>
      <c r="C7" s="15" t="s">
        <v>8934</v>
      </c>
      <c r="D7" s="15">
        <v>2</v>
      </c>
      <c r="E7" s="15"/>
      <c r="F7" s="15">
        <v>32</v>
      </c>
      <c r="G7" s="15">
        <v>0.7</v>
      </c>
      <c r="H7" s="15">
        <v>1.2</v>
      </c>
      <c r="I7" s="15">
        <v>2</v>
      </c>
      <c r="J7" s="15">
        <v>7</v>
      </c>
      <c r="K7" s="15"/>
      <c r="L7" s="15">
        <v>-250</v>
      </c>
      <c r="M7" s="15"/>
      <c r="N7" s="15" t="s">
        <v>9479</v>
      </c>
      <c r="O7" s="15" t="s">
        <v>910</v>
      </c>
    </row>
    <row r="8" spans="1:15" ht="14.5">
      <c r="A8" s="3" t="s">
        <v>9383</v>
      </c>
      <c r="B8" s="15" t="s">
        <v>1</v>
      </c>
      <c r="C8" s="15" t="s">
        <v>7342</v>
      </c>
      <c r="D8" s="15">
        <v>2</v>
      </c>
      <c r="E8" s="15"/>
      <c r="F8" s="15">
        <v>32</v>
      </c>
      <c r="G8" s="15">
        <v>0.7</v>
      </c>
      <c r="H8" s="15">
        <v>1.2</v>
      </c>
      <c r="I8" s="15">
        <v>2</v>
      </c>
      <c r="J8" s="15">
        <v>7</v>
      </c>
      <c r="K8" s="15"/>
      <c r="L8" s="15">
        <v>-250</v>
      </c>
      <c r="M8" s="15"/>
      <c r="N8" s="15">
        <v>3</v>
      </c>
      <c r="O8" s="15" t="s">
        <v>910</v>
      </c>
    </row>
    <row r="9" spans="1:15" ht="14.5">
      <c r="A9" s="3" t="s">
        <v>9381</v>
      </c>
      <c r="B9" s="15" t="s">
        <v>9372</v>
      </c>
      <c r="C9" s="15" t="s">
        <v>7342</v>
      </c>
      <c r="D9" s="15">
        <v>2</v>
      </c>
      <c r="E9" s="15"/>
      <c r="F9" s="15">
        <v>36</v>
      </c>
      <c r="G9" s="15">
        <v>0.4</v>
      </c>
      <c r="H9" s="15">
        <v>1</v>
      </c>
      <c r="I9" s="15">
        <v>2</v>
      </c>
      <c r="J9" s="15">
        <v>5</v>
      </c>
      <c r="K9" s="15"/>
      <c r="L9" s="15">
        <v>250</v>
      </c>
      <c r="M9" s="15"/>
      <c r="N9" s="15">
        <v>3</v>
      </c>
      <c r="O9" s="15" t="s">
        <v>910</v>
      </c>
    </row>
    <row r="12" spans="1:15" ht="14.5"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</row>
  </sheetData>
  <sheetProtection algorithmName="SHA-512" hashValue="CryvQMoJ/Ib7FJE9dVRYHSU7pcsg8lcgNx39ijaLIZ0bZiwC7yAgx5kDBYgHTIQtqtGNVRHeSd+x58AtzrrNZQ==" saltValue="cMd3ii73x52DUcpOUkM+QA==" spinCount="100000" sheet="1" objects="1" scenarios="1" sort="0" autoFilter="0"/>
  <autoFilter ref="A2:O2" xr:uid="{C503DD7D-875B-48B6-9869-6AF1BB5FE19B}"/>
  <phoneticPr fontId="5" type="noConversion"/>
  <hyperlinks>
    <hyperlink ref="A3" r:id="rId1" xr:uid="{52B77A4A-B8A7-4353-BF6E-C74B30CDCF6D}"/>
    <hyperlink ref="A4" r:id="rId2" xr:uid="{7206FF67-9D7F-47B6-89B2-4F173F87525D}"/>
    <hyperlink ref="A5" r:id="rId3" xr:uid="{6255771C-D6B1-4729-BE1E-F9897C0710F3}"/>
    <hyperlink ref="A6" r:id="rId4" xr:uid="{58AA3BA0-F561-4141-A894-3FFF0FAD167F}"/>
    <hyperlink ref="A7" r:id="rId5" xr:uid="{E0F24030-D442-45FE-B1CF-87E8223B162D}"/>
    <hyperlink ref="A8" r:id="rId6" xr:uid="{99AE1C9D-9EA6-4A94-A077-AE1D2FD50044}"/>
    <hyperlink ref="A9" r:id="rId7" xr:uid="{9268E1E1-660C-42ED-9C69-8A4255D57751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B1D35-EEB9-4991-9029-8705FAC6B3F2}">
  <sheetPr codeName="工作表3"/>
  <dimension ref="A1:N518"/>
  <sheetViews>
    <sheetView workbookViewId="0">
      <pane xSplit="2" ySplit="2" topLeftCell="C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ColWidth="12.54296875" defaultRowHeight="12.5"/>
  <cols>
    <col min="1" max="1" width="21.26953125" style="16" customWidth="1"/>
    <col min="2" max="2" width="13.54296875" style="16" customWidth="1"/>
    <col min="3" max="3" width="18.08984375" style="16" customWidth="1"/>
    <col min="4" max="4" width="19.26953125" style="16" customWidth="1"/>
    <col min="5" max="5" width="13.08984375" style="16" customWidth="1"/>
    <col min="6" max="8" width="12.1796875" style="16" customWidth="1"/>
    <col min="9" max="9" width="15" style="16" customWidth="1"/>
    <col min="10" max="14" width="11.81640625" style="16" customWidth="1"/>
    <col min="15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10133</v>
      </c>
      <c r="E2" s="17" t="s">
        <v>10134</v>
      </c>
      <c r="F2" s="17" t="s">
        <v>10145</v>
      </c>
      <c r="G2" s="17" t="s">
        <v>10135</v>
      </c>
      <c r="H2" s="17" t="s">
        <v>10136</v>
      </c>
      <c r="I2" s="17" t="s">
        <v>10137</v>
      </c>
      <c r="J2" s="17" t="s">
        <v>10138</v>
      </c>
      <c r="K2" s="17" t="s">
        <v>10140</v>
      </c>
      <c r="L2" s="17" t="s">
        <v>10141</v>
      </c>
      <c r="M2" s="17" t="s">
        <v>10142</v>
      </c>
      <c r="N2" s="17" t="s">
        <v>10143</v>
      </c>
    </row>
    <row r="3" spans="1:14" ht="14.5">
      <c r="A3" s="3" t="s">
        <v>1098</v>
      </c>
      <c r="B3" s="15" t="s">
        <v>1</v>
      </c>
      <c r="C3" s="15" t="s">
        <v>1099</v>
      </c>
      <c r="D3" s="15" t="s">
        <v>9931</v>
      </c>
      <c r="E3" s="15" t="s">
        <v>1619</v>
      </c>
      <c r="F3" s="15"/>
      <c r="G3" s="15">
        <v>1</v>
      </c>
      <c r="H3" s="15">
        <v>1000</v>
      </c>
      <c r="I3" s="15">
        <v>30</v>
      </c>
      <c r="J3" s="15">
        <v>0.95</v>
      </c>
      <c r="K3" s="15">
        <v>10</v>
      </c>
      <c r="L3" s="15">
        <v>150</v>
      </c>
      <c r="M3" s="15">
        <v>1</v>
      </c>
      <c r="N3" s="15" t="s">
        <v>3</v>
      </c>
    </row>
    <row r="4" spans="1:14" ht="14.5">
      <c r="A4" s="3" t="s">
        <v>1568</v>
      </c>
      <c r="B4" s="15" t="s">
        <v>1</v>
      </c>
      <c r="C4" s="15" t="s">
        <v>1099</v>
      </c>
      <c r="D4" s="15" t="s">
        <v>9931</v>
      </c>
      <c r="E4" s="15" t="s">
        <v>1619</v>
      </c>
      <c r="F4" s="15"/>
      <c r="G4" s="15">
        <v>1</v>
      </c>
      <c r="H4" s="15">
        <v>1000</v>
      </c>
      <c r="I4" s="15">
        <v>30</v>
      </c>
      <c r="J4" s="15">
        <v>0.95</v>
      </c>
      <c r="K4" s="15">
        <v>10</v>
      </c>
      <c r="L4" s="15">
        <v>150</v>
      </c>
      <c r="M4" s="15">
        <v>1</v>
      </c>
      <c r="N4" s="15" t="s">
        <v>910</v>
      </c>
    </row>
    <row r="5" spans="1:14" ht="14.5">
      <c r="A5" s="3" t="s">
        <v>1100</v>
      </c>
      <c r="B5" s="15" t="s">
        <v>1</v>
      </c>
      <c r="C5" s="15" t="s">
        <v>1099</v>
      </c>
      <c r="D5" s="15" t="s">
        <v>9931</v>
      </c>
      <c r="E5" s="15" t="s">
        <v>1619</v>
      </c>
      <c r="F5" s="15"/>
      <c r="G5" s="15">
        <v>1</v>
      </c>
      <c r="H5" s="15">
        <v>1000</v>
      </c>
      <c r="I5" s="15">
        <v>30</v>
      </c>
      <c r="J5" s="15">
        <v>0.95</v>
      </c>
      <c r="K5" s="15">
        <v>10</v>
      </c>
      <c r="L5" s="15">
        <v>150</v>
      </c>
      <c r="M5" s="15">
        <v>1</v>
      </c>
      <c r="N5" s="15" t="s">
        <v>910</v>
      </c>
    </row>
    <row r="6" spans="1:14" ht="14.5">
      <c r="A6" s="3" t="s">
        <v>1101</v>
      </c>
      <c r="B6" s="15" t="s">
        <v>1</v>
      </c>
      <c r="C6" s="15" t="s">
        <v>1099</v>
      </c>
      <c r="D6" s="15" t="s">
        <v>9931</v>
      </c>
      <c r="E6" s="15" t="s">
        <v>1619</v>
      </c>
      <c r="F6" s="15"/>
      <c r="G6" s="15">
        <v>1.5</v>
      </c>
      <c r="H6" s="15">
        <v>600</v>
      </c>
      <c r="I6" s="15">
        <v>40</v>
      </c>
      <c r="J6" s="15">
        <v>1</v>
      </c>
      <c r="K6" s="15">
        <v>5</v>
      </c>
      <c r="L6" s="15">
        <v>150</v>
      </c>
      <c r="M6" s="15">
        <v>1</v>
      </c>
      <c r="N6" s="15" t="s">
        <v>3</v>
      </c>
    </row>
    <row r="7" spans="1:14" ht="14.5">
      <c r="A7" s="3" t="s">
        <v>1102</v>
      </c>
      <c r="B7" s="15" t="s">
        <v>1</v>
      </c>
      <c r="C7" s="15" t="s">
        <v>1099</v>
      </c>
      <c r="D7" s="15" t="s">
        <v>9931</v>
      </c>
      <c r="E7" s="15" t="s">
        <v>1619</v>
      </c>
      <c r="F7" s="15"/>
      <c r="G7" s="15">
        <v>1.5</v>
      </c>
      <c r="H7" s="15">
        <v>1000</v>
      </c>
      <c r="I7" s="15">
        <v>40</v>
      </c>
      <c r="J7" s="15">
        <v>1</v>
      </c>
      <c r="K7" s="15">
        <v>5</v>
      </c>
      <c r="L7" s="15">
        <v>150</v>
      </c>
      <c r="M7" s="15">
        <v>1</v>
      </c>
      <c r="N7" s="15" t="s">
        <v>3</v>
      </c>
    </row>
    <row r="8" spans="1:14" ht="14.5">
      <c r="A8" s="3" t="s">
        <v>1103</v>
      </c>
      <c r="B8" s="15" t="s">
        <v>1</v>
      </c>
      <c r="C8" s="15" t="s">
        <v>1099</v>
      </c>
      <c r="D8" s="15" t="s">
        <v>9931</v>
      </c>
      <c r="E8" s="15" t="s">
        <v>1619</v>
      </c>
      <c r="F8" s="15"/>
      <c r="G8" s="15">
        <v>1</v>
      </c>
      <c r="H8" s="15">
        <v>200</v>
      </c>
      <c r="I8" s="15">
        <v>30</v>
      </c>
      <c r="J8" s="15">
        <v>0.95</v>
      </c>
      <c r="K8" s="15">
        <v>10</v>
      </c>
      <c r="L8" s="15">
        <v>150</v>
      </c>
      <c r="M8" s="15">
        <v>1</v>
      </c>
      <c r="N8" s="15" t="s">
        <v>3</v>
      </c>
    </row>
    <row r="9" spans="1:14" ht="14.5">
      <c r="A9" s="3" t="s">
        <v>1104</v>
      </c>
      <c r="B9" s="15" t="s">
        <v>1</v>
      </c>
      <c r="C9" s="15" t="s">
        <v>1099</v>
      </c>
      <c r="D9" s="15" t="s">
        <v>9931</v>
      </c>
      <c r="E9" s="15" t="s">
        <v>1619</v>
      </c>
      <c r="F9" s="15"/>
      <c r="G9" s="15">
        <v>2</v>
      </c>
      <c r="H9" s="15">
        <v>1000</v>
      </c>
      <c r="I9" s="15">
        <v>50</v>
      </c>
      <c r="J9" s="15">
        <v>1.1000000000000001</v>
      </c>
      <c r="K9" s="15">
        <v>5</v>
      </c>
      <c r="L9" s="15">
        <v>150</v>
      </c>
      <c r="M9" s="15">
        <v>1</v>
      </c>
      <c r="N9" s="15" t="s">
        <v>3</v>
      </c>
    </row>
    <row r="10" spans="1:14" ht="14.5">
      <c r="A10" s="3" t="s">
        <v>1105</v>
      </c>
      <c r="B10" s="15" t="s">
        <v>1</v>
      </c>
      <c r="C10" s="15" t="s">
        <v>1099</v>
      </c>
      <c r="D10" s="15" t="s">
        <v>9931</v>
      </c>
      <c r="E10" s="15" t="s">
        <v>1619</v>
      </c>
      <c r="F10" s="15"/>
      <c r="G10" s="15">
        <v>2</v>
      </c>
      <c r="H10" s="15">
        <v>1000</v>
      </c>
      <c r="I10" s="15">
        <v>50</v>
      </c>
      <c r="J10" s="15">
        <v>1.1000000000000001</v>
      </c>
      <c r="K10" s="15">
        <v>5</v>
      </c>
      <c r="L10" s="15">
        <v>150</v>
      </c>
      <c r="M10" s="15">
        <v>1</v>
      </c>
      <c r="N10" s="15" t="s">
        <v>910</v>
      </c>
    </row>
    <row r="11" spans="1:14" ht="14.5">
      <c r="A11" s="3" t="s">
        <v>1106</v>
      </c>
      <c r="B11" s="15" t="s">
        <v>1</v>
      </c>
      <c r="C11" s="15" t="s">
        <v>1099</v>
      </c>
      <c r="D11" s="15" t="s">
        <v>9931</v>
      </c>
      <c r="E11" s="15" t="s">
        <v>1619</v>
      </c>
      <c r="F11" s="15"/>
      <c r="G11" s="15">
        <v>1</v>
      </c>
      <c r="H11" s="15">
        <v>400</v>
      </c>
      <c r="I11" s="15">
        <v>30</v>
      </c>
      <c r="J11" s="15">
        <v>0.95</v>
      </c>
      <c r="K11" s="15">
        <v>10</v>
      </c>
      <c r="L11" s="15">
        <v>150</v>
      </c>
      <c r="M11" s="15">
        <v>1</v>
      </c>
      <c r="N11" s="15" t="s">
        <v>3</v>
      </c>
    </row>
    <row r="12" spans="1:14" ht="14.5">
      <c r="A12" s="3" t="s">
        <v>1107</v>
      </c>
      <c r="B12" s="15" t="s">
        <v>1</v>
      </c>
      <c r="C12" s="15" t="s">
        <v>1099</v>
      </c>
      <c r="D12" s="15" t="s">
        <v>9931</v>
      </c>
      <c r="E12" s="15" t="s">
        <v>1619</v>
      </c>
      <c r="F12" s="15"/>
      <c r="G12" s="15">
        <v>1</v>
      </c>
      <c r="H12" s="15">
        <v>400</v>
      </c>
      <c r="I12" s="15">
        <v>30</v>
      </c>
      <c r="J12" s="15">
        <v>0.95</v>
      </c>
      <c r="K12" s="15">
        <v>10</v>
      </c>
      <c r="L12" s="15">
        <v>150</v>
      </c>
      <c r="M12" s="15">
        <v>1</v>
      </c>
      <c r="N12" s="15" t="s">
        <v>910</v>
      </c>
    </row>
    <row r="13" spans="1:14" ht="14.5">
      <c r="A13" s="3" t="s">
        <v>1108</v>
      </c>
      <c r="B13" s="15" t="s">
        <v>1</v>
      </c>
      <c r="C13" s="15" t="s">
        <v>1099</v>
      </c>
      <c r="D13" s="15" t="s">
        <v>9931</v>
      </c>
      <c r="E13" s="15" t="s">
        <v>1619</v>
      </c>
      <c r="F13" s="15"/>
      <c r="G13" s="15">
        <v>1</v>
      </c>
      <c r="H13" s="15">
        <v>600</v>
      </c>
      <c r="I13" s="15">
        <v>30</v>
      </c>
      <c r="J13" s="15">
        <v>0.95</v>
      </c>
      <c r="K13" s="15">
        <v>10</v>
      </c>
      <c r="L13" s="15">
        <v>150</v>
      </c>
      <c r="M13" s="15">
        <v>1</v>
      </c>
      <c r="N13" s="15" t="s">
        <v>3</v>
      </c>
    </row>
    <row r="14" spans="1:14" ht="14.5">
      <c r="A14" s="3" t="s">
        <v>1109</v>
      </c>
      <c r="B14" s="15" t="s">
        <v>1</v>
      </c>
      <c r="C14" s="15" t="s">
        <v>1099</v>
      </c>
      <c r="D14" s="15" t="s">
        <v>9931</v>
      </c>
      <c r="E14" s="15" t="s">
        <v>1619</v>
      </c>
      <c r="F14" s="15"/>
      <c r="G14" s="15">
        <v>1</v>
      </c>
      <c r="H14" s="15">
        <v>600</v>
      </c>
      <c r="I14" s="15">
        <v>30</v>
      </c>
      <c r="J14" s="15">
        <v>0.95</v>
      </c>
      <c r="K14" s="15">
        <v>10</v>
      </c>
      <c r="L14" s="15">
        <v>150</v>
      </c>
      <c r="M14" s="15">
        <v>1</v>
      </c>
      <c r="N14" s="15" t="s">
        <v>910</v>
      </c>
    </row>
    <row r="15" spans="1:14" ht="14.5">
      <c r="A15" s="3" t="s">
        <v>1110</v>
      </c>
      <c r="B15" s="15" t="s">
        <v>1</v>
      </c>
      <c r="C15" s="15" t="s">
        <v>1099</v>
      </c>
      <c r="D15" s="15" t="s">
        <v>9931</v>
      </c>
      <c r="E15" s="15" t="s">
        <v>1619</v>
      </c>
      <c r="F15" s="15"/>
      <c r="G15" s="15">
        <v>1</v>
      </c>
      <c r="H15" s="15">
        <v>600</v>
      </c>
      <c r="I15" s="15">
        <v>30</v>
      </c>
      <c r="J15" s="15">
        <v>0.95</v>
      </c>
      <c r="K15" s="15">
        <v>10</v>
      </c>
      <c r="L15" s="15">
        <v>150</v>
      </c>
      <c r="M15" s="15">
        <v>1</v>
      </c>
      <c r="N15" s="15" t="s">
        <v>910</v>
      </c>
    </row>
    <row r="16" spans="1:14" ht="14.5">
      <c r="A16" s="3" t="s">
        <v>1111</v>
      </c>
      <c r="B16" s="15" t="s">
        <v>1</v>
      </c>
      <c r="C16" s="15" t="s">
        <v>1099</v>
      </c>
      <c r="D16" s="15" t="s">
        <v>9931</v>
      </c>
      <c r="E16" s="15" t="s">
        <v>1619</v>
      </c>
      <c r="F16" s="15"/>
      <c r="G16" s="15">
        <v>1</v>
      </c>
      <c r="H16" s="15">
        <v>800</v>
      </c>
      <c r="I16" s="15">
        <v>30</v>
      </c>
      <c r="J16" s="15">
        <v>0.95</v>
      </c>
      <c r="K16" s="15">
        <v>10</v>
      </c>
      <c r="L16" s="15">
        <v>150</v>
      </c>
      <c r="M16" s="15">
        <v>1</v>
      </c>
      <c r="N16" s="15" t="s">
        <v>3</v>
      </c>
    </row>
    <row r="17" spans="1:14" ht="14.5">
      <c r="A17" s="3" t="s">
        <v>1112</v>
      </c>
      <c r="B17" s="15" t="s">
        <v>1</v>
      </c>
      <c r="C17" s="15" t="s">
        <v>1099</v>
      </c>
      <c r="D17" s="15" t="s">
        <v>9931</v>
      </c>
      <c r="E17" s="15" t="s">
        <v>1619</v>
      </c>
      <c r="F17" s="15"/>
      <c r="G17" s="15">
        <v>1</v>
      </c>
      <c r="H17" s="15">
        <v>800</v>
      </c>
      <c r="I17" s="15">
        <v>30</v>
      </c>
      <c r="J17" s="15">
        <v>0.95</v>
      </c>
      <c r="K17" s="15">
        <v>10</v>
      </c>
      <c r="L17" s="15">
        <v>150</v>
      </c>
      <c r="M17" s="15">
        <v>1</v>
      </c>
      <c r="N17" s="15" t="s">
        <v>910</v>
      </c>
    </row>
    <row r="18" spans="1:14" ht="14.5">
      <c r="A18" s="3" t="s">
        <v>1113</v>
      </c>
      <c r="B18" s="15" t="s">
        <v>1</v>
      </c>
      <c r="C18" s="15" t="s">
        <v>1099</v>
      </c>
      <c r="D18" s="15" t="s">
        <v>9931</v>
      </c>
      <c r="E18" s="15" t="s">
        <v>1619</v>
      </c>
      <c r="F18" s="15"/>
      <c r="G18" s="15">
        <v>1</v>
      </c>
      <c r="H18" s="15">
        <v>800</v>
      </c>
      <c r="I18" s="15">
        <v>30</v>
      </c>
      <c r="J18" s="15">
        <v>0.95</v>
      </c>
      <c r="K18" s="15">
        <v>10</v>
      </c>
      <c r="L18" s="15">
        <v>150</v>
      </c>
      <c r="M18" s="15">
        <v>1</v>
      </c>
      <c r="N18" s="15" t="s">
        <v>910</v>
      </c>
    </row>
    <row r="19" spans="1:14" ht="14.5">
      <c r="A19" s="3" t="s">
        <v>1114</v>
      </c>
      <c r="B19" s="15" t="s">
        <v>1</v>
      </c>
      <c r="C19" s="15" t="s">
        <v>1115</v>
      </c>
      <c r="D19" s="15" t="s">
        <v>9931</v>
      </c>
      <c r="E19" s="15" t="s">
        <v>1619</v>
      </c>
      <c r="F19" s="15"/>
      <c r="G19" s="15">
        <v>2</v>
      </c>
      <c r="H19" s="15">
        <v>50</v>
      </c>
      <c r="I19" s="15">
        <v>80</v>
      </c>
      <c r="J19" s="15">
        <v>1.1000000000000001</v>
      </c>
      <c r="K19" s="15">
        <v>10</v>
      </c>
      <c r="L19" s="15">
        <v>150</v>
      </c>
      <c r="M19" s="15" t="s">
        <v>9479</v>
      </c>
      <c r="N19" s="15" t="s">
        <v>3</v>
      </c>
    </row>
    <row r="20" spans="1:14" ht="14.5">
      <c r="A20" s="3" t="s">
        <v>1116</v>
      </c>
      <c r="B20" s="15" t="s">
        <v>1</v>
      </c>
      <c r="C20" s="15" t="s">
        <v>1115</v>
      </c>
      <c r="D20" s="15" t="s">
        <v>9931</v>
      </c>
      <c r="E20" s="15" t="s">
        <v>1619</v>
      </c>
      <c r="F20" s="15"/>
      <c r="G20" s="15">
        <v>2</v>
      </c>
      <c r="H20" s="15">
        <v>100</v>
      </c>
      <c r="I20" s="15">
        <v>80</v>
      </c>
      <c r="J20" s="15">
        <v>1.1000000000000001</v>
      </c>
      <c r="K20" s="15">
        <v>10</v>
      </c>
      <c r="L20" s="15">
        <v>150</v>
      </c>
      <c r="M20" s="15" t="s">
        <v>9479</v>
      </c>
      <c r="N20" s="15" t="s">
        <v>3</v>
      </c>
    </row>
    <row r="21" spans="1:14" ht="14.5">
      <c r="A21" s="3" t="s">
        <v>1117</v>
      </c>
      <c r="B21" s="15" t="s">
        <v>1</v>
      </c>
      <c r="C21" s="15" t="s">
        <v>1115</v>
      </c>
      <c r="D21" s="15" t="s">
        <v>9931</v>
      </c>
      <c r="E21" s="15" t="s">
        <v>1619</v>
      </c>
      <c r="F21" s="15"/>
      <c r="G21" s="15">
        <v>2</v>
      </c>
      <c r="H21" s="15">
        <v>200</v>
      </c>
      <c r="I21" s="15">
        <v>80</v>
      </c>
      <c r="J21" s="15">
        <v>1.1000000000000001</v>
      </c>
      <c r="K21" s="15">
        <v>10</v>
      </c>
      <c r="L21" s="15">
        <v>150</v>
      </c>
      <c r="M21" s="15" t="s">
        <v>9479</v>
      </c>
      <c r="N21" s="15" t="s">
        <v>3</v>
      </c>
    </row>
    <row r="22" spans="1:14" ht="14.5">
      <c r="A22" s="3" t="s">
        <v>1118</v>
      </c>
      <c r="B22" s="15" t="s">
        <v>1</v>
      </c>
      <c r="C22" s="15" t="s">
        <v>1115</v>
      </c>
      <c r="D22" s="15" t="s">
        <v>9931</v>
      </c>
      <c r="E22" s="15" t="s">
        <v>1619</v>
      </c>
      <c r="F22" s="15"/>
      <c r="G22" s="15">
        <v>2</v>
      </c>
      <c r="H22" s="15">
        <v>400</v>
      </c>
      <c r="I22" s="15">
        <v>80</v>
      </c>
      <c r="J22" s="15">
        <v>1.1000000000000001</v>
      </c>
      <c r="K22" s="15">
        <v>10</v>
      </c>
      <c r="L22" s="15">
        <v>150</v>
      </c>
      <c r="M22" s="15" t="s">
        <v>9479</v>
      </c>
      <c r="N22" s="15" t="s">
        <v>3</v>
      </c>
    </row>
    <row r="23" spans="1:14" ht="14.5">
      <c r="A23" s="3" t="s">
        <v>1119</v>
      </c>
      <c r="B23" s="15" t="s">
        <v>1</v>
      </c>
      <c r="C23" s="15" t="s">
        <v>1115</v>
      </c>
      <c r="D23" s="15" t="s">
        <v>9931</v>
      </c>
      <c r="E23" s="15" t="s">
        <v>1619</v>
      </c>
      <c r="F23" s="15"/>
      <c r="G23" s="15">
        <v>2</v>
      </c>
      <c r="H23" s="15">
        <v>600</v>
      </c>
      <c r="I23" s="15">
        <v>80</v>
      </c>
      <c r="J23" s="15">
        <v>1.1000000000000001</v>
      </c>
      <c r="K23" s="15">
        <v>10</v>
      </c>
      <c r="L23" s="15">
        <v>150</v>
      </c>
      <c r="M23" s="15" t="s">
        <v>9479</v>
      </c>
      <c r="N23" s="15" t="s">
        <v>3</v>
      </c>
    </row>
    <row r="24" spans="1:14" ht="14.5">
      <c r="A24" s="3" t="s">
        <v>1120</v>
      </c>
      <c r="B24" s="15" t="s">
        <v>1</v>
      </c>
      <c r="C24" s="15" t="s">
        <v>1115</v>
      </c>
      <c r="D24" s="15" t="s">
        <v>9931</v>
      </c>
      <c r="E24" s="15" t="s">
        <v>1619</v>
      </c>
      <c r="F24" s="15"/>
      <c r="G24" s="15">
        <v>2</v>
      </c>
      <c r="H24" s="15">
        <v>800</v>
      </c>
      <c r="I24" s="15">
        <v>80</v>
      </c>
      <c r="J24" s="15">
        <v>1.1000000000000001</v>
      </c>
      <c r="K24" s="15">
        <v>10</v>
      </c>
      <c r="L24" s="15">
        <v>150</v>
      </c>
      <c r="M24" s="15" t="s">
        <v>9479</v>
      </c>
      <c r="N24" s="15" t="s">
        <v>3</v>
      </c>
    </row>
    <row r="25" spans="1:14" ht="14.5">
      <c r="A25" s="3" t="s">
        <v>1121</v>
      </c>
      <c r="B25" s="15" t="s">
        <v>1</v>
      </c>
      <c r="C25" s="15" t="s">
        <v>1123</v>
      </c>
      <c r="D25" s="15" t="s">
        <v>9931</v>
      </c>
      <c r="E25" s="15" t="s">
        <v>1619</v>
      </c>
      <c r="F25" s="15"/>
      <c r="G25" s="15">
        <v>1</v>
      </c>
      <c r="H25" s="15">
        <v>50</v>
      </c>
      <c r="I25" s="15">
        <v>40</v>
      </c>
      <c r="J25" s="15">
        <v>1.1000000000000001</v>
      </c>
      <c r="K25" s="15">
        <v>2</v>
      </c>
      <c r="L25" s="15">
        <v>150</v>
      </c>
      <c r="M25" s="15" t="s">
        <v>9479</v>
      </c>
      <c r="N25" s="15" t="s">
        <v>3</v>
      </c>
    </row>
    <row r="26" spans="1:14" ht="14.5">
      <c r="A26" s="3" t="s">
        <v>1122</v>
      </c>
      <c r="B26" s="15" t="s">
        <v>1</v>
      </c>
      <c r="C26" s="15" t="s">
        <v>1123</v>
      </c>
      <c r="D26" s="15" t="s">
        <v>9931</v>
      </c>
      <c r="E26" s="15" t="s">
        <v>1619</v>
      </c>
      <c r="F26" s="15"/>
      <c r="G26" s="15">
        <v>1</v>
      </c>
      <c r="H26" s="15">
        <v>100</v>
      </c>
      <c r="I26" s="15">
        <v>40</v>
      </c>
      <c r="J26" s="15">
        <v>1.1000000000000001</v>
      </c>
      <c r="K26" s="15">
        <v>2</v>
      </c>
      <c r="L26" s="15">
        <v>150</v>
      </c>
      <c r="M26" s="15" t="s">
        <v>9479</v>
      </c>
      <c r="N26" s="15" t="s">
        <v>3</v>
      </c>
    </row>
    <row r="27" spans="1:14" ht="14.5">
      <c r="A27" s="3" t="s">
        <v>1124</v>
      </c>
      <c r="B27" s="15" t="s">
        <v>1</v>
      </c>
      <c r="C27" s="15" t="s">
        <v>1123</v>
      </c>
      <c r="D27" s="15" t="s">
        <v>9931</v>
      </c>
      <c r="E27" s="15" t="s">
        <v>1619</v>
      </c>
      <c r="F27" s="15"/>
      <c r="G27" s="15">
        <v>1</v>
      </c>
      <c r="H27" s="15">
        <v>200</v>
      </c>
      <c r="I27" s="15">
        <v>40</v>
      </c>
      <c r="J27" s="15">
        <v>1.1000000000000001</v>
      </c>
      <c r="K27" s="15">
        <v>2</v>
      </c>
      <c r="L27" s="15">
        <v>150</v>
      </c>
      <c r="M27" s="15" t="s">
        <v>9479</v>
      </c>
      <c r="N27" s="15" t="s">
        <v>3</v>
      </c>
    </row>
    <row r="28" spans="1:14" ht="14.5">
      <c r="A28" s="3" t="s">
        <v>1125</v>
      </c>
      <c r="B28" s="15" t="s">
        <v>1</v>
      </c>
      <c r="C28" s="15" t="s">
        <v>1123</v>
      </c>
      <c r="D28" s="15" t="s">
        <v>9931</v>
      </c>
      <c r="E28" s="15" t="s">
        <v>1619</v>
      </c>
      <c r="F28" s="15"/>
      <c r="G28" s="15">
        <v>1</v>
      </c>
      <c r="H28" s="15">
        <v>400</v>
      </c>
      <c r="I28" s="15">
        <v>40</v>
      </c>
      <c r="J28" s="15">
        <v>1.1000000000000001</v>
      </c>
      <c r="K28" s="15">
        <v>2</v>
      </c>
      <c r="L28" s="15">
        <v>150</v>
      </c>
      <c r="M28" s="15" t="s">
        <v>9479</v>
      </c>
      <c r="N28" s="15" t="s">
        <v>3</v>
      </c>
    </row>
    <row r="29" spans="1:14" ht="14.5">
      <c r="A29" s="3" t="s">
        <v>1126</v>
      </c>
      <c r="B29" s="15" t="s">
        <v>1</v>
      </c>
      <c r="C29" s="15" t="s">
        <v>1123</v>
      </c>
      <c r="D29" s="15" t="s">
        <v>9931</v>
      </c>
      <c r="E29" s="15" t="s">
        <v>1619</v>
      </c>
      <c r="F29" s="15"/>
      <c r="G29" s="15">
        <v>1</v>
      </c>
      <c r="H29" s="15">
        <v>400</v>
      </c>
      <c r="I29" s="15">
        <v>40</v>
      </c>
      <c r="J29" s="15">
        <v>1.1000000000000001</v>
      </c>
      <c r="K29" s="15">
        <v>2</v>
      </c>
      <c r="L29" s="15">
        <v>150</v>
      </c>
      <c r="M29" s="15" t="s">
        <v>9479</v>
      </c>
      <c r="N29" s="15" t="s">
        <v>910</v>
      </c>
    </row>
    <row r="30" spans="1:14" ht="14.5">
      <c r="A30" s="3" t="s">
        <v>1127</v>
      </c>
      <c r="B30" s="15" t="s">
        <v>1</v>
      </c>
      <c r="C30" s="15" t="s">
        <v>1123</v>
      </c>
      <c r="D30" s="15" t="s">
        <v>9931</v>
      </c>
      <c r="E30" s="15" t="s">
        <v>1619</v>
      </c>
      <c r="F30" s="15"/>
      <c r="G30" s="15">
        <v>1</v>
      </c>
      <c r="H30" s="15">
        <v>600</v>
      </c>
      <c r="I30" s="15">
        <v>40</v>
      </c>
      <c r="J30" s="15">
        <v>1.1000000000000001</v>
      </c>
      <c r="K30" s="15">
        <v>2</v>
      </c>
      <c r="L30" s="15">
        <v>150</v>
      </c>
      <c r="M30" s="15" t="s">
        <v>9479</v>
      </c>
      <c r="N30" s="15" t="s">
        <v>3</v>
      </c>
    </row>
    <row r="31" spans="1:14" ht="14.5">
      <c r="A31" s="3" t="s">
        <v>1128</v>
      </c>
      <c r="B31" s="15" t="s">
        <v>1</v>
      </c>
      <c r="C31" s="15" t="s">
        <v>1123</v>
      </c>
      <c r="D31" s="15" t="s">
        <v>9931</v>
      </c>
      <c r="E31" s="15" t="s">
        <v>1619</v>
      </c>
      <c r="F31" s="15"/>
      <c r="G31" s="15">
        <v>1</v>
      </c>
      <c r="H31" s="15">
        <v>600</v>
      </c>
      <c r="I31" s="15">
        <v>40</v>
      </c>
      <c r="J31" s="15">
        <v>1.1000000000000001</v>
      </c>
      <c r="K31" s="15">
        <v>2</v>
      </c>
      <c r="L31" s="15">
        <v>150</v>
      </c>
      <c r="M31" s="15" t="s">
        <v>9479</v>
      </c>
      <c r="N31" s="15" t="s">
        <v>910</v>
      </c>
    </row>
    <row r="32" spans="1:14" ht="14.5">
      <c r="A32" s="3" t="s">
        <v>1129</v>
      </c>
      <c r="B32" s="15" t="s">
        <v>1</v>
      </c>
      <c r="C32" s="15" t="s">
        <v>1123</v>
      </c>
      <c r="D32" s="15" t="s">
        <v>9931</v>
      </c>
      <c r="E32" s="15" t="s">
        <v>1619</v>
      </c>
      <c r="F32" s="15"/>
      <c r="G32" s="15">
        <v>1</v>
      </c>
      <c r="H32" s="15">
        <v>800</v>
      </c>
      <c r="I32" s="15">
        <v>30</v>
      </c>
      <c r="J32" s="15">
        <v>1.1000000000000001</v>
      </c>
      <c r="K32" s="15">
        <v>2</v>
      </c>
      <c r="L32" s="15">
        <v>150</v>
      </c>
      <c r="M32" s="15" t="s">
        <v>9479</v>
      </c>
      <c r="N32" s="15" t="s">
        <v>3</v>
      </c>
    </row>
    <row r="33" spans="1:14" ht="14.5">
      <c r="A33" s="3" t="s">
        <v>1130</v>
      </c>
      <c r="B33" s="15" t="s">
        <v>1</v>
      </c>
      <c r="C33" s="15" t="s">
        <v>1123</v>
      </c>
      <c r="D33" s="15" t="s">
        <v>9931</v>
      </c>
      <c r="E33" s="15" t="s">
        <v>1619</v>
      </c>
      <c r="F33" s="15"/>
      <c r="G33" s="15">
        <v>1</v>
      </c>
      <c r="H33" s="15">
        <v>800</v>
      </c>
      <c r="I33" s="15">
        <v>30</v>
      </c>
      <c r="J33" s="15">
        <v>1.1000000000000001</v>
      </c>
      <c r="K33" s="15">
        <v>2</v>
      </c>
      <c r="L33" s="15">
        <v>150</v>
      </c>
      <c r="M33" s="15" t="s">
        <v>9479</v>
      </c>
      <c r="N33" s="15" t="s">
        <v>910</v>
      </c>
    </row>
    <row r="34" spans="1:14" ht="14.5">
      <c r="A34" s="3" t="s">
        <v>1131</v>
      </c>
      <c r="B34" s="15" t="s">
        <v>1</v>
      </c>
      <c r="C34" s="15" t="s">
        <v>1123</v>
      </c>
      <c r="D34" s="15" t="s">
        <v>9931</v>
      </c>
      <c r="E34" s="15" t="s">
        <v>1619</v>
      </c>
      <c r="F34" s="15"/>
      <c r="G34" s="15">
        <v>1</v>
      </c>
      <c r="H34" s="15">
        <v>1000</v>
      </c>
      <c r="I34" s="15">
        <v>30</v>
      </c>
      <c r="J34" s="15">
        <v>1.1000000000000001</v>
      </c>
      <c r="K34" s="15">
        <v>2</v>
      </c>
      <c r="L34" s="15">
        <v>150</v>
      </c>
      <c r="M34" s="15" t="s">
        <v>9479</v>
      </c>
      <c r="N34" s="15" t="s">
        <v>3</v>
      </c>
    </row>
    <row r="35" spans="1:14" ht="14.5">
      <c r="A35" s="3" t="s">
        <v>1132</v>
      </c>
      <c r="B35" s="15" t="s">
        <v>1</v>
      </c>
      <c r="C35" s="15" t="s">
        <v>1123</v>
      </c>
      <c r="D35" s="15" t="s">
        <v>9931</v>
      </c>
      <c r="E35" s="15" t="s">
        <v>1619</v>
      </c>
      <c r="F35" s="15"/>
      <c r="G35" s="15">
        <v>1</v>
      </c>
      <c r="H35" s="15">
        <v>1000</v>
      </c>
      <c r="I35" s="15">
        <v>30</v>
      </c>
      <c r="J35" s="15">
        <v>1.1000000000000001</v>
      </c>
      <c r="K35" s="15">
        <v>2</v>
      </c>
      <c r="L35" s="15">
        <v>150</v>
      </c>
      <c r="M35" s="15" t="s">
        <v>9479</v>
      </c>
      <c r="N35" s="15" t="s">
        <v>910</v>
      </c>
    </row>
    <row r="36" spans="1:14" ht="14.5">
      <c r="A36" s="3" t="s">
        <v>1133</v>
      </c>
      <c r="B36" s="15" t="s">
        <v>1</v>
      </c>
      <c r="C36" s="15" t="s">
        <v>1123</v>
      </c>
      <c r="D36" s="15" t="s">
        <v>9931</v>
      </c>
      <c r="E36" s="15" t="s">
        <v>1619</v>
      </c>
      <c r="F36" s="15"/>
      <c r="G36" s="15">
        <v>1.5</v>
      </c>
      <c r="H36" s="15">
        <v>50</v>
      </c>
      <c r="I36" s="15">
        <v>50</v>
      </c>
      <c r="J36" s="15">
        <v>1.1000000000000001</v>
      </c>
      <c r="K36" s="15">
        <v>2</v>
      </c>
      <c r="L36" s="15">
        <v>150</v>
      </c>
      <c r="M36" s="15" t="s">
        <v>9479</v>
      </c>
      <c r="N36" s="15" t="s">
        <v>3</v>
      </c>
    </row>
    <row r="37" spans="1:14" ht="14.5">
      <c r="A37" s="3" t="s">
        <v>1134</v>
      </c>
      <c r="B37" s="15" t="s">
        <v>1</v>
      </c>
      <c r="C37" s="15" t="s">
        <v>1123</v>
      </c>
      <c r="D37" s="15" t="s">
        <v>9931</v>
      </c>
      <c r="E37" s="15" t="s">
        <v>1619</v>
      </c>
      <c r="F37" s="15"/>
      <c r="G37" s="15">
        <v>1.5</v>
      </c>
      <c r="H37" s="15">
        <v>100</v>
      </c>
      <c r="I37" s="15">
        <v>50</v>
      </c>
      <c r="J37" s="15">
        <v>1.1000000000000001</v>
      </c>
      <c r="K37" s="15">
        <v>2</v>
      </c>
      <c r="L37" s="15">
        <v>150</v>
      </c>
      <c r="M37" s="15" t="s">
        <v>9479</v>
      </c>
      <c r="N37" s="15" t="s">
        <v>3</v>
      </c>
    </row>
    <row r="38" spans="1:14" ht="14.5">
      <c r="A38" s="3" t="s">
        <v>1135</v>
      </c>
      <c r="B38" s="15" t="s">
        <v>1</v>
      </c>
      <c r="C38" s="15" t="s">
        <v>1123</v>
      </c>
      <c r="D38" s="15" t="s">
        <v>9931</v>
      </c>
      <c r="E38" s="15" t="s">
        <v>1619</v>
      </c>
      <c r="F38" s="15"/>
      <c r="G38" s="15">
        <v>1.5</v>
      </c>
      <c r="H38" s="15">
        <v>200</v>
      </c>
      <c r="I38" s="15">
        <v>50</v>
      </c>
      <c r="J38" s="15">
        <v>1.1000000000000001</v>
      </c>
      <c r="K38" s="15">
        <v>2</v>
      </c>
      <c r="L38" s="15">
        <v>150</v>
      </c>
      <c r="M38" s="15" t="s">
        <v>9479</v>
      </c>
      <c r="N38" s="15" t="s">
        <v>3</v>
      </c>
    </row>
    <row r="39" spans="1:14" ht="14.5">
      <c r="A39" s="3" t="s">
        <v>1136</v>
      </c>
      <c r="B39" s="15" t="s">
        <v>1</v>
      </c>
      <c r="C39" s="15" t="s">
        <v>1123</v>
      </c>
      <c r="D39" s="15" t="s">
        <v>9931</v>
      </c>
      <c r="E39" s="15" t="s">
        <v>1619</v>
      </c>
      <c r="F39" s="15"/>
      <c r="G39" s="15">
        <v>1.5</v>
      </c>
      <c r="H39" s="15">
        <v>400</v>
      </c>
      <c r="I39" s="15">
        <v>50</v>
      </c>
      <c r="J39" s="15">
        <v>1.1000000000000001</v>
      </c>
      <c r="K39" s="15">
        <v>2</v>
      </c>
      <c r="L39" s="15">
        <v>150</v>
      </c>
      <c r="M39" s="15" t="s">
        <v>9479</v>
      </c>
      <c r="N39" s="15" t="s">
        <v>3</v>
      </c>
    </row>
    <row r="40" spans="1:14" ht="14.5">
      <c r="A40" s="3" t="s">
        <v>1137</v>
      </c>
      <c r="B40" s="15" t="s">
        <v>1</v>
      </c>
      <c r="C40" s="15" t="s">
        <v>1123</v>
      </c>
      <c r="D40" s="15" t="s">
        <v>9931</v>
      </c>
      <c r="E40" s="15" t="s">
        <v>1619</v>
      </c>
      <c r="F40" s="15"/>
      <c r="G40" s="15">
        <v>1.5</v>
      </c>
      <c r="H40" s="15">
        <v>400</v>
      </c>
      <c r="I40" s="15">
        <v>50</v>
      </c>
      <c r="J40" s="15">
        <v>1.1000000000000001</v>
      </c>
      <c r="K40" s="15">
        <v>2</v>
      </c>
      <c r="L40" s="15">
        <v>150</v>
      </c>
      <c r="M40" s="15" t="s">
        <v>9479</v>
      </c>
      <c r="N40" s="15" t="s">
        <v>910</v>
      </c>
    </row>
    <row r="41" spans="1:14" ht="14.5">
      <c r="A41" s="3" t="s">
        <v>1138</v>
      </c>
      <c r="B41" s="15" t="s">
        <v>1</v>
      </c>
      <c r="C41" s="15" t="s">
        <v>1123</v>
      </c>
      <c r="D41" s="15" t="s">
        <v>9931</v>
      </c>
      <c r="E41" s="15" t="s">
        <v>1619</v>
      </c>
      <c r="F41" s="15"/>
      <c r="G41" s="15">
        <v>1.5</v>
      </c>
      <c r="H41" s="15">
        <v>600</v>
      </c>
      <c r="I41" s="15">
        <v>50</v>
      </c>
      <c r="J41" s="15">
        <v>1.1000000000000001</v>
      </c>
      <c r="K41" s="15">
        <v>2</v>
      </c>
      <c r="L41" s="15">
        <v>150</v>
      </c>
      <c r="M41" s="15" t="s">
        <v>9479</v>
      </c>
      <c r="N41" s="15" t="s">
        <v>3</v>
      </c>
    </row>
    <row r="42" spans="1:14" ht="14.5">
      <c r="A42" s="3" t="s">
        <v>1139</v>
      </c>
      <c r="B42" s="15" t="s">
        <v>1</v>
      </c>
      <c r="C42" s="15" t="s">
        <v>1123</v>
      </c>
      <c r="D42" s="15" t="s">
        <v>9931</v>
      </c>
      <c r="E42" s="15" t="s">
        <v>1619</v>
      </c>
      <c r="F42" s="15"/>
      <c r="G42" s="15">
        <v>1.5</v>
      </c>
      <c r="H42" s="15">
        <v>600</v>
      </c>
      <c r="I42" s="15">
        <v>50</v>
      </c>
      <c r="J42" s="15">
        <v>1.1000000000000001</v>
      </c>
      <c r="K42" s="15">
        <v>2</v>
      </c>
      <c r="L42" s="15">
        <v>150</v>
      </c>
      <c r="M42" s="15" t="s">
        <v>9479</v>
      </c>
      <c r="N42" s="15" t="s">
        <v>910</v>
      </c>
    </row>
    <row r="43" spans="1:14" ht="14.5">
      <c r="A43" s="3" t="s">
        <v>1140</v>
      </c>
      <c r="B43" s="15" t="s">
        <v>1</v>
      </c>
      <c r="C43" s="15" t="s">
        <v>1123</v>
      </c>
      <c r="D43" s="15" t="s">
        <v>9931</v>
      </c>
      <c r="E43" s="15" t="s">
        <v>1619</v>
      </c>
      <c r="F43" s="15"/>
      <c r="G43" s="15">
        <v>1.5</v>
      </c>
      <c r="H43" s="15">
        <v>800</v>
      </c>
      <c r="I43" s="15">
        <v>50</v>
      </c>
      <c r="J43" s="15">
        <v>1.1000000000000001</v>
      </c>
      <c r="K43" s="15">
        <v>2</v>
      </c>
      <c r="L43" s="15">
        <v>150</v>
      </c>
      <c r="M43" s="15" t="s">
        <v>9479</v>
      </c>
      <c r="N43" s="15" t="s">
        <v>3</v>
      </c>
    </row>
    <row r="44" spans="1:14" ht="14.5">
      <c r="A44" s="3" t="s">
        <v>1141</v>
      </c>
      <c r="B44" s="15" t="s">
        <v>1</v>
      </c>
      <c r="C44" s="15" t="s">
        <v>1123</v>
      </c>
      <c r="D44" s="15" t="s">
        <v>9931</v>
      </c>
      <c r="E44" s="15" t="s">
        <v>1619</v>
      </c>
      <c r="F44" s="15"/>
      <c r="G44" s="15">
        <v>1.5</v>
      </c>
      <c r="H44" s="15">
        <v>800</v>
      </c>
      <c r="I44" s="15">
        <v>50</v>
      </c>
      <c r="J44" s="15">
        <v>1.1000000000000001</v>
      </c>
      <c r="K44" s="15">
        <v>2</v>
      </c>
      <c r="L44" s="15">
        <v>150</v>
      </c>
      <c r="M44" s="15" t="s">
        <v>9479</v>
      </c>
      <c r="N44" s="15" t="s">
        <v>910</v>
      </c>
    </row>
    <row r="45" spans="1:14" ht="14.5">
      <c r="A45" s="3" t="s">
        <v>1142</v>
      </c>
      <c r="B45" s="15" t="s">
        <v>1</v>
      </c>
      <c r="C45" s="15" t="s">
        <v>1123</v>
      </c>
      <c r="D45" s="15" t="s">
        <v>9931</v>
      </c>
      <c r="E45" s="15" t="s">
        <v>1619</v>
      </c>
      <c r="F45" s="15"/>
      <c r="G45" s="15">
        <v>1.5</v>
      </c>
      <c r="H45" s="15">
        <v>1000</v>
      </c>
      <c r="I45" s="15">
        <v>50</v>
      </c>
      <c r="J45" s="15">
        <v>1.1000000000000001</v>
      </c>
      <c r="K45" s="15">
        <v>2</v>
      </c>
      <c r="L45" s="15">
        <v>150</v>
      </c>
      <c r="M45" s="15" t="s">
        <v>9479</v>
      </c>
      <c r="N45" s="15" t="s">
        <v>3</v>
      </c>
    </row>
    <row r="46" spans="1:14" ht="14.5">
      <c r="A46" s="3" t="s">
        <v>1143</v>
      </c>
      <c r="B46" s="15" t="s">
        <v>1</v>
      </c>
      <c r="C46" s="15" t="s">
        <v>1123</v>
      </c>
      <c r="D46" s="15" t="s">
        <v>9931</v>
      </c>
      <c r="E46" s="15" t="s">
        <v>1619</v>
      </c>
      <c r="F46" s="15"/>
      <c r="G46" s="15">
        <v>1.5</v>
      </c>
      <c r="H46" s="15">
        <v>1000</v>
      </c>
      <c r="I46" s="15">
        <v>50</v>
      </c>
      <c r="J46" s="15">
        <v>1.1000000000000001</v>
      </c>
      <c r="K46" s="15">
        <v>2</v>
      </c>
      <c r="L46" s="15">
        <v>150</v>
      </c>
      <c r="M46" s="15" t="s">
        <v>9479</v>
      </c>
      <c r="N46" s="15" t="s">
        <v>910</v>
      </c>
    </row>
    <row r="47" spans="1:14" ht="14.5">
      <c r="A47" s="3" t="s">
        <v>1144</v>
      </c>
      <c r="B47" s="15" t="s">
        <v>1</v>
      </c>
      <c r="C47" s="15" t="s">
        <v>1123</v>
      </c>
      <c r="D47" s="15" t="s">
        <v>9931</v>
      </c>
      <c r="E47" s="15" t="s">
        <v>1619</v>
      </c>
      <c r="F47" s="15"/>
      <c r="G47" s="15">
        <v>1.5</v>
      </c>
      <c r="H47" s="15">
        <v>1200</v>
      </c>
      <c r="I47" s="15">
        <v>50</v>
      </c>
      <c r="J47" s="15">
        <v>1.25</v>
      </c>
      <c r="K47" s="15">
        <v>2</v>
      </c>
      <c r="L47" s="15">
        <v>150</v>
      </c>
      <c r="M47" s="15" t="s">
        <v>9479</v>
      </c>
      <c r="N47" s="15" t="s">
        <v>3</v>
      </c>
    </row>
    <row r="48" spans="1:14" ht="14.5">
      <c r="A48" s="3" t="s">
        <v>1145</v>
      </c>
      <c r="B48" s="15" t="s">
        <v>1</v>
      </c>
      <c r="C48" s="15" t="s">
        <v>1123</v>
      </c>
      <c r="D48" s="15" t="s">
        <v>9931</v>
      </c>
      <c r="E48" s="15" t="s">
        <v>1619</v>
      </c>
      <c r="F48" s="15"/>
      <c r="G48" s="15">
        <v>1.5</v>
      </c>
      <c r="H48" s="15">
        <v>1400</v>
      </c>
      <c r="I48" s="15">
        <v>50</v>
      </c>
      <c r="J48" s="15">
        <v>1.25</v>
      </c>
      <c r="K48" s="15">
        <v>2</v>
      </c>
      <c r="L48" s="15">
        <v>150</v>
      </c>
      <c r="M48" s="15" t="s">
        <v>9479</v>
      </c>
      <c r="N48" s="15" t="s">
        <v>3</v>
      </c>
    </row>
    <row r="49" spans="1:14" ht="14.5">
      <c r="A49" s="3" t="s">
        <v>1146</v>
      </c>
      <c r="B49" s="15" t="s">
        <v>1</v>
      </c>
      <c r="C49" s="15" t="s">
        <v>1123</v>
      </c>
      <c r="D49" s="15" t="s">
        <v>9931</v>
      </c>
      <c r="E49" s="15" t="s">
        <v>1619</v>
      </c>
      <c r="F49" s="15"/>
      <c r="G49" s="15">
        <v>2</v>
      </c>
      <c r="H49" s="15">
        <v>50</v>
      </c>
      <c r="I49" s="15">
        <v>50</v>
      </c>
      <c r="J49" s="15">
        <v>1.1499999999999999</v>
      </c>
      <c r="K49" s="15">
        <v>2</v>
      </c>
      <c r="L49" s="15">
        <v>150</v>
      </c>
      <c r="M49" s="15" t="s">
        <v>9479</v>
      </c>
      <c r="N49" s="15" t="s">
        <v>3</v>
      </c>
    </row>
    <row r="50" spans="1:14" ht="14.5">
      <c r="A50" s="3" t="s">
        <v>1147</v>
      </c>
      <c r="B50" s="15" t="s">
        <v>1</v>
      </c>
      <c r="C50" s="15" t="s">
        <v>1123</v>
      </c>
      <c r="D50" s="15" t="s">
        <v>9931</v>
      </c>
      <c r="E50" s="15" t="s">
        <v>1619</v>
      </c>
      <c r="F50" s="15"/>
      <c r="G50" s="15">
        <v>2</v>
      </c>
      <c r="H50" s="15">
        <v>100</v>
      </c>
      <c r="I50" s="15">
        <v>50</v>
      </c>
      <c r="J50" s="15">
        <v>1.1499999999999999</v>
      </c>
      <c r="K50" s="15">
        <v>2</v>
      </c>
      <c r="L50" s="15">
        <v>150</v>
      </c>
      <c r="M50" s="15" t="s">
        <v>9479</v>
      </c>
      <c r="N50" s="15" t="s">
        <v>3</v>
      </c>
    </row>
    <row r="51" spans="1:14" ht="14.5">
      <c r="A51" s="3" t="s">
        <v>1148</v>
      </c>
      <c r="B51" s="15" t="s">
        <v>1</v>
      </c>
      <c r="C51" s="15" t="s">
        <v>1123</v>
      </c>
      <c r="D51" s="15" t="s">
        <v>9931</v>
      </c>
      <c r="E51" s="15" t="s">
        <v>1619</v>
      </c>
      <c r="F51" s="15"/>
      <c r="G51" s="15">
        <v>2</v>
      </c>
      <c r="H51" s="15">
        <v>200</v>
      </c>
      <c r="I51" s="15">
        <v>50</v>
      </c>
      <c r="J51" s="15">
        <v>1.1499999999999999</v>
      </c>
      <c r="K51" s="15">
        <v>2</v>
      </c>
      <c r="L51" s="15">
        <v>150</v>
      </c>
      <c r="M51" s="15" t="s">
        <v>9479</v>
      </c>
      <c r="N51" s="15" t="s">
        <v>3</v>
      </c>
    </row>
    <row r="52" spans="1:14" ht="14.5">
      <c r="A52" s="3" t="s">
        <v>1149</v>
      </c>
      <c r="B52" s="15" t="s">
        <v>1</v>
      </c>
      <c r="C52" s="15" t="s">
        <v>1123</v>
      </c>
      <c r="D52" s="15" t="s">
        <v>9931</v>
      </c>
      <c r="E52" s="15" t="s">
        <v>1619</v>
      </c>
      <c r="F52" s="15"/>
      <c r="G52" s="15">
        <v>2</v>
      </c>
      <c r="H52" s="15">
        <v>400</v>
      </c>
      <c r="I52" s="15">
        <v>50</v>
      </c>
      <c r="J52" s="15">
        <v>1.1499999999999999</v>
      </c>
      <c r="K52" s="15">
        <v>2</v>
      </c>
      <c r="L52" s="15">
        <v>150</v>
      </c>
      <c r="M52" s="15" t="s">
        <v>9479</v>
      </c>
      <c r="N52" s="15" t="s">
        <v>3</v>
      </c>
    </row>
    <row r="53" spans="1:14" ht="14.5">
      <c r="A53" s="3" t="s">
        <v>1150</v>
      </c>
      <c r="B53" s="15" t="s">
        <v>1</v>
      </c>
      <c r="C53" s="15" t="s">
        <v>1123</v>
      </c>
      <c r="D53" s="15" t="s">
        <v>9931</v>
      </c>
      <c r="E53" s="15" t="s">
        <v>1619</v>
      </c>
      <c r="F53" s="15"/>
      <c r="G53" s="15">
        <v>2</v>
      </c>
      <c r="H53" s="15">
        <v>400</v>
      </c>
      <c r="I53" s="15">
        <v>50</v>
      </c>
      <c r="J53" s="15">
        <v>1.1499999999999999</v>
      </c>
      <c r="K53" s="15">
        <v>2</v>
      </c>
      <c r="L53" s="15">
        <v>150</v>
      </c>
      <c r="M53" s="15" t="s">
        <v>9479</v>
      </c>
      <c r="N53" s="15" t="s">
        <v>910</v>
      </c>
    </row>
    <row r="54" spans="1:14" ht="14.5">
      <c r="A54" s="3" t="s">
        <v>1151</v>
      </c>
      <c r="B54" s="15" t="s">
        <v>1</v>
      </c>
      <c r="C54" s="15" t="s">
        <v>1123</v>
      </c>
      <c r="D54" s="15" t="s">
        <v>9931</v>
      </c>
      <c r="E54" s="15" t="s">
        <v>1619</v>
      </c>
      <c r="F54" s="15"/>
      <c r="G54" s="15">
        <v>2</v>
      </c>
      <c r="H54" s="15">
        <v>600</v>
      </c>
      <c r="I54" s="15">
        <v>50</v>
      </c>
      <c r="J54" s="15">
        <v>1.1499999999999999</v>
      </c>
      <c r="K54" s="15">
        <v>2</v>
      </c>
      <c r="L54" s="15">
        <v>150</v>
      </c>
      <c r="M54" s="15" t="s">
        <v>9479</v>
      </c>
      <c r="N54" s="15" t="s">
        <v>3</v>
      </c>
    </row>
    <row r="55" spans="1:14" ht="14.5">
      <c r="A55" s="3" t="s">
        <v>1152</v>
      </c>
      <c r="B55" s="15" t="s">
        <v>1</v>
      </c>
      <c r="C55" s="15" t="s">
        <v>1123</v>
      </c>
      <c r="D55" s="15" t="s">
        <v>9931</v>
      </c>
      <c r="E55" s="15" t="s">
        <v>1619</v>
      </c>
      <c r="F55" s="15"/>
      <c r="G55" s="15">
        <v>2</v>
      </c>
      <c r="H55" s="15">
        <v>600</v>
      </c>
      <c r="I55" s="15">
        <v>50</v>
      </c>
      <c r="J55" s="15">
        <v>1.1499999999999999</v>
      </c>
      <c r="K55" s="15">
        <v>2</v>
      </c>
      <c r="L55" s="15">
        <v>150</v>
      </c>
      <c r="M55" s="15" t="s">
        <v>9479</v>
      </c>
      <c r="N55" s="15" t="s">
        <v>910</v>
      </c>
    </row>
    <row r="56" spans="1:14" ht="14.5">
      <c r="A56" s="3" t="s">
        <v>1153</v>
      </c>
      <c r="B56" s="15" t="s">
        <v>1</v>
      </c>
      <c r="C56" s="15" t="s">
        <v>1123</v>
      </c>
      <c r="D56" s="15" t="s">
        <v>9931</v>
      </c>
      <c r="E56" s="15" t="s">
        <v>1619</v>
      </c>
      <c r="F56" s="15"/>
      <c r="G56" s="15">
        <v>2</v>
      </c>
      <c r="H56" s="15">
        <v>800</v>
      </c>
      <c r="I56" s="15">
        <v>50</v>
      </c>
      <c r="J56" s="15">
        <v>1.1499999999999999</v>
      </c>
      <c r="K56" s="15">
        <v>2</v>
      </c>
      <c r="L56" s="15">
        <v>150</v>
      </c>
      <c r="M56" s="15" t="s">
        <v>9479</v>
      </c>
      <c r="N56" s="15" t="s">
        <v>3</v>
      </c>
    </row>
    <row r="57" spans="1:14" ht="14.5">
      <c r="A57" s="3" t="s">
        <v>1154</v>
      </c>
      <c r="B57" s="15" t="s">
        <v>1</v>
      </c>
      <c r="C57" s="15" t="s">
        <v>1123</v>
      </c>
      <c r="D57" s="15" t="s">
        <v>9931</v>
      </c>
      <c r="E57" s="15" t="s">
        <v>1619</v>
      </c>
      <c r="F57" s="15"/>
      <c r="G57" s="15">
        <v>2</v>
      </c>
      <c r="H57" s="15">
        <v>800</v>
      </c>
      <c r="I57" s="15">
        <v>50</v>
      </c>
      <c r="J57" s="15">
        <v>1.1499999999999999</v>
      </c>
      <c r="K57" s="15">
        <v>2</v>
      </c>
      <c r="L57" s="15">
        <v>150</v>
      </c>
      <c r="M57" s="15" t="s">
        <v>9479</v>
      </c>
      <c r="N57" s="15" t="s">
        <v>910</v>
      </c>
    </row>
    <row r="58" spans="1:14" ht="14.5">
      <c r="A58" s="3" t="s">
        <v>1155</v>
      </c>
      <c r="B58" s="15" t="s">
        <v>1</v>
      </c>
      <c r="C58" s="15" t="s">
        <v>1123</v>
      </c>
      <c r="D58" s="15" t="s">
        <v>9931</v>
      </c>
      <c r="E58" s="15" t="s">
        <v>1619</v>
      </c>
      <c r="F58" s="15"/>
      <c r="G58" s="15">
        <v>2</v>
      </c>
      <c r="H58" s="15">
        <v>1000</v>
      </c>
      <c r="I58" s="15">
        <v>50</v>
      </c>
      <c r="J58" s="15">
        <v>1.1499999999999999</v>
      </c>
      <c r="K58" s="15">
        <v>2</v>
      </c>
      <c r="L58" s="15">
        <v>150</v>
      </c>
      <c r="M58" s="15" t="s">
        <v>9479</v>
      </c>
      <c r="N58" s="15" t="s">
        <v>3</v>
      </c>
    </row>
    <row r="59" spans="1:14" ht="14.5">
      <c r="A59" s="3" t="s">
        <v>1156</v>
      </c>
      <c r="B59" s="15" t="s">
        <v>1</v>
      </c>
      <c r="C59" s="15" t="s">
        <v>1123</v>
      </c>
      <c r="D59" s="15" t="s">
        <v>9931</v>
      </c>
      <c r="E59" s="15" t="s">
        <v>1619</v>
      </c>
      <c r="F59" s="15"/>
      <c r="G59" s="15">
        <v>2</v>
      </c>
      <c r="H59" s="15">
        <v>1000</v>
      </c>
      <c r="I59" s="15">
        <v>50</v>
      </c>
      <c r="J59" s="15">
        <v>1.1499999999999999</v>
      </c>
      <c r="K59" s="15">
        <v>2</v>
      </c>
      <c r="L59" s="15">
        <v>150</v>
      </c>
      <c r="M59" s="15" t="s">
        <v>9479</v>
      </c>
      <c r="N59" s="15" t="s">
        <v>910</v>
      </c>
    </row>
    <row r="60" spans="1:14" ht="14.5">
      <c r="A60" s="3" t="s">
        <v>1157</v>
      </c>
      <c r="B60" s="15" t="s">
        <v>1</v>
      </c>
      <c r="C60" s="15" t="s">
        <v>1123</v>
      </c>
      <c r="D60" s="15" t="s">
        <v>9931</v>
      </c>
      <c r="E60" s="15" t="s">
        <v>1619</v>
      </c>
      <c r="F60" s="15"/>
      <c r="G60" s="15">
        <v>2</v>
      </c>
      <c r="H60" s="15">
        <v>1200</v>
      </c>
      <c r="I60" s="15">
        <v>50</v>
      </c>
      <c r="J60" s="15">
        <v>1.3</v>
      </c>
      <c r="K60" s="15">
        <v>2</v>
      </c>
      <c r="L60" s="15">
        <v>150</v>
      </c>
      <c r="M60" s="15" t="s">
        <v>9479</v>
      </c>
      <c r="N60" s="15" t="s">
        <v>3</v>
      </c>
    </row>
    <row r="61" spans="1:14" ht="14.5">
      <c r="A61" s="3" t="s">
        <v>1158</v>
      </c>
      <c r="B61" s="15" t="s">
        <v>1</v>
      </c>
      <c r="C61" s="15" t="s">
        <v>1123</v>
      </c>
      <c r="D61" s="15" t="s">
        <v>9931</v>
      </c>
      <c r="E61" s="15" t="s">
        <v>1619</v>
      </c>
      <c r="F61" s="15"/>
      <c r="G61" s="15">
        <v>2</v>
      </c>
      <c r="H61" s="15">
        <v>1400</v>
      </c>
      <c r="I61" s="15">
        <v>50</v>
      </c>
      <c r="J61" s="15">
        <v>1.3</v>
      </c>
      <c r="K61" s="15">
        <v>2</v>
      </c>
      <c r="L61" s="15">
        <v>150</v>
      </c>
      <c r="M61" s="15" t="s">
        <v>9479</v>
      </c>
      <c r="N61" s="15" t="s">
        <v>3</v>
      </c>
    </row>
    <row r="62" spans="1:14" ht="14.5">
      <c r="A62" s="3" t="s">
        <v>1159</v>
      </c>
      <c r="B62" s="15" t="s">
        <v>1</v>
      </c>
      <c r="C62" s="15" t="s">
        <v>1160</v>
      </c>
      <c r="D62" s="15" t="s">
        <v>9931</v>
      </c>
      <c r="E62" s="15" t="s">
        <v>1619</v>
      </c>
      <c r="F62" s="15"/>
      <c r="G62" s="15">
        <v>1</v>
      </c>
      <c r="H62" s="15">
        <v>50</v>
      </c>
      <c r="I62" s="15">
        <v>40</v>
      </c>
      <c r="J62" s="15">
        <v>1.1000000000000001</v>
      </c>
      <c r="K62" s="15">
        <v>2</v>
      </c>
      <c r="L62" s="15">
        <v>150</v>
      </c>
      <c r="M62" s="15">
        <v>1</v>
      </c>
      <c r="N62" s="15" t="s">
        <v>3</v>
      </c>
    </row>
    <row r="63" spans="1:14" ht="14.5">
      <c r="A63" s="3" t="s">
        <v>1161</v>
      </c>
      <c r="B63" s="15" t="s">
        <v>1</v>
      </c>
      <c r="C63" s="15" t="s">
        <v>1160</v>
      </c>
      <c r="D63" s="15" t="s">
        <v>9931</v>
      </c>
      <c r="E63" s="15" t="s">
        <v>1619</v>
      </c>
      <c r="F63" s="15"/>
      <c r="G63" s="15">
        <v>1</v>
      </c>
      <c r="H63" s="15">
        <v>100</v>
      </c>
      <c r="I63" s="15">
        <v>40</v>
      </c>
      <c r="J63" s="15">
        <v>1.1000000000000001</v>
      </c>
      <c r="K63" s="15">
        <v>2</v>
      </c>
      <c r="L63" s="15">
        <v>150</v>
      </c>
      <c r="M63" s="15">
        <v>1</v>
      </c>
      <c r="N63" s="15" t="s">
        <v>3</v>
      </c>
    </row>
    <row r="64" spans="1:14" ht="14.5">
      <c r="A64" s="3" t="s">
        <v>1162</v>
      </c>
      <c r="B64" s="15" t="s">
        <v>1</v>
      </c>
      <c r="C64" s="15" t="s">
        <v>1160</v>
      </c>
      <c r="D64" s="15" t="s">
        <v>9931</v>
      </c>
      <c r="E64" s="15" t="s">
        <v>1619</v>
      </c>
      <c r="F64" s="15"/>
      <c r="G64" s="15">
        <v>1</v>
      </c>
      <c r="H64" s="15">
        <v>200</v>
      </c>
      <c r="I64" s="15">
        <v>40</v>
      </c>
      <c r="J64" s="15">
        <v>1.1000000000000001</v>
      </c>
      <c r="K64" s="15">
        <v>2</v>
      </c>
      <c r="L64" s="15">
        <v>150</v>
      </c>
      <c r="M64" s="15">
        <v>1</v>
      </c>
      <c r="N64" s="15" t="s">
        <v>3</v>
      </c>
    </row>
    <row r="65" spans="1:14" ht="14.5">
      <c r="A65" s="3" t="s">
        <v>1163</v>
      </c>
      <c r="B65" s="15" t="s">
        <v>1</v>
      </c>
      <c r="C65" s="15" t="s">
        <v>1160</v>
      </c>
      <c r="D65" s="15" t="s">
        <v>9931</v>
      </c>
      <c r="E65" s="15" t="s">
        <v>1619</v>
      </c>
      <c r="F65" s="15"/>
      <c r="G65" s="15">
        <v>1</v>
      </c>
      <c r="H65" s="15">
        <v>400</v>
      </c>
      <c r="I65" s="15">
        <v>40</v>
      </c>
      <c r="J65" s="15">
        <v>1.1000000000000001</v>
      </c>
      <c r="K65" s="15">
        <v>2</v>
      </c>
      <c r="L65" s="15">
        <v>150</v>
      </c>
      <c r="M65" s="15">
        <v>1</v>
      </c>
      <c r="N65" s="15" t="s">
        <v>3</v>
      </c>
    </row>
    <row r="66" spans="1:14" ht="14.5">
      <c r="A66" s="3" t="s">
        <v>1164</v>
      </c>
      <c r="B66" s="15" t="s">
        <v>1</v>
      </c>
      <c r="C66" s="15" t="s">
        <v>1160</v>
      </c>
      <c r="D66" s="15" t="s">
        <v>9931</v>
      </c>
      <c r="E66" s="15" t="s">
        <v>1619</v>
      </c>
      <c r="F66" s="15"/>
      <c r="G66" s="15">
        <v>1</v>
      </c>
      <c r="H66" s="15">
        <v>400</v>
      </c>
      <c r="I66" s="15">
        <v>40</v>
      </c>
      <c r="J66" s="15">
        <v>1.1000000000000001</v>
      </c>
      <c r="K66" s="15">
        <v>2</v>
      </c>
      <c r="L66" s="15">
        <v>150</v>
      </c>
      <c r="M66" s="15">
        <v>1</v>
      </c>
      <c r="N66" s="15" t="s">
        <v>910</v>
      </c>
    </row>
    <row r="67" spans="1:14" ht="14.5">
      <c r="A67" s="3" t="s">
        <v>1165</v>
      </c>
      <c r="B67" s="15" t="s">
        <v>1</v>
      </c>
      <c r="C67" s="15" t="s">
        <v>1160</v>
      </c>
      <c r="D67" s="15" t="s">
        <v>9931</v>
      </c>
      <c r="E67" s="15" t="s">
        <v>1619</v>
      </c>
      <c r="F67" s="15"/>
      <c r="G67" s="15">
        <v>1</v>
      </c>
      <c r="H67" s="15">
        <v>600</v>
      </c>
      <c r="I67" s="15">
        <v>40</v>
      </c>
      <c r="J67" s="15">
        <v>1.1000000000000001</v>
      </c>
      <c r="K67" s="15">
        <v>2</v>
      </c>
      <c r="L67" s="15">
        <v>150</v>
      </c>
      <c r="M67" s="15">
        <v>1</v>
      </c>
      <c r="N67" s="15" t="s">
        <v>3</v>
      </c>
    </row>
    <row r="68" spans="1:14" ht="14.5">
      <c r="A68" s="3" t="s">
        <v>1166</v>
      </c>
      <c r="B68" s="15" t="s">
        <v>1</v>
      </c>
      <c r="C68" s="15" t="s">
        <v>1160</v>
      </c>
      <c r="D68" s="15" t="s">
        <v>9931</v>
      </c>
      <c r="E68" s="15" t="s">
        <v>1619</v>
      </c>
      <c r="F68" s="15"/>
      <c r="G68" s="15">
        <v>1</v>
      </c>
      <c r="H68" s="15">
        <v>600</v>
      </c>
      <c r="I68" s="15">
        <v>40</v>
      </c>
      <c r="J68" s="15">
        <v>1.1000000000000001</v>
      </c>
      <c r="K68" s="15">
        <v>2</v>
      </c>
      <c r="L68" s="15">
        <v>150</v>
      </c>
      <c r="M68" s="15">
        <v>1</v>
      </c>
      <c r="N68" s="15" t="s">
        <v>910</v>
      </c>
    </row>
    <row r="69" spans="1:14" ht="14.5">
      <c r="A69" s="3" t="s">
        <v>1167</v>
      </c>
      <c r="B69" s="15" t="s">
        <v>1</v>
      </c>
      <c r="C69" s="15" t="s">
        <v>1160</v>
      </c>
      <c r="D69" s="15" t="s">
        <v>9931</v>
      </c>
      <c r="E69" s="15" t="s">
        <v>1619</v>
      </c>
      <c r="F69" s="15"/>
      <c r="G69" s="15">
        <v>1</v>
      </c>
      <c r="H69" s="15">
        <v>800</v>
      </c>
      <c r="I69" s="15">
        <v>30</v>
      </c>
      <c r="J69" s="15">
        <v>1.1000000000000001</v>
      </c>
      <c r="K69" s="15">
        <v>2</v>
      </c>
      <c r="L69" s="15">
        <v>150</v>
      </c>
      <c r="M69" s="15">
        <v>1</v>
      </c>
      <c r="N69" s="15" t="s">
        <v>3</v>
      </c>
    </row>
    <row r="70" spans="1:14" ht="14.5">
      <c r="A70" s="3" t="s">
        <v>1168</v>
      </c>
      <c r="B70" s="15" t="s">
        <v>1</v>
      </c>
      <c r="C70" s="15" t="s">
        <v>1160</v>
      </c>
      <c r="D70" s="15" t="s">
        <v>9931</v>
      </c>
      <c r="E70" s="15" t="s">
        <v>1619</v>
      </c>
      <c r="F70" s="15"/>
      <c r="G70" s="15">
        <v>1</v>
      </c>
      <c r="H70" s="15">
        <v>800</v>
      </c>
      <c r="I70" s="15">
        <v>30</v>
      </c>
      <c r="J70" s="15">
        <v>1.1000000000000001</v>
      </c>
      <c r="K70" s="15">
        <v>2</v>
      </c>
      <c r="L70" s="15">
        <v>150</v>
      </c>
      <c r="M70" s="15">
        <v>1</v>
      </c>
      <c r="N70" s="15" t="s">
        <v>910</v>
      </c>
    </row>
    <row r="71" spans="1:14" ht="14.5">
      <c r="A71" s="3" t="s">
        <v>1169</v>
      </c>
      <c r="B71" s="15" t="s">
        <v>1</v>
      </c>
      <c r="C71" s="15" t="s">
        <v>1160</v>
      </c>
      <c r="D71" s="15" t="s">
        <v>9931</v>
      </c>
      <c r="E71" s="15" t="s">
        <v>1619</v>
      </c>
      <c r="F71" s="15"/>
      <c r="G71" s="15">
        <v>1</v>
      </c>
      <c r="H71" s="15">
        <v>1000</v>
      </c>
      <c r="I71" s="15">
        <v>30</v>
      </c>
      <c r="J71" s="15">
        <v>1.1000000000000001</v>
      </c>
      <c r="K71" s="15">
        <v>2</v>
      </c>
      <c r="L71" s="15">
        <v>150</v>
      </c>
      <c r="M71" s="15">
        <v>1</v>
      </c>
      <c r="N71" s="15" t="s">
        <v>3</v>
      </c>
    </row>
    <row r="72" spans="1:14" ht="14.5">
      <c r="A72" s="3" t="s">
        <v>1170</v>
      </c>
      <c r="B72" s="15" t="s">
        <v>1</v>
      </c>
      <c r="C72" s="15" t="s">
        <v>1160</v>
      </c>
      <c r="D72" s="15" t="s">
        <v>9931</v>
      </c>
      <c r="E72" s="15" t="s">
        <v>1619</v>
      </c>
      <c r="F72" s="15"/>
      <c r="G72" s="15">
        <v>1</v>
      </c>
      <c r="H72" s="15">
        <v>1000</v>
      </c>
      <c r="I72" s="15">
        <v>30</v>
      </c>
      <c r="J72" s="15">
        <v>1.1000000000000001</v>
      </c>
      <c r="K72" s="15">
        <v>2</v>
      </c>
      <c r="L72" s="15">
        <v>150</v>
      </c>
      <c r="M72" s="15">
        <v>1</v>
      </c>
      <c r="N72" s="15" t="s">
        <v>910</v>
      </c>
    </row>
    <row r="73" spans="1:14" ht="14.5">
      <c r="A73" s="3" t="s">
        <v>1171</v>
      </c>
      <c r="B73" s="15" t="s">
        <v>1</v>
      </c>
      <c r="C73" s="15" t="s">
        <v>1160</v>
      </c>
      <c r="D73" s="15" t="s">
        <v>9931</v>
      </c>
      <c r="E73" s="15" t="s">
        <v>1619</v>
      </c>
      <c r="F73" s="15"/>
      <c r="G73" s="15">
        <v>1.5</v>
      </c>
      <c r="H73" s="15">
        <v>50</v>
      </c>
      <c r="I73" s="15">
        <v>50</v>
      </c>
      <c r="J73" s="15">
        <v>1.1000000000000001</v>
      </c>
      <c r="K73" s="15">
        <v>2</v>
      </c>
      <c r="L73" s="15">
        <v>150</v>
      </c>
      <c r="M73" s="15">
        <v>1</v>
      </c>
      <c r="N73" s="15" t="s">
        <v>3</v>
      </c>
    </row>
    <row r="74" spans="1:14" ht="14.5">
      <c r="A74" s="3" t="s">
        <v>1172</v>
      </c>
      <c r="B74" s="15" t="s">
        <v>1</v>
      </c>
      <c r="C74" s="15" t="s">
        <v>1160</v>
      </c>
      <c r="D74" s="15" t="s">
        <v>9931</v>
      </c>
      <c r="E74" s="15" t="s">
        <v>1619</v>
      </c>
      <c r="F74" s="15"/>
      <c r="G74" s="15">
        <v>1.5</v>
      </c>
      <c r="H74" s="15">
        <v>100</v>
      </c>
      <c r="I74" s="15">
        <v>50</v>
      </c>
      <c r="J74" s="15">
        <v>1.1000000000000001</v>
      </c>
      <c r="K74" s="15">
        <v>2</v>
      </c>
      <c r="L74" s="15">
        <v>150</v>
      </c>
      <c r="M74" s="15">
        <v>1</v>
      </c>
      <c r="N74" s="15" t="s">
        <v>3</v>
      </c>
    </row>
    <row r="75" spans="1:14" ht="14.5">
      <c r="A75" s="3" t="s">
        <v>1173</v>
      </c>
      <c r="B75" s="15" t="s">
        <v>1</v>
      </c>
      <c r="C75" s="15" t="s">
        <v>1160</v>
      </c>
      <c r="D75" s="15" t="s">
        <v>9931</v>
      </c>
      <c r="E75" s="15" t="s">
        <v>1619</v>
      </c>
      <c r="F75" s="15"/>
      <c r="G75" s="15">
        <v>1.5</v>
      </c>
      <c r="H75" s="15">
        <v>200</v>
      </c>
      <c r="I75" s="15">
        <v>50</v>
      </c>
      <c r="J75" s="15">
        <v>1.1000000000000001</v>
      </c>
      <c r="K75" s="15">
        <v>2</v>
      </c>
      <c r="L75" s="15">
        <v>150</v>
      </c>
      <c r="M75" s="15">
        <v>1</v>
      </c>
      <c r="N75" s="15" t="s">
        <v>3</v>
      </c>
    </row>
    <row r="76" spans="1:14" ht="14.5">
      <c r="A76" s="3" t="s">
        <v>1174</v>
      </c>
      <c r="B76" s="15" t="s">
        <v>1</v>
      </c>
      <c r="C76" s="15" t="s">
        <v>1160</v>
      </c>
      <c r="D76" s="15" t="s">
        <v>9931</v>
      </c>
      <c r="E76" s="15" t="s">
        <v>1619</v>
      </c>
      <c r="F76" s="15"/>
      <c r="G76" s="15">
        <v>1.5</v>
      </c>
      <c r="H76" s="15">
        <v>400</v>
      </c>
      <c r="I76" s="15">
        <v>50</v>
      </c>
      <c r="J76" s="15">
        <v>1.1000000000000001</v>
      </c>
      <c r="K76" s="15">
        <v>2</v>
      </c>
      <c r="L76" s="15">
        <v>150</v>
      </c>
      <c r="M76" s="15">
        <v>1</v>
      </c>
      <c r="N76" s="15" t="s">
        <v>3</v>
      </c>
    </row>
    <row r="77" spans="1:14" ht="14.5">
      <c r="A77" s="3" t="s">
        <v>1175</v>
      </c>
      <c r="B77" s="15" t="s">
        <v>1</v>
      </c>
      <c r="C77" s="15" t="s">
        <v>1160</v>
      </c>
      <c r="D77" s="15" t="s">
        <v>9931</v>
      </c>
      <c r="E77" s="15" t="s">
        <v>1619</v>
      </c>
      <c r="F77" s="15"/>
      <c r="G77" s="15">
        <v>1.5</v>
      </c>
      <c r="H77" s="15">
        <v>400</v>
      </c>
      <c r="I77" s="15">
        <v>50</v>
      </c>
      <c r="J77" s="15">
        <v>1.1000000000000001</v>
      </c>
      <c r="K77" s="15">
        <v>2</v>
      </c>
      <c r="L77" s="15">
        <v>150</v>
      </c>
      <c r="M77" s="15">
        <v>1</v>
      </c>
      <c r="N77" s="15" t="s">
        <v>910</v>
      </c>
    </row>
    <row r="78" spans="1:14" ht="14.5">
      <c r="A78" s="3" t="s">
        <v>1176</v>
      </c>
      <c r="B78" s="15" t="s">
        <v>1</v>
      </c>
      <c r="C78" s="15" t="s">
        <v>1160</v>
      </c>
      <c r="D78" s="15" t="s">
        <v>9931</v>
      </c>
      <c r="E78" s="15" t="s">
        <v>1619</v>
      </c>
      <c r="F78" s="15"/>
      <c r="G78" s="15">
        <v>1.5</v>
      </c>
      <c r="H78" s="15">
        <v>600</v>
      </c>
      <c r="I78" s="15">
        <v>50</v>
      </c>
      <c r="J78" s="15">
        <v>1.1000000000000001</v>
      </c>
      <c r="K78" s="15">
        <v>2</v>
      </c>
      <c r="L78" s="15">
        <v>150</v>
      </c>
      <c r="M78" s="15">
        <v>1</v>
      </c>
      <c r="N78" s="15" t="s">
        <v>3</v>
      </c>
    </row>
    <row r="79" spans="1:14" ht="14.5">
      <c r="A79" s="3" t="s">
        <v>1177</v>
      </c>
      <c r="B79" s="15" t="s">
        <v>1</v>
      </c>
      <c r="C79" s="15" t="s">
        <v>1160</v>
      </c>
      <c r="D79" s="15" t="s">
        <v>9931</v>
      </c>
      <c r="E79" s="15" t="s">
        <v>1619</v>
      </c>
      <c r="F79" s="15"/>
      <c r="G79" s="15">
        <v>1.5</v>
      </c>
      <c r="H79" s="15">
        <v>600</v>
      </c>
      <c r="I79" s="15">
        <v>50</v>
      </c>
      <c r="J79" s="15">
        <v>1.1000000000000001</v>
      </c>
      <c r="K79" s="15">
        <v>2</v>
      </c>
      <c r="L79" s="15">
        <v>150</v>
      </c>
      <c r="M79" s="15">
        <v>1</v>
      </c>
      <c r="N79" s="15" t="s">
        <v>910</v>
      </c>
    </row>
    <row r="80" spans="1:14" ht="14.5">
      <c r="A80" s="3" t="s">
        <v>1178</v>
      </c>
      <c r="B80" s="15" t="s">
        <v>1</v>
      </c>
      <c r="C80" s="15" t="s">
        <v>1160</v>
      </c>
      <c r="D80" s="15" t="s">
        <v>9931</v>
      </c>
      <c r="E80" s="15" t="s">
        <v>1619</v>
      </c>
      <c r="F80" s="15"/>
      <c r="G80" s="15">
        <v>1.5</v>
      </c>
      <c r="H80" s="15">
        <v>800</v>
      </c>
      <c r="I80" s="15">
        <v>50</v>
      </c>
      <c r="J80" s="15">
        <v>1.1000000000000001</v>
      </c>
      <c r="K80" s="15">
        <v>2</v>
      </c>
      <c r="L80" s="15">
        <v>150</v>
      </c>
      <c r="M80" s="15">
        <v>1</v>
      </c>
      <c r="N80" s="15" t="s">
        <v>3</v>
      </c>
    </row>
    <row r="81" spans="1:14" ht="14.5">
      <c r="A81" s="3" t="s">
        <v>1179</v>
      </c>
      <c r="B81" s="15" t="s">
        <v>1</v>
      </c>
      <c r="C81" s="15" t="s">
        <v>1160</v>
      </c>
      <c r="D81" s="15" t="s">
        <v>9931</v>
      </c>
      <c r="E81" s="15" t="s">
        <v>1619</v>
      </c>
      <c r="F81" s="15"/>
      <c r="G81" s="15">
        <v>1.5</v>
      </c>
      <c r="H81" s="15">
        <v>800</v>
      </c>
      <c r="I81" s="15">
        <v>50</v>
      </c>
      <c r="J81" s="15">
        <v>1.1000000000000001</v>
      </c>
      <c r="K81" s="15">
        <v>2</v>
      </c>
      <c r="L81" s="15">
        <v>150</v>
      </c>
      <c r="M81" s="15">
        <v>1</v>
      </c>
      <c r="N81" s="15" t="s">
        <v>910</v>
      </c>
    </row>
    <row r="82" spans="1:14" ht="14.5">
      <c r="A82" s="3" t="s">
        <v>1180</v>
      </c>
      <c r="B82" s="15" t="s">
        <v>1</v>
      </c>
      <c r="C82" s="15" t="s">
        <v>1160</v>
      </c>
      <c r="D82" s="15" t="s">
        <v>9931</v>
      </c>
      <c r="E82" s="15" t="s">
        <v>1619</v>
      </c>
      <c r="F82" s="15"/>
      <c r="G82" s="15">
        <v>1.5</v>
      </c>
      <c r="H82" s="15">
        <v>1000</v>
      </c>
      <c r="I82" s="15">
        <v>50</v>
      </c>
      <c r="J82" s="15">
        <v>1.1000000000000001</v>
      </c>
      <c r="K82" s="15">
        <v>2</v>
      </c>
      <c r="L82" s="15">
        <v>150</v>
      </c>
      <c r="M82" s="15">
        <v>1</v>
      </c>
      <c r="N82" s="15" t="s">
        <v>3</v>
      </c>
    </row>
    <row r="83" spans="1:14" ht="14.5">
      <c r="A83" s="3" t="s">
        <v>1181</v>
      </c>
      <c r="B83" s="15" t="s">
        <v>1</v>
      </c>
      <c r="C83" s="15" t="s">
        <v>1160</v>
      </c>
      <c r="D83" s="15" t="s">
        <v>9931</v>
      </c>
      <c r="E83" s="15" t="s">
        <v>1619</v>
      </c>
      <c r="F83" s="15"/>
      <c r="G83" s="15">
        <v>1.5</v>
      </c>
      <c r="H83" s="15">
        <v>1000</v>
      </c>
      <c r="I83" s="15">
        <v>50</v>
      </c>
      <c r="J83" s="15">
        <v>1.1000000000000001</v>
      </c>
      <c r="K83" s="15">
        <v>2</v>
      </c>
      <c r="L83" s="15">
        <v>150</v>
      </c>
      <c r="M83" s="15">
        <v>1</v>
      </c>
      <c r="N83" s="15" t="s">
        <v>910</v>
      </c>
    </row>
    <row r="84" spans="1:14" ht="14.5">
      <c r="A84" s="3" t="s">
        <v>1182</v>
      </c>
      <c r="B84" s="15" t="s">
        <v>1</v>
      </c>
      <c r="C84" s="15" t="s">
        <v>1160</v>
      </c>
      <c r="D84" s="15" t="s">
        <v>9931</v>
      </c>
      <c r="E84" s="15" t="s">
        <v>1619</v>
      </c>
      <c r="F84" s="15"/>
      <c r="G84" s="15">
        <v>1.5</v>
      </c>
      <c r="H84" s="15">
        <v>1200</v>
      </c>
      <c r="I84" s="15">
        <v>50</v>
      </c>
      <c r="J84" s="15">
        <v>1.25</v>
      </c>
      <c r="K84" s="15">
        <v>2</v>
      </c>
      <c r="L84" s="15">
        <v>150</v>
      </c>
      <c r="M84" s="15">
        <v>1</v>
      </c>
      <c r="N84" s="15" t="s">
        <v>3</v>
      </c>
    </row>
    <row r="85" spans="1:14" ht="14.5">
      <c r="A85" s="3" t="s">
        <v>1183</v>
      </c>
      <c r="B85" s="15" t="s">
        <v>1</v>
      </c>
      <c r="C85" s="15" t="s">
        <v>1160</v>
      </c>
      <c r="D85" s="15" t="s">
        <v>9931</v>
      </c>
      <c r="E85" s="15" t="s">
        <v>1619</v>
      </c>
      <c r="F85" s="15"/>
      <c r="G85" s="15">
        <v>1.5</v>
      </c>
      <c r="H85" s="15">
        <v>1400</v>
      </c>
      <c r="I85" s="15">
        <v>50</v>
      </c>
      <c r="J85" s="15">
        <v>1.25</v>
      </c>
      <c r="K85" s="15">
        <v>2</v>
      </c>
      <c r="L85" s="15">
        <v>150</v>
      </c>
      <c r="M85" s="15">
        <v>1</v>
      </c>
      <c r="N85" s="15" t="s">
        <v>3</v>
      </c>
    </row>
    <row r="86" spans="1:14" ht="14.5">
      <c r="A86" s="3" t="s">
        <v>1184</v>
      </c>
      <c r="B86" s="15" t="s">
        <v>1</v>
      </c>
      <c r="C86" s="15" t="s">
        <v>1160</v>
      </c>
      <c r="D86" s="15" t="s">
        <v>9931</v>
      </c>
      <c r="E86" s="15" t="s">
        <v>1619</v>
      </c>
      <c r="F86" s="15"/>
      <c r="G86" s="15">
        <v>2</v>
      </c>
      <c r="H86" s="15">
        <v>50</v>
      </c>
      <c r="I86" s="15">
        <v>50</v>
      </c>
      <c r="J86" s="15">
        <v>1.1499999999999999</v>
      </c>
      <c r="K86" s="15">
        <v>2</v>
      </c>
      <c r="L86" s="15">
        <v>150</v>
      </c>
      <c r="M86" s="15">
        <v>1</v>
      </c>
      <c r="N86" s="15" t="s">
        <v>3</v>
      </c>
    </row>
    <row r="87" spans="1:14" ht="14.5">
      <c r="A87" s="3" t="s">
        <v>1185</v>
      </c>
      <c r="B87" s="15" t="s">
        <v>1</v>
      </c>
      <c r="C87" s="15" t="s">
        <v>1160</v>
      </c>
      <c r="D87" s="15" t="s">
        <v>9931</v>
      </c>
      <c r="E87" s="15" t="s">
        <v>1619</v>
      </c>
      <c r="F87" s="15"/>
      <c r="G87" s="15">
        <v>2</v>
      </c>
      <c r="H87" s="15">
        <v>100</v>
      </c>
      <c r="I87" s="15">
        <v>50</v>
      </c>
      <c r="J87" s="15">
        <v>1.1499999999999999</v>
      </c>
      <c r="K87" s="15">
        <v>2</v>
      </c>
      <c r="L87" s="15">
        <v>150</v>
      </c>
      <c r="M87" s="15">
        <v>1</v>
      </c>
      <c r="N87" s="15" t="s">
        <v>3</v>
      </c>
    </row>
    <row r="88" spans="1:14" ht="14.5">
      <c r="A88" s="3" t="s">
        <v>1186</v>
      </c>
      <c r="B88" s="15" t="s">
        <v>1</v>
      </c>
      <c r="C88" s="15" t="s">
        <v>1160</v>
      </c>
      <c r="D88" s="15" t="s">
        <v>9931</v>
      </c>
      <c r="E88" s="15" t="s">
        <v>1619</v>
      </c>
      <c r="F88" s="15"/>
      <c r="G88" s="15">
        <v>2</v>
      </c>
      <c r="H88" s="15">
        <v>200</v>
      </c>
      <c r="I88" s="15">
        <v>50</v>
      </c>
      <c r="J88" s="15">
        <v>1.1499999999999999</v>
      </c>
      <c r="K88" s="15">
        <v>2</v>
      </c>
      <c r="L88" s="15">
        <v>150</v>
      </c>
      <c r="M88" s="15">
        <v>1</v>
      </c>
      <c r="N88" s="15" t="s">
        <v>3</v>
      </c>
    </row>
    <row r="89" spans="1:14" ht="14.5">
      <c r="A89" s="3" t="s">
        <v>1187</v>
      </c>
      <c r="B89" s="15" t="s">
        <v>1</v>
      </c>
      <c r="C89" s="15" t="s">
        <v>1160</v>
      </c>
      <c r="D89" s="15" t="s">
        <v>9931</v>
      </c>
      <c r="E89" s="15" t="s">
        <v>1619</v>
      </c>
      <c r="F89" s="15"/>
      <c r="G89" s="15">
        <v>2</v>
      </c>
      <c r="H89" s="15">
        <v>400</v>
      </c>
      <c r="I89" s="15">
        <v>50</v>
      </c>
      <c r="J89" s="15">
        <v>1.1499999999999999</v>
      </c>
      <c r="K89" s="15">
        <v>2</v>
      </c>
      <c r="L89" s="15">
        <v>150</v>
      </c>
      <c r="M89" s="15">
        <v>1</v>
      </c>
      <c r="N89" s="15" t="s">
        <v>3</v>
      </c>
    </row>
    <row r="90" spans="1:14" ht="14.5">
      <c r="A90" s="3" t="s">
        <v>1188</v>
      </c>
      <c r="B90" s="15" t="s">
        <v>1</v>
      </c>
      <c r="C90" s="15" t="s">
        <v>1160</v>
      </c>
      <c r="D90" s="15" t="s">
        <v>9931</v>
      </c>
      <c r="E90" s="15" t="s">
        <v>1619</v>
      </c>
      <c r="F90" s="15"/>
      <c r="G90" s="15">
        <v>2</v>
      </c>
      <c r="H90" s="15">
        <v>400</v>
      </c>
      <c r="I90" s="15">
        <v>50</v>
      </c>
      <c r="J90" s="15">
        <v>1.1499999999999999</v>
      </c>
      <c r="K90" s="15">
        <v>2</v>
      </c>
      <c r="L90" s="15">
        <v>150</v>
      </c>
      <c r="M90" s="15">
        <v>1</v>
      </c>
      <c r="N90" s="15" t="s">
        <v>910</v>
      </c>
    </row>
    <row r="91" spans="1:14" ht="14.5">
      <c r="A91" s="3" t="s">
        <v>1189</v>
      </c>
      <c r="B91" s="15" t="s">
        <v>1</v>
      </c>
      <c r="C91" s="15" t="s">
        <v>1160</v>
      </c>
      <c r="D91" s="15" t="s">
        <v>9931</v>
      </c>
      <c r="E91" s="15" t="s">
        <v>1619</v>
      </c>
      <c r="F91" s="15"/>
      <c r="G91" s="15">
        <v>2</v>
      </c>
      <c r="H91" s="15">
        <v>600</v>
      </c>
      <c r="I91" s="15">
        <v>50</v>
      </c>
      <c r="J91" s="15">
        <v>1.1499999999999999</v>
      </c>
      <c r="K91" s="15">
        <v>2</v>
      </c>
      <c r="L91" s="15">
        <v>150</v>
      </c>
      <c r="M91" s="15">
        <v>1</v>
      </c>
      <c r="N91" s="15" t="s">
        <v>3</v>
      </c>
    </row>
    <row r="92" spans="1:14" ht="14.5">
      <c r="A92" s="3" t="s">
        <v>1190</v>
      </c>
      <c r="B92" s="15" t="s">
        <v>1</v>
      </c>
      <c r="C92" s="15" t="s">
        <v>1160</v>
      </c>
      <c r="D92" s="15" t="s">
        <v>9931</v>
      </c>
      <c r="E92" s="15" t="s">
        <v>1619</v>
      </c>
      <c r="F92" s="15"/>
      <c r="G92" s="15">
        <v>2</v>
      </c>
      <c r="H92" s="15">
        <v>600</v>
      </c>
      <c r="I92" s="15">
        <v>50</v>
      </c>
      <c r="J92" s="15">
        <v>1.1499999999999999</v>
      </c>
      <c r="K92" s="15">
        <v>2</v>
      </c>
      <c r="L92" s="15">
        <v>150</v>
      </c>
      <c r="M92" s="15">
        <v>1</v>
      </c>
      <c r="N92" s="15" t="s">
        <v>910</v>
      </c>
    </row>
    <row r="93" spans="1:14" ht="14.5">
      <c r="A93" s="3" t="s">
        <v>1191</v>
      </c>
      <c r="B93" s="15" t="s">
        <v>1</v>
      </c>
      <c r="C93" s="15" t="s">
        <v>1160</v>
      </c>
      <c r="D93" s="15" t="s">
        <v>9931</v>
      </c>
      <c r="E93" s="15" t="s">
        <v>1619</v>
      </c>
      <c r="F93" s="15"/>
      <c r="G93" s="15">
        <v>2</v>
      </c>
      <c r="H93" s="15">
        <v>800</v>
      </c>
      <c r="I93" s="15">
        <v>50</v>
      </c>
      <c r="J93" s="15">
        <v>1.1499999999999999</v>
      </c>
      <c r="K93" s="15">
        <v>2</v>
      </c>
      <c r="L93" s="15">
        <v>150</v>
      </c>
      <c r="M93" s="15">
        <v>1</v>
      </c>
      <c r="N93" s="15" t="s">
        <v>3</v>
      </c>
    </row>
    <row r="94" spans="1:14" ht="14.5">
      <c r="A94" s="3" t="s">
        <v>1192</v>
      </c>
      <c r="B94" s="15" t="s">
        <v>1</v>
      </c>
      <c r="C94" s="15" t="s">
        <v>1160</v>
      </c>
      <c r="D94" s="15" t="s">
        <v>9931</v>
      </c>
      <c r="E94" s="15" t="s">
        <v>1619</v>
      </c>
      <c r="F94" s="15"/>
      <c r="G94" s="15">
        <v>2</v>
      </c>
      <c r="H94" s="15">
        <v>800</v>
      </c>
      <c r="I94" s="15">
        <v>50</v>
      </c>
      <c r="J94" s="15">
        <v>1.1499999999999999</v>
      </c>
      <c r="K94" s="15">
        <v>2</v>
      </c>
      <c r="L94" s="15">
        <v>150</v>
      </c>
      <c r="M94" s="15">
        <v>1</v>
      </c>
      <c r="N94" s="15" t="s">
        <v>910</v>
      </c>
    </row>
    <row r="95" spans="1:14" ht="14.5">
      <c r="A95" s="3" t="s">
        <v>1193</v>
      </c>
      <c r="B95" s="15" t="s">
        <v>1</v>
      </c>
      <c r="C95" s="15" t="s">
        <v>1160</v>
      </c>
      <c r="D95" s="15" t="s">
        <v>9931</v>
      </c>
      <c r="E95" s="15" t="s">
        <v>1619</v>
      </c>
      <c r="F95" s="15"/>
      <c r="G95" s="15">
        <v>2</v>
      </c>
      <c r="H95" s="15">
        <v>1000</v>
      </c>
      <c r="I95" s="15">
        <v>50</v>
      </c>
      <c r="J95" s="15">
        <v>1.1499999999999999</v>
      </c>
      <c r="K95" s="15">
        <v>2</v>
      </c>
      <c r="L95" s="15">
        <v>150</v>
      </c>
      <c r="M95" s="15">
        <v>1</v>
      </c>
      <c r="N95" s="15" t="s">
        <v>3</v>
      </c>
    </row>
    <row r="96" spans="1:14" ht="14.5">
      <c r="A96" s="3" t="s">
        <v>1194</v>
      </c>
      <c r="B96" s="15" t="s">
        <v>1</v>
      </c>
      <c r="C96" s="15" t="s">
        <v>1160</v>
      </c>
      <c r="D96" s="15" t="s">
        <v>9931</v>
      </c>
      <c r="E96" s="15" t="s">
        <v>1619</v>
      </c>
      <c r="F96" s="15"/>
      <c r="G96" s="15">
        <v>2</v>
      </c>
      <c r="H96" s="15">
        <v>1000</v>
      </c>
      <c r="I96" s="15">
        <v>50</v>
      </c>
      <c r="J96" s="15">
        <v>1.1499999999999999</v>
      </c>
      <c r="K96" s="15">
        <v>2</v>
      </c>
      <c r="L96" s="15">
        <v>150</v>
      </c>
      <c r="M96" s="15">
        <v>1</v>
      </c>
      <c r="N96" s="15" t="s">
        <v>910</v>
      </c>
    </row>
    <row r="97" spans="1:14" ht="14.5">
      <c r="A97" s="3" t="s">
        <v>1195</v>
      </c>
      <c r="B97" s="15" t="s">
        <v>1</v>
      </c>
      <c r="C97" s="15" t="s">
        <v>1160</v>
      </c>
      <c r="D97" s="15" t="s">
        <v>9931</v>
      </c>
      <c r="E97" s="15" t="s">
        <v>1619</v>
      </c>
      <c r="F97" s="15"/>
      <c r="G97" s="15">
        <v>2</v>
      </c>
      <c r="H97" s="15">
        <v>1200</v>
      </c>
      <c r="I97" s="15">
        <v>50</v>
      </c>
      <c r="J97" s="15">
        <v>1.3</v>
      </c>
      <c r="K97" s="15">
        <v>2</v>
      </c>
      <c r="L97" s="15">
        <v>150</v>
      </c>
      <c r="M97" s="15">
        <v>1</v>
      </c>
      <c r="N97" s="15" t="s">
        <v>3</v>
      </c>
    </row>
    <row r="98" spans="1:14" ht="14.5">
      <c r="A98" s="3" t="s">
        <v>1196</v>
      </c>
      <c r="B98" s="15" t="s">
        <v>1</v>
      </c>
      <c r="C98" s="15" t="s">
        <v>1160</v>
      </c>
      <c r="D98" s="15" t="s">
        <v>9931</v>
      </c>
      <c r="E98" s="15" t="s">
        <v>1619</v>
      </c>
      <c r="F98" s="15"/>
      <c r="G98" s="15">
        <v>2</v>
      </c>
      <c r="H98" s="15">
        <v>1400</v>
      </c>
      <c r="I98" s="15">
        <v>50</v>
      </c>
      <c r="J98" s="15">
        <v>1.3</v>
      </c>
      <c r="K98" s="15">
        <v>2</v>
      </c>
      <c r="L98" s="15">
        <v>150</v>
      </c>
      <c r="M98" s="15">
        <v>1</v>
      </c>
      <c r="N98" s="15" t="s">
        <v>3</v>
      </c>
    </row>
    <row r="99" spans="1:14" ht="14.5">
      <c r="A99" s="3" t="s">
        <v>1197</v>
      </c>
      <c r="B99" s="15" t="s">
        <v>1</v>
      </c>
      <c r="C99" s="15" t="s">
        <v>1115</v>
      </c>
      <c r="D99" s="15" t="s">
        <v>9931</v>
      </c>
      <c r="E99" s="15" t="s">
        <v>1619</v>
      </c>
      <c r="F99" s="15"/>
      <c r="G99" s="15">
        <v>4</v>
      </c>
      <c r="H99" s="15">
        <v>50</v>
      </c>
      <c r="I99" s="15">
        <v>150</v>
      </c>
      <c r="J99" s="15">
        <v>1.1000000000000001</v>
      </c>
      <c r="K99" s="15">
        <v>5</v>
      </c>
      <c r="L99" s="15">
        <v>150</v>
      </c>
      <c r="M99" s="15" t="s">
        <v>9479</v>
      </c>
      <c r="N99" s="15" t="s">
        <v>3</v>
      </c>
    </row>
    <row r="100" spans="1:14" ht="14.5">
      <c r="A100" s="3" t="s">
        <v>1198</v>
      </c>
      <c r="B100" s="15" t="s">
        <v>1</v>
      </c>
      <c r="C100" s="15" t="s">
        <v>1115</v>
      </c>
      <c r="D100" s="15" t="s">
        <v>9931</v>
      </c>
      <c r="E100" s="15" t="s">
        <v>1619</v>
      </c>
      <c r="F100" s="15"/>
      <c r="G100" s="15">
        <v>4</v>
      </c>
      <c r="H100" s="15">
        <v>100</v>
      </c>
      <c r="I100" s="15">
        <v>150</v>
      </c>
      <c r="J100" s="15">
        <v>1.1000000000000001</v>
      </c>
      <c r="K100" s="15">
        <v>5</v>
      </c>
      <c r="L100" s="15">
        <v>150</v>
      </c>
      <c r="M100" s="15" t="s">
        <v>9479</v>
      </c>
      <c r="N100" s="15" t="s">
        <v>3</v>
      </c>
    </row>
    <row r="101" spans="1:14" ht="14.5">
      <c r="A101" s="3" t="s">
        <v>1199</v>
      </c>
      <c r="B101" s="15" t="s">
        <v>1</v>
      </c>
      <c r="C101" s="15" t="s">
        <v>1115</v>
      </c>
      <c r="D101" s="15" t="s">
        <v>9931</v>
      </c>
      <c r="E101" s="15" t="s">
        <v>1619</v>
      </c>
      <c r="F101" s="15"/>
      <c r="G101" s="15">
        <v>4</v>
      </c>
      <c r="H101" s="15">
        <v>200</v>
      </c>
      <c r="I101" s="15">
        <v>150</v>
      </c>
      <c r="J101" s="15">
        <v>1.1000000000000001</v>
      </c>
      <c r="K101" s="15">
        <v>5</v>
      </c>
      <c r="L101" s="15">
        <v>150</v>
      </c>
      <c r="M101" s="15" t="s">
        <v>9479</v>
      </c>
      <c r="N101" s="15" t="s">
        <v>3</v>
      </c>
    </row>
    <row r="102" spans="1:14" ht="14.5">
      <c r="A102" s="3" t="s">
        <v>1200</v>
      </c>
      <c r="B102" s="15" t="s">
        <v>1</v>
      </c>
      <c r="C102" s="15" t="s">
        <v>1115</v>
      </c>
      <c r="D102" s="15" t="s">
        <v>9931</v>
      </c>
      <c r="E102" s="15" t="s">
        <v>1619</v>
      </c>
      <c r="F102" s="15"/>
      <c r="G102" s="15">
        <v>4</v>
      </c>
      <c r="H102" s="15">
        <v>400</v>
      </c>
      <c r="I102" s="15">
        <v>150</v>
      </c>
      <c r="J102" s="15">
        <v>1.1000000000000001</v>
      </c>
      <c r="K102" s="15">
        <v>5</v>
      </c>
      <c r="L102" s="15">
        <v>150</v>
      </c>
      <c r="M102" s="15" t="s">
        <v>9479</v>
      </c>
      <c r="N102" s="15" t="s">
        <v>3</v>
      </c>
    </row>
    <row r="103" spans="1:14" ht="14.5">
      <c r="A103" s="3" t="s">
        <v>1201</v>
      </c>
      <c r="B103" s="15" t="s">
        <v>1</v>
      </c>
      <c r="C103" s="15" t="s">
        <v>1115</v>
      </c>
      <c r="D103" s="15" t="s">
        <v>9931</v>
      </c>
      <c r="E103" s="15" t="s">
        <v>1619</v>
      </c>
      <c r="F103" s="15"/>
      <c r="G103" s="15">
        <v>4</v>
      </c>
      <c r="H103" s="15">
        <v>600</v>
      </c>
      <c r="I103" s="15">
        <v>150</v>
      </c>
      <c r="J103" s="15">
        <v>1.1000000000000001</v>
      </c>
      <c r="K103" s="15">
        <v>5</v>
      </c>
      <c r="L103" s="15">
        <v>150</v>
      </c>
      <c r="M103" s="15" t="s">
        <v>9479</v>
      </c>
      <c r="N103" s="15" t="s">
        <v>3</v>
      </c>
    </row>
    <row r="104" spans="1:14" ht="14.5">
      <c r="A104" s="3" t="s">
        <v>1202</v>
      </c>
      <c r="B104" s="15" t="s">
        <v>1</v>
      </c>
      <c r="C104" s="15" t="s">
        <v>1115</v>
      </c>
      <c r="D104" s="15" t="s">
        <v>9931</v>
      </c>
      <c r="E104" s="15" t="s">
        <v>1619</v>
      </c>
      <c r="F104" s="15"/>
      <c r="G104" s="15">
        <v>4</v>
      </c>
      <c r="H104" s="15">
        <v>800</v>
      </c>
      <c r="I104" s="15">
        <v>150</v>
      </c>
      <c r="J104" s="15">
        <v>1.1000000000000001</v>
      </c>
      <c r="K104" s="15">
        <v>5</v>
      </c>
      <c r="L104" s="15">
        <v>150</v>
      </c>
      <c r="M104" s="15" t="s">
        <v>9479</v>
      </c>
      <c r="N104" s="15" t="s">
        <v>3</v>
      </c>
    </row>
    <row r="105" spans="1:14" ht="14.5">
      <c r="A105" s="3" t="s">
        <v>1203</v>
      </c>
      <c r="B105" s="15" t="s">
        <v>1</v>
      </c>
      <c r="C105" s="15" t="s">
        <v>1115</v>
      </c>
      <c r="D105" s="15" t="s">
        <v>9931</v>
      </c>
      <c r="E105" s="15" t="s">
        <v>1619</v>
      </c>
      <c r="F105" s="15"/>
      <c r="G105" s="15">
        <v>4</v>
      </c>
      <c r="H105" s="15">
        <v>1000</v>
      </c>
      <c r="I105" s="15">
        <v>150</v>
      </c>
      <c r="J105" s="15">
        <v>1.1000000000000001</v>
      </c>
      <c r="K105" s="15">
        <v>5</v>
      </c>
      <c r="L105" s="15">
        <v>150</v>
      </c>
      <c r="M105" s="15" t="s">
        <v>9479</v>
      </c>
      <c r="N105" s="15" t="s">
        <v>3</v>
      </c>
    </row>
    <row r="106" spans="1:14" ht="14.5">
      <c r="A106" s="3" t="s">
        <v>1204</v>
      </c>
      <c r="B106" s="15" t="s">
        <v>1</v>
      </c>
      <c r="C106" s="15" t="s">
        <v>1115</v>
      </c>
      <c r="D106" s="15" t="s">
        <v>9931</v>
      </c>
      <c r="E106" s="15" t="s">
        <v>1619</v>
      </c>
      <c r="F106" s="15"/>
      <c r="G106" s="15">
        <v>2</v>
      </c>
      <c r="H106" s="15">
        <v>50</v>
      </c>
      <c r="I106" s="15">
        <v>60</v>
      </c>
      <c r="J106" s="15">
        <v>1</v>
      </c>
      <c r="K106" s="15">
        <v>5</v>
      </c>
      <c r="L106" s="15">
        <v>150</v>
      </c>
      <c r="M106" s="15" t="s">
        <v>9479</v>
      </c>
      <c r="N106" s="15" t="s">
        <v>3</v>
      </c>
    </row>
    <row r="107" spans="1:14" ht="14.5">
      <c r="A107" s="3" t="s">
        <v>1205</v>
      </c>
      <c r="B107" s="15" t="s">
        <v>1</v>
      </c>
      <c r="C107" s="15" t="s">
        <v>1115</v>
      </c>
      <c r="D107" s="15" t="s">
        <v>9931</v>
      </c>
      <c r="E107" s="15" t="s">
        <v>1619</v>
      </c>
      <c r="F107" s="15"/>
      <c r="G107" s="15">
        <v>2</v>
      </c>
      <c r="H107" s="15">
        <v>100</v>
      </c>
      <c r="I107" s="15">
        <v>60</v>
      </c>
      <c r="J107" s="15">
        <v>1</v>
      </c>
      <c r="K107" s="15">
        <v>5</v>
      </c>
      <c r="L107" s="15">
        <v>150</v>
      </c>
      <c r="M107" s="15" t="s">
        <v>9479</v>
      </c>
      <c r="N107" s="15" t="s">
        <v>3</v>
      </c>
    </row>
    <row r="108" spans="1:14" ht="14.5">
      <c r="A108" s="3" t="s">
        <v>1206</v>
      </c>
      <c r="B108" s="15" t="s">
        <v>1</v>
      </c>
      <c r="C108" s="15" t="s">
        <v>1115</v>
      </c>
      <c r="D108" s="15" t="s">
        <v>9931</v>
      </c>
      <c r="E108" s="15" t="s">
        <v>1619</v>
      </c>
      <c r="F108" s="15"/>
      <c r="G108" s="15">
        <v>2</v>
      </c>
      <c r="H108" s="15">
        <v>200</v>
      </c>
      <c r="I108" s="15">
        <v>60</v>
      </c>
      <c r="J108" s="15">
        <v>1</v>
      </c>
      <c r="K108" s="15">
        <v>5</v>
      </c>
      <c r="L108" s="15">
        <v>150</v>
      </c>
      <c r="M108" s="15" t="s">
        <v>9479</v>
      </c>
      <c r="N108" s="15" t="s">
        <v>3</v>
      </c>
    </row>
    <row r="109" spans="1:14" ht="14.5">
      <c r="A109" s="3" t="s">
        <v>1207</v>
      </c>
      <c r="B109" s="15" t="s">
        <v>1</v>
      </c>
      <c r="C109" s="15" t="s">
        <v>1115</v>
      </c>
      <c r="D109" s="15" t="s">
        <v>9931</v>
      </c>
      <c r="E109" s="15" t="s">
        <v>1619</v>
      </c>
      <c r="F109" s="15"/>
      <c r="G109" s="15">
        <v>2</v>
      </c>
      <c r="H109" s="15">
        <v>400</v>
      </c>
      <c r="I109" s="15">
        <v>60</v>
      </c>
      <c r="J109" s="15">
        <v>1</v>
      </c>
      <c r="K109" s="15">
        <v>5</v>
      </c>
      <c r="L109" s="15">
        <v>150</v>
      </c>
      <c r="M109" s="15" t="s">
        <v>9479</v>
      </c>
      <c r="N109" s="15" t="s">
        <v>3</v>
      </c>
    </row>
    <row r="110" spans="1:14" ht="14.5">
      <c r="A110" s="3" t="s">
        <v>1208</v>
      </c>
      <c r="B110" s="15" t="s">
        <v>1</v>
      </c>
      <c r="C110" s="15" t="s">
        <v>1115</v>
      </c>
      <c r="D110" s="15" t="s">
        <v>9931</v>
      </c>
      <c r="E110" s="15" t="s">
        <v>1619</v>
      </c>
      <c r="F110" s="15"/>
      <c r="G110" s="15">
        <v>2</v>
      </c>
      <c r="H110" s="15">
        <v>600</v>
      </c>
      <c r="I110" s="15">
        <v>60</v>
      </c>
      <c r="J110" s="15">
        <v>1</v>
      </c>
      <c r="K110" s="15">
        <v>5</v>
      </c>
      <c r="L110" s="15">
        <v>150</v>
      </c>
      <c r="M110" s="15" t="s">
        <v>9479</v>
      </c>
      <c r="N110" s="15" t="s">
        <v>3</v>
      </c>
    </row>
    <row r="111" spans="1:14" ht="14.5">
      <c r="A111" s="3" t="s">
        <v>1209</v>
      </c>
      <c r="B111" s="15" t="s">
        <v>1</v>
      </c>
      <c r="C111" s="15" t="s">
        <v>1115</v>
      </c>
      <c r="D111" s="15" t="s">
        <v>9931</v>
      </c>
      <c r="E111" s="15" t="s">
        <v>1619</v>
      </c>
      <c r="F111" s="15"/>
      <c r="G111" s="15">
        <v>2</v>
      </c>
      <c r="H111" s="15">
        <v>800</v>
      </c>
      <c r="I111" s="15">
        <v>60</v>
      </c>
      <c r="J111" s="15">
        <v>1</v>
      </c>
      <c r="K111" s="15">
        <v>5</v>
      </c>
      <c r="L111" s="15">
        <v>150</v>
      </c>
      <c r="M111" s="15" t="s">
        <v>9479</v>
      </c>
      <c r="N111" s="15" t="s">
        <v>3</v>
      </c>
    </row>
    <row r="112" spans="1:14" ht="14.5">
      <c r="A112" s="3" t="s">
        <v>1210</v>
      </c>
      <c r="B112" s="15" t="s">
        <v>1</v>
      </c>
      <c r="C112" s="15" t="s">
        <v>1115</v>
      </c>
      <c r="D112" s="15" t="s">
        <v>9931</v>
      </c>
      <c r="E112" s="15" t="s">
        <v>1619</v>
      </c>
      <c r="F112" s="15"/>
      <c r="G112" s="15">
        <v>2</v>
      </c>
      <c r="H112" s="15">
        <v>1000</v>
      </c>
      <c r="I112" s="15">
        <v>60</v>
      </c>
      <c r="J112" s="15">
        <v>1</v>
      </c>
      <c r="K112" s="15">
        <v>5</v>
      </c>
      <c r="L112" s="15">
        <v>150</v>
      </c>
      <c r="M112" s="15" t="s">
        <v>9479</v>
      </c>
      <c r="N112" s="15" t="s">
        <v>3</v>
      </c>
    </row>
    <row r="113" spans="1:14" ht="14.5">
      <c r="A113" s="3" t="s">
        <v>1211</v>
      </c>
      <c r="B113" s="15" t="s">
        <v>1</v>
      </c>
      <c r="C113" s="15" t="s">
        <v>1115</v>
      </c>
      <c r="D113" s="15" t="s">
        <v>9931</v>
      </c>
      <c r="E113" s="15" t="s">
        <v>1619</v>
      </c>
      <c r="F113" s="15"/>
      <c r="G113" s="15">
        <v>4</v>
      </c>
      <c r="H113" s="15">
        <v>50</v>
      </c>
      <c r="I113" s="15">
        <v>120</v>
      </c>
      <c r="J113" s="15">
        <v>1</v>
      </c>
      <c r="K113" s="15">
        <v>5</v>
      </c>
      <c r="L113" s="15">
        <v>150</v>
      </c>
      <c r="M113" s="15" t="s">
        <v>9479</v>
      </c>
      <c r="N113" s="15" t="s">
        <v>3</v>
      </c>
    </row>
    <row r="114" spans="1:14" ht="14.5">
      <c r="A114" s="3" t="s">
        <v>1212</v>
      </c>
      <c r="B114" s="15" t="s">
        <v>1</v>
      </c>
      <c r="C114" s="15" t="s">
        <v>1115</v>
      </c>
      <c r="D114" s="15" t="s">
        <v>9931</v>
      </c>
      <c r="E114" s="15" t="s">
        <v>1619</v>
      </c>
      <c r="F114" s="15"/>
      <c r="G114" s="15">
        <v>4</v>
      </c>
      <c r="H114" s="15">
        <v>100</v>
      </c>
      <c r="I114" s="15">
        <v>120</v>
      </c>
      <c r="J114" s="15">
        <v>1</v>
      </c>
      <c r="K114" s="15">
        <v>5</v>
      </c>
      <c r="L114" s="15">
        <v>150</v>
      </c>
      <c r="M114" s="15" t="s">
        <v>9479</v>
      </c>
      <c r="N114" s="15" t="s">
        <v>3</v>
      </c>
    </row>
    <row r="115" spans="1:14" ht="14.5">
      <c r="A115" s="3" t="s">
        <v>1213</v>
      </c>
      <c r="B115" s="15" t="s">
        <v>1</v>
      </c>
      <c r="C115" s="15" t="s">
        <v>1115</v>
      </c>
      <c r="D115" s="15" t="s">
        <v>9931</v>
      </c>
      <c r="E115" s="15" t="s">
        <v>1619</v>
      </c>
      <c r="F115" s="15"/>
      <c r="G115" s="15">
        <v>4</v>
      </c>
      <c r="H115" s="15">
        <v>200</v>
      </c>
      <c r="I115" s="15">
        <v>120</v>
      </c>
      <c r="J115" s="15">
        <v>1</v>
      </c>
      <c r="K115" s="15">
        <v>5</v>
      </c>
      <c r="L115" s="15">
        <v>150</v>
      </c>
      <c r="M115" s="15" t="s">
        <v>9479</v>
      </c>
      <c r="N115" s="15" t="s">
        <v>3</v>
      </c>
    </row>
    <row r="116" spans="1:14" ht="14.5">
      <c r="A116" s="3" t="s">
        <v>1214</v>
      </c>
      <c r="B116" s="15" t="s">
        <v>1</v>
      </c>
      <c r="C116" s="15" t="s">
        <v>1115</v>
      </c>
      <c r="D116" s="15" t="s">
        <v>9931</v>
      </c>
      <c r="E116" s="15" t="s">
        <v>1619</v>
      </c>
      <c r="F116" s="15"/>
      <c r="G116" s="15">
        <v>4</v>
      </c>
      <c r="H116" s="15">
        <v>400</v>
      </c>
      <c r="I116" s="15">
        <v>120</v>
      </c>
      <c r="J116" s="15">
        <v>1</v>
      </c>
      <c r="K116" s="15">
        <v>5</v>
      </c>
      <c r="L116" s="15">
        <v>150</v>
      </c>
      <c r="M116" s="15" t="s">
        <v>9479</v>
      </c>
      <c r="N116" s="15" t="s">
        <v>3</v>
      </c>
    </row>
    <row r="117" spans="1:14" ht="14.5">
      <c r="A117" s="3" t="s">
        <v>1215</v>
      </c>
      <c r="B117" s="15" t="s">
        <v>1</v>
      </c>
      <c r="C117" s="15" t="s">
        <v>1115</v>
      </c>
      <c r="D117" s="15" t="s">
        <v>9931</v>
      </c>
      <c r="E117" s="15" t="s">
        <v>1619</v>
      </c>
      <c r="F117" s="15"/>
      <c r="G117" s="15">
        <v>4</v>
      </c>
      <c r="H117" s="15">
        <v>600</v>
      </c>
      <c r="I117" s="15">
        <v>120</v>
      </c>
      <c r="J117" s="15">
        <v>1</v>
      </c>
      <c r="K117" s="15">
        <v>5</v>
      </c>
      <c r="L117" s="15">
        <v>150</v>
      </c>
      <c r="M117" s="15" t="s">
        <v>9479</v>
      </c>
      <c r="N117" s="15" t="s">
        <v>3</v>
      </c>
    </row>
    <row r="118" spans="1:14" ht="14.5">
      <c r="A118" s="3" t="s">
        <v>1216</v>
      </c>
      <c r="B118" s="15" t="s">
        <v>1</v>
      </c>
      <c r="C118" s="15" t="s">
        <v>1115</v>
      </c>
      <c r="D118" s="15" t="s">
        <v>9931</v>
      </c>
      <c r="E118" s="15" t="s">
        <v>1619</v>
      </c>
      <c r="F118" s="15"/>
      <c r="G118" s="15">
        <v>4</v>
      </c>
      <c r="H118" s="15">
        <v>800</v>
      </c>
      <c r="I118" s="15">
        <v>120</v>
      </c>
      <c r="J118" s="15">
        <v>1</v>
      </c>
      <c r="K118" s="15">
        <v>5</v>
      </c>
      <c r="L118" s="15">
        <v>150</v>
      </c>
      <c r="M118" s="15" t="s">
        <v>9479</v>
      </c>
      <c r="N118" s="15" t="s">
        <v>3</v>
      </c>
    </row>
    <row r="119" spans="1:14" ht="14.5">
      <c r="A119" s="3" t="s">
        <v>1217</v>
      </c>
      <c r="B119" s="15" t="s">
        <v>1</v>
      </c>
      <c r="C119" s="15" t="s">
        <v>1115</v>
      </c>
      <c r="D119" s="15" t="s">
        <v>9931</v>
      </c>
      <c r="E119" s="15" t="s">
        <v>1619</v>
      </c>
      <c r="F119" s="15"/>
      <c r="G119" s="15">
        <v>4</v>
      </c>
      <c r="H119" s="15">
        <v>1000</v>
      </c>
      <c r="I119" s="15">
        <v>120</v>
      </c>
      <c r="J119" s="15">
        <v>1</v>
      </c>
      <c r="K119" s="15">
        <v>5</v>
      </c>
      <c r="L119" s="15">
        <v>150</v>
      </c>
      <c r="M119" s="15" t="s">
        <v>9479</v>
      </c>
      <c r="N119" s="15" t="s">
        <v>3</v>
      </c>
    </row>
    <row r="120" spans="1:14" ht="14.5">
      <c r="A120" s="3" t="s">
        <v>1218</v>
      </c>
      <c r="B120" s="15" t="s">
        <v>1</v>
      </c>
      <c r="C120" s="15" t="s">
        <v>1219</v>
      </c>
      <c r="D120" s="15" t="s">
        <v>9931</v>
      </c>
      <c r="E120" s="15" t="s">
        <v>1619</v>
      </c>
      <c r="F120" s="15"/>
      <c r="G120" s="15">
        <v>15</v>
      </c>
      <c r="H120" s="15">
        <v>50</v>
      </c>
      <c r="I120" s="15">
        <v>300</v>
      </c>
      <c r="J120" s="15">
        <v>1.1000000000000001</v>
      </c>
      <c r="K120" s="15">
        <v>5</v>
      </c>
      <c r="L120" s="15">
        <v>150</v>
      </c>
      <c r="M120" s="15" t="s">
        <v>9479</v>
      </c>
      <c r="N120" s="15" t="s">
        <v>910</v>
      </c>
    </row>
    <row r="121" spans="1:14" ht="14.5">
      <c r="A121" s="3" t="s">
        <v>1220</v>
      </c>
      <c r="B121" s="15" t="s">
        <v>1</v>
      </c>
      <c r="C121" s="15" t="s">
        <v>1221</v>
      </c>
      <c r="D121" s="15" t="s">
        <v>9931</v>
      </c>
      <c r="E121" s="15" t="s">
        <v>1619</v>
      </c>
      <c r="F121" s="15"/>
      <c r="G121" s="15">
        <v>15</v>
      </c>
      <c r="H121" s="15">
        <v>50</v>
      </c>
      <c r="I121" s="15">
        <v>300</v>
      </c>
      <c r="J121" s="15">
        <v>1.1000000000000001</v>
      </c>
      <c r="K121" s="15">
        <v>5</v>
      </c>
      <c r="L121" s="15">
        <v>150</v>
      </c>
      <c r="M121" s="15" t="s">
        <v>9479</v>
      </c>
      <c r="N121" s="15" t="s">
        <v>910</v>
      </c>
    </row>
    <row r="122" spans="1:14" ht="14.5">
      <c r="A122" s="3" t="s">
        <v>1222</v>
      </c>
      <c r="B122" s="15" t="s">
        <v>1</v>
      </c>
      <c r="C122" s="15" t="s">
        <v>1223</v>
      </c>
      <c r="D122" s="15" t="s">
        <v>9931</v>
      </c>
      <c r="E122" s="15" t="s">
        <v>1619</v>
      </c>
      <c r="F122" s="15"/>
      <c r="G122" s="15">
        <v>15</v>
      </c>
      <c r="H122" s="15">
        <v>50</v>
      </c>
      <c r="I122" s="15">
        <v>300</v>
      </c>
      <c r="J122" s="15">
        <v>1.1000000000000001</v>
      </c>
      <c r="K122" s="15">
        <v>5</v>
      </c>
      <c r="L122" s="15">
        <v>150</v>
      </c>
      <c r="M122" s="15" t="s">
        <v>9479</v>
      </c>
      <c r="N122" s="15" t="s">
        <v>910</v>
      </c>
    </row>
    <row r="123" spans="1:14" ht="14.5">
      <c r="A123" s="3" t="s">
        <v>1224</v>
      </c>
      <c r="B123" s="15" t="s">
        <v>1</v>
      </c>
      <c r="C123" s="15" t="s">
        <v>1219</v>
      </c>
      <c r="D123" s="15" t="s">
        <v>9931</v>
      </c>
      <c r="E123" s="15" t="s">
        <v>1619</v>
      </c>
      <c r="F123" s="15"/>
      <c r="G123" s="15">
        <v>15</v>
      </c>
      <c r="H123" s="15">
        <v>100</v>
      </c>
      <c r="I123" s="15">
        <v>300</v>
      </c>
      <c r="J123" s="15">
        <v>1.1000000000000001</v>
      </c>
      <c r="K123" s="15">
        <v>5</v>
      </c>
      <c r="L123" s="15">
        <v>150</v>
      </c>
      <c r="M123" s="15" t="s">
        <v>9479</v>
      </c>
      <c r="N123" s="15" t="s">
        <v>910</v>
      </c>
    </row>
    <row r="124" spans="1:14" ht="14.5">
      <c r="A124" s="3" t="s">
        <v>1225</v>
      </c>
      <c r="B124" s="15" t="s">
        <v>1</v>
      </c>
      <c r="C124" s="15" t="s">
        <v>1221</v>
      </c>
      <c r="D124" s="15" t="s">
        <v>9931</v>
      </c>
      <c r="E124" s="15" t="s">
        <v>1619</v>
      </c>
      <c r="F124" s="15"/>
      <c r="G124" s="15">
        <v>15</v>
      </c>
      <c r="H124" s="15">
        <v>100</v>
      </c>
      <c r="I124" s="15">
        <v>300</v>
      </c>
      <c r="J124" s="15">
        <v>1.1000000000000001</v>
      </c>
      <c r="K124" s="15">
        <v>5</v>
      </c>
      <c r="L124" s="15">
        <v>150</v>
      </c>
      <c r="M124" s="15" t="s">
        <v>9479</v>
      </c>
      <c r="N124" s="15" t="s">
        <v>910</v>
      </c>
    </row>
    <row r="125" spans="1:14" ht="14.5">
      <c r="A125" s="3" t="s">
        <v>1226</v>
      </c>
      <c r="B125" s="15" t="s">
        <v>1</v>
      </c>
      <c r="C125" s="15" t="s">
        <v>1223</v>
      </c>
      <c r="D125" s="15" t="s">
        <v>9931</v>
      </c>
      <c r="E125" s="15" t="s">
        <v>1619</v>
      </c>
      <c r="F125" s="15"/>
      <c r="G125" s="15">
        <v>15</v>
      </c>
      <c r="H125" s="15">
        <v>100</v>
      </c>
      <c r="I125" s="15">
        <v>300</v>
      </c>
      <c r="J125" s="15">
        <v>1.1000000000000001</v>
      </c>
      <c r="K125" s="15">
        <v>5</v>
      </c>
      <c r="L125" s="15">
        <v>150</v>
      </c>
      <c r="M125" s="15" t="s">
        <v>9479</v>
      </c>
      <c r="N125" s="15" t="s">
        <v>910</v>
      </c>
    </row>
    <row r="126" spans="1:14" ht="14.5">
      <c r="A126" s="3" t="s">
        <v>1227</v>
      </c>
      <c r="B126" s="15" t="s">
        <v>1</v>
      </c>
      <c r="C126" s="15" t="s">
        <v>1219</v>
      </c>
      <c r="D126" s="15" t="s">
        <v>9931</v>
      </c>
      <c r="E126" s="15" t="s">
        <v>1619</v>
      </c>
      <c r="F126" s="15"/>
      <c r="G126" s="15">
        <v>15</v>
      </c>
      <c r="H126" s="15">
        <v>200</v>
      </c>
      <c r="I126" s="15">
        <v>300</v>
      </c>
      <c r="J126" s="15">
        <v>1.1000000000000001</v>
      </c>
      <c r="K126" s="15">
        <v>5</v>
      </c>
      <c r="L126" s="15">
        <v>150</v>
      </c>
      <c r="M126" s="15" t="s">
        <v>9479</v>
      </c>
      <c r="N126" s="15" t="s">
        <v>910</v>
      </c>
    </row>
    <row r="127" spans="1:14" ht="14.5">
      <c r="A127" s="3" t="s">
        <v>1228</v>
      </c>
      <c r="B127" s="15" t="s">
        <v>1</v>
      </c>
      <c r="C127" s="15" t="s">
        <v>1221</v>
      </c>
      <c r="D127" s="15" t="s">
        <v>9931</v>
      </c>
      <c r="E127" s="15" t="s">
        <v>1619</v>
      </c>
      <c r="F127" s="15"/>
      <c r="G127" s="15">
        <v>15</v>
      </c>
      <c r="H127" s="15">
        <v>200</v>
      </c>
      <c r="I127" s="15">
        <v>300</v>
      </c>
      <c r="J127" s="15">
        <v>1.1000000000000001</v>
      </c>
      <c r="K127" s="15">
        <v>5</v>
      </c>
      <c r="L127" s="15">
        <v>150</v>
      </c>
      <c r="M127" s="15" t="s">
        <v>9479</v>
      </c>
      <c r="N127" s="15" t="s">
        <v>910</v>
      </c>
    </row>
    <row r="128" spans="1:14" ht="14.5">
      <c r="A128" s="3" t="s">
        <v>1229</v>
      </c>
      <c r="B128" s="15" t="s">
        <v>1</v>
      </c>
      <c r="C128" s="15" t="s">
        <v>1223</v>
      </c>
      <c r="D128" s="15" t="s">
        <v>9931</v>
      </c>
      <c r="E128" s="15" t="s">
        <v>1619</v>
      </c>
      <c r="F128" s="15"/>
      <c r="G128" s="15">
        <v>15</v>
      </c>
      <c r="H128" s="15">
        <v>200</v>
      </c>
      <c r="I128" s="15">
        <v>300</v>
      </c>
      <c r="J128" s="15">
        <v>1.1000000000000001</v>
      </c>
      <c r="K128" s="15">
        <v>5</v>
      </c>
      <c r="L128" s="15">
        <v>150</v>
      </c>
      <c r="M128" s="15" t="s">
        <v>9479</v>
      </c>
      <c r="N128" s="15" t="s">
        <v>910</v>
      </c>
    </row>
    <row r="129" spans="1:14" ht="14.5">
      <c r="A129" s="3" t="s">
        <v>1230</v>
      </c>
      <c r="B129" s="15" t="s">
        <v>1</v>
      </c>
      <c r="C129" s="15" t="s">
        <v>1219</v>
      </c>
      <c r="D129" s="15" t="s">
        <v>9931</v>
      </c>
      <c r="E129" s="15" t="s">
        <v>1619</v>
      </c>
      <c r="F129" s="15"/>
      <c r="G129" s="15">
        <v>15</v>
      </c>
      <c r="H129" s="15">
        <v>400</v>
      </c>
      <c r="I129" s="15">
        <v>300</v>
      </c>
      <c r="J129" s="15">
        <v>1.1000000000000001</v>
      </c>
      <c r="K129" s="15">
        <v>5</v>
      </c>
      <c r="L129" s="15">
        <v>150</v>
      </c>
      <c r="M129" s="15" t="s">
        <v>9479</v>
      </c>
      <c r="N129" s="15" t="s">
        <v>910</v>
      </c>
    </row>
    <row r="130" spans="1:14" ht="14.5">
      <c r="A130" s="3" t="s">
        <v>1231</v>
      </c>
      <c r="B130" s="15" t="s">
        <v>1</v>
      </c>
      <c r="C130" s="15" t="s">
        <v>1221</v>
      </c>
      <c r="D130" s="15" t="s">
        <v>9931</v>
      </c>
      <c r="E130" s="15" t="s">
        <v>1619</v>
      </c>
      <c r="F130" s="15"/>
      <c r="G130" s="15">
        <v>15</v>
      </c>
      <c r="H130" s="15">
        <v>400</v>
      </c>
      <c r="I130" s="15">
        <v>300</v>
      </c>
      <c r="J130" s="15">
        <v>1.1000000000000001</v>
      </c>
      <c r="K130" s="15">
        <v>5</v>
      </c>
      <c r="L130" s="15">
        <v>150</v>
      </c>
      <c r="M130" s="15" t="s">
        <v>9479</v>
      </c>
      <c r="N130" s="15" t="s">
        <v>910</v>
      </c>
    </row>
    <row r="131" spans="1:14" ht="14.5">
      <c r="A131" s="3" t="s">
        <v>1232</v>
      </c>
      <c r="B131" s="15" t="s">
        <v>1</v>
      </c>
      <c r="C131" s="15" t="s">
        <v>1223</v>
      </c>
      <c r="D131" s="15" t="s">
        <v>9931</v>
      </c>
      <c r="E131" s="15" t="s">
        <v>1619</v>
      </c>
      <c r="F131" s="15"/>
      <c r="G131" s="15">
        <v>15</v>
      </c>
      <c r="H131" s="15">
        <v>400</v>
      </c>
      <c r="I131" s="15">
        <v>300</v>
      </c>
      <c r="J131" s="15">
        <v>1.1000000000000001</v>
      </c>
      <c r="K131" s="15">
        <v>5</v>
      </c>
      <c r="L131" s="15">
        <v>150</v>
      </c>
      <c r="M131" s="15" t="s">
        <v>9479</v>
      </c>
      <c r="N131" s="15" t="s">
        <v>910</v>
      </c>
    </row>
    <row r="132" spans="1:14" ht="14.5">
      <c r="A132" s="3" t="s">
        <v>1233</v>
      </c>
      <c r="B132" s="15" t="s">
        <v>1</v>
      </c>
      <c r="C132" s="15" t="s">
        <v>1219</v>
      </c>
      <c r="D132" s="15" t="s">
        <v>9931</v>
      </c>
      <c r="E132" s="15" t="s">
        <v>1619</v>
      </c>
      <c r="F132" s="15"/>
      <c r="G132" s="15">
        <v>15</v>
      </c>
      <c r="H132" s="15">
        <v>600</v>
      </c>
      <c r="I132" s="15">
        <v>300</v>
      </c>
      <c r="J132" s="15">
        <v>1.1000000000000001</v>
      </c>
      <c r="K132" s="15">
        <v>5</v>
      </c>
      <c r="L132" s="15">
        <v>150</v>
      </c>
      <c r="M132" s="15" t="s">
        <v>9479</v>
      </c>
      <c r="N132" s="15" t="s">
        <v>910</v>
      </c>
    </row>
    <row r="133" spans="1:14" ht="14.5">
      <c r="A133" s="3" t="s">
        <v>1234</v>
      </c>
      <c r="B133" s="15" t="s">
        <v>1</v>
      </c>
      <c r="C133" s="15" t="s">
        <v>1221</v>
      </c>
      <c r="D133" s="15" t="s">
        <v>9931</v>
      </c>
      <c r="E133" s="15" t="s">
        <v>1619</v>
      </c>
      <c r="F133" s="15"/>
      <c r="G133" s="15">
        <v>15</v>
      </c>
      <c r="H133" s="15">
        <v>600</v>
      </c>
      <c r="I133" s="15">
        <v>300</v>
      </c>
      <c r="J133" s="15">
        <v>1.1000000000000001</v>
      </c>
      <c r="K133" s="15">
        <v>5</v>
      </c>
      <c r="L133" s="15">
        <v>150</v>
      </c>
      <c r="M133" s="15" t="s">
        <v>9479</v>
      </c>
      <c r="N133" s="15" t="s">
        <v>910</v>
      </c>
    </row>
    <row r="134" spans="1:14" ht="14.5">
      <c r="A134" s="3" t="s">
        <v>1235</v>
      </c>
      <c r="B134" s="15" t="s">
        <v>1</v>
      </c>
      <c r="C134" s="15" t="s">
        <v>1223</v>
      </c>
      <c r="D134" s="15" t="s">
        <v>9931</v>
      </c>
      <c r="E134" s="15" t="s">
        <v>1619</v>
      </c>
      <c r="F134" s="15"/>
      <c r="G134" s="15">
        <v>15</v>
      </c>
      <c r="H134" s="15">
        <v>600</v>
      </c>
      <c r="I134" s="15">
        <v>300</v>
      </c>
      <c r="J134" s="15">
        <v>1.1000000000000001</v>
      </c>
      <c r="K134" s="15">
        <v>5</v>
      </c>
      <c r="L134" s="15">
        <v>150</v>
      </c>
      <c r="M134" s="15" t="s">
        <v>9479</v>
      </c>
      <c r="N134" s="15" t="s">
        <v>910</v>
      </c>
    </row>
    <row r="135" spans="1:14" ht="14.5">
      <c r="A135" s="3" t="s">
        <v>1236</v>
      </c>
      <c r="B135" s="15" t="s">
        <v>1</v>
      </c>
      <c r="C135" s="15" t="s">
        <v>1219</v>
      </c>
      <c r="D135" s="15" t="s">
        <v>9931</v>
      </c>
      <c r="E135" s="15" t="s">
        <v>1619</v>
      </c>
      <c r="F135" s="15"/>
      <c r="G135" s="15">
        <v>15</v>
      </c>
      <c r="H135" s="15">
        <v>800</v>
      </c>
      <c r="I135" s="15">
        <v>300</v>
      </c>
      <c r="J135" s="15">
        <v>1.1000000000000001</v>
      </c>
      <c r="K135" s="15">
        <v>5</v>
      </c>
      <c r="L135" s="15">
        <v>150</v>
      </c>
      <c r="M135" s="15" t="s">
        <v>9479</v>
      </c>
      <c r="N135" s="15" t="s">
        <v>910</v>
      </c>
    </row>
    <row r="136" spans="1:14" ht="14.5">
      <c r="A136" s="3" t="s">
        <v>1237</v>
      </c>
      <c r="B136" s="15" t="s">
        <v>1</v>
      </c>
      <c r="C136" s="15" t="s">
        <v>1221</v>
      </c>
      <c r="D136" s="15" t="s">
        <v>9931</v>
      </c>
      <c r="E136" s="15" t="s">
        <v>1619</v>
      </c>
      <c r="F136" s="15"/>
      <c r="G136" s="15">
        <v>15</v>
      </c>
      <c r="H136" s="15">
        <v>800</v>
      </c>
      <c r="I136" s="15">
        <v>300</v>
      </c>
      <c r="J136" s="15">
        <v>1.1000000000000001</v>
      </c>
      <c r="K136" s="15">
        <v>5</v>
      </c>
      <c r="L136" s="15">
        <v>150</v>
      </c>
      <c r="M136" s="15" t="s">
        <v>9479</v>
      </c>
      <c r="N136" s="15" t="s">
        <v>910</v>
      </c>
    </row>
    <row r="137" spans="1:14" ht="14.5">
      <c r="A137" s="3" t="s">
        <v>1238</v>
      </c>
      <c r="B137" s="15" t="s">
        <v>1</v>
      </c>
      <c r="C137" s="15" t="s">
        <v>1223</v>
      </c>
      <c r="D137" s="15" t="s">
        <v>9931</v>
      </c>
      <c r="E137" s="15" t="s">
        <v>1619</v>
      </c>
      <c r="F137" s="15"/>
      <c r="G137" s="15">
        <v>15</v>
      </c>
      <c r="H137" s="15">
        <v>800</v>
      </c>
      <c r="I137" s="15">
        <v>300</v>
      </c>
      <c r="J137" s="15">
        <v>1.1000000000000001</v>
      </c>
      <c r="K137" s="15">
        <v>5</v>
      </c>
      <c r="L137" s="15">
        <v>150</v>
      </c>
      <c r="M137" s="15" t="s">
        <v>9479</v>
      </c>
      <c r="N137" s="15" t="s">
        <v>910</v>
      </c>
    </row>
    <row r="138" spans="1:14" ht="14.5">
      <c r="A138" s="3" t="s">
        <v>1239</v>
      </c>
      <c r="B138" s="15" t="s">
        <v>1</v>
      </c>
      <c r="C138" s="15" t="s">
        <v>1219</v>
      </c>
      <c r="D138" s="15" t="s">
        <v>9931</v>
      </c>
      <c r="E138" s="15" t="s">
        <v>1619</v>
      </c>
      <c r="F138" s="15"/>
      <c r="G138" s="15">
        <v>15</v>
      </c>
      <c r="H138" s="15">
        <v>1000</v>
      </c>
      <c r="I138" s="15">
        <v>300</v>
      </c>
      <c r="J138" s="15">
        <v>1.1000000000000001</v>
      </c>
      <c r="K138" s="15">
        <v>5</v>
      </c>
      <c r="L138" s="15">
        <v>150</v>
      </c>
      <c r="M138" s="15" t="s">
        <v>9479</v>
      </c>
      <c r="N138" s="15" t="s">
        <v>910</v>
      </c>
    </row>
    <row r="139" spans="1:14" ht="14.5">
      <c r="A139" s="3" t="s">
        <v>1240</v>
      </c>
      <c r="B139" s="15" t="s">
        <v>1</v>
      </c>
      <c r="C139" s="15" t="s">
        <v>1221</v>
      </c>
      <c r="D139" s="15" t="s">
        <v>9931</v>
      </c>
      <c r="E139" s="15" t="s">
        <v>1619</v>
      </c>
      <c r="F139" s="15"/>
      <c r="G139" s="15">
        <v>15</v>
      </c>
      <c r="H139" s="15">
        <v>1000</v>
      </c>
      <c r="I139" s="15">
        <v>300</v>
      </c>
      <c r="J139" s="15">
        <v>1.1000000000000001</v>
      </c>
      <c r="K139" s="15">
        <v>5</v>
      </c>
      <c r="L139" s="15">
        <v>150</v>
      </c>
      <c r="M139" s="15" t="s">
        <v>9479</v>
      </c>
      <c r="N139" s="15" t="s">
        <v>910</v>
      </c>
    </row>
    <row r="140" spans="1:14" ht="14.5">
      <c r="A140" s="3" t="s">
        <v>1241</v>
      </c>
      <c r="B140" s="15" t="s">
        <v>1</v>
      </c>
      <c r="C140" s="15" t="s">
        <v>1223</v>
      </c>
      <c r="D140" s="15" t="s">
        <v>9931</v>
      </c>
      <c r="E140" s="15" t="s">
        <v>1619</v>
      </c>
      <c r="F140" s="15"/>
      <c r="G140" s="15">
        <v>15</v>
      </c>
      <c r="H140" s="15">
        <v>1000</v>
      </c>
      <c r="I140" s="15">
        <v>300</v>
      </c>
      <c r="J140" s="15">
        <v>1.1000000000000001</v>
      </c>
      <c r="K140" s="15">
        <v>5</v>
      </c>
      <c r="L140" s="15">
        <v>150</v>
      </c>
      <c r="M140" s="15" t="s">
        <v>9479</v>
      </c>
      <c r="N140" s="15" t="s">
        <v>910</v>
      </c>
    </row>
    <row r="141" spans="1:14" ht="14.5">
      <c r="A141" s="3" t="s">
        <v>1242</v>
      </c>
      <c r="B141" s="15" t="s">
        <v>1</v>
      </c>
      <c r="C141" s="15" t="s">
        <v>1219</v>
      </c>
      <c r="D141" s="15" t="s">
        <v>9931</v>
      </c>
      <c r="E141" s="15" t="s">
        <v>1619</v>
      </c>
      <c r="F141" s="15"/>
      <c r="G141" s="15">
        <v>25</v>
      </c>
      <c r="H141" s="15">
        <v>50</v>
      </c>
      <c r="I141" s="15">
        <v>300</v>
      </c>
      <c r="J141" s="15">
        <v>1.1000000000000001</v>
      </c>
      <c r="K141" s="15">
        <v>5</v>
      </c>
      <c r="L141" s="15">
        <v>150</v>
      </c>
      <c r="M141" s="15" t="s">
        <v>9479</v>
      </c>
      <c r="N141" s="15" t="s">
        <v>910</v>
      </c>
    </row>
    <row r="142" spans="1:14" ht="14.5">
      <c r="A142" s="3" t="s">
        <v>1243</v>
      </c>
      <c r="B142" s="15" t="s">
        <v>1</v>
      </c>
      <c r="C142" s="15" t="s">
        <v>1221</v>
      </c>
      <c r="D142" s="15" t="s">
        <v>9931</v>
      </c>
      <c r="E142" s="15" t="s">
        <v>1619</v>
      </c>
      <c r="F142" s="15"/>
      <c r="G142" s="15">
        <v>25</v>
      </c>
      <c r="H142" s="15">
        <v>50</v>
      </c>
      <c r="I142" s="15">
        <v>300</v>
      </c>
      <c r="J142" s="15">
        <v>1.1000000000000001</v>
      </c>
      <c r="K142" s="15">
        <v>5</v>
      </c>
      <c r="L142" s="15">
        <v>150</v>
      </c>
      <c r="M142" s="15" t="s">
        <v>9479</v>
      </c>
      <c r="N142" s="15" t="s">
        <v>910</v>
      </c>
    </row>
    <row r="143" spans="1:14" ht="14.5">
      <c r="A143" s="3" t="s">
        <v>1244</v>
      </c>
      <c r="B143" s="15" t="s">
        <v>1</v>
      </c>
      <c r="C143" s="15" t="s">
        <v>1223</v>
      </c>
      <c r="D143" s="15" t="s">
        <v>9931</v>
      </c>
      <c r="E143" s="15" t="s">
        <v>1619</v>
      </c>
      <c r="F143" s="15"/>
      <c r="G143" s="15">
        <v>25</v>
      </c>
      <c r="H143" s="15">
        <v>50</v>
      </c>
      <c r="I143" s="15">
        <v>300</v>
      </c>
      <c r="J143" s="15">
        <v>1.1000000000000001</v>
      </c>
      <c r="K143" s="15">
        <v>5</v>
      </c>
      <c r="L143" s="15">
        <v>150</v>
      </c>
      <c r="M143" s="15" t="s">
        <v>9479</v>
      </c>
      <c r="N143" s="15" t="s">
        <v>910</v>
      </c>
    </row>
    <row r="144" spans="1:14" ht="14.5">
      <c r="A144" s="3" t="s">
        <v>1245</v>
      </c>
      <c r="B144" s="15" t="s">
        <v>1</v>
      </c>
      <c r="C144" s="15" t="s">
        <v>1219</v>
      </c>
      <c r="D144" s="15" t="s">
        <v>9931</v>
      </c>
      <c r="E144" s="15" t="s">
        <v>1619</v>
      </c>
      <c r="F144" s="15"/>
      <c r="G144" s="15">
        <v>25</v>
      </c>
      <c r="H144" s="15">
        <v>100</v>
      </c>
      <c r="I144" s="15">
        <v>300</v>
      </c>
      <c r="J144" s="15">
        <v>1.1000000000000001</v>
      </c>
      <c r="K144" s="15">
        <v>5</v>
      </c>
      <c r="L144" s="15">
        <v>150</v>
      </c>
      <c r="M144" s="15" t="s">
        <v>9479</v>
      </c>
      <c r="N144" s="15" t="s">
        <v>910</v>
      </c>
    </row>
    <row r="145" spans="1:14" ht="14.5">
      <c r="A145" s="3" t="s">
        <v>1246</v>
      </c>
      <c r="B145" s="15" t="s">
        <v>1</v>
      </c>
      <c r="C145" s="15" t="s">
        <v>1221</v>
      </c>
      <c r="D145" s="15" t="s">
        <v>9931</v>
      </c>
      <c r="E145" s="15" t="s">
        <v>1619</v>
      </c>
      <c r="F145" s="15"/>
      <c r="G145" s="15">
        <v>25</v>
      </c>
      <c r="H145" s="15">
        <v>100</v>
      </c>
      <c r="I145" s="15">
        <v>300</v>
      </c>
      <c r="J145" s="15">
        <v>1.1000000000000001</v>
      </c>
      <c r="K145" s="15">
        <v>5</v>
      </c>
      <c r="L145" s="15">
        <v>150</v>
      </c>
      <c r="M145" s="15" t="s">
        <v>9479</v>
      </c>
      <c r="N145" s="15" t="s">
        <v>910</v>
      </c>
    </row>
    <row r="146" spans="1:14" ht="14.5">
      <c r="A146" s="3" t="s">
        <v>1247</v>
      </c>
      <c r="B146" s="15" t="s">
        <v>1</v>
      </c>
      <c r="C146" s="15" t="s">
        <v>1223</v>
      </c>
      <c r="D146" s="15" t="s">
        <v>9931</v>
      </c>
      <c r="E146" s="15" t="s">
        <v>1619</v>
      </c>
      <c r="F146" s="15"/>
      <c r="G146" s="15">
        <v>25</v>
      </c>
      <c r="H146" s="15">
        <v>100</v>
      </c>
      <c r="I146" s="15">
        <v>300</v>
      </c>
      <c r="J146" s="15">
        <v>1.1000000000000001</v>
      </c>
      <c r="K146" s="15">
        <v>5</v>
      </c>
      <c r="L146" s="15">
        <v>150</v>
      </c>
      <c r="M146" s="15" t="s">
        <v>9479</v>
      </c>
      <c r="N146" s="15" t="s">
        <v>910</v>
      </c>
    </row>
    <row r="147" spans="1:14" ht="14.5">
      <c r="A147" s="3" t="s">
        <v>1248</v>
      </c>
      <c r="B147" s="15" t="s">
        <v>1</v>
      </c>
      <c r="C147" s="15" t="s">
        <v>1219</v>
      </c>
      <c r="D147" s="15" t="s">
        <v>9931</v>
      </c>
      <c r="E147" s="15" t="s">
        <v>1619</v>
      </c>
      <c r="F147" s="15"/>
      <c r="G147" s="15">
        <v>25</v>
      </c>
      <c r="H147" s="15">
        <v>200</v>
      </c>
      <c r="I147" s="15">
        <v>300</v>
      </c>
      <c r="J147" s="15">
        <v>1.1000000000000001</v>
      </c>
      <c r="K147" s="15">
        <v>5</v>
      </c>
      <c r="L147" s="15">
        <v>150</v>
      </c>
      <c r="M147" s="15" t="s">
        <v>9479</v>
      </c>
      <c r="N147" s="15" t="s">
        <v>910</v>
      </c>
    </row>
    <row r="148" spans="1:14" ht="14.5">
      <c r="A148" s="3" t="s">
        <v>1249</v>
      </c>
      <c r="B148" s="15" t="s">
        <v>1</v>
      </c>
      <c r="C148" s="15" t="s">
        <v>1221</v>
      </c>
      <c r="D148" s="15" t="s">
        <v>9931</v>
      </c>
      <c r="E148" s="15" t="s">
        <v>1619</v>
      </c>
      <c r="F148" s="15"/>
      <c r="G148" s="15">
        <v>25</v>
      </c>
      <c r="H148" s="15">
        <v>200</v>
      </c>
      <c r="I148" s="15">
        <v>300</v>
      </c>
      <c r="J148" s="15">
        <v>1.1000000000000001</v>
      </c>
      <c r="K148" s="15">
        <v>5</v>
      </c>
      <c r="L148" s="15">
        <v>150</v>
      </c>
      <c r="M148" s="15" t="s">
        <v>9479</v>
      </c>
      <c r="N148" s="15" t="s">
        <v>910</v>
      </c>
    </row>
    <row r="149" spans="1:14" ht="14.5">
      <c r="A149" s="3" t="s">
        <v>1250</v>
      </c>
      <c r="B149" s="15" t="s">
        <v>1</v>
      </c>
      <c r="C149" s="15" t="s">
        <v>1223</v>
      </c>
      <c r="D149" s="15" t="s">
        <v>9931</v>
      </c>
      <c r="E149" s="15" t="s">
        <v>1619</v>
      </c>
      <c r="F149" s="15"/>
      <c r="G149" s="15">
        <v>25</v>
      </c>
      <c r="H149" s="15">
        <v>200</v>
      </c>
      <c r="I149" s="15">
        <v>300</v>
      </c>
      <c r="J149" s="15">
        <v>1.1000000000000001</v>
      </c>
      <c r="K149" s="15">
        <v>5</v>
      </c>
      <c r="L149" s="15">
        <v>150</v>
      </c>
      <c r="M149" s="15" t="s">
        <v>9479</v>
      </c>
      <c r="N149" s="15" t="s">
        <v>910</v>
      </c>
    </row>
    <row r="150" spans="1:14" ht="14.5">
      <c r="A150" s="3" t="s">
        <v>1251</v>
      </c>
      <c r="B150" s="15" t="s">
        <v>1</v>
      </c>
      <c r="C150" s="15" t="s">
        <v>1219</v>
      </c>
      <c r="D150" s="15" t="s">
        <v>9931</v>
      </c>
      <c r="E150" s="15" t="s">
        <v>1619</v>
      </c>
      <c r="F150" s="15"/>
      <c r="G150" s="15">
        <v>25</v>
      </c>
      <c r="H150" s="15">
        <v>400</v>
      </c>
      <c r="I150" s="15">
        <v>300</v>
      </c>
      <c r="J150" s="15">
        <v>1.1000000000000001</v>
      </c>
      <c r="K150" s="15">
        <v>5</v>
      </c>
      <c r="L150" s="15">
        <v>150</v>
      </c>
      <c r="M150" s="15" t="s">
        <v>9479</v>
      </c>
      <c r="N150" s="15" t="s">
        <v>910</v>
      </c>
    </row>
    <row r="151" spans="1:14" ht="14.5">
      <c r="A151" s="3" t="s">
        <v>1252</v>
      </c>
      <c r="B151" s="15" t="s">
        <v>1</v>
      </c>
      <c r="C151" s="15" t="s">
        <v>1221</v>
      </c>
      <c r="D151" s="15" t="s">
        <v>9931</v>
      </c>
      <c r="E151" s="15" t="s">
        <v>1619</v>
      </c>
      <c r="F151" s="15"/>
      <c r="G151" s="15">
        <v>25</v>
      </c>
      <c r="H151" s="15">
        <v>400</v>
      </c>
      <c r="I151" s="15">
        <v>300</v>
      </c>
      <c r="J151" s="15">
        <v>1.1000000000000001</v>
      </c>
      <c r="K151" s="15">
        <v>5</v>
      </c>
      <c r="L151" s="15">
        <v>150</v>
      </c>
      <c r="M151" s="15" t="s">
        <v>9479</v>
      </c>
      <c r="N151" s="15" t="s">
        <v>910</v>
      </c>
    </row>
    <row r="152" spans="1:14" ht="14.5">
      <c r="A152" s="3" t="s">
        <v>1253</v>
      </c>
      <c r="B152" s="15" t="s">
        <v>1</v>
      </c>
      <c r="C152" s="15" t="s">
        <v>1223</v>
      </c>
      <c r="D152" s="15" t="s">
        <v>9931</v>
      </c>
      <c r="E152" s="15" t="s">
        <v>1619</v>
      </c>
      <c r="F152" s="15"/>
      <c r="G152" s="15">
        <v>25</v>
      </c>
      <c r="H152" s="15">
        <v>400</v>
      </c>
      <c r="I152" s="15">
        <v>300</v>
      </c>
      <c r="J152" s="15">
        <v>1.1000000000000001</v>
      </c>
      <c r="K152" s="15">
        <v>5</v>
      </c>
      <c r="L152" s="15">
        <v>150</v>
      </c>
      <c r="M152" s="15" t="s">
        <v>9479</v>
      </c>
      <c r="N152" s="15" t="s">
        <v>910</v>
      </c>
    </row>
    <row r="153" spans="1:14" ht="14.5">
      <c r="A153" s="3" t="s">
        <v>1254</v>
      </c>
      <c r="B153" s="15" t="s">
        <v>1</v>
      </c>
      <c r="C153" s="15" t="s">
        <v>1219</v>
      </c>
      <c r="D153" s="15" t="s">
        <v>9931</v>
      </c>
      <c r="E153" s="15" t="s">
        <v>1619</v>
      </c>
      <c r="F153" s="15"/>
      <c r="G153" s="15">
        <v>25</v>
      </c>
      <c r="H153" s="15">
        <v>600</v>
      </c>
      <c r="I153" s="15">
        <v>300</v>
      </c>
      <c r="J153" s="15">
        <v>1.1000000000000001</v>
      </c>
      <c r="K153" s="15">
        <v>5</v>
      </c>
      <c r="L153" s="15">
        <v>150</v>
      </c>
      <c r="M153" s="15" t="s">
        <v>9479</v>
      </c>
      <c r="N153" s="15" t="s">
        <v>910</v>
      </c>
    </row>
    <row r="154" spans="1:14" ht="14.5">
      <c r="A154" s="3" t="s">
        <v>1255</v>
      </c>
      <c r="B154" s="15" t="s">
        <v>1</v>
      </c>
      <c r="C154" s="15" t="s">
        <v>1221</v>
      </c>
      <c r="D154" s="15" t="s">
        <v>9931</v>
      </c>
      <c r="E154" s="15" t="s">
        <v>1619</v>
      </c>
      <c r="F154" s="15"/>
      <c r="G154" s="15">
        <v>25</v>
      </c>
      <c r="H154" s="15">
        <v>600</v>
      </c>
      <c r="I154" s="15">
        <v>300</v>
      </c>
      <c r="J154" s="15">
        <v>1.1000000000000001</v>
      </c>
      <c r="K154" s="15">
        <v>5</v>
      </c>
      <c r="L154" s="15">
        <v>150</v>
      </c>
      <c r="M154" s="15" t="s">
        <v>9479</v>
      </c>
      <c r="N154" s="15" t="s">
        <v>910</v>
      </c>
    </row>
    <row r="155" spans="1:14" ht="14.5">
      <c r="A155" s="3" t="s">
        <v>1256</v>
      </c>
      <c r="B155" s="15" t="s">
        <v>1</v>
      </c>
      <c r="C155" s="15" t="s">
        <v>1223</v>
      </c>
      <c r="D155" s="15" t="s">
        <v>9931</v>
      </c>
      <c r="E155" s="15" t="s">
        <v>1619</v>
      </c>
      <c r="F155" s="15"/>
      <c r="G155" s="15">
        <v>25</v>
      </c>
      <c r="H155" s="15">
        <v>600</v>
      </c>
      <c r="I155" s="15">
        <v>300</v>
      </c>
      <c r="J155" s="15">
        <v>1.1000000000000001</v>
      </c>
      <c r="K155" s="15">
        <v>5</v>
      </c>
      <c r="L155" s="15">
        <v>150</v>
      </c>
      <c r="M155" s="15" t="s">
        <v>9479</v>
      </c>
      <c r="N155" s="15" t="s">
        <v>910</v>
      </c>
    </row>
    <row r="156" spans="1:14" ht="14.5">
      <c r="A156" s="3" t="s">
        <v>1257</v>
      </c>
      <c r="B156" s="15" t="s">
        <v>1</v>
      </c>
      <c r="C156" s="15" t="s">
        <v>1219</v>
      </c>
      <c r="D156" s="15" t="s">
        <v>9931</v>
      </c>
      <c r="E156" s="15" t="s">
        <v>1619</v>
      </c>
      <c r="F156" s="15"/>
      <c r="G156" s="15">
        <v>25</v>
      </c>
      <c r="H156" s="15">
        <v>800</v>
      </c>
      <c r="I156" s="15">
        <v>300</v>
      </c>
      <c r="J156" s="15">
        <v>1.1000000000000001</v>
      </c>
      <c r="K156" s="15">
        <v>5</v>
      </c>
      <c r="L156" s="15">
        <v>150</v>
      </c>
      <c r="M156" s="15" t="s">
        <v>9479</v>
      </c>
      <c r="N156" s="15" t="s">
        <v>910</v>
      </c>
    </row>
    <row r="157" spans="1:14" ht="14.5">
      <c r="A157" s="3" t="s">
        <v>1258</v>
      </c>
      <c r="B157" s="15" t="s">
        <v>1</v>
      </c>
      <c r="C157" s="15" t="s">
        <v>1221</v>
      </c>
      <c r="D157" s="15" t="s">
        <v>9931</v>
      </c>
      <c r="E157" s="15" t="s">
        <v>1619</v>
      </c>
      <c r="F157" s="15"/>
      <c r="G157" s="15">
        <v>25</v>
      </c>
      <c r="H157" s="15">
        <v>800</v>
      </c>
      <c r="I157" s="15">
        <v>300</v>
      </c>
      <c r="J157" s="15">
        <v>1.1000000000000001</v>
      </c>
      <c r="K157" s="15">
        <v>5</v>
      </c>
      <c r="L157" s="15">
        <v>150</v>
      </c>
      <c r="M157" s="15" t="s">
        <v>9479</v>
      </c>
      <c r="N157" s="15" t="s">
        <v>910</v>
      </c>
    </row>
    <row r="158" spans="1:14" ht="14.5">
      <c r="A158" s="3" t="s">
        <v>1259</v>
      </c>
      <c r="B158" s="15" t="s">
        <v>1</v>
      </c>
      <c r="C158" s="15" t="s">
        <v>1223</v>
      </c>
      <c r="D158" s="15" t="s">
        <v>9931</v>
      </c>
      <c r="E158" s="15" t="s">
        <v>1619</v>
      </c>
      <c r="F158" s="15"/>
      <c r="G158" s="15">
        <v>25</v>
      </c>
      <c r="H158" s="15">
        <v>800</v>
      </c>
      <c r="I158" s="15">
        <v>300</v>
      </c>
      <c r="J158" s="15">
        <v>1.1000000000000001</v>
      </c>
      <c r="K158" s="15">
        <v>5</v>
      </c>
      <c r="L158" s="15">
        <v>150</v>
      </c>
      <c r="M158" s="15" t="s">
        <v>9479</v>
      </c>
      <c r="N158" s="15" t="s">
        <v>910</v>
      </c>
    </row>
    <row r="159" spans="1:14" ht="14.5">
      <c r="A159" s="3" t="s">
        <v>1260</v>
      </c>
      <c r="B159" s="15" t="s">
        <v>1</v>
      </c>
      <c r="C159" s="15" t="s">
        <v>1219</v>
      </c>
      <c r="D159" s="15" t="s">
        <v>9931</v>
      </c>
      <c r="E159" s="15" t="s">
        <v>1619</v>
      </c>
      <c r="F159" s="15"/>
      <c r="G159" s="15">
        <v>25</v>
      </c>
      <c r="H159" s="15">
        <v>1000</v>
      </c>
      <c r="I159" s="15">
        <v>300</v>
      </c>
      <c r="J159" s="15">
        <v>1.1000000000000001</v>
      </c>
      <c r="K159" s="15">
        <v>5</v>
      </c>
      <c r="L159" s="15">
        <v>150</v>
      </c>
      <c r="M159" s="15" t="s">
        <v>9479</v>
      </c>
      <c r="N159" s="15" t="s">
        <v>910</v>
      </c>
    </row>
    <row r="160" spans="1:14" ht="14.5">
      <c r="A160" s="3" t="s">
        <v>1261</v>
      </c>
      <c r="B160" s="15" t="s">
        <v>1</v>
      </c>
      <c r="C160" s="15" t="s">
        <v>1221</v>
      </c>
      <c r="D160" s="15" t="s">
        <v>9931</v>
      </c>
      <c r="E160" s="15" t="s">
        <v>1619</v>
      </c>
      <c r="F160" s="15"/>
      <c r="G160" s="15">
        <v>25</v>
      </c>
      <c r="H160" s="15">
        <v>1000</v>
      </c>
      <c r="I160" s="15">
        <v>300</v>
      </c>
      <c r="J160" s="15">
        <v>1.1000000000000001</v>
      </c>
      <c r="K160" s="15">
        <v>5</v>
      </c>
      <c r="L160" s="15">
        <v>150</v>
      </c>
      <c r="M160" s="15" t="s">
        <v>9479</v>
      </c>
      <c r="N160" s="15" t="s">
        <v>910</v>
      </c>
    </row>
    <row r="161" spans="1:14" ht="14.5">
      <c r="A161" s="3" t="s">
        <v>1262</v>
      </c>
      <c r="B161" s="15" t="s">
        <v>1</v>
      </c>
      <c r="C161" s="15" t="s">
        <v>1223</v>
      </c>
      <c r="D161" s="15" t="s">
        <v>9931</v>
      </c>
      <c r="E161" s="15" t="s">
        <v>1619</v>
      </c>
      <c r="F161" s="15"/>
      <c r="G161" s="15">
        <v>25</v>
      </c>
      <c r="H161" s="15">
        <v>1000</v>
      </c>
      <c r="I161" s="15">
        <v>300</v>
      </c>
      <c r="J161" s="15">
        <v>1.1000000000000001</v>
      </c>
      <c r="K161" s="15">
        <v>5</v>
      </c>
      <c r="L161" s="15">
        <v>150</v>
      </c>
      <c r="M161" s="15" t="s">
        <v>9479</v>
      </c>
      <c r="N161" s="15" t="s">
        <v>910</v>
      </c>
    </row>
    <row r="162" spans="1:14" ht="14.5">
      <c r="A162" s="3" t="s">
        <v>1263</v>
      </c>
      <c r="B162" s="15" t="s">
        <v>1</v>
      </c>
      <c r="C162" s="15" t="s">
        <v>1219</v>
      </c>
      <c r="D162" s="15" t="s">
        <v>9931</v>
      </c>
      <c r="E162" s="15" t="s">
        <v>1619</v>
      </c>
      <c r="F162" s="15"/>
      <c r="G162" s="15">
        <v>35</v>
      </c>
      <c r="H162" s="15">
        <v>50</v>
      </c>
      <c r="I162" s="15">
        <v>400</v>
      </c>
      <c r="J162" s="15">
        <v>1.1000000000000001</v>
      </c>
      <c r="K162" s="15">
        <v>5</v>
      </c>
      <c r="L162" s="15">
        <v>150</v>
      </c>
      <c r="M162" s="15" t="s">
        <v>9479</v>
      </c>
      <c r="N162" s="15" t="s">
        <v>910</v>
      </c>
    </row>
    <row r="163" spans="1:14" ht="14.5">
      <c r="A163" s="3" t="s">
        <v>1264</v>
      </c>
      <c r="B163" s="15" t="s">
        <v>1</v>
      </c>
      <c r="C163" s="15" t="s">
        <v>1221</v>
      </c>
      <c r="D163" s="15" t="s">
        <v>9931</v>
      </c>
      <c r="E163" s="15" t="s">
        <v>1619</v>
      </c>
      <c r="F163" s="15"/>
      <c r="G163" s="15">
        <v>35</v>
      </c>
      <c r="H163" s="15">
        <v>50</v>
      </c>
      <c r="I163" s="15">
        <v>400</v>
      </c>
      <c r="J163" s="15">
        <v>1.1000000000000001</v>
      </c>
      <c r="K163" s="15">
        <v>5</v>
      </c>
      <c r="L163" s="15">
        <v>150</v>
      </c>
      <c r="M163" s="15" t="s">
        <v>9479</v>
      </c>
      <c r="N163" s="15" t="s">
        <v>910</v>
      </c>
    </row>
    <row r="164" spans="1:14" ht="14.5">
      <c r="A164" s="3" t="s">
        <v>1265</v>
      </c>
      <c r="B164" s="15" t="s">
        <v>1</v>
      </c>
      <c r="C164" s="15" t="s">
        <v>1223</v>
      </c>
      <c r="D164" s="15" t="s">
        <v>9931</v>
      </c>
      <c r="E164" s="15" t="s">
        <v>1619</v>
      </c>
      <c r="F164" s="15"/>
      <c r="G164" s="15">
        <v>35</v>
      </c>
      <c r="H164" s="15">
        <v>50</v>
      </c>
      <c r="I164" s="15">
        <v>400</v>
      </c>
      <c r="J164" s="15">
        <v>1.1000000000000001</v>
      </c>
      <c r="K164" s="15">
        <v>5</v>
      </c>
      <c r="L164" s="15">
        <v>150</v>
      </c>
      <c r="M164" s="15" t="s">
        <v>9479</v>
      </c>
      <c r="N164" s="15" t="s">
        <v>910</v>
      </c>
    </row>
    <row r="165" spans="1:14" ht="14.5">
      <c r="A165" s="3" t="s">
        <v>1266</v>
      </c>
      <c r="B165" s="15" t="s">
        <v>1</v>
      </c>
      <c r="C165" s="15" t="s">
        <v>1219</v>
      </c>
      <c r="D165" s="15" t="s">
        <v>9931</v>
      </c>
      <c r="E165" s="15" t="s">
        <v>1619</v>
      </c>
      <c r="F165" s="15"/>
      <c r="G165" s="15">
        <v>35</v>
      </c>
      <c r="H165" s="15">
        <v>100</v>
      </c>
      <c r="I165" s="15">
        <v>400</v>
      </c>
      <c r="J165" s="15">
        <v>1.1000000000000001</v>
      </c>
      <c r="K165" s="15">
        <v>5</v>
      </c>
      <c r="L165" s="15">
        <v>150</v>
      </c>
      <c r="M165" s="15" t="s">
        <v>9479</v>
      </c>
      <c r="N165" s="15" t="s">
        <v>910</v>
      </c>
    </row>
    <row r="166" spans="1:14" ht="14.5">
      <c r="A166" s="3" t="s">
        <v>1267</v>
      </c>
      <c r="B166" s="15" t="s">
        <v>1</v>
      </c>
      <c r="C166" s="15" t="s">
        <v>1221</v>
      </c>
      <c r="D166" s="15" t="s">
        <v>9931</v>
      </c>
      <c r="E166" s="15" t="s">
        <v>1619</v>
      </c>
      <c r="F166" s="15"/>
      <c r="G166" s="15">
        <v>35</v>
      </c>
      <c r="H166" s="15">
        <v>100</v>
      </c>
      <c r="I166" s="15">
        <v>400</v>
      </c>
      <c r="J166" s="15">
        <v>1.1000000000000001</v>
      </c>
      <c r="K166" s="15">
        <v>5</v>
      </c>
      <c r="L166" s="15">
        <v>150</v>
      </c>
      <c r="M166" s="15" t="s">
        <v>9479</v>
      </c>
      <c r="N166" s="15" t="s">
        <v>910</v>
      </c>
    </row>
    <row r="167" spans="1:14" ht="14.5">
      <c r="A167" s="3" t="s">
        <v>1268</v>
      </c>
      <c r="B167" s="15" t="s">
        <v>1</v>
      </c>
      <c r="C167" s="15" t="s">
        <v>1223</v>
      </c>
      <c r="D167" s="15" t="s">
        <v>9931</v>
      </c>
      <c r="E167" s="15" t="s">
        <v>1619</v>
      </c>
      <c r="F167" s="15"/>
      <c r="G167" s="15">
        <v>35</v>
      </c>
      <c r="H167" s="15">
        <v>100</v>
      </c>
      <c r="I167" s="15">
        <v>400</v>
      </c>
      <c r="J167" s="15">
        <v>1.1000000000000001</v>
      </c>
      <c r="K167" s="15">
        <v>5</v>
      </c>
      <c r="L167" s="15">
        <v>150</v>
      </c>
      <c r="M167" s="15" t="s">
        <v>9479</v>
      </c>
      <c r="N167" s="15" t="s">
        <v>910</v>
      </c>
    </row>
    <row r="168" spans="1:14" ht="14.5">
      <c r="A168" s="3" t="s">
        <v>1269</v>
      </c>
      <c r="B168" s="15" t="s">
        <v>1</v>
      </c>
      <c r="C168" s="15" t="s">
        <v>1219</v>
      </c>
      <c r="D168" s="15" t="s">
        <v>9931</v>
      </c>
      <c r="E168" s="15" t="s">
        <v>1619</v>
      </c>
      <c r="F168" s="15"/>
      <c r="G168" s="15">
        <v>35</v>
      </c>
      <c r="H168" s="15">
        <v>200</v>
      </c>
      <c r="I168" s="15">
        <v>400</v>
      </c>
      <c r="J168" s="15">
        <v>1.1000000000000001</v>
      </c>
      <c r="K168" s="15">
        <v>5</v>
      </c>
      <c r="L168" s="15">
        <v>150</v>
      </c>
      <c r="M168" s="15" t="s">
        <v>9479</v>
      </c>
      <c r="N168" s="15" t="s">
        <v>910</v>
      </c>
    </row>
    <row r="169" spans="1:14" ht="14.5">
      <c r="A169" s="3" t="s">
        <v>1270</v>
      </c>
      <c r="B169" s="15" t="s">
        <v>1</v>
      </c>
      <c r="C169" s="15" t="s">
        <v>1221</v>
      </c>
      <c r="D169" s="15" t="s">
        <v>9931</v>
      </c>
      <c r="E169" s="15" t="s">
        <v>1619</v>
      </c>
      <c r="F169" s="15"/>
      <c r="G169" s="15">
        <v>35</v>
      </c>
      <c r="H169" s="15">
        <v>200</v>
      </c>
      <c r="I169" s="15">
        <v>400</v>
      </c>
      <c r="J169" s="15">
        <v>1.1000000000000001</v>
      </c>
      <c r="K169" s="15">
        <v>5</v>
      </c>
      <c r="L169" s="15">
        <v>150</v>
      </c>
      <c r="M169" s="15" t="s">
        <v>9479</v>
      </c>
      <c r="N169" s="15" t="s">
        <v>910</v>
      </c>
    </row>
    <row r="170" spans="1:14" ht="14.5">
      <c r="A170" s="3" t="s">
        <v>1271</v>
      </c>
      <c r="B170" s="15" t="s">
        <v>1</v>
      </c>
      <c r="C170" s="15" t="s">
        <v>1223</v>
      </c>
      <c r="D170" s="15" t="s">
        <v>9931</v>
      </c>
      <c r="E170" s="15" t="s">
        <v>1619</v>
      </c>
      <c r="F170" s="15"/>
      <c r="G170" s="15">
        <v>35</v>
      </c>
      <c r="H170" s="15">
        <v>200</v>
      </c>
      <c r="I170" s="15">
        <v>400</v>
      </c>
      <c r="J170" s="15">
        <v>1.1000000000000001</v>
      </c>
      <c r="K170" s="15">
        <v>5</v>
      </c>
      <c r="L170" s="15">
        <v>150</v>
      </c>
      <c r="M170" s="15" t="s">
        <v>9479</v>
      </c>
      <c r="N170" s="15" t="s">
        <v>910</v>
      </c>
    </row>
    <row r="171" spans="1:14" ht="14.5">
      <c r="A171" s="3" t="s">
        <v>1272</v>
      </c>
      <c r="B171" s="15" t="s">
        <v>1</v>
      </c>
      <c r="C171" s="15" t="s">
        <v>1219</v>
      </c>
      <c r="D171" s="15" t="s">
        <v>9931</v>
      </c>
      <c r="E171" s="15" t="s">
        <v>1619</v>
      </c>
      <c r="F171" s="15"/>
      <c r="G171" s="15">
        <v>35</v>
      </c>
      <c r="H171" s="15">
        <v>400</v>
      </c>
      <c r="I171" s="15">
        <v>400</v>
      </c>
      <c r="J171" s="15">
        <v>1.1000000000000001</v>
      </c>
      <c r="K171" s="15">
        <v>5</v>
      </c>
      <c r="L171" s="15">
        <v>150</v>
      </c>
      <c r="M171" s="15" t="s">
        <v>9479</v>
      </c>
      <c r="N171" s="15" t="s">
        <v>910</v>
      </c>
    </row>
    <row r="172" spans="1:14" ht="14.5">
      <c r="A172" s="3" t="s">
        <v>1273</v>
      </c>
      <c r="B172" s="15" t="s">
        <v>1</v>
      </c>
      <c r="C172" s="15" t="s">
        <v>1221</v>
      </c>
      <c r="D172" s="15" t="s">
        <v>9931</v>
      </c>
      <c r="E172" s="15" t="s">
        <v>1619</v>
      </c>
      <c r="F172" s="15"/>
      <c r="G172" s="15">
        <v>35</v>
      </c>
      <c r="H172" s="15">
        <v>400</v>
      </c>
      <c r="I172" s="15">
        <v>400</v>
      </c>
      <c r="J172" s="15">
        <v>1.1000000000000001</v>
      </c>
      <c r="K172" s="15">
        <v>5</v>
      </c>
      <c r="L172" s="15">
        <v>150</v>
      </c>
      <c r="M172" s="15" t="s">
        <v>9479</v>
      </c>
      <c r="N172" s="15" t="s">
        <v>910</v>
      </c>
    </row>
    <row r="173" spans="1:14" ht="14.5">
      <c r="A173" s="3" t="s">
        <v>1274</v>
      </c>
      <c r="B173" s="15" t="s">
        <v>1</v>
      </c>
      <c r="C173" s="15" t="s">
        <v>1223</v>
      </c>
      <c r="D173" s="15" t="s">
        <v>9931</v>
      </c>
      <c r="E173" s="15" t="s">
        <v>1619</v>
      </c>
      <c r="F173" s="15"/>
      <c r="G173" s="15">
        <v>35</v>
      </c>
      <c r="H173" s="15">
        <v>400</v>
      </c>
      <c r="I173" s="15">
        <v>400</v>
      </c>
      <c r="J173" s="15">
        <v>1.1000000000000001</v>
      </c>
      <c r="K173" s="15">
        <v>5</v>
      </c>
      <c r="L173" s="15">
        <v>150</v>
      </c>
      <c r="M173" s="15" t="s">
        <v>9479</v>
      </c>
      <c r="N173" s="15" t="s">
        <v>910</v>
      </c>
    </row>
    <row r="174" spans="1:14" ht="14.5">
      <c r="A174" s="3" t="s">
        <v>1275</v>
      </c>
      <c r="B174" s="15" t="s">
        <v>1</v>
      </c>
      <c r="C174" s="15" t="s">
        <v>1219</v>
      </c>
      <c r="D174" s="15" t="s">
        <v>9931</v>
      </c>
      <c r="E174" s="15" t="s">
        <v>1619</v>
      </c>
      <c r="F174" s="15"/>
      <c r="G174" s="15">
        <v>35</v>
      </c>
      <c r="H174" s="15">
        <v>600</v>
      </c>
      <c r="I174" s="15">
        <v>400</v>
      </c>
      <c r="J174" s="15">
        <v>1.1000000000000001</v>
      </c>
      <c r="K174" s="15">
        <v>5</v>
      </c>
      <c r="L174" s="15">
        <v>150</v>
      </c>
      <c r="M174" s="15" t="s">
        <v>9479</v>
      </c>
      <c r="N174" s="15" t="s">
        <v>910</v>
      </c>
    </row>
    <row r="175" spans="1:14" ht="14.5">
      <c r="A175" s="3" t="s">
        <v>1276</v>
      </c>
      <c r="B175" s="15" t="s">
        <v>1</v>
      </c>
      <c r="C175" s="15" t="s">
        <v>1221</v>
      </c>
      <c r="D175" s="15" t="s">
        <v>9931</v>
      </c>
      <c r="E175" s="15" t="s">
        <v>1619</v>
      </c>
      <c r="F175" s="15"/>
      <c r="G175" s="15">
        <v>35</v>
      </c>
      <c r="H175" s="15">
        <v>600</v>
      </c>
      <c r="I175" s="15">
        <v>400</v>
      </c>
      <c r="J175" s="15">
        <v>1.1000000000000001</v>
      </c>
      <c r="K175" s="15">
        <v>5</v>
      </c>
      <c r="L175" s="15">
        <v>150</v>
      </c>
      <c r="M175" s="15" t="s">
        <v>9479</v>
      </c>
      <c r="N175" s="15" t="s">
        <v>910</v>
      </c>
    </row>
    <row r="176" spans="1:14" ht="14.5">
      <c r="A176" s="3" t="s">
        <v>1277</v>
      </c>
      <c r="B176" s="15" t="s">
        <v>1</v>
      </c>
      <c r="C176" s="15" t="s">
        <v>1223</v>
      </c>
      <c r="D176" s="15" t="s">
        <v>9931</v>
      </c>
      <c r="E176" s="15" t="s">
        <v>1619</v>
      </c>
      <c r="F176" s="15"/>
      <c r="G176" s="15">
        <v>35</v>
      </c>
      <c r="H176" s="15">
        <v>600</v>
      </c>
      <c r="I176" s="15">
        <v>400</v>
      </c>
      <c r="J176" s="15">
        <v>1.1000000000000001</v>
      </c>
      <c r="K176" s="15">
        <v>5</v>
      </c>
      <c r="L176" s="15">
        <v>150</v>
      </c>
      <c r="M176" s="15" t="s">
        <v>9479</v>
      </c>
      <c r="N176" s="15" t="s">
        <v>910</v>
      </c>
    </row>
    <row r="177" spans="1:14" ht="14.5">
      <c r="A177" s="3" t="s">
        <v>1278</v>
      </c>
      <c r="B177" s="15" t="s">
        <v>1</v>
      </c>
      <c r="C177" s="15" t="s">
        <v>1219</v>
      </c>
      <c r="D177" s="15" t="s">
        <v>9931</v>
      </c>
      <c r="E177" s="15" t="s">
        <v>1619</v>
      </c>
      <c r="F177" s="15"/>
      <c r="G177" s="15">
        <v>35</v>
      </c>
      <c r="H177" s="15">
        <v>800</v>
      </c>
      <c r="I177" s="15">
        <v>400</v>
      </c>
      <c r="J177" s="15">
        <v>1.1000000000000001</v>
      </c>
      <c r="K177" s="15">
        <v>5</v>
      </c>
      <c r="L177" s="15">
        <v>150</v>
      </c>
      <c r="M177" s="15" t="s">
        <v>9479</v>
      </c>
      <c r="N177" s="15" t="s">
        <v>910</v>
      </c>
    </row>
    <row r="178" spans="1:14" ht="14.5">
      <c r="A178" s="3" t="s">
        <v>1279</v>
      </c>
      <c r="B178" s="15" t="s">
        <v>1</v>
      </c>
      <c r="C178" s="15" t="s">
        <v>1221</v>
      </c>
      <c r="D178" s="15" t="s">
        <v>9931</v>
      </c>
      <c r="E178" s="15" t="s">
        <v>1619</v>
      </c>
      <c r="F178" s="15"/>
      <c r="G178" s="15">
        <v>35</v>
      </c>
      <c r="H178" s="15">
        <v>800</v>
      </c>
      <c r="I178" s="15">
        <v>400</v>
      </c>
      <c r="J178" s="15">
        <v>1.1000000000000001</v>
      </c>
      <c r="K178" s="15">
        <v>5</v>
      </c>
      <c r="L178" s="15">
        <v>150</v>
      </c>
      <c r="M178" s="15" t="s">
        <v>9479</v>
      </c>
      <c r="N178" s="15" t="s">
        <v>910</v>
      </c>
    </row>
    <row r="179" spans="1:14" ht="14.5">
      <c r="A179" s="3" t="s">
        <v>1280</v>
      </c>
      <c r="B179" s="15" t="s">
        <v>1</v>
      </c>
      <c r="C179" s="15" t="s">
        <v>1223</v>
      </c>
      <c r="D179" s="15" t="s">
        <v>9931</v>
      </c>
      <c r="E179" s="15" t="s">
        <v>1619</v>
      </c>
      <c r="F179" s="15"/>
      <c r="G179" s="15">
        <v>35</v>
      </c>
      <c r="H179" s="15">
        <v>800</v>
      </c>
      <c r="I179" s="15">
        <v>400</v>
      </c>
      <c r="J179" s="15">
        <v>1.1000000000000001</v>
      </c>
      <c r="K179" s="15">
        <v>5</v>
      </c>
      <c r="L179" s="15">
        <v>150</v>
      </c>
      <c r="M179" s="15" t="s">
        <v>9479</v>
      </c>
      <c r="N179" s="15" t="s">
        <v>910</v>
      </c>
    </row>
    <row r="180" spans="1:14" ht="14.5">
      <c r="A180" s="3" t="s">
        <v>1281</v>
      </c>
      <c r="B180" s="15" t="s">
        <v>1</v>
      </c>
      <c r="C180" s="15" t="s">
        <v>1219</v>
      </c>
      <c r="D180" s="15" t="s">
        <v>9931</v>
      </c>
      <c r="E180" s="15" t="s">
        <v>1619</v>
      </c>
      <c r="F180" s="15"/>
      <c r="G180" s="15">
        <v>35</v>
      </c>
      <c r="H180" s="15">
        <v>1000</v>
      </c>
      <c r="I180" s="15">
        <v>400</v>
      </c>
      <c r="J180" s="15">
        <v>1.1000000000000001</v>
      </c>
      <c r="K180" s="15">
        <v>5</v>
      </c>
      <c r="L180" s="15">
        <v>150</v>
      </c>
      <c r="M180" s="15" t="s">
        <v>9479</v>
      </c>
      <c r="N180" s="15" t="s">
        <v>910</v>
      </c>
    </row>
    <row r="181" spans="1:14" ht="14.5">
      <c r="A181" s="3" t="s">
        <v>1282</v>
      </c>
      <c r="B181" s="15" t="s">
        <v>1</v>
      </c>
      <c r="C181" s="15" t="s">
        <v>1221</v>
      </c>
      <c r="D181" s="15" t="s">
        <v>9931</v>
      </c>
      <c r="E181" s="15" t="s">
        <v>1619</v>
      </c>
      <c r="F181" s="15"/>
      <c r="G181" s="15">
        <v>35</v>
      </c>
      <c r="H181" s="15">
        <v>1000</v>
      </c>
      <c r="I181" s="15">
        <v>400</v>
      </c>
      <c r="J181" s="15">
        <v>1.1000000000000001</v>
      </c>
      <c r="K181" s="15">
        <v>5</v>
      </c>
      <c r="L181" s="15">
        <v>150</v>
      </c>
      <c r="M181" s="15" t="s">
        <v>9479</v>
      </c>
      <c r="N181" s="15" t="s">
        <v>910</v>
      </c>
    </row>
    <row r="182" spans="1:14" ht="14.5">
      <c r="A182" s="3" t="s">
        <v>1283</v>
      </c>
      <c r="B182" s="15" t="s">
        <v>1</v>
      </c>
      <c r="C182" s="15" t="s">
        <v>1223</v>
      </c>
      <c r="D182" s="15" t="s">
        <v>9931</v>
      </c>
      <c r="E182" s="15" t="s">
        <v>1619</v>
      </c>
      <c r="F182" s="15"/>
      <c r="G182" s="15">
        <v>35</v>
      </c>
      <c r="H182" s="15">
        <v>1000</v>
      </c>
      <c r="I182" s="15">
        <v>400</v>
      </c>
      <c r="J182" s="15">
        <v>1.1000000000000001</v>
      </c>
      <c r="K182" s="15">
        <v>5</v>
      </c>
      <c r="L182" s="15">
        <v>150</v>
      </c>
      <c r="M182" s="15" t="s">
        <v>9479</v>
      </c>
      <c r="N182" s="15" t="s">
        <v>910</v>
      </c>
    </row>
    <row r="183" spans="1:14" ht="14.5">
      <c r="A183" s="3" t="s">
        <v>1284</v>
      </c>
      <c r="B183" s="15" t="s">
        <v>1</v>
      </c>
      <c r="C183" s="15" t="s">
        <v>1285</v>
      </c>
      <c r="D183" s="15" t="s">
        <v>9931</v>
      </c>
      <c r="E183" s="15" t="s">
        <v>1619</v>
      </c>
      <c r="F183" s="15"/>
      <c r="G183" s="15">
        <v>40</v>
      </c>
      <c r="H183" s="15">
        <v>50</v>
      </c>
      <c r="I183" s="15">
        <v>400</v>
      </c>
      <c r="J183" s="15">
        <v>1.1000000000000001</v>
      </c>
      <c r="K183" s="15">
        <v>10</v>
      </c>
      <c r="L183" s="15">
        <v>150</v>
      </c>
      <c r="M183" s="15" t="s">
        <v>9479</v>
      </c>
      <c r="N183" s="15" t="s">
        <v>910</v>
      </c>
    </row>
    <row r="184" spans="1:14" ht="14.5">
      <c r="A184" s="3" t="s">
        <v>1286</v>
      </c>
      <c r="B184" s="15" t="s">
        <v>1</v>
      </c>
      <c r="C184" s="15" t="s">
        <v>1287</v>
      </c>
      <c r="D184" s="15" t="s">
        <v>9931</v>
      </c>
      <c r="E184" s="15" t="s">
        <v>1619</v>
      </c>
      <c r="F184" s="15"/>
      <c r="G184" s="15">
        <v>40</v>
      </c>
      <c r="H184" s="15">
        <v>50</v>
      </c>
      <c r="I184" s="15">
        <v>400</v>
      </c>
      <c r="J184" s="15">
        <v>1.1000000000000001</v>
      </c>
      <c r="K184" s="15">
        <v>10</v>
      </c>
      <c r="L184" s="15">
        <v>150</v>
      </c>
      <c r="M184" s="15" t="s">
        <v>9479</v>
      </c>
      <c r="N184" s="15" t="s">
        <v>910</v>
      </c>
    </row>
    <row r="185" spans="1:14" ht="14.5">
      <c r="A185" s="3" t="s">
        <v>1288</v>
      </c>
      <c r="B185" s="15" t="s">
        <v>1</v>
      </c>
      <c r="C185" s="15" t="s">
        <v>1285</v>
      </c>
      <c r="D185" s="15" t="s">
        <v>9931</v>
      </c>
      <c r="E185" s="15" t="s">
        <v>1619</v>
      </c>
      <c r="F185" s="15"/>
      <c r="G185" s="15">
        <v>40</v>
      </c>
      <c r="H185" s="15">
        <v>100</v>
      </c>
      <c r="I185" s="15">
        <v>400</v>
      </c>
      <c r="J185" s="15">
        <v>1.1000000000000001</v>
      </c>
      <c r="K185" s="15">
        <v>10</v>
      </c>
      <c r="L185" s="15">
        <v>150</v>
      </c>
      <c r="M185" s="15" t="s">
        <v>9479</v>
      </c>
      <c r="N185" s="15" t="s">
        <v>910</v>
      </c>
    </row>
    <row r="186" spans="1:14" ht="14.5">
      <c r="A186" s="3" t="s">
        <v>1289</v>
      </c>
      <c r="B186" s="15" t="s">
        <v>1</v>
      </c>
      <c r="C186" s="15" t="s">
        <v>1287</v>
      </c>
      <c r="D186" s="15" t="s">
        <v>9931</v>
      </c>
      <c r="E186" s="15" t="s">
        <v>1619</v>
      </c>
      <c r="F186" s="15"/>
      <c r="G186" s="15">
        <v>40</v>
      </c>
      <c r="H186" s="15">
        <v>100</v>
      </c>
      <c r="I186" s="15">
        <v>400</v>
      </c>
      <c r="J186" s="15">
        <v>1.1000000000000001</v>
      </c>
      <c r="K186" s="15">
        <v>10</v>
      </c>
      <c r="L186" s="15">
        <v>150</v>
      </c>
      <c r="M186" s="15" t="s">
        <v>9479</v>
      </c>
      <c r="N186" s="15" t="s">
        <v>910</v>
      </c>
    </row>
    <row r="187" spans="1:14" ht="14.5">
      <c r="A187" s="3" t="s">
        <v>1290</v>
      </c>
      <c r="B187" s="15" t="s">
        <v>1</v>
      </c>
      <c r="C187" s="15" t="s">
        <v>1285</v>
      </c>
      <c r="D187" s="15" t="s">
        <v>9931</v>
      </c>
      <c r="E187" s="15" t="s">
        <v>1619</v>
      </c>
      <c r="F187" s="15"/>
      <c r="G187" s="15">
        <v>40</v>
      </c>
      <c r="H187" s="15">
        <v>200</v>
      </c>
      <c r="I187" s="15">
        <v>400</v>
      </c>
      <c r="J187" s="15">
        <v>1.1000000000000001</v>
      </c>
      <c r="K187" s="15">
        <v>10</v>
      </c>
      <c r="L187" s="15">
        <v>150</v>
      </c>
      <c r="M187" s="15" t="s">
        <v>9479</v>
      </c>
      <c r="N187" s="15" t="s">
        <v>910</v>
      </c>
    </row>
    <row r="188" spans="1:14" ht="14.5">
      <c r="A188" s="3" t="s">
        <v>1291</v>
      </c>
      <c r="B188" s="15" t="s">
        <v>1</v>
      </c>
      <c r="C188" s="15" t="s">
        <v>1287</v>
      </c>
      <c r="D188" s="15" t="s">
        <v>9931</v>
      </c>
      <c r="E188" s="15" t="s">
        <v>1619</v>
      </c>
      <c r="F188" s="15"/>
      <c r="G188" s="15">
        <v>40</v>
      </c>
      <c r="H188" s="15">
        <v>200</v>
      </c>
      <c r="I188" s="15">
        <v>400</v>
      </c>
      <c r="J188" s="15">
        <v>1.1000000000000001</v>
      </c>
      <c r="K188" s="15">
        <v>10</v>
      </c>
      <c r="L188" s="15">
        <v>150</v>
      </c>
      <c r="M188" s="15" t="s">
        <v>9479</v>
      </c>
      <c r="N188" s="15" t="s">
        <v>910</v>
      </c>
    </row>
    <row r="189" spans="1:14" ht="14.5">
      <c r="A189" s="3" t="s">
        <v>1292</v>
      </c>
      <c r="B189" s="15" t="s">
        <v>1</v>
      </c>
      <c r="C189" s="15" t="s">
        <v>1285</v>
      </c>
      <c r="D189" s="15" t="s">
        <v>9931</v>
      </c>
      <c r="E189" s="15" t="s">
        <v>1619</v>
      </c>
      <c r="F189" s="15"/>
      <c r="G189" s="15">
        <v>40</v>
      </c>
      <c r="H189" s="15">
        <v>400</v>
      </c>
      <c r="I189" s="15">
        <v>400</v>
      </c>
      <c r="J189" s="15">
        <v>1.1000000000000001</v>
      </c>
      <c r="K189" s="15">
        <v>10</v>
      </c>
      <c r="L189" s="15">
        <v>150</v>
      </c>
      <c r="M189" s="15" t="s">
        <v>9479</v>
      </c>
      <c r="N189" s="15" t="s">
        <v>910</v>
      </c>
    </row>
    <row r="190" spans="1:14" ht="14.5">
      <c r="A190" s="3" t="s">
        <v>1293</v>
      </c>
      <c r="B190" s="15" t="s">
        <v>1</v>
      </c>
      <c r="C190" s="15" t="s">
        <v>1287</v>
      </c>
      <c r="D190" s="15" t="s">
        <v>9931</v>
      </c>
      <c r="E190" s="15" t="s">
        <v>1619</v>
      </c>
      <c r="F190" s="15"/>
      <c r="G190" s="15">
        <v>40</v>
      </c>
      <c r="H190" s="15">
        <v>400</v>
      </c>
      <c r="I190" s="15">
        <v>400</v>
      </c>
      <c r="J190" s="15">
        <v>1.1000000000000001</v>
      </c>
      <c r="K190" s="15">
        <v>10</v>
      </c>
      <c r="L190" s="15">
        <v>150</v>
      </c>
      <c r="M190" s="15" t="s">
        <v>9479</v>
      </c>
      <c r="N190" s="15" t="s">
        <v>910</v>
      </c>
    </row>
    <row r="191" spans="1:14" ht="14.5">
      <c r="A191" s="3" t="s">
        <v>1294</v>
      </c>
      <c r="B191" s="15" t="s">
        <v>1</v>
      </c>
      <c r="C191" s="15" t="s">
        <v>1285</v>
      </c>
      <c r="D191" s="15" t="s">
        <v>9931</v>
      </c>
      <c r="E191" s="15" t="s">
        <v>1619</v>
      </c>
      <c r="F191" s="15"/>
      <c r="G191" s="15">
        <v>40</v>
      </c>
      <c r="H191" s="15">
        <v>600</v>
      </c>
      <c r="I191" s="15">
        <v>400</v>
      </c>
      <c r="J191" s="15">
        <v>1.1000000000000001</v>
      </c>
      <c r="K191" s="15">
        <v>10</v>
      </c>
      <c r="L191" s="15">
        <v>150</v>
      </c>
      <c r="M191" s="15" t="s">
        <v>9479</v>
      </c>
      <c r="N191" s="15" t="s">
        <v>910</v>
      </c>
    </row>
    <row r="192" spans="1:14" ht="14.5">
      <c r="A192" s="3" t="s">
        <v>1295</v>
      </c>
      <c r="B192" s="15" t="s">
        <v>1</v>
      </c>
      <c r="C192" s="15" t="s">
        <v>1287</v>
      </c>
      <c r="D192" s="15" t="s">
        <v>9931</v>
      </c>
      <c r="E192" s="15" t="s">
        <v>1619</v>
      </c>
      <c r="F192" s="15"/>
      <c r="G192" s="15">
        <v>40</v>
      </c>
      <c r="H192" s="15">
        <v>600</v>
      </c>
      <c r="I192" s="15">
        <v>400</v>
      </c>
      <c r="J192" s="15">
        <v>1.1000000000000001</v>
      </c>
      <c r="K192" s="15">
        <v>10</v>
      </c>
      <c r="L192" s="15">
        <v>150</v>
      </c>
      <c r="M192" s="15" t="s">
        <v>9479</v>
      </c>
      <c r="N192" s="15" t="s">
        <v>910</v>
      </c>
    </row>
    <row r="193" spans="1:14" ht="14.5">
      <c r="A193" s="3" t="s">
        <v>1296</v>
      </c>
      <c r="B193" s="15" t="s">
        <v>1</v>
      </c>
      <c r="C193" s="15" t="s">
        <v>1285</v>
      </c>
      <c r="D193" s="15" t="s">
        <v>9931</v>
      </c>
      <c r="E193" s="15" t="s">
        <v>1619</v>
      </c>
      <c r="F193" s="15"/>
      <c r="G193" s="15">
        <v>40</v>
      </c>
      <c r="H193" s="15">
        <v>800</v>
      </c>
      <c r="I193" s="15">
        <v>400</v>
      </c>
      <c r="J193" s="15">
        <v>1.1000000000000001</v>
      </c>
      <c r="K193" s="15">
        <v>10</v>
      </c>
      <c r="L193" s="15">
        <v>150</v>
      </c>
      <c r="M193" s="15" t="s">
        <v>9479</v>
      </c>
      <c r="N193" s="15" t="s">
        <v>910</v>
      </c>
    </row>
    <row r="194" spans="1:14" ht="14.5">
      <c r="A194" s="3" t="s">
        <v>1297</v>
      </c>
      <c r="B194" s="15" t="s">
        <v>1</v>
      </c>
      <c r="C194" s="15" t="s">
        <v>1287</v>
      </c>
      <c r="D194" s="15" t="s">
        <v>9931</v>
      </c>
      <c r="E194" s="15" t="s">
        <v>1619</v>
      </c>
      <c r="F194" s="15"/>
      <c r="G194" s="15">
        <v>40</v>
      </c>
      <c r="H194" s="15">
        <v>800</v>
      </c>
      <c r="I194" s="15">
        <v>400</v>
      </c>
      <c r="J194" s="15">
        <v>1.1000000000000001</v>
      </c>
      <c r="K194" s="15">
        <v>10</v>
      </c>
      <c r="L194" s="15">
        <v>150</v>
      </c>
      <c r="M194" s="15" t="s">
        <v>9479</v>
      </c>
      <c r="N194" s="15" t="s">
        <v>910</v>
      </c>
    </row>
    <row r="195" spans="1:14" ht="14.5">
      <c r="A195" s="3" t="s">
        <v>1298</v>
      </c>
      <c r="B195" s="15" t="s">
        <v>1</v>
      </c>
      <c r="C195" s="15" t="s">
        <v>1285</v>
      </c>
      <c r="D195" s="15" t="s">
        <v>9931</v>
      </c>
      <c r="E195" s="15" t="s">
        <v>1619</v>
      </c>
      <c r="F195" s="15"/>
      <c r="G195" s="15">
        <v>40</v>
      </c>
      <c r="H195" s="15">
        <v>1000</v>
      </c>
      <c r="I195" s="15">
        <v>400</v>
      </c>
      <c r="J195" s="15">
        <v>1.1000000000000001</v>
      </c>
      <c r="K195" s="15">
        <v>10</v>
      </c>
      <c r="L195" s="15">
        <v>150</v>
      </c>
      <c r="M195" s="15" t="s">
        <v>9479</v>
      </c>
      <c r="N195" s="15" t="s">
        <v>910</v>
      </c>
    </row>
    <row r="196" spans="1:14" ht="14.5">
      <c r="A196" s="3" t="s">
        <v>1299</v>
      </c>
      <c r="B196" s="15" t="s">
        <v>1</v>
      </c>
      <c r="C196" s="15" t="s">
        <v>1287</v>
      </c>
      <c r="D196" s="15" t="s">
        <v>9931</v>
      </c>
      <c r="E196" s="15" t="s">
        <v>1619</v>
      </c>
      <c r="F196" s="15"/>
      <c r="G196" s="15">
        <v>40</v>
      </c>
      <c r="H196" s="15">
        <v>1000</v>
      </c>
      <c r="I196" s="15">
        <v>400</v>
      </c>
      <c r="J196" s="15">
        <v>1.1000000000000001</v>
      </c>
      <c r="K196" s="15">
        <v>10</v>
      </c>
      <c r="L196" s="15">
        <v>150</v>
      </c>
      <c r="M196" s="15" t="s">
        <v>9479</v>
      </c>
      <c r="N196" s="15" t="s">
        <v>910</v>
      </c>
    </row>
    <row r="197" spans="1:14" ht="14.5">
      <c r="A197" s="3" t="s">
        <v>1300</v>
      </c>
      <c r="B197" s="15" t="s">
        <v>1</v>
      </c>
      <c r="C197" s="15" t="s">
        <v>1285</v>
      </c>
      <c r="D197" s="15" t="s">
        <v>9931</v>
      </c>
      <c r="E197" s="15" t="s">
        <v>1619</v>
      </c>
      <c r="F197" s="15"/>
      <c r="G197" s="15">
        <v>50</v>
      </c>
      <c r="H197" s="15">
        <v>50</v>
      </c>
      <c r="I197" s="15">
        <v>400</v>
      </c>
      <c r="J197" s="15">
        <v>1.1000000000000001</v>
      </c>
      <c r="K197" s="15">
        <v>10</v>
      </c>
      <c r="L197" s="15">
        <v>150</v>
      </c>
      <c r="M197" s="15" t="s">
        <v>9479</v>
      </c>
      <c r="N197" s="15" t="s">
        <v>910</v>
      </c>
    </row>
    <row r="198" spans="1:14" ht="14.5">
      <c r="A198" s="3" t="s">
        <v>1301</v>
      </c>
      <c r="B198" s="15" t="s">
        <v>1</v>
      </c>
      <c r="C198" s="15" t="s">
        <v>1287</v>
      </c>
      <c r="D198" s="15" t="s">
        <v>9931</v>
      </c>
      <c r="E198" s="15" t="s">
        <v>1619</v>
      </c>
      <c r="F198" s="15"/>
      <c r="G198" s="15">
        <v>50</v>
      </c>
      <c r="H198" s="15">
        <v>50</v>
      </c>
      <c r="I198" s="15">
        <v>400</v>
      </c>
      <c r="J198" s="15">
        <v>1.1000000000000001</v>
      </c>
      <c r="K198" s="15">
        <v>10</v>
      </c>
      <c r="L198" s="15">
        <v>150</v>
      </c>
      <c r="M198" s="15" t="s">
        <v>9479</v>
      </c>
      <c r="N198" s="15" t="s">
        <v>910</v>
      </c>
    </row>
    <row r="199" spans="1:14" ht="14.5">
      <c r="A199" s="3" t="s">
        <v>1302</v>
      </c>
      <c r="B199" s="15" t="s">
        <v>1</v>
      </c>
      <c r="C199" s="15" t="s">
        <v>1285</v>
      </c>
      <c r="D199" s="15" t="s">
        <v>9931</v>
      </c>
      <c r="E199" s="15" t="s">
        <v>1619</v>
      </c>
      <c r="F199" s="15"/>
      <c r="G199" s="15">
        <v>50</v>
      </c>
      <c r="H199" s="15">
        <v>100</v>
      </c>
      <c r="I199" s="15">
        <v>400</v>
      </c>
      <c r="J199" s="15">
        <v>1.1000000000000001</v>
      </c>
      <c r="K199" s="15">
        <v>10</v>
      </c>
      <c r="L199" s="15">
        <v>150</v>
      </c>
      <c r="M199" s="15" t="s">
        <v>9479</v>
      </c>
      <c r="N199" s="15" t="s">
        <v>910</v>
      </c>
    </row>
    <row r="200" spans="1:14" ht="14.5">
      <c r="A200" s="3" t="s">
        <v>1303</v>
      </c>
      <c r="B200" s="15" t="s">
        <v>1</v>
      </c>
      <c r="C200" s="15" t="s">
        <v>1287</v>
      </c>
      <c r="D200" s="15" t="s">
        <v>9931</v>
      </c>
      <c r="E200" s="15" t="s">
        <v>1619</v>
      </c>
      <c r="F200" s="15"/>
      <c r="G200" s="15">
        <v>50</v>
      </c>
      <c r="H200" s="15">
        <v>100</v>
      </c>
      <c r="I200" s="15">
        <v>400</v>
      </c>
      <c r="J200" s="15">
        <v>1.1000000000000001</v>
      </c>
      <c r="K200" s="15">
        <v>10</v>
      </c>
      <c r="L200" s="15">
        <v>150</v>
      </c>
      <c r="M200" s="15" t="s">
        <v>9479</v>
      </c>
      <c r="N200" s="15" t="s">
        <v>910</v>
      </c>
    </row>
    <row r="201" spans="1:14" ht="14.5">
      <c r="A201" s="3" t="s">
        <v>1304</v>
      </c>
      <c r="B201" s="15" t="s">
        <v>1</v>
      </c>
      <c r="C201" s="15" t="s">
        <v>1285</v>
      </c>
      <c r="D201" s="15" t="s">
        <v>9931</v>
      </c>
      <c r="E201" s="15" t="s">
        <v>1619</v>
      </c>
      <c r="F201" s="15"/>
      <c r="G201" s="15">
        <v>50</v>
      </c>
      <c r="H201" s="15">
        <v>200</v>
      </c>
      <c r="I201" s="15">
        <v>400</v>
      </c>
      <c r="J201" s="15">
        <v>1.1000000000000001</v>
      </c>
      <c r="K201" s="15">
        <v>10</v>
      </c>
      <c r="L201" s="15">
        <v>150</v>
      </c>
      <c r="M201" s="15" t="s">
        <v>9479</v>
      </c>
      <c r="N201" s="15" t="s">
        <v>910</v>
      </c>
    </row>
    <row r="202" spans="1:14" ht="14.5">
      <c r="A202" s="3" t="s">
        <v>1305</v>
      </c>
      <c r="B202" s="15" t="s">
        <v>1</v>
      </c>
      <c r="C202" s="15" t="s">
        <v>1287</v>
      </c>
      <c r="D202" s="15" t="s">
        <v>9931</v>
      </c>
      <c r="E202" s="15" t="s">
        <v>1619</v>
      </c>
      <c r="F202" s="15"/>
      <c r="G202" s="15">
        <v>50</v>
      </c>
      <c r="H202" s="15">
        <v>200</v>
      </c>
      <c r="I202" s="15">
        <v>400</v>
      </c>
      <c r="J202" s="15">
        <v>1.1000000000000001</v>
      </c>
      <c r="K202" s="15">
        <v>10</v>
      </c>
      <c r="L202" s="15">
        <v>150</v>
      </c>
      <c r="M202" s="15" t="s">
        <v>9479</v>
      </c>
      <c r="N202" s="15" t="s">
        <v>910</v>
      </c>
    </row>
    <row r="203" spans="1:14" ht="14.5">
      <c r="A203" s="3" t="s">
        <v>1306</v>
      </c>
      <c r="B203" s="15" t="s">
        <v>1</v>
      </c>
      <c r="C203" s="15" t="s">
        <v>1285</v>
      </c>
      <c r="D203" s="15" t="s">
        <v>9931</v>
      </c>
      <c r="E203" s="15" t="s">
        <v>1619</v>
      </c>
      <c r="F203" s="15"/>
      <c r="G203" s="15">
        <v>50</v>
      </c>
      <c r="H203" s="15">
        <v>400</v>
      </c>
      <c r="I203" s="15">
        <v>400</v>
      </c>
      <c r="J203" s="15">
        <v>1.1000000000000001</v>
      </c>
      <c r="K203" s="15">
        <v>10</v>
      </c>
      <c r="L203" s="15">
        <v>150</v>
      </c>
      <c r="M203" s="15" t="s">
        <v>9479</v>
      </c>
      <c r="N203" s="15" t="s">
        <v>910</v>
      </c>
    </row>
    <row r="204" spans="1:14" ht="14.5">
      <c r="A204" s="3" t="s">
        <v>1307</v>
      </c>
      <c r="B204" s="15" t="s">
        <v>1</v>
      </c>
      <c r="C204" s="15" t="s">
        <v>1287</v>
      </c>
      <c r="D204" s="15" t="s">
        <v>9931</v>
      </c>
      <c r="E204" s="15" t="s">
        <v>1619</v>
      </c>
      <c r="F204" s="15"/>
      <c r="G204" s="15">
        <v>50</v>
      </c>
      <c r="H204" s="15">
        <v>400</v>
      </c>
      <c r="I204" s="15">
        <v>400</v>
      </c>
      <c r="J204" s="15">
        <v>1.1000000000000001</v>
      </c>
      <c r="K204" s="15">
        <v>10</v>
      </c>
      <c r="L204" s="15">
        <v>150</v>
      </c>
      <c r="M204" s="15" t="s">
        <v>9479</v>
      </c>
      <c r="N204" s="15" t="s">
        <v>910</v>
      </c>
    </row>
    <row r="205" spans="1:14" ht="14.5">
      <c r="A205" s="3" t="s">
        <v>1308</v>
      </c>
      <c r="B205" s="15" t="s">
        <v>1</v>
      </c>
      <c r="C205" s="15" t="s">
        <v>1285</v>
      </c>
      <c r="D205" s="15" t="s">
        <v>9931</v>
      </c>
      <c r="E205" s="15" t="s">
        <v>1619</v>
      </c>
      <c r="F205" s="15"/>
      <c r="G205" s="15">
        <v>50</v>
      </c>
      <c r="H205" s="15">
        <v>600</v>
      </c>
      <c r="I205" s="15">
        <v>400</v>
      </c>
      <c r="J205" s="15">
        <v>1.1000000000000001</v>
      </c>
      <c r="K205" s="15">
        <v>10</v>
      </c>
      <c r="L205" s="15">
        <v>150</v>
      </c>
      <c r="M205" s="15" t="s">
        <v>9479</v>
      </c>
      <c r="N205" s="15" t="s">
        <v>910</v>
      </c>
    </row>
    <row r="206" spans="1:14" ht="14.5">
      <c r="A206" s="3" t="s">
        <v>1309</v>
      </c>
      <c r="B206" s="15" t="s">
        <v>1</v>
      </c>
      <c r="C206" s="15" t="s">
        <v>1287</v>
      </c>
      <c r="D206" s="15" t="s">
        <v>9931</v>
      </c>
      <c r="E206" s="15" t="s">
        <v>1619</v>
      </c>
      <c r="F206" s="15"/>
      <c r="G206" s="15">
        <v>50</v>
      </c>
      <c r="H206" s="15">
        <v>600</v>
      </c>
      <c r="I206" s="15">
        <v>400</v>
      </c>
      <c r="J206" s="15">
        <v>1.1000000000000001</v>
      </c>
      <c r="K206" s="15">
        <v>10</v>
      </c>
      <c r="L206" s="15">
        <v>150</v>
      </c>
      <c r="M206" s="15" t="s">
        <v>9479</v>
      </c>
      <c r="N206" s="15" t="s">
        <v>910</v>
      </c>
    </row>
    <row r="207" spans="1:14" ht="14.5">
      <c r="A207" s="3" t="s">
        <v>1310</v>
      </c>
      <c r="B207" s="15" t="s">
        <v>1</v>
      </c>
      <c r="C207" s="15" t="s">
        <v>1285</v>
      </c>
      <c r="D207" s="15" t="s">
        <v>9931</v>
      </c>
      <c r="E207" s="15" t="s">
        <v>1619</v>
      </c>
      <c r="F207" s="15"/>
      <c r="G207" s="15">
        <v>50</v>
      </c>
      <c r="H207" s="15">
        <v>800</v>
      </c>
      <c r="I207" s="15">
        <v>400</v>
      </c>
      <c r="J207" s="15">
        <v>1.1000000000000001</v>
      </c>
      <c r="K207" s="15">
        <v>10</v>
      </c>
      <c r="L207" s="15">
        <v>150</v>
      </c>
      <c r="M207" s="15" t="s">
        <v>9479</v>
      </c>
      <c r="N207" s="15" t="s">
        <v>910</v>
      </c>
    </row>
    <row r="208" spans="1:14" ht="14.5">
      <c r="A208" s="3" t="s">
        <v>1311</v>
      </c>
      <c r="B208" s="15" t="s">
        <v>1</v>
      </c>
      <c r="C208" s="15" t="s">
        <v>1287</v>
      </c>
      <c r="D208" s="15" t="s">
        <v>9931</v>
      </c>
      <c r="E208" s="15" t="s">
        <v>1619</v>
      </c>
      <c r="F208" s="15"/>
      <c r="G208" s="15">
        <v>50</v>
      </c>
      <c r="H208" s="15">
        <v>800</v>
      </c>
      <c r="I208" s="15">
        <v>400</v>
      </c>
      <c r="J208" s="15">
        <v>1.1000000000000001</v>
      </c>
      <c r="K208" s="15">
        <v>10</v>
      </c>
      <c r="L208" s="15">
        <v>150</v>
      </c>
      <c r="M208" s="15" t="s">
        <v>9479</v>
      </c>
      <c r="N208" s="15" t="s">
        <v>910</v>
      </c>
    </row>
    <row r="209" spans="1:14" ht="14.5">
      <c r="A209" s="3" t="s">
        <v>1312</v>
      </c>
      <c r="B209" s="15" t="s">
        <v>1</v>
      </c>
      <c r="C209" s="15" t="s">
        <v>1285</v>
      </c>
      <c r="D209" s="15" t="s">
        <v>9931</v>
      </c>
      <c r="E209" s="15" t="s">
        <v>1619</v>
      </c>
      <c r="F209" s="15"/>
      <c r="G209" s="15">
        <v>50</v>
      </c>
      <c r="H209" s="15">
        <v>1000</v>
      </c>
      <c r="I209" s="15">
        <v>400</v>
      </c>
      <c r="J209" s="15">
        <v>1.1000000000000001</v>
      </c>
      <c r="K209" s="15">
        <v>10</v>
      </c>
      <c r="L209" s="15">
        <v>150</v>
      </c>
      <c r="M209" s="15" t="s">
        <v>9479</v>
      </c>
      <c r="N209" s="15" t="s">
        <v>910</v>
      </c>
    </row>
    <row r="210" spans="1:14" ht="14.5">
      <c r="A210" s="3" t="s">
        <v>1313</v>
      </c>
      <c r="B210" s="15" t="s">
        <v>1</v>
      </c>
      <c r="C210" s="15" t="s">
        <v>1287</v>
      </c>
      <c r="D210" s="15" t="s">
        <v>9931</v>
      </c>
      <c r="E210" s="15" t="s">
        <v>1619</v>
      </c>
      <c r="F210" s="15"/>
      <c r="G210" s="15">
        <v>50</v>
      </c>
      <c r="H210" s="15">
        <v>1000</v>
      </c>
      <c r="I210" s="15">
        <v>400</v>
      </c>
      <c r="J210" s="15">
        <v>1.1000000000000001</v>
      </c>
      <c r="K210" s="15">
        <v>10</v>
      </c>
      <c r="L210" s="15">
        <v>150</v>
      </c>
      <c r="M210" s="15" t="s">
        <v>9479</v>
      </c>
      <c r="N210" s="15" t="s">
        <v>910</v>
      </c>
    </row>
    <row r="211" spans="1:14" ht="14.5">
      <c r="A211" s="3" t="s">
        <v>1314</v>
      </c>
      <c r="B211" s="15" t="s">
        <v>1</v>
      </c>
      <c r="C211" s="15" t="s">
        <v>1315</v>
      </c>
      <c r="D211" s="15" t="s">
        <v>9931</v>
      </c>
      <c r="E211" s="15" t="s">
        <v>1619</v>
      </c>
      <c r="F211" s="15"/>
      <c r="G211" s="15">
        <v>10</v>
      </c>
      <c r="H211" s="15">
        <v>50</v>
      </c>
      <c r="I211" s="15">
        <v>220</v>
      </c>
      <c r="J211" s="15">
        <v>1.1000000000000001</v>
      </c>
      <c r="K211" s="15">
        <v>5</v>
      </c>
      <c r="L211" s="15">
        <v>150</v>
      </c>
      <c r="M211" s="15" t="s">
        <v>9479</v>
      </c>
      <c r="N211" s="15" t="s">
        <v>3</v>
      </c>
    </row>
    <row r="212" spans="1:14" ht="14.5">
      <c r="A212" s="3" t="s">
        <v>1316</v>
      </c>
      <c r="B212" s="15" t="s">
        <v>1</v>
      </c>
      <c r="C212" s="15" t="s">
        <v>1315</v>
      </c>
      <c r="D212" s="15" t="s">
        <v>9931</v>
      </c>
      <c r="E212" s="15" t="s">
        <v>1619</v>
      </c>
      <c r="F212" s="15"/>
      <c r="G212" s="15">
        <v>10</v>
      </c>
      <c r="H212" s="15">
        <v>100</v>
      </c>
      <c r="I212" s="15">
        <v>220</v>
      </c>
      <c r="J212" s="15">
        <v>1.1000000000000001</v>
      </c>
      <c r="K212" s="15">
        <v>5</v>
      </c>
      <c r="L212" s="15">
        <v>150</v>
      </c>
      <c r="M212" s="15" t="s">
        <v>9479</v>
      </c>
      <c r="N212" s="15" t="s">
        <v>3</v>
      </c>
    </row>
    <row r="213" spans="1:14" ht="14.5">
      <c r="A213" s="3" t="s">
        <v>1317</v>
      </c>
      <c r="B213" s="15" t="s">
        <v>1</v>
      </c>
      <c r="C213" s="15" t="s">
        <v>1315</v>
      </c>
      <c r="D213" s="15" t="s">
        <v>9931</v>
      </c>
      <c r="E213" s="15" t="s">
        <v>1619</v>
      </c>
      <c r="F213" s="15"/>
      <c r="G213" s="15">
        <v>10</v>
      </c>
      <c r="H213" s="15">
        <v>200</v>
      </c>
      <c r="I213" s="15">
        <v>220</v>
      </c>
      <c r="J213" s="15">
        <v>1.1000000000000001</v>
      </c>
      <c r="K213" s="15">
        <v>5</v>
      </c>
      <c r="L213" s="15">
        <v>150</v>
      </c>
      <c r="M213" s="15" t="s">
        <v>9479</v>
      </c>
      <c r="N213" s="15" t="s">
        <v>3</v>
      </c>
    </row>
    <row r="214" spans="1:14" ht="14.5">
      <c r="A214" s="3" t="s">
        <v>1318</v>
      </c>
      <c r="B214" s="15" t="s">
        <v>1</v>
      </c>
      <c r="C214" s="15" t="s">
        <v>1315</v>
      </c>
      <c r="D214" s="15" t="s">
        <v>9931</v>
      </c>
      <c r="E214" s="15" t="s">
        <v>1619</v>
      </c>
      <c r="F214" s="15"/>
      <c r="G214" s="15">
        <v>10</v>
      </c>
      <c r="H214" s="15">
        <v>400</v>
      </c>
      <c r="I214" s="15">
        <v>220</v>
      </c>
      <c r="J214" s="15">
        <v>1.1000000000000001</v>
      </c>
      <c r="K214" s="15">
        <v>5</v>
      </c>
      <c r="L214" s="15">
        <v>150</v>
      </c>
      <c r="M214" s="15" t="s">
        <v>9479</v>
      </c>
      <c r="N214" s="15" t="s">
        <v>3</v>
      </c>
    </row>
    <row r="215" spans="1:14" ht="14.5">
      <c r="A215" s="3" t="s">
        <v>1319</v>
      </c>
      <c r="B215" s="15" t="s">
        <v>1</v>
      </c>
      <c r="C215" s="15" t="s">
        <v>1315</v>
      </c>
      <c r="D215" s="15" t="s">
        <v>9931</v>
      </c>
      <c r="E215" s="15" t="s">
        <v>1619</v>
      </c>
      <c r="F215" s="15"/>
      <c r="G215" s="15">
        <v>10</v>
      </c>
      <c r="H215" s="15">
        <v>600</v>
      </c>
      <c r="I215" s="15">
        <v>220</v>
      </c>
      <c r="J215" s="15">
        <v>1.1000000000000001</v>
      </c>
      <c r="K215" s="15">
        <v>5</v>
      </c>
      <c r="L215" s="15">
        <v>150</v>
      </c>
      <c r="M215" s="15" t="s">
        <v>9479</v>
      </c>
      <c r="N215" s="15" t="s">
        <v>3</v>
      </c>
    </row>
    <row r="216" spans="1:14" ht="14.5">
      <c r="A216" s="3" t="s">
        <v>1569</v>
      </c>
      <c r="B216" s="15" t="s">
        <v>1</v>
      </c>
      <c r="C216" s="15" t="s">
        <v>1315</v>
      </c>
      <c r="D216" s="15" t="s">
        <v>9931</v>
      </c>
      <c r="E216" s="15" t="s">
        <v>1619</v>
      </c>
      <c r="F216" s="15"/>
      <c r="G216" s="15">
        <v>10</v>
      </c>
      <c r="H216" s="15">
        <v>600</v>
      </c>
      <c r="I216" s="15">
        <v>200</v>
      </c>
      <c r="J216" s="15">
        <v>1.1000000000000001</v>
      </c>
      <c r="K216" s="15">
        <v>5</v>
      </c>
      <c r="L216" s="15">
        <v>150</v>
      </c>
      <c r="M216" s="15" t="s">
        <v>9479</v>
      </c>
      <c r="N216" s="15" t="s">
        <v>910</v>
      </c>
    </row>
    <row r="217" spans="1:14" ht="14.5">
      <c r="A217" s="3" t="s">
        <v>1320</v>
      </c>
      <c r="B217" s="15" t="s">
        <v>1</v>
      </c>
      <c r="C217" s="15" t="s">
        <v>1315</v>
      </c>
      <c r="D217" s="15" t="s">
        <v>9931</v>
      </c>
      <c r="E217" s="15" t="s">
        <v>1619</v>
      </c>
      <c r="F217" s="15"/>
      <c r="G217" s="15">
        <v>10</v>
      </c>
      <c r="H217" s="15">
        <v>800</v>
      </c>
      <c r="I217" s="15">
        <v>220</v>
      </c>
      <c r="J217" s="15">
        <v>1.1000000000000001</v>
      </c>
      <c r="K217" s="15">
        <v>5</v>
      </c>
      <c r="L217" s="15">
        <v>150</v>
      </c>
      <c r="M217" s="15" t="s">
        <v>9479</v>
      </c>
      <c r="N217" s="15" t="s">
        <v>3</v>
      </c>
    </row>
    <row r="218" spans="1:14" ht="14.5">
      <c r="A218" s="3" t="s">
        <v>1321</v>
      </c>
      <c r="B218" s="15" t="s">
        <v>1</v>
      </c>
      <c r="C218" s="15" t="s">
        <v>1315</v>
      </c>
      <c r="D218" s="15" t="s">
        <v>9931</v>
      </c>
      <c r="E218" s="15" t="s">
        <v>1619</v>
      </c>
      <c r="F218" s="15"/>
      <c r="G218" s="15">
        <v>10</v>
      </c>
      <c r="H218" s="15">
        <v>800</v>
      </c>
      <c r="I218" s="15">
        <v>200</v>
      </c>
      <c r="J218" s="15">
        <v>1.1000000000000001</v>
      </c>
      <c r="K218" s="15">
        <v>5</v>
      </c>
      <c r="L218" s="15">
        <v>150</v>
      </c>
      <c r="M218" s="15" t="s">
        <v>9479</v>
      </c>
      <c r="N218" s="15" t="s">
        <v>910</v>
      </c>
    </row>
    <row r="219" spans="1:14" ht="14.5">
      <c r="A219" s="3" t="s">
        <v>1322</v>
      </c>
      <c r="B219" s="15" t="s">
        <v>1</v>
      </c>
      <c r="C219" s="15" t="s">
        <v>1315</v>
      </c>
      <c r="D219" s="15" t="s">
        <v>9931</v>
      </c>
      <c r="E219" s="15" t="s">
        <v>1619</v>
      </c>
      <c r="F219" s="15"/>
      <c r="G219" s="15">
        <v>10</v>
      </c>
      <c r="H219" s="15">
        <v>1000</v>
      </c>
      <c r="I219" s="15">
        <v>220</v>
      </c>
      <c r="J219" s="15">
        <v>1.1000000000000001</v>
      </c>
      <c r="K219" s="15">
        <v>5</v>
      </c>
      <c r="L219" s="15">
        <v>150</v>
      </c>
      <c r="M219" s="15" t="s">
        <v>9479</v>
      </c>
      <c r="N219" s="15" t="s">
        <v>3</v>
      </c>
    </row>
    <row r="220" spans="1:14" ht="14.5">
      <c r="A220" s="3" t="s">
        <v>1570</v>
      </c>
      <c r="B220" s="15" t="s">
        <v>1</v>
      </c>
      <c r="C220" s="15" t="s">
        <v>1315</v>
      </c>
      <c r="D220" s="15" t="s">
        <v>9931</v>
      </c>
      <c r="E220" s="15" t="s">
        <v>1619</v>
      </c>
      <c r="F220" s="15"/>
      <c r="G220" s="15">
        <v>10</v>
      </c>
      <c r="H220" s="15">
        <v>1000</v>
      </c>
      <c r="I220" s="15">
        <v>200</v>
      </c>
      <c r="J220" s="15">
        <v>1.1000000000000001</v>
      </c>
      <c r="K220" s="15">
        <v>5</v>
      </c>
      <c r="L220" s="15">
        <v>150</v>
      </c>
      <c r="M220" s="15" t="s">
        <v>9479</v>
      </c>
      <c r="N220" s="15" t="s">
        <v>910</v>
      </c>
    </row>
    <row r="221" spans="1:14" ht="14.5">
      <c r="A221" s="3" t="s">
        <v>1323</v>
      </c>
      <c r="B221" s="15" t="s">
        <v>1</v>
      </c>
      <c r="C221" s="15" t="s">
        <v>1315</v>
      </c>
      <c r="D221" s="15" t="s">
        <v>9931</v>
      </c>
      <c r="E221" s="15" t="s">
        <v>1619</v>
      </c>
      <c r="F221" s="15"/>
      <c r="G221" s="15">
        <v>15</v>
      </c>
      <c r="H221" s="15">
        <v>600</v>
      </c>
      <c r="I221" s="15">
        <v>220</v>
      </c>
      <c r="J221" s="15">
        <v>1.1000000000000001</v>
      </c>
      <c r="K221" s="15">
        <v>5</v>
      </c>
      <c r="L221" s="15">
        <v>150</v>
      </c>
      <c r="M221" s="15" t="s">
        <v>9479</v>
      </c>
      <c r="N221" s="15" t="s">
        <v>910</v>
      </c>
    </row>
    <row r="222" spans="1:14" ht="14.5">
      <c r="A222" s="3" t="s">
        <v>1324</v>
      </c>
      <c r="B222" s="15" t="s">
        <v>1</v>
      </c>
      <c r="C222" s="15" t="s">
        <v>1315</v>
      </c>
      <c r="D222" s="15" t="s">
        <v>9931</v>
      </c>
      <c r="E222" s="15" t="s">
        <v>1619</v>
      </c>
      <c r="F222" s="15"/>
      <c r="G222" s="15">
        <v>15</v>
      </c>
      <c r="H222" s="15">
        <v>800</v>
      </c>
      <c r="I222" s="15">
        <v>220</v>
      </c>
      <c r="J222" s="15">
        <v>1.1000000000000001</v>
      </c>
      <c r="K222" s="15">
        <v>5</v>
      </c>
      <c r="L222" s="15">
        <v>150</v>
      </c>
      <c r="M222" s="15" t="s">
        <v>9479</v>
      </c>
      <c r="N222" s="15" t="s">
        <v>910</v>
      </c>
    </row>
    <row r="223" spans="1:14" ht="14.5">
      <c r="A223" s="3" t="s">
        <v>1325</v>
      </c>
      <c r="B223" s="15" t="s">
        <v>1</v>
      </c>
      <c r="C223" s="15" t="s">
        <v>1315</v>
      </c>
      <c r="D223" s="15" t="s">
        <v>9931</v>
      </c>
      <c r="E223" s="15" t="s">
        <v>1619</v>
      </c>
      <c r="F223" s="15"/>
      <c r="G223" s="15">
        <v>15</v>
      </c>
      <c r="H223" s="15">
        <v>1000</v>
      </c>
      <c r="I223" s="15">
        <v>220</v>
      </c>
      <c r="J223" s="15">
        <v>1.1000000000000001</v>
      </c>
      <c r="K223" s="15">
        <v>5</v>
      </c>
      <c r="L223" s="15">
        <v>150</v>
      </c>
      <c r="M223" s="15" t="s">
        <v>9479</v>
      </c>
      <c r="N223" s="15" t="s">
        <v>910</v>
      </c>
    </row>
    <row r="224" spans="1:14" ht="14.5">
      <c r="A224" s="3" t="s">
        <v>1326</v>
      </c>
      <c r="B224" s="15" t="s">
        <v>1</v>
      </c>
      <c r="C224" s="15" t="s">
        <v>1315</v>
      </c>
      <c r="D224" s="15" t="s">
        <v>9931</v>
      </c>
      <c r="E224" s="15" t="s">
        <v>2764</v>
      </c>
      <c r="F224" s="15"/>
      <c r="G224" s="15">
        <v>15</v>
      </c>
      <c r="H224" s="15">
        <v>600</v>
      </c>
      <c r="I224" s="15">
        <v>200</v>
      </c>
      <c r="J224" s="15">
        <v>0.9</v>
      </c>
      <c r="K224" s="15">
        <v>5</v>
      </c>
      <c r="L224" s="15">
        <v>150</v>
      </c>
      <c r="M224" s="15" t="s">
        <v>9479</v>
      </c>
      <c r="N224" s="15" t="s">
        <v>3</v>
      </c>
    </row>
    <row r="225" spans="1:14" ht="14.5">
      <c r="A225" s="3" t="s">
        <v>1327</v>
      </c>
      <c r="B225" s="15" t="s">
        <v>1</v>
      </c>
      <c r="C225" s="15" t="s">
        <v>1315</v>
      </c>
      <c r="D225" s="15" t="s">
        <v>9931</v>
      </c>
      <c r="E225" s="15" t="s">
        <v>2764</v>
      </c>
      <c r="F225" s="15"/>
      <c r="G225" s="15">
        <v>15</v>
      </c>
      <c r="H225" s="15">
        <v>800</v>
      </c>
      <c r="I225" s="15">
        <v>200</v>
      </c>
      <c r="J225" s="15">
        <v>0.96</v>
      </c>
      <c r="K225" s="15">
        <v>5</v>
      </c>
      <c r="L225" s="15">
        <v>150</v>
      </c>
      <c r="M225" s="15" t="s">
        <v>9479</v>
      </c>
      <c r="N225" s="15" t="s">
        <v>3</v>
      </c>
    </row>
    <row r="226" spans="1:14" ht="14.5">
      <c r="A226" s="3" t="s">
        <v>1328</v>
      </c>
      <c r="B226" s="15" t="s">
        <v>1</v>
      </c>
      <c r="C226" s="15" t="s">
        <v>1315</v>
      </c>
      <c r="D226" s="15" t="s">
        <v>9931</v>
      </c>
      <c r="E226" s="15" t="s">
        <v>1619</v>
      </c>
      <c r="F226" s="15"/>
      <c r="G226" s="15">
        <v>25</v>
      </c>
      <c r="H226" s="15">
        <v>400</v>
      </c>
      <c r="I226" s="15">
        <v>300</v>
      </c>
      <c r="J226" s="15">
        <v>1.2</v>
      </c>
      <c r="K226" s="15">
        <v>10</v>
      </c>
      <c r="L226" s="15">
        <v>150</v>
      </c>
      <c r="M226" s="15" t="s">
        <v>9479</v>
      </c>
      <c r="N226" s="15" t="s">
        <v>910</v>
      </c>
    </row>
    <row r="227" spans="1:14" ht="14.5">
      <c r="A227" s="3" t="s">
        <v>1329</v>
      </c>
      <c r="B227" s="15" t="s">
        <v>1</v>
      </c>
      <c r="C227" s="15" t="s">
        <v>1315</v>
      </c>
      <c r="D227" s="15" t="s">
        <v>9931</v>
      </c>
      <c r="E227" s="15" t="s">
        <v>1619</v>
      </c>
      <c r="F227" s="15"/>
      <c r="G227" s="15">
        <v>25</v>
      </c>
      <c r="H227" s="15">
        <v>600</v>
      </c>
      <c r="I227" s="15">
        <v>300</v>
      </c>
      <c r="J227" s="15">
        <v>1.2</v>
      </c>
      <c r="K227" s="15">
        <v>10</v>
      </c>
      <c r="L227" s="15">
        <v>150</v>
      </c>
      <c r="M227" s="15" t="s">
        <v>9479</v>
      </c>
      <c r="N227" s="15" t="s">
        <v>910</v>
      </c>
    </row>
    <row r="228" spans="1:14" ht="14.5">
      <c r="A228" s="3" t="s">
        <v>1330</v>
      </c>
      <c r="B228" s="15" t="s">
        <v>1</v>
      </c>
      <c r="C228" s="15" t="s">
        <v>1315</v>
      </c>
      <c r="D228" s="15" t="s">
        <v>9931</v>
      </c>
      <c r="E228" s="15" t="s">
        <v>1619</v>
      </c>
      <c r="F228" s="15"/>
      <c r="G228" s="15">
        <v>25</v>
      </c>
      <c r="H228" s="15">
        <v>800</v>
      </c>
      <c r="I228" s="15">
        <v>300</v>
      </c>
      <c r="J228" s="15">
        <v>1.2</v>
      </c>
      <c r="K228" s="15">
        <v>10</v>
      </c>
      <c r="L228" s="15">
        <v>150</v>
      </c>
      <c r="M228" s="15" t="s">
        <v>9479</v>
      </c>
      <c r="N228" s="15" t="s">
        <v>910</v>
      </c>
    </row>
    <row r="229" spans="1:14" ht="14.5">
      <c r="A229" s="3" t="s">
        <v>1331</v>
      </c>
      <c r="B229" s="15" t="s">
        <v>1</v>
      </c>
      <c r="C229" s="15" t="s">
        <v>1315</v>
      </c>
      <c r="D229" s="15" t="s">
        <v>9931</v>
      </c>
      <c r="E229" s="15" t="s">
        <v>1619</v>
      </c>
      <c r="F229" s="15"/>
      <c r="G229" s="15">
        <v>25</v>
      </c>
      <c r="H229" s="15">
        <v>1000</v>
      </c>
      <c r="I229" s="15">
        <v>300</v>
      </c>
      <c r="J229" s="15">
        <v>1.2</v>
      </c>
      <c r="K229" s="15">
        <v>10</v>
      </c>
      <c r="L229" s="15">
        <v>150</v>
      </c>
      <c r="M229" s="15" t="s">
        <v>9479</v>
      </c>
      <c r="N229" s="15" t="s">
        <v>910</v>
      </c>
    </row>
    <row r="230" spans="1:14" ht="14.5">
      <c r="A230" s="3" t="s">
        <v>1332</v>
      </c>
      <c r="B230" s="15" t="s">
        <v>1</v>
      </c>
      <c r="C230" s="15" t="s">
        <v>1315</v>
      </c>
      <c r="D230" s="15" t="s">
        <v>9931</v>
      </c>
      <c r="E230" s="15" t="s">
        <v>1619</v>
      </c>
      <c r="F230" s="15"/>
      <c r="G230" s="15">
        <v>4</v>
      </c>
      <c r="H230" s="15">
        <v>50</v>
      </c>
      <c r="I230" s="15">
        <v>150</v>
      </c>
      <c r="J230" s="15">
        <v>1.1000000000000001</v>
      </c>
      <c r="K230" s="15">
        <v>5</v>
      </c>
      <c r="L230" s="15">
        <v>150</v>
      </c>
      <c r="M230" s="15" t="s">
        <v>9479</v>
      </c>
      <c r="N230" s="15" t="s">
        <v>3</v>
      </c>
    </row>
    <row r="231" spans="1:14" ht="14.5">
      <c r="A231" s="3" t="s">
        <v>1333</v>
      </c>
      <c r="B231" s="15" t="s">
        <v>1</v>
      </c>
      <c r="C231" s="15" t="s">
        <v>1315</v>
      </c>
      <c r="D231" s="15" t="s">
        <v>9931</v>
      </c>
      <c r="E231" s="15" t="s">
        <v>1619</v>
      </c>
      <c r="F231" s="15"/>
      <c r="G231" s="15">
        <v>4</v>
      </c>
      <c r="H231" s="15">
        <v>100</v>
      </c>
      <c r="I231" s="15">
        <v>150</v>
      </c>
      <c r="J231" s="15">
        <v>1.1000000000000001</v>
      </c>
      <c r="K231" s="15">
        <v>5</v>
      </c>
      <c r="L231" s="15">
        <v>150</v>
      </c>
      <c r="M231" s="15" t="s">
        <v>9479</v>
      </c>
      <c r="N231" s="15" t="s">
        <v>3</v>
      </c>
    </row>
    <row r="232" spans="1:14" ht="14.5">
      <c r="A232" s="3" t="s">
        <v>1334</v>
      </c>
      <c r="B232" s="15" t="s">
        <v>1</v>
      </c>
      <c r="C232" s="15" t="s">
        <v>1315</v>
      </c>
      <c r="D232" s="15" t="s">
        <v>9931</v>
      </c>
      <c r="E232" s="15" t="s">
        <v>1619</v>
      </c>
      <c r="F232" s="15"/>
      <c r="G232" s="15">
        <v>4</v>
      </c>
      <c r="H232" s="15">
        <v>200</v>
      </c>
      <c r="I232" s="15">
        <v>150</v>
      </c>
      <c r="J232" s="15">
        <v>1.1000000000000001</v>
      </c>
      <c r="K232" s="15">
        <v>5</v>
      </c>
      <c r="L232" s="15">
        <v>150</v>
      </c>
      <c r="M232" s="15" t="s">
        <v>9479</v>
      </c>
      <c r="N232" s="15" t="s">
        <v>3</v>
      </c>
    </row>
    <row r="233" spans="1:14" ht="14.5">
      <c r="A233" s="3" t="s">
        <v>1335</v>
      </c>
      <c r="B233" s="15" t="s">
        <v>1</v>
      </c>
      <c r="C233" s="15" t="s">
        <v>1315</v>
      </c>
      <c r="D233" s="15" t="s">
        <v>9931</v>
      </c>
      <c r="E233" s="15" t="s">
        <v>1619</v>
      </c>
      <c r="F233" s="15"/>
      <c r="G233" s="15">
        <v>4</v>
      </c>
      <c r="H233" s="15">
        <v>400</v>
      </c>
      <c r="I233" s="15">
        <v>150</v>
      </c>
      <c r="J233" s="15">
        <v>1.1000000000000001</v>
      </c>
      <c r="K233" s="15">
        <v>5</v>
      </c>
      <c r="L233" s="15">
        <v>150</v>
      </c>
      <c r="M233" s="15" t="s">
        <v>9479</v>
      </c>
      <c r="N233" s="15" t="s">
        <v>3</v>
      </c>
    </row>
    <row r="234" spans="1:14" ht="14.5">
      <c r="A234" s="3" t="s">
        <v>1336</v>
      </c>
      <c r="B234" s="15" t="s">
        <v>1</v>
      </c>
      <c r="C234" s="15" t="s">
        <v>1315</v>
      </c>
      <c r="D234" s="15" t="s">
        <v>9931</v>
      </c>
      <c r="E234" s="15" t="s">
        <v>1619</v>
      </c>
      <c r="F234" s="15"/>
      <c r="G234" s="15">
        <v>4</v>
      </c>
      <c r="H234" s="15">
        <v>400</v>
      </c>
      <c r="I234" s="15">
        <v>150</v>
      </c>
      <c r="J234" s="15">
        <v>1.1000000000000001</v>
      </c>
      <c r="K234" s="15">
        <v>5</v>
      </c>
      <c r="L234" s="15">
        <v>150</v>
      </c>
      <c r="M234" s="15" t="s">
        <v>9479</v>
      </c>
      <c r="N234" s="15" t="s">
        <v>910</v>
      </c>
    </row>
    <row r="235" spans="1:14" ht="14.5">
      <c r="A235" s="3" t="s">
        <v>1337</v>
      </c>
      <c r="B235" s="15" t="s">
        <v>1</v>
      </c>
      <c r="C235" s="15" t="s">
        <v>1315</v>
      </c>
      <c r="D235" s="15" t="s">
        <v>9931</v>
      </c>
      <c r="E235" s="15" t="s">
        <v>1619</v>
      </c>
      <c r="F235" s="15"/>
      <c r="G235" s="15">
        <v>4</v>
      </c>
      <c r="H235" s="15">
        <v>600</v>
      </c>
      <c r="I235" s="15">
        <v>150</v>
      </c>
      <c r="J235" s="15">
        <v>1.1000000000000001</v>
      </c>
      <c r="K235" s="15">
        <v>5</v>
      </c>
      <c r="L235" s="15">
        <v>150</v>
      </c>
      <c r="M235" s="15" t="s">
        <v>9479</v>
      </c>
      <c r="N235" s="15" t="s">
        <v>3</v>
      </c>
    </row>
    <row r="236" spans="1:14" ht="14.5">
      <c r="A236" s="3" t="s">
        <v>1338</v>
      </c>
      <c r="B236" s="15" t="s">
        <v>1</v>
      </c>
      <c r="C236" s="15" t="s">
        <v>1315</v>
      </c>
      <c r="D236" s="15" t="s">
        <v>9931</v>
      </c>
      <c r="E236" s="15" t="s">
        <v>1619</v>
      </c>
      <c r="F236" s="15"/>
      <c r="G236" s="15">
        <v>4</v>
      </c>
      <c r="H236" s="15">
        <v>600</v>
      </c>
      <c r="I236" s="15">
        <v>150</v>
      </c>
      <c r="J236" s="15">
        <v>1.1000000000000001</v>
      </c>
      <c r="K236" s="15">
        <v>5</v>
      </c>
      <c r="L236" s="15">
        <v>150</v>
      </c>
      <c r="M236" s="15" t="s">
        <v>9479</v>
      </c>
      <c r="N236" s="15" t="s">
        <v>910</v>
      </c>
    </row>
    <row r="237" spans="1:14" ht="14.5">
      <c r="A237" s="3" t="s">
        <v>1339</v>
      </c>
      <c r="B237" s="15" t="s">
        <v>1</v>
      </c>
      <c r="C237" s="15" t="s">
        <v>1315</v>
      </c>
      <c r="D237" s="15" t="s">
        <v>9931</v>
      </c>
      <c r="E237" s="15" t="s">
        <v>1619</v>
      </c>
      <c r="F237" s="15"/>
      <c r="G237" s="15">
        <v>4</v>
      </c>
      <c r="H237" s="15">
        <v>800</v>
      </c>
      <c r="I237" s="15">
        <v>150</v>
      </c>
      <c r="J237" s="15">
        <v>1.1000000000000001</v>
      </c>
      <c r="K237" s="15">
        <v>5</v>
      </c>
      <c r="L237" s="15">
        <v>150</v>
      </c>
      <c r="M237" s="15" t="s">
        <v>9479</v>
      </c>
      <c r="N237" s="15" t="s">
        <v>3</v>
      </c>
    </row>
    <row r="238" spans="1:14" ht="14.5">
      <c r="A238" s="3" t="s">
        <v>1340</v>
      </c>
      <c r="B238" s="15" t="s">
        <v>1</v>
      </c>
      <c r="C238" s="15" t="s">
        <v>1315</v>
      </c>
      <c r="D238" s="15" t="s">
        <v>9931</v>
      </c>
      <c r="E238" s="15" t="s">
        <v>1619</v>
      </c>
      <c r="F238" s="15"/>
      <c r="G238" s="15">
        <v>4</v>
      </c>
      <c r="H238" s="15">
        <v>800</v>
      </c>
      <c r="I238" s="15">
        <v>150</v>
      </c>
      <c r="J238" s="15">
        <v>1.1000000000000001</v>
      </c>
      <c r="K238" s="15">
        <v>5</v>
      </c>
      <c r="L238" s="15">
        <v>150</v>
      </c>
      <c r="M238" s="15" t="s">
        <v>9479</v>
      </c>
      <c r="N238" s="15" t="s">
        <v>910</v>
      </c>
    </row>
    <row r="239" spans="1:14" ht="14.5">
      <c r="A239" s="3" t="s">
        <v>1341</v>
      </c>
      <c r="B239" s="15" t="s">
        <v>1</v>
      </c>
      <c r="C239" s="15" t="s">
        <v>1315</v>
      </c>
      <c r="D239" s="15" t="s">
        <v>9931</v>
      </c>
      <c r="E239" s="15" t="s">
        <v>1619</v>
      </c>
      <c r="F239" s="15"/>
      <c r="G239" s="15">
        <v>4</v>
      </c>
      <c r="H239" s="15">
        <v>1000</v>
      </c>
      <c r="I239" s="15">
        <v>150</v>
      </c>
      <c r="J239" s="15">
        <v>1.1000000000000001</v>
      </c>
      <c r="K239" s="15">
        <v>5</v>
      </c>
      <c r="L239" s="15">
        <v>150</v>
      </c>
      <c r="M239" s="15" t="s">
        <v>9479</v>
      </c>
      <c r="N239" s="15" t="s">
        <v>3</v>
      </c>
    </row>
    <row r="240" spans="1:14" ht="14.5">
      <c r="A240" s="3" t="s">
        <v>1342</v>
      </c>
      <c r="B240" s="15" t="s">
        <v>1</v>
      </c>
      <c r="C240" s="15" t="s">
        <v>1315</v>
      </c>
      <c r="D240" s="15" t="s">
        <v>9931</v>
      </c>
      <c r="E240" s="15" t="s">
        <v>1619</v>
      </c>
      <c r="F240" s="15"/>
      <c r="G240" s="15">
        <v>4</v>
      </c>
      <c r="H240" s="15">
        <v>1000</v>
      </c>
      <c r="I240" s="15">
        <v>150</v>
      </c>
      <c r="J240" s="15">
        <v>1.1000000000000001</v>
      </c>
      <c r="K240" s="15">
        <v>5</v>
      </c>
      <c r="L240" s="15">
        <v>150</v>
      </c>
      <c r="M240" s="15" t="s">
        <v>9479</v>
      </c>
      <c r="N240" s="15" t="s">
        <v>910</v>
      </c>
    </row>
    <row r="241" spans="1:14" ht="14.5">
      <c r="A241" s="3" t="s">
        <v>1343</v>
      </c>
      <c r="B241" s="15" t="s">
        <v>1</v>
      </c>
      <c r="C241" s="15" t="s">
        <v>1315</v>
      </c>
      <c r="D241" s="15" t="s">
        <v>9931</v>
      </c>
      <c r="E241" s="15" t="s">
        <v>1619</v>
      </c>
      <c r="F241" s="15"/>
      <c r="G241" s="15">
        <v>6</v>
      </c>
      <c r="H241" s="15">
        <v>50</v>
      </c>
      <c r="I241" s="15">
        <v>175</v>
      </c>
      <c r="J241" s="15">
        <v>1.1000000000000001</v>
      </c>
      <c r="K241" s="15">
        <v>5</v>
      </c>
      <c r="L241" s="15">
        <v>150</v>
      </c>
      <c r="M241" s="15" t="s">
        <v>9479</v>
      </c>
      <c r="N241" s="15" t="s">
        <v>3</v>
      </c>
    </row>
    <row r="242" spans="1:14" ht="14.5">
      <c r="A242" s="3" t="s">
        <v>1344</v>
      </c>
      <c r="B242" s="15" t="s">
        <v>1</v>
      </c>
      <c r="C242" s="15" t="s">
        <v>1315</v>
      </c>
      <c r="D242" s="15" t="s">
        <v>9931</v>
      </c>
      <c r="E242" s="15" t="s">
        <v>1619</v>
      </c>
      <c r="F242" s="15"/>
      <c r="G242" s="15">
        <v>6</v>
      </c>
      <c r="H242" s="15">
        <v>100</v>
      </c>
      <c r="I242" s="15">
        <v>175</v>
      </c>
      <c r="J242" s="15">
        <v>1.1000000000000001</v>
      </c>
      <c r="K242" s="15">
        <v>5</v>
      </c>
      <c r="L242" s="15">
        <v>150</v>
      </c>
      <c r="M242" s="15" t="s">
        <v>9479</v>
      </c>
      <c r="N242" s="15" t="s">
        <v>3</v>
      </c>
    </row>
    <row r="243" spans="1:14" ht="14.5">
      <c r="A243" s="3" t="s">
        <v>1345</v>
      </c>
      <c r="B243" s="15" t="s">
        <v>1</v>
      </c>
      <c r="C243" s="15" t="s">
        <v>1315</v>
      </c>
      <c r="D243" s="15" t="s">
        <v>9931</v>
      </c>
      <c r="E243" s="15" t="s">
        <v>1619</v>
      </c>
      <c r="F243" s="15"/>
      <c r="G243" s="15">
        <v>6</v>
      </c>
      <c r="H243" s="15">
        <v>200</v>
      </c>
      <c r="I243" s="15">
        <v>175</v>
      </c>
      <c r="J243" s="15">
        <v>1.1000000000000001</v>
      </c>
      <c r="K243" s="15">
        <v>5</v>
      </c>
      <c r="L243" s="15">
        <v>150</v>
      </c>
      <c r="M243" s="15" t="s">
        <v>9479</v>
      </c>
      <c r="N243" s="15" t="s">
        <v>3</v>
      </c>
    </row>
    <row r="244" spans="1:14" ht="14.5">
      <c r="A244" s="3" t="s">
        <v>1346</v>
      </c>
      <c r="B244" s="15" t="s">
        <v>1</v>
      </c>
      <c r="C244" s="15" t="s">
        <v>1315</v>
      </c>
      <c r="D244" s="15" t="s">
        <v>9931</v>
      </c>
      <c r="E244" s="15" t="s">
        <v>1619</v>
      </c>
      <c r="F244" s="15"/>
      <c r="G244" s="15">
        <v>6</v>
      </c>
      <c r="H244" s="15">
        <v>400</v>
      </c>
      <c r="I244" s="15">
        <v>175</v>
      </c>
      <c r="J244" s="15">
        <v>1.1000000000000001</v>
      </c>
      <c r="K244" s="15">
        <v>5</v>
      </c>
      <c r="L244" s="15">
        <v>150</v>
      </c>
      <c r="M244" s="15" t="s">
        <v>9479</v>
      </c>
      <c r="N244" s="15" t="s">
        <v>3</v>
      </c>
    </row>
    <row r="245" spans="1:14" ht="14.5">
      <c r="A245" s="3" t="s">
        <v>1347</v>
      </c>
      <c r="B245" s="15" t="s">
        <v>1</v>
      </c>
      <c r="C245" s="15" t="s">
        <v>1315</v>
      </c>
      <c r="D245" s="15" t="s">
        <v>9931</v>
      </c>
      <c r="E245" s="15" t="s">
        <v>1619</v>
      </c>
      <c r="F245" s="15"/>
      <c r="G245" s="15">
        <v>6</v>
      </c>
      <c r="H245" s="15">
        <v>400</v>
      </c>
      <c r="I245" s="15">
        <v>175</v>
      </c>
      <c r="J245" s="15">
        <v>1.1000000000000001</v>
      </c>
      <c r="K245" s="15">
        <v>5</v>
      </c>
      <c r="L245" s="15">
        <v>150</v>
      </c>
      <c r="M245" s="15" t="s">
        <v>9479</v>
      </c>
      <c r="N245" s="15" t="s">
        <v>910</v>
      </c>
    </row>
    <row r="246" spans="1:14" ht="14.5">
      <c r="A246" s="3" t="s">
        <v>1348</v>
      </c>
      <c r="B246" s="15" t="s">
        <v>1</v>
      </c>
      <c r="C246" s="15" t="s">
        <v>1315</v>
      </c>
      <c r="D246" s="15" t="s">
        <v>9931</v>
      </c>
      <c r="E246" s="15" t="s">
        <v>1619</v>
      </c>
      <c r="F246" s="15"/>
      <c r="G246" s="15">
        <v>6</v>
      </c>
      <c r="H246" s="15">
        <v>600</v>
      </c>
      <c r="I246" s="15">
        <v>175</v>
      </c>
      <c r="J246" s="15">
        <v>1.1000000000000001</v>
      </c>
      <c r="K246" s="15">
        <v>5</v>
      </c>
      <c r="L246" s="15">
        <v>150</v>
      </c>
      <c r="M246" s="15" t="s">
        <v>9479</v>
      </c>
      <c r="N246" s="15" t="s">
        <v>3</v>
      </c>
    </row>
    <row r="247" spans="1:14" ht="14.5">
      <c r="A247" s="3" t="s">
        <v>1349</v>
      </c>
      <c r="B247" s="15" t="s">
        <v>1</v>
      </c>
      <c r="C247" s="15" t="s">
        <v>1315</v>
      </c>
      <c r="D247" s="15" t="s">
        <v>9931</v>
      </c>
      <c r="E247" s="15" t="s">
        <v>1619</v>
      </c>
      <c r="F247" s="15"/>
      <c r="G247" s="15">
        <v>6</v>
      </c>
      <c r="H247" s="15">
        <v>600</v>
      </c>
      <c r="I247" s="15">
        <v>175</v>
      </c>
      <c r="J247" s="15">
        <v>1.1000000000000001</v>
      </c>
      <c r="K247" s="15">
        <v>5</v>
      </c>
      <c r="L247" s="15">
        <v>150</v>
      </c>
      <c r="M247" s="15" t="s">
        <v>9479</v>
      </c>
      <c r="N247" s="15" t="s">
        <v>910</v>
      </c>
    </row>
    <row r="248" spans="1:14" ht="14.5">
      <c r="A248" s="3" t="s">
        <v>1350</v>
      </c>
      <c r="B248" s="15" t="s">
        <v>1</v>
      </c>
      <c r="C248" s="15" t="s">
        <v>1315</v>
      </c>
      <c r="D248" s="15" t="s">
        <v>9931</v>
      </c>
      <c r="E248" s="15" t="s">
        <v>1619</v>
      </c>
      <c r="F248" s="15"/>
      <c r="G248" s="15">
        <v>6</v>
      </c>
      <c r="H248" s="15">
        <v>800</v>
      </c>
      <c r="I248" s="15">
        <v>175</v>
      </c>
      <c r="J248" s="15">
        <v>1.1000000000000001</v>
      </c>
      <c r="K248" s="15">
        <v>5</v>
      </c>
      <c r="L248" s="15">
        <v>150</v>
      </c>
      <c r="M248" s="15" t="s">
        <v>9479</v>
      </c>
      <c r="N248" s="15" t="s">
        <v>3</v>
      </c>
    </row>
    <row r="249" spans="1:14" ht="14.5">
      <c r="A249" s="3" t="s">
        <v>1351</v>
      </c>
      <c r="B249" s="15" t="s">
        <v>1</v>
      </c>
      <c r="C249" s="15" t="s">
        <v>1315</v>
      </c>
      <c r="D249" s="15" t="s">
        <v>9931</v>
      </c>
      <c r="E249" s="15" t="s">
        <v>1619</v>
      </c>
      <c r="F249" s="15"/>
      <c r="G249" s="15">
        <v>6</v>
      </c>
      <c r="H249" s="15">
        <v>800</v>
      </c>
      <c r="I249" s="15">
        <v>175</v>
      </c>
      <c r="J249" s="15">
        <v>1.1000000000000001</v>
      </c>
      <c r="K249" s="15">
        <v>5</v>
      </c>
      <c r="L249" s="15">
        <v>150</v>
      </c>
      <c r="M249" s="15" t="s">
        <v>9479</v>
      </c>
      <c r="N249" s="15" t="s">
        <v>910</v>
      </c>
    </row>
    <row r="250" spans="1:14" ht="14.5">
      <c r="A250" s="3" t="s">
        <v>1352</v>
      </c>
      <c r="B250" s="15" t="s">
        <v>1</v>
      </c>
      <c r="C250" s="15" t="s">
        <v>1315</v>
      </c>
      <c r="D250" s="15" t="s">
        <v>9931</v>
      </c>
      <c r="E250" s="15" t="s">
        <v>1619</v>
      </c>
      <c r="F250" s="15"/>
      <c r="G250" s="15">
        <v>6</v>
      </c>
      <c r="H250" s="15">
        <v>1000</v>
      </c>
      <c r="I250" s="15">
        <v>175</v>
      </c>
      <c r="J250" s="15">
        <v>1.1000000000000001</v>
      </c>
      <c r="K250" s="15">
        <v>5</v>
      </c>
      <c r="L250" s="15">
        <v>150</v>
      </c>
      <c r="M250" s="15" t="s">
        <v>9479</v>
      </c>
      <c r="N250" s="15" t="s">
        <v>3</v>
      </c>
    </row>
    <row r="251" spans="1:14" ht="14.5">
      <c r="A251" s="3" t="s">
        <v>1353</v>
      </c>
      <c r="B251" s="15" t="s">
        <v>1</v>
      </c>
      <c r="C251" s="15" t="s">
        <v>1315</v>
      </c>
      <c r="D251" s="15" t="s">
        <v>9931</v>
      </c>
      <c r="E251" s="15" t="s">
        <v>1619</v>
      </c>
      <c r="F251" s="15"/>
      <c r="G251" s="15">
        <v>6</v>
      </c>
      <c r="H251" s="15">
        <v>1000</v>
      </c>
      <c r="I251" s="15">
        <v>175</v>
      </c>
      <c r="J251" s="15">
        <v>1.1000000000000001</v>
      </c>
      <c r="K251" s="15">
        <v>5</v>
      </c>
      <c r="L251" s="15">
        <v>150</v>
      </c>
      <c r="M251" s="15" t="s">
        <v>9479</v>
      </c>
      <c r="N251" s="15" t="s">
        <v>910</v>
      </c>
    </row>
    <row r="252" spans="1:14" ht="14.5">
      <c r="A252" s="3" t="s">
        <v>1354</v>
      </c>
      <c r="B252" s="15" t="s">
        <v>1</v>
      </c>
      <c r="C252" s="15" t="s">
        <v>1315</v>
      </c>
      <c r="D252" s="15" t="s">
        <v>9931</v>
      </c>
      <c r="E252" s="15" t="s">
        <v>1619</v>
      </c>
      <c r="F252" s="15"/>
      <c r="G252" s="15">
        <v>8</v>
      </c>
      <c r="H252" s="15">
        <v>50</v>
      </c>
      <c r="I252" s="15">
        <v>200</v>
      </c>
      <c r="J252" s="15">
        <v>1.1000000000000001</v>
      </c>
      <c r="K252" s="15">
        <v>5</v>
      </c>
      <c r="L252" s="15">
        <v>150</v>
      </c>
      <c r="M252" s="15" t="s">
        <v>9479</v>
      </c>
      <c r="N252" s="15" t="s">
        <v>3</v>
      </c>
    </row>
    <row r="253" spans="1:14" ht="14.5">
      <c r="A253" s="3" t="s">
        <v>1355</v>
      </c>
      <c r="B253" s="15" t="s">
        <v>1</v>
      </c>
      <c r="C253" s="15" t="s">
        <v>1315</v>
      </c>
      <c r="D253" s="15" t="s">
        <v>9931</v>
      </c>
      <c r="E253" s="15" t="s">
        <v>1619</v>
      </c>
      <c r="F253" s="15"/>
      <c r="G253" s="15">
        <v>8</v>
      </c>
      <c r="H253" s="15">
        <v>100</v>
      </c>
      <c r="I253" s="15">
        <v>200</v>
      </c>
      <c r="J253" s="15">
        <v>1.1000000000000001</v>
      </c>
      <c r="K253" s="15">
        <v>5</v>
      </c>
      <c r="L253" s="15">
        <v>150</v>
      </c>
      <c r="M253" s="15" t="s">
        <v>9479</v>
      </c>
      <c r="N253" s="15" t="s">
        <v>3</v>
      </c>
    </row>
    <row r="254" spans="1:14" ht="14.5">
      <c r="A254" s="3" t="s">
        <v>1356</v>
      </c>
      <c r="B254" s="15" t="s">
        <v>1</v>
      </c>
      <c r="C254" s="15" t="s">
        <v>1315</v>
      </c>
      <c r="D254" s="15" t="s">
        <v>9931</v>
      </c>
      <c r="E254" s="15" t="s">
        <v>1619</v>
      </c>
      <c r="F254" s="15"/>
      <c r="G254" s="15">
        <v>8</v>
      </c>
      <c r="H254" s="15">
        <v>200</v>
      </c>
      <c r="I254" s="15">
        <v>200</v>
      </c>
      <c r="J254" s="15">
        <v>1.1000000000000001</v>
      </c>
      <c r="K254" s="15">
        <v>5</v>
      </c>
      <c r="L254" s="15">
        <v>150</v>
      </c>
      <c r="M254" s="15" t="s">
        <v>9479</v>
      </c>
      <c r="N254" s="15" t="s">
        <v>3</v>
      </c>
    </row>
    <row r="255" spans="1:14" ht="14.5">
      <c r="A255" s="3" t="s">
        <v>1357</v>
      </c>
      <c r="B255" s="15" t="s">
        <v>1</v>
      </c>
      <c r="C255" s="15" t="s">
        <v>1315</v>
      </c>
      <c r="D255" s="15" t="s">
        <v>9931</v>
      </c>
      <c r="E255" s="15" t="s">
        <v>1619</v>
      </c>
      <c r="F255" s="15"/>
      <c r="G255" s="15">
        <v>8</v>
      </c>
      <c r="H255" s="15">
        <v>400</v>
      </c>
      <c r="I255" s="15">
        <v>200</v>
      </c>
      <c r="J255" s="15">
        <v>1.1000000000000001</v>
      </c>
      <c r="K255" s="15">
        <v>5</v>
      </c>
      <c r="L255" s="15">
        <v>150</v>
      </c>
      <c r="M255" s="15" t="s">
        <v>9479</v>
      </c>
      <c r="N255" s="15" t="s">
        <v>3</v>
      </c>
    </row>
    <row r="256" spans="1:14" ht="14.5">
      <c r="A256" s="3" t="s">
        <v>1358</v>
      </c>
      <c r="B256" s="15" t="s">
        <v>1</v>
      </c>
      <c r="C256" s="15" t="s">
        <v>1315</v>
      </c>
      <c r="D256" s="15" t="s">
        <v>9931</v>
      </c>
      <c r="E256" s="15" t="s">
        <v>1619</v>
      </c>
      <c r="F256" s="15"/>
      <c r="G256" s="15">
        <v>8</v>
      </c>
      <c r="H256" s="15">
        <v>400</v>
      </c>
      <c r="I256" s="15">
        <v>200</v>
      </c>
      <c r="J256" s="15">
        <v>1.1000000000000001</v>
      </c>
      <c r="K256" s="15">
        <v>5</v>
      </c>
      <c r="L256" s="15">
        <v>150</v>
      </c>
      <c r="M256" s="15" t="s">
        <v>9479</v>
      </c>
      <c r="N256" s="15" t="s">
        <v>910</v>
      </c>
    </row>
    <row r="257" spans="1:14" ht="14.5">
      <c r="A257" s="3" t="s">
        <v>1359</v>
      </c>
      <c r="B257" s="15" t="s">
        <v>1</v>
      </c>
      <c r="C257" s="15" t="s">
        <v>1315</v>
      </c>
      <c r="D257" s="15" t="s">
        <v>9931</v>
      </c>
      <c r="E257" s="15" t="s">
        <v>1619</v>
      </c>
      <c r="F257" s="15"/>
      <c r="G257" s="15">
        <v>8</v>
      </c>
      <c r="H257" s="15">
        <v>600</v>
      </c>
      <c r="I257" s="15">
        <v>200</v>
      </c>
      <c r="J257" s="15">
        <v>1.1000000000000001</v>
      </c>
      <c r="K257" s="15">
        <v>5</v>
      </c>
      <c r="L257" s="15">
        <v>150</v>
      </c>
      <c r="M257" s="15" t="s">
        <v>9479</v>
      </c>
      <c r="N257" s="15" t="s">
        <v>3</v>
      </c>
    </row>
    <row r="258" spans="1:14" ht="14.5">
      <c r="A258" s="3" t="s">
        <v>1360</v>
      </c>
      <c r="B258" s="15" t="s">
        <v>1</v>
      </c>
      <c r="C258" s="15" t="s">
        <v>1315</v>
      </c>
      <c r="D258" s="15" t="s">
        <v>9931</v>
      </c>
      <c r="E258" s="15" t="s">
        <v>1619</v>
      </c>
      <c r="F258" s="15"/>
      <c r="G258" s="15">
        <v>8</v>
      </c>
      <c r="H258" s="15">
        <v>600</v>
      </c>
      <c r="I258" s="15">
        <v>200</v>
      </c>
      <c r="J258" s="15">
        <v>1.1000000000000001</v>
      </c>
      <c r="K258" s="15">
        <v>5</v>
      </c>
      <c r="L258" s="15">
        <v>150</v>
      </c>
      <c r="M258" s="15" t="s">
        <v>9479</v>
      </c>
      <c r="N258" s="15" t="s">
        <v>910</v>
      </c>
    </row>
    <row r="259" spans="1:14" ht="14.5">
      <c r="A259" s="3" t="s">
        <v>1361</v>
      </c>
      <c r="B259" s="15" t="s">
        <v>1</v>
      </c>
      <c r="C259" s="15" t="s">
        <v>1315</v>
      </c>
      <c r="D259" s="15" t="s">
        <v>9931</v>
      </c>
      <c r="E259" s="15" t="s">
        <v>1619</v>
      </c>
      <c r="F259" s="15"/>
      <c r="G259" s="15">
        <v>8</v>
      </c>
      <c r="H259" s="15">
        <v>800</v>
      </c>
      <c r="I259" s="15">
        <v>200</v>
      </c>
      <c r="J259" s="15">
        <v>1.1000000000000001</v>
      </c>
      <c r="K259" s="15">
        <v>5</v>
      </c>
      <c r="L259" s="15">
        <v>150</v>
      </c>
      <c r="M259" s="15" t="s">
        <v>9479</v>
      </c>
      <c r="N259" s="15" t="s">
        <v>3</v>
      </c>
    </row>
    <row r="260" spans="1:14" ht="14.5">
      <c r="A260" s="3" t="s">
        <v>1362</v>
      </c>
      <c r="B260" s="15" t="s">
        <v>1</v>
      </c>
      <c r="C260" s="15" t="s">
        <v>1315</v>
      </c>
      <c r="D260" s="15" t="s">
        <v>9931</v>
      </c>
      <c r="E260" s="15" t="s">
        <v>1619</v>
      </c>
      <c r="F260" s="15"/>
      <c r="G260" s="15">
        <v>8</v>
      </c>
      <c r="H260" s="15">
        <v>800</v>
      </c>
      <c r="I260" s="15">
        <v>200</v>
      </c>
      <c r="J260" s="15">
        <v>1.1000000000000001</v>
      </c>
      <c r="K260" s="15">
        <v>5</v>
      </c>
      <c r="L260" s="15">
        <v>150</v>
      </c>
      <c r="M260" s="15" t="s">
        <v>9479</v>
      </c>
      <c r="N260" s="15" t="s">
        <v>910</v>
      </c>
    </row>
    <row r="261" spans="1:14" ht="14.5">
      <c r="A261" s="3" t="s">
        <v>1363</v>
      </c>
      <c r="B261" s="15" t="s">
        <v>1</v>
      </c>
      <c r="C261" s="15" t="s">
        <v>1315</v>
      </c>
      <c r="D261" s="15" t="s">
        <v>9931</v>
      </c>
      <c r="E261" s="15" t="s">
        <v>1619</v>
      </c>
      <c r="F261" s="15"/>
      <c r="G261" s="15">
        <v>8</v>
      </c>
      <c r="H261" s="15">
        <v>1000</v>
      </c>
      <c r="I261" s="15">
        <v>200</v>
      </c>
      <c r="J261" s="15">
        <v>1.1000000000000001</v>
      </c>
      <c r="K261" s="15">
        <v>5</v>
      </c>
      <c r="L261" s="15">
        <v>150</v>
      </c>
      <c r="M261" s="15" t="s">
        <v>9479</v>
      </c>
      <c r="N261" s="15" t="s">
        <v>3</v>
      </c>
    </row>
    <row r="262" spans="1:14" ht="14.5">
      <c r="A262" s="3" t="s">
        <v>1364</v>
      </c>
      <c r="B262" s="15" t="s">
        <v>1</v>
      </c>
      <c r="C262" s="15" t="s">
        <v>1315</v>
      </c>
      <c r="D262" s="15" t="s">
        <v>9931</v>
      </c>
      <c r="E262" s="15" t="s">
        <v>1619</v>
      </c>
      <c r="F262" s="15"/>
      <c r="G262" s="15">
        <v>8</v>
      </c>
      <c r="H262" s="15">
        <v>1000</v>
      </c>
      <c r="I262" s="15">
        <v>200</v>
      </c>
      <c r="J262" s="15">
        <v>1.1000000000000001</v>
      </c>
      <c r="K262" s="15">
        <v>5</v>
      </c>
      <c r="L262" s="15">
        <v>150</v>
      </c>
      <c r="M262" s="15" t="s">
        <v>9479</v>
      </c>
      <c r="N262" s="15" t="s">
        <v>910</v>
      </c>
    </row>
    <row r="263" spans="1:14" ht="14.5">
      <c r="A263" s="3" t="s">
        <v>1365</v>
      </c>
      <c r="B263" s="15" t="s">
        <v>1</v>
      </c>
      <c r="C263" s="15" t="s">
        <v>1366</v>
      </c>
      <c r="D263" s="15" t="s">
        <v>9931</v>
      </c>
      <c r="E263" s="15" t="s">
        <v>1619</v>
      </c>
      <c r="F263" s="15"/>
      <c r="G263" s="15">
        <v>4</v>
      </c>
      <c r="H263" s="15">
        <v>50</v>
      </c>
      <c r="I263" s="15">
        <v>150</v>
      </c>
      <c r="J263" s="15">
        <v>1.1000000000000001</v>
      </c>
      <c r="K263" s="15">
        <v>10</v>
      </c>
      <c r="L263" s="15">
        <v>150</v>
      </c>
      <c r="M263" s="15" t="s">
        <v>9479</v>
      </c>
      <c r="N263" s="15" t="s">
        <v>910</v>
      </c>
    </row>
    <row r="264" spans="1:14" ht="14.5">
      <c r="A264" s="3" t="s">
        <v>1367</v>
      </c>
      <c r="B264" s="15" t="s">
        <v>1</v>
      </c>
      <c r="C264" s="15" t="s">
        <v>1366</v>
      </c>
      <c r="D264" s="15" t="s">
        <v>9931</v>
      </c>
      <c r="E264" s="15" t="s">
        <v>1619</v>
      </c>
      <c r="F264" s="15"/>
      <c r="G264" s="15">
        <v>4</v>
      </c>
      <c r="H264" s="15">
        <v>100</v>
      </c>
      <c r="I264" s="15">
        <v>150</v>
      </c>
      <c r="J264" s="15">
        <v>1.1000000000000001</v>
      </c>
      <c r="K264" s="15">
        <v>10</v>
      </c>
      <c r="L264" s="15">
        <v>150</v>
      </c>
      <c r="M264" s="15" t="s">
        <v>9479</v>
      </c>
      <c r="N264" s="15" t="s">
        <v>910</v>
      </c>
    </row>
    <row r="265" spans="1:14" ht="14.5">
      <c r="A265" s="3" t="s">
        <v>1368</v>
      </c>
      <c r="B265" s="15" t="s">
        <v>1</v>
      </c>
      <c r="C265" s="15" t="s">
        <v>1366</v>
      </c>
      <c r="D265" s="15" t="s">
        <v>9931</v>
      </c>
      <c r="E265" s="15" t="s">
        <v>1619</v>
      </c>
      <c r="F265" s="15"/>
      <c r="G265" s="15">
        <v>4</v>
      </c>
      <c r="H265" s="15">
        <v>200</v>
      </c>
      <c r="I265" s="15">
        <v>150</v>
      </c>
      <c r="J265" s="15">
        <v>1.1000000000000001</v>
      </c>
      <c r="K265" s="15">
        <v>10</v>
      </c>
      <c r="L265" s="15">
        <v>150</v>
      </c>
      <c r="M265" s="15" t="s">
        <v>9479</v>
      </c>
      <c r="N265" s="15" t="s">
        <v>910</v>
      </c>
    </row>
    <row r="266" spans="1:14" ht="14.5">
      <c r="A266" s="3" t="s">
        <v>1369</v>
      </c>
      <c r="B266" s="15" t="s">
        <v>1</v>
      </c>
      <c r="C266" s="15" t="s">
        <v>1366</v>
      </c>
      <c r="D266" s="15" t="s">
        <v>9931</v>
      </c>
      <c r="E266" s="15" t="s">
        <v>1619</v>
      </c>
      <c r="F266" s="15"/>
      <c r="G266" s="15">
        <v>4</v>
      </c>
      <c r="H266" s="15">
        <v>400</v>
      </c>
      <c r="I266" s="15">
        <v>150</v>
      </c>
      <c r="J266" s="15">
        <v>1.1000000000000001</v>
      </c>
      <c r="K266" s="15">
        <v>10</v>
      </c>
      <c r="L266" s="15">
        <v>150</v>
      </c>
      <c r="M266" s="15" t="s">
        <v>9479</v>
      </c>
      <c r="N266" s="15" t="s">
        <v>910</v>
      </c>
    </row>
    <row r="267" spans="1:14" ht="14.5">
      <c r="A267" s="3" t="s">
        <v>1370</v>
      </c>
      <c r="B267" s="15" t="s">
        <v>1</v>
      </c>
      <c r="C267" s="15" t="s">
        <v>1366</v>
      </c>
      <c r="D267" s="15" t="s">
        <v>9931</v>
      </c>
      <c r="E267" s="15" t="s">
        <v>1619</v>
      </c>
      <c r="F267" s="15"/>
      <c r="G267" s="15">
        <v>4</v>
      </c>
      <c r="H267" s="15">
        <v>600</v>
      </c>
      <c r="I267" s="15">
        <v>150</v>
      </c>
      <c r="J267" s="15">
        <v>1.1000000000000001</v>
      </c>
      <c r="K267" s="15">
        <v>10</v>
      </c>
      <c r="L267" s="15">
        <v>150</v>
      </c>
      <c r="M267" s="15" t="s">
        <v>9479</v>
      </c>
      <c r="N267" s="15" t="s">
        <v>910</v>
      </c>
    </row>
    <row r="268" spans="1:14" ht="14.5">
      <c r="A268" s="3" t="s">
        <v>1371</v>
      </c>
      <c r="B268" s="15" t="s">
        <v>1</v>
      </c>
      <c r="C268" s="15" t="s">
        <v>1366</v>
      </c>
      <c r="D268" s="15" t="s">
        <v>9931</v>
      </c>
      <c r="E268" s="15" t="s">
        <v>1619</v>
      </c>
      <c r="F268" s="15"/>
      <c r="G268" s="15">
        <v>4</v>
      </c>
      <c r="H268" s="15">
        <v>800</v>
      </c>
      <c r="I268" s="15">
        <v>150</v>
      </c>
      <c r="J268" s="15">
        <v>1.1000000000000001</v>
      </c>
      <c r="K268" s="15">
        <v>10</v>
      </c>
      <c r="L268" s="15">
        <v>150</v>
      </c>
      <c r="M268" s="15" t="s">
        <v>9479</v>
      </c>
      <c r="N268" s="15" t="s">
        <v>910</v>
      </c>
    </row>
    <row r="269" spans="1:14" ht="14.5">
      <c r="A269" s="3" t="s">
        <v>1372</v>
      </c>
      <c r="B269" s="15" t="s">
        <v>1</v>
      </c>
      <c r="C269" s="15" t="s">
        <v>1366</v>
      </c>
      <c r="D269" s="15" t="s">
        <v>9931</v>
      </c>
      <c r="E269" s="15" t="s">
        <v>1619</v>
      </c>
      <c r="F269" s="15"/>
      <c r="G269" s="15">
        <v>4</v>
      </c>
      <c r="H269" s="15">
        <v>1000</v>
      </c>
      <c r="I269" s="15">
        <v>150</v>
      </c>
      <c r="J269" s="15">
        <v>1.1000000000000001</v>
      </c>
      <c r="K269" s="15">
        <v>10</v>
      </c>
      <c r="L269" s="15">
        <v>150</v>
      </c>
      <c r="M269" s="15" t="s">
        <v>9479</v>
      </c>
      <c r="N269" s="15" t="s">
        <v>910</v>
      </c>
    </row>
    <row r="270" spans="1:14" ht="14.5">
      <c r="A270" s="3" t="s">
        <v>1373</v>
      </c>
      <c r="B270" s="15" t="s">
        <v>1</v>
      </c>
      <c r="C270" s="15" t="s">
        <v>1366</v>
      </c>
      <c r="D270" s="15" t="s">
        <v>9931</v>
      </c>
      <c r="E270" s="15" t="s">
        <v>1619</v>
      </c>
      <c r="F270" s="15"/>
      <c r="G270" s="15">
        <v>6</v>
      </c>
      <c r="H270" s="15">
        <v>50</v>
      </c>
      <c r="I270" s="15">
        <v>175</v>
      </c>
      <c r="J270" s="15">
        <v>1.1000000000000001</v>
      </c>
      <c r="K270" s="15">
        <v>10</v>
      </c>
      <c r="L270" s="15">
        <v>150</v>
      </c>
      <c r="M270" s="15" t="s">
        <v>9479</v>
      </c>
      <c r="N270" s="15" t="s">
        <v>910</v>
      </c>
    </row>
    <row r="271" spans="1:14" ht="14.5">
      <c r="A271" s="3" t="s">
        <v>1374</v>
      </c>
      <c r="B271" s="15" t="s">
        <v>1</v>
      </c>
      <c r="C271" s="15" t="s">
        <v>1366</v>
      </c>
      <c r="D271" s="15" t="s">
        <v>9931</v>
      </c>
      <c r="E271" s="15" t="s">
        <v>1619</v>
      </c>
      <c r="F271" s="15"/>
      <c r="G271" s="15">
        <v>6</v>
      </c>
      <c r="H271" s="15">
        <v>100</v>
      </c>
      <c r="I271" s="15">
        <v>175</v>
      </c>
      <c r="J271" s="15">
        <v>1.1000000000000001</v>
      </c>
      <c r="K271" s="15">
        <v>10</v>
      </c>
      <c r="L271" s="15">
        <v>150</v>
      </c>
      <c r="M271" s="15" t="s">
        <v>9479</v>
      </c>
      <c r="N271" s="15" t="s">
        <v>910</v>
      </c>
    </row>
    <row r="272" spans="1:14" ht="14.5">
      <c r="A272" s="3" t="s">
        <v>1375</v>
      </c>
      <c r="B272" s="15" t="s">
        <v>1</v>
      </c>
      <c r="C272" s="15" t="s">
        <v>1366</v>
      </c>
      <c r="D272" s="15" t="s">
        <v>9931</v>
      </c>
      <c r="E272" s="15" t="s">
        <v>1619</v>
      </c>
      <c r="F272" s="15"/>
      <c r="G272" s="15">
        <v>6</v>
      </c>
      <c r="H272" s="15">
        <v>200</v>
      </c>
      <c r="I272" s="15">
        <v>175</v>
      </c>
      <c r="J272" s="15">
        <v>1.1000000000000001</v>
      </c>
      <c r="K272" s="15">
        <v>10</v>
      </c>
      <c r="L272" s="15">
        <v>150</v>
      </c>
      <c r="M272" s="15" t="s">
        <v>9479</v>
      </c>
      <c r="N272" s="15" t="s">
        <v>910</v>
      </c>
    </row>
    <row r="273" spans="1:14" ht="14.5">
      <c r="A273" s="3" t="s">
        <v>1376</v>
      </c>
      <c r="B273" s="15" t="s">
        <v>1</v>
      </c>
      <c r="C273" s="15" t="s">
        <v>1366</v>
      </c>
      <c r="D273" s="15" t="s">
        <v>9931</v>
      </c>
      <c r="E273" s="15" t="s">
        <v>1619</v>
      </c>
      <c r="F273" s="15"/>
      <c r="G273" s="15">
        <v>6</v>
      </c>
      <c r="H273" s="15">
        <v>400</v>
      </c>
      <c r="I273" s="15">
        <v>175</v>
      </c>
      <c r="J273" s="15">
        <v>1.1000000000000001</v>
      </c>
      <c r="K273" s="15">
        <v>10</v>
      </c>
      <c r="L273" s="15">
        <v>150</v>
      </c>
      <c r="M273" s="15" t="s">
        <v>9479</v>
      </c>
      <c r="N273" s="15" t="s">
        <v>910</v>
      </c>
    </row>
    <row r="274" spans="1:14" ht="14.5">
      <c r="A274" s="3" t="s">
        <v>1377</v>
      </c>
      <c r="B274" s="15" t="s">
        <v>1</v>
      </c>
      <c r="C274" s="15" t="s">
        <v>1366</v>
      </c>
      <c r="D274" s="15" t="s">
        <v>9931</v>
      </c>
      <c r="E274" s="15" t="s">
        <v>1619</v>
      </c>
      <c r="F274" s="15"/>
      <c r="G274" s="15">
        <v>6</v>
      </c>
      <c r="H274" s="15">
        <v>600</v>
      </c>
      <c r="I274" s="15">
        <v>175</v>
      </c>
      <c r="J274" s="15">
        <v>1.1000000000000001</v>
      </c>
      <c r="K274" s="15">
        <v>10</v>
      </c>
      <c r="L274" s="15">
        <v>150</v>
      </c>
      <c r="M274" s="15" t="s">
        <v>9479</v>
      </c>
      <c r="N274" s="15" t="s">
        <v>910</v>
      </c>
    </row>
    <row r="275" spans="1:14" ht="14.5">
      <c r="A275" s="3" t="s">
        <v>1378</v>
      </c>
      <c r="B275" s="15" t="s">
        <v>1</v>
      </c>
      <c r="C275" s="15" t="s">
        <v>1366</v>
      </c>
      <c r="D275" s="15" t="s">
        <v>9931</v>
      </c>
      <c r="E275" s="15" t="s">
        <v>1619</v>
      </c>
      <c r="F275" s="15"/>
      <c r="G275" s="15">
        <v>6</v>
      </c>
      <c r="H275" s="15">
        <v>800</v>
      </c>
      <c r="I275" s="15">
        <v>175</v>
      </c>
      <c r="J275" s="15">
        <v>1.1000000000000001</v>
      </c>
      <c r="K275" s="15">
        <v>10</v>
      </c>
      <c r="L275" s="15">
        <v>150</v>
      </c>
      <c r="M275" s="15" t="s">
        <v>9479</v>
      </c>
      <c r="N275" s="15" t="s">
        <v>910</v>
      </c>
    </row>
    <row r="276" spans="1:14" ht="14.5">
      <c r="A276" s="3" t="s">
        <v>1379</v>
      </c>
      <c r="B276" s="15" t="s">
        <v>1</v>
      </c>
      <c r="C276" s="15" t="s">
        <v>1366</v>
      </c>
      <c r="D276" s="15" t="s">
        <v>9931</v>
      </c>
      <c r="E276" s="15" t="s">
        <v>1619</v>
      </c>
      <c r="F276" s="15"/>
      <c r="G276" s="15">
        <v>6</v>
      </c>
      <c r="H276" s="15">
        <v>1000</v>
      </c>
      <c r="I276" s="15">
        <v>175</v>
      </c>
      <c r="J276" s="15">
        <v>1.1000000000000001</v>
      </c>
      <c r="K276" s="15">
        <v>10</v>
      </c>
      <c r="L276" s="15">
        <v>150</v>
      </c>
      <c r="M276" s="15" t="s">
        <v>9479</v>
      </c>
      <c r="N276" s="15" t="s">
        <v>910</v>
      </c>
    </row>
    <row r="277" spans="1:14" ht="14.5">
      <c r="A277" s="3" t="s">
        <v>1380</v>
      </c>
      <c r="B277" s="15" t="s">
        <v>1</v>
      </c>
      <c r="C277" s="15" t="s">
        <v>1381</v>
      </c>
      <c r="D277" s="15" t="s">
        <v>9931</v>
      </c>
      <c r="E277" s="15" t="s">
        <v>1619</v>
      </c>
      <c r="F277" s="15"/>
      <c r="G277" s="15">
        <v>2</v>
      </c>
      <c r="H277" s="15">
        <v>400</v>
      </c>
      <c r="I277" s="15">
        <v>60</v>
      </c>
      <c r="J277" s="15">
        <v>1.1000000000000001</v>
      </c>
      <c r="K277" s="15">
        <v>5</v>
      </c>
      <c r="L277" s="15">
        <v>150</v>
      </c>
      <c r="M277" s="15" t="s">
        <v>9479</v>
      </c>
      <c r="N277" s="15" t="s">
        <v>910</v>
      </c>
    </row>
    <row r="278" spans="1:14" ht="14.5">
      <c r="A278" s="3" t="s">
        <v>1382</v>
      </c>
      <c r="B278" s="15" t="s">
        <v>1</v>
      </c>
      <c r="C278" s="15" t="s">
        <v>1381</v>
      </c>
      <c r="D278" s="15" t="s">
        <v>9931</v>
      </c>
      <c r="E278" s="15" t="s">
        <v>1619</v>
      </c>
      <c r="F278" s="15"/>
      <c r="G278" s="15">
        <v>2</v>
      </c>
      <c r="H278" s="15">
        <v>600</v>
      </c>
      <c r="I278" s="15">
        <v>60</v>
      </c>
      <c r="J278" s="15">
        <v>1.1000000000000001</v>
      </c>
      <c r="K278" s="15">
        <v>5</v>
      </c>
      <c r="L278" s="15">
        <v>150</v>
      </c>
      <c r="M278" s="15" t="s">
        <v>9479</v>
      </c>
      <c r="N278" s="15" t="s">
        <v>910</v>
      </c>
    </row>
    <row r="279" spans="1:14" ht="14.5">
      <c r="A279" s="3" t="s">
        <v>1383</v>
      </c>
      <c r="B279" s="15" t="s">
        <v>1</v>
      </c>
      <c r="C279" s="15" t="s">
        <v>1381</v>
      </c>
      <c r="D279" s="15" t="s">
        <v>9931</v>
      </c>
      <c r="E279" s="15" t="s">
        <v>1619</v>
      </c>
      <c r="F279" s="15"/>
      <c r="G279" s="15">
        <v>2</v>
      </c>
      <c r="H279" s="15">
        <v>800</v>
      </c>
      <c r="I279" s="15">
        <v>60</v>
      </c>
      <c r="J279" s="15">
        <v>1.1000000000000001</v>
      </c>
      <c r="K279" s="15">
        <v>5</v>
      </c>
      <c r="L279" s="15">
        <v>150</v>
      </c>
      <c r="M279" s="15" t="s">
        <v>9479</v>
      </c>
      <c r="N279" s="15" t="s">
        <v>910</v>
      </c>
    </row>
    <row r="280" spans="1:14" ht="14.5">
      <c r="A280" s="3" t="s">
        <v>1384</v>
      </c>
      <c r="B280" s="15" t="s">
        <v>1</v>
      </c>
      <c r="C280" s="15" t="s">
        <v>1381</v>
      </c>
      <c r="D280" s="15" t="s">
        <v>9931</v>
      </c>
      <c r="E280" s="15" t="s">
        <v>1619</v>
      </c>
      <c r="F280" s="15"/>
      <c r="G280" s="15">
        <v>2</v>
      </c>
      <c r="H280" s="15">
        <v>1000</v>
      </c>
      <c r="I280" s="15">
        <v>60</v>
      </c>
      <c r="J280" s="15">
        <v>1.1000000000000001</v>
      </c>
      <c r="K280" s="15">
        <v>5</v>
      </c>
      <c r="L280" s="15">
        <v>150</v>
      </c>
      <c r="M280" s="15" t="s">
        <v>9479</v>
      </c>
      <c r="N280" s="15" t="s">
        <v>910</v>
      </c>
    </row>
    <row r="281" spans="1:14" ht="14.5">
      <c r="A281" s="3" t="s">
        <v>1385</v>
      </c>
      <c r="B281" s="15" t="s">
        <v>1</v>
      </c>
      <c r="C281" s="15" t="s">
        <v>1381</v>
      </c>
      <c r="D281" s="15" t="s">
        <v>9931</v>
      </c>
      <c r="E281" s="15" t="s">
        <v>1619</v>
      </c>
      <c r="F281" s="15"/>
      <c r="G281" s="15">
        <v>3</v>
      </c>
      <c r="H281" s="15">
        <v>400</v>
      </c>
      <c r="I281" s="15">
        <v>80</v>
      </c>
      <c r="J281" s="15">
        <v>1.1000000000000001</v>
      </c>
      <c r="K281" s="15">
        <v>5</v>
      </c>
      <c r="L281" s="15">
        <v>150</v>
      </c>
      <c r="M281" s="15" t="s">
        <v>9479</v>
      </c>
      <c r="N281" s="15" t="s">
        <v>910</v>
      </c>
    </row>
    <row r="282" spans="1:14" ht="14.5">
      <c r="A282" s="3" t="s">
        <v>1386</v>
      </c>
      <c r="B282" s="15" t="s">
        <v>1</v>
      </c>
      <c r="C282" s="15" t="s">
        <v>1381</v>
      </c>
      <c r="D282" s="15" t="s">
        <v>9931</v>
      </c>
      <c r="E282" s="15" t="s">
        <v>1619</v>
      </c>
      <c r="F282" s="15"/>
      <c r="G282" s="15">
        <v>3</v>
      </c>
      <c r="H282" s="15">
        <v>600</v>
      </c>
      <c r="I282" s="15">
        <v>80</v>
      </c>
      <c r="J282" s="15">
        <v>1.1000000000000001</v>
      </c>
      <c r="K282" s="15">
        <v>5</v>
      </c>
      <c r="L282" s="15">
        <v>150</v>
      </c>
      <c r="M282" s="15" t="s">
        <v>9479</v>
      </c>
      <c r="N282" s="15" t="s">
        <v>910</v>
      </c>
    </row>
    <row r="283" spans="1:14" ht="14.5">
      <c r="A283" s="3" t="s">
        <v>1387</v>
      </c>
      <c r="B283" s="15" t="s">
        <v>1</v>
      </c>
      <c r="C283" s="15" t="s">
        <v>1381</v>
      </c>
      <c r="D283" s="15" t="s">
        <v>9931</v>
      </c>
      <c r="E283" s="15" t="s">
        <v>1619</v>
      </c>
      <c r="F283" s="15"/>
      <c r="G283" s="15">
        <v>3</v>
      </c>
      <c r="H283" s="15">
        <v>800</v>
      </c>
      <c r="I283" s="15">
        <v>80</v>
      </c>
      <c r="J283" s="15">
        <v>1.1000000000000001</v>
      </c>
      <c r="K283" s="15">
        <v>5</v>
      </c>
      <c r="L283" s="15">
        <v>150</v>
      </c>
      <c r="M283" s="15" t="s">
        <v>9479</v>
      </c>
      <c r="N283" s="15" t="s">
        <v>910</v>
      </c>
    </row>
    <row r="284" spans="1:14" ht="14.5">
      <c r="A284" s="3" t="s">
        <v>1388</v>
      </c>
      <c r="B284" s="15" t="s">
        <v>1</v>
      </c>
      <c r="C284" s="15" t="s">
        <v>1381</v>
      </c>
      <c r="D284" s="15" t="s">
        <v>9931</v>
      </c>
      <c r="E284" s="15" t="s">
        <v>1619</v>
      </c>
      <c r="F284" s="15"/>
      <c r="G284" s="15">
        <v>3</v>
      </c>
      <c r="H284" s="15">
        <v>1000</v>
      </c>
      <c r="I284" s="15">
        <v>80</v>
      </c>
      <c r="J284" s="15">
        <v>1.1000000000000001</v>
      </c>
      <c r="K284" s="15">
        <v>5</v>
      </c>
      <c r="L284" s="15">
        <v>150</v>
      </c>
      <c r="M284" s="15" t="s">
        <v>9479</v>
      </c>
      <c r="N284" s="15" t="s">
        <v>910</v>
      </c>
    </row>
    <row r="285" spans="1:14" ht="14.5">
      <c r="A285" s="3" t="s">
        <v>1389</v>
      </c>
      <c r="B285" s="15" t="s">
        <v>1</v>
      </c>
      <c r="C285" s="15" t="s">
        <v>1381</v>
      </c>
      <c r="D285" s="15" t="s">
        <v>9931</v>
      </c>
      <c r="E285" s="15" t="s">
        <v>1619</v>
      </c>
      <c r="F285" s="15"/>
      <c r="G285" s="15">
        <v>4</v>
      </c>
      <c r="H285" s="15">
        <v>400</v>
      </c>
      <c r="I285" s="15">
        <v>120</v>
      </c>
      <c r="J285" s="15">
        <v>1.1000000000000001</v>
      </c>
      <c r="K285" s="15">
        <v>5</v>
      </c>
      <c r="L285" s="15">
        <v>150</v>
      </c>
      <c r="M285" s="15" t="s">
        <v>9479</v>
      </c>
      <c r="N285" s="15" t="s">
        <v>910</v>
      </c>
    </row>
    <row r="286" spans="1:14" ht="14.5">
      <c r="A286" s="3" t="s">
        <v>1390</v>
      </c>
      <c r="B286" s="15" t="s">
        <v>1</v>
      </c>
      <c r="C286" s="15" t="s">
        <v>1381</v>
      </c>
      <c r="D286" s="15" t="s">
        <v>9931</v>
      </c>
      <c r="E286" s="15" t="s">
        <v>1619</v>
      </c>
      <c r="F286" s="15"/>
      <c r="G286" s="15">
        <v>4</v>
      </c>
      <c r="H286" s="15">
        <v>600</v>
      </c>
      <c r="I286" s="15">
        <v>120</v>
      </c>
      <c r="J286" s="15">
        <v>1.1000000000000001</v>
      </c>
      <c r="K286" s="15">
        <v>5</v>
      </c>
      <c r="L286" s="15">
        <v>150</v>
      </c>
      <c r="M286" s="15" t="s">
        <v>9479</v>
      </c>
      <c r="N286" s="15" t="s">
        <v>910</v>
      </c>
    </row>
    <row r="287" spans="1:14" ht="14.5">
      <c r="A287" s="3" t="s">
        <v>1391</v>
      </c>
      <c r="B287" s="15" t="s">
        <v>1</v>
      </c>
      <c r="C287" s="15" t="s">
        <v>1381</v>
      </c>
      <c r="D287" s="15" t="s">
        <v>9931</v>
      </c>
      <c r="E287" s="15" t="s">
        <v>1619</v>
      </c>
      <c r="F287" s="15"/>
      <c r="G287" s="15">
        <v>4</v>
      </c>
      <c r="H287" s="15">
        <v>800</v>
      </c>
      <c r="I287" s="15">
        <v>120</v>
      </c>
      <c r="J287" s="15">
        <v>1.1000000000000001</v>
      </c>
      <c r="K287" s="15">
        <v>5</v>
      </c>
      <c r="L287" s="15">
        <v>150</v>
      </c>
      <c r="M287" s="15" t="s">
        <v>9479</v>
      </c>
      <c r="N287" s="15" t="s">
        <v>910</v>
      </c>
    </row>
    <row r="288" spans="1:14" ht="14.5">
      <c r="A288" s="3" t="s">
        <v>1392</v>
      </c>
      <c r="B288" s="15" t="s">
        <v>1</v>
      </c>
      <c r="C288" s="15" t="s">
        <v>1381</v>
      </c>
      <c r="D288" s="15" t="s">
        <v>9931</v>
      </c>
      <c r="E288" s="15" t="s">
        <v>1619</v>
      </c>
      <c r="F288" s="15"/>
      <c r="G288" s="15">
        <v>4</v>
      </c>
      <c r="H288" s="15">
        <v>1000</v>
      </c>
      <c r="I288" s="15">
        <v>120</v>
      </c>
      <c r="J288" s="15">
        <v>1.1000000000000001</v>
      </c>
      <c r="K288" s="15">
        <v>5</v>
      </c>
      <c r="L288" s="15">
        <v>150</v>
      </c>
      <c r="M288" s="15" t="s">
        <v>9479</v>
      </c>
      <c r="N288" s="15" t="s">
        <v>910</v>
      </c>
    </row>
    <row r="289" spans="1:14" ht="14.5">
      <c r="A289" s="3" t="s">
        <v>1393</v>
      </c>
      <c r="B289" s="15" t="s">
        <v>1</v>
      </c>
      <c r="C289" s="15" t="s">
        <v>1394</v>
      </c>
      <c r="D289" s="15" t="s">
        <v>9931</v>
      </c>
      <c r="E289" s="15" t="s">
        <v>1619</v>
      </c>
      <c r="F289" s="15"/>
      <c r="G289" s="15">
        <v>10</v>
      </c>
      <c r="H289" s="15">
        <v>50</v>
      </c>
      <c r="I289" s="15">
        <v>200</v>
      </c>
      <c r="J289" s="15">
        <v>1.1000000000000001</v>
      </c>
      <c r="K289" s="15">
        <v>5</v>
      </c>
      <c r="L289" s="15">
        <v>150</v>
      </c>
      <c r="M289" s="15" t="s">
        <v>9479</v>
      </c>
      <c r="N289" s="15" t="s">
        <v>910</v>
      </c>
    </row>
    <row r="290" spans="1:14" ht="14.5">
      <c r="A290" s="3" t="s">
        <v>1395</v>
      </c>
      <c r="B290" s="15" t="s">
        <v>1</v>
      </c>
      <c r="C290" s="15" t="s">
        <v>1394</v>
      </c>
      <c r="D290" s="15" t="s">
        <v>9931</v>
      </c>
      <c r="E290" s="15" t="s">
        <v>1619</v>
      </c>
      <c r="F290" s="15"/>
      <c r="G290" s="15">
        <v>10</v>
      </c>
      <c r="H290" s="15">
        <v>100</v>
      </c>
      <c r="I290" s="15">
        <v>200</v>
      </c>
      <c r="J290" s="15">
        <v>1.1000000000000001</v>
      </c>
      <c r="K290" s="15">
        <v>5</v>
      </c>
      <c r="L290" s="15">
        <v>150</v>
      </c>
      <c r="M290" s="15" t="s">
        <v>9479</v>
      </c>
      <c r="N290" s="15" t="s">
        <v>910</v>
      </c>
    </row>
    <row r="291" spans="1:14" ht="14.5">
      <c r="A291" s="3" t="s">
        <v>1396</v>
      </c>
      <c r="B291" s="15" t="s">
        <v>1</v>
      </c>
      <c r="C291" s="15" t="s">
        <v>1394</v>
      </c>
      <c r="D291" s="15" t="s">
        <v>9931</v>
      </c>
      <c r="E291" s="15" t="s">
        <v>1619</v>
      </c>
      <c r="F291" s="15"/>
      <c r="G291" s="15">
        <v>10</v>
      </c>
      <c r="H291" s="15">
        <v>200</v>
      </c>
      <c r="I291" s="15">
        <v>200</v>
      </c>
      <c r="J291" s="15">
        <v>1.1000000000000001</v>
      </c>
      <c r="K291" s="15">
        <v>5</v>
      </c>
      <c r="L291" s="15">
        <v>150</v>
      </c>
      <c r="M291" s="15" t="s">
        <v>9479</v>
      </c>
      <c r="N291" s="15" t="s">
        <v>910</v>
      </c>
    </row>
    <row r="292" spans="1:14" ht="14.5">
      <c r="A292" s="3" t="s">
        <v>1397</v>
      </c>
      <c r="B292" s="15" t="s">
        <v>1</v>
      </c>
      <c r="C292" s="15" t="s">
        <v>1394</v>
      </c>
      <c r="D292" s="15" t="s">
        <v>9931</v>
      </c>
      <c r="E292" s="15" t="s">
        <v>1619</v>
      </c>
      <c r="F292" s="15"/>
      <c r="G292" s="15">
        <v>10</v>
      </c>
      <c r="H292" s="15">
        <v>400</v>
      </c>
      <c r="I292" s="15">
        <v>200</v>
      </c>
      <c r="J292" s="15">
        <v>1.1000000000000001</v>
      </c>
      <c r="K292" s="15">
        <v>5</v>
      </c>
      <c r="L292" s="15">
        <v>150</v>
      </c>
      <c r="M292" s="15" t="s">
        <v>9479</v>
      </c>
      <c r="N292" s="15" t="s">
        <v>910</v>
      </c>
    </row>
    <row r="293" spans="1:14" ht="14.5">
      <c r="A293" s="3" t="s">
        <v>1398</v>
      </c>
      <c r="B293" s="15" t="s">
        <v>1</v>
      </c>
      <c r="C293" s="15" t="s">
        <v>1394</v>
      </c>
      <c r="D293" s="15" t="s">
        <v>9931</v>
      </c>
      <c r="E293" s="15" t="s">
        <v>1619</v>
      </c>
      <c r="F293" s="15"/>
      <c r="G293" s="15">
        <v>10</v>
      </c>
      <c r="H293" s="15">
        <v>600</v>
      </c>
      <c r="I293" s="15">
        <v>200</v>
      </c>
      <c r="J293" s="15">
        <v>1.1000000000000001</v>
      </c>
      <c r="K293" s="15">
        <v>5</v>
      </c>
      <c r="L293" s="15">
        <v>150</v>
      </c>
      <c r="M293" s="15" t="s">
        <v>9479</v>
      </c>
      <c r="N293" s="15" t="s">
        <v>910</v>
      </c>
    </row>
    <row r="294" spans="1:14" ht="14.5">
      <c r="A294" s="3" t="s">
        <v>1399</v>
      </c>
      <c r="B294" s="15" t="s">
        <v>1</v>
      </c>
      <c r="C294" s="15" t="s">
        <v>1394</v>
      </c>
      <c r="D294" s="15" t="s">
        <v>9931</v>
      </c>
      <c r="E294" s="15" t="s">
        <v>1619</v>
      </c>
      <c r="F294" s="15"/>
      <c r="G294" s="15">
        <v>10</v>
      </c>
      <c r="H294" s="15">
        <v>800</v>
      </c>
      <c r="I294" s="15">
        <v>200</v>
      </c>
      <c r="J294" s="15">
        <v>1.1000000000000001</v>
      </c>
      <c r="K294" s="15">
        <v>5</v>
      </c>
      <c r="L294" s="15">
        <v>150</v>
      </c>
      <c r="M294" s="15" t="s">
        <v>9479</v>
      </c>
      <c r="N294" s="15" t="s">
        <v>910</v>
      </c>
    </row>
    <row r="295" spans="1:14" ht="14.5">
      <c r="A295" s="3" t="s">
        <v>1400</v>
      </c>
      <c r="B295" s="15" t="s">
        <v>1</v>
      </c>
      <c r="C295" s="15" t="s">
        <v>1394</v>
      </c>
      <c r="D295" s="15" t="s">
        <v>9931</v>
      </c>
      <c r="E295" s="15" t="s">
        <v>1619</v>
      </c>
      <c r="F295" s="15"/>
      <c r="G295" s="15">
        <v>10</v>
      </c>
      <c r="H295" s="15">
        <v>1000</v>
      </c>
      <c r="I295" s="15">
        <v>200</v>
      </c>
      <c r="J295" s="15">
        <v>1.1000000000000001</v>
      </c>
      <c r="K295" s="15">
        <v>5</v>
      </c>
      <c r="L295" s="15">
        <v>150</v>
      </c>
      <c r="M295" s="15" t="s">
        <v>9479</v>
      </c>
      <c r="N295" s="15" t="s">
        <v>910</v>
      </c>
    </row>
    <row r="296" spans="1:14" ht="14.5">
      <c r="A296" s="3" t="s">
        <v>1401</v>
      </c>
      <c r="B296" s="15" t="s">
        <v>1</v>
      </c>
      <c r="C296" s="15" t="s">
        <v>1394</v>
      </c>
      <c r="D296" s="15" t="s">
        <v>9931</v>
      </c>
      <c r="E296" s="15" t="s">
        <v>1619</v>
      </c>
      <c r="F296" s="15"/>
      <c r="G296" s="15">
        <v>4</v>
      </c>
      <c r="H296" s="15">
        <v>50</v>
      </c>
      <c r="I296" s="15">
        <v>150</v>
      </c>
      <c r="J296" s="15">
        <v>1.1000000000000001</v>
      </c>
      <c r="K296" s="15">
        <v>5</v>
      </c>
      <c r="L296" s="15">
        <v>150</v>
      </c>
      <c r="M296" s="15" t="s">
        <v>9479</v>
      </c>
      <c r="N296" s="15" t="s">
        <v>910</v>
      </c>
    </row>
    <row r="297" spans="1:14" ht="14.5">
      <c r="A297" s="3" t="s">
        <v>1402</v>
      </c>
      <c r="B297" s="15" t="s">
        <v>1</v>
      </c>
      <c r="C297" s="15" t="s">
        <v>1394</v>
      </c>
      <c r="D297" s="15" t="s">
        <v>9931</v>
      </c>
      <c r="E297" s="15" t="s">
        <v>1619</v>
      </c>
      <c r="F297" s="15"/>
      <c r="G297" s="15">
        <v>4</v>
      </c>
      <c r="H297" s="15">
        <v>100</v>
      </c>
      <c r="I297" s="15">
        <v>150</v>
      </c>
      <c r="J297" s="15">
        <v>1.1000000000000001</v>
      </c>
      <c r="K297" s="15">
        <v>5</v>
      </c>
      <c r="L297" s="15">
        <v>150</v>
      </c>
      <c r="M297" s="15" t="s">
        <v>9479</v>
      </c>
      <c r="N297" s="15" t="s">
        <v>910</v>
      </c>
    </row>
    <row r="298" spans="1:14" ht="14.5">
      <c r="A298" s="3" t="s">
        <v>1403</v>
      </c>
      <c r="B298" s="15" t="s">
        <v>1</v>
      </c>
      <c r="C298" s="15" t="s">
        <v>1394</v>
      </c>
      <c r="D298" s="15" t="s">
        <v>9931</v>
      </c>
      <c r="E298" s="15" t="s">
        <v>1619</v>
      </c>
      <c r="F298" s="15"/>
      <c r="G298" s="15">
        <v>4</v>
      </c>
      <c r="H298" s="15">
        <v>200</v>
      </c>
      <c r="I298" s="15">
        <v>150</v>
      </c>
      <c r="J298" s="15">
        <v>1.1000000000000001</v>
      </c>
      <c r="K298" s="15">
        <v>5</v>
      </c>
      <c r="L298" s="15">
        <v>150</v>
      </c>
      <c r="M298" s="15" t="s">
        <v>9479</v>
      </c>
      <c r="N298" s="15" t="s">
        <v>910</v>
      </c>
    </row>
    <row r="299" spans="1:14" ht="14.5">
      <c r="A299" s="3" t="s">
        <v>1404</v>
      </c>
      <c r="B299" s="15" t="s">
        <v>1</v>
      </c>
      <c r="C299" s="15" t="s">
        <v>1394</v>
      </c>
      <c r="D299" s="15" t="s">
        <v>9931</v>
      </c>
      <c r="E299" s="15" t="s">
        <v>1619</v>
      </c>
      <c r="F299" s="15"/>
      <c r="G299" s="15">
        <v>4</v>
      </c>
      <c r="H299" s="15">
        <v>400</v>
      </c>
      <c r="I299" s="15">
        <v>150</v>
      </c>
      <c r="J299" s="15">
        <v>1.1000000000000001</v>
      </c>
      <c r="K299" s="15">
        <v>5</v>
      </c>
      <c r="L299" s="15">
        <v>150</v>
      </c>
      <c r="M299" s="15" t="s">
        <v>9479</v>
      </c>
      <c r="N299" s="15" t="s">
        <v>910</v>
      </c>
    </row>
    <row r="300" spans="1:14" ht="14.5">
      <c r="A300" s="3" t="s">
        <v>1405</v>
      </c>
      <c r="B300" s="15" t="s">
        <v>1</v>
      </c>
      <c r="C300" s="15" t="s">
        <v>1394</v>
      </c>
      <c r="D300" s="15" t="s">
        <v>9931</v>
      </c>
      <c r="E300" s="15" t="s">
        <v>1619</v>
      </c>
      <c r="F300" s="15"/>
      <c r="G300" s="15">
        <v>4</v>
      </c>
      <c r="H300" s="15">
        <v>600</v>
      </c>
      <c r="I300" s="15">
        <v>150</v>
      </c>
      <c r="J300" s="15">
        <v>1.1000000000000001</v>
      </c>
      <c r="K300" s="15">
        <v>5</v>
      </c>
      <c r="L300" s="15">
        <v>150</v>
      </c>
      <c r="M300" s="15" t="s">
        <v>9479</v>
      </c>
      <c r="N300" s="15" t="s">
        <v>910</v>
      </c>
    </row>
    <row r="301" spans="1:14" ht="14.5">
      <c r="A301" s="3" t="s">
        <v>1406</v>
      </c>
      <c r="B301" s="15" t="s">
        <v>1</v>
      </c>
      <c r="C301" s="15" t="s">
        <v>1394</v>
      </c>
      <c r="D301" s="15" t="s">
        <v>9931</v>
      </c>
      <c r="E301" s="15" t="s">
        <v>1619</v>
      </c>
      <c r="F301" s="15"/>
      <c r="G301" s="15">
        <v>4</v>
      </c>
      <c r="H301" s="15">
        <v>800</v>
      </c>
      <c r="I301" s="15">
        <v>150</v>
      </c>
      <c r="J301" s="15">
        <v>1.1000000000000001</v>
      </c>
      <c r="K301" s="15">
        <v>5</v>
      </c>
      <c r="L301" s="15">
        <v>150</v>
      </c>
      <c r="M301" s="15" t="s">
        <v>9479</v>
      </c>
      <c r="N301" s="15" t="s">
        <v>910</v>
      </c>
    </row>
    <row r="302" spans="1:14" ht="14.5">
      <c r="A302" s="3" t="s">
        <v>1407</v>
      </c>
      <c r="B302" s="15" t="s">
        <v>1</v>
      </c>
      <c r="C302" s="15" t="s">
        <v>1394</v>
      </c>
      <c r="D302" s="15" t="s">
        <v>9931</v>
      </c>
      <c r="E302" s="15" t="s">
        <v>1619</v>
      </c>
      <c r="F302" s="15"/>
      <c r="G302" s="15">
        <v>4</v>
      </c>
      <c r="H302" s="15">
        <v>1000</v>
      </c>
      <c r="I302" s="15">
        <v>150</v>
      </c>
      <c r="J302" s="15">
        <v>1.1000000000000001</v>
      </c>
      <c r="K302" s="15">
        <v>5</v>
      </c>
      <c r="L302" s="15">
        <v>150</v>
      </c>
      <c r="M302" s="15" t="s">
        <v>9479</v>
      </c>
      <c r="N302" s="15" t="s">
        <v>910</v>
      </c>
    </row>
    <row r="303" spans="1:14" ht="14.5">
      <c r="A303" s="3" t="s">
        <v>1408</v>
      </c>
      <c r="B303" s="15" t="s">
        <v>1</v>
      </c>
      <c r="C303" s="15" t="s">
        <v>1394</v>
      </c>
      <c r="D303" s="15" t="s">
        <v>9931</v>
      </c>
      <c r="E303" s="15" t="s">
        <v>1619</v>
      </c>
      <c r="F303" s="15"/>
      <c r="G303" s="15">
        <v>6</v>
      </c>
      <c r="H303" s="15">
        <v>50</v>
      </c>
      <c r="I303" s="15">
        <v>175</v>
      </c>
      <c r="J303" s="15">
        <v>1.1000000000000001</v>
      </c>
      <c r="K303" s="15">
        <v>5</v>
      </c>
      <c r="L303" s="15">
        <v>150</v>
      </c>
      <c r="M303" s="15" t="s">
        <v>9479</v>
      </c>
      <c r="N303" s="15" t="s">
        <v>910</v>
      </c>
    </row>
    <row r="304" spans="1:14" ht="14.5">
      <c r="A304" s="3" t="s">
        <v>1409</v>
      </c>
      <c r="B304" s="15" t="s">
        <v>1</v>
      </c>
      <c r="C304" s="15" t="s">
        <v>1394</v>
      </c>
      <c r="D304" s="15" t="s">
        <v>9931</v>
      </c>
      <c r="E304" s="15" t="s">
        <v>1619</v>
      </c>
      <c r="F304" s="15"/>
      <c r="G304" s="15">
        <v>6</v>
      </c>
      <c r="H304" s="15">
        <v>100</v>
      </c>
      <c r="I304" s="15">
        <v>175</v>
      </c>
      <c r="J304" s="15">
        <v>1.1000000000000001</v>
      </c>
      <c r="K304" s="15">
        <v>5</v>
      </c>
      <c r="L304" s="15">
        <v>150</v>
      </c>
      <c r="M304" s="15" t="s">
        <v>9479</v>
      </c>
      <c r="N304" s="15" t="s">
        <v>910</v>
      </c>
    </row>
    <row r="305" spans="1:14" ht="14.5">
      <c r="A305" s="3" t="s">
        <v>1410</v>
      </c>
      <c r="B305" s="15" t="s">
        <v>1</v>
      </c>
      <c r="C305" s="15" t="s">
        <v>1394</v>
      </c>
      <c r="D305" s="15" t="s">
        <v>9931</v>
      </c>
      <c r="E305" s="15" t="s">
        <v>1619</v>
      </c>
      <c r="F305" s="15"/>
      <c r="G305" s="15">
        <v>6</v>
      </c>
      <c r="H305" s="15">
        <v>200</v>
      </c>
      <c r="I305" s="15">
        <v>175</v>
      </c>
      <c r="J305" s="15">
        <v>1.1000000000000001</v>
      </c>
      <c r="K305" s="15">
        <v>5</v>
      </c>
      <c r="L305" s="15">
        <v>150</v>
      </c>
      <c r="M305" s="15" t="s">
        <v>9479</v>
      </c>
      <c r="N305" s="15" t="s">
        <v>910</v>
      </c>
    </row>
    <row r="306" spans="1:14" ht="14.5">
      <c r="A306" s="3" t="s">
        <v>1411</v>
      </c>
      <c r="B306" s="15" t="s">
        <v>1</v>
      </c>
      <c r="C306" s="15" t="s">
        <v>1394</v>
      </c>
      <c r="D306" s="15" t="s">
        <v>9931</v>
      </c>
      <c r="E306" s="15" t="s">
        <v>1619</v>
      </c>
      <c r="F306" s="15"/>
      <c r="G306" s="15">
        <v>6</v>
      </c>
      <c r="H306" s="15">
        <v>400</v>
      </c>
      <c r="I306" s="15">
        <v>175</v>
      </c>
      <c r="J306" s="15">
        <v>1.1000000000000001</v>
      </c>
      <c r="K306" s="15">
        <v>5</v>
      </c>
      <c r="L306" s="15">
        <v>150</v>
      </c>
      <c r="M306" s="15" t="s">
        <v>9479</v>
      </c>
      <c r="N306" s="15" t="s">
        <v>910</v>
      </c>
    </row>
    <row r="307" spans="1:14" ht="14.5">
      <c r="A307" s="3" t="s">
        <v>1412</v>
      </c>
      <c r="B307" s="15" t="s">
        <v>1</v>
      </c>
      <c r="C307" s="15" t="s">
        <v>1394</v>
      </c>
      <c r="D307" s="15" t="s">
        <v>9931</v>
      </c>
      <c r="E307" s="15" t="s">
        <v>1619</v>
      </c>
      <c r="F307" s="15"/>
      <c r="G307" s="15">
        <v>6</v>
      </c>
      <c r="H307" s="15">
        <v>600</v>
      </c>
      <c r="I307" s="15">
        <v>175</v>
      </c>
      <c r="J307" s="15">
        <v>1.1000000000000001</v>
      </c>
      <c r="K307" s="15">
        <v>5</v>
      </c>
      <c r="L307" s="15">
        <v>150</v>
      </c>
      <c r="M307" s="15" t="s">
        <v>9479</v>
      </c>
      <c r="N307" s="15" t="s">
        <v>910</v>
      </c>
    </row>
    <row r="308" spans="1:14" ht="14.5">
      <c r="A308" s="3" t="s">
        <v>1413</v>
      </c>
      <c r="B308" s="15" t="s">
        <v>1</v>
      </c>
      <c r="C308" s="15" t="s">
        <v>1394</v>
      </c>
      <c r="D308" s="15" t="s">
        <v>9931</v>
      </c>
      <c r="E308" s="15" t="s">
        <v>1619</v>
      </c>
      <c r="F308" s="15"/>
      <c r="G308" s="15">
        <v>6</v>
      </c>
      <c r="H308" s="15">
        <v>800</v>
      </c>
      <c r="I308" s="15">
        <v>175</v>
      </c>
      <c r="J308" s="15">
        <v>1.1000000000000001</v>
      </c>
      <c r="K308" s="15">
        <v>5</v>
      </c>
      <c r="L308" s="15">
        <v>150</v>
      </c>
      <c r="M308" s="15" t="s">
        <v>9479</v>
      </c>
      <c r="N308" s="15" t="s">
        <v>910</v>
      </c>
    </row>
    <row r="309" spans="1:14" ht="14.5">
      <c r="A309" s="3" t="s">
        <v>1414</v>
      </c>
      <c r="B309" s="15" t="s">
        <v>1</v>
      </c>
      <c r="C309" s="15" t="s">
        <v>1394</v>
      </c>
      <c r="D309" s="15" t="s">
        <v>9931</v>
      </c>
      <c r="E309" s="15" t="s">
        <v>1619</v>
      </c>
      <c r="F309" s="15"/>
      <c r="G309" s="15">
        <v>6</v>
      </c>
      <c r="H309" s="15">
        <v>1000</v>
      </c>
      <c r="I309" s="15">
        <v>175</v>
      </c>
      <c r="J309" s="15">
        <v>1.1000000000000001</v>
      </c>
      <c r="K309" s="15">
        <v>5</v>
      </c>
      <c r="L309" s="15">
        <v>150</v>
      </c>
      <c r="M309" s="15" t="s">
        <v>9479</v>
      </c>
      <c r="N309" s="15" t="s">
        <v>910</v>
      </c>
    </row>
    <row r="310" spans="1:14" ht="14.5">
      <c r="A310" s="3" t="s">
        <v>1415</v>
      </c>
      <c r="B310" s="15" t="s">
        <v>1</v>
      </c>
      <c r="C310" s="15" t="s">
        <v>1394</v>
      </c>
      <c r="D310" s="15" t="s">
        <v>9931</v>
      </c>
      <c r="E310" s="15" t="s">
        <v>1619</v>
      </c>
      <c r="F310" s="15"/>
      <c r="G310" s="15">
        <v>8</v>
      </c>
      <c r="H310" s="15">
        <v>50</v>
      </c>
      <c r="I310" s="15">
        <v>200</v>
      </c>
      <c r="J310" s="15">
        <v>1.1000000000000001</v>
      </c>
      <c r="K310" s="15">
        <v>5</v>
      </c>
      <c r="L310" s="15">
        <v>150</v>
      </c>
      <c r="M310" s="15" t="s">
        <v>9479</v>
      </c>
      <c r="N310" s="15" t="s">
        <v>910</v>
      </c>
    </row>
    <row r="311" spans="1:14" ht="14.5">
      <c r="A311" s="3" t="s">
        <v>1416</v>
      </c>
      <c r="B311" s="15" t="s">
        <v>1</v>
      </c>
      <c r="C311" s="15" t="s">
        <v>1394</v>
      </c>
      <c r="D311" s="15" t="s">
        <v>9931</v>
      </c>
      <c r="E311" s="15" t="s">
        <v>1619</v>
      </c>
      <c r="F311" s="15"/>
      <c r="G311" s="15">
        <v>8</v>
      </c>
      <c r="H311" s="15">
        <v>100</v>
      </c>
      <c r="I311" s="15">
        <v>200</v>
      </c>
      <c r="J311" s="15">
        <v>1.1000000000000001</v>
      </c>
      <c r="K311" s="15">
        <v>5</v>
      </c>
      <c r="L311" s="15">
        <v>150</v>
      </c>
      <c r="M311" s="15" t="s">
        <v>9479</v>
      </c>
      <c r="N311" s="15" t="s">
        <v>910</v>
      </c>
    </row>
    <row r="312" spans="1:14" ht="14.5">
      <c r="A312" s="3" t="s">
        <v>1417</v>
      </c>
      <c r="B312" s="15" t="s">
        <v>1</v>
      </c>
      <c r="C312" s="15" t="s">
        <v>1394</v>
      </c>
      <c r="D312" s="15" t="s">
        <v>9931</v>
      </c>
      <c r="E312" s="15" t="s">
        <v>1619</v>
      </c>
      <c r="F312" s="15"/>
      <c r="G312" s="15">
        <v>8</v>
      </c>
      <c r="H312" s="15">
        <v>200</v>
      </c>
      <c r="I312" s="15">
        <v>200</v>
      </c>
      <c r="J312" s="15">
        <v>1.1000000000000001</v>
      </c>
      <c r="K312" s="15">
        <v>5</v>
      </c>
      <c r="L312" s="15">
        <v>150</v>
      </c>
      <c r="M312" s="15" t="s">
        <v>9479</v>
      </c>
      <c r="N312" s="15" t="s">
        <v>910</v>
      </c>
    </row>
    <row r="313" spans="1:14" ht="14.5">
      <c r="A313" s="3" t="s">
        <v>1418</v>
      </c>
      <c r="B313" s="15" t="s">
        <v>1</v>
      </c>
      <c r="C313" s="15" t="s">
        <v>1394</v>
      </c>
      <c r="D313" s="15" t="s">
        <v>9931</v>
      </c>
      <c r="E313" s="15" t="s">
        <v>1619</v>
      </c>
      <c r="F313" s="15"/>
      <c r="G313" s="15">
        <v>8</v>
      </c>
      <c r="H313" s="15">
        <v>400</v>
      </c>
      <c r="I313" s="15">
        <v>200</v>
      </c>
      <c r="J313" s="15">
        <v>1.1000000000000001</v>
      </c>
      <c r="K313" s="15">
        <v>5</v>
      </c>
      <c r="L313" s="15">
        <v>150</v>
      </c>
      <c r="M313" s="15" t="s">
        <v>9479</v>
      </c>
      <c r="N313" s="15" t="s">
        <v>910</v>
      </c>
    </row>
    <row r="314" spans="1:14" ht="14.5">
      <c r="A314" s="3" t="s">
        <v>1419</v>
      </c>
      <c r="B314" s="15" t="s">
        <v>1</v>
      </c>
      <c r="C314" s="15" t="s">
        <v>1394</v>
      </c>
      <c r="D314" s="15" t="s">
        <v>9931</v>
      </c>
      <c r="E314" s="15" t="s">
        <v>1619</v>
      </c>
      <c r="F314" s="15"/>
      <c r="G314" s="15">
        <v>8</v>
      </c>
      <c r="H314" s="15">
        <v>600</v>
      </c>
      <c r="I314" s="15">
        <v>200</v>
      </c>
      <c r="J314" s="15">
        <v>1.1000000000000001</v>
      </c>
      <c r="K314" s="15">
        <v>5</v>
      </c>
      <c r="L314" s="15">
        <v>150</v>
      </c>
      <c r="M314" s="15" t="s">
        <v>9479</v>
      </c>
      <c r="N314" s="15" t="s">
        <v>910</v>
      </c>
    </row>
    <row r="315" spans="1:14" ht="14.5">
      <c r="A315" s="3" t="s">
        <v>1420</v>
      </c>
      <c r="B315" s="15" t="s">
        <v>1</v>
      </c>
      <c r="C315" s="15" t="s">
        <v>1394</v>
      </c>
      <c r="D315" s="15" t="s">
        <v>9931</v>
      </c>
      <c r="E315" s="15" t="s">
        <v>1619</v>
      </c>
      <c r="F315" s="15"/>
      <c r="G315" s="15">
        <v>8</v>
      </c>
      <c r="H315" s="15">
        <v>800</v>
      </c>
      <c r="I315" s="15">
        <v>200</v>
      </c>
      <c r="J315" s="15">
        <v>1.1000000000000001</v>
      </c>
      <c r="K315" s="15">
        <v>5</v>
      </c>
      <c r="L315" s="15">
        <v>150</v>
      </c>
      <c r="M315" s="15" t="s">
        <v>9479</v>
      </c>
      <c r="N315" s="15" t="s">
        <v>910</v>
      </c>
    </row>
    <row r="316" spans="1:14" ht="14.5">
      <c r="A316" s="3" t="s">
        <v>1421</v>
      </c>
      <c r="B316" s="15" t="s">
        <v>1</v>
      </c>
      <c r="C316" s="15" t="s">
        <v>1394</v>
      </c>
      <c r="D316" s="15" t="s">
        <v>9931</v>
      </c>
      <c r="E316" s="15" t="s">
        <v>1619</v>
      </c>
      <c r="F316" s="15"/>
      <c r="G316" s="15">
        <v>8</v>
      </c>
      <c r="H316" s="15">
        <v>1000</v>
      </c>
      <c r="I316" s="15">
        <v>200</v>
      </c>
      <c r="J316" s="15">
        <v>1.1000000000000001</v>
      </c>
      <c r="K316" s="15">
        <v>5</v>
      </c>
      <c r="L316" s="15">
        <v>150</v>
      </c>
      <c r="M316" s="15" t="s">
        <v>9479</v>
      </c>
      <c r="N316" s="15" t="s">
        <v>910</v>
      </c>
    </row>
    <row r="317" spans="1:14" ht="14.5">
      <c r="A317" s="3" t="s">
        <v>1422</v>
      </c>
      <c r="B317" s="15" t="s">
        <v>1</v>
      </c>
      <c r="C317" s="15" t="s">
        <v>1423</v>
      </c>
      <c r="D317" s="15" t="s">
        <v>9931</v>
      </c>
      <c r="E317" s="15" t="s">
        <v>1619</v>
      </c>
      <c r="F317" s="15"/>
      <c r="G317" s="15">
        <v>0.8</v>
      </c>
      <c r="H317" s="15">
        <v>1000</v>
      </c>
      <c r="I317" s="15">
        <v>35</v>
      </c>
      <c r="J317" s="15">
        <v>1</v>
      </c>
      <c r="K317" s="15">
        <v>5</v>
      </c>
      <c r="L317" s="15">
        <v>150</v>
      </c>
      <c r="M317" s="15">
        <v>1</v>
      </c>
      <c r="N317" s="15" t="s">
        <v>3</v>
      </c>
    </row>
    <row r="318" spans="1:14" ht="14.5">
      <c r="A318" s="3" t="s">
        <v>1424</v>
      </c>
      <c r="B318" s="15" t="s">
        <v>1</v>
      </c>
      <c r="C318" s="15" t="s">
        <v>1423</v>
      </c>
      <c r="D318" s="15" t="s">
        <v>9931</v>
      </c>
      <c r="E318" s="15" t="s">
        <v>1619</v>
      </c>
      <c r="F318" s="15"/>
      <c r="G318" s="15">
        <v>0.8</v>
      </c>
      <c r="H318" s="15">
        <v>1000</v>
      </c>
      <c r="I318" s="15">
        <v>35</v>
      </c>
      <c r="J318" s="15">
        <v>1</v>
      </c>
      <c r="K318" s="15">
        <v>5</v>
      </c>
      <c r="L318" s="15">
        <v>150</v>
      </c>
      <c r="M318" s="15">
        <v>1</v>
      </c>
      <c r="N318" s="15" t="s">
        <v>910</v>
      </c>
    </row>
    <row r="319" spans="1:14" ht="14.5">
      <c r="A319" s="3" t="s">
        <v>1425</v>
      </c>
      <c r="B319" s="15" t="s">
        <v>1</v>
      </c>
      <c r="C319" s="15" t="s">
        <v>1423</v>
      </c>
      <c r="D319" s="15" t="s">
        <v>9931</v>
      </c>
      <c r="E319" s="15" t="s">
        <v>1619</v>
      </c>
      <c r="F319" s="15"/>
      <c r="G319" s="15">
        <v>0.8</v>
      </c>
      <c r="H319" s="15">
        <v>200</v>
      </c>
      <c r="I319" s="15">
        <v>35</v>
      </c>
      <c r="J319" s="15">
        <v>1</v>
      </c>
      <c r="K319" s="15">
        <v>5</v>
      </c>
      <c r="L319" s="15">
        <v>150</v>
      </c>
      <c r="M319" s="15">
        <v>1</v>
      </c>
      <c r="N319" s="15" t="s">
        <v>3</v>
      </c>
    </row>
    <row r="320" spans="1:14" ht="14.5">
      <c r="A320" s="3" t="s">
        <v>1426</v>
      </c>
      <c r="B320" s="15" t="s">
        <v>1</v>
      </c>
      <c r="C320" s="15" t="s">
        <v>1423</v>
      </c>
      <c r="D320" s="15" t="s">
        <v>9931</v>
      </c>
      <c r="E320" s="15" t="s">
        <v>1619</v>
      </c>
      <c r="F320" s="15"/>
      <c r="G320" s="15">
        <v>0.8</v>
      </c>
      <c r="H320" s="15">
        <v>400</v>
      </c>
      <c r="I320" s="15">
        <v>35</v>
      </c>
      <c r="J320" s="15">
        <v>1</v>
      </c>
      <c r="K320" s="15">
        <v>5</v>
      </c>
      <c r="L320" s="15">
        <v>150</v>
      </c>
      <c r="M320" s="15">
        <v>1</v>
      </c>
      <c r="N320" s="15" t="s">
        <v>3</v>
      </c>
    </row>
    <row r="321" spans="1:14" ht="14.5">
      <c r="A321" s="3" t="s">
        <v>1427</v>
      </c>
      <c r="B321" s="15" t="s">
        <v>1</v>
      </c>
      <c r="C321" s="15" t="s">
        <v>1423</v>
      </c>
      <c r="D321" s="15" t="s">
        <v>9931</v>
      </c>
      <c r="E321" s="15" t="s">
        <v>1619</v>
      </c>
      <c r="F321" s="15"/>
      <c r="G321" s="15">
        <v>0.8</v>
      </c>
      <c r="H321" s="15">
        <v>600</v>
      </c>
      <c r="I321" s="15">
        <v>35</v>
      </c>
      <c r="J321" s="15">
        <v>1</v>
      </c>
      <c r="K321" s="15">
        <v>5</v>
      </c>
      <c r="L321" s="15">
        <v>150</v>
      </c>
      <c r="M321" s="15">
        <v>1</v>
      </c>
      <c r="N321" s="15" t="s">
        <v>3</v>
      </c>
    </row>
    <row r="322" spans="1:14" ht="14.5">
      <c r="A322" s="3" t="s">
        <v>1428</v>
      </c>
      <c r="B322" s="15" t="s">
        <v>1</v>
      </c>
      <c r="C322" s="15" t="s">
        <v>1423</v>
      </c>
      <c r="D322" s="15" t="s">
        <v>9931</v>
      </c>
      <c r="E322" s="15" t="s">
        <v>1619</v>
      </c>
      <c r="F322" s="15"/>
      <c r="G322" s="15">
        <v>0.8</v>
      </c>
      <c r="H322" s="15">
        <v>600</v>
      </c>
      <c r="I322" s="15">
        <v>35</v>
      </c>
      <c r="J322" s="15">
        <v>1</v>
      </c>
      <c r="K322" s="15">
        <v>5</v>
      </c>
      <c r="L322" s="15">
        <v>150</v>
      </c>
      <c r="M322" s="15">
        <v>1</v>
      </c>
      <c r="N322" s="15" t="s">
        <v>910</v>
      </c>
    </row>
    <row r="323" spans="1:14" ht="14.5">
      <c r="A323" s="3" t="s">
        <v>1429</v>
      </c>
      <c r="B323" s="15" t="s">
        <v>1</v>
      </c>
      <c r="C323" s="15" t="s">
        <v>1423</v>
      </c>
      <c r="D323" s="15" t="s">
        <v>9931</v>
      </c>
      <c r="E323" s="15" t="s">
        <v>1619</v>
      </c>
      <c r="F323" s="15"/>
      <c r="G323" s="15">
        <v>0.8</v>
      </c>
      <c r="H323" s="15">
        <v>800</v>
      </c>
      <c r="I323" s="15">
        <v>35</v>
      </c>
      <c r="J323" s="15">
        <v>1</v>
      </c>
      <c r="K323" s="15">
        <v>5</v>
      </c>
      <c r="L323" s="15">
        <v>150</v>
      </c>
      <c r="M323" s="15">
        <v>1</v>
      </c>
      <c r="N323" s="15" t="s">
        <v>3</v>
      </c>
    </row>
    <row r="324" spans="1:14" ht="14.5">
      <c r="A324" s="3" t="s">
        <v>1430</v>
      </c>
      <c r="B324" s="15" t="s">
        <v>1</v>
      </c>
      <c r="C324" s="15" t="s">
        <v>1423</v>
      </c>
      <c r="D324" s="15" t="s">
        <v>9931</v>
      </c>
      <c r="E324" s="15" t="s">
        <v>1619</v>
      </c>
      <c r="F324" s="15"/>
      <c r="G324" s="15">
        <v>0.8</v>
      </c>
      <c r="H324" s="15">
        <v>800</v>
      </c>
      <c r="I324" s="15">
        <v>35</v>
      </c>
      <c r="J324" s="15">
        <v>1</v>
      </c>
      <c r="K324" s="15">
        <v>5</v>
      </c>
      <c r="L324" s="15">
        <v>150</v>
      </c>
      <c r="M324" s="15">
        <v>1</v>
      </c>
      <c r="N324" s="15" t="s">
        <v>910</v>
      </c>
    </row>
    <row r="325" spans="1:14" ht="14.5">
      <c r="A325" s="3" t="s">
        <v>1431</v>
      </c>
      <c r="B325" s="15" t="s">
        <v>1</v>
      </c>
      <c r="C325" s="15" t="s">
        <v>1432</v>
      </c>
      <c r="D325" s="15" t="s">
        <v>9931</v>
      </c>
      <c r="E325" s="15" t="s">
        <v>1619</v>
      </c>
      <c r="F325" s="15"/>
      <c r="G325" s="15">
        <v>10</v>
      </c>
      <c r="H325" s="15">
        <v>600</v>
      </c>
      <c r="I325" s="15">
        <v>144</v>
      </c>
      <c r="J325" s="15">
        <v>1.1000000000000001</v>
      </c>
      <c r="K325" s="15">
        <v>5</v>
      </c>
      <c r="L325" s="15">
        <v>150</v>
      </c>
      <c r="M325" s="15" t="s">
        <v>9479</v>
      </c>
      <c r="N325" s="15" t="s">
        <v>910</v>
      </c>
    </row>
    <row r="326" spans="1:14" ht="14.5">
      <c r="A326" s="3" t="s">
        <v>1433</v>
      </c>
      <c r="B326" s="15" t="s">
        <v>1</v>
      </c>
      <c r="C326" s="15" t="s">
        <v>1432</v>
      </c>
      <c r="D326" s="15" t="s">
        <v>9931</v>
      </c>
      <c r="E326" s="15" t="s">
        <v>1619</v>
      </c>
      <c r="F326" s="15"/>
      <c r="G326" s="15">
        <v>10</v>
      </c>
      <c r="H326" s="15">
        <v>800</v>
      </c>
      <c r="I326" s="15">
        <v>144</v>
      </c>
      <c r="J326" s="15">
        <v>1.1000000000000001</v>
      </c>
      <c r="K326" s="15">
        <v>5</v>
      </c>
      <c r="L326" s="15">
        <v>150</v>
      </c>
      <c r="M326" s="15" t="s">
        <v>9479</v>
      </c>
      <c r="N326" s="15" t="s">
        <v>910</v>
      </c>
    </row>
    <row r="327" spans="1:14" ht="14.5">
      <c r="A327" s="3" t="s">
        <v>1434</v>
      </c>
      <c r="B327" s="15" t="s">
        <v>1</v>
      </c>
      <c r="C327" s="15" t="s">
        <v>1432</v>
      </c>
      <c r="D327" s="15" t="s">
        <v>9931</v>
      </c>
      <c r="E327" s="15" t="s">
        <v>1619</v>
      </c>
      <c r="F327" s="15"/>
      <c r="G327" s="15">
        <v>10</v>
      </c>
      <c r="H327" s="15">
        <v>1000</v>
      </c>
      <c r="I327" s="15">
        <v>144</v>
      </c>
      <c r="J327" s="15">
        <v>1.1000000000000001</v>
      </c>
      <c r="K327" s="15">
        <v>5</v>
      </c>
      <c r="L327" s="15">
        <v>150</v>
      </c>
      <c r="M327" s="15" t="s">
        <v>9479</v>
      </c>
      <c r="N327" s="15" t="s">
        <v>910</v>
      </c>
    </row>
    <row r="328" spans="1:14" ht="14.5">
      <c r="A328" s="3" t="s">
        <v>1435</v>
      </c>
      <c r="B328" s="15" t="s">
        <v>1</v>
      </c>
      <c r="C328" s="15" t="s">
        <v>1432</v>
      </c>
      <c r="D328" s="15" t="s">
        <v>9931</v>
      </c>
      <c r="E328" s="15" t="s">
        <v>1619</v>
      </c>
      <c r="F328" s="15"/>
      <c r="G328" s="15">
        <v>15</v>
      </c>
      <c r="H328" s="15">
        <v>600</v>
      </c>
      <c r="I328" s="15">
        <v>208</v>
      </c>
      <c r="J328" s="15">
        <v>1.1000000000000001</v>
      </c>
      <c r="K328" s="15">
        <v>5</v>
      </c>
      <c r="L328" s="15">
        <v>150</v>
      </c>
      <c r="M328" s="15" t="s">
        <v>9479</v>
      </c>
      <c r="N328" s="15" t="s">
        <v>910</v>
      </c>
    </row>
    <row r="329" spans="1:14" ht="14.5">
      <c r="A329" s="3" t="s">
        <v>1436</v>
      </c>
      <c r="B329" s="15" t="s">
        <v>1</v>
      </c>
      <c r="C329" s="15" t="s">
        <v>1432</v>
      </c>
      <c r="D329" s="15" t="s">
        <v>9931</v>
      </c>
      <c r="E329" s="15" t="s">
        <v>1619</v>
      </c>
      <c r="F329" s="15"/>
      <c r="G329" s="15">
        <v>15</v>
      </c>
      <c r="H329" s="15">
        <v>800</v>
      </c>
      <c r="I329" s="15">
        <v>208</v>
      </c>
      <c r="J329" s="15">
        <v>1.1000000000000001</v>
      </c>
      <c r="K329" s="15">
        <v>5</v>
      </c>
      <c r="L329" s="15">
        <v>150</v>
      </c>
      <c r="M329" s="15" t="s">
        <v>9479</v>
      </c>
      <c r="N329" s="15" t="s">
        <v>910</v>
      </c>
    </row>
    <row r="330" spans="1:14" ht="14.5">
      <c r="A330" s="3" t="s">
        <v>1437</v>
      </c>
      <c r="B330" s="15" t="s">
        <v>1</v>
      </c>
      <c r="C330" s="15" t="s">
        <v>1432</v>
      </c>
      <c r="D330" s="15" t="s">
        <v>9931</v>
      </c>
      <c r="E330" s="15" t="s">
        <v>1619</v>
      </c>
      <c r="F330" s="15"/>
      <c r="G330" s="15">
        <v>15</v>
      </c>
      <c r="H330" s="15">
        <v>1000</v>
      </c>
      <c r="I330" s="15">
        <v>208</v>
      </c>
      <c r="J330" s="15">
        <v>1.1000000000000001</v>
      </c>
      <c r="K330" s="15">
        <v>5</v>
      </c>
      <c r="L330" s="15">
        <v>150</v>
      </c>
      <c r="M330" s="15" t="s">
        <v>9479</v>
      </c>
      <c r="N330" s="15" t="s">
        <v>910</v>
      </c>
    </row>
    <row r="331" spans="1:14" ht="14.5">
      <c r="A331" s="3" t="s">
        <v>1438</v>
      </c>
      <c r="B331" s="15" t="s">
        <v>1</v>
      </c>
      <c r="C331" s="15" t="s">
        <v>1432</v>
      </c>
      <c r="D331" s="15" t="s">
        <v>9931</v>
      </c>
      <c r="E331" s="15" t="s">
        <v>1619</v>
      </c>
      <c r="F331" s="15"/>
      <c r="G331" s="15">
        <v>25</v>
      </c>
      <c r="H331" s="15">
        <v>600</v>
      </c>
      <c r="I331" s="15">
        <v>312</v>
      </c>
      <c r="J331" s="15">
        <v>1.1499999999999999</v>
      </c>
      <c r="K331" s="15">
        <v>5</v>
      </c>
      <c r="L331" s="15">
        <v>150</v>
      </c>
      <c r="M331" s="15" t="s">
        <v>9479</v>
      </c>
      <c r="N331" s="15" t="s">
        <v>910</v>
      </c>
    </row>
    <row r="332" spans="1:14" ht="14.5">
      <c r="A332" s="3" t="s">
        <v>1439</v>
      </c>
      <c r="B332" s="15" t="s">
        <v>1</v>
      </c>
      <c r="C332" s="15" t="s">
        <v>1432</v>
      </c>
      <c r="D332" s="15" t="s">
        <v>9931</v>
      </c>
      <c r="E332" s="15" t="s">
        <v>1619</v>
      </c>
      <c r="F332" s="15"/>
      <c r="G332" s="15">
        <v>25</v>
      </c>
      <c r="H332" s="15">
        <v>800</v>
      </c>
      <c r="I332" s="15">
        <v>312</v>
      </c>
      <c r="J332" s="15">
        <v>1.1499999999999999</v>
      </c>
      <c r="K332" s="15">
        <v>5</v>
      </c>
      <c r="L332" s="15">
        <v>150</v>
      </c>
      <c r="M332" s="15" t="s">
        <v>9479</v>
      </c>
      <c r="N332" s="15" t="s">
        <v>910</v>
      </c>
    </row>
    <row r="333" spans="1:14" ht="14.5">
      <c r="A333" s="3" t="s">
        <v>1440</v>
      </c>
      <c r="B333" s="15" t="s">
        <v>1</v>
      </c>
      <c r="C333" s="15" t="s">
        <v>1432</v>
      </c>
      <c r="D333" s="15" t="s">
        <v>9931</v>
      </c>
      <c r="E333" s="15" t="s">
        <v>1619</v>
      </c>
      <c r="F333" s="15"/>
      <c r="G333" s="15">
        <v>25</v>
      </c>
      <c r="H333" s="15">
        <v>1000</v>
      </c>
      <c r="I333" s="15">
        <v>312</v>
      </c>
      <c r="J333" s="15">
        <v>1.1499999999999999</v>
      </c>
      <c r="K333" s="15">
        <v>5</v>
      </c>
      <c r="L333" s="15">
        <v>150</v>
      </c>
      <c r="M333" s="15" t="s">
        <v>9479</v>
      </c>
      <c r="N333" s="15" t="s">
        <v>910</v>
      </c>
    </row>
    <row r="334" spans="1:14" ht="14.5">
      <c r="A334" s="3" t="s">
        <v>1571</v>
      </c>
      <c r="B334" s="15" t="s">
        <v>1</v>
      </c>
      <c r="C334" s="15" t="s">
        <v>1442</v>
      </c>
      <c r="D334" s="15" t="s">
        <v>9931</v>
      </c>
      <c r="E334" s="15" t="s">
        <v>1619</v>
      </c>
      <c r="F334" s="15"/>
      <c r="G334" s="15">
        <v>4</v>
      </c>
      <c r="H334" s="15">
        <v>600</v>
      </c>
      <c r="I334" s="15">
        <v>110</v>
      </c>
      <c r="J334" s="15">
        <v>1</v>
      </c>
      <c r="K334" s="15">
        <v>2</v>
      </c>
      <c r="L334" s="15">
        <v>150</v>
      </c>
      <c r="M334" s="15">
        <v>1</v>
      </c>
      <c r="N334" s="15" t="s">
        <v>910</v>
      </c>
    </row>
    <row r="335" spans="1:14" ht="14.5">
      <c r="A335" s="3" t="s">
        <v>1572</v>
      </c>
      <c r="B335" s="15" t="s">
        <v>1</v>
      </c>
      <c r="C335" s="15" t="s">
        <v>1442</v>
      </c>
      <c r="D335" s="15" t="s">
        <v>9931</v>
      </c>
      <c r="E335" s="15" t="s">
        <v>1619</v>
      </c>
      <c r="F335" s="15"/>
      <c r="G335" s="15">
        <v>4</v>
      </c>
      <c r="H335" s="15">
        <v>800</v>
      </c>
      <c r="I335" s="15">
        <v>110</v>
      </c>
      <c r="J335" s="15">
        <v>1</v>
      </c>
      <c r="K335" s="15">
        <v>2</v>
      </c>
      <c r="L335" s="15">
        <v>150</v>
      </c>
      <c r="M335" s="15">
        <v>1</v>
      </c>
      <c r="N335" s="15" t="s">
        <v>910</v>
      </c>
    </row>
    <row r="336" spans="1:14" ht="14.5">
      <c r="A336" s="3" t="s">
        <v>1573</v>
      </c>
      <c r="B336" s="15" t="s">
        <v>1</v>
      </c>
      <c r="C336" s="15" t="s">
        <v>1442</v>
      </c>
      <c r="D336" s="15" t="s">
        <v>9931</v>
      </c>
      <c r="E336" s="15" t="s">
        <v>1619</v>
      </c>
      <c r="F336" s="15"/>
      <c r="G336" s="15">
        <v>4</v>
      </c>
      <c r="H336" s="15">
        <v>1000</v>
      </c>
      <c r="I336" s="15">
        <v>110</v>
      </c>
      <c r="J336" s="15">
        <v>1</v>
      </c>
      <c r="K336" s="15">
        <v>2</v>
      </c>
      <c r="L336" s="15">
        <v>150</v>
      </c>
      <c r="M336" s="15">
        <v>1</v>
      </c>
      <c r="N336" s="15" t="s">
        <v>910</v>
      </c>
    </row>
    <row r="337" spans="1:14" ht="14.5">
      <c r="A337" s="3" t="s">
        <v>1574</v>
      </c>
      <c r="B337" s="15" t="s">
        <v>1</v>
      </c>
      <c r="C337" s="15" t="s">
        <v>1442</v>
      </c>
      <c r="D337" s="15" t="s">
        <v>9931</v>
      </c>
      <c r="E337" s="15" t="s">
        <v>1619</v>
      </c>
      <c r="F337" s="15"/>
      <c r="G337" s="15">
        <v>6</v>
      </c>
      <c r="H337" s="15">
        <v>600</v>
      </c>
      <c r="I337" s="15">
        <v>150</v>
      </c>
      <c r="J337" s="15">
        <v>1</v>
      </c>
      <c r="K337" s="15">
        <v>2</v>
      </c>
      <c r="L337" s="15">
        <v>150</v>
      </c>
      <c r="M337" s="15">
        <v>1</v>
      </c>
      <c r="N337" s="15" t="s">
        <v>910</v>
      </c>
    </row>
    <row r="338" spans="1:14" ht="14.5">
      <c r="A338" s="3" t="s">
        <v>1575</v>
      </c>
      <c r="B338" s="15" t="s">
        <v>1</v>
      </c>
      <c r="C338" s="15" t="s">
        <v>1442</v>
      </c>
      <c r="D338" s="15" t="s">
        <v>9931</v>
      </c>
      <c r="E338" s="15" t="s">
        <v>1619</v>
      </c>
      <c r="F338" s="15"/>
      <c r="G338" s="15">
        <v>6</v>
      </c>
      <c r="H338" s="15">
        <v>800</v>
      </c>
      <c r="I338" s="15">
        <v>150</v>
      </c>
      <c r="J338" s="15">
        <v>1</v>
      </c>
      <c r="K338" s="15">
        <v>2</v>
      </c>
      <c r="L338" s="15">
        <v>150</v>
      </c>
      <c r="M338" s="15">
        <v>1</v>
      </c>
      <c r="N338" s="15" t="s">
        <v>910</v>
      </c>
    </row>
    <row r="339" spans="1:14" ht="14.5">
      <c r="A339" s="3" t="s">
        <v>1576</v>
      </c>
      <c r="B339" s="15" t="s">
        <v>1</v>
      </c>
      <c r="C339" s="15" t="s">
        <v>1442</v>
      </c>
      <c r="D339" s="15" t="s">
        <v>9931</v>
      </c>
      <c r="E339" s="15" t="s">
        <v>1619</v>
      </c>
      <c r="F339" s="15"/>
      <c r="G339" s="15">
        <v>6</v>
      </c>
      <c r="H339" s="15">
        <v>1000</v>
      </c>
      <c r="I339" s="15">
        <v>150</v>
      </c>
      <c r="J339" s="15">
        <v>1</v>
      </c>
      <c r="K339" s="15">
        <v>2</v>
      </c>
      <c r="L339" s="15">
        <v>150</v>
      </c>
      <c r="M339" s="15">
        <v>1</v>
      </c>
      <c r="N339" s="15" t="s">
        <v>910</v>
      </c>
    </row>
    <row r="340" spans="1:14" ht="14.5">
      <c r="A340" s="3" t="s">
        <v>1441</v>
      </c>
      <c r="B340" s="15" t="s">
        <v>1</v>
      </c>
      <c r="C340" s="15" t="s">
        <v>1442</v>
      </c>
      <c r="D340" s="15" t="s">
        <v>9931</v>
      </c>
      <c r="E340" s="15" t="s">
        <v>1619</v>
      </c>
      <c r="F340" s="15"/>
      <c r="G340" s="15">
        <v>8</v>
      </c>
      <c r="H340" s="15">
        <v>600</v>
      </c>
      <c r="I340" s="15">
        <v>200</v>
      </c>
      <c r="J340" s="15">
        <v>1.05</v>
      </c>
      <c r="K340" s="15">
        <v>5</v>
      </c>
      <c r="L340" s="15">
        <v>150</v>
      </c>
      <c r="M340" s="15">
        <v>1</v>
      </c>
      <c r="N340" s="15" t="s">
        <v>910</v>
      </c>
    </row>
    <row r="341" spans="1:14" ht="14.5">
      <c r="A341" s="3" t="s">
        <v>1443</v>
      </c>
      <c r="B341" s="15" t="s">
        <v>1</v>
      </c>
      <c r="C341" s="15" t="s">
        <v>1442</v>
      </c>
      <c r="D341" s="15" t="s">
        <v>9931</v>
      </c>
      <c r="E341" s="15" t="s">
        <v>1619</v>
      </c>
      <c r="F341" s="15"/>
      <c r="G341" s="15">
        <v>8</v>
      </c>
      <c r="H341" s="15">
        <v>800</v>
      </c>
      <c r="I341" s="15">
        <v>200</v>
      </c>
      <c r="J341" s="15">
        <v>1.05</v>
      </c>
      <c r="K341" s="15">
        <v>5</v>
      </c>
      <c r="L341" s="15">
        <v>150</v>
      </c>
      <c r="M341" s="15">
        <v>1</v>
      </c>
      <c r="N341" s="15" t="s">
        <v>910</v>
      </c>
    </row>
    <row r="342" spans="1:14" ht="14.5">
      <c r="A342" s="3" t="s">
        <v>1444</v>
      </c>
      <c r="B342" s="15" t="s">
        <v>1</v>
      </c>
      <c r="C342" s="15" t="s">
        <v>1442</v>
      </c>
      <c r="D342" s="15" t="s">
        <v>9931</v>
      </c>
      <c r="E342" s="15" t="s">
        <v>1619</v>
      </c>
      <c r="F342" s="15"/>
      <c r="G342" s="15">
        <v>8</v>
      </c>
      <c r="H342" s="15">
        <v>1000</v>
      </c>
      <c r="I342" s="15">
        <v>200</v>
      </c>
      <c r="J342" s="15">
        <v>1.05</v>
      </c>
      <c r="K342" s="15">
        <v>5</v>
      </c>
      <c r="L342" s="15">
        <v>150</v>
      </c>
      <c r="M342" s="15">
        <v>1</v>
      </c>
      <c r="N342" s="15" t="s">
        <v>910</v>
      </c>
    </row>
    <row r="343" spans="1:14" ht="14.5">
      <c r="A343" s="3" t="s">
        <v>1577</v>
      </c>
      <c r="B343" s="15" t="s">
        <v>1</v>
      </c>
      <c r="C343" s="15" t="s">
        <v>1445</v>
      </c>
      <c r="D343" s="15" t="s">
        <v>9931</v>
      </c>
      <c r="E343" s="15" t="s">
        <v>1619</v>
      </c>
      <c r="F343" s="15"/>
      <c r="G343" s="15">
        <v>10</v>
      </c>
      <c r="H343" s="15">
        <v>1000</v>
      </c>
      <c r="I343" s="15">
        <v>150</v>
      </c>
      <c r="J343" s="15">
        <v>1.1000000000000001</v>
      </c>
      <c r="K343" s="15">
        <v>10</v>
      </c>
      <c r="L343" s="15">
        <v>150</v>
      </c>
      <c r="M343" s="15" t="s">
        <v>9479</v>
      </c>
      <c r="N343" s="15" t="s">
        <v>3</v>
      </c>
    </row>
    <row r="344" spans="1:14" ht="14.5">
      <c r="A344" s="3" t="s">
        <v>1446</v>
      </c>
      <c r="B344" s="15" t="s">
        <v>1</v>
      </c>
      <c r="C344" s="15" t="s">
        <v>1445</v>
      </c>
      <c r="D344" s="15" t="s">
        <v>9931</v>
      </c>
      <c r="E344" s="15" t="s">
        <v>1619</v>
      </c>
      <c r="F344" s="15"/>
      <c r="G344" s="15">
        <v>10</v>
      </c>
      <c r="H344" s="15">
        <v>400</v>
      </c>
      <c r="I344" s="15">
        <v>150</v>
      </c>
      <c r="J344" s="15">
        <v>1.1000000000000001</v>
      </c>
      <c r="K344" s="15">
        <v>10</v>
      </c>
      <c r="L344" s="15">
        <v>150</v>
      </c>
      <c r="M344" s="15" t="s">
        <v>9479</v>
      </c>
      <c r="N344" s="15" t="s">
        <v>3</v>
      </c>
    </row>
    <row r="345" spans="1:14" ht="14.5">
      <c r="A345" s="3" t="s">
        <v>1447</v>
      </c>
      <c r="B345" s="15" t="s">
        <v>1</v>
      </c>
      <c r="C345" s="15" t="s">
        <v>1445</v>
      </c>
      <c r="D345" s="15" t="s">
        <v>9931</v>
      </c>
      <c r="E345" s="15" t="s">
        <v>1619</v>
      </c>
      <c r="F345" s="15"/>
      <c r="G345" s="15">
        <v>10</v>
      </c>
      <c r="H345" s="15">
        <v>400</v>
      </c>
      <c r="I345" s="15">
        <v>150</v>
      </c>
      <c r="J345" s="15">
        <v>1</v>
      </c>
      <c r="K345" s="15">
        <v>10</v>
      </c>
      <c r="L345" s="15">
        <v>150</v>
      </c>
      <c r="M345" s="15" t="s">
        <v>9479</v>
      </c>
      <c r="N345" s="15" t="s">
        <v>910</v>
      </c>
    </row>
    <row r="346" spans="1:14" ht="14.5">
      <c r="A346" s="3" t="s">
        <v>1448</v>
      </c>
      <c r="B346" s="15" t="s">
        <v>1</v>
      </c>
      <c r="C346" s="15" t="s">
        <v>1445</v>
      </c>
      <c r="D346" s="15" t="s">
        <v>9931</v>
      </c>
      <c r="E346" s="15" t="s">
        <v>1619</v>
      </c>
      <c r="F346" s="15"/>
      <c r="G346" s="15">
        <v>10</v>
      </c>
      <c r="H346" s="15">
        <v>600</v>
      </c>
      <c r="I346" s="15">
        <v>150</v>
      </c>
      <c r="J346" s="15">
        <v>1.1000000000000001</v>
      </c>
      <c r="K346" s="15">
        <v>10</v>
      </c>
      <c r="L346" s="15">
        <v>150</v>
      </c>
      <c r="M346" s="15" t="s">
        <v>9479</v>
      </c>
      <c r="N346" s="15" t="s">
        <v>3</v>
      </c>
    </row>
    <row r="347" spans="1:14" ht="14.5">
      <c r="A347" s="3" t="s">
        <v>1449</v>
      </c>
      <c r="B347" s="15" t="s">
        <v>1</v>
      </c>
      <c r="C347" s="15" t="s">
        <v>1445</v>
      </c>
      <c r="D347" s="15" t="s">
        <v>9931</v>
      </c>
      <c r="E347" s="15" t="s">
        <v>1619</v>
      </c>
      <c r="F347" s="15"/>
      <c r="G347" s="15">
        <v>10</v>
      </c>
      <c r="H347" s="15">
        <v>600</v>
      </c>
      <c r="I347" s="15">
        <v>150</v>
      </c>
      <c r="J347" s="15">
        <v>1</v>
      </c>
      <c r="K347" s="15">
        <v>10</v>
      </c>
      <c r="L347" s="15">
        <v>150</v>
      </c>
      <c r="M347" s="15" t="s">
        <v>9479</v>
      </c>
      <c r="N347" s="15" t="s">
        <v>910</v>
      </c>
    </row>
    <row r="348" spans="1:14" ht="14.5">
      <c r="A348" s="3" t="s">
        <v>1450</v>
      </c>
      <c r="B348" s="15" t="s">
        <v>1</v>
      </c>
      <c r="C348" s="15" t="s">
        <v>1445</v>
      </c>
      <c r="D348" s="15" t="s">
        <v>9931</v>
      </c>
      <c r="E348" s="15" t="s">
        <v>1619</v>
      </c>
      <c r="F348" s="15"/>
      <c r="G348" s="15">
        <v>10</v>
      </c>
      <c r="H348" s="15">
        <v>800</v>
      </c>
      <c r="I348" s="15">
        <v>150</v>
      </c>
      <c r="J348" s="15">
        <v>1.1000000000000001</v>
      </c>
      <c r="K348" s="15">
        <v>10</v>
      </c>
      <c r="L348" s="15">
        <v>150</v>
      </c>
      <c r="M348" s="15" t="s">
        <v>9479</v>
      </c>
      <c r="N348" s="15" t="s">
        <v>3</v>
      </c>
    </row>
    <row r="349" spans="1:14" ht="14.5">
      <c r="A349" s="3" t="s">
        <v>1451</v>
      </c>
      <c r="B349" s="15" t="s">
        <v>1</v>
      </c>
      <c r="C349" s="15" t="s">
        <v>1445</v>
      </c>
      <c r="D349" s="15" t="s">
        <v>9931</v>
      </c>
      <c r="E349" s="15" t="s">
        <v>1619</v>
      </c>
      <c r="F349" s="15"/>
      <c r="G349" s="15">
        <v>10</v>
      </c>
      <c r="H349" s="15">
        <v>800</v>
      </c>
      <c r="I349" s="15">
        <v>150</v>
      </c>
      <c r="J349" s="15">
        <v>1</v>
      </c>
      <c r="K349" s="15">
        <v>10</v>
      </c>
      <c r="L349" s="15">
        <v>150</v>
      </c>
      <c r="M349" s="15" t="s">
        <v>9479</v>
      </c>
      <c r="N349" s="15" t="s">
        <v>910</v>
      </c>
    </row>
    <row r="350" spans="1:14" ht="14.5">
      <c r="A350" s="3" t="s">
        <v>1452</v>
      </c>
      <c r="B350" s="15" t="s">
        <v>1</v>
      </c>
      <c r="C350" s="15" t="s">
        <v>1578</v>
      </c>
      <c r="D350" s="15" t="s">
        <v>9931</v>
      </c>
      <c r="E350" s="15" t="s">
        <v>1619</v>
      </c>
      <c r="F350" s="15"/>
      <c r="G350" s="15">
        <v>10</v>
      </c>
      <c r="H350" s="15">
        <v>1000</v>
      </c>
      <c r="I350" s="15">
        <v>180</v>
      </c>
      <c r="J350" s="15">
        <v>1</v>
      </c>
      <c r="K350" s="15">
        <v>5</v>
      </c>
      <c r="L350" s="15">
        <v>150</v>
      </c>
      <c r="M350" s="15" t="s">
        <v>9479</v>
      </c>
      <c r="N350" s="15" t="s">
        <v>3</v>
      </c>
    </row>
    <row r="351" spans="1:14" ht="14.5">
      <c r="A351" s="3" t="s">
        <v>1453</v>
      </c>
      <c r="B351" s="15" t="s">
        <v>1</v>
      </c>
      <c r="C351" s="15" t="s">
        <v>1578</v>
      </c>
      <c r="D351" s="15" t="s">
        <v>9931</v>
      </c>
      <c r="E351" s="15" t="s">
        <v>1619</v>
      </c>
      <c r="F351" s="15"/>
      <c r="G351" s="15">
        <v>10</v>
      </c>
      <c r="H351" s="15">
        <v>600</v>
      </c>
      <c r="I351" s="15">
        <v>180</v>
      </c>
      <c r="J351" s="15">
        <v>1</v>
      </c>
      <c r="K351" s="15">
        <v>5</v>
      </c>
      <c r="L351" s="15">
        <v>150</v>
      </c>
      <c r="M351" s="15" t="s">
        <v>9479</v>
      </c>
      <c r="N351" s="15" t="s">
        <v>3</v>
      </c>
    </row>
    <row r="352" spans="1:14" ht="14.5">
      <c r="A352" s="3" t="s">
        <v>1454</v>
      </c>
      <c r="B352" s="15" t="s">
        <v>1</v>
      </c>
      <c r="C352" s="15" t="s">
        <v>1578</v>
      </c>
      <c r="D352" s="15" t="s">
        <v>9931</v>
      </c>
      <c r="E352" s="15" t="s">
        <v>1619</v>
      </c>
      <c r="F352" s="15"/>
      <c r="G352" s="15">
        <v>10</v>
      </c>
      <c r="H352" s="15">
        <v>800</v>
      </c>
      <c r="I352" s="15">
        <v>180</v>
      </c>
      <c r="J352" s="15">
        <v>1</v>
      </c>
      <c r="K352" s="15">
        <v>5</v>
      </c>
      <c r="L352" s="15">
        <v>150</v>
      </c>
      <c r="M352" s="15" t="s">
        <v>9479</v>
      </c>
      <c r="N352" s="15" t="s">
        <v>3</v>
      </c>
    </row>
    <row r="353" spans="1:14" ht="14.5">
      <c r="A353" s="3" t="s">
        <v>1455</v>
      </c>
      <c r="B353" s="15" t="s">
        <v>1</v>
      </c>
      <c r="C353" s="15" t="s">
        <v>1457</v>
      </c>
      <c r="D353" s="15" t="s">
        <v>9931</v>
      </c>
      <c r="E353" s="15" t="s">
        <v>1619</v>
      </c>
      <c r="F353" s="15"/>
      <c r="G353" s="15">
        <v>10</v>
      </c>
      <c r="H353" s="15">
        <v>50</v>
      </c>
      <c r="I353" s="15">
        <v>200</v>
      </c>
      <c r="J353" s="15">
        <v>1.1000000000000001</v>
      </c>
      <c r="K353" s="15">
        <v>10</v>
      </c>
      <c r="L353" s="15">
        <v>150</v>
      </c>
      <c r="M353" s="15" t="s">
        <v>9479</v>
      </c>
      <c r="N353" s="15" t="s">
        <v>3</v>
      </c>
    </row>
    <row r="354" spans="1:14" ht="14.5">
      <c r="A354" s="3" t="s">
        <v>1456</v>
      </c>
      <c r="B354" s="15" t="s">
        <v>1</v>
      </c>
      <c r="C354" s="15" t="s">
        <v>1457</v>
      </c>
      <c r="D354" s="15" t="s">
        <v>9931</v>
      </c>
      <c r="E354" s="15" t="s">
        <v>1619</v>
      </c>
      <c r="F354" s="15"/>
      <c r="G354" s="15">
        <v>10</v>
      </c>
      <c r="H354" s="15">
        <v>50</v>
      </c>
      <c r="I354" s="15">
        <v>200</v>
      </c>
      <c r="J354" s="15">
        <v>1.1000000000000001</v>
      </c>
      <c r="K354" s="15">
        <v>10</v>
      </c>
      <c r="L354" s="15">
        <v>150</v>
      </c>
      <c r="M354" s="15" t="s">
        <v>9479</v>
      </c>
      <c r="N354" s="15" t="s">
        <v>910</v>
      </c>
    </row>
    <row r="355" spans="1:14" ht="14.5">
      <c r="A355" s="3" t="s">
        <v>1458</v>
      </c>
      <c r="B355" s="15" t="s">
        <v>1</v>
      </c>
      <c r="C355" s="15" t="s">
        <v>1457</v>
      </c>
      <c r="D355" s="15" t="s">
        <v>9931</v>
      </c>
      <c r="E355" s="15" t="s">
        <v>1619</v>
      </c>
      <c r="F355" s="15"/>
      <c r="G355" s="15">
        <v>10</v>
      </c>
      <c r="H355" s="15">
        <v>100</v>
      </c>
      <c r="I355" s="15">
        <v>200</v>
      </c>
      <c r="J355" s="15">
        <v>1.1000000000000001</v>
      </c>
      <c r="K355" s="15">
        <v>10</v>
      </c>
      <c r="L355" s="15">
        <v>150</v>
      </c>
      <c r="M355" s="15" t="s">
        <v>9479</v>
      </c>
      <c r="N355" s="15" t="s">
        <v>3</v>
      </c>
    </row>
    <row r="356" spans="1:14" ht="14.5">
      <c r="A356" s="3" t="s">
        <v>1459</v>
      </c>
      <c r="B356" s="15" t="s">
        <v>1</v>
      </c>
      <c r="C356" s="15" t="s">
        <v>1457</v>
      </c>
      <c r="D356" s="15" t="s">
        <v>9931</v>
      </c>
      <c r="E356" s="15" t="s">
        <v>1619</v>
      </c>
      <c r="F356" s="15"/>
      <c r="G356" s="15">
        <v>10</v>
      </c>
      <c r="H356" s="15">
        <v>100</v>
      </c>
      <c r="I356" s="15">
        <v>200</v>
      </c>
      <c r="J356" s="15">
        <v>1.1000000000000001</v>
      </c>
      <c r="K356" s="15">
        <v>10</v>
      </c>
      <c r="L356" s="15">
        <v>150</v>
      </c>
      <c r="M356" s="15" t="s">
        <v>9479</v>
      </c>
      <c r="N356" s="15" t="s">
        <v>910</v>
      </c>
    </row>
    <row r="357" spans="1:14" ht="14.5">
      <c r="A357" s="3" t="s">
        <v>1460</v>
      </c>
      <c r="B357" s="15" t="s">
        <v>1</v>
      </c>
      <c r="C357" s="15" t="s">
        <v>1457</v>
      </c>
      <c r="D357" s="15" t="s">
        <v>9931</v>
      </c>
      <c r="E357" s="15" t="s">
        <v>1619</v>
      </c>
      <c r="F357" s="15"/>
      <c r="G357" s="15">
        <v>10</v>
      </c>
      <c r="H357" s="15">
        <v>200</v>
      </c>
      <c r="I357" s="15">
        <v>200</v>
      </c>
      <c r="J357" s="15">
        <v>1.1000000000000001</v>
      </c>
      <c r="K357" s="15">
        <v>10</v>
      </c>
      <c r="L357" s="15">
        <v>150</v>
      </c>
      <c r="M357" s="15" t="s">
        <v>9479</v>
      </c>
      <c r="N357" s="15" t="s">
        <v>3</v>
      </c>
    </row>
    <row r="358" spans="1:14" ht="14.5">
      <c r="A358" s="3" t="s">
        <v>1461</v>
      </c>
      <c r="B358" s="15" t="s">
        <v>1</v>
      </c>
      <c r="C358" s="15" t="s">
        <v>1457</v>
      </c>
      <c r="D358" s="15" t="s">
        <v>9931</v>
      </c>
      <c r="E358" s="15" t="s">
        <v>1619</v>
      </c>
      <c r="F358" s="15"/>
      <c r="G358" s="15">
        <v>10</v>
      </c>
      <c r="H358" s="15">
        <v>200</v>
      </c>
      <c r="I358" s="15">
        <v>200</v>
      </c>
      <c r="J358" s="15">
        <v>1.1000000000000001</v>
      </c>
      <c r="K358" s="15">
        <v>10</v>
      </c>
      <c r="L358" s="15">
        <v>150</v>
      </c>
      <c r="M358" s="15" t="s">
        <v>9479</v>
      </c>
      <c r="N358" s="15" t="s">
        <v>910</v>
      </c>
    </row>
    <row r="359" spans="1:14" ht="14.5">
      <c r="A359" s="3" t="s">
        <v>1462</v>
      </c>
      <c r="B359" s="15" t="s">
        <v>1</v>
      </c>
      <c r="C359" s="15" t="s">
        <v>1457</v>
      </c>
      <c r="D359" s="15" t="s">
        <v>9931</v>
      </c>
      <c r="E359" s="15" t="s">
        <v>1619</v>
      </c>
      <c r="F359" s="15"/>
      <c r="G359" s="15">
        <v>10</v>
      </c>
      <c r="H359" s="15">
        <v>400</v>
      </c>
      <c r="I359" s="15">
        <v>200</v>
      </c>
      <c r="J359" s="15">
        <v>1.1000000000000001</v>
      </c>
      <c r="K359" s="15">
        <v>10</v>
      </c>
      <c r="L359" s="15">
        <v>150</v>
      </c>
      <c r="M359" s="15" t="s">
        <v>9479</v>
      </c>
      <c r="N359" s="15" t="s">
        <v>3</v>
      </c>
    </row>
    <row r="360" spans="1:14" ht="14.5">
      <c r="A360" s="3" t="s">
        <v>1463</v>
      </c>
      <c r="B360" s="15" t="s">
        <v>1</v>
      </c>
      <c r="C360" s="15" t="s">
        <v>1457</v>
      </c>
      <c r="D360" s="15" t="s">
        <v>9931</v>
      </c>
      <c r="E360" s="15" t="s">
        <v>1619</v>
      </c>
      <c r="F360" s="15"/>
      <c r="G360" s="15">
        <v>10</v>
      </c>
      <c r="H360" s="15">
        <v>400</v>
      </c>
      <c r="I360" s="15">
        <v>200</v>
      </c>
      <c r="J360" s="15">
        <v>1.1000000000000001</v>
      </c>
      <c r="K360" s="15">
        <v>10</v>
      </c>
      <c r="L360" s="15">
        <v>150</v>
      </c>
      <c r="M360" s="15" t="s">
        <v>9479</v>
      </c>
      <c r="N360" s="15" t="s">
        <v>910</v>
      </c>
    </row>
    <row r="361" spans="1:14" ht="14.5">
      <c r="A361" s="3" t="s">
        <v>1464</v>
      </c>
      <c r="B361" s="15" t="s">
        <v>1</v>
      </c>
      <c r="C361" s="15" t="s">
        <v>1457</v>
      </c>
      <c r="D361" s="15" t="s">
        <v>9931</v>
      </c>
      <c r="E361" s="15" t="s">
        <v>1619</v>
      </c>
      <c r="F361" s="15"/>
      <c r="G361" s="15">
        <v>10</v>
      </c>
      <c r="H361" s="15">
        <v>600</v>
      </c>
      <c r="I361" s="15">
        <v>200</v>
      </c>
      <c r="J361" s="15">
        <v>1.1000000000000001</v>
      </c>
      <c r="K361" s="15">
        <v>10</v>
      </c>
      <c r="L361" s="15">
        <v>150</v>
      </c>
      <c r="M361" s="15" t="s">
        <v>9479</v>
      </c>
      <c r="N361" s="15" t="s">
        <v>3</v>
      </c>
    </row>
    <row r="362" spans="1:14" ht="14.5">
      <c r="A362" s="3" t="s">
        <v>1465</v>
      </c>
      <c r="B362" s="15" t="s">
        <v>1</v>
      </c>
      <c r="C362" s="15" t="s">
        <v>1457</v>
      </c>
      <c r="D362" s="15" t="s">
        <v>9931</v>
      </c>
      <c r="E362" s="15" t="s">
        <v>1619</v>
      </c>
      <c r="F362" s="15"/>
      <c r="G362" s="15">
        <v>10</v>
      </c>
      <c r="H362" s="15">
        <v>600</v>
      </c>
      <c r="I362" s="15">
        <v>200</v>
      </c>
      <c r="J362" s="15">
        <v>1.1000000000000001</v>
      </c>
      <c r="K362" s="15">
        <v>10</v>
      </c>
      <c r="L362" s="15">
        <v>150</v>
      </c>
      <c r="M362" s="15" t="s">
        <v>9479</v>
      </c>
      <c r="N362" s="15" t="s">
        <v>910</v>
      </c>
    </row>
    <row r="363" spans="1:14" ht="14.5">
      <c r="A363" s="3" t="s">
        <v>1466</v>
      </c>
      <c r="B363" s="15" t="s">
        <v>1</v>
      </c>
      <c r="C363" s="15" t="s">
        <v>1457</v>
      </c>
      <c r="D363" s="15" t="s">
        <v>9931</v>
      </c>
      <c r="E363" s="15" t="s">
        <v>1619</v>
      </c>
      <c r="F363" s="15"/>
      <c r="G363" s="15">
        <v>10</v>
      </c>
      <c r="H363" s="15">
        <v>800</v>
      </c>
      <c r="I363" s="15">
        <v>200</v>
      </c>
      <c r="J363" s="15">
        <v>1.1000000000000001</v>
      </c>
      <c r="K363" s="15">
        <v>10</v>
      </c>
      <c r="L363" s="15">
        <v>150</v>
      </c>
      <c r="M363" s="15" t="s">
        <v>9479</v>
      </c>
      <c r="N363" s="15" t="s">
        <v>3</v>
      </c>
    </row>
    <row r="364" spans="1:14" ht="14.5">
      <c r="A364" s="3" t="s">
        <v>1467</v>
      </c>
      <c r="B364" s="15" t="s">
        <v>1</v>
      </c>
      <c r="C364" s="15" t="s">
        <v>1457</v>
      </c>
      <c r="D364" s="15" t="s">
        <v>9931</v>
      </c>
      <c r="E364" s="15" t="s">
        <v>1619</v>
      </c>
      <c r="F364" s="15"/>
      <c r="G364" s="15">
        <v>10</v>
      </c>
      <c r="H364" s="15">
        <v>800</v>
      </c>
      <c r="I364" s="15">
        <v>200</v>
      </c>
      <c r="J364" s="15">
        <v>1.1000000000000001</v>
      </c>
      <c r="K364" s="15">
        <v>10</v>
      </c>
      <c r="L364" s="15">
        <v>150</v>
      </c>
      <c r="M364" s="15" t="s">
        <v>9479</v>
      </c>
      <c r="N364" s="15" t="s">
        <v>910</v>
      </c>
    </row>
    <row r="365" spans="1:14" ht="14.5">
      <c r="A365" s="3" t="s">
        <v>1468</v>
      </c>
      <c r="B365" s="15" t="s">
        <v>1</v>
      </c>
      <c r="C365" s="15" t="s">
        <v>1457</v>
      </c>
      <c r="D365" s="15" t="s">
        <v>9931</v>
      </c>
      <c r="E365" s="15" t="s">
        <v>1619</v>
      </c>
      <c r="F365" s="15"/>
      <c r="G365" s="15">
        <v>10</v>
      </c>
      <c r="H365" s="15">
        <v>1000</v>
      </c>
      <c r="I365" s="15">
        <v>200</v>
      </c>
      <c r="J365" s="15">
        <v>1.1000000000000001</v>
      </c>
      <c r="K365" s="15">
        <v>10</v>
      </c>
      <c r="L365" s="15">
        <v>150</v>
      </c>
      <c r="M365" s="15" t="s">
        <v>9479</v>
      </c>
      <c r="N365" s="15" t="s">
        <v>3</v>
      </c>
    </row>
    <row r="366" spans="1:14" ht="14.5">
      <c r="A366" s="3" t="s">
        <v>1469</v>
      </c>
      <c r="B366" s="15" t="s">
        <v>1</v>
      </c>
      <c r="C366" s="15" t="s">
        <v>1457</v>
      </c>
      <c r="D366" s="15" t="s">
        <v>9931</v>
      </c>
      <c r="E366" s="15" t="s">
        <v>1619</v>
      </c>
      <c r="F366" s="15"/>
      <c r="G366" s="15">
        <v>10</v>
      </c>
      <c r="H366" s="15">
        <v>1000</v>
      </c>
      <c r="I366" s="15">
        <v>200</v>
      </c>
      <c r="J366" s="15">
        <v>1.1000000000000001</v>
      </c>
      <c r="K366" s="15">
        <v>10</v>
      </c>
      <c r="L366" s="15">
        <v>150</v>
      </c>
      <c r="M366" s="15" t="s">
        <v>9479</v>
      </c>
      <c r="N366" s="15" t="s">
        <v>910</v>
      </c>
    </row>
    <row r="367" spans="1:14" ht="14.5">
      <c r="A367" s="3" t="s">
        <v>1470</v>
      </c>
      <c r="B367" s="15" t="s">
        <v>1</v>
      </c>
      <c r="C367" s="15" t="s">
        <v>1457</v>
      </c>
      <c r="D367" s="15" t="s">
        <v>9931</v>
      </c>
      <c r="E367" s="15" t="s">
        <v>1619</v>
      </c>
      <c r="F367" s="15"/>
      <c r="G367" s="15">
        <v>15</v>
      </c>
      <c r="H367" s="15">
        <v>50</v>
      </c>
      <c r="I367" s="15">
        <v>240</v>
      </c>
      <c r="J367" s="15">
        <v>1.1000000000000001</v>
      </c>
      <c r="K367" s="15">
        <v>10</v>
      </c>
      <c r="L367" s="15">
        <v>150</v>
      </c>
      <c r="M367" s="15" t="s">
        <v>9479</v>
      </c>
      <c r="N367" s="15" t="s">
        <v>3</v>
      </c>
    </row>
    <row r="368" spans="1:14" ht="14.5">
      <c r="A368" s="3" t="s">
        <v>1471</v>
      </c>
      <c r="B368" s="15" t="s">
        <v>1</v>
      </c>
      <c r="C368" s="15" t="s">
        <v>1457</v>
      </c>
      <c r="D368" s="15" t="s">
        <v>9931</v>
      </c>
      <c r="E368" s="15" t="s">
        <v>1619</v>
      </c>
      <c r="F368" s="15"/>
      <c r="G368" s="15">
        <v>15</v>
      </c>
      <c r="H368" s="15">
        <v>100</v>
      </c>
      <c r="I368" s="15">
        <v>240</v>
      </c>
      <c r="J368" s="15">
        <v>1.1000000000000001</v>
      </c>
      <c r="K368" s="15">
        <v>10</v>
      </c>
      <c r="L368" s="15">
        <v>150</v>
      </c>
      <c r="M368" s="15" t="s">
        <v>9479</v>
      </c>
      <c r="N368" s="15" t="s">
        <v>3</v>
      </c>
    </row>
    <row r="369" spans="1:14" ht="14.5">
      <c r="A369" s="3" t="s">
        <v>1472</v>
      </c>
      <c r="B369" s="15" t="s">
        <v>1</v>
      </c>
      <c r="C369" s="15" t="s">
        <v>1457</v>
      </c>
      <c r="D369" s="15" t="s">
        <v>9931</v>
      </c>
      <c r="E369" s="15" t="s">
        <v>1619</v>
      </c>
      <c r="F369" s="15"/>
      <c r="G369" s="15">
        <v>15</v>
      </c>
      <c r="H369" s="15">
        <v>200</v>
      </c>
      <c r="I369" s="15">
        <v>240</v>
      </c>
      <c r="J369" s="15">
        <v>1.1000000000000001</v>
      </c>
      <c r="K369" s="15">
        <v>10</v>
      </c>
      <c r="L369" s="15">
        <v>150</v>
      </c>
      <c r="M369" s="15" t="s">
        <v>9479</v>
      </c>
      <c r="N369" s="15" t="s">
        <v>3</v>
      </c>
    </row>
    <row r="370" spans="1:14" ht="14.5">
      <c r="A370" s="3" t="s">
        <v>1473</v>
      </c>
      <c r="B370" s="15" t="s">
        <v>1</v>
      </c>
      <c r="C370" s="15" t="s">
        <v>1457</v>
      </c>
      <c r="D370" s="15" t="s">
        <v>9931</v>
      </c>
      <c r="E370" s="15" t="s">
        <v>1619</v>
      </c>
      <c r="F370" s="15"/>
      <c r="G370" s="15">
        <v>15</v>
      </c>
      <c r="H370" s="15">
        <v>400</v>
      </c>
      <c r="I370" s="15">
        <v>240</v>
      </c>
      <c r="J370" s="15">
        <v>1.1000000000000001</v>
      </c>
      <c r="K370" s="15">
        <v>10</v>
      </c>
      <c r="L370" s="15">
        <v>150</v>
      </c>
      <c r="M370" s="15" t="s">
        <v>9479</v>
      </c>
      <c r="N370" s="15" t="s">
        <v>3</v>
      </c>
    </row>
    <row r="371" spans="1:14" ht="14.5">
      <c r="A371" s="3" t="s">
        <v>1474</v>
      </c>
      <c r="B371" s="15" t="s">
        <v>1</v>
      </c>
      <c r="C371" s="15" t="s">
        <v>1457</v>
      </c>
      <c r="D371" s="15" t="s">
        <v>9931</v>
      </c>
      <c r="E371" s="15" t="s">
        <v>1619</v>
      </c>
      <c r="F371" s="15"/>
      <c r="G371" s="15">
        <v>15</v>
      </c>
      <c r="H371" s="15">
        <v>600</v>
      </c>
      <c r="I371" s="15">
        <v>240</v>
      </c>
      <c r="J371" s="15">
        <v>1.1000000000000001</v>
      </c>
      <c r="K371" s="15">
        <v>10</v>
      </c>
      <c r="L371" s="15">
        <v>150</v>
      </c>
      <c r="M371" s="15" t="s">
        <v>9479</v>
      </c>
      <c r="N371" s="15" t="s">
        <v>3</v>
      </c>
    </row>
    <row r="372" spans="1:14" ht="14.5">
      <c r="A372" s="3" t="s">
        <v>1475</v>
      </c>
      <c r="B372" s="15" t="s">
        <v>1</v>
      </c>
      <c r="C372" s="15" t="s">
        <v>1457</v>
      </c>
      <c r="D372" s="15" t="s">
        <v>9931</v>
      </c>
      <c r="E372" s="15" t="s">
        <v>1619</v>
      </c>
      <c r="F372" s="15"/>
      <c r="G372" s="15">
        <v>15</v>
      </c>
      <c r="H372" s="15">
        <v>600</v>
      </c>
      <c r="I372" s="15">
        <v>240</v>
      </c>
      <c r="J372" s="15">
        <v>1</v>
      </c>
      <c r="K372" s="15">
        <v>10</v>
      </c>
      <c r="L372" s="15">
        <v>150</v>
      </c>
      <c r="M372" s="15" t="s">
        <v>9479</v>
      </c>
      <c r="N372" s="15" t="s">
        <v>910</v>
      </c>
    </row>
    <row r="373" spans="1:14" ht="14.5">
      <c r="A373" s="3" t="s">
        <v>1476</v>
      </c>
      <c r="B373" s="15" t="s">
        <v>1</v>
      </c>
      <c r="C373" s="15" t="s">
        <v>1457</v>
      </c>
      <c r="D373" s="15" t="s">
        <v>9931</v>
      </c>
      <c r="E373" s="15" t="s">
        <v>1619</v>
      </c>
      <c r="F373" s="15"/>
      <c r="G373" s="15">
        <v>15</v>
      </c>
      <c r="H373" s="15">
        <v>800</v>
      </c>
      <c r="I373" s="15">
        <v>240</v>
      </c>
      <c r="J373" s="15">
        <v>1.1000000000000001</v>
      </c>
      <c r="K373" s="15">
        <v>10</v>
      </c>
      <c r="L373" s="15">
        <v>150</v>
      </c>
      <c r="M373" s="15" t="s">
        <v>9479</v>
      </c>
      <c r="N373" s="15" t="s">
        <v>3</v>
      </c>
    </row>
    <row r="374" spans="1:14" ht="14.5">
      <c r="A374" s="3" t="s">
        <v>1477</v>
      </c>
      <c r="B374" s="15" t="s">
        <v>1</v>
      </c>
      <c r="C374" s="15" t="s">
        <v>1457</v>
      </c>
      <c r="D374" s="15" t="s">
        <v>9931</v>
      </c>
      <c r="E374" s="15" t="s">
        <v>1619</v>
      </c>
      <c r="F374" s="15"/>
      <c r="G374" s="15">
        <v>15</v>
      </c>
      <c r="H374" s="15">
        <v>800</v>
      </c>
      <c r="I374" s="15">
        <v>240</v>
      </c>
      <c r="J374" s="15">
        <v>1</v>
      </c>
      <c r="K374" s="15">
        <v>10</v>
      </c>
      <c r="L374" s="15">
        <v>150</v>
      </c>
      <c r="M374" s="15" t="s">
        <v>9479</v>
      </c>
      <c r="N374" s="15" t="s">
        <v>910</v>
      </c>
    </row>
    <row r="375" spans="1:14" ht="14.5">
      <c r="A375" s="3" t="s">
        <v>1478</v>
      </c>
      <c r="B375" s="15" t="s">
        <v>1</v>
      </c>
      <c r="C375" s="15" t="s">
        <v>1457</v>
      </c>
      <c r="D375" s="15" t="s">
        <v>9931</v>
      </c>
      <c r="E375" s="15" t="s">
        <v>1619</v>
      </c>
      <c r="F375" s="15"/>
      <c r="G375" s="15">
        <v>15</v>
      </c>
      <c r="H375" s="15">
        <v>1000</v>
      </c>
      <c r="I375" s="15">
        <v>240</v>
      </c>
      <c r="J375" s="15">
        <v>1.1000000000000001</v>
      </c>
      <c r="K375" s="15">
        <v>10</v>
      </c>
      <c r="L375" s="15">
        <v>150</v>
      </c>
      <c r="M375" s="15" t="s">
        <v>9479</v>
      </c>
      <c r="N375" s="15" t="s">
        <v>3</v>
      </c>
    </row>
    <row r="376" spans="1:14" ht="14.5">
      <c r="A376" s="3" t="s">
        <v>1479</v>
      </c>
      <c r="B376" s="15" t="s">
        <v>1</v>
      </c>
      <c r="C376" s="15" t="s">
        <v>1457</v>
      </c>
      <c r="D376" s="15" t="s">
        <v>9931</v>
      </c>
      <c r="E376" s="15" t="s">
        <v>1619</v>
      </c>
      <c r="F376" s="15"/>
      <c r="G376" s="15">
        <v>15</v>
      </c>
      <c r="H376" s="15">
        <v>1000</v>
      </c>
      <c r="I376" s="15">
        <v>240</v>
      </c>
      <c r="J376" s="15">
        <v>1</v>
      </c>
      <c r="K376" s="15">
        <v>10</v>
      </c>
      <c r="L376" s="15">
        <v>150</v>
      </c>
      <c r="M376" s="15" t="s">
        <v>9479</v>
      </c>
      <c r="N376" s="15" t="s">
        <v>910</v>
      </c>
    </row>
    <row r="377" spans="1:14" ht="14.5">
      <c r="A377" s="3" t="s">
        <v>1480</v>
      </c>
      <c r="B377" s="15" t="s">
        <v>1</v>
      </c>
      <c r="C377" s="15" t="s">
        <v>1457</v>
      </c>
      <c r="D377" s="15" t="s">
        <v>9931</v>
      </c>
      <c r="E377" s="15" t="s">
        <v>2764</v>
      </c>
      <c r="F377" s="15"/>
      <c r="G377" s="15">
        <v>15</v>
      </c>
      <c r="H377" s="15">
        <v>600</v>
      </c>
      <c r="I377" s="15">
        <v>200</v>
      </c>
      <c r="J377" s="15">
        <v>0.9</v>
      </c>
      <c r="K377" s="15">
        <v>5</v>
      </c>
      <c r="L377" s="15">
        <v>150</v>
      </c>
      <c r="M377" s="15" t="s">
        <v>9479</v>
      </c>
      <c r="N377" s="15" t="s">
        <v>3</v>
      </c>
    </row>
    <row r="378" spans="1:14" ht="14.5">
      <c r="A378" s="3" t="s">
        <v>1481</v>
      </c>
      <c r="B378" s="15" t="s">
        <v>1</v>
      </c>
      <c r="C378" s="15" t="s">
        <v>1457</v>
      </c>
      <c r="D378" s="15" t="s">
        <v>9931</v>
      </c>
      <c r="E378" s="15" t="s">
        <v>2764</v>
      </c>
      <c r="F378" s="15"/>
      <c r="G378" s="15">
        <v>15</v>
      </c>
      <c r="H378" s="15">
        <v>800</v>
      </c>
      <c r="I378" s="15">
        <v>200</v>
      </c>
      <c r="J378" s="15">
        <v>0.93</v>
      </c>
      <c r="K378" s="15">
        <v>5</v>
      </c>
      <c r="L378" s="15">
        <v>150</v>
      </c>
      <c r="M378" s="15" t="s">
        <v>9479</v>
      </c>
      <c r="N378" s="15" t="s">
        <v>3</v>
      </c>
    </row>
    <row r="379" spans="1:14" ht="14.5">
      <c r="A379" s="3" t="s">
        <v>1579</v>
      </c>
      <c r="B379" s="15" t="s">
        <v>1</v>
      </c>
      <c r="C379" s="15" t="s">
        <v>1445</v>
      </c>
      <c r="D379" s="15" t="s">
        <v>9931</v>
      </c>
      <c r="E379" s="15" t="s">
        <v>1619</v>
      </c>
      <c r="F379" s="15"/>
      <c r="G379" s="15">
        <v>20</v>
      </c>
      <c r="H379" s="15">
        <v>1000</v>
      </c>
      <c r="I379" s="15">
        <v>220</v>
      </c>
      <c r="J379" s="15">
        <v>1.05</v>
      </c>
      <c r="K379" s="15">
        <v>5</v>
      </c>
      <c r="L379" s="15">
        <v>150</v>
      </c>
      <c r="M379" s="15" t="s">
        <v>9479</v>
      </c>
      <c r="N379" s="15" t="s">
        <v>910</v>
      </c>
    </row>
    <row r="380" spans="1:14" ht="14.5">
      <c r="A380" s="3" t="s">
        <v>1580</v>
      </c>
      <c r="B380" s="15" t="s">
        <v>1</v>
      </c>
      <c r="C380" s="15" t="s">
        <v>1445</v>
      </c>
      <c r="D380" s="15" t="s">
        <v>9931</v>
      </c>
      <c r="E380" s="15" t="s">
        <v>1619</v>
      </c>
      <c r="F380" s="15"/>
      <c r="G380" s="15">
        <v>20</v>
      </c>
      <c r="H380" s="15">
        <v>400</v>
      </c>
      <c r="I380" s="15">
        <v>220</v>
      </c>
      <c r="J380" s="15">
        <v>1.05</v>
      </c>
      <c r="K380" s="15">
        <v>5</v>
      </c>
      <c r="L380" s="15">
        <v>150</v>
      </c>
      <c r="M380" s="15" t="s">
        <v>9479</v>
      </c>
      <c r="N380" s="15" t="s">
        <v>910</v>
      </c>
    </row>
    <row r="381" spans="1:14" ht="14.5">
      <c r="A381" s="3" t="s">
        <v>1581</v>
      </c>
      <c r="B381" s="15" t="s">
        <v>1</v>
      </c>
      <c r="C381" s="15" t="s">
        <v>1445</v>
      </c>
      <c r="D381" s="15" t="s">
        <v>9931</v>
      </c>
      <c r="E381" s="15" t="s">
        <v>1619</v>
      </c>
      <c r="F381" s="15"/>
      <c r="G381" s="15">
        <v>20</v>
      </c>
      <c r="H381" s="15">
        <v>600</v>
      </c>
      <c r="I381" s="15">
        <v>220</v>
      </c>
      <c r="J381" s="15">
        <v>1.05</v>
      </c>
      <c r="K381" s="15">
        <v>5</v>
      </c>
      <c r="L381" s="15">
        <v>150</v>
      </c>
      <c r="M381" s="15" t="s">
        <v>9479</v>
      </c>
      <c r="N381" s="15" t="s">
        <v>910</v>
      </c>
    </row>
    <row r="382" spans="1:14" ht="14.5">
      <c r="A382" s="3" t="s">
        <v>1582</v>
      </c>
      <c r="B382" s="15" t="s">
        <v>1</v>
      </c>
      <c r="C382" s="15" t="s">
        <v>1445</v>
      </c>
      <c r="D382" s="15" t="s">
        <v>9931</v>
      </c>
      <c r="E382" s="15" t="s">
        <v>1619</v>
      </c>
      <c r="F382" s="15"/>
      <c r="G382" s="15">
        <v>20</v>
      </c>
      <c r="H382" s="15">
        <v>800</v>
      </c>
      <c r="I382" s="15">
        <v>220</v>
      </c>
      <c r="J382" s="15">
        <v>1.05</v>
      </c>
      <c r="K382" s="15">
        <v>5</v>
      </c>
      <c r="L382" s="15">
        <v>150</v>
      </c>
      <c r="M382" s="15" t="s">
        <v>9479</v>
      </c>
      <c r="N382" s="15" t="s">
        <v>910</v>
      </c>
    </row>
    <row r="383" spans="1:14" ht="14.5">
      <c r="A383" s="3" t="s">
        <v>1482</v>
      </c>
      <c r="B383" s="15" t="s">
        <v>1</v>
      </c>
      <c r="C383" s="15" t="s">
        <v>1457</v>
      </c>
      <c r="D383" s="15" t="s">
        <v>9931</v>
      </c>
      <c r="E383" s="15" t="s">
        <v>1619</v>
      </c>
      <c r="F383" s="15"/>
      <c r="G383" s="15">
        <v>20</v>
      </c>
      <c r="H383" s="15">
        <v>50</v>
      </c>
      <c r="I383" s="15">
        <v>250</v>
      </c>
      <c r="J383" s="15">
        <v>1.1000000000000001</v>
      </c>
      <c r="K383" s="15">
        <v>10</v>
      </c>
      <c r="L383" s="15">
        <v>150</v>
      </c>
      <c r="M383" s="15" t="s">
        <v>9479</v>
      </c>
      <c r="N383" s="15" t="s">
        <v>3</v>
      </c>
    </row>
    <row r="384" spans="1:14" ht="14.5">
      <c r="A384" s="3" t="s">
        <v>1483</v>
      </c>
      <c r="B384" s="15" t="s">
        <v>1</v>
      </c>
      <c r="C384" s="15" t="s">
        <v>1457</v>
      </c>
      <c r="D384" s="15" t="s">
        <v>9931</v>
      </c>
      <c r="E384" s="15" t="s">
        <v>1619</v>
      </c>
      <c r="F384" s="15"/>
      <c r="G384" s="15">
        <v>20</v>
      </c>
      <c r="H384" s="15">
        <v>100</v>
      </c>
      <c r="I384" s="15">
        <v>250</v>
      </c>
      <c r="J384" s="15">
        <v>1.1000000000000001</v>
      </c>
      <c r="K384" s="15">
        <v>10</v>
      </c>
      <c r="L384" s="15">
        <v>150</v>
      </c>
      <c r="M384" s="15" t="s">
        <v>9479</v>
      </c>
      <c r="N384" s="15" t="s">
        <v>3</v>
      </c>
    </row>
    <row r="385" spans="1:14" ht="14.5">
      <c r="A385" s="3" t="s">
        <v>1484</v>
      </c>
      <c r="B385" s="15" t="s">
        <v>1</v>
      </c>
      <c r="C385" s="15" t="s">
        <v>1457</v>
      </c>
      <c r="D385" s="15" t="s">
        <v>9931</v>
      </c>
      <c r="E385" s="15" t="s">
        <v>1619</v>
      </c>
      <c r="F385" s="15"/>
      <c r="G385" s="15">
        <v>20</v>
      </c>
      <c r="H385" s="15">
        <v>200</v>
      </c>
      <c r="I385" s="15">
        <v>250</v>
      </c>
      <c r="J385" s="15">
        <v>1.1000000000000001</v>
      </c>
      <c r="K385" s="15">
        <v>10</v>
      </c>
      <c r="L385" s="15">
        <v>150</v>
      </c>
      <c r="M385" s="15" t="s">
        <v>9479</v>
      </c>
      <c r="N385" s="15" t="s">
        <v>3</v>
      </c>
    </row>
    <row r="386" spans="1:14" ht="14.5">
      <c r="A386" s="3" t="s">
        <v>1485</v>
      </c>
      <c r="B386" s="15" t="s">
        <v>1</v>
      </c>
      <c r="C386" s="15" t="s">
        <v>1457</v>
      </c>
      <c r="D386" s="15" t="s">
        <v>9931</v>
      </c>
      <c r="E386" s="15" t="s">
        <v>1619</v>
      </c>
      <c r="F386" s="15"/>
      <c r="G386" s="15">
        <v>20</v>
      </c>
      <c r="H386" s="15">
        <v>400</v>
      </c>
      <c r="I386" s="15">
        <v>250</v>
      </c>
      <c r="J386" s="15">
        <v>1.1000000000000001</v>
      </c>
      <c r="K386" s="15">
        <v>10</v>
      </c>
      <c r="L386" s="15">
        <v>150</v>
      </c>
      <c r="M386" s="15" t="s">
        <v>9479</v>
      </c>
      <c r="N386" s="15" t="s">
        <v>3</v>
      </c>
    </row>
    <row r="387" spans="1:14" ht="14.5">
      <c r="A387" s="3" t="s">
        <v>1486</v>
      </c>
      <c r="B387" s="15" t="s">
        <v>1</v>
      </c>
      <c r="C387" s="15" t="s">
        <v>1457</v>
      </c>
      <c r="D387" s="15" t="s">
        <v>9931</v>
      </c>
      <c r="E387" s="15" t="s">
        <v>1619</v>
      </c>
      <c r="F387" s="15"/>
      <c r="G387" s="15">
        <v>20</v>
      </c>
      <c r="H387" s="15">
        <v>600</v>
      </c>
      <c r="I387" s="15">
        <v>250</v>
      </c>
      <c r="J387" s="15">
        <v>1.1000000000000001</v>
      </c>
      <c r="K387" s="15">
        <v>10</v>
      </c>
      <c r="L387" s="15">
        <v>150</v>
      </c>
      <c r="M387" s="15" t="s">
        <v>9479</v>
      </c>
      <c r="N387" s="15" t="s">
        <v>3</v>
      </c>
    </row>
    <row r="388" spans="1:14" ht="14.5">
      <c r="A388" s="3" t="s">
        <v>1487</v>
      </c>
      <c r="B388" s="15" t="s">
        <v>1</v>
      </c>
      <c r="C388" s="15" t="s">
        <v>1457</v>
      </c>
      <c r="D388" s="15" t="s">
        <v>9931</v>
      </c>
      <c r="E388" s="15" t="s">
        <v>1619</v>
      </c>
      <c r="F388" s="15"/>
      <c r="G388" s="15">
        <v>20</v>
      </c>
      <c r="H388" s="15">
        <v>800</v>
      </c>
      <c r="I388" s="15">
        <v>250</v>
      </c>
      <c r="J388" s="15">
        <v>1.1000000000000001</v>
      </c>
      <c r="K388" s="15">
        <v>10</v>
      </c>
      <c r="L388" s="15">
        <v>150</v>
      </c>
      <c r="M388" s="15" t="s">
        <v>9479</v>
      </c>
      <c r="N388" s="15" t="s">
        <v>3</v>
      </c>
    </row>
    <row r="389" spans="1:14" ht="14.5">
      <c r="A389" s="3" t="s">
        <v>1488</v>
      </c>
      <c r="B389" s="15" t="s">
        <v>1</v>
      </c>
      <c r="C389" s="15" t="s">
        <v>1457</v>
      </c>
      <c r="D389" s="15" t="s">
        <v>9931</v>
      </c>
      <c r="E389" s="15" t="s">
        <v>1619</v>
      </c>
      <c r="F389" s="15"/>
      <c r="G389" s="15">
        <v>20</v>
      </c>
      <c r="H389" s="15">
        <v>1000</v>
      </c>
      <c r="I389" s="15">
        <v>250</v>
      </c>
      <c r="J389" s="15">
        <v>1.1000000000000001</v>
      </c>
      <c r="K389" s="15">
        <v>10</v>
      </c>
      <c r="L389" s="15">
        <v>150</v>
      </c>
      <c r="M389" s="15" t="s">
        <v>9479</v>
      </c>
      <c r="N389" s="15" t="s">
        <v>3</v>
      </c>
    </row>
    <row r="390" spans="1:14" ht="14.5">
      <c r="A390" s="3" t="s">
        <v>1489</v>
      </c>
      <c r="B390" s="15" t="s">
        <v>1</v>
      </c>
      <c r="C390" s="15" t="s">
        <v>1457</v>
      </c>
      <c r="D390" s="15" t="s">
        <v>9931</v>
      </c>
      <c r="E390" s="15" t="s">
        <v>1619</v>
      </c>
      <c r="F390" s="15"/>
      <c r="G390" s="15">
        <v>25</v>
      </c>
      <c r="H390" s="15">
        <v>50</v>
      </c>
      <c r="I390" s="15">
        <v>350</v>
      </c>
      <c r="J390" s="15">
        <v>1.1000000000000001</v>
      </c>
      <c r="K390" s="15">
        <v>10</v>
      </c>
      <c r="L390" s="15">
        <v>150</v>
      </c>
      <c r="M390" s="15" t="s">
        <v>9479</v>
      </c>
      <c r="N390" s="15" t="s">
        <v>3</v>
      </c>
    </row>
    <row r="391" spans="1:14" ht="14.5">
      <c r="A391" s="3" t="s">
        <v>1490</v>
      </c>
      <c r="B391" s="15" t="s">
        <v>1</v>
      </c>
      <c r="C391" s="15" t="s">
        <v>1457</v>
      </c>
      <c r="D391" s="15" t="s">
        <v>9931</v>
      </c>
      <c r="E391" s="15" t="s">
        <v>1619</v>
      </c>
      <c r="F391" s="15"/>
      <c r="G391" s="15">
        <v>25</v>
      </c>
      <c r="H391" s="15">
        <v>100</v>
      </c>
      <c r="I391" s="15">
        <v>350</v>
      </c>
      <c r="J391" s="15">
        <v>1.1000000000000001</v>
      </c>
      <c r="K391" s="15">
        <v>10</v>
      </c>
      <c r="L391" s="15">
        <v>150</v>
      </c>
      <c r="M391" s="15" t="s">
        <v>9479</v>
      </c>
      <c r="N391" s="15" t="s">
        <v>3</v>
      </c>
    </row>
    <row r="392" spans="1:14" ht="14.5">
      <c r="A392" s="3" t="s">
        <v>1491</v>
      </c>
      <c r="B392" s="15" t="s">
        <v>1</v>
      </c>
      <c r="C392" s="15" t="s">
        <v>1457</v>
      </c>
      <c r="D392" s="15" t="s">
        <v>9931</v>
      </c>
      <c r="E392" s="15" t="s">
        <v>1619</v>
      </c>
      <c r="F392" s="15"/>
      <c r="G392" s="15">
        <v>25</v>
      </c>
      <c r="H392" s="15">
        <v>200</v>
      </c>
      <c r="I392" s="15">
        <v>350</v>
      </c>
      <c r="J392" s="15">
        <v>1.1000000000000001</v>
      </c>
      <c r="K392" s="15">
        <v>10</v>
      </c>
      <c r="L392" s="15">
        <v>150</v>
      </c>
      <c r="M392" s="15" t="s">
        <v>9479</v>
      </c>
      <c r="N392" s="15" t="s">
        <v>3</v>
      </c>
    </row>
    <row r="393" spans="1:14" ht="14.5">
      <c r="A393" s="3" t="s">
        <v>1492</v>
      </c>
      <c r="B393" s="15" t="s">
        <v>1</v>
      </c>
      <c r="C393" s="15" t="s">
        <v>1457</v>
      </c>
      <c r="D393" s="15" t="s">
        <v>9931</v>
      </c>
      <c r="E393" s="15" t="s">
        <v>1619</v>
      </c>
      <c r="F393" s="15"/>
      <c r="G393" s="15">
        <v>25</v>
      </c>
      <c r="H393" s="15">
        <v>400</v>
      </c>
      <c r="I393" s="15">
        <v>350</v>
      </c>
      <c r="J393" s="15">
        <v>1.1000000000000001</v>
      </c>
      <c r="K393" s="15">
        <v>10</v>
      </c>
      <c r="L393" s="15">
        <v>150</v>
      </c>
      <c r="M393" s="15" t="s">
        <v>9479</v>
      </c>
      <c r="N393" s="15" t="s">
        <v>3</v>
      </c>
    </row>
    <row r="394" spans="1:14" ht="14.5">
      <c r="A394" s="3" t="s">
        <v>1493</v>
      </c>
      <c r="B394" s="15" t="s">
        <v>1</v>
      </c>
      <c r="C394" s="15" t="s">
        <v>1457</v>
      </c>
      <c r="D394" s="15" t="s">
        <v>9931</v>
      </c>
      <c r="E394" s="15" t="s">
        <v>1619</v>
      </c>
      <c r="F394" s="15"/>
      <c r="G394" s="15">
        <v>25</v>
      </c>
      <c r="H394" s="15">
        <v>600</v>
      </c>
      <c r="I394" s="15">
        <v>350</v>
      </c>
      <c r="J394" s="15">
        <v>1.1000000000000001</v>
      </c>
      <c r="K394" s="15">
        <v>10</v>
      </c>
      <c r="L394" s="15">
        <v>150</v>
      </c>
      <c r="M394" s="15" t="s">
        <v>9479</v>
      </c>
      <c r="N394" s="15" t="s">
        <v>3</v>
      </c>
    </row>
    <row r="395" spans="1:14" ht="14.5">
      <c r="A395" s="3" t="s">
        <v>1494</v>
      </c>
      <c r="B395" s="15" t="s">
        <v>1</v>
      </c>
      <c r="C395" s="15" t="s">
        <v>1457</v>
      </c>
      <c r="D395" s="15" t="s">
        <v>9931</v>
      </c>
      <c r="E395" s="15" t="s">
        <v>1619</v>
      </c>
      <c r="F395" s="15"/>
      <c r="G395" s="15">
        <v>25</v>
      </c>
      <c r="H395" s="15">
        <v>600</v>
      </c>
      <c r="I395" s="15">
        <v>350</v>
      </c>
      <c r="J395" s="15">
        <v>1.1000000000000001</v>
      </c>
      <c r="K395" s="15">
        <v>10</v>
      </c>
      <c r="L395" s="15">
        <v>150</v>
      </c>
      <c r="M395" s="15" t="s">
        <v>9479</v>
      </c>
      <c r="N395" s="15" t="s">
        <v>910</v>
      </c>
    </row>
    <row r="396" spans="1:14" ht="14.5">
      <c r="A396" s="3" t="s">
        <v>1495</v>
      </c>
      <c r="B396" s="15" t="s">
        <v>1</v>
      </c>
      <c r="C396" s="15" t="s">
        <v>1457</v>
      </c>
      <c r="D396" s="15" t="s">
        <v>9931</v>
      </c>
      <c r="E396" s="15" t="s">
        <v>1619</v>
      </c>
      <c r="F396" s="15"/>
      <c r="G396" s="15">
        <v>25</v>
      </c>
      <c r="H396" s="15">
        <v>800</v>
      </c>
      <c r="I396" s="15">
        <v>350</v>
      </c>
      <c r="J396" s="15">
        <v>1.1000000000000001</v>
      </c>
      <c r="K396" s="15">
        <v>10</v>
      </c>
      <c r="L396" s="15">
        <v>150</v>
      </c>
      <c r="M396" s="15" t="s">
        <v>9479</v>
      </c>
      <c r="N396" s="15" t="s">
        <v>3</v>
      </c>
    </row>
    <row r="397" spans="1:14" ht="14.5">
      <c r="A397" s="3" t="s">
        <v>1496</v>
      </c>
      <c r="B397" s="15" t="s">
        <v>1</v>
      </c>
      <c r="C397" s="15" t="s">
        <v>1457</v>
      </c>
      <c r="D397" s="15" t="s">
        <v>9931</v>
      </c>
      <c r="E397" s="15" t="s">
        <v>1619</v>
      </c>
      <c r="F397" s="15"/>
      <c r="G397" s="15">
        <v>25</v>
      </c>
      <c r="H397" s="15">
        <v>800</v>
      </c>
      <c r="I397" s="15">
        <v>350</v>
      </c>
      <c r="J397" s="15">
        <v>1.1000000000000001</v>
      </c>
      <c r="K397" s="15">
        <v>10</v>
      </c>
      <c r="L397" s="15">
        <v>150</v>
      </c>
      <c r="M397" s="15" t="s">
        <v>9479</v>
      </c>
      <c r="N397" s="15" t="s">
        <v>910</v>
      </c>
    </row>
    <row r="398" spans="1:14" ht="14.5">
      <c r="A398" s="3" t="s">
        <v>1497</v>
      </c>
      <c r="B398" s="15" t="s">
        <v>1</v>
      </c>
      <c r="C398" s="15" t="s">
        <v>1457</v>
      </c>
      <c r="D398" s="15" t="s">
        <v>9931</v>
      </c>
      <c r="E398" s="15" t="s">
        <v>1619</v>
      </c>
      <c r="F398" s="15"/>
      <c r="G398" s="15">
        <v>25</v>
      </c>
      <c r="H398" s="15">
        <v>1000</v>
      </c>
      <c r="I398" s="15">
        <v>350</v>
      </c>
      <c r="J398" s="15">
        <v>1.1000000000000001</v>
      </c>
      <c r="K398" s="15">
        <v>10</v>
      </c>
      <c r="L398" s="15">
        <v>150</v>
      </c>
      <c r="M398" s="15" t="s">
        <v>9479</v>
      </c>
      <c r="N398" s="15" t="s">
        <v>3</v>
      </c>
    </row>
    <row r="399" spans="1:14" ht="14.5">
      <c r="A399" s="3" t="s">
        <v>1498</v>
      </c>
      <c r="B399" s="15" t="s">
        <v>1</v>
      </c>
      <c r="C399" s="15" t="s">
        <v>1457</v>
      </c>
      <c r="D399" s="15" t="s">
        <v>9931</v>
      </c>
      <c r="E399" s="15" t="s">
        <v>1619</v>
      </c>
      <c r="F399" s="15"/>
      <c r="G399" s="15">
        <v>25</v>
      </c>
      <c r="H399" s="15">
        <v>1000</v>
      </c>
      <c r="I399" s="15">
        <v>350</v>
      </c>
      <c r="J399" s="15">
        <v>1.1000000000000001</v>
      </c>
      <c r="K399" s="15">
        <v>10</v>
      </c>
      <c r="L399" s="15">
        <v>150</v>
      </c>
      <c r="M399" s="15" t="s">
        <v>9479</v>
      </c>
      <c r="N399" s="15" t="s">
        <v>910</v>
      </c>
    </row>
    <row r="400" spans="1:14" ht="14.5">
      <c r="A400" s="3" t="s">
        <v>1499</v>
      </c>
      <c r="B400" s="15" t="s">
        <v>1</v>
      </c>
      <c r="C400" s="15" t="s">
        <v>1457</v>
      </c>
      <c r="D400" s="15" t="s">
        <v>9931</v>
      </c>
      <c r="E400" s="15" t="s">
        <v>2764</v>
      </c>
      <c r="F400" s="15"/>
      <c r="G400" s="15">
        <v>25</v>
      </c>
      <c r="H400" s="15">
        <v>600</v>
      </c>
      <c r="I400" s="15">
        <v>300</v>
      </c>
      <c r="J400" s="15">
        <v>0.92</v>
      </c>
      <c r="K400" s="15">
        <v>10</v>
      </c>
      <c r="L400" s="15">
        <v>150</v>
      </c>
      <c r="M400" s="15" t="s">
        <v>9479</v>
      </c>
      <c r="N400" s="15" t="s">
        <v>3</v>
      </c>
    </row>
    <row r="401" spans="1:14" ht="14.5">
      <c r="A401" s="3" t="s">
        <v>1500</v>
      </c>
      <c r="B401" s="15" t="s">
        <v>1</v>
      </c>
      <c r="C401" s="15" t="s">
        <v>1457</v>
      </c>
      <c r="D401" s="15" t="s">
        <v>9931</v>
      </c>
      <c r="E401" s="15" t="s">
        <v>2764</v>
      </c>
      <c r="F401" s="15"/>
      <c r="G401" s="15">
        <v>25</v>
      </c>
      <c r="H401" s="15">
        <v>800</v>
      </c>
      <c r="I401" s="15">
        <v>300</v>
      </c>
      <c r="J401" s="15">
        <v>0.95</v>
      </c>
      <c r="K401" s="15">
        <v>10</v>
      </c>
      <c r="L401" s="15">
        <v>150</v>
      </c>
      <c r="M401" s="15" t="s">
        <v>9479</v>
      </c>
      <c r="N401" s="15" t="s">
        <v>3</v>
      </c>
    </row>
    <row r="402" spans="1:14" ht="14.5">
      <c r="A402" s="3" t="s">
        <v>1501</v>
      </c>
      <c r="B402" s="15" t="s">
        <v>1</v>
      </c>
      <c r="C402" s="15" t="s">
        <v>1457</v>
      </c>
      <c r="D402" s="15" t="s">
        <v>9931</v>
      </c>
      <c r="E402" s="15" t="s">
        <v>1619</v>
      </c>
      <c r="F402" s="15"/>
      <c r="G402" s="15">
        <v>35</v>
      </c>
      <c r="H402" s="15">
        <v>600</v>
      </c>
      <c r="I402" s="15">
        <v>350</v>
      </c>
      <c r="J402" s="15">
        <v>1.1000000000000001</v>
      </c>
      <c r="K402" s="15">
        <v>10</v>
      </c>
      <c r="L402" s="15">
        <v>150</v>
      </c>
      <c r="M402" s="15" t="s">
        <v>9479</v>
      </c>
      <c r="N402" s="15" t="s">
        <v>3</v>
      </c>
    </row>
    <row r="403" spans="1:14" ht="14.5">
      <c r="A403" s="3" t="s">
        <v>1502</v>
      </c>
      <c r="B403" s="15" t="s">
        <v>1</v>
      </c>
      <c r="C403" s="15" t="s">
        <v>1457</v>
      </c>
      <c r="D403" s="15" t="s">
        <v>9931</v>
      </c>
      <c r="E403" s="15" t="s">
        <v>1619</v>
      </c>
      <c r="F403" s="15"/>
      <c r="G403" s="15">
        <v>35</v>
      </c>
      <c r="H403" s="15">
        <v>800</v>
      </c>
      <c r="I403" s="15">
        <v>350</v>
      </c>
      <c r="J403" s="15">
        <v>1.1000000000000001</v>
      </c>
      <c r="K403" s="15">
        <v>10</v>
      </c>
      <c r="L403" s="15">
        <v>150</v>
      </c>
      <c r="M403" s="15" t="s">
        <v>9479</v>
      </c>
      <c r="N403" s="15" t="s">
        <v>3</v>
      </c>
    </row>
    <row r="404" spans="1:14" ht="14.5">
      <c r="A404" s="3" t="s">
        <v>1503</v>
      </c>
      <c r="B404" s="15" t="s">
        <v>1</v>
      </c>
      <c r="C404" s="15" t="s">
        <v>1457</v>
      </c>
      <c r="D404" s="15" t="s">
        <v>9931</v>
      </c>
      <c r="E404" s="15" t="s">
        <v>1619</v>
      </c>
      <c r="F404" s="15"/>
      <c r="G404" s="15">
        <v>35</v>
      </c>
      <c r="H404" s="15">
        <v>1000</v>
      </c>
      <c r="I404" s="15">
        <v>350</v>
      </c>
      <c r="J404" s="15">
        <v>1.1000000000000001</v>
      </c>
      <c r="K404" s="15">
        <v>10</v>
      </c>
      <c r="L404" s="15">
        <v>150</v>
      </c>
      <c r="M404" s="15" t="s">
        <v>9479</v>
      </c>
      <c r="N404" s="15" t="s">
        <v>3</v>
      </c>
    </row>
    <row r="405" spans="1:14" ht="14.5">
      <c r="A405" s="3" t="s">
        <v>1504</v>
      </c>
      <c r="B405" s="15" t="s">
        <v>1</v>
      </c>
      <c r="C405" s="15" t="s">
        <v>1457</v>
      </c>
      <c r="D405" s="15" t="s">
        <v>9931</v>
      </c>
      <c r="E405" s="15" t="s">
        <v>1619</v>
      </c>
      <c r="F405" s="15"/>
      <c r="G405" s="15">
        <v>40</v>
      </c>
      <c r="H405" s="15">
        <v>600</v>
      </c>
      <c r="I405" s="15">
        <v>400</v>
      </c>
      <c r="J405" s="15">
        <v>1.1000000000000001</v>
      </c>
      <c r="K405" s="15">
        <v>10</v>
      </c>
      <c r="L405" s="15">
        <v>150</v>
      </c>
      <c r="M405" s="15" t="s">
        <v>9479</v>
      </c>
      <c r="N405" s="15" t="s">
        <v>3</v>
      </c>
    </row>
    <row r="406" spans="1:14" ht="14.5">
      <c r="A406" s="3" t="s">
        <v>1505</v>
      </c>
      <c r="B406" s="15" t="s">
        <v>1</v>
      </c>
      <c r="C406" s="15" t="s">
        <v>1457</v>
      </c>
      <c r="D406" s="15" t="s">
        <v>9931</v>
      </c>
      <c r="E406" s="15" t="s">
        <v>1619</v>
      </c>
      <c r="F406" s="15"/>
      <c r="G406" s="15">
        <v>40</v>
      </c>
      <c r="H406" s="15">
        <v>800</v>
      </c>
      <c r="I406" s="15">
        <v>400</v>
      </c>
      <c r="J406" s="15">
        <v>1.1000000000000001</v>
      </c>
      <c r="K406" s="15">
        <v>10</v>
      </c>
      <c r="L406" s="15">
        <v>150</v>
      </c>
      <c r="M406" s="15" t="s">
        <v>9479</v>
      </c>
      <c r="N406" s="15" t="s">
        <v>3</v>
      </c>
    </row>
    <row r="407" spans="1:14" ht="14.5">
      <c r="A407" s="3" t="s">
        <v>1506</v>
      </c>
      <c r="B407" s="15" t="s">
        <v>1</v>
      </c>
      <c r="C407" s="15" t="s">
        <v>1457</v>
      </c>
      <c r="D407" s="15" t="s">
        <v>9931</v>
      </c>
      <c r="E407" s="15" t="s">
        <v>1619</v>
      </c>
      <c r="F407" s="15"/>
      <c r="G407" s="15">
        <v>40</v>
      </c>
      <c r="H407" s="15">
        <v>1000</v>
      </c>
      <c r="I407" s="15">
        <v>400</v>
      </c>
      <c r="J407" s="15">
        <v>1.1000000000000001</v>
      </c>
      <c r="K407" s="15">
        <v>10</v>
      </c>
      <c r="L407" s="15">
        <v>150</v>
      </c>
      <c r="M407" s="15" t="s">
        <v>9479</v>
      </c>
      <c r="N407" s="15" t="s">
        <v>3</v>
      </c>
    </row>
    <row r="408" spans="1:14" ht="14.5">
      <c r="A408" s="3" t="s">
        <v>1583</v>
      </c>
      <c r="B408" s="15" t="s">
        <v>1</v>
      </c>
      <c r="C408" s="15" t="s">
        <v>1445</v>
      </c>
      <c r="D408" s="15" t="s">
        <v>9931</v>
      </c>
      <c r="E408" s="15" t="s">
        <v>1619</v>
      </c>
      <c r="F408" s="15"/>
      <c r="G408" s="15">
        <v>4</v>
      </c>
      <c r="H408" s="15">
        <v>1000</v>
      </c>
      <c r="I408" s="15">
        <v>120</v>
      </c>
      <c r="J408" s="15">
        <v>1.1000000000000001</v>
      </c>
      <c r="K408" s="15">
        <v>10</v>
      </c>
      <c r="L408" s="15">
        <v>150</v>
      </c>
      <c r="M408" s="15" t="s">
        <v>9479</v>
      </c>
      <c r="N408" s="15" t="s">
        <v>3</v>
      </c>
    </row>
    <row r="409" spans="1:14" ht="14.5">
      <c r="A409" s="3" t="s">
        <v>1507</v>
      </c>
      <c r="B409" s="15" t="s">
        <v>1</v>
      </c>
      <c r="C409" s="15" t="s">
        <v>1445</v>
      </c>
      <c r="D409" s="15" t="s">
        <v>9931</v>
      </c>
      <c r="E409" s="15" t="s">
        <v>1619</v>
      </c>
      <c r="F409" s="15"/>
      <c r="G409" s="15">
        <v>4</v>
      </c>
      <c r="H409" s="15">
        <v>400</v>
      </c>
      <c r="I409" s="15">
        <v>120</v>
      </c>
      <c r="J409" s="15">
        <v>1.1000000000000001</v>
      </c>
      <c r="K409" s="15">
        <v>10</v>
      </c>
      <c r="L409" s="15">
        <v>150</v>
      </c>
      <c r="M409" s="15" t="s">
        <v>9479</v>
      </c>
      <c r="N409" s="15" t="s">
        <v>3</v>
      </c>
    </row>
    <row r="410" spans="1:14" ht="14.5">
      <c r="A410" s="3" t="s">
        <v>1508</v>
      </c>
      <c r="B410" s="15" t="s">
        <v>1</v>
      </c>
      <c r="C410" s="15" t="s">
        <v>1445</v>
      </c>
      <c r="D410" s="15" t="s">
        <v>9931</v>
      </c>
      <c r="E410" s="15" t="s">
        <v>1619</v>
      </c>
      <c r="F410" s="15"/>
      <c r="G410" s="15">
        <v>4</v>
      </c>
      <c r="H410" s="15">
        <v>400</v>
      </c>
      <c r="I410" s="15">
        <v>120</v>
      </c>
      <c r="J410" s="15">
        <v>1</v>
      </c>
      <c r="K410" s="15">
        <v>10</v>
      </c>
      <c r="L410" s="15">
        <v>150</v>
      </c>
      <c r="M410" s="15" t="s">
        <v>9479</v>
      </c>
      <c r="N410" s="15" t="s">
        <v>910</v>
      </c>
    </row>
    <row r="411" spans="1:14" ht="14.5">
      <c r="A411" s="3" t="s">
        <v>1509</v>
      </c>
      <c r="B411" s="15" t="s">
        <v>1</v>
      </c>
      <c r="C411" s="15" t="s">
        <v>1445</v>
      </c>
      <c r="D411" s="15" t="s">
        <v>9931</v>
      </c>
      <c r="E411" s="15" t="s">
        <v>1619</v>
      </c>
      <c r="F411" s="15"/>
      <c r="G411" s="15">
        <v>4</v>
      </c>
      <c r="H411" s="15">
        <v>600</v>
      </c>
      <c r="I411" s="15">
        <v>120</v>
      </c>
      <c r="J411" s="15">
        <v>1.1000000000000001</v>
      </c>
      <c r="K411" s="15">
        <v>10</v>
      </c>
      <c r="L411" s="15">
        <v>150</v>
      </c>
      <c r="M411" s="15" t="s">
        <v>9479</v>
      </c>
      <c r="N411" s="15" t="s">
        <v>3</v>
      </c>
    </row>
    <row r="412" spans="1:14" ht="14.5">
      <c r="A412" s="3" t="s">
        <v>1510</v>
      </c>
      <c r="B412" s="15" t="s">
        <v>1</v>
      </c>
      <c r="C412" s="15" t="s">
        <v>1445</v>
      </c>
      <c r="D412" s="15" t="s">
        <v>9931</v>
      </c>
      <c r="E412" s="15" t="s">
        <v>1619</v>
      </c>
      <c r="F412" s="15"/>
      <c r="G412" s="15">
        <v>4</v>
      </c>
      <c r="H412" s="15">
        <v>600</v>
      </c>
      <c r="I412" s="15">
        <v>120</v>
      </c>
      <c r="J412" s="15">
        <v>1</v>
      </c>
      <c r="K412" s="15">
        <v>10</v>
      </c>
      <c r="L412" s="15">
        <v>150</v>
      </c>
      <c r="M412" s="15" t="s">
        <v>9479</v>
      </c>
      <c r="N412" s="15" t="s">
        <v>910</v>
      </c>
    </row>
    <row r="413" spans="1:14" ht="14.5">
      <c r="A413" s="3" t="s">
        <v>1511</v>
      </c>
      <c r="B413" s="15" t="s">
        <v>1</v>
      </c>
      <c r="C413" s="15" t="s">
        <v>1445</v>
      </c>
      <c r="D413" s="15" t="s">
        <v>9931</v>
      </c>
      <c r="E413" s="15" t="s">
        <v>1619</v>
      </c>
      <c r="F413" s="15"/>
      <c r="G413" s="15">
        <v>4</v>
      </c>
      <c r="H413" s="15">
        <v>800</v>
      </c>
      <c r="I413" s="15">
        <v>120</v>
      </c>
      <c r="J413" s="15">
        <v>1.1000000000000001</v>
      </c>
      <c r="K413" s="15">
        <v>10</v>
      </c>
      <c r="L413" s="15">
        <v>150</v>
      </c>
      <c r="M413" s="15" t="s">
        <v>9479</v>
      </c>
      <c r="N413" s="15" t="s">
        <v>3</v>
      </c>
    </row>
    <row r="414" spans="1:14" ht="14.5">
      <c r="A414" s="3" t="s">
        <v>1512</v>
      </c>
      <c r="B414" s="15" t="s">
        <v>1</v>
      </c>
      <c r="C414" s="15" t="s">
        <v>1445</v>
      </c>
      <c r="D414" s="15" t="s">
        <v>9931</v>
      </c>
      <c r="E414" s="15" t="s">
        <v>1619</v>
      </c>
      <c r="F414" s="15"/>
      <c r="G414" s="15">
        <v>4</v>
      </c>
      <c r="H414" s="15">
        <v>800</v>
      </c>
      <c r="I414" s="15">
        <v>120</v>
      </c>
      <c r="J414" s="15">
        <v>1</v>
      </c>
      <c r="K414" s="15">
        <v>10</v>
      </c>
      <c r="L414" s="15">
        <v>150</v>
      </c>
      <c r="M414" s="15" t="s">
        <v>9479</v>
      </c>
      <c r="N414" s="15" t="s">
        <v>910</v>
      </c>
    </row>
    <row r="415" spans="1:14" ht="14.5">
      <c r="A415" s="3" t="s">
        <v>1513</v>
      </c>
      <c r="B415" s="15" t="s">
        <v>1</v>
      </c>
      <c r="C415" s="15" t="s">
        <v>1457</v>
      </c>
      <c r="D415" s="15" t="s">
        <v>9931</v>
      </c>
      <c r="E415" s="15" t="s">
        <v>1619</v>
      </c>
      <c r="F415" s="15"/>
      <c r="G415" s="15">
        <v>50</v>
      </c>
      <c r="H415" s="15">
        <v>600</v>
      </c>
      <c r="I415" s="15">
        <v>400</v>
      </c>
      <c r="J415" s="15">
        <v>1.1000000000000001</v>
      </c>
      <c r="K415" s="15">
        <v>10</v>
      </c>
      <c r="L415" s="15">
        <v>150</v>
      </c>
      <c r="M415" s="15" t="s">
        <v>9479</v>
      </c>
      <c r="N415" s="15" t="s">
        <v>3</v>
      </c>
    </row>
    <row r="416" spans="1:14" ht="14.5">
      <c r="A416" s="3" t="s">
        <v>1514</v>
      </c>
      <c r="B416" s="15" t="s">
        <v>1</v>
      </c>
      <c r="C416" s="15" t="s">
        <v>1457</v>
      </c>
      <c r="D416" s="15" t="s">
        <v>9931</v>
      </c>
      <c r="E416" s="15" t="s">
        <v>1619</v>
      </c>
      <c r="F416" s="15"/>
      <c r="G416" s="15">
        <v>50</v>
      </c>
      <c r="H416" s="15">
        <v>800</v>
      </c>
      <c r="I416" s="15">
        <v>400</v>
      </c>
      <c r="J416" s="15">
        <v>1.1000000000000001</v>
      </c>
      <c r="K416" s="15">
        <v>10</v>
      </c>
      <c r="L416" s="15">
        <v>150</v>
      </c>
      <c r="M416" s="15" t="s">
        <v>9479</v>
      </c>
      <c r="N416" s="15" t="s">
        <v>3</v>
      </c>
    </row>
    <row r="417" spans="1:14" ht="14.5">
      <c r="A417" s="3" t="s">
        <v>1515</v>
      </c>
      <c r="B417" s="15" t="s">
        <v>1</v>
      </c>
      <c r="C417" s="15" t="s">
        <v>1457</v>
      </c>
      <c r="D417" s="15" t="s">
        <v>9931</v>
      </c>
      <c r="E417" s="15" t="s">
        <v>1619</v>
      </c>
      <c r="F417" s="15"/>
      <c r="G417" s="15">
        <v>50</v>
      </c>
      <c r="H417" s="15">
        <v>1000</v>
      </c>
      <c r="I417" s="15">
        <v>400</v>
      </c>
      <c r="J417" s="15">
        <v>1.1000000000000001</v>
      </c>
      <c r="K417" s="15">
        <v>10</v>
      </c>
      <c r="L417" s="15">
        <v>150</v>
      </c>
      <c r="M417" s="15" t="s">
        <v>9479</v>
      </c>
      <c r="N417" s="15" t="s">
        <v>3</v>
      </c>
    </row>
    <row r="418" spans="1:14" ht="14.5">
      <c r="A418" s="3" t="s">
        <v>1584</v>
      </c>
      <c r="B418" s="15" t="s">
        <v>1</v>
      </c>
      <c r="C418" s="15" t="s">
        <v>1445</v>
      </c>
      <c r="D418" s="15" t="s">
        <v>9931</v>
      </c>
      <c r="E418" s="15" t="s">
        <v>1619</v>
      </c>
      <c r="F418" s="15"/>
      <c r="G418" s="15">
        <v>6</v>
      </c>
      <c r="H418" s="15">
        <v>1000</v>
      </c>
      <c r="I418" s="15">
        <v>150</v>
      </c>
      <c r="J418" s="15">
        <v>1.1000000000000001</v>
      </c>
      <c r="K418" s="15">
        <v>5</v>
      </c>
      <c r="L418" s="15">
        <v>150</v>
      </c>
      <c r="M418" s="15" t="s">
        <v>9479</v>
      </c>
      <c r="N418" s="15" t="s">
        <v>3</v>
      </c>
    </row>
    <row r="419" spans="1:14" ht="14.5">
      <c r="A419" s="3" t="s">
        <v>1516</v>
      </c>
      <c r="B419" s="15" t="s">
        <v>1</v>
      </c>
      <c r="C419" s="15" t="s">
        <v>1445</v>
      </c>
      <c r="D419" s="15" t="s">
        <v>9931</v>
      </c>
      <c r="E419" s="15" t="s">
        <v>1619</v>
      </c>
      <c r="F419" s="15"/>
      <c r="G419" s="15">
        <v>6</v>
      </c>
      <c r="H419" s="15">
        <v>400</v>
      </c>
      <c r="I419" s="15">
        <v>150</v>
      </c>
      <c r="J419" s="15">
        <v>1.1000000000000001</v>
      </c>
      <c r="K419" s="15">
        <v>5</v>
      </c>
      <c r="L419" s="15">
        <v>150</v>
      </c>
      <c r="M419" s="15" t="s">
        <v>9479</v>
      </c>
      <c r="N419" s="15" t="s">
        <v>3</v>
      </c>
    </row>
    <row r="420" spans="1:14" ht="14.5">
      <c r="A420" s="3" t="s">
        <v>1517</v>
      </c>
      <c r="B420" s="15" t="s">
        <v>1</v>
      </c>
      <c r="C420" s="15" t="s">
        <v>1445</v>
      </c>
      <c r="D420" s="15" t="s">
        <v>9931</v>
      </c>
      <c r="E420" s="15" t="s">
        <v>1619</v>
      </c>
      <c r="F420" s="15"/>
      <c r="G420" s="15">
        <v>6</v>
      </c>
      <c r="H420" s="15">
        <v>400</v>
      </c>
      <c r="I420" s="15">
        <v>150</v>
      </c>
      <c r="J420" s="15">
        <v>1</v>
      </c>
      <c r="K420" s="15">
        <v>10</v>
      </c>
      <c r="L420" s="15">
        <v>150</v>
      </c>
      <c r="M420" s="15" t="s">
        <v>9479</v>
      </c>
      <c r="N420" s="15" t="s">
        <v>910</v>
      </c>
    </row>
    <row r="421" spans="1:14" ht="14.5">
      <c r="A421" s="3" t="s">
        <v>1518</v>
      </c>
      <c r="B421" s="15" t="s">
        <v>1</v>
      </c>
      <c r="C421" s="15" t="s">
        <v>1445</v>
      </c>
      <c r="D421" s="15" t="s">
        <v>9931</v>
      </c>
      <c r="E421" s="15" t="s">
        <v>1619</v>
      </c>
      <c r="F421" s="15"/>
      <c r="G421" s="15">
        <v>6</v>
      </c>
      <c r="H421" s="15">
        <v>600</v>
      </c>
      <c r="I421" s="15">
        <v>150</v>
      </c>
      <c r="J421" s="15">
        <v>1.1000000000000001</v>
      </c>
      <c r="K421" s="15">
        <v>5</v>
      </c>
      <c r="L421" s="15">
        <v>150</v>
      </c>
      <c r="M421" s="15" t="s">
        <v>9479</v>
      </c>
      <c r="N421" s="15" t="s">
        <v>3</v>
      </c>
    </row>
    <row r="422" spans="1:14" ht="14.5">
      <c r="A422" s="3" t="s">
        <v>1519</v>
      </c>
      <c r="B422" s="15" t="s">
        <v>1</v>
      </c>
      <c r="C422" s="15" t="s">
        <v>1445</v>
      </c>
      <c r="D422" s="15" t="s">
        <v>9931</v>
      </c>
      <c r="E422" s="15" t="s">
        <v>1619</v>
      </c>
      <c r="F422" s="15"/>
      <c r="G422" s="15">
        <v>6</v>
      </c>
      <c r="H422" s="15">
        <v>600</v>
      </c>
      <c r="I422" s="15">
        <v>150</v>
      </c>
      <c r="J422" s="15">
        <v>1</v>
      </c>
      <c r="K422" s="15">
        <v>10</v>
      </c>
      <c r="L422" s="15">
        <v>150</v>
      </c>
      <c r="M422" s="15" t="s">
        <v>9479</v>
      </c>
      <c r="N422" s="15" t="s">
        <v>910</v>
      </c>
    </row>
    <row r="423" spans="1:14" ht="14.5">
      <c r="A423" s="3" t="s">
        <v>1520</v>
      </c>
      <c r="B423" s="15" t="s">
        <v>1</v>
      </c>
      <c r="C423" s="15" t="s">
        <v>1445</v>
      </c>
      <c r="D423" s="15" t="s">
        <v>9931</v>
      </c>
      <c r="E423" s="15" t="s">
        <v>1619</v>
      </c>
      <c r="F423" s="15"/>
      <c r="G423" s="15">
        <v>6</v>
      </c>
      <c r="H423" s="15">
        <v>800</v>
      </c>
      <c r="I423" s="15">
        <v>150</v>
      </c>
      <c r="J423" s="15">
        <v>1.1000000000000001</v>
      </c>
      <c r="K423" s="15">
        <v>5</v>
      </c>
      <c r="L423" s="15">
        <v>150</v>
      </c>
      <c r="M423" s="15" t="s">
        <v>9479</v>
      </c>
      <c r="N423" s="15" t="s">
        <v>3</v>
      </c>
    </row>
    <row r="424" spans="1:14" ht="14.5">
      <c r="A424" s="3" t="s">
        <v>1521</v>
      </c>
      <c r="B424" s="15" t="s">
        <v>1</v>
      </c>
      <c r="C424" s="15" t="s">
        <v>1445</v>
      </c>
      <c r="D424" s="15" t="s">
        <v>9931</v>
      </c>
      <c r="E424" s="15" t="s">
        <v>1619</v>
      </c>
      <c r="F424" s="15"/>
      <c r="G424" s="15">
        <v>6</v>
      </c>
      <c r="H424" s="15">
        <v>800</v>
      </c>
      <c r="I424" s="15">
        <v>150</v>
      </c>
      <c r="J424" s="15">
        <v>1</v>
      </c>
      <c r="K424" s="15">
        <v>10</v>
      </c>
      <c r="L424" s="15">
        <v>150</v>
      </c>
      <c r="M424" s="15" t="s">
        <v>9479</v>
      </c>
      <c r="N424" s="15" t="s">
        <v>910</v>
      </c>
    </row>
    <row r="425" spans="1:14" ht="14.5">
      <c r="A425" s="3" t="s">
        <v>1522</v>
      </c>
      <c r="B425" s="15" t="s">
        <v>1</v>
      </c>
      <c r="C425" s="15" t="s">
        <v>1578</v>
      </c>
      <c r="D425" s="15" t="s">
        <v>9931</v>
      </c>
      <c r="E425" s="15" t="s">
        <v>1619</v>
      </c>
      <c r="F425" s="15"/>
      <c r="G425" s="15">
        <v>6</v>
      </c>
      <c r="H425" s="15">
        <v>1000</v>
      </c>
      <c r="I425" s="15">
        <v>150</v>
      </c>
      <c r="J425" s="15">
        <v>1.05</v>
      </c>
      <c r="K425" s="15">
        <v>5</v>
      </c>
      <c r="L425" s="15">
        <v>150</v>
      </c>
      <c r="M425" s="15" t="s">
        <v>9479</v>
      </c>
      <c r="N425" s="15" t="s">
        <v>3</v>
      </c>
    </row>
    <row r="426" spans="1:14" ht="14.5">
      <c r="A426" s="3" t="s">
        <v>1523</v>
      </c>
      <c r="B426" s="15" t="s">
        <v>1</v>
      </c>
      <c r="C426" s="15" t="s">
        <v>1578</v>
      </c>
      <c r="D426" s="15" t="s">
        <v>9931</v>
      </c>
      <c r="E426" s="15" t="s">
        <v>1619</v>
      </c>
      <c r="F426" s="15"/>
      <c r="G426" s="15">
        <v>6</v>
      </c>
      <c r="H426" s="15">
        <v>600</v>
      </c>
      <c r="I426" s="15">
        <v>150</v>
      </c>
      <c r="J426" s="15">
        <v>1.05</v>
      </c>
      <c r="K426" s="15">
        <v>5</v>
      </c>
      <c r="L426" s="15">
        <v>150</v>
      </c>
      <c r="M426" s="15" t="s">
        <v>9479</v>
      </c>
      <c r="N426" s="15" t="s">
        <v>3</v>
      </c>
    </row>
    <row r="427" spans="1:14" ht="14.5">
      <c r="A427" s="3" t="s">
        <v>1524</v>
      </c>
      <c r="B427" s="15" t="s">
        <v>1</v>
      </c>
      <c r="C427" s="15" t="s">
        <v>1578</v>
      </c>
      <c r="D427" s="15" t="s">
        <v>9931</v>
      </c>
      <c r="E427" s="15" t="s">
        <v>1619</v>
      </c>
      <c r="F427" s="15"/>
      <c r="G427" s="15">
        <v>6</v>
      </c>
      <c r="H427" s="15">
        <v>800</v>
      </c>
      <c r="I427" s="15">
        <v>150</v>
      </c>
      <c r="J427" s="15">
        <v>1.05</v>
      </c>
      <c r="K427" s="15">
        <v>5</v>
      </c>
      <c r="L427" s="15">
        <v>150</v>
      </c>
      <c r="M427" s="15" t="s">
        <v>9479</v>
      </c>
      <c r="N427" s="15" t="s">
        <v>3</v>
      </c>
    </row>
    <row r="428" spans="1:14" ht="14.5">
      <c r="A428" s="3" t="s">
        <v>1525</v>
      </c>
      <c r="B428" s="15" t="s">
        <v>1</v>
      </c>
      <c r="C428" s="15" t="s">
        <v>1457</v>
      </c>
      <c r="D428" s="15" t="s">
        <v>9931</v>
      </c>
      <c r="E428" s="15" t="s">
        <v>1619</v>
      </c>
      <c r="F428" s="15"/>
      <c r="G428" s="15">
        <v>6</v>
      </c>
      <c r="H428" s="15">
        <v>50</v>
      </c>
      <c r="I428" s="15">
        <v>150</v>
      </c>
      <c r="J428" s="15">
        <v>1.1000000000000001</v>
      </c>
      <c r="K428" s="15">
        <v>10</v>
      </c>
      <c r="L428" s="15">
        <v>150</v>
      </c>
      <c r="M428" s="15" t="s">
        <v>9479</v>
      </c>
      <c r="N428" s="15" t="s">
        <v>3</v>
      </c>
    </row>
    <row r="429" spans="1:14" ht="14.5">
      <c r="A429" s="3" t="s">
        <v>1526</v>
      </c>
      <c r="B429" s="15" t="s">
        <v>1</v>
      </c>
      <c r="C429" s="15" t="s">
        <v>1457</v>
      </c>
      <c r="D429" s="15" t="s">
        <v>9931</v>
      </c>
      <c r="E429" s="15" t="s">
        <v>1619</v>
      </c>
      <c r="F429" s="15"/>
      <c r="G429" s="15">
        <v>6</v>
      </c>
      <c r="H429" s="15">
        <v>50</v>
      </c>
      <c r="I429" s="15">
        <v>150</v>
      </c>
      <c r="J429" s="15">
        <v>1.1000000000000001</v>
      </c>
      <c r="K429" s="15">
        <v>10</v>
      </c>
      <c r="L429" s="15">
        <v>150</v>
      </c>
      <c r="M429" s="15" t="s">
        <v>9479</v>
      </c>
      <c r="N429" s="15" t="s">
        <v>910</v>
      </c>
    </row>
    <row r="430" spans="1:14" ht="14.5">
      <c r="A430" s="3" t="s">
        <v>1527</v>
      </c>
      <c r="B430" s="15" t="s">
        <v>1</v>
      </c>
      <c r="C430" s="15" t="s">
        <v>1457</v>
      </c>
      <c r="D430" s="15" t="s">
        <v>9931</v>
      </c>
      <c r="E430" s="15" t="s">
        <v>1619</v>
      </c>
      <c r="F430" s="15"/>
      <c r="G430" s="15">
        <v>6</v>
      </c>
      <c r="H430" s="15">
        <v>100</v>
      </c>
      <c r="I430" s="15">
        <v>150</v>
      </c>
      <c r="J430" s="15">
        <v>1.1000000000000001</v>
      </c>
      <c r="K430" s="15">
        <v>10</v>
      </c>
      <c r="L430" s="15">
        <v>150</v>
      </c>
      <c r="M430" s="15" t="s">
        <v>9479</v>
      </c>
      <c r="N430" s="15" t="s">
        <v>3</v>
      </c>
    </row>
    <row r="431" spans="1:14" ht="14.5">
      <c r="A431" s="3" t="s">
        <v>1528</v>
      </c>
      <c r="B431" s="15" t="s">
        <v>1</v>
      </c>
      <c r="C431" s="15" t="s">
        <v>1457</v>
      </c>
      <c r="D431" s="15" t="s">
        <v>9931</v>
      </c>
      <c r="E431" s="15" t="s">
        <v>1619</v>
      </c>
      <c r="F431" s="15"/>
      <c r="G431" s="15">
        <v>6</v>
      </c>
      <c r="H431" s="15">
        <v>100</v>
      </c>
      <c r="I431" s="15">
        <v>150</v>
      </c>
      <c r="J431" s="15">
        <v>1.1000000000000001</v>
      </c>
      <c r="K431" s="15">
        <v>10</v>
      </c>
      <c r="L431" s="15">
        <v>150</v>
      </c>
      <c r="M431" s="15" t="s">
        <v>9479</v>
      </c>
      <c r="N431" s="15" t="s">
        <v>910</v>
      </c>
    </row>
    <row r="432" spans="1:14" ht="14.5">
      <c r="A432" s="3" t="s">
        <v>1529</v>
      </c>
      <c r="B432" s="15" t="s">
        <v>1</v>
      </c>
      <c r="C432" s="15" t="s">
        <v>1457</v>
      </c>
      <c r="D432" s="15" t="s">
        <v>9931</v>
      </c>
      <c r="E432" s="15" t="s">
        <v>1619</v>
      </c>
      <c r="F432" s="15"/>
      <c r="G432" s="15">
        <v>6</v>
      </c>
      <c r="H432" s="15">
        <v>200</v>
      </c>
      <c r="I432" s="15">
        <v>150</v>
      </c>
      <c r="J432" s="15">
        <v>1.1000000000000001</v>
      </c>
      <c r="K432" s="15">
        <v>10</v>
      </c>
      <c r="L432" s="15">
        <v>150</v>
      </c>
      <c r="M432" s="15" t="s">
        <v>9479</v>
      </c>
      <c r="N432" s="15" t="s">
        <v>3</v>
      </c>
    </row>
    <row r="433" spans="1:14" ht="14.5">
      <c r="A433" s="3" t="s">
        <v>1530</v>
      </c>
      <c r="B433" s="15" t="s">
        <v>1</v>
      </c>
      <c r="C433" s="15" t="s">
        <v>1457</v>
      </c>
      <c r="D433" s="15" t="s">
        <v>9931</v>
      </c>
      <c r="E433" s="15" t="s">
        <v>1619</v>
      </c>
      <c r="F433" s="15"/>
      <c r="G433" s="15">
        <v>6</v>
      </c>
      <c r="H433" s="15">
        <v>200</v>
      </c>
      <c r="I433" s="15">
        <v>150</v>
      </c>
      <c r="J433" s="15">
        <v>1.1000000000000001</v>
      </c>
      <c r="K433" s="15">
        <v>10</v>
      </c>
      <c r="L433" s="15">
        <v>150</v>
      </c>
      <c r="M433" s="15" t="s">
        <v>9479</v>
      </c>
      <c r="N433" s="15" t="s">
        <v>910</v>
      </c>
    </row>
    <row r="434" spans="1:14" ht="14.5">
      <c r="A434" s="3" t="s">
        <v>1531</v>
      </c>
      <c r="B434" s="15" t="s">
        <v>1</v>
      </c>
      <c r="C434" s="15" t="s">
        <v>1457</v>
      </c>
      <c r="D434" s="15" t="s">
        <v>9931</v>
      </c>
      <c r="E434" s="15" t="s">
        <v>1619</v>
      </c>
      <c r="F434" s="15"/>
      <c r="G434" s="15">
        <v>6</v>
      </c>
      <c r="H434" s="15">
        <v>400</v>
      </c>
      <c r="I434" s="15">
        <v>150</v>
      </c>
      <c r="J434" s="15">
        <v>1.1000000000000001</v>
      </c>
      <c r="K434" s="15">
        <v>10</v>
      </c>
      <c r="L434" s="15">
        <v>150</v>
      </c>
      <c r="M434" s="15" t="s">
        <v>9479</v>
      </c>
      <c r="N434" s="15" t="s">
        <v>3</v>
      </c>
    </row>
    <row r="435" spans="1:14" ht="14.5">
      <c r="A435" s="3" t="s">
        <v>1532</v>
      </c>
      <c r="B435" s="15" t="s">
        <v>1</v>
      </c>
      <c r="C435" s="15" t="s">
        <v>1457</v>
      </c>
      <c r="D435" s="15" t="s">
        <v>9931</v>
      </c>
      <c r="E435" s="15" t="s">
        <v>1619</v>
      </c>
      <c r="F435" s="15"/>
      <c r="G435" s="15">
        <v>6</v>
      </c>
      <c r="H435" s="15">
        <v>400</v>
      </c>
      <c r="I435" s="15">
        <v>150</v>
      </c>
      <c r="J435" s="15">
        <v>1.1000000000000001</v>
      </c>
      <c r="K435" s="15">
        <v>10</v>
      </c>
      <c r="L435" s="15">
        <v>150</v>
      </c>
      <c r="M435" s="15" t="s">
        <v>9479</v>
      </c>
      <c r="N435" s="15" t="s">
        <v>910</v>
      </c>
    </row>
    <row r="436" spans="1:14" ht="14.5">
      <c r="A436" s="3" t="s">
        <v>1533</v>
      </c>
      <c r="B436" s="15" t="s">
        <v>1</v>
      </c>
      <c r="C436" s="15" t="s">
        <v>1457</v>
      </c>
      <c r="D436" s="15" t="s">
        <v>9931</v>
      </c>
      <c r="E436" s="15" t="s">
        <v>1619</v>
      </c>
      <c r="F436" s="15"/>
      <c r="G436" s="15">
        <v>6</v>
      </c>
      <c r="H436" s="15">
        <v>600</v>
      </c>
      <c r="I436" s="15">
        <v>150</v>
      </c>
      <c r="J436" s="15">
        <v>1.1000000000000001</v>
      </c>
      <c r="K436" s="15">
        <v>10</v>
      </c>
      <c r="L436" s="15">
        <v>150</v>
      </c>
      <c r="M436" s="15" t="s">
        <v>9479</v>
      </c>
      <c r="N436" s="15" t="s">
        <v>3</v>
      </c>
    </row>
    <row r="437" spans="1:14" ht="14.5">
      <c r="A437" s="3" t="s">
        <v>1534</v>
      </c>
      <c r="B437" s="15" t="s">
        <v>1</v>
      </c>
      <c r="C437" s="15" t="s">
        <v>1457</v>
      </c>
      <c r="D437" s="15" t="s">
        <v>9931</v>
      </c>
      <c r="E437" s="15" t="s">
        <v>1619</v>
      </c>
      <c r="F437" s="15"/>
      <c r="G437" s="15">
        <v>6</v>
      </c>
      <c r="H437" s="15">
        <v>600</v>
      </c>
      <c r="I437" s="15">
        <v>150</v>
      </c>
      <c r="J437" s="15">
        <v>1.1000000000000001</v>
      </c>
      <c r="K437" s="15">
        <v>10</v>
      </c>
      <c r="L437" s="15">
        <v>150</v>
      </c>
      <c r="M437" s="15" t="s">
        <v>9479</v>
      </c>
      <c r="N437" s="15" t="s">
        <v>910</v>
      </c>
    </row>
    <row r="438" spans="1:14" ht="14.5">
      <c r="A438" s="3" t="s">
        <v>1535</v>
      </c>
      <c r="B438" s="15" t="s">
        <v>1</v>
      </c>
      <c r="C438" s="15" t="s">
        <v>1457</v>
      </c>
      <c r="D438" s="15" t="s">
        <v>9931</v>
      </c>
      <c r="E438" s="15" t="s">
        <v>1619</v>
      </c>
      <c r="F438" s="15"/>
      <c r="G438" s="15">
        <v>6</v>
      </c>
      <c r="H438" s="15">
        <v>800</v>
      </c>
      <c r="I438" s="15">
        <v>150</v>
      </c>
      <c r="J438" s="15">
        <v>1.1000000000000001</v>
      </c>
      <c r="K438" s="15">
        <v>10</v>
      </c>
      <c r="L438" s="15">
        <v>150</v>
      </c>
      <c r="M438" s="15" t="s">
        <v>9479</v>
      </c>
      <c r="N438" s="15" t="s">
        <v>3</v>
      </c>
    </row>
    <row r="439" spans="1:14" ht="14.5">
      <c r="A439" s="3" t="s">
        <v>1536</v>
      </c>
      <c r="B439" s="15" t="s">
        <v>1</v>
      </c>
      <c r="C439" s="15" t="s">
        <v>1457</v>
      </c>
      <c r="D439" s="15" t="s">
        <v>9931</v>
      </c>
      <c r="E439" s="15" t="s">
        <v>1619</v>
      </c>
      <c r="F439" s="15"/>
      <c r="G439" s="15">
        <v>6</v>
      </c>
      <c r="H439" s="15">
        <v>800</v>
      </c>
      <c r="I439" s="15">
        <v>150</v>
      </c>
      <c r="J439" s="15">
        <v>1.1000000000000001</v>
      </c>
      <c r="K439" s="15">
        <v>10</v>
      </c>
      <c r="L439" s="15">
        <v>150</v>
      </c>
      <c r="M439" s="15" t="s">
        <v>9479</v>
      </c>
      <c r="N439" s="15" t="s">
        <v>910</v>
      </c>
    </row>
    <row r="440" spans="1:14" ht="14.5">
      <c r="A440" s="3" t="s">
        <v>1537</v>
      </c>
      <c r="B440" s="15" t="s">
        <v>1</v>
      </c>
      <c r="C440" s="15" t="s">
        <v>1457</v>
      </c>
      <c r="D440" s="15" t="s">
        <v>9931</v>
      </c>
      <c r="E440" s="15" t="s">
        <v>1619</v>
      </c>
      <c r="F440" s="15"/>
      <c r="G440" s="15">
        <v>6</v>
      </c>
      <c r="H440" s="15">
        <v>1000</v>
      </c>
      <c r="I440" s="15">
        <v>150</v>
      </c>
      <c r="J440" s="15">
        <v>1.1000000000000001</v>
      </c>
      <c r="K440" s="15">
        <v>10</v>
      </c>
      <c r="L440" s="15">
        <v>150</v>
      </c>
      <c r="M440" s="15" t="s">
        <v>9479</v>
      </c>
      <c r="N440" s="15" t="s">
        <v>3</v>
      </c>
    </row>
    <row r="441" spans="1:14" ht="14.5">
      <c r="A441" s="3" t="s">
        <v>1538</v>
      </c>
      <c r="B441" s="15" t="s">
        <v>1</v>
      </c>
      <c r="C441" s="15" t="s">
        <v>1457</v>
      </c>
      <c r="D441" s="15" t="s">
        <v>9931</v>
      </c>
      <c r="E441" s="15" t="s">
        <v>1619</v>
      </c>
      <c r="F441" s="15"/>
      <c r="G441" s="15">
        <v>6</v>
      </c>
      <c r="H441" s="15">
        <v>1000</v>
      </c>
      <c r="I441" s="15">
        <v>150</v>
      </c>
      <c r="J441" s="15">
        <v>1.1000000000000001</v>
      </c>
      <c r="K441" s="15">
        <v>10</v>
      </c>
      <c r="L441" s="15">
        <v>150</v>
      </c>
      <c r="M441" s="15" t="s">
        <v>9479</v>
      </c>
      <c r="N441" s="15" t="s">
        <v>910</v>
      </c>
    </row>
    <row r="442" spans="1:14" ht="14.5">
      <c r="A442" s="3" t="s">
        <v>1539</v>
      </c>
      <c r="B442" s="15" t="s">
        <v>1</v>
      </c>
      <c r="C442" s="15" t="s">
        <v>1457</v>
      </c>
      <c r="D442" s="15" t="s">
        <v>9931</v>
      </c>
      <c r="E442" s="15" t="s">
        <v>1619</v>
      </c>
      <c r="F442" s="15"/>
      <c r="G442" s="15">
        <v>8</v>
      </c>
      <c r="H442" s="15">
        <v>50</v>
      </c>
      <c r="I442" s="15">
        <v>200</v>
      </c>
      <c r="J442" s="15">
        <v>1.1000000000000001</v>
      </c>
      <c r="K442" s="15">
        <v>10</v>
      </c>
      <c r="L442" s="15">
        <v>150</v>
      </c>
      <c r="M442" s="15" t="s">
        <v>9479</v>
      </c>
      <c r="N442" s="15" t="s">
        <v>3</v>
      </c>
    </row>
    <row r="443" spans="1:14" ht="14.5">
      <c r="A443" s="3" t="s">
        <v>1540</v>
      </c>
      <c r="B443" s="15" t="s">
        <v>1</v>
      </c>
      <c r="C443" s="15" t="s">
        <v>1457</v>
      </c>
      <c r="D443" s="15" t="s">
        <v>9931</v>
      </c>
      <c r="E443" s="15" t="s">
        <v>1619</v>
      </c>
      <c r="F443" s="15"/>
      <c r="G443" s="15">
        <v>8</v>
      </c>
      <c r="H443" s="15">
        <v>100</v>
      </c>
      <c r="I443" s="15">
        <v>200</v>
      </c>
      <c r="J443" s="15">
        <v>1.1000000000000001</v>
      </c>
      <c r="K443" s="15">
        <v>10</v>
      </c>
      <c r="L443" s="15">
        <v>150</v>
      </c>
      <c r="M443" s="15" t="s">
        <v>9479</v>
      </c>
      <c r="N443" s="15" t="s">
        <v>3</v>
      </c>
    </row>
    <row r="444" spans="1:14" ht="14.5">
      <c r="A444" s="3" t="s">
        <v>1541</v>
      </c>
      <c r="B444" s="15" t="s">
        <v>1</v>
      </c>
      <c r="C444" s="15" t="s">
        <v>1457</v>
      </c>
      <c r="D444" s="15" t="s">
        <v>9931</v>
      </c>
      <c r="E444" s="15" t="s">
        <v>1619</v>
      </c>
      <c r="F444" s="15"/>
      <c r="G444" s="15">
        <v>8</v>
      </c>
      <c r="H444" s="15">
        <v>200</v>
      </c>
      <c r="I444" s="15">
        <v>200</v>
      </c>
      <c r="J444" s="15">
        <v>1.1000000000000001</v>
      </c>
      <c r="K444" s="15">
        <v>10</v>
      </c>
      <c r="L444" s="15">
        <v>150</v>
      </c>
      <c r="M444" s="15" t="s">
        <v>9479</v>
      </c>
      <c r="N444" s="15" t="s">
        <v>3</v>
      </c>
    </row>
    <row r="445" spans="1:14" ht="14.5">
      <c r="A445" s="3" t="s">
        <v>1542</v>
      </c>
      <c r="B445" s="15" t="s">
        <v>1</v>
      </c>
      <c r="C445" s="15" t="s">
        <v>1457</v>
      </c>
      <c r="D445" s="15" t="s">
        <v>9931</v>
      </c>
      <c r="E445" s="15" t="s">
        <v>1619</v>
      </c>
      <c r="F445" s="15"/>
      <c r="G445" s="15">
        <v>8</v>
      </c>
      <c r="H445" s="15">
        <v>400</v>
      </c>
      <c r="I445" s="15">
        <v>200</v>
      </c>
      <c r="J445" s="15">
        <v>1.1000000000000001</v>
      </c>
      <c r="K445" s="15">
        <v>10</v>
      </c>
      <c r="L445" s="15">
        <v>150</v>
      </c>
      <c r="M445" s="15" t="s">
        <v>9479</v>
      </c>
      <c r="N445" s="15" t="s">
        <v>3</v>
      </c>
    </row>
    <row r="446" spans="1:14" ht="14.5">
      <c r="A446" s="3" t="s">
        <v>1543</v>
      </c>
      <c r="B446" s="15" t="s">
        <v>1</v>
      </c>
      <c r="C446" s="15" t="s">
        <v>1457</v>
      </c>
      <c r="D446" s="15" t="s">
        <v>9931</v>
      </c>
      <c r="E446" s="15" t="s">
        <v>1619</v>
      </c>
      <c r="F446" s="15"/>
      <c r="G446" s="15">
        <v>8</v>
      </c>
      <c r="H446" s="15">
        <v>600</v>
      </c>
      <c r="I446" s="15">
        <v>200</v>
      </c>
      <c r="J446" s="15">
        <v>1.1000000000000001</v>
      </c>
      <c r="K446" s="15">
        <v>10</v>
      </c>
      <c r="L446" s="15">
        <v>150</v>
      </c>
      <c r="M446" s="15" t="s">
        <v>9479</v>
      </c>
      <c r="N446" s="15" t="s">
        <v>3</v>
      </c>
    </row>
    <row r="447" spans="1:14" ht="14.5">
      <c r="A447" s="3" t="s">
        <v>1544</v>
      </c>
      <c r="B447" s="15" t="s">
        <v>1</v>
      </c>
      <c r="C447" s="15" t="s">
        <v>1457</v>
      </c>
      <c r="D447" s="15" t="s">
        <v>9931</v>
      </c>
      <c r="E447" s="15" t="s">
        <v>1619</v>
      </c>
      <c r="F447" s="15"/>
      <c r="G447" s="15">
        <v>8</v>
      </c>
      <c r="H447" s="15">
        <v>800</v>
      </c>
      <c r="I447" s="15">
        <v>200</v>
      </c>
      <c r="J447" s="15">
        <v>1.1000000000000001</v>
      </c>
      <c r="K447" s="15">
        <v>10</v>
      </c>
      <c r="L447" s="15">
        <v>150</v>
      </c>
      <c r="M447" s="15" t="s">
        <v>9479</v>
      </c>
      <c r="N447" s="15" t="s">
        <v>3</v>
      </c>
    </row>
    <row r="448" spans="1:14" ht="14.5">
      <c r="A448" s="3" t="s">
        <v>1545</v>
      </c>
      <c r="B448" s="15" t="s">
        <v>1</v>
      </c>
      <c r="C448" s="15" t="s">
        <v>1457</v>
      </c>
      <c r="D448" s="15" t="s">
        <v>9931</v>
      </c>
      <c r="E448" s="15" t="s">
        <v>1619</v>
      </c>
      <c r="F448" s="15"/>
      <c r="G448" s="15">
        <v>8</v>
      </c>
      <c r="H448" s="15">
        <v>1000</v>
      </c>
      <c r="I448" s="15">
        <v>200</v>
      </c>
      <c r="J448" s="15">
        <v>1.1000000000000001</v>
      </c>
      <c r="K448" s="15">
        <v>10</v>
      </c>
      <c r="L448" s="15">
        <v>150</v>
      </c>
      <c r="M448" s="15" t="s">
        <v>9479</v>
      </c>
      <c r="N448" s="15" t="s">
        <v>3</v>
      </c>
    </row>
    <row r="449" spans="1:14" ht="14.5">
      <c r="A449" s="3" t="s">
        <v>1546</v>
      </c>
      <c r="B449" s="15" t="s">
        <v>1</v>
      </c>
      <c r="C449" s="15" t="s">
        <v>1547</v>
      </c>
      <c r="D449" s="15" t="s">
        <v>9931</v>
      </c>
      <c r="E449" s="15" t="s">
        <v>1619</v>
      </c>
      <c r="F449" s="15"/>
      <c r="G449" s="15">
        <v>2</v>
      </c>
      <c r="H449" s="15">
        <v>1000</v>
      </c>
      <c r="I449" s="15">
        <v>62</v>
      </c>
      <c r="J449" s="15">
        <v>1.05</v>
      </c>
      <c r="K449" s="15">
        <v>10</v>
      </c>
      <c r="L449" s="15">
        <v>150</v>
      </c>
      <c r="M449" s="15" t="s">
        <v>9479</v>
      </c>
      <c r="N449" s="15" t="s">
        <v>910</v>
      </c>
    </row>
    <row r="450" spans="1:14" ht="14.5">
      <c r="A450" s="3" t="s">
        <v>1548</v>
      </c>
      <c r="B450" s="15" t="s">
        <v>1</v>
      </c>
      <c r="C450" s="15" t="s">
        <v>1547</v>
      </c>
      <c r="D450" s="15" t="s">
        <v>9931</v>
      </c>
      <c r="E450" s="15" t="s">
        <v>1619</v>
      </c>
      <c r="F450" s="15"/>
      <c r="G450" s="15">
        <v>2</v>
      </c>
      <c r="H450" s="15">
        <v>600</v>
      </c>
      <c r="I450" s="15">
        <v>62</v>
      </c>
      <c r="J450" s="15">
        <v>1.05</v>
      </c>
      <c r="K450" s="15">
        <v>10</v>
      </c>
      <c r="L450" s="15">
        <v>150</v>
      </c>
      <c r="M450" s="15" t="s">
        <v>9479</v>
      </c>
      <c r="N450" s="15" t="s">
        <v>910</v>
      </c>
    </row>
    <row r="451" spans="1:14" ht="14.5">
      <c r="A451" s="3" t="s">
        <v>1549</v>
      </c>
      <c r="B451" s="15" t="s">
        <v>1</v>
      </c>
      <c r="C451" s="15" t="s">
        <v>1547</v>
      </c>
      <c r="D451" s="15" t="s">
        <v>9931</v>
      </c>
      <c r="E451" s="15" t="s">
        <v>1619</v>
      </c>
      <c r="F451" s="15"/>
      <c r="G451" s="15">
        <v>2</v>
      </c>
      <c r="H451" s="15">
        <v>800</v>
      </c>
      <c r="I451" s="15">
        <v>62</v>
      </c>
      <c r="J451" s="15">
        <v>1.05</v>
      </c>
      <c r="K451" s="15">
        <v>10</v>
      </c>
      <c r="L451" s="15">
        <v>150</v>
      </c>
      <c r="M451" s="15" t="s">
        <v>9479</v>
      </c>
      <c r="N451" s="15" t="s">
        <v>910</v>
      </c>
    </row>
    <row r="452" spans="1:14" ht="14.5">
      <c r="A452" s="3" t="s">
        <v>1550</v>
      </c>
      <c r="B452" s="15" t="s">
        <v>1</v>
      </c>
      <c r="C452" s="15" t="s">
        <v>1547</v>
      </c>
      <c r="D452" s="15" t="s">
        <v>9931</v>
      </c>
      <c r="E452" s="15" t="s">
        <v>1619</v>
      </c>
      <c r="F452" s="15"/>
      <c r="G452" s="15">
        <v>3</v>
      </c>
      <c r="H452" s="15">
        <v>1000</v>
      </c>
      <c r="I452" s="15">
        <v>90</v>
      </c>
      <c r="J452" s="15">
        <v>1</v>
      </c>
      <c r="K452" s="15">
        <v>10</v>
      </c>
      <c r="L452" s="15">
        <v>150</v>
      </c>
      <c r="M452" s="15" t="s">
        <v>9479</v>
      </c>
      <c r="N452" s="15" t="s">
        <v>910</v>
      </c>
    </row>
    <row r="453" spans="1:14" ht="14.5">
      <c r="A453" s="3" t="s">
        <v>1551</v>
      </c>
      <c r="B453" s="15" t="s">
        <v>1</v>
      </c>
      <c r="C453" s="15" t="s">
        <v>1547</v>
      </c>
      <c r="D453" s="15" t="s">
        <v>9931</v>
      </c>
      <c r="E453" s="15" t="s">
        <v>1619</v>
      </c>
      <c r="F453" s="15"/>
      <c r="G453" s="15">
        <v>3</v>
      </c>
      <c r="H453" s="15">
        <v>600</v>
      </c>
      <c r="I453" s="15">
        <v>90</v>
      </c>
      <c r="J453" s="15">
        <v>1</v>
      </c>
      <c r="K453" s="15">
        <v>10</v>
      </c>
      <c r="L453" s="15">
        <v>150</v>
      </c>
      <c r="M453" s="15" t="s">
        <v>9479</v>
      </c>
      <c r="N453" s="15" t="s">
        <v>910</v>
      </c>
    </row>
    <row r="454" spans="1:14" ht="14.5">
      <c r="A454" s="3" t="s">
        <v>1552</v>
      </c>
      <c r="B454" s="15" t="s">
        <v>1</v>
      </c>
      <c r="C454" s="15" t="s">
        <v>1547</v>
      </c>
      <c r="D454" s="15" t="s">
        <v>9931</v>
      </c>
      <c r="E454" s="15" t="s">
        <v>1619</v>
      </c>
      <c r="F454" s="15"/>
      <c r="G454" s="15">
        <v>3</v>
      </c>
      <c r="H454" s="15">
        <v>800</v>
      </c>
      <c r="I454" s="15">
        <v>90</v>
      </c>
      <c r="J454" s="15">
        <v>1</v>
      </c>
      <c r="K454" s="15">
        <v>10</v>
      </c>
      <c r="L454" s="15">
        <v>150</v>
      </c>
      <c r="M454" s="15" t="s">
        <v>9479</v>
      </c>
      <c r="N454" s="15" t="s">
        <v>910</v>
      </c>
    </row>
    <row r="455" spans="1:14" ht="14.5">
      <c r="A455" s="3" t="s">
        <v>1553</v>
      </c>
      <c r="B455" s="15" t="s">
        <v>1</v>
      </c>
      <c r="C455" s="15" t="s">
        <v>1547</v>
      </c>
      <c r="D455" s="15" t="s">
        <v>9931</v>
      </c>
      <c r="E455" s="15" t="s">
        <v>1619</v>
      </c>
      <c r="F455" s="15"/>
      <c r="G455" s="15">
        <v>4</v>
      </c>
      <c r="H455" s="15">
        <v>1000</v>
      </c>
      <c r="I455" s="15">
        <v>135</v>
      </c>
      <c r="J455" s="15">
        <v>1</v>
      </c>
      <c r="K455" s="15">
        <v>10</v>
      </c>
      <c r="L455" s="15">
        <v>150</v>
      </c>
      <c r="M455" s="15" t="s">
        <v>9479</v>
      </c>
      <c r="N455" s="15" t="s">
        <v>910</v>
      </c>
    </row>
    <row r="456" spans="1:14" ht="14.5">
      <c r="A456" s="3" t="s">
        <v>1554</v>
      </c>
      <c r="B456" s="15" t="s">
        <v>1</v>
      </c>
      <c r="C456" s="15" t="s">
        <v>1547</v>
      </c>
      <c r="D456" s="15" t="s">
        <v>9931</v>
      </c>
      <c r="E456" s="15" t="s">
        <v>1619</v>
      </c>
      <c r="F456" s="15"/>
      <c r="G456" s="15">
        <v>4</v>
      </c>
      <c r="H456" s="15">
        <v>600</v>
      </c>
      <c r="I456" s="15">
        <v>135</v>
      </c>
      <c r="J456" s="15">
        <v>1</v>
      </c>
      <c r="K456" s="15">
        <v>10</v>
      </c>
      <c r="L456" s="15">
        <v>150</v>
      </c>
      <c r="M456" s="15" t="s">
        <v>9479</v>
      </c>
      <c r="N456" s="15" t="s">
        <v>910</v>
      </c>
    </row>
    <row r="457" spans="1:14" ht="14.5">
      <c r="A457" s="3" t="s">
        <v>1555</v>
      </c>
      <c r="B457" s="15" t="s">
        <v>1</v>
      </c>
      <c r="C457" s="15" t="s">
        <v>1547</v>
      </c>
      <c r="D457" s="15" t="s">
        <v>9931</v>
      </c>
      <c r="E457" s="15" t="s">
        <v>1619</v>
      </c>
      <c r="F457" s="15"/>
      <c r="G457" s="15">
        <v>4</v>
      </c>
      <c r="H457" s="15">
        <v>800</v>
      </c>
      <c r="I457" s="15">
        <v>135</v>
      </c>
      <c r="J457" s="15">
        <v>1</v>
      </c>
      <c r="K457" s="15">
        <v>10</v>
      </c>
      <c r="L457" s="15">
        <v>150</v>
      </c>
      <c r="M457" s="15" t="s">
        <v>9479</v>
      </c>
      <c r="N457" s="15" t="s">
        <v>910</v>
      </c>
    </row>
    <row r="458" spans="1:14" ht="14.5">
      <c r="A458" s="3" t="s">
        <v>1556</v>
      </c>
      <c r="B458" s="15" t="s">
        <v>1</v>
      </c>
      <c r="C458" s="15" t="s">
        <v>1547</v>
      </c>
      <c r="D458" s="15" t="s">
        <v>9931</v>
      </c>
      <c r="E458" s="15" t="s">
        <v>1619</v>
      </c>
      <c r="F458" s="15"/>
      <c r="G458" s="15">
        <v>8</v>
      </c>
      <c r="H458" s="15">
        <v>1000</v>
      </c>
      <c r="I458" s="15">
        <v>170</v>
      </c>
      <c r="J458" s="15">
        <v>1.2</v>
      </c>
      <c r="K458" s="15">
        <v>10</v>
      </c>
      <c r="L458" s="15">
        <v>150</v>
      </c>
      <c r="M458" s="15" t="s">
        <v>9479</v>
      </c>
      <c r="N458" s="15" t="s">
        <v>910</v>
      </c>
    </row>
    <row r="459" spans="1:14" ht="14.5">
      <c r="A459" s="3" t="s">
        <v>1557</v>
      </c>
      <c r="B459" s="15" t="s">
        <v>1</v>
      </c>
      <c r="C459" s="15" t="s">
        <v>1547</v>
      </c>
      <c r="D459" s="15" t="s">
        <v>9931</v>
      </c>
      <c r="E459" s="15" t="s">
        <v>1619</v>
      </c>
      <c r="F459" s="15"/>
      <c r="G459" s="15">
        <v>8</v>
      </c>
      <c r="H459" s="15">
        <v>600</v>
      </c>
      <c r="I459" s="15">
        <v>170</v>
      </c>
      <c r="J459" s="15">
        <v>1.2</v>
      </c>
      <c r="K459" s="15">
        <v>10</v>
      </c>
      <c r="L459" s="15">
        <v>150</v>
      </c>
      <c r="M459" s="15" t="s">
        <v>9479</v>
      </c>
      <c r="N459" s="15" t="s">
        <v>910</v>
      </c>
    </row>
    <row r="460" spans="1:14" ht="14.5">
      <c r="A460" s="3" t="s">
        <v>1558</v>
      </c>
      <c r="B460" s="15" t="s">
        <v>1</v>
      </c>
      <c r="C460" s="15" t="s">
        <v>1547</v>
      </c>
      <c r="D460" s="15" t="s">
        <v>9931</v>
      </c>
      <c r="E460" s="15" t="s">
        <v>1619</v>
      </c>
      <c r="F460" s="15"/>
      <c r="G460" s="15">
        <v>8</v>
      </c>
      <c r="H460" s="15">
        <v>800</v>
      </c>
      <c r="I460" s="15">
        <v>170</v>
      </c>
      <c r="J460" s="15">
        <v>1.2</v>
      </c>
      <c r="K460" s="15">
        <v>10</v>
      </c>
      <c r="L460" s="15">
        <v>150</v>
      </c>
      <c r="M460" s="15" t="s">
        <v>9479</v>
      </c>
      <c r="N460" s="15" t="s">
        <v>910</v>
      </c>
    </row>
    <row r="461" spans="1:14" ht="14.5">
      <c r="A461" s="3" t="s">
        <v>1559</v>
      </c>
      <c r="B461" s="15" t="s">
        <v>1</v>
      </c>
      <c r="C461" s="15" t="s">
        <v>1560</v>
      </c>
      <c r="D461" s="15" t="s">
        <v>9931</v>
      </c>
      <c r="E461" s="15" t="s">
        <v>1619</v>
      </c>
      <c r="F461" s="15"/>
      <c r="G461" s="15">
        <v>2.2000000000000002</v>
      </c>
      <c r="H461" s="15">
        <v>400</v>
      </c>
      <c r="I461" s="15">
        <v>90</v>
      </c>
      <c r="J461" s="15">
        <v>0.97</v>
      </c>
      <c r="K461" s="15">
        <v>5</v>
      </c>
      <c r="L461" s="15">
        <v>150</v>
      </c>
      <c r="M461" s="15">
        <v>1</v>
      </c>
      <c r="N461" s="15" t="s">
        <v>910</v>
      </c>
    </row>
    <row r="462" spans="1:14" ht="14.5">
      <c r="A462" s="3" t="s">
        <v>1561</v>
      </c>
      <c r="B462" s="15" t="s">
        <v>1</v>
      </c>
      <c r="C462" s="15" t="s">
        <v>1560</v>
      </c>
      <c r="D462" s="15" t="s">
        <v>9931</v>
      </c>
      <c r="E462" s="15" t="s">
        <v>1619</v>
      </c>
      <c r="F462" s="15"/>
      <c r="G462" s="15">
        <v>2.2000000000000002</v>
      </c>
      <c r="H462" s="15">
        <v>600</v>
      </c>
      <c r="I462" s="15">
        <v>90</v>
      </c>
      <c r="J462" s="15">
        <v>0.97</v>
      </c>
      <c r="K462" s="15">
        <v>5</v>
      </c>
      <c r="L462" s="15">
        <v>150</v>
      </c>
      <c r="M462" s="15">
        <v>1</v>
      </c>
      <c r="N462" s="15" t="s">
        <v>910</v>
      </c>
    </row>
    <row r="463" spans="1:14" ht="14.5">
      <c r="A463" s="3" t="s">
        <v>1562</v>
      </c>
      <c r="B463" s="15" t="s">
        <v>1</v>
      </c>
      <c r="C463" s="15" t="s">
        <v>1560</v>
      </c>
      <c r="D463" s="15" t="s">
        <v>9931</v>
      </c>
      <c r="E463" s="15" t="s">
        <v>1619</v>
      </c>
      <c r="F463" s="15"/>
      <c r="G463" s="15">
        <v>2.2000000000000002</v>
      </c>
      <c r="H463" s="15">
        <v>800</v>
      </c>
      <c r="I463" s="15">
        <v>90</v>
      </c>
      <c r="J463" s="15">
        <v>0.97</v>
      </c>
      <c r="K463" s="15">
        <v>5</v>
      </c>
      <c r="L463" s="15">
        <v>150</v>
      </c>
      <c r="M463" s="15">
        <v>1</v>
      </c>
      <c r="N463" s="15" t="s">
        <v>910</v>
      </c>
    </row>
    <row r="464" spans="1:14" ht="14.5">
      <c r="A464" s="3" t="s">
        <v>1563</v>
      </c>
      <c r="B464" s="15" t="s">
        <v>1</v>
      </c>
      <c r="C464" s="15" t="s">
        <v>1560</v>
      </c>
      <c r="D464" s="15" t="s">
        <v>9931</v>
      </c>
      <c r="E464" s="15" t="s">
        <v>1619</v>
      </c>
      <c r="F464" s="15"/>
      <c r="G464" s="15">
        <v>2.2000000000000002</v>
      </c>
      <c r="H464" s="15">
        <v>1000</v>
      </c>
      <c r="I464" s="15">
        <v>90</v>
      </c>
      <c r="J464" s="15">
        <v>0.97</v>
      </c>
      <c r="K464" s="15">
        <v>5</v>
      </c>
      <c r="L464" s="15">
        <v>150</v>
      </c>
      <c r="M464" s="15">
        <v>1</v>
      </c>
      <c r="N464" s="15" t="s">
        <v>910</v>
      </c>
    </row>
    <row r="465" spans="1:14" ht="14.5">
      <c r="A465" s="3" t="s">
        <v>1564</v>
      </c>
      <c r="B465" s="15" t="s">
        <v>1</v>
      </c>
      <c r="C465" s="15" t="s">
        <v>1560</v>
      </c>
      <c r="D465" s="15" t="s">
        <v>9931</v>
      </c>
      <c r="E465" s="15" t="s">
        <v>1619</v>
      </c>
      <c r="F465" s="15"/>
      <c r="G465" s="15">
        <v>3</v>
      </c>
      <c r="H465" s="15">
        <v>400</v>
      </c>
      <c r="I465" s="15">
        <v>110</v>
      </c>
      <c r="J465" s="15">
        <v>1.1000000000000001</v>
      </c>
      <c r="K465" s="15">
        <v>5</v>
      </c>
      <c r="L465" s="15">
        <v>150</v>
      </c>
      <c r="M465" s="15">
        <v>1</v>
      </c>
      <c r="N465" s="15" t="s">
        <v>910</v>
      </c>
    </row>
    <row r="466" spans="1:14" ht="14.5">
      <c r="A466" s="3" t="s">
        <v>1565</v>
      </c>
      <c r="B466" s="15" t="s">
        <v>1</v>
      </c>
      <c r="C466" s="15" t="s">
        <v>1560</v>
      </c>
      <c r="D466" s="15" t="s">
        <v>9931</v>
      </c>
      <c r="E466" s="15" t="s">
        <v>1619</v>
      </c>
      <c r="F466" s="15"/>
      <c r="G466" s="15">
        <v>3</v>
      </c>
      <c r="H466" s="15">
        <v>600</v>
      </c>
      <c r="I466" s="15">
        <v>110</v>
      </c>
      <c r="J466" s="15">
        <v>1.1000000000000001</v>
      </c>
      <c r="K466" s="15">
        <v>5</v>
      </c>
      <c r="L466" s="15">
        <v>150</v>
      </c>
      <c r="M466" s="15">
        <v>1</v>
      </c>
      <c r="N466" s="15" t="s">
        <v>910</v>
      </c>
    </row>
    <row r="467" spans="1:14" ht="14.5">
      <c r="A467" s="3" t="s">
        <v>1566</v>
      </c>
      <c r="B467" s="15" t="s">
        <v>1</v>
      </c>
      <c r="C467" s="15" t="s">
        <v>1560</v>
      </c>
      <c r="D467" s="15" t="s">
        <v>9931</v>
      </c>
      <c r="E467" s="15" t="s">
        <v>1619</v>
      </c>
      <c r="F467" s="15"/>
      <c r="G467" s="15">
        <v>3</v>
      </c>
      <c r="H467" s="15">
        <v>800</v>
      </c>
      <c r="I467" s="15">
        <v>110</v>
      </c>
      <c r="J467" s="15">
        <v>1.1000000000000001</v>
      </c>
      <c r="K467" s="15">
        <v>5</v>
      </c>
      <c r="L467" s="15">
        <v>150</v>
      </c>
      <c r="M467" s="15">
        <v>1</v>
      </c>
      <c r="N467" s="15" t="s">
        <v>910</v>
      </c>
    </row>
    <row r="468" spans="1:14" ht="14.5">
      <c r="A468" s="3" t="s">
        <v>1567</v>
      </c>
      <c r="B468" s="15" t="s">
        <v>1</v>
      </c>
      <c r="C468" s="15" t="s">
        <v>1560</v>
      </c>
      <c r="D468" s="15" t="s">
        <v>9931</v>
      </c>
      <c r="E468" s="15" t="s">
        <v>1619</v>
      </c>
      <c r="F468" s="15"/>
      <c r="G468" s="15">
        <v>3</v>
      </c>
      <c r="H468" s="15">
        <v>1000</v>
      </c>
      <c r="I468" s="15">
        <v>110</v>
      </c>
      <c r="J468" s="15">
        <v>1.1000000000000001</v>
      </c>
      <c r="K468" s="15">
        <v>5</v>
      </c>
      <c r="L468" s="15">
        <v>150</v>
      </c>
      <c r="M468" s="15">
        <v>1</v>
      </c>
      <c r="N468" s="15" t="s">
        <v>910</v>
      </c>
    </row>
    <row r="469" spans="1:14" ht="14.5">
      <c r="A469" s="3" t="s">
        <v>9876</v>
      </c>
      <c r="B469" s="15" t="s">
        <v>1</v>
      </c>
      <c r="C469" s="15" t="s">
        <v>1457</v>
      </c>
      <c r="D469" s="15" t="s">
        <v>9931</v>
      </c>
      <c r="E469" s="15" t="s">
        <v>1619</v>
      </c>
      <c r="F469" s="15"/>
      <c r="G469" s="15">
        <v>15</v>
      </c>
      <c r="H469" s="15">
        <v>600</v>
      </c>
      <c r="I469" s="15">
        <v>250</v>
      </c>
      <c r="J469" s="15">
        <v>1</v>
      </c>
      <c r="K469" s="15">
        <v>5</v>
      </c>
      <c r="L469" s="15">
        <v>150</v>
      </c>
      <c r="M469" s="15" t="s">
        <v>9479</v>
      </c>
      <c r="N469" s="15" t="s">
        <v>910</v>
      </c>
    </row>
    <row r="470" spans="1:14" ht="14.5">
      <c r="A470" s="3" t="s">
        <v>9877</v>
      </c>
      <c r="B470" s="15" t="s">
        <v>1</v>
      </c>
      <c r="C470" s="15" t="s">
        <v>1457</v>
      </c>
      <c r="D470" s="15" t="s">
        <v>9931</v>
      </c>
      <c r="E470" s="15" t="s">
        <v>1619</v>
      </c>
      <c r="F470" s="15"/>
      <c r="G470" s="15">
        <v>15</v>
      </c>
      <c r="H470" s="15">
        <v>800</v>
      </c>
      <c r="I470" s="15">
        <v>250</v>
      </c>
      <c r="J470" s="15">
        <v>1</v>
      </c>
      <c r="K470" s="15">
        <v>5</v>
      </c>
      <c r="L470" s="15">
        <v>150</v>
      </c>
      <c r="M470" s="15" t="s">
        <v>9479</v>
      </c>
      <c r="N470" s="15" t="s">
        <v>910</v>
      </c>
    </row>
    <row r="471" spans="1:14" ht="14.5">
      <c r="A471" s="3" t="s">
        <v>9878</v>
      </c>
      <c r="B471" s="15" t="s">
        <v>1</v>
      </c>
      <c r="C471" s="15" t="s">
        <v>1457</v>
      </c>
      <c r="D471" s="15" t="s">
        <v>9931</v>
      </c>
      <c r="E471" s="15" t="s">
        <v>1619</v>
      </c>
      <c r="F471" s="15"/>
      <c r="G471" s="15">
        <v>15</v>
      </c>
      <c r="H471" s="15">
        <v>1000</v>
      </c>
      <c r="I471" s="15">
        <v>250</v>
      </c>
      <c r="J471" s="15">
        <v>1</v>
      </c>
      <c r="K471" s="15">
        <v>5</v>
      </c>
      <c r="L471" s="15">
        <v>150</v>
      </c>
      <c r="M471" s="15" t="s">
        <v>9479</v>
      </c>
      <c r="N471" s="15" t="s">
        <v>910</v>
      </c>
    </row>
    <row r="472" spans="1:14" ht="14.5">
      <c r="A472" s="3" t="s">
        <v>9879</v>
      </c>
      <c r="B472" s="15" t="s">
        <v>1</v>
      </c>
      <c r="C472" s="15" t="s">
        <v>1457</v>
      </c>
      <c r="D472" s="15" t="s">
        <v>9931</v>
      </c>
      <c r="E472" s="15" t="s">
        <v>1619</v>
      </c>
      <c r="F472" s="15"/>
      <c r="G472" s="15">
        <v>25</v>
      </c>
      <c r="H472" s="15">
        <v>600</v>
      </c>
      <c r="I472" s="15">
        <v>320</v>
      </c>
      <c r="J472" s="15">
        <v>1</v>
      </c>
      <c r="K472" s="15">
        <v>5</v>
      </c>
      <c r="L472" s="15">
        <v>150</v>
      </c>
      <c r="M472" s="15" t="s">
        <v>9479</v>
      </c>
      <c r="N472" s="15" t="s">
        <v>910</v>
      </c>
    </row>
    <row r="473" spans="1:14" ht="14.5">
      <c r="A473" s="3" t="s">
        <v>9880</v>
      </c>
      <c r="B473" s="15" t="s">
        <v>1</v>
      </c>
      <c r="C473" s="15" t="s">
        <v>1457</v>
      </c>
      <c r="D473" s="15" t="s">
        <v>9931</v>
      </c>
      <c r="E473" s="15" t="s">
        <v>1619</v>
      </c>
      <c r="F473" s="15"/>
      <c r="G473" s="15">
        <v>25</v>
      </c>
      <c r="H473" s="15">
        <v>800</v>
      </c>
      <c r="I473" s="15">
        <v>320</v>
      </c>
      <c r="J473" s="15">
        <v>1</v>
      </c>
      <c r="K473" s="15">
        <v>5</v>
      </c>
      <c r="L473" s="15">
        <v>150</v>
      </c>
      <c r="M473" s="15" t="s">
        <v>9479</v>
      </c>
      <c r="N473" s="15" t="s">
        <v>910</v>
      </c>
    </row>
    <row r="474" spans="1:14" ht="14.5">
      <c r="A474" s="3" t="s">
        <v>9881</v>
      </c>
      <c r="B474" s="15" t="s">
        <v>1</v>
      </c>
      <c r="C474" s="15" t="s">
        <v>1457</v>
      </c>
      <c r="D474" s="15" t="s">
        <v>9931</v>
      </c>
      <c r="E474" s="15" t="s">
        <v>1619</v>
      </c>
      <c r="F474" s="15"/>
      <c r="G474" s="15">
        <v>25</v>
      </c>
      <c r="H474" s="15">
        <v>1000</v>
      </c>
      <c r="I474" s="15">
        <v>320</v>
      </c>
      <c r="J474" s="15">
        <v>1</v>
      </c>
      <c r="K474" s="15">
        <v>5</v>
      </c>
      <c r="L474" s="15">
        <v>150</v>
      </c>
      <c r="M474" s="15" t="s">
        <v>9479</v>
      </c>
      <c r="N474" s="15" t="s">
        <v>910</v>
      </c>
    </row>
    <row r="475" spans="1:14" ht="14.5">
      <c r="A475" s="3" t="s">
        <v>9882</v>
      </c>
      <c r="B475" s="15" t="s">
        <v>1</v>
      </c>
      <c r="C475" s="15" t="s">
        <v>1457</v>
      </c>
      <c r="D475" s="15" t="s">
        <v>9931</v>
      </c>
      <c r="E475" s="15" t="s">
        <v>1619</v>
      </c>
      <c r="F475" s="15"/>
      <c r="G475" s="15">
        <v>35</v>
      </c>
      <c r="H475" s="15">
        <v>600</v>
      </c>
      <c r="I475" s="15">
        <v>400</v>
      </c>
      <c r="J475" s="15">
        <v>1.05</v>
      </c>
      <c r="K475" s="15">
        <v>5</v>
      </c>
      <c r="L475" s="15">
        <v>150</v>
      </c>
      <c r="M475" s="15" t="s">
        <v>9479</v>
      </c>
      <c r="N475" s="15" t="s">
        <v>910</v>
      </c>
    </row>
    <row r="476" spans="1:14" ht="14.5">
      <c r="A476" s="3" t="s">
        <v>9883</v>
      </c>
      <c r="B476" s="15" t="s">
        <v>1</v>
      </c>
      <c r="C476" s="15" t="s">
        <v>1457</v>
      </c>
      <c r="D476" s="15" t="s">
        <v>9931</v>
      </c>
      <c r="E476" s="15" t="s">
        <v>1619</v>
      </c>
      <c r="F476" s="15"/>
      <c r="G476" s="15">
        <v>35</v>
      </c>
      <c r="H476" s="15">
        <v>800</v>
      </c>
      <c r="I476" s="15">
        <v>400</v>
      </c>
      <c r="J476" s="15">
        <v>1.05</v>
      </c>
      <c r="K476" s="15">
        <v>5</v>
      </c>
      <c r="L476" s="15">
        <v>150</v>
      </c>
      <c r="M476" s="15" t="s">
        <v>9479</v>
      </c>
      <c r="N476" s="15" t="s">
        <v>910</v>
      </c>
    </row>
    <row r="477" spans="1:14" ht="14.5">
      <c r="A477" s="3" t="s">
        <v>9884</v>
      </c>
      <c r="B477" s="15" t="s">
        <v>1</v>
      </c>
      <c r="C477" s="15" t="s">
        <v>1457</v>
      </c>
      <c r="D477" s="15" t="s">
        <v>9931</v>
      </c>
      <c r="E477" s="15" t="s">
        <v>1619</v>
      </c>
      <c r="F477" s="15"/>
      <c r="G477" s="15">
        <v>35</v>
      </c>
      <c r="H477" s="15">
        <v>1000</v>
      </c>
      <c r="I477" s="15">
        <v>400</v>
      </c>
      <c r="J477" s="15">
        <v>1.05</v>
      </c>
      <c r="K477" s="15">
        <v>5</v>
      </c>
      <c r="L477" s="15">
        <v>150</v>
      </c>
      <c r="M477" s="15" t="s">
        <v>9479</v>
      </c>
      <c r="N477" s="15" t="s">
        <v>910</v>
      </c>
    </row>
    <row r="478" spans="1:14" ht="14.5">
      <c r="A478" s="3" t="s">
        <v>9885</v>
      </c>
      <c r="B478" s="15" t="s">
        <v>1</v>
      </c>
      <c r="C478" s="15" t="s">
        <v>1457</v>
      </c>
      <c r="D478" s="15" t="s">
        <v>9931</v>
      </c>
      <c r="E478" s="15" t="s">
        <v>1619</v>
      </c>
      <c r="F478" s="15"/>
      <c r="G478" s="15">
        <v>50</v>
      </c>
      <c r="H478" s="15">
        <v>600</v>
      </c>
      <c r="I478" s="15">
        <v>500</v>
      </c>
      <c r="J478" s="15">
        <v>1.05</v>
      </c>
      <c r="K478" s="15">
        <v>5</v>
      </c>
      <c r="L478" s="15">
        <v>150</v>
      </c>
      <c r="M478" s="15" t="s">
        <v>9479</v>
      </c>
      <c r="N478" s="15" t="s">
        <v>910</v>
      </c>
    </row>
    <row r="479" spans="1:14" ht="14.5">
      <c r="A479" s="3" t="s">
        <v>9886</v>
      </c>
      <c r="B479" s="15" t="s">
        <v>1</v>
      </c>
      <c r="C479" s="15" t="s">
        <v>1457</v>
      </c>
      <c r="D479" s="15" t="s">
        <v>9931</v>
      </c>
      <c r="E479" s="15" t="s">
        <v>1619</v>
      </c>
      <c r="F479" s="15"/>
      <c r="G479" s="15">
        <v>50</v>
      </c>
      <c r="H479" s="15">
        <v>800</v>
      </c>
      <c r="I479" s="15">
        <v>500</v>
      </c>
      <c r="J479" s="15">
        <v>1.05</v>
      </c>
      <c r="K479" s="15">
        <v>5</v>
      </c>
      <c r="L479" s="15">
        <v>150</v>
      </c>
      <c r="M479" s="15" t="s">
        <v>9479</v>
      </c>
      <c r="N479" s="15" t="s">
        <v>910</v>
      </c>
    </row>
    <row r="480" spans="1:14" ht="14.5">
      <c r="A480" s="3" t="s">
        <v>9887</v>
      </c>
      <c r="B480" s="15" t="s">
        <v>1</v>
      </c>
      <c r="C480" s="15" t="s">
        <v>1457</v>
      </c>
      <c r="D480" s="15" t="s">
        <v>9931</v>
      </c>
      <c r="E480" s="15" t="s">
        <v>1619</v>
      </c>
      <c r="F480" s="15"/>
      <c r="G480" s="15">
        <v>50</v>
      </c>
      <c r="H480" s="15">
        <v>1000</v>
      </c>
      <c r="I480" s="15">
        <v>500</v>
      </c>
      <c r="J480" s="15">
        <v>1.05</v>
      </c>
      <c r="K480" s="15">
        <v>5</v>
      </c>
      <c r="L480" s="15">
        <v>150</v>
      </c>
      <c r="M480" s="15" t="s">
        <v>9479</v>
      </c>
      <c r="N480" s="15" t="s">
        <v>910</v>
      </c>
    </row>
    <row r="481" spans="1:14" ht="14.5">
      <c r="A481" s="3" t="s">
        <v>9888</v>
      </c>
      <c r="B481" s="15" t="s">
        <v>1</v>
      </c>
      <c r="C481" s="15" t="s">
        <v>1315</v>
      </c>
      <c r="D481" s="15" t="s">
        <v>9931</v>
      </c>
      <c r="E481" s="15" t="s">
        <v>1619</v>
      </c>
      <c r="F481" s="15"/>
      <c r="G481" s="15">
        <v>10</v>
      </c>
      <c r="H481" s="15">
        <v>600</v>
      </c>
      <c r="I481" s="15">
        <v>175</v>
      </c>
      <c r="J481" s="15">
        <v>1</v>
      </c>
      <c r="K481" s="15">
        <v>5</v>
      </c>
      <c r="L481" s="15">
        <v>150</v>
      </c>
      <c r="M481" s="15" t="s">
        <v>9479</v>
      </c>
      <c r="N481" s="15" t="s">
        <v>910</v>
      </c>
    </row>
    <row r="482" spans="1:14" ht="14.5">
      <c r="A482" s="3" t="s">
        <v>9889</v>
      </c>
      <c r="B482" s="15" t="s">
        <v>1</v>
      </c>
      <c r="C482" s="15" t="s">
        <v>1315</v>
      </c>
      <c r="D482" s="15" t="s">
        <v>9931</v>
      </c>
      <c r="E482" s="15" t="s">
        <v>1619</v>
      </c>
      <c r="F482" s="15"/>
      <c r="G482" s="15">
        <v>10</v>
      </c>
      <c r="H482" s="15">
        <v>800</v>
      </c>
      <c r="I482" s="15">
        <v>175</v>
      </c>
      <c r="J482" s="15">
        <v>1</v>
      </c>
      <c r="K482" s="15">
        <v>5</v>
      </c>
      <c r="L482" s="15">
        <v>150</v>
      </c>
      <c r="M482" s="15" t="s">
        <v>9479</v>
      </c>
      <c r="N482" s="15" t="s">
        <v>910</v>
      </c>
    </row>
    <row r="483" spans="1:14" ht="14.5">
      <c r="A483" s="3" t="s">
        <v>9890</v>
      </c>
      <c r="B483" s="15" t="s">
        <v>1</v>
      </c>
      <c r="C483" s="15" t="s">
        <v>1315</v>
      </c>
      <c r="D483" s="15" t="s">
        <v>9931</v>
      </c>
      <c r="E483" s="15" t="s">
        <v>1619</v>
      </c>
      <c r="F483" s="15"/>
      <c r="G483" s="15">
        <v>10</v>
      </c>
      <c r="H483" s="15">
        <v>1000</v>
      </c>
      <c r="I483" s="15">
        <v>175</v>
      </c>
      <c r="J483" s="15">
        <v>1</v>
      </c>
      <c r="K483" s="15">
        <v>5</v>
      </c>
      <c r="L483" s="15">
        <v>150</v>
      </c>
      <c r="M483" s="15" t="s">
        <v>9479</v>
      </c>
      <c r="N483" s="15" t="s">
        <v>910</v>
      </c>
    </row>
    <row r="484" spans="1:14" ht="14.5">
      <c r="A484" s="3" t="s">
        <v>9891</v>
      </c>
      <c r="B484" s="15" t="s">
        <v>1</v>
      </c>
      <c r="C484" s="15" t="s">
        <v>1315</v>
      </c>
      <c r="D484" s="15" t="s">
        <v>9931</v>
      </c>
      <c r="E484" s="15" t="s">
        <v>1619</v>
      </c>
      <c r="F484" s="15"/>
      <c r="G484" s="15">
        <v>10</v>
      </c>
      <c r="H484" s="15">
        <v>600</v>
      </c>
      <c r="I484" s="15">
        <v>200</v>
      </c>
      <c r="J484" s="15">
        <v>1</v>
      </c>
      <c r="K484" s="15">
        <v>5</v>
      </c>
      <c r="L484" s="15">
        <v>150</v>
      </c>
      <c r="M484" s="15" t="s">
        <v>9479</v>
      </c>
      <c r="N484" s="15" t="s">
        <v>910</v>
      </c>
    </row>
    <row r="485" spans="1:14" ht="14.5">
      <c r="A485" s="3" t="s">
        <v>9892</v>
      </c>
      <c r="B485" s="15" t="s">
        <v>1</v>
      </c>
      <c r="C485" s="15" t="s">
        <v>1315</v>
      </c>
      <c r="D485" s="15" t="s">
        <v>9931</v>
      </c>
      <c r="E485" s="15" t="s">
        <v>1619</v>
      </c>
      <c r="F485" s="15"/>
      <c r="G485" s="15">
        <v>10</v>
      </c>
      <c r="H485" s="15">
        <v>800</v>
      </c>
      <c r="I485" s="15">
        <v>200</v>
      </c>
      <c r="J485" s="15">
        <v>1</v>
      </c>
      <c r="K485" s="15">
        <v>5</v>
      </c>
      <c r="L485" s="15">
        <v>150</v>
      </c>
      <c r="M485" s="15" t="s">
        <v>9479</v>
      </c>
      <c r="N485" s="15" t="s">
        <v>910</v>
      </c>
    </row>
    <row r="486" spans="1:14" ht="14.5">
      <c r="A486" s="3" t="s">
        <v>9893</v>
      </c>
      <c r="B486" s="15" t="s">
        <v>1</v>
      </c>
      <c r="C486" s="15" t="s">
        <v>1315</v>
      </c>
      <c r="D486" s="15" t="s">
        <v>9931</v>
      </c>
      <c r="E486" s="15" t="s">
        <v>1619</v>
      </c>
      <c r="F486" s="15"/>
      <c r="G486" s="15">
        <v>10</v>
      </c>
      <c r="H486" s="15">
        <v>1000</v>
      </c>
      <c r="I486" s="15">
        <v>200</v>
      </c>
      <c r="J486" s="15">
        <v>1</v>
      </c>
      <c r="K486" s="15">
        <v>5</v>
      </c>
      <c r="L486" s="15">
        <v>150</v>
      </c>
      <c r="M486" s="15" t="s">
        <v>9479</v>
      </c>
      <c r="N486" s="15" t="s">
        <v>910</v>
      </c>
    </row>
    <row r="487" spans="1:14" ht="14.5">
      <c r="A487" s="3" t="s">
        <v>9894</v>
      </c>
      <c r="B487" s="15" t="s">
        <v>1</v>
      </c>
      <c r="C487" s="15" t="s">
        <v>1315</v>
      </c>
      <c r="D487" s="15" t="s">
        <v>9931</v>
      </c>
      <c r="E487" s="15" t="s">
        <v>1619</v>
      </c>
      <c r="F487" s="15"/>
      <c r="G487" s="15">
        <v>15</v>
      </c>
      <c r="H487" s="15">
        <v>600</v>
      </c>
      <c r="I487" s="15">
        <v>200</v>
      </c>
      <c r="J487" s="15">
        <v>1</v>
      </c>
      <c r="K487" s="15">
        <v>5</v>
      </c>
      <c r="L487" s="15">
        <v>150</v>
      </c>
      <c r="M487" s="15" t="s">
        <v>9479</v>
      </c>
      <c r="N487" s="15" t="s">
        <v>910</v>
      </c>
    </row>
    <row r="488" spans="1:14" ht="14.5">
      <c r="A488" s="3" t="s">
        <v>9895</v>
      </c>
      <c r="B488" s="15" t="s">
        <v>1</v>
      </c>
      <c r="C488" s="15" t="s">
        <v>1315</v>
      </c>
      <c r="D488" s="15" t="s">
        <v>9931</v>
      </c>
      <c r="E488" s="15" t="s">
        <v>1619</v>
      </c>
      <c r="F488" s="15"/>
      <c r="G488" s="15">
        <v>15</v>
      </c>
      <c r="H488" s="15">
        <v>800</v>
      </c>
      <c r="I488" s="15">
        <v>200</v>
      </c>
      <c r="J488" s="15">
        <v>1</v>
      </c>
      <c r="K488" s="15">
        <v>5</v>
      </c>
      <c r="L488" s="15">
        <v>150</v>
      </c>
      <c r="M488" s="15" t="s">
        <v>9479</v>
      </c>
      <c r="N488" s="15" t="s">
        <v>910</v>
      </c>
    </row>
    <row r="489" spans="1:14" ht="14.5">
      <c r="A489" s="3" t="s">
        <v>9896</v>
      </c>
      <c r="B489" s="15" t="s">
        <v>1</v>
      </c>
      <c r="C489" s="15" t="s">
        <v>1315</v>
      </c>
      <c r="D489" s="15" t="s">
        <v>9931</v>
      </c>
      <c r="E489" s="15" t="s">
        <v>1619</v>
      </c>
      <c r="F489" s="15"/>
      <c r="G489" s="15">
        <v>15</v>
      </c>
      <c r="H489" s="15">
        <v>1000</v>
      </c>
      <c r="I489" s="15">
        <v>200</v>
      </c>
      <c r="J489" s="15">
        <v>1</v>
      </c>
      <c r="K489" s="15">
        <v>5</v>
      </c>
      <c r="L489" s="15">
        <v>150</v>
      </c>
      <c r="M489" s="15" t="s">
        <v>9479</v>
      </c>
      <c r="N489" s="15" t="s">
        <v>910</v>
      </c>
    </row>
    <row r="490" spans="1:14" ht="14.5">
      <c r="A490" s="3" t="s">
        <v>9897</v>
      </c>
      <c r="B490" s="15" t="s">
        <v>1</v>
      </c>
      <c r="C490" s="15" t="s">
        <v>1315</v>
      </c>
      <c r="D490" s="15" t="s">
        <v>9931</v>
      </c>
      <c r="E490" s="15" t="s">
        <v>1619</v>
      </c>
      <c r="F490" s="15"/>
      <c r="G490" s="15">
        <v>15</v>
      </c>
      <c r="H490" s="15">
        <v>600</v>
      </c>
      <c r="I490" s="15">
        <v>250</v>
      </c>
      <c r="J490" s="15">
        <v>1</v>
      </c>
      <c r="K490" s="15">
        <v>5</v>
      </c>
      <c r="L490" s="15">
        <v>150</v>
      </c>
      <c r="M490" s="15" t="s">
        <v>9479</v>
      </c>
      <c r="N490" s="15" t="s">
        <v>910</v>
      </c>
    </row>
    <row r="491" spans="1:14" ht="14.5">
      <c r="A491" s="3" t="s">
        <v>9898</v>
      </c>
      <c r="B491" s="15" t="s">
        <v>1</v>
      </c>
      <c r="C491" s="15" t="s">
        <v>1315</v>
      </c>
      <c r="D491" s="15" t="s">
        <v>9931</v>
      </c>
      <c r="E491" s="15" t="s">
        <v>1619</v>
      </c>
      <c r="F491" s="15"/>
      <c r="G491" s="15">
        <v>15</v>
      </c>
      <c r="H491" s="15">
        <v>800</v>
      </c>
      <c r="I491" s="15">
        <v>250</v>
      </c>
      <c r="J491" s="15">
        <v>1</v>
      </c>
      <c r="K491" s="15">
        <v>5</v>
      </c>
      <c r="L491" s="15">
        <v>150</v>
      </c>
      <c r="M491" s="15" t="s">
        <v>9479</v>
      </c>
      <c r="N491" s="15" t="s">
        <v>910</v>
      </c>
    </row>
    <row r="492" spans="1:14" ht="14.5">
      <c r="A492" s="3" t="s">
        <v>9899</v>
      </c>
      <c r="B492" s="15" t="s">
        <v>1</v>
      </c>
      <c r="C492" s="15" t="s">
        <v>1315</v>
      </c>
      <c r="D492" s="15" t="s">
        <v>9931</v>
      </c>
      <c r="E492" s="15" t="s">
        <v>1619</v>
      </c>
      <c r="F492" s="15"/>
      <c r="G492" s="15">
        <v>15</v>
      </c>
      <c r="H492" s="15">
        <v>1000</v>
      </c>
      <c r="I492" s="15">
        <v>250</v>
      </c>
      <c r="J492" s="15">
        <v>1</v>
      </c>
      <c r="K492" s="15">
        <v>5</v>
      </c>
      <c r="L492" s="15">
        <v>150</v>
      </c>
      <c r="M492" s="15" t="s">
        <v>9479</v>
      </c>
      <c r="N492" s="15" t="s">
        <v>910</v>
      </c>
    </row>
    <row r="493" spans="1:14" ht="14.5">
      <c r="A493" s="3" t="s">
        <v>9900</v>
      </c>
      <c r="B493" s="15" t="s">
        <v>1</v>
      </c>
      <c r="C493" s="15" t="s">
        <v>1315</v>
      </c>
      <c r="D493" s="15" t="s">
        <v>9931</v>
      </c>
      <c r="E493" s="15" t="s">
        <v>1619</v>
      </c>
      <c r="F493" s="15"/>
      <c r="G493" s="15">
        <v>25</v>
      </c>
      <c r="H493" s="15">
        <v>600</v>
      </c>
      <c r="I493" s="15">
        <v>300</v>
      </c>
      <c r="J493" s="15">
        <v>1.05</v>
      </c>
      <c r="K493" s="15">
        <v>5</v>
      </c>
      <c r="L493" s="15">
        <v>150</v>
      </c>
      <c r="M493" s="15" t="s">
        <v>9479</v>
      </c>
      <c r="N493" s="15" t="s">
        <v>910</v>
      </c>
    </row>
    <row r="494" spans="1:14" ht="14.5">
      <c r="A494" s="3" t="s">
        <v>9901</v>
      </c>
      <c r="B494" s="15" t="s">
        <v>1</v>
      </c>
      <c r="C494" s="15" t="s">
        <v>1315</v>
      </c>
      <c r="D494" s="15" t="s">
        <v>9931</v>
      </c>
      <c r="E494" s="15" t="s">
        <v>1619</v>
      </c>
      <c r="F494" s="15"/>
      <c r="G494" s="15">
        <v>25</v>
      </c>
      <c r="H494" s="15">
        <v>800</v>
      </c>
      <c r="I494" s="15">
        <v>300</v>
      </c>
      <c r="J494" s="15">
        <v>1.05</v>
      </c>
      <c r="K494" s="15">
        <v>5</v>
      </c>
      <c r="L494" s="15">
        <v>150</v>
      </c>
      <c r="M494" s="15" t="s">
        <v>9479</v>
      </c>
      <c r="N494" s="15" t="s">
        <v>910</v>
      </c>
    </row>
    <row r="495" spans="1:14" ht="14.5">
      <c r="A495" s="3" t="s">
        <v>9902</v>
      </c>
      <c r="B495" s="15" t="s">
        <v>1</v>
      </c>
      <c r="C495" s="15" t="s">
        <v>1315</v>
      </c>
      <c r="D495" s="15" t="s">
        <v>9931</v>
      </c>
      <c r="E495" s="15" t="s">
        <v>1619</v>
      </c>
      <c r="F495" s="15"/>
      <c r="G495" s="15">
        <v>25</v>
      </c>
      <c r="H495" s="15">
        <v>1000</v>
      </c>
      <c r="I495" s="15">
        <v>300</v>
      </c>
      <c r="J495" s="15">
        <v>1.05</v>
      </c>
      <c r="K495" s="15">
        <v>5</v>
      </c>
      <c r="L495" s="15">
        <v>150</v>
      </c>
      <c r="M495" s="15" t="s">
        <v>9479</v>
      </c>
      <c r="N495" s="15" t="s">
        <v>910</v>
      </c>
    </row>
    <row r="496" spans="1:14" ht="14.5">
      <c r="A496" s="3" t="s">
        <v>9903</v>
      </c>
      <c r="B496" s="15" t="s">
        <v>1</v>
      </c>
      <c r="C496" s="15" t="s">
        <v>1315</v>
      </c>
      <c r="D496" s="15" t="s">
        <v>9931</v>
      </c>
      <c r="E496" s="15" t="s">
        <v>1619</v>
      </c>
      <c r="F496" s="15"/>
      <c r="G496" s="15">
        <v>25</v>
      </c>
      <c r="H496" s="15">
        <v>600</v>
      </c>
      <c r="I496" s="15">
        <v>350</v>
      </c>
      <c r="J496" s="15">
        <v>1</v>
      </c>
      <c r="K496" s="15">
        <v>5</v>
      </c>
      <c r="L496" s="15">
        <v>150</v>
      </c>
      <c r="M496" s="15" t="s">
        <v>9479</v>
      </c>
      <c r="N496" s="15" t="s">
        <v>910</v>
      </c>
    </row>
    <row r="497" spans="1:14" ht="14.5">
      <c r="A497" s="3" t="s">
        <v>9904</v>
      </c>
      <c r="B497" s="15" t="s">
        <v>1</v>
      </c>
      <c r="C497" s="15" t="s">
        <v>1315</v>
      </c>
      <c r="D497" s="15" t="s">
        <v>9931</v>
      </c>
      <c r="E497" s="15" t="s">
        <v>1619</v>
      </c>
      <c r="F497" s="15"/>
      <c r="G497" s="15">
        <v>25</v>
      </c>
      <c r="H497" s="15">
        <v>800</v>
      </c>
      <c r="I497" s="15">
        <v>350</v>
      </c>
      <c r="J497" s="15">
        <v>1</v>
      </c>
      <c r="K497" s="15">
        <v>5</v>
      </c>
      <c r="L497" s="15">
        <v>150</v>
      </c>
      <c r="M497" s="15" t="s">
        <v>9479</v>
      </c>
      <c r="N497" s="15" t="s">
        <v>910</v>
      </c>
    </row>
    <row r="498" spans="1:14" ht="14.5">
      <c r="A498" s="3" t="s">
        <v>9905</v>
      </c>
      <c r="B498" s="15" t="s">
        <v>1</v>
      </c>
      <c r="C498" s="15" t="s">
        <v>1315</v>
      </c>
      <c r="D498" s="15" t="s">
        <v>9931</v>
      </c>
      <c r="E498" s="15" t="s">
        <v>1619</v>
      </c>
      <c r="F498" s="15"/>
      <c r="G498" s="15">
        <v>25</v>
      </c>
      <c r="H498" s="15">
        <v>1000</v>
      </c>
      <c r="I498" s="15">
        <v>350</v>
      </c>
      <c r="J498" s="15">
        <v>1</v>
      </c>
      <c r="K498" s="15">
        <v>5</v>
      </c>
      <c r="L498" s="15">
        <v>150</v>
      </c>
      <c r="M498" s="15" t="s">
        <v>9479</v>
      </c>
      <c r="N498" s="15" t="s">
        <v>910</v>
      </c>
    </row>
    <row r="499" spans="1:14" s="22" customFormat="1" ht="14.5">
      <c r="A499" s="3" t="s">
        <v>9518</v>
      </c>
      <c r="B499" s="15" t="s">
        <v>9372</v>
      </c>
      <c r="C499" s="15" t="s">
        <v>1457</v>
      </c>
      <c r="D499" s="15" t="s">
        <v>9931</v>
      </c>
      <c r="E499" s="15" t="s">
        <v>2764</v>
      </c>
      <c r="F499" s="15">
        <v>912</v>
      </c>
      <c r="G499" s="15">
        <v>15</v>
      </c>
      <c r="H499" s="15">
        <v>600</v>
      </c>
      <c r="I499" s="15">
        <v>280</v>
      </c>
      <c r="J499" s="15">
        <v>0.9</v>
      </c>
      <c r="K499" s="15">
        <v>10</v>
      </c>
      <c r="L499" s="15">
        <v>175</v>
      </c>
      <c r="M499" s="15" t="s">
        <v>9480</v>
      </c>
      <c r="N499" s="15" t="s">
        <v>910</v>
      </c>
    </row>
    <row r="500" spans="1:14" s="22" customFormat="1" ht="14.5">
      <c r="A500" s="3" t="s">
        <v>9519</v>
      </c>
      <c r="B500" s="15" t="s">
        <v>9372</v>
      </c>
      <c r="C500" s="15" t="s">
        <v>1457</v>
      </c>
      <c r="D500" s="15" t="s">
        <v>9931</v>
      </c>
      <c r="E500" s="15" t="s">
        <v>2764</v>
      </c>
      <c r="F500" s="15">
        <v>1050</v>
      </c>
      <c r="G500" s="15">
        <v>25</v>
      </c>
      <c r="H500" s="15">
        <v>600</v>
      </c>
      <c r="I500" s="15">
        <v>390</v>
      </c>
      <c r="J500" s="15">
        <v>0.92</v>
      </c>
      <c r="K500" s="15">
        <v>10</v>
      </c>
      <c r="L500" s="15">
        <v>175</v>
      </c>
      <c r="M500" s="15" t="s">
        <v>9480</v>
      </c>
      <c r="N500" s="15" t="s">
        <v>910</v>
      </c>
    </row>
    <row r="501" spans="1:14" s="22" customFormat="1" ht="14.5">
      <c r="A501" s="3" t="s">
        <v>9520</v>
      </c>
      <c r="B501" s="15" t="s">
        <v>9372</v>
      </c>
      <c r="C501" s="15" t="s">
        <v>1457</v>
      </c>
      <c r="D501" s="15" t="s">
        <v>9931</v>
      </c>
      <c r="E501" s="15" t="s">
        <v>2764</v>
      </c>
      <c r="F501" s="15">
        <v>1243</v>
      </c>
      <c r="G501" s="15">
        <v>45</v>
      </c>
      <c r="H501" s="15">
        <v>600</v>
      </c>
      <c r="I501" s="15">
        <v>620</v>
      </c>
      <c r="J501" s="15">
        <v>0.95</v>
      </c>
      <c r="K501" s="15">
        <v>10</v>
      </c>
      <c r="L501" s="15">
        <v>175</v>
      </c>
      <c r="M501" s="15" t="s">
        <v>9480</v>
      </c>
      <c r="N501" s="15" t="s">
        <v>910</v>
      </c>
    </row>
    <row r="502" spans="1:14" s="22" customFormat="1" ht="14.5">
      <c r="A502" s="3" t="s">
        <v>9521</v>
      </c>
      <c r="B502" s="15" t="s">
        <v>9372</v>
      </c>
      <c r="C502" s="15" t="s">
        <v>1315</v>
      </c>
      <c r="D502" s="15" t="s">
        <v>9931</v>
      </c>
      <c r="E502" s="15" t="s">
        <v>2764</v>
      </c>
      <c r="F502" s="15">
        <v>915</v>
      </c>
      <c r="G502" s="15">
        <v>15</v>
      </c>
      <c r="H502" s="15">
        <v>600</v>
      </c>
      <c r="I502" s="15">
        <v>280</v>
      </c>
      <c r="J502" s="15">
        <v>0.9</v>
      </c>
      <c r="K502" s="15">
        <v>10</v>
      </c>
      <c r="L502" s="15">
        <v>175</v>
      </c>
      <c r="M502" s="15" t="s">
        <v>9480</v>
      </c>
      <c r="N502" s="15" t="s">
        <v>910</v>
      </c>
    </row>
    <row r="503" spans="1:14" s="22" customFormat="1" ht="14.5">
      <c r="A503" s="3" t="s">
        <v>9522</v>
      </c>
      <c r="B503" s="15" t="s">
        <v>9372</v>
      </c>
      <c r="C503" s="15" t="s">
        <v>1315</v>
      </c>
      <c r="D503" s="15" t="s">
        <v>9931</v>
      </c>
      <c r="E503" s="15" t="s">
        <v>2764</v>
      </c>
      <c r="F503" s="15">
        <v>1050</v>
      </c>
      <c r="G503" s="15">
        <v>25</v>
      </c>
      <c r="H503" s="15">
        <v>600</v>
      </c>
      <c r="I503" s="15">
        <v>390</v>
      </c>
      <c r="J503" s="15">
        <v>0.92</v>
      </c>
      <c r="K503" s="15">
        <v>10</v>
      </c>
      <c r="L503" s="15">
        <v>175</v>
      </c>
      <c r="M503" s="15" t="s">
        <v>9480</v>
      </c>
      <c r="N503" s="15" t="s">
        <v>910</v>
      </c>
    </row>
    <row r="504" spans="1:14" s="22" customFormat="1" ht="14.5">
      <c r="A504" s="3" t="s">
        <v>9914</v>
      </c>
      <c r="B504" s="15" t="s">
        <v>9372</v>
      </c>
      <c r="C504" s="15" t="s">
        <v>1457</v>
      </c>
      <c r="D504" s="15" t="s">
        <v>9931</v>
      </c>
      <c r="E504" s="15" t="s">
        <v>1619</v>
      </c>
      <c r="F504" s="15"/>
      <c r="G504" s="15">
        <v>15</v>
      </c>
      <c r="H504" s="15">
        <v>800</v>
      </c>
      <c r="I504" s="15">
        <v>340</v>
      </c>
      <c r="J504" s="15">
        <v>0.92</v>
      </c>
      <c r="K504" s="15">
        <v>5</v>
      </c>
      <c r="L504" s="15">
        <v>150</v>
      </c>
      <c r="M504" s="15" t="s">
        <v>9480</v>
      </c>
      <c r="N504" s="15" t="s">
        <v>910</v>
      </c>
    </row>
    <row r="505" spans="1:14" s="22" customFormat="1" ht="14.5">
      <c r="A505" s="3" t="s">
        <v>9915</v>
      </c>
      <c r="B505" s="15" t="s">
        <v>9372</v>
      </c>
      <c r="C505" s="15" t="s">
        <v>1457</v>
      </c>
      <c r="D505" s="15" t="s">
        <v>9931</v>
      </c>
      <c r="E505" s="15" t="s">
        <v>1619</v>
      </c>
      <c r="F505" s="15"/>
      <c r="G505" s="15">
        <v>20</v>
      </c>
      <c r="H505" s="15">
        <v>800</v>
      </c>
      <c r="I505" s="15">
        <v>380</v>
      </c>
      <c r="J505" s="15">
        <v>0.92</v>
      </c>
      <c r="K505" s="15">
        <v>5</v>
      </c>
      <c r="L505" s="15">
        <v>150</v>
      </c>
      <c r="M505" s="15" t="s">
        <v>9480</v>
      </c>
      <c r="N505" s="15" t="s">
        <v>910</v>
      </c>
    </row>
    <row r="506" spans="1:14" s="22" customFormat="1" ht="14.5">
      <c r="A506" s="3" t="s">
        <v>9916</v>
      </c>
      <c r="B506" s="15" t="s">
        <v>9372</v>
      </c>
      <c r="C506" s="15" t="s">
        <v>1457</v>
      </c>
      <c r="D506" s="15" t="s">
        <v>9931</v>
      </c>
      <c r="E506" s="15" t="s">
        <v>1619</v>
      </c>
      <c r="F506" s="15"/>
      <c r="G506" s="15">
        <v>25</v>
      </c>
      <c r="H506" s="15">
        <v>800</v>
      </c>
      <c r="I506" s="15">
        <v>460</v>
      </c>
      <c r="J506" s="15">
        <v>0.92</v>
      </c>
      <c r="K506" s="15">
        <v>5</v>
      </c>
      <c r="L506" s="15">
        <v>150</v>
      </c>
      <c r="M506" s="15" t="s">
        <v>9480</v>
      </c>
      <c r="N506" s="15" t="s">
        <v>910</v>
      </c>
    </row>
    <row r="507" spans="1:14" s="22" customFormat="1" ht="14.5">
      <c r="A507" s="3" t="s">
        <v>9917</v>
      </c>
      <c r="B507" s="15" t="s">
        <v>9372</v>
      </c>
      <c r="C507" s="15" t="s">
        <v>1457</v>
      </c>
      <c r="D507" s="15" t="s">
        <v>9931</v>
      </c>
      <c r="E507" s="15" t="s">
        <v>1619</v>
      </c>
      <c r="F507" s="15"/>
      <c r="G507" s="15">
        <v>35</v>
      </c>
      <c r="H507" s="15">
        <v>800</v>
      </c>
      <c r="I507" s="15">
        <v>630</v>
      </c>
      <c r="J507" s="15">
        <v>0.92</v>
      </c>
      <c r="K507" s="15">
        <v>5</v>
      </c>
      <c r="L507" s="15">
        <v>150</v>
      </c>
      <c r="M507" s="15" t="s">
        <v>9480</v>
      </c>
      <c r="N507" s="15" t="s">
        <v>910</v>
      </c>
    </row>
    <row r="508" spans="1:14" s="22" customFormat="1" ht="14.5">
      <c r="A508" s="3" t="s">
        <v>9918</v>
      </c>
      <c r="B508" s="15" t="s">
        <v>9372</v>
      </c>
      <c r="C508" s="15" t="s">
        <v>1457</v>
      </c>
      <c r="D508" s="15" t="s">
        <v>9931</v>
      </c>
      <c r="E508" s="15" t="s">
        <v>1619</v>
      </c>
      <c r="F508" s="15"/>
      <c r="G508" s="15">
        <v>35</v>
      </c>
      <c r="H508" s="15">
        <v>800</v>
      </c>
      <c r="I508" s="15">
        <v>560</v>
      </c>
      <c r="J508" s="15">
        <v>0.92</v>
      </c>
      <c r="K508" s="15">
        <v>5</v>
      </c>
      <c r="L508" s="15">
        <v>150</v>
      </c>
      <c r="M508" s="15" t="s">
        <v>9480</v>
      </c>
      <c r="N508" s="15" t="s">
        <v>910</v>
      </c>
    </row>
    <row r="509" spans="1:14" s="22" customFormat="1" ht="14.5">
      <c r="A509" s="3" t="s">
        <v>9919</v>
      </c>
      <c r="B509" s="15" t="s">
        <v>9372</v>
      </c>
      <c r="C509" s="15" t="s">
        <v>1315</v>
      </c>
      <c r="D509" s="15" t="s">
        <v>9931</v>
      </c>
      <c r="E509" s="15" t="s">
        <v>1619</v>
      </c>
      <c r="F509" s="15"/>
      <c r="G509" s="15">
        <v>15</v>
      </c>
      <c r="H509" s="15">
        <v>800</v>
      </c>
      <c r="I509" s="15">
        <v>320</v>
      </c>
      <c r="J509" s="15">
        <v>0.92</v>
      </c>
      <c r="K509" s="15">
        <v>5</v>
      </c>
      <c r="L509" s="15">
        <v>150</v>
      </c>
      <c r="M509" s="15" t="s">
        <v>9480</v>
      </c>
      <c r="N509" s="15" t="s">
        <v>910</v>
      </c>
    </row>
    <row r="510" spans="1:14" s="22" customFormat="1" ht="14.5">
      <c r="A510" s="3" t="s">
        <v>9920</v>
      </c>
      <c r="B510" s="15" t="s">
        <v>9372</v>
      </c>
      <c r="C510" s="15" t="s">
        <v>1315</v>
      </c>
      <c r="D510" s="15" t="s">
        <v>9931</v>
      </c>
      <c r="E510" s="15" t="s">
        <v>1619</v>
      </c>
      <c r="F510" s="15"/>
      <c r="G510" s="15">
        <v>20</v>
      </c>
      <c r="H510" s="15">
        <v>800</v>
      </c>
      <c r="I510" s="15">
        <v>330</v>
      </c>
      <c r="J510" s="15">
        <v>0.92</v>
      </c>
      <c r="K510" s="15">
        <v>5</v>
      </c>
      <c r="L510" s="15">
        <v>150</v>
      </c>
      <c r="M510" s="15" t="s">
        <v>9480</v>
      </c>
      <c r="N510" s="15" t="s">
        <v>910</v>
      </c>
    </row>
    <row r="511" spans="1:14" s="22" customFormat="1" ht="14.5">
      <c r="A511" s="3" t="s">
        <v>9921</v>
      </c>
      <c r="B511" s="15" t="s">
        <v>9372</v>
      </c>
      <c r="C511" s="15" t="s">
        <v>1315</v>
      </c>
      <c r="D511" s="15" t="s">
        <v>9931</v>
      </c>
      <c r="E511" s="15" t="s">
        <v>1619</v>
      </c>
      <c r="F511" s="15"/>
      <c r="G511" s="15">
        <v>25</v>
      </c>
      <c r="H511" s="15">
        <v>800</v>
      </c>
      <c r="I511" s="15">
        <v>350</v>
      </c>
      <c r="J511" s="15">
        <v>0.94</v>
      </c>
      <c r="K511" s="15">
        <v>5</v>
      </c>
      <c r="L511" s="15">
        <v>150</v>
      </c>
      <c r="M511" s="15" t="s">
        <v>9480</v>
      </c>
      <c r="N511" s="15" t="s">
        <v>910</v>
      </c>
    </row>
    <row r="515" spans="3:14" ht="14.5">
      <c r="C515" s="21"/>
      <c r="D515" s="21"/>
      <c r="E515" s="21"/>
      <c r="F515" s="21"/>
      <c r="G515" s="21"/>
      <c r="H515" s="21"/>
      <c r="I515" s="21"/>
      <c r="J515" s="21"/>
      <c r="K515" s="21"/>
      <c r="L515" s="21"/>
    </row>
    <row r="516" spans="3:14" ht="14.5">
      <c r="J516" s="21"/>
      <c r="K516" s="21"/>
      <c r="L516" s="21"/>
      <c r="M516" s="21"/>
      <c r="N516" s="21"/>
    </row>
    <row r="518" spans="3:14" ht="14.5">
      <c r="L518" s="21"/>
      <c r="M518" s="21"/>
    </row>
  </sheetData>
  <sheetProtection algorithmName="SHA-512" hashValue="qdS/W4F0RzZXu6xIHJ/3ROgY18VALsGetDimnKtFPwyuFxdyjXS961y90PLfel4P1duFZuEjtk8QoNrEVDvo+g==" saltValue="IgqH4gi+BPLKpXzmCdsHyA==" spinCount="100000" sheet="1" objects="1" scenarios="1" sort="0" autoFilter="0"/>
  <autoFilter ref="A2:N2" xr:uid="{F0EB1D35-EEB9-4991-9029-8705FAC6B3F2}"/>
  <phoneticPr fontId="5" type="noConversion"/>
  <hyperlinks>
    <hyperlink ref="A3" r:id="rId1" xr:uid="{86C30E86-5A40-498B-99AE-333B319FB03F}"/>
    <hyperlink ref="A4" r:id="rId2" xr:uid="{F8DF01B6-D54C-4351-8025-8E96CCEB7C26}"/>
    <hyperlink ref="A5" r:id="rId3" xr:uid="{32D88099-84A0-43D3-8C0E-8D0DF9931A5B}"/>
    <hyperlink ref="A6" r:id="rId4" xr:uid="{59681BF7-A17D-4209-BB04-2EFAA18484B1}"/>
    <hyperlink ref="A7" r:id="rId5" xr:uid="{8C9B1096-49B0-4ED4-9E76-12887C03FB54}"/>
    <hyperlink ref="A8" r:id="rId6" xr:uid="{6C176546-9036-46E3-8DDF-872035679D75}"/>
    <hyperlink ref="A9" r:id="rId7" xr:uid="{AB737AE0-76F8-42CA-9C71-52861BF0D477}"/>
    <hyperlink ref="A10" r:id="rId8" xr:uid="{AE5177A0-8245-4BE7-BADA-4D85462FCFA4}"/>
    <hyperlink ref="A11" r:id="rId9" xr:uid="{2779C9AA-EC80-41BA-8C6B-BFB25FFDD648}"/>
    <hyperlink ref="A12" r:id="rId10" xr:uid="{FB67DC65-E7FD-4C30-B7AB-8A2DFAA26A6D}"/>
    <hyperlink ref="A13" r:id="rId11" xr:uid="{499F2335-1607-4258-B543-2D67067A1EC9}"/>
    <hyperlink ref="A14" r:id="rId12" xr:uid="{FAE3F9D8-6C62-4EFA-A746-167CF3397AB0}"/>
    <hyperlink ref="A15" r:id="rId13" xr:uid="{CBD20EA5-8897-4CAB-84FE-FF2DA0CCF85E}"/>
    <hyperlink ref="A16" r:id="rId14" xr:uid="{BD1D6F5E-7256-4084-8186-CB19AC44A563}"/>
    <hyperlink ref="A17" r:id="rId15" xr:uid="{6B5A9254-16F0-41D8-8154-8F89FF371ED0}"/>
    <hyperlink ref="A18" r:id="rId16" xr:uid="{54655E8D-CCD7-4CC5-B28C-92D29AF6CC89}"/>
    <hyperlink ref="A19" r:id="rId17" xr:uid="{563A86DD-0AF4-49DB-823E-EC1DB544F810}"/>
    <hyperlink ref="A20" r:id="rId18" xr:uid="{B42A232C-AA33-4E43-BD28-7E3407A24128}"/>
    <hyperlink ref="A21" r:id="rId19" xr:uid="{36C39E51-F780-48D6-AF63-AADF4C8C1CCC}"/>
    <hyperlink ref="A22" r:id="rId20" xr:uid="{89A7B7EF-3035-4215-B863-FE02A5E98CE4}"/>
    <hyperlink ref="A23" r:id="rId21" xr:uid="{5B81FB14-7C7D-4712-983A-92E90E48BA69}"/>
    <hyperlink ref="A24" r:id="rId22" xr:uid="{15E32148-3F35-48B9-8514-68A9B2E2F24E}"/>
    <hyperlink ref="A25" r:id="rId23" xr:uid="{15DB45BB-9D33-4B2E-9155-463215BE78F1}"/>
    <hyperlink ref="A26" r:id="rId24" xr:uid="{93851E63-4A10-4000-85E6-9D474A91B625}"/>
    <hyperlink ref="A27" r:id="rId25" xr:uid="{CBE0C198-66A4-4D42-AEE0-5003B2F41015}"/>
    <hyperlink ref="A28" r:id="rId26" xr:uid="{9FC480CF-CE09-484E-9126-1F21FC809F28}"/>
    <hyperlink ref="A29" r:id="rId27" xr:uid="{C2B433AF-8C6F-47F9-832B-748F0D44E377}"/>
    <hyperlink ref="A30" r:id="rId28" xr:uid="{48C21278-9232-46F2-AC61-113E23FFDAC5}"/>
    <hyperlink ref="A31" r:id="rId29" xr:uid="{D11DD6BD-888E-417B-8E2A-91B4D961953F}"/>
    <hyperlink ref="A32" r:id="rId30" xr:uid="{598E8707-EDD9-4715-A190-98268E5B1D6F}"/>
    <hyperlink ref="A33" r:id="rId31" xr:uid="{28FDDFED-18F7-4F9B-91FF-CFFE8081FC4E}"/>
    <hyperlink ref="A34" r:id="rId32" xr:uid="{207FAAD8-1F01-4F6F-BCC8-758E5F561B17}"/>
    <hyperlink ref="A35" r:id="rId33" xr:uid="{F71809FC-45D7-4234-B206-AF0A9377FEE1}"/>
    <hyperlink ref="A36" r:id="rId34" xr:uid="{C25B8E98-950F-4325-8584-ED7C57460BED}"/>
    <hyperlink ref="A37" r:id="rId35" xr:uid="{CE6C6198-B261-4535-9873-3E77A3EE94AB}"/>
    <hyperlink ref="A38" r:id="rId36" xr:uid="{9C386AF3-BD12-4F25-836A-34F8C601979E}"/>
    <hyperlink ref="A39" r:id="rId37" xr:uid="{A9E26447-805C-469E-BEF3-30F0D38BBF12}"/>
    <hyperlink ref="A40" r:id="rId38" xr:uid="{63DD1501-F96D-4C20-B5BB-5996385FA1D4}"/>
    <hyperlink ref="A41" r:id="rId39" xr:uid="{0D16F622-FCFE-429D-8D37-C84642E09152}"/>
    <hyperlink ref="A42" r:id="rId40" xr:uid="{FD920DD5-5AA4-46D1-8FDD-82FC4BB29F1B}"/>
    <hyperlink ref="A43" r:id="rId41" xr:uid="{A3321866-B917-4F0E-B962-8EE15A51F4C3}"/>
    <hyperlink ref="A44" r:id="rId42" xr:uid="{976986F5-73C2-4B1F-B654-5EA3AB018E69}"/>
    <hyperlink ref="A45" r:id="rId43" xr:uid="{4711C8C6-0E5A-40A7-881C-DB43920C638B}"/>
    <hyperlink ref="A46" r:id="rId44" xr:uid="{8E757054-E616-47BC-90A1-A28E557B041D}"/>
    <hyperlink ref="A47" r:id="rId45" xr:uid="{50780BE2-FAC8-4C89-B772-1CF74DCE543F}"/>
    <hyperlink ref="A48" r:id="rId46" xr:uid="{015E32B7-84F9-41F8-BA68-1F184A506C5A}"/>
    <hyperlink ref="A49" r:id="rId47" xr:uid="{73F9B4DE-FCB6-4638-AFBD-FACEBFF1D06A}"/>
    <hyperlink ref="A50" r:id="rId48" xr:uid="{3DBB2132-E04D-4F38-8023-91D2AE5C1638}"/>
    <hyperlink ref="A51" r:id="rId49" xr:uid="{384FEC0A-2F9F-4B9B-A43C-4449BC6C3088}"/>
    <hyperlink ref="A52" r:id="rId50" xr:uid="{D4E27047-D7A5-4E23-A637-1AB3E0CC8AC1}"/>
    <hyperlink ref="A53" r:id="rId51" xr:uid="{E884EE9D-ED88-46B9-8C64-8AB84BFBA201}"/>
    <hyperlink ref="A54" r:id="rId52" xr:uid="{52CFC2A5-517A-4D7F-B8BB-05D1B4E59410}"/>
    <hyperlink ref="A55" r:id="rId53" xr:uid="{BF992A5F-907A-4C40-84C8-2009317F770B}"/>
    <hyperlink ref="A56" r:id="rId54" xr:uid="{55F8F29E-87D5-461F-A3C0-BC4064CD3F7C}"/>
    <hyperlink ref="A57" r:id="rId55" xr:uid="{4B7E038C-58AC-4B25-8664-9848B2921955}"/>
    <hyperlink ref="A58" r:id="rId56" xr:uid="{9F83138B-9B23-4B6C-AA3A-12CCC631BA1D}"/>
    <hyperlink ref="A59" r:id="rId57" xr:uid="{C3811679-9E29-44CA-86DF-005C8B7024F7}"/>
    <hyperlink ref="A60" r:id="rId58" xr:uid="{C6FD7B52-B171-4CF2-BDAE-B6F0A2ED9C39}"/>
    <hyperlink ref="A61" r:id="rId59" xr:uid="{209A4870-CF3E-4219-8F71-8370C5927AFA}"/>
    <hyperlink ref="A62" r:id="rId60" xr:uid="{ED9602F3-9D2A-4FBA-A48B-503DB9690926}"/>
    <hyperlink ref="A63" r:id="rId61" xr:uid="{84F33322-B781-452C-ACEC-7646A75BE3B2}"/>
    <hyperlink ref="A64" r:id="rId62" xr:uid="{FCEBC95C-4DDD-447F-8603-8F327C3546A9}"/>
    <hyperlink ref="A65" r:id="rId63" xr:uid="{60F46896-DBE1-4620-94DC-299F8F52C198}"/>
    <hyperlink ref="A66" r:id="rId64" xr:uid="{D45D2336-158A-4B52-931B-6B0046F69814}"/>
    <hyperlink ref="A67" r:id="rId65" xr:uid="{DF7677A1-611A-41D5-A16C-AE134CE93AEB}"/>
    <hyperlink ref="A68" r:id="rId66" xr:uid="{A51C73C0-92D3-4F2C-BBE6-BD824074334C}"/>
    <hyperlink ref="A69" r:id="rId67" xr:uid="{CBF80F97-CACA-4AC6-A4C6-74D1938B83EE}"/>
    <hyperlink ref="A70" r:id="rId68" xr:uid="{2CC32514-4B85-4E8F-A3E4-1AF874C1E09F}"/>
    <hyperlink ref="A71" r:id="rId69" xr:uid="{B1168947-9A7B-4EB7-98B0-99747B120E6D}"/>
    <hyperlink ref="A72" r:id="rId70" xr:uid="{4A28986A-6397-4ECB-8786-44A11CC7358F}"/>
    <hyperlink ref="A73" r:id="rId71" xr:uid="{D50A3290-2928-4EE4-8E03-B2BF7546F1BF}"/>
    <hyperlink ref="A74" r:id="rId72" xr:uid="{13A2C0A8-2679-4519-A36B-1CFE66FF0945}"/>
    <hyperlink ref="A75" r:id="rId73" xr:uid="{3F5AA3D5-B0FD-412A-B89A-421821AA044E}"/>
    <hyperlink ref="A76" r:id="rId74" xr:uid="{89005187-B54E-445B-93BB-705BF5700554}"/>
    <hyperlink ref="A77" r:id="rId75" xr:uid="{5AB4C5E9-BD05-4545-92D4-DB094DC8128E}"/>
    <hyperlink ref="A78" r:id="rId76" xr:uid="{5E67B9A1-EC54-4EA3-9CDF-778D047AF14A}"/>
    <hyperlink ref="A79" r:id="rId77" xr:uid="{478CFE3B-D732-48B7-8349-67B16E5DE283}"/>
    <hyperlink ref="A80" r:id="rId78" xr:uid="{FB38C4B9-BDA0-4957-9845-694C3F77D5E0}"/>
    <hyperlink ref="A81" r:id="rId79" xr:uid="{BFB27799-EA68-46A5-8D25-5F2F9994CE15}"/>
    <hyperlink ref="A82" r:id="rId80" xr:uid="{5A6C9882-5BE9-4C58-8ECE-6922566474F9}"/>
    <hyperlink ref="A83" r:id="rId81" xr:uid="{16BC57DD-5283-4D86-A942-D46C0F54FBD6}"/>
    <hyperlink ref="A84" r:id="rId82" xr:uid="{CA58BD69-4916-4633-8B48-D897198FED54}"/>
    <hyperlink ref="A85" r:id="rId83" xr:uid="{3D2FB51B-CCB2-4538-A1F4-32DDD2EDCD76}"/>
    <hyperlink ref="A86" r:id="rId84" xr:uid="{36E1A805-8EA9-45B4-A24E-BAB7F133C72D}"/>
    <hyperlink ref="A87" r:id="rId85" xr:uid="{BE9932D1-35DE-4B13-B769-9298EC1DFBF4}"/>
    <hyperlink ref="A88" r:id="rId86" xr:uid="{D975028E-FE9C-4FBA-AACD-3A8DB0526836}"/>
    <hyperlink ref="A89" r:id="rId87" xr:uid="{88193D3D-2976-4B65-A652-77D7912A8E61}"/>
    <hyperlink ref="A90" r:id="rId88" xr:uid="{6EFBB3A5-DA0B-40AA-9BD5-51E6BAB951C4}"/>
    <hyperlink ref="A91" r:id="rId89" xr:uid="{EE88769E-9E9B-4657-A423-BD66DCAC9C08}"/>
    <hyperlink ref="A92" r:id="rId90" xr:uid="{571C3674-4A63-46A0-912C-A1C65F0E1A75}"/>
    <hyperlink ref="A93" r:id="rId91" xr:uid="{BE55F119-822D-43F7-A6EA-590BC4D6935E}"/>
    <hyperlink ref="A94" r:id="rId92" xr:uid="{8F1F81C3-6DF8-40F9-845B-D2AC06272EC6}"/>
    <hyperlink ref="A95" r:id="rId93" xr:uid="{AF328957-C231-49F4-BA5F-6D2F9FE71A0B}"/>
    <hyperlink ref="A96" r:id="rId94" xr:uid="{584E0A9F-EBC7-4911-A4EE-B163A7C50384}"/>
    <hyperlink ref="A97" r:id="rId95" xr:uid="{C3A33E73-0750-4424-BD16-E77E24674FCD}"/>
    <hyperlink ref="A98" r:id="rId96" xr:uid="{AE9F8003-30C4-4FCE-812B-A1EBA8B090E7}"/>
    <hyperlink ref="A99" r:id="rId97" xr:uid="{08EE86B7-07F8-40B5-B198-E199608E003B}"/>
    <hyperlink ref="A100" r:id="rId98" xr:uid="{A09177E9-A5E8-4F0A-A57B-E27B210C5172}"/>
    <hyperlink ref="A101" r:id="rId99" xr:uid="{91CA8366-AE3A-4EED-AC96-02F1760384F8}"/>
    <hyperlink ref="A102" r:id="rId100" xr:uid="{4E03E4BC-C469-43DB-A4DF-59A72C4D7803}"/>
    <hyperlink ref="A103" r:id="rId101" xr:uid="{A9E0BEDB-020C-4E45-A5C9-7BD05F54BB0F}"/>
    <hyperlink ref="A104" r:id="rId102" xr:uid="{D49B435E-CECF-4A54-98F6-17F327CC8EE6}"/>
    <hyperlink ref="A105" r:id="rId103" xr:uid="{D0D8855B-BFD7-4980-AFE7-C82320B6E5EC}"/>
    <hyperlink ref="A106" r:id="rId104" xr:uid="{AD21D042-D0EB-4861-A32F-3A1AB1E6E661}"/>
    <hyperlink ref="A107" r:id="rId105" xr:uid="{AC645744-38D5-4C38-8C25-1DD5DD241664}"/>
    <hyperlink ref="A108" r:id="rId106" xr:uid="{2AC135E8-08A7-42B0-8FBA-9941F9E0D1F0}"/>
    <hyperlink ref="A109" r:id="rId107" xr:uid="{9E5C579F-1B89-42A9-8F4E-08ABBC706713}"/>
    <hyperlink ref="A110" r:id="rId108" xr:uid="{78DF249D-42D1-4075-94C9-694DA431DCD4}"/>
    <hyperlink ref="A111" r:id="rId109" xr:uid="{D0CA1EC7-8FBA-4025-8718-AA8392570C14}"/>
    <hyperlink ref="A112" r:id="rId110" xr:uid="{15E5B7BF-E452-423D-ABBA-10B8E69CAA1D}"/>
    <hyperlink ref="A113" r:id="rId111" xr:uid="{0B99D224-58A0-4653-9ED2-9E193DA632A0}"/>
    <hyperlink ref="A114" r:id="rId112" xr:uid="{887245DE-5F1C-4AD4-8F06-965849988D84}"/>
    <hyperlink ref="A115" r:id="rId113" xr:uid="{7B1D119F-0E8F-4394-A656-8C6370583CDF}"/>
    <hyperlink ref="A116" r:id="rId114" xr:uid="{C817BD8E-8762-44F4-B489-6BC3CCA7E072}"/>
    <hyperlink ref="A117" r:id="rId115" xr:uid="{E260AD06-0DEC-4F6E-9CDA-E7584061D5D9}"/>
    <hyperlink ref="A118" r:id="rId116" xr:uid="{DDA83274-B664-47FC-A2CA-D369A71AADB6}"/>
    <hyperlink ref="A119" r:id="rId117" xr:uid="{97F8AB70-1032-49D5-97EA-0A63363F87D8}"/>
    <hyperlink ref="A120" r:id="rId118" xr:uid="{CD1069EE-4AE4-4C66-87E8-2E75E989A7DD}"/>
    <hyperlink ref="A121" r:id="rId119" xr:uid="{D2BA3A0D-1103-4508-9B73-614EE7255ECF}"/>
    <hyperlink ref="A122" r:id="rId120" xr:uid="{2348B837-9554-42F3-B34D-DB83472E81B3}"/>
    <hyperlink ref="A123" r:id="rId121" xr:uid="{63F71ED0-AD23-4D61-99D5-AE8D4BFF1687}"/>
    <hyperlink ref="A124" r:id="rId122" xr:uid="{5651A0D8-4307-42D5-9378-04AA759F8E44}"/>
    <hyperlink ref="A125" r:id="rId123" xr:uid="{35F191EF-3B11-43D7-842A-2F8F70376593}"/>
    <hyperlink ref="A126" r:id="rId124" xr:uid="{45146AD3-A2E3-4408-83D5-650B06460633}"/>
    <hyperlink ref="A127" r:id="rId125" xr:uid="{542BF8D2-07D1-48BD-AB7C-58203DA70230}"/>
    <hyperlink ref="A128" r:id="rId126" xr:uid="{D02B7DFB-2C6A-4C80-BC23-8DFFD6169072}"/>
    <hyperlink ref="A129" r:id="rId127" xr:uid="{CB56B9E4-6BB4-4801-92CF-33734892F603}"/>
    <hyperlink ref="A130" r:id="rId128" xr:uid="{819C0651-3741-4403-84C8-EF70A4A7BFF1}"/>
    <hyperlink ref="A131" r:id="rId129" xr:uid="{04984C7D-88A1-4310-B75C-59BD19723001}"/>
    <hyperlink ref="A132" r:id="rId130" xr:uid="{1A7781C9-8875-4C0D-AFC2-4BA3299103F6}"/>
    <hyperlink ref="A133" r:id="rId131" xr:uid="{2233B504-CBCF-45EA-8950-1B4BBE2571AF}"/>
    <hyperlink ref="A134" r:id="rId132" xr:uid="{CE0E6F5B-F36B-4265-B09E-E69710188F50}"/>
    <hyperlink ref="A135" r:id="rId133" xr:uid="{B496E3B2-CD75-4821-844E-F86DD2EB3DFF}"/>
    <hyperlink ref="A136" r:id="rId134" xr:uid="{F6FB4199-846C-4A5E-98E6-4F13C7525015}"/>
    <hyperlink ref="A137" r:id="rId135" xr:uid="{88E61D7F-82D8-478B-87D0-546E37C41FBF}"/>
    <hyperlink ref="A138" r:id="rId136" xr:uid="{A2314445-0F5C-475A-830A-3E13ABC9246B}"/>
    <hyperlink ref="A139" r:id="rId137" xr:uid="{FED28403-8D32-4738-99D4-E2298BE30CA9}"/>
    <hyperlink ref="A140" r:id="rId138" xr:uid="{C59D5568-D508-483C-9E82-1A0CDE2DC45E}"/>
    <hyperlink ref="A141" r:id="rId139" xr:uid="{FC8C88D4-CCC4-4D4E-90B5-6BAB81D665C0}"/>
    <hyperlink ref="A142" r:id="rId140" xr:uid="{AF591AA6-72B5-43D1-8844-9D8B04706AA0}"/>
    <hyperlink ref="A143" r:id="rId141" xr:uid="{F7BFE939-389B-439F-93CF-27006A8657F5}"/>
    <hyperlink ref="A144" r:id="rId142" xr:uid="{937DED2E-CF37-485D-9681-CF59647FE6CE}"/>
    <hyperlink ref="A145" r:id="rId143" xr:uid="{7B90F3F8-4C9B-4DED-86B5-38A96BF1C0F4}"/>
    <hyperlink ref="A146" r:id="rId144" xr:uid="{6CE43EA6-93AC-4986-BAFB-CED2B42AFE2B}"/>
    <hyperlink ref="A147" r:id="rId145" xr:uid="{4B87E0DE-D8AB-4447-865D-16A95FAE648C}"/>
    <hyperlink ref="A148" r:id="rId146" xr:uid="{FD034972-629C-400F-9CC8-8617F583DB86}"/>
    <hyperlink ref="A149" r:id="rId147" xr:uid="{0A572CDD-78E8-459D-B5B1-67B1D8DE5949}"/>
    <hyperlink ref="A150" r:id="rId148" xr:uid="{0C10721B-E72E-4D18-A5BF-8E0D62EC4045}"/>
    <hyperlink ref="A151" r:id="rId149" xr:uid="{39618887-3CC6-4C21-933D-6854EB9CF9D9}"/>
    <hyperlink ref="A152" r:id="rId150" xr:uid="{71BA9821-C8DD-4856-A0B2-50B6749D75FB}"/>
    <hyperlink ref="A153" r:id="rId151" xr:uid="{DF8776C1-8984-41CC-BC9A-67F0E54DC07E}"/>
    <hyperlink ref="A154" r:id="rId152" xr:uid="{0B6F00CD-326D-4B77-AEDC-DDD0C4DF81E0}"/>
    <hyperlink ref="A155" r:id="rId153" xr:uid="{7CB35549-4F88-44DD-BAD2-0B25971C4102}"/>
    <hyperlink ref="A156" r:id="rId154" xr:uid="{3FEC396C-440C-481C-A234-FB7E2D29E358}"/>
    <hyperlink ref="A157" r:id="rId155" xr:uid="{2D5A8B82-BEBB-4808-8DEF-49B7124FE40C}"/>
    <hyperlink ref="A158" r:id="rId156" xr:uid="{3FFB207D-C706-44F4-8EDC-A35076FC59C1}"/>
    <hyperlink ref="A159" r:id="rId157" xr:uid="{108E7D02-C5B4-4031-966A-74404A59092E}"/>
    <hyperlink ref="A160" r:id="rId158" xr:uid="{89CC975B-6BE4-494E-82A9-B7313F50449D}"/>
    <hyperlink ref="A161" r:id="rId159" xr:uid="{E06742C1-73ED-4603-A7DE-D49FF1B650A3}"/>
    <hyperlink ref="A162" r:id="rId160" xr:uid="{7B7982AD-061C-42D3-90C6-47B437244FC9}"/>
    <hyperlink ref="A163" r:id="rId161" xr:uid="{4BDC01FD-6147-4FEB-A36D-F537C24A0234}"/>
    <hyperlink ref="A164" r:id="rId162" xr:uid="{46952942-B0B5-46B3-8737-1AA8D5C983A4}"/>
    <hyperlink ref="A165" r:id="rId163" xr:uid="{D6B0EEB9-302F-44E9-8461-569E130ABA4C}"/>
    <hyperlink ref="A166" r:id="rId164" xr:uid="{EEF20C5E-F574-4F91-A12F-8319FEF4D845}"/>
    <hyperlink ref="A167" r:id="rId165" xr:uid="{BDB10827-CDC8-4BE5-8B12-0F318B7E25FD}"/>
    <hyperlink ref="A168" r:id="rId166" xr:uid="{48F1A9B5-A47E-4DF2-9D06-871DB6609275}"/>
    <hyperlink ref="A169" r:id="rId167" xr:uid="{757561D4-41CE-4F34-A344-61DC2FB2A4ED}"/>
    <hyperlink ref="A170" r:id="rId168" xr:uid="{D6747BD0-8F89-4198-A079-AE6F7B828EF2}"/>
    <hyperlink ref="A171" r:id="rId169" xr:uid="{98000D99-81AE-4EC7-B6E8-50566523EB6C}"/>
    <hyperlink ref="A172" r:id="rId170" xr:uid="{089B6624-A7AC-40E3-BE5D-D08997620639}"/>
    <hyperlink ref="A173" r:id="rId171" xr:uid="{C2CB3CB9-9CFD-4839-965E-1A25D96508AB}"/>
    <hyperlink ref="A174" r:id="rId172" xr:uid="{8D77098D-E0E9-4C99-8C96-8B7C3B3E4699}"/>
    <hyperlink ref="A175" r:id="rId173" xr:uid="{973DF1CD-79D7-42FE-AB90-3816AF7C47B4}"/>
    <hyperlink ref="A176" r:id="rId174" xr:uid="{186F4581-068D-4719-99CE-0E7C937DF5F8}"/>
    <hyperlink ref="A177" r:id="rId175" xr:uid="{B7D3E22F-A221-46AB-BDD3-3991A966BA9C}"/>
    <hyperlink ref="A178" r:id="rId176" xr:uid="{2880C688-D191-43BC-98C1-052E8F027618}"/>
    <hyperlink ref="A179" r:id="rId177" xr:uid="{593DCDEF-0180-46A4-A10E-0F404F64CB09}"/>
    <hyperlink ref="A180" r:id="rId178" xr:uid="{E05B8A91-DA1F-49C5-8ACB-CE42B7078FF1}"/>
    <hyperlink ref="A181" r:id="rId179" xr:uid="{CA6B6E70-C8EF-41D1-9764-B10824F83A50}"/>
    <hyperlink ref="A182" r:id="rId180" xr:uid="{2DE69518-FBE5-41ED-9CF4-DD7C39E291EF}"/>
    <hyperlink ref="A183" r:id="rId181" xr:uid="{F4CD7E1A-F84F-4493-8E45-0B474048F0D1}"/>
    <hyperlink ref="A184" r:id="rId182" xr:uid="{3971DABE-F93A-4F8A-86E6-55A072D897A6}"/>
    <hyperlink ref="A185" r:id="rId183" xr:uid="{513A71E9-62F1-4DD4-B47E-0294FAD6CD56}"/>
    <hyperlink ref="A186" r:id="rId184" xr:uid="{E38799AF-2426-4ED3-BC08-BFBEA90AF9AC}"/>
    <hyperlink ref="A187" r:id="rId185" xr:uid="{8AC4FE3C-50F3-49A0-BC4B-A9F2F648B123}"/>
    <hyperlink ref="A188" r:id="rId186" xr:uid="{343E712E-AABB-48D7-B45F-0CD5A9382772}"/>
    <hyperlink ref="A189" r:id="rId187" xr:uid="{3246A56E-20AC-4361-9328-2B52978EE8DD}"/>
    <hyperlink ref="A190" r:id="rId188" xr:uid="{30680507-A765-48A1-9E24-F20B33EF30DE}"/>
    <hyperlink ref="A191" r:id="rId189" xr:uid="{1F8D2AD9-6F4F-464D-ADE1-013ABE6125CC}"/>
    <hyperlink ref="A192" r:id="rId190" xr:uid="{30FD00AB-7602-4B88-B21E-98A82F353166}"/>
    <hyperlink ref="A193" r:id="rId191" xr:uid="{A8F44387-F2E9-4773-ACFE-BEF11BBCCCF1}"/>
    <hyperlink ref="A194" r:id="rId192" xr:uid="{A2C70479-16EA-4352-A0C8-E78375E55A2A}"/>
    <hyperlink ref="A195" r:id="rId193" xr:uid="{B3AF30D6-FB2A-4C2F-BA0D-B09C685D0F31}"/>
    <hyperlink ref="A196" r:id="rId194" xr:uid="{F50F0A40-A90D-4BF9-AA0C-7324AEE2EBA1}"/>
    <hyperlink ref="A197" r:id="rId195" xr:uid="{E0A054E9-473A-41D6-B956-459332B9A571}"/>
    <hyperlink ref="A198" r:id="rId196" xr:uid="{93830DCB-A61B-43A4-91A4-FE348C2912BE}"/>
    <hyperlink ref="A199" r:id="rId197" xr:uid="{A9327954-BC70-4A72-B26F-B18F0195A515}"/>
    <hyperlink ref="A200" r:id="rId198" xr:uid="{2D323DB7-4A71-4D27-B1C5-092A55E98AF4}"/>
    <hyperlink ref="A201" r:id="rId199" xr:uid="{9FC9D529-676F-43E3-A0BE-4A1B36CD773F}"/>
    <hyperlink ref="A202" r:id="rId200" xr:uid="{712DA3D7-C505-4429-9C1C-F4A314A983B7}"/>
    <hyperlink ref="A203" r:id="rId201" xr:uid="{975219C9-D240-4164-9359-738D50E359C2}"/>
    <hyperlink ref="A204" r:id="rId202" xr:uid="{70F985E4-2CF4-4F51-B567-C86BF4FF1E4A}"/>
    <hyperlink ref="A205" r:id="rId203" xr:uid="{1841CFEA-9333-4821-A459-ED11C2390702}"/>
    <hyperlink ref="A206" r:id="rId204" xr:uid="{B5FFC662-F79D-4D88-A611-81FC5C19DB4A}"/>
    <hyperlink ref="A207" r:id="rId205" xr:uid="{8FAAD6B6-3A90-4739-9B30-A018132D1D0D}"/>
    <hyperlink ref="A208" r:id="rId206" xr:uid="{A865C0C2-3660-4586-BD88-A195E8641028}"/>
    <hyperlink ref="A209" r:id="rId207" xr:uid="{EBCCA99B-B6F2-4278-B32B-D84C7FD89270}"/>
    <hyperlink ref="A210" r:id="rId208" xr:uid="{51052BBD-0443-49D4-90C9-4664F9102567}"/>
    <hyperlink ref="A211" r:id="rId209" xr:uid="{64DA5661-A165-4B46-8493-74F2A17FD047}"/>
    <hyperlink ref="A212" r:id="rId210" xr:uid="{D1DAFD9C-4B22-4B60-9026-3ACEEE58A009}"/>
    <hyperlink ref="A213" r:id="rId211" xr:uid="{15BC5271-8164-40A7-9D95-70FBDB6A8E84}"/>
    <hyperlink ref="A214" r:id="rId212" xr:uid="{F30CE1D1-AD4B-4C5A-9AD3-086EE1C1C4B3}"/>
    <hyperlink ref="A215" r:id="rId213" xr:uid="{0DC1616D-D822-4BE6-9734-CB647E69F6E4}"/>
    <hyperlink ref="A216" r:id="rId214" xr:uid="{4CA5F14B-5C5F-4E65-90AF-D3AB401D2C6B}"/>
    <hyperlink ref="A217" r:id="rId215" xr:uid="{43D2A58E-2944-48E5-A1EF-58E0D89DA894}"/>
    <hyperlink ref="A218" r:id="rId216" xr:uid="{42945CC7-7559-4EBD-9BD2-BA0B41549FB3}"/>
    <hyperlink ref="A219" r:id="rId217" xr:uid="{9474BA1D-450D-482E-9723-C0E3E81B2AB4}"/>
    <hyperlink ref="A220" r:id="rId218" xr:uid="{BD2719CC-6EAF-4E64-B3B5-EB22A11D6978}"/>
    <hyperlink ref="A221" r:id="rId219" xr:uid="{C300F186-473B-4632-832B-3A06B1181DA5}"/>
    <hyperlink ref="A222" r:id="rId220" xr:uid="{29BBFADB-E5FD-4917-ACF7-E55914561036}"/>
    <hyperlink ref="A223" r:id="rId221" xr:uid="{3E62BF38-9EF7-4A86-AB09-F7764F1E7B59}"/>
    <hyperlink ref="A224" r:id="rId222" xr:uid="{51A58BC6-C71C-4ECC-8837-F9590A174C9C}"/>
    <hyperlink ref="A225" r:id="rId223" xr:uid="{BB9CE4E7-5FFB-4ED2-873A-E321A76301E6}"/>
    <hyperlink ref="A226" r:id="rId224" xr:uid="{41EEA5F3-EFFA-4DA8-82E8-302E201AE332}"/>
    <hyperlink ref="A227" r:id="rId225" xr:uid="{A53942E1-DED1-4F5D-93FE-2B8BB9913FD6}"/>
    <hyperlink ref="A228" r:id="rId226" xr:uid="{A1B8C72A-2B22-4DD3-8860-05E0A9DB0171}"/>
    <hyperlink ref="A229" r:id="rId227" xr:uid="{E71FB8B2-50C3-400F-A3E3-C47FEC7666B1}"/>
    <hyperlink ref="A230" r:id="rId228" xr:uid="{D46AB49B-D186-409F-AE18-01E9C7C2ECDC}"/>
    <hyperlink ref="A231" r:id="rId229" xr:uid="{3C85DB14-1AAD-4661-BDC4-7B2C8412AB59}"/>
    <hyperlink ref="A232" r:id="rId230" xr:uid="{552CC8D7-2973-4EDB-BC07-ED8E91DBBCF0}"/>
    <hyperlink ref="A233" r:id="rId231" xr:uid="{90828E31-EF76-4C86-B082-E3B965D87F5C}"/>
    <hyperlink ref="A234" r:id="rId232" xr:uid="{70A60113-6284-45DA-B1AA-937C8AA4F347}"/>
    <hyperlink ref="A235" r:id="rId233" xr:uid="{0AD4A23F-E476-418B-9616-C4E2D5539F12}"/>
    <hyperlink ref="A236" r:id="rId234" xr:uid="{4196C19D-8368-4313-A1A8-527E85990DA5}"/>
    <hyperlink ref="A237" r:id="rId235" xr:uid="{682FC808-9816-4867-9361-8EC6050C10D7}"/>
    <hyperlink ref="A238" r:id="rId236" xr:uid="{54395517-FC00-4029-B411-C296EDFE4A65}"/>
    <hyperlink ref="A239" r:id="rId237" xr:uid="{CC2D1CD1-659B-4650-A7D4-184D336277DB}"/>
    <hyperlink ref="A240" r:id="rId238" xr:uid="{9527408D-F6B7-4C9E-8F34-10D15DC18CE6}"/>
    <hyperlink ref="A241" r:id="rId239" xr:uid="{A814ED3E-0CC9-44F9-A191-D120942E6F0B}"/>
    <hyperlink ref="A242" r:id="rId240" xr:uid="{A515A31D-52A0-41D4-9702-9C0D6E850BEE}"/>
    <hyperlink ref="A243" r:id="rId241" xr:uid="{F590A601-697D-4C72-8348-0A78BF4E4231}"/>
    <hyperlink ref="A244" r:id="rId242" xr:uid="{1BC2C129-E33D-4A2D-89AF-980E60281FEF}"/>
    <hyperlink ref="A245" r:id="rId243" xr:uid="{8117DD86-6C01-40FF-B47D-C52BECAE94D9}"/>
    <hyperlink ref="A246" r:id="rId244" xr:uid="{0E0DE328-18E2-4CA1-9A4C-D664F9656115}"/>
    <hyperlink ref="A247" r:id="rId245" xr:uid="{9C4FF686-CF09-444B-BA09-A89EF0D86567}"/>
    <hyperlink ref="A248" r:id="rId246" xr:uid="{703B91C6-DA99-4C15-AC2E-FE802831E5B2}"/>
    <hyperlink ref="A249" r:id="rId247" xr:uid="{ED8099ED-C63F-4043-A649-7FC6C72F64F3}"/>
    <hyperlink ref="A250" r:id="rId248" xr:uid="{10E5FC0B-A2B9-483B-B0ED-2C9E1C457968}"/>
    <hyperlink ref="A251" r:id="rId249" xr:uid="{AB431505-87F8-4E0E-8EB0-5D122A767FA6}"/>
    <hyperlink ref="A252" r:id="rId250" xr:uid="{82F99281-5C7C-475F-9125-2DA56ED57D8A}"/>
    <hyperlink ref="A253" r:id="rId251" xr:uid="{2CA0D072-C641-41FC-9F25-D3A4DCAF5A7D}"/>
    <hyperlink ref="A254" r:id="rId252" xr:uid="{2F35E39C-381B-40FF-8E1C-874E971C6455}"/>
    <hyperlink ref="A255" r:id="rId253" xr:uid="{AB57767A-1690-4BA0-9682-192F0FF03071}"/>
    <hyperlink ref="A256" r:id="rId254" xr:uid="{A86D0061-4728-438D-BC72-5BD37E9942EE}"/>
    <hyperlink ref="A257" r:id="rId255" xr:uid="{F55BC9F4-F7AA-4C6C-90D5-A41D1E12C8FC}"/>
    <hyperlink ref="A258" r:id="rId256" xr:uid="{BFAD8B9A-DEEC-4996-9901-8C93602A7690}"/>
    <hyperlink ref="A259" r:id="rId257" xr:uid="{DEEA8BDC-085F-4182-BAE8-637999647EE2}"/>
    <hyperlink ref="A260" r:id="rId258" xr:uid="{F6D7C2F0-F370-4834-AAB9-7D4D92833D1F}"/>
    <hyperlink ref="A261" r:id="rId259" xr:uid="{F5CA4DE5-3528-4562-A639-6668615FDD33}"/>
    <hyperlink ref="A262" r:id="rId260" xr:uid="{194448B1-7014-40F7-857F-F20249AB9CD5}"/>
    <hyperlink ref="A263" r:id="rId261" xr:uid="{56D722E5-8763-4561-A2AD-F63D5D71253F}"/>
    <hyperlink ref="A264" r:id="rId262" xr:uid="{B2FC3DFA-4547-4A3D-9956-3AE1BD0ADAE3}"/>
    <hyperlink ref="A265" r:id="rId263" xr:uid="{3D64494E-72AB-43C9-B729-BBFDB9971AC6}"/>
    <hyperlink ref="A266" r:id="rId264" xr:uid="{BC0D02E5-58D2-4080-A7D3-A77714C83698}"/>
    <hyperlink ref="A267" r:id="rId265" xr:uid="{D152BE1F-20F1-4F21-AC1D-58898F524E58}"/>
    <hyperlink ref="A268" r:id="rId266" xr:uid="{BB073C24-2909-4495-B6D4-2D86F8072978}"/>
    <hyperlink ref="A269" r:id="rId267" xr:uid="{105B958D-2840-4EAF-85C7-709BED4BBE99}"/>
    <hyperlink ref="A270" r:id="rId268" xr:uid="{8334AB85-28C8-4D7F-B2C9-6BB12ECCA405}"/>
    <hyperlink ref="A271" r:id="rId269" xr:uid="{F84BA10C-734B-413D-BD2E-D45B6E89AFF7}"/>
    <hyperlink ref="A272" r:id="rId270" xr:uid="{860E42F2-D160-4059-8914-611D268EE586}"/>
    <hyperlink ref="A273" r:id="rId271" xr:uid="{B60248A8-1972-43DE-97CF-F48D9A05DE80}"/>
    <hyperlink ref="A274" r:id="rId272" xr:uid="{562326F8-4862-4BB5-B9CF-047858B6B80F}"/>
    <hyperlink ref="A275" r:id="rId273" xr:uid="{8B599AA8-15FD-4142-A75B-5D53F5C9AF40}"/>
    <hyperlink ref="A276" r:id="rId274" xr:uid="{F6B53316-A4F5-40FD-9F9B-48862513A84B}"/>
    <hyperlink ref="A277" r:id="rId275" xr:uid="{CDA1D9FC-BD0F-4506-A424-AA3119F4A193}"/>
    <hyperlink ref="A278" r:id="rId276" xr:uid="{D7617CDF-81BD-4921-805F-CFDAAE0F2E4C}"/>
    <hyperlink ref="A279" r:id="rId277" xr:uid="{AB22BD1B-9040-4A0E-B046-B1CE8EDAE419}"/>
    <hyperlink ref="A280" r:id="rId278" xr:uid="{0A9AD105-1A35-4BA6-8EA2-8B37912061BE}"/>
    <hyperlink ref="A281" r:id="rId279" xr:uid="{C5DA18A0-F55D-48CF-A54C-89150BBFC886}"/>
    <hyperlink ref="A282" r:id="rId280" xr:uid="{D94C155A-158B-4EC8-9AFE-EF1B5A6C118F}"/>
    <hyperlink ref="A283" r:id="rId281" xr:uid="{C95EC635-84AB-4DA4-8199-9DF87AD0A095}"/>
    <hyperlink ref="A284" r:id="rId282" xr:uid="{F97A2A40-79B6-4DAE-8CE0-E02004523F1E}"/>
    <hyperlink ref="A285" r:id="rId283" xr:uid="{3975E39F-4BF4-42E3-86E1-60C644367442}"/>
    <hyperlink ref="A286" r:id="rId284" xr:uid="{6FADD99A-CD47-4460-A68B-C69C8BD43B39}"/>
    <hyperlink ref="A287" r:id="rId285" xr:uid="{FA474214-499B-4A58-B0F4-8DF8B460A84E}"/>
    <hyperlink ref="A288" r:id="rId286" xr:uid="{B8D1095B-5EC5-4AB3-AED0-2A9F3EF8A324}"/>
    <hyperlink ref="A289" r:id="rId287" xr:uid="{DBAEAB27-0871-45BA-8FFC-85E371B02CE0}"/>
    <hyperlink ref="A290" r:id="rId288" xr:uid="{4F9CAB3C-07CB-4B2F-A5EE-A8224BBE09C4}"/>
    <hyperlink ref="A291" r:id="rId289" xr:uid="{0B180999-E429-4BA9-AD14-A5FB38928F04}"/>
    <hyperlink ref="A292" r:id="rId290" xr:uid="{A26044C8-7FAF-4AB8-AAA2-B904F8E26DC9}"/>
    <hyperlink ref="A293" r:id="rId291" xr:uid="{C810DA9F-5B43-4E26-802F-2903ED53F1D4}"/>
    <hyperlink ref="A294" r:id="rId292" xr:uid="{221F5F60-A71B-44C8-9457-58979EB9B173}"/>
    <hyperlink ref="A295" r:id="rId293" xr:uid="{4884004A-E961-43E5-8184-6746D91FC7BB}"/>
    <hyperlink ref="A296" r:id="rId294" xr:uid="{6265C6E2-CB06-494C-9262-D805FB62A643}"/>
    <hyperlink ref="A297" r:id="rId295" xr:uid="{8F747DBA-054C-46B9-849A-4C6B7881BCCB}"/>
    <hyperlink ref="A298" r:id="rId296" xr:uid="{8D022152-C222-4DA7-B236-B774F79C9A77}"/>
    <hyperlink ref="A299" r:id="rId297" xr:uid="{41D75AAC-81F7-4A8E-8FC9-22269ADFE0D3}"/>
    <hyperlink ref="A300" r:id="rId298" xr:uid="{BCACF4C3-4B1C-4E4B-BF9B-A50AA3247937}"/>
    <hyperlink ref="A301" r:id="rId299" xr:uid="{C9AE701F-E710-4DD7-BC9F-1E368808B9A8}"/>
    <hyperlink ref="A302" r:id="rId300" xr:uid="{6EE6865C-3F2B-4A06-8828-46E3ED10ABF6}"/>
    <hyperlink ref="A303" r:id="rId301" xr:uid="{2ACC1292-200F-46FA-A364-70A71ADAFFA5}"/>
    <hyperlink ref="A304" r:id="rId302" xr:uid="{311BBA7C-C0E7-4409-B321-EFD805EF4B14}"/>
    <hyperlink ref="A305" r:id="rId303" xr:uid="{9B229149-DEAB-4318-8C25-08EFC52054A6}"/>
    <hyperlink ref="A306" r:id="rId304" xr:uid="{A61870DD-ABFD-4BAD-9A80-5DB7CE0ABC16}"/>
    <hyperlink ref="A307" r:id="rId305" xr:uid="{8CA4F087-DA9B-4947-B363-190FF3B0B076}"/>
    <hyperlink ref="A308" r:id="rId306" xr:uid="{67FB4991-86B5-4F72-9268-64ED4B3CC27A}"/>
    <hyperlink ref="A309" r:id="rId307" xr:uid="{3A151735-BC31-40B7-983C-7BC837A00305}"/>
    <hyperlink ref="A310" r:id="rId308" xr:uid="{40D22A57-3BE4-42F1-B44B-4F8BC0DA8DF5}"/>
    <hyperlink ref="A311" r:id="rId309" xr:uid="{D69099EE-A2A4-4184-9E57-929BFF8F3AC3}"/>
    <hyperlink ref="A312" r:id="rId310" xr:uid="{CCD78FCC-2872-480D-86CE-808E92FB3F86}"/>
    <hyperlink ref="A313" r:id="rId311" xr:uid="{9BBD5D13-CA1B-49AE-9B18-F26DCC871E07}"/>
    <hyperlink ref="A314" r:id="rId312" xr:uid="{2C091419-3780-4F78-8A67-BDDABA929ABB}"/>
    <hyperlink ref="A315" r:id="rId313" xr:uid="{4FB19F61-3CBC-4662-813A-4FAC54D8EF2D}"/>
    <hyperlink ref="A316" r:id="rId314" xr:uid="{71694362-CAC5-44FC-906B-66E5AF5DF6A7}"/>
    <hyperlink ref="A317" r:id="rId315" xr:uid="{16C987CF-7171-448A-9520-74FE17D92AE8}"/>
    <hyperlink ref="A318" r:id="rId316" xr:uid="{668A936E-6407-420F-9272-C4E0922CC5AC}"/>
    <hyperlink ref="A319" r:id="rId317" xr:uid="{2F93657F-E1E9-4C09-A0B1-E4B1FB6BB9C7}"/>
    <hyperlink ref="A320" r:id="rId318" xr:uid="{04CEFC34-0B42-43F1-A367-B32BBA694688}"/>
    <hyperlink ref="A321" r:id="rId319" xr:uid="{C6EE9A5B-85B2-4886-A270-4D36226AE3D4}"/>
    <hyperlink ref="A322" r:id="rId320" xr:uid="{A8B9322E-297F-4A0C-9666-033B2445BD9C}"/>
    <hyperlink ref="A323" r:id="rId321" xr:uid="{14BCBD34-8E65-43A3-9DC0-BBB1B25F19AF}"/>
    <hyperlink ref="A324" r:id="rId322" xr:uid="{1CE40D3E-B697-468D-BAEF-6C60092058DD}"/>
    <hyperlink ref="A325" r:id="rId323" xr:uid="{BE3AFA6A-F314-4751-BF35-AF3FFF93866A}"/>
    <hyperlink ref="A326" r:id="rId324" xr:uid="{E7F8EB90-B3CF-41B7-B0D8-C8FED9969536}"/>
    <hyperlink ref="A327" r:id="rId325" xr:uid="{DE72F321-E1DD-49BF-97BF-D328E708FF5A}"/>
    <hyperlink ref="A328" r:id="rId326" xr:uid="{E1F312CF-2E46-4BD0-BAD0-F0E29EE35A36}"/>
    <hyperlink ref="A329" r:id="rId327" xr:uid="{CA901EA5-5F81-43D7-A46D-910966C75B1F}"/>
    <hyperlink ref="A330" r:id="rId328" xr:uid="{A687B3DA-1F35-434C-9618-4AE503B124AC}"/>
    <hyperlink ref="A331" r:id="rId329" xr:uid="{DF3BA654-2211-4666-B6C4-04F6F9CC9C64}"/>
    <hyperlink ref="A332" r:id="rId330" xr:uid="{D0628DDA-235D-4F59-A8C5-555E52EF3226}"/>
    <hyperlink ref="A333" r:id="rId331" xr:uid="{2D67780C-F3A5-497A-BE45-A083557121A3}"/>
    <hyperlink ref="A334" r:id="rId332" xr:uid="{B5F33CF1-FCFC-4871-9938-B48454237E0C}"/>
    <hyperlink ref="A335" r:id="rId333" xr:uid="{E24A9FB0-EE4F-4CDB-8620-47837FA5DCF5}"/>
    <hyperlink ref="A336" r:id="rId334" xr:uid="{FFEE5BD1-FD8E-4643-ACA7-9BC75C7FC64E}"/>
    <hyperlink ref="A337" r:id="rId335" xr:uid="{3AABB84B-64A0-4FB5-908F-E5FCC8A6CA8E}"/>
    <hyperlink ref="A338" r:id="rId336" xr:uid="{2216BCBC-592E-4A04-B678-F53E15DB5743}"/>
    <hyperlink ref="A339" r:id="rId337" xr:uid="{8711C1C0-DBE5-43F4-A499-ADE765E1EA45}"/>
    <hyperlink ref="A340" r:id="rId338" xr:uid="{A78C0D61-1870-489A-A060-89C4E2F88AC7}"/>
    <hyperlink ref="A341" r:id="rId339" xr:uid="{F5B968BD-EAEC-4B29-9187-E3B4EAC97E2C}"/>
    <hyperlink ref="A342" r:id="rId340" xr:uid="{E3104E5C-B89C-421E-A04C-9E17DEE27226}"/>
    <hyperlink ref="A343" r:id="rId341" xr:uid="{33999341-CAAA-4ACE-8173-9CAA04DAB893}"/>
    <hyperlink ref="A344" r:id="rId342" xr:uid="{B356D9CC-6252-4789-BBB7-DBAFDFCF7C6B}"/>
    <hyperlink ref="A345" r:id="rId343" xr:uid="{7FE819F1-670A-4D53-A8EE-9876C8CD90DD}"/>
    <hyperlink ref="A346" r:id="rId344" xr:uid="{EAF40C02-E53C-41C5-97D5-321DFDC5CA01}"/>
    <hyperlink ref="A347" r:id="rId345" xr:uid="{F00C58CA-BE99-4DA4-868A-4254ED02D41C}"/>
    <hyperlink ref="A348" r:id="rId346" xr:uid="{F1E9B155-F09F-4165-97AF-637EBC213BCE}"/>
    <hyperlink ref="A349" r:id="rId347" xr:uid="{BA75D3F0-1400-4B47-94FC-F504D625B5A7}"/>
    <hyperlink ref="A350" r:id="rId348" xr:uid="{57FE71BA-6692-4504-BD2F-5DEABF19CCB5}"/>
    <hyperlink ref="A351" r:id="rId349" xr:uid="{5BCC7BFA-2261-4CD9-96E8-805E41D5C80D}"/>
    <hyperlink ref="A352" r:id="rId350" xr:uid="{DF5E6720-A0CD-4749-8756-C20579AE971E}"/>
    <hyperlink ref="A353" r:id="rId351" xr:uid="{7D81CF70-3944-4CF8-89D9-9581B41CD362}"/>
    <hyperlink ref="A354" r:id="rId352" xr:uid="{47C544AB-057D-4588-AF3E-DF1809AEBD07}"/>
    <hyperlink ref="A355" r:id="rId353" xr:uid="{D2EE4595-CBE0-419D-9EC9-FBC16F6792DF}"/>
    <hyperlink ref="A356" r:id="rId354" xr:uid="{ED3B4A7E-2099-449D-B26B-2C3C5065D960}"/>
    <hyperlink ref="A357" r:id="rId355" xr:uid="{DDB499C5-9847-4DD0-B4B4-848AB5574297}"/>
    <hyperlink ref="A358" r:id="rId356" xr:uid="{DEFCCA71-41E6-4D2A-B532-206A2FB98384}"/>
    <hyperlink ref="A359" r:id="rId357" xr:uid="{56D02624-8495-4EB7-A455-7CDEB8982C22}"/>
    <hyperlink ref="A360" r:id="rId358" xr:uid="{9118560F-E4FE-4EE0-AFB2-AF82E502FE43}"/>
    <hyperlink ref="A361" r:id="rId359" xr:uid="{09225E5B-0DCC-4702-B9F5-8AFD6178AF82}"/>
    <hyperlink ref="A362" r:id="rId360" xr:uid="{2A068963-8BCE-487C-891D-E8D0CBC5E18D}"/>
    <hyperlink ref="A363" r:id="rId361" xr:uid="{28209AC0-1916-4DB4-A4F0-3DA63D06BD04}"/>
    <hyperlink ref="A364" r:id="rId362" xr:uid="{246665A3-A79A-4992-8851-EFB8B2EE8D6B}"/>
    <hyperlink ref="A365" r:id="rId363" xr:uid="{37EBF0CE-F3F4-4D35-80A4-B03919535CE2}"/>
    <hyperlink ref="A366" r:id="rId364" xr:uid="{03B81228-BBC4-4238-A833-2900B0918A82}"/>
    <hyperlink ref="A367" r:id="rId365" xr:uid="{2464478B-2E06-4DB6-8780-6321D6A45B8C}"/>
    <hyperlink ref="A368" r:id="rId366" xr:uid="{D258C2D0-4472-4F02-BC74-87AEBCEF3E84}"/>
    <hyperlink ref="A369" r:id="rId367" xr:uid="{7A5D8827-5846-4FD8-9AF3-C8C4F91EE259}"/>
    <hyperlink ref="A370" r:id="rId368" xr:uid="{78100D46-22F5-4BB4-B71D-40142097ACB8}"/>
    <hyperlink ref="A371" r:id="rId369" xr:uid="{22BCCAD2-E76D-4EED-97AF-E1BA97A588BA}"/>
    <hyperlink ref="A372" r:id="rId370" xr:uid="{F2C03C5B-7D2E-436C-BF36-49385588E12D}"/>
    <hyperlink ref="A373" r:id="rId371" xr:uid="{0B5F92E4-5D5F-45A0-BCA9-6477E9171CA1}"/>
    <hyperlink ref="A374" r:id="rId372" xr:uid="{F2BEBDD2-C407-4129-9519-931C34FF7BD4}"/>
    <hyperlink ref="A375" r:id="rId373" xr:uid="{3B3147FC-7CB2-4E7E-B154-E3485CAC4A74}"/>
    <hyperlink ref="A376" r:id="rId374" xr:uid="{93FAFBAD-2863-4C15-A5F2-F7631213A98C}"/>
    <hyperlink ref="A377" r:id="rId375" xr:uid="{C1612A4E-6CB3-4BC3-9729-1D5734EEB919}"/>
    <hyperlink ref="A378" r:id="rId376" xr:uid="{10784BC9-0A85-480F-9789-ACB8C11B7DF1}"/>
    <hyperlink ref="A379" r:id="rId377" xr:uid="{FDABD499-E8C1-46BC-85EF-E3B4428B7BCD}"/>
    <hyperlink ref="A380" r:id="rId378" xr:uid="{731CE580-B35E-48B0-8369-50A14FD0BC98}"/>
    <hyperlink ref="A381" r:id="rId379" xr:uid="{ACD74B63-309E-449B-AE48-D08A44E7F861}"/>
    <hyperlink ref="A382" r:id="rId380" xr:uid="{CA007A74-AA78-433E-9A32-620F0A82D59D}"/>
    <hyperlink ref="A383" r:id="rId381" xr:uid="{E5EE13D2-CFE4-4FD9-8ADE-B17E4B367E55}"/>
    <hyperlink ref="A384" r:id="rId382" xr:uid="{5CC2E3B4-CD7E-4E86-A228-0E1001E3B8D0}"/>
    <hyperlink ref="A385" r:id="rId383" xr:uid="{DB96C8F6-72A7-493A-9C65-E439C6D9D483}"/>
    <hyperlink ref="A386" r:id="rId384" xr:uid="{31F5EA61-7B5A-40C5-8A32-16878A6DAC5E}"/>
    <hyperlink ref="A387" r:id="rId385" xr:uid="{8E8ABA97-0533-42C1-AE0F-77FF511E659B}"/>
    <hyperlink ref="A388" r:id="rId386" xr:uid="{88B21A65-6908-40C5-AEA0-CBBD83F0A7A5}"/>
    <hyperlink ref="A389" r:id="rId387" xr:uid="{A2DF79C6-1AA9-4C7E-A5F0-CA7063AB5A10}"/>
    <hyperlink ref="A390" r:id="rId388" xr:uid="{7F877CDA-C674-4A73-A2D4-E2F1B81F32E9}"/>
    <hyperlink ref="A391" r:id="rId389" xr:uid="{25A4F6FB-5968-4D53-AF4F-F3B7F5CF02EB}"/>
    <hyperlink ref="A392" r:id="rId390" xr:uid="{D7375868-5571-442A-B600-BA758CF8CB5A}"/>
    <hyperlink ref="A393" r:id="rId391" xr:uid="{681C6015-41C7-4E30-BA41-C895C9DA343C}"/>
    <hyperlink ref="A394" r:id="rId392" xr:uid="{70D6E223-AE93-46DD-B1E0-78728369A3A2}"/>
    <hyperlink ref="A395" r:id="rId393" xr:uid="{149E768A-0907-4F1B-B398-E82E3A43B115}"/>
    <hyperlink ref="A396" r:id="rId394" xr:uid="{D711DFB7-1C1B-478D-B577-515820E20DEE}"/>
    <hyperlink ref="A397" r:id="rId395" xr:uid="{8308BF9F-AB3D-4518-8B55-8CADB72FAD99}"/>
    <hyperlink ref="A398" r:id="rId396" xr:uid="{B21D520F-96F9-4812-B15F-1EE0F94347AC}"/>
    <hyperlink ref="A399" r:id="rId397" xr:uid="{779CC291-55A2-408D-8365-831F8099A697}"/>
    <hyperlink ref="A400" r:id="rId398" xr:uid="{280470A8-6EA4-4530-A1FC-D889DB0B944F}"/>
    <hyperlink ref="A401" r:id="rId399" xr:uid="{851C147A-F0B0-41EA-A538-0481A23C9174}"/>
    <hyperlink ref="A402" r:id="rId400" xr:uid="{10817AA8-E0ED-45BF-8EAB-0F82DCDDD46F}"/>
    <hyperlink ref="A403" r:id="rId401" xr:uid="{A8C75006-49A1-4543-A564-EAD40A5405E5}"/>
    <hyperlink ref="A404" r:id="rId402" xr:uid="{DEE0A821-2620-414D-B3F6-4E6857C7FDC7}"/>
    <hyperlink ref="A405" r:id="rId403" xr:uid="{08ABA99D-99C7-476C-AA3A-EE6FFFD3BD38}"/>
    <hyperlink ref="A406" r:id="rId404" xr:uid="{63462C29-6C8F-46B4-8842-AFB3C00AD47C}"/>
    <hyperlink ref="A407" r:id="rId405" xr:uid="{CBF8F146-27E8-4D9B-AD9F-77D494AF545E}"/>
    <hyperlink ref="A408" r:id="rId406" xr:uid="{E7BDBBB3-9D45-402C-870B-D19DE4664E67}"/>
    <hyperlink ref="A409" r:id="rId407" xr:uid="{67A4F996-A55D-400C-8401-E05991DAC27C}"/>
    <hyperlink ref="A410" r:id="rId408" xr:uid="{3BB01B83-A4B7-473E-9C85-FBF9DCC0A177}"/>
    <hyperlink ref="A411" r:id="rId409" xr:uid="{4AAB652B-67B2-4C0D-8EFD-E5F7BA92996E}"/>
    <hyperlink ref="A412" r:id="rId410" xr:uid="{C0880CA5-254A-4245-92AB-01BC20114770}"/>
    <hyperlink ref="A413" r:id="rId411" xr:uid="{10C4293A-B9FF-44BF-B720-F713A213168C}"/>
    <hyperlink ref="A414" r:id="rId412" xr:uid="{57D0B6D2-1A89-47A7-9A31-E492699D6D18}"/>
    <hyperlink ref="A415" r:id="rId413" xr:uid="{24961B50-D797-4233-A5DE-1E6E3523D594}"/>
    <hyperlink ref="A416" r:id="rId414" xr:uid="{B352C105-EAE5-4A51-ABD9-99A66676D50E}"/>
    <hyperlink ref="A417" r:id="rId415" xr:uid="{C3F71534-F24C-4DD5-80EB-75E24E5FD30E}"/>
    <hyperlink ref="A418" r:id="rId416" xr:uid="{83C9F31D-CB01-4A8D-A424-58D04251088D}"/>
    <hyperlink ref="A419" r:id="rId417" xr:uid="{9F82D3F3-D5C5-4CAD-AC44-04C7F2C4F9D2}"/>
    <hyperlink ref="A420" r:id="rId418" xr:uid="{D6F4A275-B564-4830-9F82-AF885363C55A}"/>
    <hyperlink ref="A421" r:id="rId419" xr:uid="{A93E5297-8A89-482D-B0F2-1B461360ACE7}"/>
    <hyperlink ref="A422" r:id="rId420" xr:uid="{0A05162D-31DD-4911-BF91-7E4754D9083E}"/>
    <hyperlink ref="A423" r:id="rId421" xr:uid="{7A7CB2A8-80F1-40A1-9B6A-1FD9FE55190E}"/>
    <hyperlink ref="A424" r:id="rId422" xr:uid="{AFA04D57-8B0F-4C8C-8EFF-D205447A7599}"/>
    <hyperlink ref="A425" r:id="rId423" xr:uid="{460268CA-E99F-4E77-9FB9-762F37FED437}"/>
    <hyperlink ref="A426" r:id="rId424" xr:uid="{1E1D4008-5346-4E3A-8A3E-2DE759C41E5B}"/>
    <hyperlink ref="A427" r:id="rId425" xr:uid="{2A5BD162-6FCD-41AF-BE78-DEBC715BB7C9}"/>
    <hyperlink ref="A428" r:id="rId426" xr:uid="{A9B6EF89-1064-484E-9FE5-31304B7BF547}"/>
    <hyperlink ref="A429" r:id="rId427" xr:uid="{13F11101-223D-4A61-90B5-628E9193BC59}"/>
    <hyperlink ref="A430" r:id="rId428" xr:uid="{58DB8981-EB44-41B9-AA17-E093D78A8E65}"/>
    <hyperlink ref="A431" r:id="rId429" xr:uid="{FDC37B76-F4CD-473F-87CD-D36BA5A57320}"/>
    <hyperlink ref="A432" r:id="rId430" xr:uid="{71632D17-00C4-4AD2-ACD1-B083E82F5C85}"/>
    <hyperlink ref="A433" r:id="rId431" xr:uid="{1DAA1156-3AF1-4E25-BC67-821394B01AEF}"/>
    <hyperlink ref="A434" r:id="rId432" xr:uid="{A1A09403-736E-42FC-BD0C-6FEABCAF7BFE}"/>
    <hyperlink ref="A435" r:id="rId433" xr:uid="{E289DE57-B1EF-44DE-968F-FBB65259B0D5}"/>
    <hyperlink ref="A436" r:id="rId434" xr:uid="{5CC51E79-78E0-441F-88E4-D240D1580EED}"/>
    <hyperlink ref="A437" r:id="rId435" xr:uid="{19D5E4AE-8D8D-4F11-AB32-53CD9DFE0570}"/>
    <hyperlink ref="A438" r:id="rId436" xr:uid="{505ABC3A-351F-49A3-A852-91F520F7FF33}"/>
    <hyperlink ref="A439" r:id="rId437" xr:uid="{C1C68CB8-140B-4B85-BD93-A803BCFE1C47}"/>
    <hyperlink ref="A440" r:id="rId438" xr:uid="{8F9106C4-79BD-4FA0-B1B2-7B9A443E77EC}"/>
    <hyperlink ref="A441" r:id="rId439" xr:uid="{5B933B1A-3BD1-400D-8521-510E465897E2}"/>
    <hyperlink ref="A442" r:id="rId440" xr:uid="{D6CED2F9-0874-47C5-8301-9660EFAC442A}"/>
    <hyperlink ref="A443" r:id="rId441" xr:uid="{8A9F800D-CC3F-4E95-8F22-5DDE17258E1A}"/>
    <hyperlink ref="A444" r:id="rId442" xr:uid="{42D365EF-5F90-45A6-8ED1-990C0B81B632}"/>
    <hyperlink ref="A445" r:id="rId443" xr:uid="{31226050-8A2C-4321-AE26-3FD115C53BEF}"/>
    <hyperlink ref="A446" r:id="rId444" xr:uid="{BE09111B-7604-4E2A-B19D-3E0383431317}"/>
    <hyperlink ref="A447" r:id="rId445" xr:uid="{3D567326-2449-40B1-9E1B-3D01C127AA88}"/>
    <hyperlink ref="A448" r:id="rId446" xr:uid="{F884D46E-CABC-4C6F-B7B6-B786EACE6870}"/>
    <hyperlink ref="A449" r:id="rId447" xr:uid="{CE1CC73B-2243-4D43-A0B1-33EB6E4F96C6}"/>
    <hyperlink ref="A450" r:id="rId448" xr:uid="{D3EFDE2F-C0B1-4108-B8BF-37C93D99CCD2}"/>
    <hyperlink ref="A451" r:id="rId449" xr:uid="{FE237D58-685A-4296-92FC-AC27B8555C56}"/>
    <hyperlink ref="A452" r:id="rId450" xr:uid="{4740E72C-91E5-46AC-B6AF-6E005D8B989C}"/>
    <hyperlink ref="A453" r:id="rId451" xr:uid="{9CF1FDFF-06F5-4871-B36A-8C7ECA00757D}"/>
    <hyperlink ref="A454" r:id="rId452" xr:uid="{248E5CAE-492E-4844-A553-73BFB1CDAB46}"/>
    <hyperlink ref="A455" r:id="rId453" xr:uid="{14F286E8-71D9-4029-950A-5A93FF9B5563}"/>
    <hyperlink ref="A456" r:id="rId454" xr:uid="{8287874F-054A-4A76-BE7B-B9D9BE04A0CD}"/>
    <hyperlink ref="A457" r:id="rId455" xr:uid="{D01968D0-4A11-41D6-8389-30F2639BECA8}"/>
    <hyperlink ref="A458" r:id="rId456" xr:uid="{B2BFFD74-C9CE-4216-82FE-AE79B0F8EDA2}"/>
    <hyperlink ref="A459" r:id="rId457" xr:uid="{75854CF6-6624-4413-8FFD-B6DD9EBF1FE0}"/>
    <hyperlink ref="A460" r:id="rId458" xr:uid="{85A5D8F7-3496-421F-85F6-9E04FA9FD09B}"/>
    <hyperlink ref="A461" r:id="rId459" xr:uid="{C7E848F1-5612-4840-9FA9-9C353705B5E8}"/>
    <hyperlink ref="A462" r:id="rId460" xr:uid="{2781B7B5-47E0-42D0-9B46-3BC5BAB75F75}"/>
    <hyperlink ref="A463" r:id="rId461" xr:uid="{70EA1028-6974-4CF5-A358-526FA46D7775}"/>
    <hyperlink ref="A464" r:id="rId462" xr:uid="{54333471-4EB1-4D0F-92DE-84CC89415F5B}"/>
    <hyperlink ref="A465" r:id="rId463" xr:uid="{FA6B925F-E361-4C87-931E-B34A79A2F065}"/>
    <hyperlink ref="A466" r:id="rId464" xr:uid="{3DAB5955-2D26-4599-A7C5-42FC2FF9E07F}"/>
    <hyperlink ref="A467" r:id="rId465" xr:uid="{514A644D-5DF9-408C-8C56-B68C332BB381}"/>
    <hyperlink ref="A468" r:id="rId466" xr:uid="{D89E9291-7166-4C41-A0F9-19EE53E502C4}"/>
    <hyperlink ref="A469" r:id="rId467" xr:uid="{47E10C98-00A7-4C0F-A080-918A79071FCF}"/>
    <hyperlink ref="A470" r:id="rId468" xr:uid="{25107B22-DF99-4E37-A725-5CF5C44B8366}"/>
    <hyperlink ref="A471" r:id="rId469" xr:uid="{5D33C8B5-A5DA-4BA7-9822-5FEC6BEE4A09}"/>
    <hyperlink ref="A472" r:id="rId470" xr:uid="{E6013418-D013-47B3-9CC7-86CF59821EB2}"/>
    <hyperlink ref="A473" r:id="rId471" xr:uid="{F75B9D07-24D5-44AF-9F7B-6FB56E1B9B8F}"/>
    <hyperlink ref="A474" r:id="rId472" xr:uid="{E6B2DDE5-04CA-40A7-B149-D6C2BD4B6524}"/>
    <hyperlink ref="A475" r:id="rId473" xr:uid="{82CF608C-3F0B-46DA-96FF-BC72ACAD0AA1}"/>
    <hyperlink ref="A476" r:id="rId474" xr:uid="{597DB1FA-CBA7-43A5-8EEC-56A3CC947EA2}"/>
    <hyperlink ref="A477" r:id="rId475" xr:uid="{DB31DCFD-5B2E-4B4D-9B3F-537744219817}"/>
    <hyperlink ref="A478" r:id="rId476" xr:uid="{912F7F5F-CB56-4683-94C9-BC46E9A9BFEE}"/>
    <hyperlink ref="A479" r:id="rId477" xr:uid="{75659AA0-70D1-490B-B1AA-9E2D998D0997}"/>
    <hyperlink ref="A480" r:id="rId478" xr:uid="{871499D9-2403-4F2B-BA8C-B077952FD45F}"/>
    <hyperlink ref="A481" r:id="rId479" xr:uid="{A1073D52-12D8-43EB-80CD-550AE969DF01}"/>
    <hyperlink ref="A482" r:id="rId480" xr:uid="{B3212826-6A25-4D26-80A4-FC810081DC4B}"/>
    <hyperlink ref="A483" r:id="rId481" xr:uid="{7297291C-3567-463F-A508-D2DE28F89429}"/>
    <hyperlink ref="A484" r:id="rId482" xr:uid="{8B3C8BC4-4FC1-472F-A067-3060786F63F6}"/>
    <hyperlink ref="A485" r:id="rId483" xr:uid="{61F1917B-C74B-4B8C-96C4-143C7A96DFAE}"/>
    <hyperlink ref="A486" r:id="rId484" xr:uid="{2786FE26-F3D8-4221-B4F2-BC82C1ECE6D1}"/>
    <hyperlink ref="A487" r:id="rId485" xr:uid="{0DFBCFAD-DCBA-44D9-B502-B7636E77C67E}"/>
    <hyperlink ref="A488" r:id="rId486" xr:uid="{E47B9C81-323D-4366-835F-25100EC8C0B2}"/>
    <hyperlink ref="A489" r:id="rId487" xr:uid="{FD15921C-D386-444E-8C21-511EAB4D02CC}"/>
    <hyperlink ref="A490" r:id="rId488" xr:uid="{FE67F827-9B4A-4997-872C-B973EEDCA9A2}"/>
    <hyperlink ref="A491" r:id="rId489" xr:uid="{809232CF-A168-4CFD-9858-1A1813A065E7}"/>
    <hyperlink ref="A492" r:id="rId490" xr:uid="{7D126645-CD66-4DAA-B8A4-3457D5D17DE2}"/>
    <hyperlink ref="A493" r:id="rId491" xr:uid="{71DEFE49-5205-43FD-BC79-BBD82DC356E2}"/>
    <hyperlink ref="A494" r:id="rId492" xr:uid="{539DD104-63DF-4406-AA61-62EB515C50C2}"/>
    <hyperlink ref="A495" r:id="rId493" xr:uid="{3D6CF44F-8524-46E1-AB9E-5E078671BEE7}"/>
    <hyperlink ref="A496" r:id="rId494" xr:uid="{A9DB0A8A-D6B6-47D7-B6F0-9F73F8E91A68}"/>
    <hyperlink ref="A497" r:id="rId495" xr:uid="{3FA9B3AE-6B78-4152-BCEC-1D117FF67FA4}"/>
    <hyperlink ref="A498" r:id="rId496" xr:uid="{487FAEDF-0D71-495F-9945-7C05A4B78505}"/>
    <hyperlink ref="A499" r:id="rId497" xr:uid="{06AFA6C8-1D4C-47C9-8B3A-FEB6ADFCBB45}"/>
    <hyperlink ref="A500" r:id="rId498" xr:uid="{ACCB17B0-F0E5-46A5-8BC5-1088D5F34E4B}"/>
    <hyperlink ref="A501" r:id="rId499" xr:uid="{648D29F6-A00B-4282-8BB3-169497857DCA}"/>
    <hyperlink ref="A502" r:id="rId500" xr:uid="{32D3AE11-A6CA-4801-A925-132A81115516}"/>
    <hyperlink ref="A503" r:id="rId501" xr:uid="{2BCB3344-FD60-43AE-AE7F-1F00E10F7515}"/>
    <hyperlink ref="A504" r:id="rId502" xr:uid="{CF94C53E-CC41-440A-AE69-72D933471252}"/>
    <hyperlink ref="A505" r:id="rId503" xr:uid="{D6902A43-D31E-4FAA-ABB5-8ECECE619452}"/>
    <hyperlink ref="A506" r:id="rId504" xr:uid="{DC8F4740-C399-46FD-A017-7BF438CFC887}"/>
    <hyperlink ref="A507" r:id="rId505" xr:uid="{FDD8A2A7-27E0-45B1-9471-67EEA534A8C1}"/>
    <hyperlink ref="A508" r:id="rId506" xr:uid="{9B9D70A3-AB32-48BA-B6A5-392AF56F3FEF}"/>
    <hyperlink ref="A509" r:id="rId507" xr:uid="{45C183EC-C9BC-424A-B093-815A801F09AA}"/>
    <hyperlink ref="A510" r:id="rId508" xr:uid="{E29D92CF-C3F5-407A-B3B0-A93A2BBAAE01}"/>
    <hyperlink ref="A511" r:id="rId509" xr:uid="{FECA274F-466E-46CF-8035-E06EB743A777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15FA3-5DFC-4591-B303-969814E2FFAF}">
  <sheetPr codeName="工作表29"/>
  <dimension ref="A1:L12"/>
  <sheetViews>
    <sheetView zoomScaleNormal="100" workbookViewId="0">
      <selection activeCell="D21" sqref="D21"/>
    </sheetView>
  </sheetViews>
  <sheetFormatPr defaultRowHeight="12.5"/>
  <cols>
    <col min="1" max="1" width="21.26953125" style="16" customWidth="1"/>
    <col min="2" max="2" width="14.81640625" style="16" customWidth="1"/>
    <col min="3" max="3" width="20.1796875" style="16" customWidth="1"/>
    <col min="4" max="8" width="15.54296875" style="16" customWidth="1"/>
    <col min="9" max="9" width="17.08984375" style="16" customWidth="1"/>
    <col min="10" max="10" width="15.54296875" style="16" customWidth="1"/>
    <col min="11" max="12" width="8.54296875" style="16" customWidth="1"/>
    <col min="13" max="13" width="12.54296875" style="16" customWidth="1"/>
    <col min="14" max="16384" width="8.7265625" style="16"/>
  </cols>
  <sheetData>
    <row r="1" spans="1:12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10205</v>
      </c>
      <c r="E2" s="17" t="s">
        <v>10206</v>
      </c>
      <c r="F2" s="17" t="s">
        <v>10214</v>
      </c>
      <c r="G2" s="17" t="s">
        <v>10215</v>
      </c>
      <c r="H2" s="17" t="s">
        <v>10216</v>
      </c>
      <c r="I2" s="17" t="s">
        <v>10217</v>
      </c>
      <c r="J2" s="17" t="s">
        <v>10218</v>
      </c>
      <c r="K2" s="17" t="s">
        <v>10142</v>
      </c>
      <c r="L2" s="17" t="s">
        <v>10143</v>
      </c>
    </row>
    <row r="3" spans="1:12" ht="14.5">
      <c r="A3" s="3" t="s">
        <v>8943</v>
      </c>
      <c r="B3" s="15" t="s">
        <v>1</v>
      </c>
      <c r="C3" s="15" t="s">
        <v>8941</v>
      </c>
      <c r="D3" s="15">
        <v>3</v>
      </c>
      <c r="E3" s="15">
        <v>50</v>
      </c>
      <c r="F3" s="15">
        <v>3.3</v>
      </c>
      <c r="G3" s="15">
        <v>0.2</v>
      </c>
      <c r="H3" s="15">
        <v>7.0000000000000007E-2</v>
      </c>
      <c r="I3" s="15">
        <v>40</v>
      </c>
      <c r="J3" s="15">
        <v>2</v>
      </c>
      <c r="K3" s="15">
        <v>3</v>
      </c>
      <c r="L3" s="15" t="s">
        <v>3</v>
      </c>
    </row>
    <row r="4" spans="1:12" ht="14.5">
      <c r="A4" s="3" t="s">
        <v>8944</v>
      </c>
      <c r="B4" s="15" t="s">
        <v>1</v>
      </c>
      <c r="C4" s="15" t="s">
        <v>8941</v>
      </c>
      <c r="D4" s="15">
        <v>3</v>
      </c>
      <c r="E4" s="15">
        <v>50</v>
      </c>
      <c r="F4" s="15">
        <v>5</v>
      </c>
      <c r="G4" s="15">
        <v>0.2</v>
      </c>
      <c r="H4" s="15">
        <v>7.0000000000000007E-2</v>
      </c>
      <c r="I4" s="15">
        <v>40</v>
      </c>
      <c r="J4" s="15">
        <v>2</v>
      </c>
      <c r="K4" s="15">
        <v>3</v>
      </c>
      <c r="L4" s="15" t="s">
        <v>3</v>
      </c>
    </row>
    <row r="5" spans="1:12" ht="14.5">
      <c r="A5" s="3" t="s">
        <v>8945</v>
      </c>
      <c r="B5" s="15" t="s">
        <v>1</v>
      </c>
      <c r="C5" s="15" t="s">
        <v>8942</v>
      </c>
      <c r="D5" s="15">
        <v>3</v>
      </c>
      <c r="E5" s="15">
        <v>50</v>
      </c>
      <c r="F5" s="15">
        <v>3.3</v>
      </c>
      <c r="G5" s="15">
        <v>0.2</v>
      </c>
      <c r="H5" s="15">
        <v>7.0000000000000007E-2</v>
      </c>
      <c r="I5" s="15">
        <v>30</v>
      </c>
      <c r="J5" s="15">
        <v>2</v>
      </c>
      <c r="K5" s="15">
        <v>3</v>
      </c>
      <c r="L5" s="15" t="s">
        <v>3</v>
      </c>
    </row>
    <row r="6" spans="1:12" ht="14.5">
      <c r="A6" s="3" t="s">
        <v>8946</v>
      </c>
      <c r="B6" s="15" t="s">
        <v>1</v>
      </c>
      <c r="C6" s="15" t="s">
        <v>8942</v>
      </c>
      <c r="D6" s="15">
        <v>3</v>
      </c>
      <c r="E6" s="15">
        <v>50</v>
      </c>
      <c r="F6" s="15">
        <v>5</v>
      </c>
      <c r="G6" s="15">
        <v>0.2</v>
      </c>
      <c r="H6" s="15">
        <v>7.0000000000000007E-2</v>
      </c>
      <c r="I6" s="15">
        <v>30</v>
      </c>
      <c r="J6" s="15">
        <v>2</v>
      </c>
      <c r="K6" s="15">
        <v>3</v>
      </c>
      <c r="L6" s="15" t="s">
        <v>3</v>
      </c>
    </row>
    <row r="7" spans="1:12" ht="14.5">
      <c r="A7" s="3" t="s">
        <v>8947</v>
      </c>
      <c r="B7" s="15" t="s">
        <v>1</v>
      </c>
      <c r="C7" s="15" t="s">
        <v>8942</v>
      </c>
      <c r="D7" s="15">
        <v>3</v>
      </c>
      <c r="E7" s="15">
        <v>50</v>
      </c>
      <c r="F7" s="15">
        <v>3.3</v>
      </c>
      <c r="G7" s="15">
        <v>0.5</v>
      </c>
      <c r="H7" s="15">
        <v>0.06</v>
      </c>
      <c r="I7" s="15">
        <v>40</v>
      </c>
      <c r="J7" s="15">
        <v>2</v>
      </c>
      <c r="K7" s="15">
        <v>3</v>
      </c>
      <c r="L7" s="15" t="s">
        <v>3</v>
      </c>
    </row>
    <row r="8" spans="1:12" ht="14.5">
      <c r="A8" s="3" t="s">
        <v>8948</v>
      </c>
      <c r="B8" s="15" t="s">
        <v>1</v>
      </c>
      <c r="C8" s="15" t="s">
        <v>8942</v>
      </c>
      <c r="D8" s="15">
        <v>3</v>
      </c>
      <c r="E8" s="15">
        <v>50</v>
      </c>
      <c r="F8" s="15">
        <v>5</v>
      </c>
      <c r="G8" s="15">
        <v>0.5</v>
      </c>
      <c r="H8" s="15">
        <v>0.06</v>
      </c>
      <c r="I8" s="15">
        <v>40</v>
      </c>
      <c r="J8" s="15">
        <v>2</v>
      </c>
      <c r="K8" s="15">
        <v>3</v>
      </c>
      <c r="L8" s="15" t="s">
        <v>3</v>
      </c>
    </row>
    <row r="9" spans="1:12" ht="14.5">
      <c r="A9" s="3" t="s">
        <v>8949</v>
      </c>
      <c r="B9" s="15" t="s">
        <v>1</v>
      </c>
      <c r="C9" s="15" t="s">
        <v>8942</v>
      </c>
      <c r="D9" s="15">
        <v>3</v>
      </c>
      <c r="E9" s="15">
        <v>50</v>
      </c>
      <c r="F9" s="15">
        <v>3.3</v>
      </c>
      <c r="G9" s="15">
        <v>0.5</v>
      </c>
      <c r="H9" s="15">
        <v>0.06</v>
      </c>
      <c r="I9" s="15">
        <v>30</v>
      </c>
      <c r="J9" s="15">
        <v>2</v>
      </c>
      <c r="K9" s="15">
        <v>3</v>
      </c>
      <c r="L9" s="15" t="s">
        <v>3</v>
      </c>
    </row>
    <row r="10" spans="1:12" ht="14.5">
      <c r="A10" s="3" t="s">
        <v>8950</v>
      </c>
      <c r="B10" s="15" t="s">
        <v>1</v>
      </c>
      <c r="C10" s="15" t="s">
        <v>8942</v>
      </c>
      <c r="D10" s="15">
        <v>3</v>
      </c>
      <c r="E10" s="15">
        <v>50</v>
      </c>
      <c r="F10" s="15">
        <v>5</v>
      </c>
      <c r="G10" s="15">
        <v>0.5</v>
      </c>
      <c r="H10" s="15">
        <v>0.06</v>
      </c>
      <c r="I10" s="15">
        <v>30</v>
      </c>
      <c r="J10" s="15">
        <v>2</v>
      </c>
      <c r="K10" s="15">
        <v>3</v>
      </c>
      <c r="L10" s="15" t="s">
        <v>3</v>
      </c>
    </row>
    <row r="12" spans="1:12" ht="14.5">
      <c r="C12" s="21"/>
      <c r="D12" s="21"/>
      <c r="E12" s="21"/>
      <c r="F12" s="21"/>
      <c r="G12" s="21"/>
      <c r="H12" s="21"/>
      <c r="I12" s="21"/>
      <c r="J12" s="21"/>
      <c r="K12" s="21"/>
      <c r="L12" s="21"/>
    </row>
  </sheetData>
  <sheetProtection algorithmName="SHA-512" hashValue="t04+DmVXdvh8d64dorns3s4n0LGN2fIjnb6f1aKoB36Ko9SqcHcK2SQs0wGw6oJhSsdKRtGocTBT8ukMuAlc8g==" saltValue="zuSAqbIEGLd9TTt6BPNY9A==" spinCount="100000" sheet="1" objects="1" scenarios="1" sort="0" autoFilter="0"/>
  <autoFilter ref="A2:L2" xr:uid="{B0215FA3-5DFC-4591-B303-969814E2FFAF}"/>
  <phoneticPr fontId="5" type="noConversion"/>
  <hyperlinks>
    <hyperlink ref="A3" r:id="rId1" xr:uid="{AB481B0A-D5B0-4430-863A-A3A19BC1DC36}"/>
    <hyperlink ref="A4" r:id="rId2" xr:uid="{C8D631C8-EEA7-4404-91F1-4BCF1C40859A}"/>
    <hyperlink ref="A5" r:id="rId3" xr:uid="{CCB5641A-7A75-4FBA-A41E-26671196BE9F}"/>
    <hyperlink ref="A6" r:id="rId4" xr:uid="{E068BD99-46DA-4A59-A3D8-46A4C14E86EB}"/>
    <hyperlink ref="A7" r:id="rId5" xr:uid="{7E53B054-23A0-4C21-ADD8-43E5228F29D3}"/>
    <hyperlink ref="A8" r:id="rId6" xr:uid="{766E29C9-4CDF-4EB2-B96C-2DA1509AAE9F}"/>
    <hyperlink ref="A9" r:id="rId7" xr:uid="{06AC9329-F567-4864-96E8-6257591FFF86}"/>
    <hyperlink ref="A10" r:id="rId8" xr:uid="{776FE226-2AEA-4A91-A226-401779B2B8DD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7D7A4-EB2F-45B9-86F1-879EE7135823}">
  <sheetPr codeName="工作表30"/>
  <dimension ref="A1:N66"/>
  <sheetViews>
    <sheetView workbookViewId="0">
      <pane xSplit="1" ySplit="2" topLeftCell="B3" activePane="bottomRight" state="frozen"/>
      <selection activeCell="F9" sqref="F9"/>
      <selection pane="topRight" activeCell="F9" sqref="F9"/>
      <selection pane="bottomLeft" activeCell="F9" sqref="F9"/>
      <selection pane="bottomRight"/>
    </sheetView>
  </sheetViews>
  <sheetFormatPr defaultRowHeight="12.5"/>
  <cols>
    <col min="1" max="1" width="21.26953125" style="16" customWidth="1"/>
    <col min="2" max="2" width="17" style="16" customWidth="1"/>
    <col min="3" max="3" width="20.1796875" style="16" customWidth="1"/>
    <col min="4" max="6" width="16" style="16" customWidth="1"/>
    <col min="7" max="10" width="14.81640625" style="16" customWidth="1"/>
    <col min="11" max="11" width="13.1796875" style="16" customWidth="1"/>
    <col min="12" max="12" width="16.1796875" style="16" customWidth="1"/>
    <col min="13" max="14" width="10.6328125" style="16" customWidth="1"/>
    <col min="15" max="16384" width="8.726562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10205</v>
      </c>
      <c r="E2" s="17" t="s">
        <v>10206</v>
      </c>
      <c r="F2" s="17" t="s">
        <v>10214</v>
      </c>
      <c r="G2" s="17" t="s">
        <v>10219</v>
      </c>
      <c r="H2" s="17" t="s">
        <v>10220</v>
      </c>
      <c r="I2" s="17" t="s">
        <v>10215</v>
      </c>
      <c r="J2" s="17" t="s">
        <v>10216</v>
      </c>
      <c r="K2" s="17" t="s">
        <v>10217</v>
      </c>
      <c r="L2" s="17" t="s">
        <v>10218</v>
      </c>
      <c r="M2" s="17" t="s">
        <v>10142</v>
      </c>
      <c r="N2" s="17" t="s">
        <v>10143</v>
      </c>
    </row>
    <row r="3" spans="1:14" ht="14.5">
      <c r="A3" s="3" t="s">
        <v>9003</v>
      </c>
      <c r="B3" s="15" t="s">
        <v>1</v>
      </c>
      <c r="C3" s="15" t="s">
        <v>7339</v>
      </c>
      <c r="D3" s="15"/>
      <c r="E3" s="15">
        <v>15</v>
      </c>
      <c r="F3" s="15"/>
      <c r="G3" s="15" t="s">
        <v>3</v>
      </c>
      <c r="H3" s="15">
        <v>1.25</v>
      </c>
      <c r="I3" s="15">
        <v>1</v>
      </c>
      <c r="J3" s="15">
        <v>1.3</v>
      </c>
      <c r="K3" s="15">
        <v>5000</v>
      </c>
      <c r="L3" s="15">
        <v>2</v>
      </c>
      <c r="M3" s="15">
        <v>3</v>
      </c>
      <c r="N3" s="15" t="s">
        <v>910</v>
      </c>
    </row>
    <row r="4" spans="1:14" ht="14.5">
      <c r="A4" s="3" t="s">
        <v>8951</v>
      </c>
      <c r="B4" s="15" t="s">
        <v>1</v>
      </c>
      <c r="C4" s="15" t="s">
        <v>7339</v>
      </c>
      <c r="D4" s="15"/>
      <c r="E4" s="15">
        <v>15</v>
      </c>
      <c r="F4" s="15">
        <v>3.3</v>
      </c>
      <c r="G4" s="15"/>
      <c r="H4" s="15">
        <v>1.25</v>
      </c>
      <c r="I4" s="15">
        <v>1</v>
      </c>
      <c r="J4" s="15">
        <v>1.3</v>
      </c>
      <c r="K4" s="15">
        <v>5000</v>
      </c>
      <c r="L4" s="15">
        <v>2</v>
      </c>
      <c r="M4" s="15">
        <v>3</v>
      </c>
      <c r="N4" s="15" t="s">
        <v>910</v>
      </c>
    </row>
    <row r="5" spans="1:14" ht="14.5">
      <c r="A5" s="3" t="s">
        <v>8952</v>
      </c>
      <c r="B5" s="15" t="s">
        <v>1</v>
      </c>
      <c r="C5" s="15" t="s">
        <v>7339</v>
      </c>
      <c r="D5" s="15"/>
      <c r="E5" s="15">
        <v>15</v>
      </c>
      <c r="F5" s="15">
        <v>5</v>
      </c>
      <c r="G5" s="15"/>
      <c r="H5" s="15">
        <v>1.25</v>
      </c>
      <c r="I5" s="15">
        <v>1</v>
      </c>
      <c r="J5" s="15">
        <v>1.3</v>
      </c>
      <c r="K5" s="15">
        <v>5000</v>
      </c>
      <c r="L5" s="15">
        <v>2</v>
      </c>
      <c r="M5" s="15">
        <v>3</v>
      </c>
      <c r="N5" s="15" t="s">
        <v>910</v>
      </c>
    </row>
    <row r="6" spans="1:14" ht="14.5">
      <c r="A6" s="3" t="s">
        <v>8953</v>
      </c>
      <c r="B6" s="15" t="s">
        <v>1</v>
      </c>
      <c r="C6" s="15" t="s">
        <v>7356</v>
      </c>
      <c r="D6" s="15"/>
      <c r="E6" s="15">
        <v>15</v>
      </c>
      <c r="F6" s="15"/>
      <c r="G6" s="15" t="s">
        <v>3</v>
      </c>
      <c r="H6" s="15">
        <v>1.25</v>
      </c>
      <c r="I6" s="15">
        <v>1</v>
      </c>
      <c r="J6" s="15">
        <v>1.3</v>
      </c>
      <c r="K6" s="15">
        <v>5000</v>
      </c>
      <c r="L6" s="15">
        <v>2</v>
      </c>
      <c r="M6" s="15">
        <v>3</v>
      </c>
      <c r="N6" s="15" t="s">
        <v>910</v>
      </c>
    </row>
    <row r="7" spans="1:14" ht="14.5">
      <c r="A7" s="3" t="s">
        <v>8954</v>
      </c>
      <c r="B7" s="15" t="s">
        <v>1</v>
      </c>
      <c r="C7" s="15" t="s">
        <v>7356</v>
      </c>
      <c r="D7" s="15"/>
      <c r="E7" s="15">
        <v>15</v>
      </c>
      <c r="F7" s="15">
        <v>1.2</v>
      </c>
      <c r="G7" s="15"/>
      <c r="H7" s="15">
        <v>1.25</v>
      </c>
      <c r="I7" s="15">
        <v>1</v>
      </c>
      <c r="J7" s="15">
        <v>1.3</v>
      </c>
      <c r="K7" s="15">
        <v>5000</v>
      </c>
      <c r="L7" s="15">
        <v>2</v>
      </c>
      <c r="M7" s="15">
        <v>3</v>
      </c>
      <c r="N7" s="15" t="s">
        <v>910</v>
      </c>
    </row>
    <row r="8" spans="1:14" ht="14.5">
      <c r="A8" s="3" t="s">
        <v>8955</v>
      </c>
      <c r="B8" s="15" t="s">
        <v>1</v>
      </c>
      <c r="C8" s="15" t="s">
        <v>7356</v>
      </c>
      <c r="D8" s="15"/>
      <c r="E8" s="15">
        <v>15</v>
      </c>
      <c r="F8" s="15">
        <v>2.5</v>
      </c>
      <c r="G8" s="15"/>
      <c r="H8" s="15">
        <v>1.25</v>
      </c>
      <c r="I8" s="15">
        <v>1</v>
      </c>
      <c r="J8" s="15">
        <v>1.3</v>
      </c>
      <c r="K8" s="15">
        <v>5000</v>
      </c>
      <c r="L8" s="15">
        <v>2</v>
      </c>
      <c r="M8" s="15">
        <v>3</v>
      </c>
      <c r="N8" s="15" t="s">
        <v>910</v>
      </c>
    </row>
    <row r="9" spans="1:14" ht="14.5">
      <c r="A9" s="3" t="s">
        <v>8956</v>
      </c>
      <c r="B9" s="15" t="s">
        <v>1</v>
      </c>
      <c r="C9" s="15" t="s">
        <v>7356</v>
      </c>
      <c r="D9" s="15"/>
      <c r="E9" s="15">
        <v>15</v>
      </c>
      <c r="F9" s="15">
        <v>3.3</v>
      </c>
      <c r="G9" s="15"/>
      <c r="H9" s="15">
        <v>1.25</v>
      </c>
      <c r="I9" s="15">
        <v>1</v>
      </c>
      <c r="J9" s="15">
        <v>1.3</v>
      </c>
      <c r="K9" s="15">
        <v>5000</v>
      </c>
      <c r="L9" s="15">
        <v>2</v>
      </c>
      <c r="M9" s="15">
        <v>3</v>
      </c>
      <c r="N9" s="15" t="s">
        <v>910</v>
      </c>
    </row>
    <row r="10" spans="1:14" ht="14.5">
      <c r="A10" s="3" t="s">
        <v>8957</v>
      </c>
      <c r="B10" s="15" t="s">
        <v>1</v>
      </c>
      <c r="C10" s="15" t="s">
        <v>7356</v>
      </c>
      <c r="D10" s="15"/>
      <c r="E10" s="15">
        <v>15</v>
      </c>
      <c r="F10" s="15">
        <v>5</v>
      </c>
      <c r="G10" s="15"/>
      <c r="H10" s="15">
        <v>1.25</v>
      </c>
      <c r="I10" s="15">
        <v>1</v>
      </c>
      <c r="J10" s="15">
        <v>1.3</v>
      </c>
      <c r="K10" s="15">
        <v>5000</v>
      </c>
      <c r="L10" s="15">
        <v>2</v>
      </c>
      <c r="M10" s="15">
        <v>3</v>
      </c>
      <c r="N10" s="15" t="s">
        <v>910</v>
      </c>
    </row>
    <row r="11" spans="1:14" ht="14.5">
      <c r="A11" s="3" t="s">
        <v>8958</v>
      </c>
      <c r="B11" s="15" t="s">
        <v>1</v>
      </c>
      <c r="C11" s="15" t="s">
        <v>7466</v>
      </c>
      <c r="D11" s="15"/>
      <c r="E11" s="15">
        <v>26</v>
      </c>
      <c r="F11" s="15">
        <v>5</v>
      </c>
      <c r="G11" s="15"/>
      <c r="H11" s="15"/>
      <c r="I11" s="15">
        <v>0.5</v>
      </c>
      <c r="J11" s="15">
        <v>0.6</v>
      </c>
      <c r="K11" s="15">
        <v>25000</v>
      </c>
      <c r="L11" s="15">
        <v>2</v>
      </c>
      <c r="M11" s="15">
        <v>3</v>
      </c>
      <c r="N11" s="15" t="s">
        <v>910</v>
      </c>
    </row>
    <row r="12" spans="1:14" ht="14.5">
      <c r="A12" s="3" t="s">
        <v>8959</v>
      </c>
      <c r="B12" s="15" t="s">
        <v>1</v>
      </c>
      <c r="C12" s="15" t="s">
        <v>7339</v>
      </c>
      <c r="D12" s="15"/>
      <c r="E12" s="15">
        <v>26</v>
      </c>
      <c r="F12" s="15">
        <v>3.3</v>
      </c>
      <c r="G12" s="15"/>
      <c r="H12" s="15"/>
      <c r="I12" s="15">
        <v>0.5</v>
      </c>
      <c r="J12" s="15">
        <v>0.6</v>
      </c>
      <c r="K12" s="15">
        <v>25000</v>
      </c>
      <c r="L12" s="15">
        <v>2</v>
      </c>
      <c r="M12" s="15">
        <v>3</v>
      </c>
      <c r="N12" s="15" t="s">
        <v>910</v>
      </c>
    </row>
    <row r="13" spans="1:14" ht="14.5">
      <c r="A13" s="3" t="s">
        <v>8960</v>
      </c>
      <c r="B13" s="15" t="s">
        <v>1</v>
      </c>
      <c r="C13" s="15" t="s">
        <v>7339</v>
      </c>
      <c r="D13" s="15"/>
      <c r="E13" s="15">
        <v>26</v>
      </c>
      <c r="F13" s="15">
        <v>5</v>
      </c>
      <c r="G13" s="15"/>
      <c r="H13" s="15"/>
      <c r="I13" s="15">
        <v>0.5</v>
      </c>
      <c r="J13" s="15">
        <v>0.6</v>
      </c>
      <c r="K13" s="15">
        <v>25000</v>
      </c>
      <c r="L13" s="15">
        <v>2</v>
      </c>
      <c r="M13" s="15">
        <v>3</v>
      </c>
      <c r="N13" s="15" t="s">
        <v>910</v>
      </c>
    </row>
    <row r="14" spans="1:14" ht="14.5">
      <c r="A14" s="3" t="s">
        <v>8961</v>
      </c>
      <c r="B14" s="15" t="s">
        <v>1</v>
      </c>
      <c r="C14" s="15" t="s">
        <v>7356</v>
      </c>
      <c r="D14" s="15"/>
      <c r="E14" s="15">
        <v>26</v>
      </c>
      <c r="F14" s="15">
        <v>3.3</v>
      </c>
      <c r="G14" s="15"/>
      <c r="H14" s="15"/>
      <c r="I14" s="15">
        <v>0.5</v>
      </c>
      <c r="J14" s="15">
        <v>0.6</v>
      </c>
      <c r="K14" s="15">
        <v>25000</v>
      </c>
      <c r="L14" s="15">
        <v>2</v>
      </c>
      <c r="M14" s="15">
        <v>3</v>
      </c>
      <c r="N14" s="15" t="s">
        <v>910</v>
      </c>
    </row>
    <row r="15" spans="1:14" ht="14.5">
      <c r="A15" s="3" t="s">
        <v>8962</v>
      </c>
      <c r="B15" s="15" t="s">
        <v>1</v>
      </c>
      <c r="C15" s="15" t="s">
        <v>7356</v>
      </c>
      <c r="D15" s="15"/>
      <c r="E15" s="15">
        <v>26</v>
      </c>
      <c r="F15" s="15">
        <v>5</v>
      </c>
      <c r="G15" s="15"/>
      <c r="H15" s="15"/>
      <c r="I15" s="15">
        <v>0.5</v>
      </c>
      <c r="J15" s="15">
        <v>0.6</v>
      </c>
      <c r="K15" s="15">
        <v>25000</v>
      </c>
      <c r="L15" s="15">
        <v>2</v>
      </c>
      <c r="M15" s="15">
        <v>3</v>
      </c>
      <c r="N15" s="15" t="s">
        <v>910</v>
      </c>
    </row>
    <row r="16" spans="1:14" ht="14.5">
      <c r="A16" s="3" t="s">
        <v>8963</v>
      </c>
      <c r="B16" s="15" t="s">
        <v>1</v>
      </c>
      <c r="C16" s="15" t="s">
        <v>7334</v>
      </c>
      <c r="D16" s="15"/>
      <c r="E16" s="15">
        <v>26</v>
      </c>
      <c r="F16" s="15">
        <v>5</v>
      </c>
      <c r="G16" s="15"/>
      <c r="H16" s="15"/>
      <c r="I16" s="15">
        <v>0.5</v>
      </c>
      <c r="J16" s="15">
        <v>0.6</v>
      </c>
      <c r="K16" s="15">
        <v>25000</v>
      </c>
      <c r="L16" s="15">
        <v>2</v>
      </c>
      <c r="M16" s="15" t="s">
        <v>9479</v>
      </c>
      <c r="N16" s="15" t="s">
        <v>910</v>
      </c>
    </row>
    <row r="17" spans="1:14" ht="14.5">
      <c r="A17" s="3" t="s">
        <v>8964</v>
      </c>
      <c r="B17" s="15" t="s">
        <v>1</v>
      </c>
      <c r="C17" s="15" t="s">
        <v>7342</v>
      </c>
      <c r="D17" s="15"/>
      <c r="E17" s="15">
        <v>26</v>
      </c>
      <c r="F17" s="15">
        <v>3.3</v>
      </c>
      <c r="G17" s="15"/>
      <c r="H17" s="15"/>
      <c r="I17" s="15">
        <v>0.5</v>
      </c>
      <c r="J17" s="15">
        <v>0.5</v>
      </c>
      <c r="K17" s="15">
        <v>25000</v>
      </c>
      <c r="L17" s="15">
        <v>2</v>
      </c>
      <c r="M17" s="15">
        <v>3</v>
      </c>
      <c r="N17" s="15" t="s">
        <v>910</v>
      </c>
    </row>
    <row r="18" spans="1:14" ht="14.5">
      <c r="A18" s="3" t="s">
        <v>8965</v>
      </c>
      <c r="B18" s="15" t="s">
        <v>1</v>
      </c>
      <c r="C18" s="15" t="s">
        <v>7342</v>
      </c>
      <c r="D18" s="15"/>
      <c r="E18" s="15">
        <v>26</v>
      </c>
      <c r="F18" s="15">
        <v>5</v>
      </c>
      <c r="G18" s="15"/>
      <c r="H18" s="15"/>
      <c r="I18" s="15">
        <v>0.5</v>
      </c>
      <c r="J18" s="15">
        <v>0.5</v>
      </c>
      <c r="K18" s="15">
        <v>25000</v>
      </c>
      <c r="L18" s="15">
        <v>2</v>
      </c>
      <c r="M18" s="15">
        <v>3</v>
      </c>
      <c r="N18" s="15" t="s">
        <v>910</v>
      </c>
    </row>
    <row r="19" spans="1:14" ht="14.5">
      <c r="A19" s="3" t="s">
        <v>8966</v>
      </c>
      <c r="B19" s="15" t="s">
        <v>1</v>
      </c>
      <c r="C19" s="15" t="s">
        <v>7466</v>
      </c>
      <c r="D19" s="15"/>
      <c r="E19" s="15">
        <v>26</v>
      </c>
      <c r="F19" s="15">
        <v>5</v>
      </c>
      <c r="G19" s="15"/>
      <c r="H19" s="15"/>
      <c r="I19" s="15">
        <v>1</v>
      </c>
      <c r="J19" s="15">
        <v>0.6</v>
      </c>
      <c r="K19" s="15">
        <v>75000</v>
      </c>
      <c r="L19" s="15">
        <v>2</v>
      </c>
      <c r="M19" s="15">
        <v>3</v>
      </c>
      <c r="N19" s="15" t="s">
        <v>910</v>
      </c>
    </row>
    <row r="20" spans="1:14" ht="14.5">
      <c r="A20" s="3" t="s">
        <v>8967</v>
      </c>
      <c r="B20" s="15" t="s">
        <v>1</v>
      </c>
      <c r="C20" s="15" t="s">
        <v>7339</v>
      </c>
      <c r="D20" s="15"/>
      <c r="E20" s="15">
        <v>26</v>
      </c>
      <c r="F20" s="15">
        <v>3.3</v>
      </c>
      <c r="G20" s="15"/>
      <c r="H20" s="15"/>
      <c r="I20" s="15">
        <v>1</v>
      </c>
      <c r="J20" s="15">
        <v>0.6</v>
      </c>
      <c r="K20" s="15">
        <v>75000</v>
      </c>
      <c r="L20" s="15">
        <v>2</v>
      </c>
      <c r="M20" s="15">
        <v>3</v>
      </c>
      <c r="N20" s="15" t="s">
        <v>910</v>
      </c>
    </row>
    <row r="21" spans="1:14" ht="14.5">
      <c r="A21" s="3" t="s">
        <v>8968</v>
      </c>
      <c r="B21" s="15" t="s">
        <v>1</v>
      </c>
      <c r="C21" s="15" t="s">
        <v>7339</v>
      </c>
      <c r="D21" s="15"/>
      <c r="E21" s="15">
        <v>26</v>
      </c>
      <c r="F21" s="15">
        <v>5</v>
      </c>
      <c r="G21" s="15"/>
      <c r="H21" s="15"/>
      <c r="I21" s="15">
        <v>1</v>
      </c>
      <c r="J21" s="15">
        <v>0.6</v>
      </c>
      <c r="K21" s="15">
        <v>75000</v>
      </c>
      <c r="L21" s="15">
        <v>2</v>
      </c>
      <c r="M21" s="15">
        <v>3</v>
      </c>
      <c r="N21" s="15" t="s">
        <v>910</v>
      </c>
    </row>
    <row r="22" spans="1:14" ht="14.5">
      <c r="A22" s="3" t="s">
        <v>8969</v>
      </c>
      <c r="B22" s="15" t="s">
        <v>1</v>
      </c>
      <c r="C22" s="15" t="s">
        <v>7356</v>
      </c>
      <c r="D22" s="15"/>
      <c r="E22" s="15">
        <v>26</v>
      </c>
      <c r="F22" s="15">
        <v>3.3</v>
      </c>
      <c r="G22" s="15"/>
      <c r="H22" s="15"/>
      <c r="I22" s="15">
        <v>1</v>
      </c>
      <c r="J22" s="15">
        <v>0.6</v>
      </c>
      <c r="K22" s="15">
        <v>75000</v>
      </c>
      <c r="L22" s="15">
        <v>2</v>
      </c>
      <c r="M22" s="15">
        <v>3</v>
      </c>
      <c r="N22" s="15" t="s">
        <v>910</v>
      </c>
    </row>
    <row r="23" spans="1:14" ht="14.5">
      <c r="A23" s="3" t="s">
        <v>8970</v>
      </c>
      <c r="B23" s="15" t="s">
        <v>1</v>
      </c>
      <c r="C23" s="15" t="s">
        <v>7356</v>
      </c>
      <c r="D23" s="15"/>
      <c r="E23" s="15">
        <v>26</v>
      </c>
      <c r="F23" s="15">
        <v>5</v>
      </c>
      <c r="G23" s="15"/>
      <c r="H23" s="15"/>
      <c r="I23" s="15">
        <v>1</v>
      </c>
      <c r="J23" s="15">
        <v>0.6</v>
      </c>
      <c r="K23" s="15">
        <v>75000</v>
      </c>
      <c r="L23" s="15">
        <v>2</v>
      </c>
      <c r="M23" s="15">
        <v>3</v>
      </c>
      <c r="N23" s="15" t="s">
        <v>910</v>
      </c>
    </row>
    <row r="24" spans="1:14" s="22" customFormat="1" ht="14.5">
      <c r="A24" s="3" t="s">
        <v>8971</v>
      </c>
      <c r="B24" s="15" t="s">
        <v>1</v>
      </c>
      <c r="C24" s="15" t="s">
        <v>7342</v>
      </c>
      <c r="D24" s="15">
        <v>-0.3</v>
      </c>
      <c r="E24" s="15">
        <v>30</v>
      </c>
      <c r="F24" s="15">
        <v>3</v>
      </c>
      <c r="G24" s="15"/>
      <c r="H24" s="15"/>
      <c r="I24" s="15">
        <v>0.15</v>
      </c>
      <c r="J24" s="15">
        <v>0.38</v>
      </c>
      <c r="K24" s="15">
        <v>8000</v>
      </c>
      <c r="L24" s="15">
        <v>1.5</v>
      </c>
      <c r="M24" s="15">
        <v>3</v>
      </c>
      <c r="N24" s="15" t="s">
        <v>910</v>
      </c>
    </row>
    <row r="25" spans="1:14" s="22" customFormat="1" ht="14.5">
      <c r="A25" s="3" t="s">
        <v>8972</v>
      </c>
      <c r="B25" s="15" t="s">
        <v>1</v>
      </c>
      <c r="C25" s="15" t="s">
        <v>7342</v>
      </c>
      <c r="D25" s="15">
        <v>-0.3</v>
      </c>
      <c r="E25" s="15">
        <v>30</v>
      </c>
      <c r="F25" s="15">
        <v>3.3</v>
      </c>
      <c r="G25" s="15"/>
      <c r="H25" s="15"/>
      <c r="I25" s="15">
        <v>0.15</v>
      </c>
      <c r="J25" s="15">
        <v>0.38</v>
      </c>
      <c r="K25" s="15">
        <v>8000</v>
      </c>
      <c r="L25" s="15">
        <v>1.5</v>
      </c>
      <c r="M25" s="15">
        <v>3</v>
      </c>
      <c r="N25" s="15" t="s">
        <v>910</v>
      </c>
    </row>
    <row r="26" spans="1:14" s="22" customFormat="1" ht="14.5">
      <c r="A26" s="3" t="s">
        <v>9004</v>
      </c>
      <c r="B26" s="15" t="s">
        <v>1</v>
      </c>
      <c r="C26" s="15" t="s">
        <v>7342</v>
      </c>
      <c r="D26" s="15">
        <v>-0.3</v>
      </c>
      <c r="E26" s="15">
        <v>30</v>
      </c>
      <c r="F26" s="15">
        <v>5</v>
      </c>
      <c r="G26" s="15"/>
      <c r="H26" s="15"/>
      <c r="I26" s="15">
        <v>0.15</v>
      </c>
      <c r="J26" s="15">
        <v>0.38</v>
      </c>
      <c r="K26" s="15">
        <v>8000</v>
      </c>
      <c r="L26" s="15">
        <v>1.5</v>
      </c>
      <c r="M26" s="15">
        <v>3</v>
      </c>
      <c r="N26" s="15" t="s">
        <v>910</v>
      </c>
    </row>
    <row r="27" spans="1:14" ht="14.5">
      <c r="A27" s="3" t="s">
        <v>8973</v>
      </c>
      <c r="B27" s="15" t="s">
        <v>1</v>
      </c>
      <c r="C27" s="15" t="s">
        <v>7261</v>
      </c>
      <c r="D27" s="15"/>
      <c r="E27" s="15">
        <v>30</v>
      </c>
      <c r="F27" s="15">
        <v>3.3</v>
      </c>
      <c r="G27" s="15"/>
      <c r="H27" s="15"/>
      <c r="I27" s="15">
        <v>0.1</v>
      </c>
      <c r="J27" s="15">
        <v>0.95</v>
      </c>
      <c r="K27" s="15">
        <v>3000</v>
      </c>
      <c r="L27" s="15">
        <v>2</v>
      </c>
      <c r="M27" s="15">
        <v>1</v>
      </c>
      <c r="N27" s="15" t="s">
        <v>910</v>
      </c>
    </row>
    <row r="28" spans="1:14" ht="14.5">
      <c r="A28" s="3" t="s">
        <v>8974</v>
      </c>
      <c r="B28" s="15" t="s">
        <v>1</v>
      </c>
      <c r="C28" s="15" t="s">
        <v>7261</v>
      </c>
      <c r="D28" s="15"/>
      <c r="E28" s="15">
        <v>30</v>
      </c>
      <c r="F28" s="15">
        <v>5</v>
      </c>
      <c r="G28" s="15"/>
      <c r="H28" s="15"/>
      <c r="I28" s="15">
        <v>0.1</v>
      </c>
      <c r="J28" s="15">
        <v>0.95</v>
      </c>
      <c r="K28" s="15">
        <v>3000</v>
      </c>
      <c r="L28" s="15">
        <v>2</v>
      </c>
      <c r="M28" s="15">
        <v>1</v>
      </c>
      <c r="N28" s="15" t="s">
        <v>910</v>
      </c>
    </row>
    <row r="29" spans="1:14" ht="14.5">
      <c r="A29" s="3" t="s">
        <v>9005</v>
      </c>
      <c r="B29" s="15" t="s">
        <v>1</v>
      </c>
      <c r="C29" s="15" t="s">
        <v>7356</v>
      </c>
      <c r="D29" s="15"/>
      <c r="E29" s="15">
        <v>45</v>
      </c>
      <c r="F29" s="15">
        <v>5</v>
      </c>
      <c r="G29" s="15"/>
      <c r="H29" s="15"/>
      <c r="I29" s="15">
        <v>0.15</v>
      </c>
      <c r="J29" s="15">
        <v>0.25</v>
      </c>
      <c r="K29" s="15">
        <v>10000</v>
      </c>
      <c r="L29" s="15">
        <v>2</v>
      </c>
      <c r="M29" s="15">
        <v>3</v>
      </c>
      <c r="N29" s="15" t="s">
        <v>910</v>
      </c>
    </row>
    <row r="30" spans="1:14" ht="14.5">
      <c r="A30" s="3" t="s">
        <v>8975</v>
      </c>
      <c r="B30" s="15" t="s">
        <v>1</v>
      </c>
      <c r="C30" s="15" t="s">
        <v>7356</v>
      </c>
      <c r="D30" s="15"/>
      <c r="E30" s="15">
        <v>45</v>
      </c>
      <c r="F30" s="15">
        <v>5</v>
      </c>
      <c r="G30" s="15"/>
      <c r="H30" s="15"/>
      <c r="I30" s="15">
        <v>0.15</v>
      </c>
      <c r="J30" s="15">
        <v>0.25</v>
      </c>
      <c r="K30" s="15">
        <v>1700</v>
      </c>
      <c r="L30" s="15">
        <v>2</v>
      </c>
      <c r="M30" s="15">
        <v>3</v>
      </c>
      <c r="N30" s="15" t="s">
        <v>910</v>
      </c>
    </row>
    <row r="31" spans="1:14" s="22" customFormat="1" ht="14.5">
      <c r="A31" s="3" t="s">
        <v>8976</v>
      </c>
      <c r="B31" s="15" t="s">
        <v>1</v>
      </c>
      <c r="C31" s="15" t="s">
        <v>9006</v>
      </c>
      <c r="D31" s="15"/>
      <c r="E31" s="15">
        <v>20</v>
      </c>
      <c r="F31" s="15">
        <v>3.3</v>
      </c>
      <c r="G31" s="15"/>
      <c r="H31" s="15"/>
      <c r="I31" s="15">
        <v>0.08</v>
      </c>
      <c r="J31" s="15">
        <v>0.3</v>
      </c>
      <c r="K31" s="15">
        <v>2600</v>
      </c>
      <c r="L31" s="15">
        <v>4</v>
      </c>
      <c r="M31" s="15">
        <v>1</v>
      </c>
      <c r="N31" s="15" t="s">
        <v>910</v>
      </c>
    </row>
    <row r="32" spans="1:14" s="22" customFormat="1" ht="14.5">
      <c r="A32" s="3" t="s">
        <v>8977</v>
      </c>
      <c r="B32" s="15" t="s">
        <v>1</v>
      </c>
      <c r="C32" s="15" t="s">
        <v>7261</v>
      </c>
      <c r="D32" s="15"/>
      <c r="E32" s="15">
        <v>20</v>
      </c>
      <c r="F32" s="15">
        <v>3.3</v>
      </c>
      <c r="G32" s="15"/>
      <c r="H32" s="15"/>
      <c r="I32" s="15">
        <v>0.08</v>
      </c>
      <c r="J32" s="15">
        <v>0.3</v>
      </c>
      <c r="K32" s="15">
        <v>2600</v>
      </c>
      <c r="L32" s="15">
        <v>4</v>
      </c>
      <c r="M32" s="15">
        <v>3</v>
      </c>
      <c r="N32" s="15" t="s">
        <v>910</v>
      </c>
    </row>
    <row r="33" spans="1:14" s="22" customFormat="1" ht="14.5">
      <c r="A33" s="3" t="s">
        <v>8978</v>
      </c>
      <c r="B33" s="15" t="s">
        <v>1</v>
      </c>
      <c r="C33" s="15" t="s">
        <v>7261</v>
      </c>
      <c r="D33" s="15"/>
      <c r="E33" s="15">
        <v>20</v>
      </c>
      <c r="F33" s="15">
        <v>5</v>
      </c>
      <c r="G33" s="15"/>
      <c r="H33" s="15"/>
      <c r="I33" s="15">
        <v>0.08</v>
      </c>
      <c r="J33" s="15">
        <v>0.3</v>
      </c>
      <c r="K33" s="15">
        <v>2600</v>
      </c>
      <c r="L33" s="15">
        <v>4</v>
      </c>
      <c r="M33" s="15">
        <v>3</v>
      </c>
      <c r="N33" s="15" t="s">
        <v>910</v>
      </c>
    </row>
    <row r="34" spans="1:14" s="22" customFormat="1" ht="14.5">
      <c r="A34" s="3" t="s">
        <v>8979</v>
      </c>
      <c r="B34" s="15" t="s">
        <v>1</v>
      </c>
      <c r="C34" s="15" t="s">
        <v>9007</v>
      </c>
      <c r="D34" s="15"/>
      <c r="E34" s="15">
        <v>20</v>
      </c>
      <c r="F34" s="15">
        <v>5</v>
      </c>
      <c r="G34" s="15"/>
      <c r="H34" s="15"/>
      <c r="I34" s="15">
        <v>0.08</v>
      </c>
      <c r="J34" s="15">
        <v>0.3</v>
      </c>
      <c r="K34" s="15">
        <v>2600</v>
      </c>
      <c r="L34" s="15">
        <v>4</v>
      </c>
      <c r="M34" s="15">
        <v>3</v>
      </c>
      <c r="N34" s="15" t="s">
        <v>910</v>
      </c>
    </row>
    <row r="35" spans="1:14" ht="14.5">
      <c r="A35" s="3" t="s">
        <v>8980</v>
      </c>
      <c r="B35" s="15" t="s">
        <v>1</v>
      </c>
      <c r="C35" s="15" t="s">
        <v>8935</v>
      </c>
      <c r="D35" s="15"/>
      <c r="E35" s="15">
        <v>20</v>
      </c>
      <c r="F35" s="15"/>
      <c r="G35" s="15" t="s">
        <v>3</v>
      </c>
      <c r="H35" s="15">
        <v>1.25</v>
      </c>
      <c r="I35" s="15">
        <v>0.15</v>
      </c>
      <c r="J35" s="15">
        <v>0.16500000000000001</v>
      </c>
      <c r="K35" s="15">
        <v>1300</v>
      </c>
      <c r="L35" s="15">
        <v>2</v>
      </c>
      <c r="M35" s="15">
        <v>3</v>
      </c>
      <c r="N35" s="15" t="s">
        <v>910</v>
      </c>
    </row>
    <row r="36" spans="1:14" ht="14.5">
      <c r="A36" s="3" t="s">
        <v>8981</v>
      </c>
      <c r="B36" s="15" t="s">
        <v>1</v>
      </c>
      <c r="C36" s="15" t="s">
        <v>8935</v>
      </c>
      <c r="D36" s="15"/>
      <c r="E36" s="15">
        <v>20</v>
      </c>
      <c r="F36" s="15">
        <v>2.5</v>
      </c>
      <c r="G36" s="15"/>
      <c r="H36" s="15"/>
      <c r="I36" s="15">
        <v>0.15</v>
      </c>
      <c r="J36" s="15">
        <v>0.16500000000000001</v>
      </c>
      <c r="K36" s="15">
        <v>1300</v>
      </c>
      <c r="L36" s="15">
        <v>2</v>
      </c>
      <c r="M36" s="15">
        <v>3</v>
      </c>
      <c r="N36" s="15" t="s">
        <v>910</v>
      </c>
    </row>
    <row r="37" spans="1:14" ht="14.5">
      <c r="A37" s="3" t="s">
        <v>8982</v>
      </c>
      <c r="B37" s="15" t="s">
        <v>1</v>
      </c>
      <c r="C37" s="15" t="s">
        <v>8935</v>
      </c>
      <c r="D37" s="15"/>
      <c r="E37" s="15">
        <v>20</v>
      </c>
      <c r="F37" s="15">
        <v>3.3</v>
      </c>
      <c r="G37" s="15"/>
      <c r="H37" s="15"/>
      <c r="I37" s="15">
        <v>0.15</v>
      </c>
      <c r="J37" s="15">
        <v>0.16500000000000001</v>
      </c>
      <c r="K37" s="15">
        <v>1300</v>
      </c>
      <c r="L37" s="15">
        <v>2</v>
      </c>
      <c r="M37" s="15">
        <v>3</v>
      </c>
      <c r="N37" s="15" t="s">
        <v>910</v>
      </c>
    </row>
    <row r="38" spans="1:14" ht="14.5">
      <c r="A38" s="3" t="s">
        <v>8983</v>
      </c>
      <c r="B38" s="15" t="s">
        <v>1</v>
      </c>
      <c r="C38" s="15" t="s">
        <v>8935</v>
      </c>
      <c r="D38" s="15"/>
      <c r="E38" s="15">
        <v>20</v>
      </c>
      <c r="F38" s="15">
        <v>5</v>
      </c>
      <c r="G38" s="15"/>
      <c r="H38" s="15"/>
      <c r="I38" s="15">
        <v>0.15</v>
      </c>
      <c r="J38" s="15">
        <v>0.16500000000000001</v>
      </c>
      <c r="K38" s="15">
        <v>1300</v>
      </c>
      <c r="L38" s="15">
        <v>2</v>
      </c>
      <c r="M38" s="15">
        <v>3</v>
      </c>
      <c r="N38" s="15" t="s">
        <v>910</v>
      </c>
    </row>
    <row r="39" spans="1:14" ht="14.5">
      <c r="A39" s="3" t="s">
        <v>8984</v>
      </c>
      <c r="B39" s="15" t="s">
        <v>1</v>
      </c>
      <c r="C39" s="15" t="s">
        <v>8935</v>
      </c>
      <c r="D39" s="15"/>
      <c r="E39" s="15">
        <v>20</v>
      </c>
      <c r="F39" s="15">
        <v>3.3</v>
      </c>
      <c r="G39" s="15"/>
      <c r="H39" s="15"/>
      <c r="I39" s="15">
        <v>0.08</v>
      </c>
      <c r="J39" s="15">
        <v>0.32</v>
      </c>
      <c r="K39" s="15">
        <v>1800</v>
      </c>
      <c r="L39" s="15">
        <v>3</v>
      </c>
      <c r="M39" s="15">
        <v>1</v>
      </c>
      <c r="N39" s="15" t="s">
        <v>910</v>
      </c>
    </row>
    <row r="40" spans="1:14" ht="14.5">
      <c r="A40" s="3" t="s">
        <v>8985</v>
      </c>
      <c r="B40" s="15" t="s">
        <v>1</v>
      </c>
      <c r="C40" s="15" t="s">
        <v>8935</v>
      </c>
      <c r="D40" s="15"/>
      <c r="E40" s="15">
        <v>20</v>
      </c>
      <c r="F40" s="15">
        <v>5</v>
      </c>
      <c r="G40" s="15"/>
      <c r="H40" s="15"/>
      <c r="I40" s="15">
        <v>0.08</v>
      </c>
      <c r="J40" s="15">
        <v>0.32</v>
      </c>
      <c r="K40" s="15">
        <v>1800</v>
      </c>
      <c r="L40" s="15">
        <v>3</v>
      </c>
      <c r="M40" s="15">
        <v>1</v>
      </c>
      <c r="N40" s="15" t="s">
        <v>910</v>
      </c>
    </row>
    <row r="41" spans="1:14" ht="14.5">
      <c r="A41" s="3" t="s">
        <v>8986</v>
      </c>
      <c r="B41" s="15" t="s">
        <v>1</v>
      </c>
      <c r="C41" s="15" t="s">
        <v>9007</v>
      </c>
      <c r="D41" s="15"/>
      <c r="E41" s="15">
        <v>30</v>
      </c>
      <c r="F41" s="15">
        <v>3.3</v>
      </c>
      <c r="G41" s="15"/>
      <c r="H41" s="15"/>
      <c r="I41" s="15">
        <v>0.1</v>
      </c>
      <c r="J41" s="15">
        <v>2</v>
      </c>
      <c r="K41" s="15">
        <v>3000</v>
      </c>
      <c r="L41" s="15">
        <v>4</v>
      </c>
      <c r="M41" s="15">
        <v>3</v>
      </c>
      <c r="N41" s="15" t="s">
        <v>910</v>
      </c>
    </row>
    <row r="42" spans="1:14" ht="14.5">
      <c r="A42" s="3" t="s">
        <v>8987</v>
      </c>
      <c r="B42" s="15" t="s">
        <v>1</v>
      </c>
      <c r="C42" s="15" t="s">
        <v>7342</v>
      </c>
      <c r="D42" s="15"/>
      <c r="E42" s="15">
        <v>30</v>
      </c>
      <c r="F42" s="15">
        <v>3.3</v>
      </c>
      <c r="G42" s="15"/>
      <c r="H42" s="15"/>
      <c r="I42" s="15">
        <v>0.1</v>
      </c>
      <c r="J42" s="15">
        <v>2</v>
      </c>
      <c r="K42" s="15">
        <v>3000</v>
      </c>
      <c r="L42" s="15">
        <v>4</v>
      </c>
      <c r="M42" s="15">
        <v>3</v>
      </c>
      <c r="N42" s="15" t="s">
        <v>910</v>
      </c>
    </row>
    <row r="43" spans="1:14" ht="14.5">
      <c r="A43" s="3" t="s">
        <v>8988</v>
      </c>
      <c r="B43" s="15" t="s">
        <v>1</v>
      </c>
      <c r="C43" s="15" t="s">
        <v>7261</v>
      </c>
      <c r="D43" s="15"/>
      <c r="E43" s="15">
        <v>30</v>
      </c>
      <c r="F43" s="15">
        <v>3.3</v>
      </c>
      <c r="G43" s="15"/>
      <c r="H43" s="15"/>
      <c r="I43" s="15">
        <v>0.1</v>
      </c>
      <c r="J43" s="15">
        <v>2</v>
      </c>
      <c r="K43" s="15">
        <v>3000</v>
      </c>
      <c r="L43" s="15">
        <v>4</v>
      </c>
      <c r="M43" s="15">
        <v>1</v>
      </c>
      <c r="N43" s="15" t="s">
        <v>910</v>
      </c>
    </row>
    <row r="44" spans="1:14" ht="14.5">
      <c r="A44" s="3" t="s">
        <v>8989</v>
      </c>
      <c r="B44" s="15" t="s">
        <v>1</v>
      </c>
      <c r="C44" s="15" t="s">
        <v>9007</v>
      </c>
      <c r="D44" s="15"/>
      <c r="E44" s="15">
        <v>35</v>
      </c>
      <c r="F44" s="15">
        <v>5</v>
      </c>
      <c r="G44" s="15"/>
      <c r="H44" s="15"/>
      <c r="I44" s="15">
        <v>0.1</v>
      </c>
      <c r="J44" s="15">
        <v>2</v>
      </c>
      <c r="K44" s="15">
        <v>3000</v>
      </c>
      <c r="L44" s="15">
        <v>4</v>
      </c>
      <c r="M44" s="15">
        <v>3</v>
      </c>
      <c r="N44" s="15" t="s">
        <v>910</v>
      </c>
    </row>
    <row r="45" spans="1:14" ht="14.5">
      <c r="A45" s="3" t="s">
        <v>8990</v>
      </c>
      <c r="B45" s="15" t="s">
        <v>1</v>
      </c>
      <c r="C45" s="15" t="s">
        <v>7342</v>
      </c>
      <c r="D45" s="15"/>
      <c r="E45" s="15">
        <v>35</v>
      </c>
      <c r="F45" s="15">
        <v>5</v>
      </c>
      <c r="G45" s="15"/>
      <c r="H45" s="15"/>
      <c r="I45" s="15">
        <v>0.1</v>
      </c>
      <c r="J45" s="15">
        <v>2</v>
      </c>
      <c r="K45" s="15">
        <v>3000</v>
      </c>
      <c r="L45" s="15">
        <v>4</v>
      </c>
      <c r="M45" s="15">
        <v>3</v>
      </c>
      <c r="N45" s="15" t="s">
        <v>910</v>
      </c>
    </row>
    <row r="46" spans="1:14" ht="14.5">
      <c r="A46" s="3" t="s">
        <v>8991</v>
      </c>
      <c r="B46" s="15" t="s">
        <v>1</v>
      </c>
      <c r="C46" s="15" t="s">
        <v>7261</v>
      </c>
      <c r="D46" s="15"/>
      <c r="E46" s="15">
        <v>35</v>
      </c>
      <c r="F46" s="15">
        <v>5</v>
      </c>
      <c r="G46" s="15"/>
      <c r="H46" s="15"/>
      <c r="I46" s="15">
        <v>0.1</v>
      </c>
      <c r="J46" s="15">
        <v>2</v>
      </c>
      <c r="K46" s="15">
        <v>3000</v>
      </c>
      <c r="L46" s="15">
        <v>4</v>
      </c>
      <c r="M46" s="15">
        <v>1</v>
      </c>
      <c r="N46" s="15" t="s">
        <v>910</v>
      </c>
    </row>
    <row r="47" spans="1:14" ht="14.5">
      <c r="A47" s="3" t="s">
        <v>8992</v>
      </c>
      <c r="B47" s="15" t="s">
        <v>1</v>
      </c>
      <c r="C47" s="15" t="s">
        <v>9007</v>
      </c>
      <c r="D47" s="15"/>
      <c r="E47" s="15">
        <v>35</v>
      </c>
      <c r="F47" s="15">
        <v>12</v>
      </c>
      <c r="G47" s="15"/>
      <c r="H47" s="15"/>
      <c r="I47" s="15">
        <v>0.1</v>
      </c>
      <c r="J47" s="15">
        <v>2</v>
      </c>
      <c r="K47" s="15">
        <v>3000</v>
      </c>
      <c r="L47" s="15">
        <v>4</v>
      </c>
      <c r="M47" s="15">
        <v>3</v>
      </c>
      <c r="N47" s="15" t="s">
        <v>910</v>
      </c>
    </row>
    <row r="48" spans="1:14" ht="14.5">
      <c r="A48" s="3" t="s">
        <v>8993</v>
      </c>
      <c r="B48" s="15" t="s">
        <v>1</v>
      </c>
      <c r="C48" s="15" t="s">
        <v>7342</v>
      </c>
      <c r="D48" s="15"/>
      <c r="E48" s="15">
        <v>35</v>
      </c>
      <c r="F48" s="15">
        <v>12</v>
      </c>
      <c r="G48" s="15"/>
      <c r="H48" s="15"/>
      <c r="I48" s="15">
        <v>0.1</v>
      </c>
      <c r="J48" s="15">
        <v>2</v>
      </c>
      <c r="K48" s="15">
        <v>3000</v>
      </c>
      <c r="L48" s="15">
        <v>4</v>
      </c>
      <c r="M48" s="15">
        <v>3</v>
      </c>
      <c r="N48" s="15" t="s">
        <v>910</v>
      </c>
    </row>
    <row r="49" spans="1:14" ht="14.5">
      <c r="A49" s="3" t="s">
        <v>8994</v>
      </c>
      <c r="B49" s="15" t="s">
        <v>1</v>
      </c>
      <c r="C49" s="15" t="s">
        <v>9007</v>
      </c>
      <c r="D49" s="15"/>
      <c r="E49" s="15">
        <v>35</v>
      </c>
      <c r="F49" s="15">
        <v>15</v>
      </c>
      <c r="G49" s="15"/>
      <c r="H49" s="15"/>
      <c r="I49" s="15">
        <v>0.1</v>
      </c>
      <c r="J49" s="15">
        <v>2</v>
      </c>
      <c r="K49" s="15">
        <v>3000</v>
      </c>
      <c r="L49" s="15">
        <v>4</v>
      </c>
      <c r="M49" s="15">
        <v>3</v>
      </c>
      <c r="N49" s="15" t="s">
        <v>910</v>
      </c>
    </row>
    <row r="50" spans="1:14" ht="14.5">
      <c r="A50" s="3" t="s">
        <v>8995</v>
      </c>
      <c r="B50" s="15" t="s">
        <v>1</v>
      </c>
      <c r="C50" s="15" t="s">
        <v>7342</v>
      </c>
      <c r="D50" s="15"/>
      <c r="E50" s="15">
        <v>35</v>
      </c>
      <c r="F50" s="15">
        <v>15</v>
      </c>
      <c r="G50" s="15"/>
      <c r="H50" s="15"/>
      <c r="I50" s="15">
        <v>0.1</v>
      </c>
      <c r="J50" s="15">
        <v>2</v>
      </c>
      <c r="K50" s="15">
        <v>3000</v>
      </c>
      <c r="L50" s="15">
        <v>4</v>
      </c>
      <c r="M50" s="15">
        <v>3</v>
      </c>
      <c r="N50" s="15" t="s">
        <v>910</v>
      </c>
    </row>
    <row r="51" spans="1:14" ht="14.5">
      <c r="A51" s="3" t="s">
        <v>8996</v>
      </c>
      <c r="B51" s="15" t="s">
        <v>1</v>
      </c>
      <c r="C51" s="15" t="s">
        <v>7342</v>
      </c>
      <c r="D51" s="15"/>
      <c r="E51" s="15">
        <v>40</v>
      </c>
      <c r="F51" s="15">
        <v>24</v>
      </c>
      <c r="G51" s="15"/>
      <c r="H51" s="15"/>
      <c r="I51" s="15">
        <v>0.1</v>
      </c>
      <c r="J51" s="15">
        <v>2</v>
      </c>
      <c r="K51" s="15">
        <v>4000</v>
      </c>
      <c r="L51" s="15">
        <v>4</v>
      </c>
      <c r="M51" s="15">
        <v>3</v>
      </c>
      <c r="N51" s="15" t="s">
        <v>910</v>
      </c>
    </row>
    <row r="52" spans="1:14" ht="14.5">
      <c r="A52" s="3" t="s">
        <v>8997</v>
      </c>
      <c r="B52" s="15" t="s">
        <v>1</v>
      </c>
      <c r="C52" s="15" t="s">
        <v>9007</v>
      </c>
      <c r="D52" s="15"/>
      <c r="E52" s="15">
        <v>12</v>
      </c>
      <c r="F52" s="15">
        <v>5</v>
      </c>
      <c r="G52" s="15"/>
      <c r="H52" s="15"/>
      <c r="I52" s="15">
        <v>0.25</v>
      </c>
      <c r="J52" s="15">
        <v>0.4</v>
      </c>
      <c r="K52" s="15">
        <v>2</v>
      </c>
      <c r="L52" s="15">
        <v>2</v>
      </c>
      <c r="M52" s="15">
        <v>3</v>
      </c>
      <c r="N52" s="15" t="s">
        <v>910</v>
      </c>
    </row>
    <row r="53" spans="1:14" ht="14.5">
      <c r="A53" s="3" t="s">
        <v>8998</v>
      </c>
      <c r="B53" s="15" t="s">
        <v>1</v>
      </c>
      <c r="C53" s="15" t="s">
        <v>7261</v>
      </c>
      <c r="D53" s="15"/>
      <c r="E53" s="15">
        <v>12</v>
      </c>
      <c r="F53" s="15">
        <v>1.8</v>
      </c>
      <c r="G53" s="15"/>
      <c r="H53" s="15"/>
      <c r="I53" s="15">
        <v>0.25</v>
      </c>
      <c r="J53" s="15">
        <v>0.4</v>
      </c>
      <c r="K53" s="15">
        <v>2</v>
      </c>
      <c r="L53" s="15">
        <v>2</v>
      </c>
      <c r="M53" s="15">
        <v>3</v>
      </c>
      <c r="N53" s="15" t="s">
        <v>910</v>
      </c>
    </row>
    <row r="54" spans="1:14" ht="14.5">
      <c r="A54" s="3" t="s">
        <v>8999</v>
      </c>
      <c r="B54" s="15" t="s">
        <v>1</v>
      </c>
      <c r="C54" s="15" t="s">
        <v>7261</v>
      </c>
      <c r="D54" s="15"/>
      <c r="E54" s="15">
        <v>12</v>
      </c>
      <c r="F54" s="15">
        <v>2.5</v>
      </c>
      <c r="G54" s="15"/>
      <c r="H54" s="15"/>
      <c r="I54" s="15">
        <v>0.25</v>
      </c>
      <c r="J54" s="15">
        <v>0.4</v>
      </c>
      <c r="K54" s="15">
        <v>2</v>
      </c>
      <c r="L54" s="15">
        <v>2</v>
      </c>
      <c r="M54" s="15">
        <v>3</v>
      </c>
      <c r="N54" s="15" t="s">
        <v>910</v>
      </c>
    </row>
    <row r="55" spans="1:14" ht="14.5">
      <c r="A55" s="3" t="s">
        <v>9000</v>
      </c>
      <c r="B55" s="15" t="s">
        <v>1</v>
      </c>
      <c r="C55" s="15" t="s">
        <v>9007</v>
      </c>
      <c r="D55" s="15"/>
      <c r="E55" s="15">
        <v>12</v>
      </c>
      <c r="F55" s="15">
        <v>2.5</v>
      </c>
      <c r="G55" s="15"/>
      <c r="H55" s="15"/>
      <c r="I55" s="15">
        <v>0.25</v>
      </c>
      <c r="J55" s="15">
        <v>0.4</v>
      </c>
      <c r="K55" s="15">
        <v>2</v>
      </c>
      <c r="L55" s="15">
        <v>2</v>
      </c>
      <c r="M55" s="15">
        <v>3</v>
      </c>
      <c r="N55" s="15" t="s">
        <v>910</v>
      </c>
    </row>
    <row r="56" spans="1:14" ht="14.5">
      <c r="A56" s="3" t="s">
        <v>9001</v>
      </c>
      <c r="B56" s="15" t="s">
        <v>1</v>
      </c>
      <c r="C56" s="15" t="s">
        <v>7261</v>
      </c>
      <c r="D56" s="15"/>
      <c r="E56" s="15">
        <v>12</v>
      </c>
      <c r="F56" s="15">
        <v>3.3</v>
      </c>
      <c r="G56" s="15"/>
      <c r="H56" s="15"/>
      <c r="I56" s="15">
        <v>0.25</v>
      </c>
      <c r="J56" s="15">
        <v>0.4</v>
      </c>
      <c r="K56" s="15">
        <v>2</v>
      </c>
      <c r="L56" s="15">
        <v>2</v>
      </c>
      <c r="M56" s="15">
        <v>3</v>
      </c>
      <c r="N56" s="15" t="s">
        <v>910</v>
      </c>
    </row>
    <row r="57" spans="1:14" ht="14.5">
      <c r="A57" s="3" t="s">
        <v>9002</v>
      </c>
      <c r="B57" s="15" t="s">
        <v>1</v>
      </c>
      <c r="C57" s="15" t="s">
        <v>9007</v>
      </c>
      <c r="D57" s="15"/>
      <c r="E57" s="15">
        <v>12</v>
      </c>
      <c r="F57" s="15">
        <v>3.3</v>
      </c>
      <c r="G57" s="15"/>
      <c r="H57" s="15"/>
      <c r="I57" s="15">
        <v>0.25</v>
      </c>
      <c r="J57" s="15">
        <v>0.4</v>
      </c>
      <c r="K57" s="15">
        <v>2</v>
      </c>
      <c r="L57" s="15">
        <v>2</v>
      </c>
      <c r="M57" s="15">
        <v>3</v>
      </c>
      <c r="N57" s="15" t="s">
        <v>910</v>
      </c>
    </row>
    <row r="58" spans="1:14" ht="14.5">
      <c r="A58" s="3" t="s">
        <v>9008</v>
      </c>
      <c r="B58" s="15" t="s">
        <v>1</v>
      </c>
      <c r="C58" s="15" t="s">
        <v>7356</v>
      </c>
      <c r="D58" s="15"/>
      <c r="E58" s="15">
        <v>12</v>
      </c>
      <c r="F58" s="15">
        <v>2.5</v>
      </c>
      <c r="G58" s="15"/>
      <c r="H58" s="15"/>
      <c r="I58" s="15">
        <v>0.5</v>
      </c>
      <c r="J58" s="15">
        <v>0.6</v>
      </c>
      <c r="K58" s="15">
        <v>15</v>
      </c>
      <c r="L58" s="15">
        <v>2</v>
      </c>
      <c r="M58" s="15">
        <v>3</v>
      </c>
      <c r="N58" s="15" t="s">
        <v>910</v>
      </c>
    </row>
    <row r="59" spans="1:14" ht="14.5">
      <c r="A59" s="3" t="s">
        <v>9009</v>
      </c>
      <c r="B59" s="15" t="s">
        <v>1</v>
      </c>
      <c r="C59" s="15" t="s">
        <v>9007</v>
      </c>
      <c r="D59" s="15"/>
      <c r="E59" s="15">
        <v>12</v>
      </c>
      <c r="F59" s="15">
        <v>3.3</v>
      </c>
      <c r="G59" s="15"/>
      <c r="H59" s="15"/>
      <c r="I59" s="15">
        <v>0.5</v>
      </c>
      <c r="J59" s="15">
        <v>0.5</v>
      </c>
      <c r="K59" s="15">
        <v>15</v>
      </c>
      <c r="L59" s="15">
        <v>2</v>
      </c>
      <c r="M59" s="15">
        <v>3</v>
      </c>
      <c r="N59" s="15" t="s">
        <v>910</v>
      </c>
    </row>
    <row r="60" spans="1:14" ht="14.5">
      <c r="A60" s="3" t="s">
        <v>9282</v>
      </c>
      <c r="B60" s="15" t="s">
        <v>1</v>
      </c>
      <c r="C60" s="15" t="s">
        <v>7261</v>
      </c>
      <c r="D60" s="15">
        <v>-0.3</v>
      </c>
      <c r="E60" s="15">
        <v>6</v>
      </c>
      <c r="F60" s="15">
        <v>1.8360000000000001</v>
      </c>
      <c r="G60" s="15"/>
      <c r="H60" s="15"/>
      <c r="I60" s="15">
        <v>0.2</v>
      </c>
      <c r="J60" s="15">
        <v>0.42499999999999999</v>
      </c>
      <c r="K60" s="15">
        <v>0.6</v>
      </c>
      <c r="L60" s="15">
        <v>2</v>
      </c>
      <c r="M60" s="15">
        <v>1</v>
      </c>
      <c r="N60" s="15" t="s">
        <v>910</v>
      </c>
    </row>
    <row r="61" spans="1:14" ht="14.5">
      <c r="A61" s="3" t="s">
        <v>9284</v>
      </c>
      <c r="B61" s="15" t="s">
        <v>1</v>
      </c>
      <c r="C61" s="15" t="s">
        <v>8935</v>
      </c>
      <c r="D61" s="15">
        <v>-0.3</v>
      </c>
      <c r="E61" s="15">
        <v>6</v>
      </c>
      <c r="F61" s="15">
        <v>1.8360000000000001</v>
      </c>
      <c r="G61" s="15"/>
      <c r="H61" s="15"/>
      <c r="I61" s="15">
        <v>0.2</v>
      </c>
      <c r="J61" s="15">
        <v>0.42499999999999999</v>
      </c>
      <c r="K61" s="15">
        <v>0.6</v>
      </c>
      <c r="L61" s="15">
        <v>2</v>
      </c>
      <c r="M61" s="15">
        <v>1</v>
      </c>
      <c r="N61" s="15" t="s">
        <v>910</v>
      </c>
    </row>
    <row r="62" spans="1:14" ht="14.5">
      <c r="A62" s="3" t="s">
        <v>9283</v>
      </c>
      <c r="B62" s="15" t="s">
        <v>1</v>
      </c>
      <c r="C62" s="15" t="s">
        <v>7261</v>
      </c>
      <c r="D62" s="15">
        <v>-0.3</v>
      </c>
      <c r="E62" s="15">
        <v>6</v>
      </c>
      <c r="F62" s="15">
        <v>3.3660000000000001</v>
      </c>
      <c r="G62" s="15"/>
      <c r="H62" s="15"/>
      <c r="I62" s="15">
        <v>0.2</v>
      </c>
      <c r="J62" s="15">
        <v>0.4</v>
      </c>
      <c r="K62" s="15">
        <v>0.6</v>
      </c>
      <c r="L62" s="15">
        <v>2</v>
      </c>
      <c r="M62" s="15">
        <v>1</v>
      </c>
      <c r="N62" s="15" t="s">
        <v>910</v>
      </c>
    </row>
    <row r="63" spans="1:14" ht="14.5">
      <c r="A63" s="3" t="s">
        <v>9285</v>
      </c>
      <c r="B63" s="15" t="s">
        <v>1</v>
      </c>
      <c r="C63" s="15" t="s">
        <v>8935</v>
      </c>
      <c r="D63" s="15">
        <v>-0.3</v>
      </c>
      <c r="E63" s="15">
        <v>6</v>
      </c>
      <c r="F63" s="15">
        <v>3.3660000000000001</v>
      </c>
      <c r="G63" s="15"/>
      <c r="H63" s="15"/>
      <c r="I63" s="15">
        <v>0.2</v>
      </c>
      <c r="J63" s="15">
        <v>0.4</v>
      </c>
      <c r="K63" s="15">
        <v>0.6</v>
      </c>
      <c r="L63" s="15">
        <v>2</v>
      </c>
      <c r="M63" s="15">
        <v>1</v>
      </c>
      <c r="N63" s="15" t="s">
        <v>910</v>
      </c>
    </row>
    <row r="66" spans="3:14" ht="14.5"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</row>
  </sheetData>
  <sheetProtection algorithmName="SHA-512" hashValue="1/v1yYdaxk6YJtSwpr0Unf1iq8VKSxiIArBtrrGQUK+YGXtlx046OJfcn3EZedKMwn3ayC5y2uMJqyMVOGFl2A==" saltValue="Pb4cow/Dy3Th7HLFLuiZUQ==" spinCount="100000" sheet="1" objects="1" scenarios="1" sort="0" autoFilter="0"/>
  <autoFilter ref="A2:N2" xr:uid="{9467D7A4-EB2F-45B9-86F1-879EE7135823}"/>
  <phoneticPr fontId="5" type="noConversion"/>
  <hyperlinks>
    <hyperlink ref="A3" r:id="rId1" xr:uid="{A1DC304D-55AE-4969-BB64-D38FED6DADC7}"/>
    <hyperlink ref="A4" r:id="rId2" xr:uid="{4D3271B9-4B8C-440C-AAC4-703D2C6ACFEC}"/>
    <hyperlink ref="A5" r:id="rId3" xr:uid="{B785C59B-EEC3-4B0C-B1BB-CEA0AC3EC30A}"/>
    <hyperlink ref="A6" r:id="rId4" xr:uid="{BD04EC4A-5297-4FCC-AA85-3D3F3A915E73}"/>
    <hyperlink ref="A7" r:id="rId5" xr:uid="{5BEFD969-8503-4924-A8C0-5441FE14FD8D}"/>
    <hyperlink ref="A8" r:id="rId6" xr:uid="{DE6E053A-72BC-481C-A1A7-D8AF45B0882B}"/>
    <hyperlink ref="A9" r:id="rId7" xr:uid="{EB69F8FC-0AE8-4A44-B52A-88AC99185FE9}"/>
    <hyperlink ref="A10" r:id="rId8" xr:uid="{476E0962-AF38-44AF-850E-2B002F4E1CE2}"/>
    <hyperlink ref="A11" r:id="rId9" xr:uid="{0BBEE5AD-F2F4-494C-A6CB-E6903C6B8059}"/>
    <hyperlink ref="A12" r:id="rId10" xr:uid="{63743993-8A5F-4DF4-911F-21082E054FCB}"/>
    <hyperlink ref="A13" r:id="rId11" xr:uid="{58AE053B-DA9D-4DBD-A442-01ABC4ED4E72}"/>
    <hyperlink ref="A14" r:id="rId12" xr:uid="{A80CDB34-8C34-4A4A-A624-8F9162D09F40}"/>
    <hyperlink ref="A15" r:id="rId13" xr:uid="{E110ED0F-4716-4B03-9A82-90D9395A5C47}"/>
    <hyperlink ref="A16" r:id="rId14" xr:uid="{BD1930E1-F86D-4CBD-8044-CC66533B823D}"/>
    <hyperlink ref="A17" r:id="rId15" xr:uid="{458EFA83-6C8F-4CB3-BE09-569223A4F916}"/>
    <hyperlink ref="A18" r:id="rId16" xr:uid="{7CEB1234-C024-4D79-9067-D3F799464584}"/>
    <hyperlink ref="A19" r:id="rId17" xr:uid="{E61C69B9-E99F-4F12-AA3C-B10D82026283}"/>
    <hyperlink ref="A20" r:id="rId18" xr:uid="{44EDC1DB-E1E2-4A51-AB40-8A3EC161B1B8}"/>
    <hyperlink ref="A21" r:id="rId19" xr:uid="{4668FE74-E780-4945-AACC-1A2702D565F1}"/>
    <hyperlink ref="A22" r:id="rId20" xr:uid="{26BD05DD-E587-428D-94EF-10E608003A08}"/>
    <hyperlink ref="A23" r:id="rId21" xr:uid="{A90C4232-5B79-49DD-B782-22EE044A0297}"/>
    <hyperlink ref="A24" r:id="rId22" xr:uid="{AEFBF934-DFCC-49F6-A767-09185E376B4A}"/>
    <hyperlink ref="A25" r:id="rId23" xr:uid="{87C04266-BF14-442C-8982-9014B98F3CDD}"/>
    <hyperlink ref="A26" r:id="rId24" xr:uid="{C2A25C58-9E33-46CB-9132-6BEBF94EA9D1}"/>
    <hyperlink ref="A27" r:id="rId25" xr:uid="{1E86FF83-E747-4858-BE54-C9851D7A53CC}"/>
    <hyperlink ref="A28" r:id="rId26" xr:uid="{88D9A962-61FB-4874-9B29-873EB2779095}"/>
    <hyperlink ref="A29" r:id="rId27" xr:uid="{84C41A70-2010-4913-BD94-2822510C3EEA}"/>
    <hyperlink ref="A30" r:id="rId28" xr:uid="{CF335E73-C34C-4EE8-B6D5-466642087BFE}"/>
    <hyperlink ref="A31" r:id="rId29" xr:uid="{98F6D78F-9ECB-4D41-BE9C-C3EEF264D145}"/>
    <hyperlink ref="A32" r:id="rId30" xr:uid="{2A5F46FD-6738-4109-BF2D-A52470BE86A2}"/>
    <hyperlink ref="A33" r:id="rId31" xr:uid="{17ABBBE7-5828-408F-82B3-2034DD0A83D6}"/>
    <hyperlink ref="A34" r:id="rId32" xr:uid="{FAAB5CD8-4B18-445F-9819-63E551321166}"/>
    <hyperlink ref="A35" r:id="rId33" xr:uid="{EE9F8E04-17E8-48D1-A8ED-CBE9467CECC1}"/>
    <hyperlink ref="A36" r:id="rId34" xr:uid="{DCBEF3AF-E20F-4B5D-8A2F-7E54CD18C51D}"/>
    <hyperlink ref="A37" r:id="rId35" xr:uid="{80EDE99A-8F0A-4EB5-860C-1D1B8AC6AAC5}"/>
    <hyperlink ref="A38" r:id="rId36" xr:uid="{473E8078-4E24-4EDA-A76F-D622B1574251}"/>
    <hyperlink ref="A39" r:id="rId37" xr:uid="{E54E685A-AC04-4146-AFA7-6B3A7535C91B}"/>
    <hyperlink ref="A40" r:id="rId38" xr:uid="{F486C2EE-EA6D-4C77-9D03-58BF583D0A6A}"/>
    <hyperlink ref="A41" r:id="rId39" xr:uid="{F453E830-2989-48B9-9CC8-6D987A1CC8B3}"/>
    <hyperlink ref="A42" r:id="rId40" xr:uid="{82A5CB5C-DAD0-45E8-BB84-ABD04DB30B8D}"/>
    <hyperlink ref="A43" r:id="rId41" xr:uid="{73C63479-864F-466D-B7C0-30AADCB6515D}"/>
    <hyperlink ref="A44" r:id="rId42" xr:uid="{95B52D95-E19F-47A4-8AE5-4FF6B704F193}"/>
    <hyperlink ref="A45" r:id="rId43" xr:uid="{4EF08D24-017C-4E23-8217-1A2E39C3DB36}"/>
    <hyperlink ref="A46" r:id="rId44" xr:uid="{87545199-23A6-435D-B66A-5CE73BE498A1}"/>
    <hyperlink ref="A47" r:id="rId45" xr:uid="{1B3726E2-DC82-4DE2-AF1C-0D0D518E5A87}"/>
    <hyperlink ref="A48" r:id="rId46" xr:uid="{A46278CB-1874-443F-BC34-F3B84D3922A9}"/>
    <hyperlink ref="A49" r:id="rId47" xr:uid="{89690A29-CE40-44F9-901C-435C42611FF0}"/>
    <hyperlink ref="A50" r:id="rId48" xr:uid="{3F2C5C37-6191-4AB5-A7A9-00C928F35499}"/>
    <hyperlink ref="A51" r:id="rId49" xr:uid="{EF19D830-D48E-4AFA-90A4-122731E2F1B3}"/>
    <hyperlink ref="A52" r:id="rId50" xr:uid="{418A9086-DA9A-4ED6-AA1F-9F8365EB96CA}"/>
    <hyperlink ref="A53" r:id="rId51" xr:uid="{A732363F-E324-453A-ABC4-17348B034253}"/>
    <hyperlink ref="A54" r:id="rId52" xr:uid="{D92E6266-B05D-4780-867F-63E7732D7FAE}"/>
    <hyperlink ref="A55" r:id="rId53" xr:uid="{D18E6E78-910D-42A3-9678-FD0772C04EAF}"/>
    <hyperlink ref="A56" r:id="rId54" xr:uid="{A4ACE8CD-9548-490B-B670-C7226571EC90}"/>
    <hyperlink ref="A57" r:id="rId55" xr:uid="{74F7D883-7F68-4F3E-987F-8C84D92CA917}"/>
    <hyperlink ref="A58" r:id="rId56" xr:uid="{3125722C-B63C-41DD-B4ED-9EFF40E36A51}"/>
    <hyperlink ref="A59" r:id="rId57" xr:uid="{21508276-0BB7-40DB-A088-0B5829CEB19C}"/>
    <hyperlink ref="A60" r:id="rId58" xr:uid="{6870393B-403E-4AD5-A5BE-F3251EABE5FB}"/>
    <hyperlink ref="A61" r:id="rId59" xr:uid="{4DF5E0C3-745C-43E1-A40C-F6C42EB2C0A6}"/>
    <hyperlink ref="A62" r:id="rId60" xr:uid="{A9DA5741-1CBB-4091-BAAA-CABE9CDDE86B}"/>
    <hyperlink ref="A63" r:id="rId61" xr:uid="{D5CBD66A-1834-464F-8CCC-4B065CA6F5AC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1CFE5-E8BB-4D5C-B6C6-A34AFAB927FD}">
  <sheetPr codeName="工作表31"/>
  <dimension ref="A1:P13"/>
  <sheetViews>
    <sheetView workbookViewId="0">
      <selection activeCell="F9" sqref="F9"/>
    </sheetView>
  </sheetViews>
  <sheetFormatPr defaultRowHeight="12.5"/>
  <cols>
    <col min="1" max="1" width="21.26953125" style="16" customWidth="1"/>
    <col min="2" max="2" width="8.7265625" style="16"/>
    <col min="3" max="3" width="20.1796875" style="16" customWidth="1"/>
    <col min="4" max="4" width="19.26953125" style="16" customWidth="1"/>
    <col min="5" max="8" width="12.6328125" style="16" customWidth="1"/>
    <col min="9" max="9" width="18.08984375" style="16" customWidth="1"/>
    <col min="10" max="14" width="13.90625" style="16" customWidth="1"/>
    <col min="15" max="16" width="9.36328125" style="16" customWidth="1"/>
    <col min="17" max="16384" width="8.7265625" style="16"/>
  </cols>
  <sheetData>
    <row r="1" spans="1:16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10221</v>
      </c>
      <c r="E2" s="17" t="s">
        <v>10222</v>
      </c>
      <c r="F2" s="17" t="s">
        <v>10205</v>
      </c>
      <c r="G2" s="17" t="s">
        <v>10206</v>
      </c>
      <c r="H2" s="17" t="s">
        <v>10223</v>
      </c>
      <c r="I2" s="17" t="s">
        <v>10224</v>
      </c>
      <c r="J2" s="17" t="s">
        <v>10225</v>
      </c>
      <c r="K2" s="17" t="s">
        <v>10226</v>
      </c>
      <c r="L2" s="17" t="s">
        <v>10227</v>
      </c>
      <c r="M2" s="17" t="s">
        <v>10228</v>
      </c>
      <c r="N2" s="17" t="s">
        <v>10229</v>
      </c>
      <c r="O2" s="17" t="s">
        <v>10142</v>
      </c>
      <c r="P2" s="17" t="s">
        <v>10143</v>
      </c>
    </row>
    <row r="3" spans="1:16" ht="14.5">
      <c r="A3" s="3" t="s">
        <v>9010</v>
      </c>
      <c r="B3" s="15" t="s">
        <v>1</v>
      </c>
      <c r="C3" s="15" t="s">
        <v>7342</v>
      </c>
      <c r="D3" s="15" t="s">
        <v>9018</v>
      </c>
      <c r="E3" s="15" t="s">
        <v>910</v>
      </c>
      <c r="F3" s="15">
        <v>-0.3</v>
      </c>
      <c r="G3" s="15">
        <v>25</v>
      </c>
      <c r="H3" s="15"/>
      <c r="I3" s="15" t="s">
        <v>9019</v>
      </c>
      <c r="J3" s="15"/>
      <c r="K3" s="15"/>
      <c r="L3" s="15">
        <v>400</v>
      </c>
      <c r="M3" s="15">
        <v>600</v>
      </c>
      <c r="N3" s="15">
        <v>3</v>
      </c>
      <c r="O3" s="15">
        <v>3</v>
      </c>
      <c r="P3" s="15" t="s">
        <v>910</v>
      </c>
    </row>
    <row r="4" spans="1:16" ht="14.5">
      <c r="A4" s="3" t="s">
        <v>9011</v>
      </c>
      <c r="B4" s="15" t="s">
        <v>1</v>
      </c>
      <c r="C4" s="15" t="s">
        <v>7342</v>
      </c>
      <c r="D4" s="15" t="s">
        <v>9018</v>
      </c>
      <c r="E4" s="15" t="s">
        <v>910</v>
      </c>
      <c r="F4" s="15">
        <v>4.5</v>
      </c>
      <c r="G4" s="15">
        <v>40</v>
      </c>
      <c r="H4" s="15"/>
      <c r="I4" s="15" t="s">
        <v>9020</v>
      </c>
      <c r="J4" s="15"/>
      <c r="K4" s="15" t="s">
        <v>9021</v>
      </c>
      <c r="L4" s="15"/>
      <c r="M4" s="15">
        <v>100</v>
      </c>
      <c r="N4" s="15">
        <v>3</v>
      </c>
      <c r="O4" s="15">
        <v>3</v>
      </c>
      <c r="P4" s="15" t="s">
        <v>910</v>
      </c>
    </row>
    <row r="5" spans="1:16" ht="14.5">
      <c r="A5" s="3" t="s">
        <v>9012</v>
      </c>
      <c r="B5" s="15" t="s">
        <v>1</v>
      </c>
      <c r="C5" s="15" t="s">
        <v>9023</v>
      </c>
      <c r="D5" s="15" t="s">
        <v>9018</v>
      </c>
      <c r="E5" s="15" t="s">
        <v>910</v>
      </c>
      <c r="F5" s="15">
        <v>4.5</v>
      </c>
      <c r="G5" s="15">
        <v>40</v>
      </c>
      <c r="H5" s="15"/>
      <c r="I5" s="15" t="s">
        <v>9022</v>
      </c>
      <c r="J5" s="15">
        <v>3</v>
      </c>
      <c r="K5" s="15"/>
      <c r="L5" s="15"/>
      <c r="M5" s="15">
        <v>150</v>
      </c>
      <c r="N5" s="15">
        <v>5</v>
      </c>
      <c r="O5" s="15" t="s">
        <v>9480</v>
      </c>
      <c r="P5" s="15" t="s">
        <v>910</v>
      </c>
    </row>
    <row r="6" spans="1:16" ht="14.5">
      <c r="A6" s="3" t="s">
        <v>9013</v>
      </c>
      <c r="B6" s="15" t="s">
        <v>1</v>
      </c>
      <c r="C6" s="15" t="s">
        <v>9023</v>
      </c>
      <c r="D6" s="15" t="s">
        <v>9018</v>
      </c>
      <c r="E6" s="15" t="s">
        <v>910</v>
      </c>
      <c r="F6" s="15">
        <v>4.5</v>
      </c>
      <c r="G6" s="15">
        <v>40</v>
      </c>
      <c r="H6" s="15">
        <v>3.3</v>
      </c>
      <c r="I6" s="15"/>
      <c r="J6" s="15">
        <v>3</v>
      </c>
      <c r="K6" s="15"/>
      <c r="L6" s="15"/>
      <c r="M6" s="15">
        <v>150</v>
      </c>
      <c r="N6" s="15">
        <v>5</v>
      </c>
      <c r="O6" s="15" t="s">
        <v>9480</v>
      </c>
      <c r="P6" s="15" t="s">
        <v>910</v>
      </c>
    </row>
    <row r="7" spans="1:16" ht="14.5">
      <c r="A7" s="3" t="s">
        <v>9014</v>
      </c>
      <c r="B7" s="15" t="s">
        <v>1</v>
      </c>
      <c r="C7" s="15" t="s">
        <v>9023</v>
      </c>
      <c r="D7" s="15" t="s">
        <v>9018</v>
      </c>
      <c r="E7" s="15" t="s">
        <v>910</v>
      </c>
      <c r="F7" s="15">
        <v>4.5</v>
      </c>
      <c r="G7" s="15">
        <v>40</v>
      </c>
      <c r="H7" s="15">
        <v>5</v>
      </c>
      <c r="I7" s="15"/>
      <c r="J7" s="15">
        <v>3</v>
      </c>
      <c r="K7" s="15"/>
      <c r="L7" s="15"/>
      <c r="M7" s="15">
        <v>150</v>
      </c>
      <c r="N7" s="15">
        <v>5</v>
      </c>
      <c r="O7" s="15" t="s">
        <v>9480</v>
      </c>
      <c r="P7" s="15" t="s">
        <v>910</v>
      </c>
    </row>
    <row r="8" spans="1:16" ht="14.5">
      <c r="A8" s="3" t="s">
        <v>9015</v>
      </c>
      <c r="B8" s="15" t="s">
        <v>1</v>
      </c>
      <c r="C8" s="15" t="s">
        <v>7342</v>
      </c>
      <c r="D8" s="15" t="s">
        <v>9018</v>
      </c>
      <c r="E8" s="15" t="s">
        <v>910</v>
      </c>
      <c r="F8" s="15">
        <v>4.5</v>
      </c>
      <c r="G8" s="15">
        <v>24</v>
      </c>
      <c r="H8" s="15"/>
      <c r="I8" s="15" t="s">
        <v>9022</v>
      </c>
      <c r="J8" s="15">
        <v>2</v>
      </c>
      <c r="K8" s="15"/>
      <c r="L8" s="15"/>
      <c r="M8" s="15">
        <v>150</v>
      </c>
      <c r="N8" s="15">
        <v>4</v>
      </c>
      <c r="O8" s="15">
        <v>3</v>
      </c>
      <c r="P8" s="15" t="s">
        <v>910</v>
      </c>
    </row>
    <row r="9" spans="1:16" ht="14.5">
      <c r="A9" s="3" t="s">
        <v>9016</v>
      </c>
      <c r="B9" s="15" t="s">
        <v>1</v>
      </c>
      <c r="C9" s="15" t="s">
        <v>7342</v>
      </c>
      <c r="D9" s="15" t="s">
        <v>9018</v>
      </c>
      <c r="E9" s="15" t="s">
        <v>910</v>
      </c>
      <c r="F9" s="15">
        <v>4.5</v>
      </c>
      <c r="G9" s="15">
        <v>24</v>
      </c>
      <c r="H9" s="15">
        <v>5</v>
      </c>
      <c r="I9" s="15"/>
      <c r="J9" s="15">
        <v>2</v>
      </c>
      <c r="K9" s="15"/>
      <c r="L9" s="15"/>
      <c r="M9" s="15">
        <v>150</v>
      </c>
      <c r="N9" s="15">
        <v>4</v>
      </c>
      <c r="O9" s="15" t="s">
        <v>9480</v>
      </c>
      <c r="P9" s="15" t="s">
        <v>910</v>
      </c>
    </row>
    <row r="10" spans="1:16" ht="14.5">
      <c r="A10" s="3" t="s">
        <v>9017</v>
      </c>
      <c r="B10" s="15" t="s">
        <v>1</v>
      </c>
      <c r="C10" s="15" t="s">
        <v>7342</v>
      </c>
      <c r="D10" s="15" t="s">
        <v>9018</v>
      </c>
      <c r="E10" s="15" t="s">
        <v>910</v>
      </c>
      <c r="F10" s="15">
        <v>3</v>
      </c>
      <c r="G10" s="15">
        <v>40</v>
      </c>
      <c r="H10" s="15"/>
      <c r="I10" s="15" t="s">
        <v>9024</v>
      </c>
      <c r="J10" s="15">
        <v>1.5</v>
      </c>
      <c r="K10" s="15"/>
      <c r="L10" s="15"/>
      <c r="M10" s="15">
        <v>100</v>
      </c>
      <c r="N10" s="15">
        <v>3</v>
      </c>
      <c r="O10" s="15">
        <v>3</v>
      </c>
      <c r="P10" s="15" t="s">
        <v>910</v>
      </c>
    </row>
    <row r="13" spans="1:16" ht="14.5"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</row>
  </sheetData>
  <sheetProtection algorithmName="SHA-512" hashValue="v1vagwfX14OuVuzvzITMAcUyXnDr/adhEoVAKtjep3X0k9Bb2DHomsZxZyRwO9WShrYEvb27xNVyNQUxc/bp0w==" saltValue="YXeur8JUjuLKSBAWedG61w==" spinCount="100000" sheet="1" objects="1" scenarios="1" sort="0" autoFilter="0"/>
  <autoFilter ref="A2:P2" xr:uid="{8E41CFE5-E8BB-4D5C-B6C6-A34AFAB927FD}"/>
  <phoneticPr fontId="5" type="noConversion"/>
  <hyperlinks>
    <hyperlink ref="A3" r:id="rId1" xr:uid="{EAF22C66-50A0-46F3-A383-AEBCD811EDF8}"/>
    <hyperlink ref="A4" r:id="rId2" xr:uid="{C8984F1A-2F37-42AD-B514-8FFEE99079F4}"/>
    <hyperlink ref="A5" r:id="rId3" xr:uid="{D2C84FD6-E690-4671-B898-C8F63673238D}"/>
    <hyperlink ref="A6" r:id="rId4" xr:uid="{90E8BF1F-93BA-4EBA-96D7-1F0C401B71DB}"/>
    <hyperlink ref="A7" r:id="rId5" xr:uid="{779DCD5A-5E2D-424E-B75C-BD11B826DD14}"/>
    <hyperlink ref="A8" r:id="rId6" xr:uid="{32CD0777-2E61-4E0B-B8AE-8653AD669492}"/>
    <hyperlink ref="A9" r:id="rId7" xr:uid="{8643FD5A-1C31-451C-BD9B-8C1B8F1D8118}"/>
    <hyperlink ref="A10" r:id="rId8" xr:uid="{A7ABF37E-5932-477E-8873-4569FEFF8641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A9293-CA9C-4747-B132-822316D01EE8}">
  <sheetPr codeName="工作表32"/>
  <dimension ref="A1:L12"/>
  <sheetViews>
    <sheetView topLeftCell="C1" workbookViewId="0">
      <selection activeCell="I9" sqref="I9"/>
    </sheetView>
  </sheetViews>
  <sheetFormatPr defaultRowHeight="12.5"/>
  <cols>
    <col min="1" max="1" width="21.26953125" style="16" customWidth="1"/>
    <col min="2" max="2" width="8.7265625" style="16"/>
    <col min="3" max="3" width="15.54296875" style="16" customWidth="1"/>
    <col min="4" max="4" width="18.6328125" style="16" customWidth="1"/>
    <col min="5" max="7" width="13.7265625" style="16" customWidth="1"/>
    <col min="8" max="8" width="17" style="16" customWidth="1"/>
    <col min="9" max="10" width="13.7265625" style="16" customWidth="1"/>
    <col min="11" max="11" width="7.90625" style="16" customWidth="1"/>
    <col min="12" max="12" width="9.7265625" style="16" customWidth="1"/>
    <col min="13" max="16384" width="8.7265625" style="16"/>
  </cols>
  <sheetData>
    <row r="1" spans="1:12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10221</v>
      </c>
      <c r="E2" s="17" t="s">
        <v>10230</v>
      </c>
      <c r="F2" s="17" t="s">
        <v>10231</v>
      </c>
      <c r="G2" s="17" t="s">
        <v>10232</v>
      </c>
      <c r="H2" s="17" t="s">
        <v>10233</v>
      </c>
      <c r="I2" s="17" t="s">
        <v>10227</v>
      </c>
      <c r="J2" s="17" t="s">
        <v>10228</v>
      </c>
      <c r="K2" s="17" t="s">
        <v>10142</v>
      </c>
      <c r="L2" s="17" t="s">
        <v>10143</v>
      </c>
    </row>
    <row r="3" spans="1:12" ht="14.5">
      <c r="A3" s="3" t="s">
        <v>9026</v>
      </c>
      <c r="B3" s="15" t="s">
        <v>1</v>
      </c>
      <c r="C3" s="15" t="s">
        <v>9032</v>
      </c>
      <c r="D3" s="15" t="s">
        <v>9018</v>
      </c>
      <c r="E3" s="15">
        <v>4.5</v>
      </c>
      <c r="F3" s="15">
        <v>75</v>
      </c>
      <c r="G3" s="15">
        <v>2000</v>
      </c>
      <c r="H3" s="15" t="s">
        <v>9025</v>
      </c>
      <c r="I3" s="15"/>
      <c r="J3" s="15"/>
      <c r="K3" s="15">
        <v>3</v>
      </c>
      <c r="L3" s="15" t="s">
        <v>3</v>
      </c>
    </row>
    <row r="4" spans="1:12" ht="14.5">
      <c r="A4" s="3" t="s">
        <v>9027</v>
      </c>
      <c r="B4" s="15" t="s">
        <v>1</v>
      </c>
      <c r="C4" s="15" t="s">
        <v>9035</v>
      </c>
      <c r="D4" s="15" t="s">
        <v>9033</v>
      </c>
      <c r="E4" s="15">
        <v>4.5</v>
      </c>
      <c r="F4" s="15">
        <v>70</v>
      </c>
      <c r="G4" s="15">
        <v>150</v>
      </c>
      <c r="H4" s="15" t="s">
        <v>9034</v>
      </c>
      <c r="I4" s="15"/>
      <c r="J4" s="15"/>
      <c r="K4" s="15">
        <v>3</v>
      </c>
      <c r="L4" s="15" t="s">
        <v>3</v>
      </c>
    </row>
    <row r="5" spans="1:12" ht="14.5">
      <c r="A5" s="3" t="s">
        <v>9028</v>
      </c>
      <c r="B5" s="15" t="s">
        <v>1</v>
      </c>
      <c r="C5" s="15" t="s">
        <v>7269</v>
      </c>
      <c r="D5" s="15" t="s">
        <v>9033</v>
      </c>
      <c r="E5" s="15"/>
      <c r="F5" s="15">
        <v>40</v>
      </c>
      <c r="G5" s="15" t="s">
        <v>9036</v>
      </c>
      <c r="H5" s="15"/>
      <c r="I5" s="15"/>
      <c r="J5" s="15"/>
      <c r="K5" s="15">
        <v>1</v>
      </c>
      <c r="L5" s="15" t="s">
        <v>3</v>
      </c>
    </row>
    <row r="6" spans="1:12" ht="14.5">
      <c r="A6" s="3" t="s">
        <v>9029</v>
      </c>
      <c r="B6" s="15" t="s">
        <v>1</v>
      </c>
      <c r="C6" s="15" t="s">
        <v>7269</v>
      </c>
      <c r="D6" s="15" t="s">
        <v>9033</v>
      </c>
      <c r="E6" s="15"/>
      <c r="F6" s="15">
        <v>40</v>
      </c>
      <c r="G6" s="15" t="s">
        <v>9037</v>
      </c>
      <c r="H6" s="15"/>
      <c r="I6" s="15"/>
      <c r="J6" s="15"/>
      <c r="K6" s="15">
        <v>1</v>
      </c>
      <c r="L6" s="15" t="s">
        <v>3</v>
      </c>
    </row>
    <row r="7" spans="1:12" ht="14.5">
      <c r="A7" s="3" t="s">
        <v>9030</v>
      </c>
      <c r="B7" s="15" t="s">
        <v>1</v>
      </c>
      <c r="C7" s="15" t="s">
        <v>7269</v>
      </c>
      <c r="D7" s="15" t="s">
        <v>9033</v>
      </c>
      <c r="E7" s="15"/>
      <c r="F7" s="15">
        <v>40</v>
      </c>
      <c r="G7" s="15" t="s">
        <v>9038</v>
      </c>
      <c r="H7" s="15"/>
      <c r="I7" s="15"/>
      <c r="J7" s="15"/>
      <c r="K7" s="15">
        <v>1</v>
      </c>
      <c r="L7" s="15" t="s">
        <v>3</v>
      </c>
    </row>
    <row r="8" spans="1:12" ht="14.5">
      <c r="A8" s="3" t="s">
        <v>9031</v>
      </c>
      <c r="B8" s="15" t="s">
        <v>1</v>
      </c>
      <c r="C8" s="15" t="s">
        <v>7269</v>
      </c>
      <c r="D8" s="15" t="s">
        <v>9033</v>
      </c>
      <c r="E8" s="15"/>
      <c r="F8" s="15">
        <v>4.5</v>
      </c>
      <c r="G8" s="15" t="s">
        <v>9038</v>
      </c>
      <c r="H8" s="15" t="s">
        <v>9039</v>
      </c>
      <c r="I8" s="15"/>
      <c r="J8" s="15"/>
      <c r="K8" s="15">
        <v>1</v>
      </c>
      <c r="L8" s="15" t="s">
        <v>3</v>
      </c>
    </row>
    <row r="12" spans="1:12" ht="14.5">
      <c r="C12" s="21"/>
      <c r="D12" s="21"/>
      <c r="E12" s="21"/>
      <c r="F12" s="21"/>
      <c r="G12" s="21"/>
      <c r="H12" s="21"/>
      <c r="I12" s="21"/>
      <c r="J12" s="21"/>
      <c r="K12" s="21"/>
      <c r="L12" s="21"/>
    </row>
  </sheetData>
  <sheetProtection algorithmName="SHA-512" hashValue="TwE/hXwSNsLNccunfQpj8OPSLNsXvtUET+LXNQou386pY7O2UFOPqcV02K19z5qKirjtFegeR8Ec7UIjJVd6zw==" saltValue="R40Ii0h7mPqdWsdM8/6Ppg==" spinCount="100000" sheet="1" objects="1" scenarios="1" sort="0" autoFilter="0"/>
  <autoFilter ref="A2:L2" xr:uid="{877A9293-CA9C-4747-B132-822316D01EE8}"/>
  <phoneticPr fontId="5" type="noConversion"/>
  <hyperlinks>
    <hyperlink ref="A3" r:id="rId1" xr:uid="{F78E16BD-234A-49B5-B99F-0CA4FDC7F6DA}"/>
    <hyperlink ref="A4" r:id="rId2" xr:uid="{4D6FDD83-3455-494B-A2FA-1E7D69D43E4F}"/>
    <hyperlink ref="A5" r:id="rId3" xr:uid="{E536AF39-8741-407A-8049-114E8DEDF6E1}"/>
    <hyperlink ref="A6" r:id="rId4" xr:uid="{321ADA61-552F-429B-9931-67EA1B1D56A7}"/>
    <hyperlink ref="A7" r:id="rId5" xr:uid="{4467B5A0-E7A3-49B1-97F6-EDA750C36A39}"/>
    <hyperlink ref="A8" r:id="rId6" xr:uid="{C72114E9-F908-4A7D-BC29-13EDD4E81F1E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AB767-6B44-4439-BB31-F4233C1D8A89}">
  <sheetPr codeName="工作表36"/>
  <dimension ref="A1:L40"/>
  <sheetViews>
    <sheetView workbookViewId="0">
      <selection activeCell="F9" sqref="F9"/>
    </sheetView>
  </sheetViews>
  <sheetFormatPr defaultRowHeight="12.5"/>
  <cols>
    <col min="1" max="1" width="21.26953125" style="16" customWidth="1"/>
    <col min="2" max="2" width="8.7265625" style="16"/>
    <col min="3" max="3" width="14.453125" style="16" customWidth="1"/>
    <col min="4" max="10" width="16.6328125" style="16" customWidth="1"/>
    <col min="11" max="12" width="8.08984375" style="16" customWidth="1"/>
    <col min="13" max="16384" width="8.7265625" style="16"/>
  </cols>
  <sheetData>
    <row r="1" spans="1:12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10206</v>
      </c>
      <c r="E2" s="17" t="s">
        <v>10220</v>
      </c>
      <c r="F2" s="17" t="s">
        <v>10234</v>
      </c>
      <c r="G2" s="17" t="s">
        <v>10235</v>
      </c>
      <c r="H2" s="17" t="s">
        <v>10236</v>
      </c>
      <c r="I2" s="17" t="s">
        <v>10237</v>
      </c>
      <c r="J2" s="17" t="s">
        <v>10238</v>
      </c>
      <c r="K2" s="17" t="s">
        <v>10142</v>
      </c>
      <c r="L2" s="17" t="s">
        <v>10143</v>
      </c>
    </row>
    <row r="3" spans="1:12" ht="14.5">
      <c r="A3" s="3" t="s">
        <v>9040</v>
      </c>
      <c r="B3" s="15" t="s">
        <v>1</v>
      </c>
      <c r="C3" s="15" t="s">
        <v>7261</v>
      </c>
      <c r="D3" s="15">
        <v>37</v>
      </c>
      <c r="E3" s="15">
        <v>2.4950000000000001</v>
      </c>
      <c r="F3" s="15">
        <v>1</v>
      </c>
      <c r="G3" s="15">
        <v>0.08</v>
      </c>
      <c r="H3" s="15">
        <v>0.1</v>
      </c>
      <c r="I3" s="15">
        <v>-40</v>
      </c>
      <c r="J3" s="15">
        <v>125</v>
      </c>
      <c r="K3" s="15">
        <v>3</v>
      </c>
      <c r="L3" s="15" t="s">
        <v>910</v>
      </c>
    </row>
    <row r="4" spans="1:12" ht="14.5">
      <c r="A4" s="3" t="s">
        <v>9041</v>
      </c>
      <c r="B4" s="15" t="s">
        <v>1</v>
      </c>
      <c r="C4" s="15" t="s">
        <v>7261</v>
      </c>
      <c r="D4" s="15">
        <v>37</v>
      </c>
      <c r="E4" s="15">
        <v>2.4950000000000001</v>
      </c>
      <c r="F4" s="15">
        <v>0.5</v>
      </c>
      <c r="G4" s="15">
        <v>0.08</v>
      </c>
      <c r="H4" s="15">
        <v>0.1</v>
      </c>
      <c r="I4" s="15">
        <v>-40</v>
      </c>
      <c r="J4" s="15">
        <v>125</v>
      </c>
      <c r="K4" s="15">
        <v>3</v>
      </c>
      <c r="L4" s="15" t="s">
        <v>910</v>
      </c>
    </row>
    <row r="5" spans="1:12" ht="14.5">
      <c r="A5" s="3" t="s">
        <v>9042</v>
      </c>
      <c r="B5" s="15" t="s">
        <v>1</v>
      </c>
      <c r="C5" s="15" t="s">
        <v>7261</v>
      </c>
      <c r="D5" s="15">
        <v>18</v>
      </c>
      <c r="E5" s="15">
        <v>1.24</v>
      </c>
      <c r="F5" s="15">
        <v>1</v>
      </c>
      <c r="G5" s="15">
        <v>0.06</v>
      </c>
      <c r="H5" s="15">
        <v>0.08</v>
      </c>
      <c r="I5" s="15">
        <v>0</v>
      </c>
      <c r="J5" s="15">
        <v>70</v>
      </c>
      <c r="K5" s="15">
        <v>3</v>
      </c>
      <c r="L5" s="15" t="s">
        <v>910</v>
      </c>
    </row>
    <row r="6" spans="1:12" ht="14.5">
      <c r="A6" s="3" t="s">
        <v>9043</v>
      </c>
      <c r="B6" s="15" t="s">
        <v>1</v>
      </c>
      <c r="C6" s="15" t="s">
        <v>7261</v>
      </c>
      <c r="D6" s="15">
        <v>18</v>
      </c>
      <c r="E6" s="15">
        <v>1.24</v>
      </c>
      <c r="F6" s="15">
        <v>1</v>
      </c>
      <c r="G6" s="15">
        <v>0.02</v>
      </c>
      <c r="H6" s="15">
        <v>0.08</v>
      </c>
      <c r="I6" s="15">
        <v>-40</v>
      </c>
      <c r="J6" s="15">
        <v>105</v>
      </c>
      <c r="K6" s="15">
        <v>1</v>
      </c>
      <c r="L6" s="15" t="s">
        <v>910</v>
      </c>
    </row>
    <row r="7" spans="1:12" ht="14.5">
      <c r="A7" s="3" t="s">
        <v>9044</v>
      </c>
      <c r="B7" s="15" t="s">
        <v>1</v>
      </c>
      <c r="C7" s="15" t="s">
        <v>7261</v>
      </c>
      <c r="D7" s="15">
        <v>18</v>
      </c>
      <c r="E7" s="15">
        <v>1.24</v>
      </c>
      <c r="F7" s="15">
        <v>0.5</v>
      </c>
      <c r="G7" s="15">
        <v>0.06</v>
      </c>
      <c r="H7" s="15">
        <v>0.08</v>
      </c>
      <c r="I7" s="15">
        <v>0</v>
      </c>
      <c r="J7" s="15">
        <v>70</v>
      </c>
      <c r="K7" s="15">
        <v>3</v>
      </c>
      <c r="L7" s="15" t="s">
        <v>910</v>
      </c>
    </row>
    <row r="8" spans="1:12" ht="14.5">
      <c r="A8" s="3" t="s">
        <v>9045</v>
      </c>
      <c r="B8" s="15" t="s">
        <v>1</v>
      </c>
      <c r="C8" s="15" t="s">
        <v>7261</v>
      </c>
      <c r="D8" s="15">
        <v>18</v>
      </c>
      <c r="E8" s="15">
        <v>1.24</v>
      </c>
      <c r="F8" s="15">
        <v>0.5</v>
      </c>
      <c r="G8" s="15">
        <v>0.02</v>
      </c>
      <c r="H8" s="15">
        <v>0.08</v>
      </c>
      <c r="I8" s="15">
        <v>-40</v>
      </c>
      <c r="J8" s="15">
        <v>85</v>
      </c>
      <c r="K8" s="15">
        <v>1</v>
      </c>
      <c r="L8" s="15" t="s">
        <v>910</v>
      </c>
    </row>
    <row r="10" spans="1:12" ht="14.5">
      <c r="C10" s="21"/>
      <c r="D10" s="21"/>
      <c r="E10" s="21"/>
      <c r="F10" s="21"/>
      <c r="G10" s="21"/>
      <c r="H10" s="21"/>
      <c r="I10" s="21"/>
      <c r="J10" s="21"/>
      <c r="K10" s="21"/>
    </row>
    <row r="11" spans="1:12" ht="14.5">
      <c r="L11" s="21"/>
    </row>
    <row r="19" spans="11:11">
      <c r="K19" s="16" t="s">
        <v>9380</v>
      </c>
    </row>
    <row r="40" s="16" customFormat="1" ht="11.5" customHeight="1"/>
  </sheetData>
  <sheetProtection algorithmName="SHA-512" hashValue="vowcpFRjRpGIvOGVtNnji6aHO5fuQOaZheWzBy9icwTXHbbSCrjCWLcyBmR9MWTzTNYft+S05WKCdf6MiR8zTA==" saltValue="15ilIgdNyhe835FmBBS2pg==" spinCount="100000" sheet="1" objects="1" scenarios="1" sort="0" autoFilter="0"/>
  <autoFilter ref="A2:L2" xr:uid="{554AB767-6B44-4439-BB31-F4233C1D8A89}"/>
  <phoneticPr fontId="5" type="noConversion"/>
  <hyperlinks>
    <hyperlink ref="A3" r:id="rId1" xr:uid="{CFFA9FF6-C4E2-402A-BB5A-7076A02C17F6}"/>
    <hyperlink ref="A4" r:id="rId2" xr:uid="{18D363DF-0FA4-4DCF-AAEC-687FCC3C4E55}"/>
    <hyperlink ref="A5" r:id="rId3" xr:uid="{06FF8FFC-1700-47B9-AC07-C00D769A1136}"/>
    <hyperlink ref="A6" r:id="rId4" xr:uid="{8F0D9481-62FC-47CC-806E-B579CD0DC424}"/>
    <hyperlink ref="A7" r:id="rId5" xr:uid="{36FAB9CD-A1A8-48DF-B0AD-0C7713D01539}"/>
    <hyperlink ref="A8" r:id="rId6" xr:uid="{EE26C96A-16C8-4741-81BF-F858C629BD11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FC79C-1DAC-4863-A6F8-5DCE9E83272B}">
  <sheetPr codeName="工作表37"/>
  <dimension ref="A1:N8"/>
  <sheetViews>
    <sheetView topLeftCell="D1" workbookViewId="0">
      <selection activeCell="A2" sqref="A2:N2"/>
    </sheetView>
  </sheetViews>
  <sheetFormatPr defaultRowHeight="12.5"/>
  <cols>
    <col min="1" max="1" width="21.26953125" style="16" customWidth="1"/>
    <col min="2" max="2" width="8.7265625" style="16"/>
    <col min="3" max="3" width="15.6328125" style="16" customWidth="1"/>
    <col min="4" max="4" width="15.453125" style="16" customWidth="1"/>
    <col min="5" max="12" width="14.453125" style="16" customWidth="1"/>
    <col min="13" max="14" width="7.90625" style="16" customWidth="1"/>
    <col min="15" max="16384" width="8.726562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10159</v>
      </c>
      <c r="E2" s="17" t="s">
        <v>10205</v>
      </c>
      <c r="F2" s="17" t="s">
        <v>10206</v>
      </c>
      <c r="G2" s="17" t="s">
        <v>10239</v>
      </c>
      <c r="H2" s="17" t="s">
        <v>10240</v>
      </c>
      <c r="I2" s="17" t="s">
        <v>10241</v>
      </c>
      <c r="J2" s="17" t="s">
        <v>10242</v>
      </c>
      <c r="K2" s="17" t="s">
        <v>10243</v>
      </c>
      <c r="L2" s="17" t="s">
        <v>10244</v>
      </c>
      <c r="M2" s="17" t="s">
        <v>10142</v>
      </c>
      <c r="N2" s="17" t="s">
        <v>10143</v>
      </c>
    </row>
    <row r="3" spans="1:14" ht="14.5">
      <c r="A3" s="3" t="s">
        <v>9046</v>
      </c>
      <c r="B3" s="15" t="s">
        <v>1</v>
      </c>
      <c r="C3" s="15" t="s">
        <v>9052</v>
      </c>
      <c r="D3" s="15" t="s">
        <v>9051</v>
      </c>
      <c r="E3" s="15">
        <v>2.5</v>
      </c>
      <c r="F3" s="15">
        <v>3.5</v>
      </c>
      <c r="G3" s="15">
        <v>2</v>
      </c>
      <c r="H3" s="15">
        <v>2.5</v>
      </c>
      <c r="I3" s="15">
        <v>6</v>
      </c>
      <c r="J3" s="15">
        <v>60</v>
      </c>
      <c r="K3" s="15">
        <v>5</v>
      </c>
      <c r="L3" s="15">
        <v>59</v>
      </c>
      <c r="M3" s="15">
        <v>1</v>
      </c>
      <c r="N3" s="15" t="s">
        <v>910</v>
      </c>
    </row>
    <row r="4" spans="1:14" s="22" customFormat="1" ht="14.5">
      <c r="A4" s="3" t="s">
        <v>9047</v>
      </c>
      <c r="B4" s="15" t="s">
        <v>1</v>
      </c>
      <c r="C4" s="15" t="s">
        <v>9053</v>
      </c>
      <c r="D4" s="15" t="s">
        <v>9051</v>
      </c>
      <c r="E4" s="15">
        <v>1.65</v>
      </c>
      <c r="F4" s="15">
        <v>3.5</v>
      </c>
      <c r="G4" s="15">
        <v>1</v>
      </c>
      <c r="H4" s="15">
        <v>1.4</v>
      </c>
      <c r="I4" s="15"/>
      <c r="J4" s="15">
        <v>55</v>
      </c>
      <c r="K4" s="15">
        <v>10</v>
      </c>
      <c r="L4" s="15"/>
      <c r="M4" s="15" t="s">
        <v>9479</v>
      </c>
      <c r="N4" s="15" t="s">
        <v>910</v>
      </c>
    </row>
    <row r="5" spans="1:14" s="22" customFormat="1" ht="14.5">
      <c r="A5" s="3" t="s">
        <v>9048</v>
      </c>
      <c r="B5" s="15" t="s">
        <v>1</v>
      </c>
      <c r="C5" s="15" t="s">
        <v>9052</v>
      </c>
      <c r="D5" s="15" t="s">
        <v>9051</v>
      </c>
      <c r="E5" s="15">
        <v>1.65</v>
      </c>
      <c r="F5" s="15">
        <v>3.5</v>
      </c>
      <c r="G5" s="15">
        <v>1</v>
      </c>
      <c r="H5" s="15">
        <v>1.4</v>
      </c>
      <c r="I5" s="15"/>
      <c r="J5" s="15">
        <v>55</v>
      </c>
      <c r="K5" s="15">
        <v>10</v>
      </c>
      <c r="L5" s="15"/>
      <c r="M5" s="15">
        <v>1</v>
      </c>
      <c r="N5" s="15" t="s">
        <v>910</v>
      </c>
    </row>
    <row r="6" spans="1:14" ht="14.5">
      <c r="A6" s="3" t="s">
        <v>9049</v>
      </c>
      <c r="B6" s="15" t="s">
        <v>1</v>
      </c>
      <c r="C6" s="15" t="s">
        <v>9053</v>
      </c>
      <c r="D6" s="15" t="s">
        <v>9051</v>
      </c>
      <c r="E6" s="15">
        <v>1.8</v>
      </c>
      <c r="F6" s="15">
        <v>6</v>
      </c>
      <c r="G6" s="15">
        <v>1</v>
      </c>
      <c r="H6" s="15">
        <v>2.6</v>
      </c>
      <c r="I6" s="15"/>
      <c r="J6" s="15">
        <v>60</v>
      </c>
      <c r="K6" s="15">
        <v>5</v>
      </c>
      <c r="L6" s="15"/>
      <c r="M6" s="15" t="s">
        <v>9479</v>
      </c>
      <c r="N6" s="15" t="s">
        <v>910</v>
      </c>
    </row>
    <row r="7" spans="1:14" ht="14.5">
      <c r="A7" s="3" t="s">
        <v>9050</v>
      </c>
      <c r="B7" s="15" t="s">
        <v>1</v>
      </c>
      <c r="C7" s="15" t="s">
        <v>7261</v>
      </c>
      <c r="D7" s="15" t="s">
        <v>9051</v>
      </c>
      <c r="E7" s="15">
        <v>1.8</v>
      </c>
      <c r="F7" s="15">
        <v>6</v>
      </c>
      <c r="G7" s="15">
        <v>1</v>
      </c>
      <c r="H7" s="15">
        <v>2.6</v>
      </c>
      <c r="I7" s="15"/>
      <c r="J7" s="15">
        <v>60</v>
      </c>
      <c r="K7" s="15">
        <v>5</v>
      </c>
      <c r="L7" s="15"/>
      <c r="M7" s="15">
        <v>1</v>
      </c>
      <c r="N7" s="15" t="s">
        <v>910</v>
      </c>
    </row>
    <row r="8" spans="1:14" ht="14.5">
      <c r="A8" s="3" t="s">
        <v>9231</v>
      </c>
      <c r="B8" s="15" t="s">
        <v>1</v>
      </c>
      <c r="C8" s="51" t="s">
        <v>9232</v>
      </c>
      <c r="D8" s="15" t="s">
        <v>9233</v>
      </c>
      <c r="E8" s="15">
        <v>3.3</v>
      </c>
      <c r="F8" s="15">
        <v>30</v>
      </c>
      <c r="G8" s="15" t="s">
        <v>9054</v>
      </c>
      <c r="H8" s="15">
        <v>60</v>
      </c>
      <c r="I8" s="15" t="s">
        <v>9234</v>
      </c>
      <c r="J8" s="15" t="s">
        <v>9235</v>
      </c>
      <c r="K8" s="15" t="s">
        <v>9236</v>
      </c>
      <c r="L8" s="15" t="s">
        <v>9237</v>
      </c>
      <c r="M8" s="15">
        <v>1</v>
      </c>
      <c r="N8" s="15" t="s">
        <v>910</v>
      </c>
    </row>
  </sheetData>
  <sheetProtection algorithmName="SHA-512" hashValue="LjSekeSiW2rKP8WQGNvA2mIgLv+3nm/eFlRYURSlbNZ2qrEKvUexB90TGTPo6ofdWNTv7T6AHw8pyJPNIgX6tg==" saltValue="ZZ96qrejst6Rdj5hkX47/w==" spinCount="100000" sheet="1" objects="1" scenarios="1" sort="0" autoFilter="0"/>
  <autoFilter ref="A2:N2" xr:uid="{51DFC79C-1DAC-4863-A6F8-5DCE9E83272B}"/>
  <phoneticPr fontId="5" type="noConversion"/>
  <hyperlinks>
    <hyperlink ref="A3" r:id="rId1" xr:uid="{32566089-64BF-46D9-BACA-8A6F8422044B}"/>
    <hyperlink ref="A4" r:id="rId2" xr:uid="{9B4C7716-6DB8-4BDA-956C-3F1E1B59C1A6}"/>
    <hyperlink ref="A5" r:id="rId3" xr:uid="{FBCED0B9-322E-446E-B67F-70B8F819AA21}"/>
    <hyperlink ref="A6" r:id="rId4" xr:uid="{964B2AAF-4684-4307-A82A-73E6FEDEAF41}"/>
    <hyperlink ref="A7" r:id="rId5" xr:uid="{77874E67-180A-4F0F-9C7C-7110768B4660}"/>
    <hyperlink ref="A8" r:id="rId6" xr:uid="{7A02703B-03D0-4EF9-AADF-152A2945C389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E8AFE-6A08-4B69-AF29-5B001F3DDDE5}">
  <sheetPr codeName="工作表38"/>
  <dimension ref="A1:N6"/>
  <sheetViews>
    <sheetView topLeftCell="D1" workbookViewId="0">
      <selection activeCell="A2" sqref="A2:N2"/>
    </sheetView>
  </sheetViews>
  <sheetFormatPr defaultRowHeight="12.5"/>
  <cols>
    <col min="1" max="1" width="21.26953125" style="16" customWidth="1"/>
    <col min="2" max="2" width="8.7265625" style="16"/>
    <col min="3" max="3" width="14.81640625" style="16" customWidth="1"/>
    <col min="4" max="4" width="15.26953125" style="16" customWidth="1"/>
    <col min="5" max="12" width="14.36328125" style="16" customWidth="1"/>
    <col min="13" max="14" width="9.54296875" style="16" customWidth="1"/>
    <col min="15" max="16384" width="8.726562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10159</v>
      </c>
      <c r="E2" s="17" t="s">
        <v>10205</v>
      </c>
      <c r="F2" s="17" t="s">
        <v>10206</v>
      </c>
      <c r="G2" s="17" t="s">
        <v>10239</v>
      </c>
      <c r="H2" s="17" t="s">
        <v>10240</v>
      </c>
      <c r="I2" s="17" t="s">
        <v>10241</v>
      </c>
      <c r="J2" s="17" t="s">
        <v>10242</v>
      </c>
      <c r="K2" s="17" t="s">
        <v>10243</v>
      </c>
      <c r="L2" s="17" t="s">
        <v>10244</v>
      </c>
      <c r="M2" s="17" t="s">
        <v>10142</v>
      </c>
      <c r="N2" s="17" t="s">
        <v>10143</v>
      </c>
    </row>
    <row r="3" spans="1:14" ht="14.5">
      <c r="A3" s="3" t="s">
        <v>9055</v>
      </c>
      <c r="B3" s="15" t="s">
        <v>1</v>
      </c>
      <c r="C3" s="15" t="s">
        <v>9053</v>
      </c>
      <c r="D3" s="15" t="s">
        <v>9057</v>
      </c>
      <c r="E3" s="15">
        <v>3</v>
      </c>
      <c r="F3" s="15">
        <v>24</v>
      </c>
      <c r="G3" s="15">
        <v>50</v>
      </c>
      <c r="H3" s="15">
        <v>2.5</v>
      </c>
      <c r="I3" s="15">
        <v>45</v>
      </c>
      <c r="J3" s="15">
        <v>100</v>
      </c>
      <c r="K3" s="15">
        <v>25</v>
      </c>
      <c r="L3" s="15">
        <v>70</v>
      </c>
      <c r="M3" s="15" t="s">
        <v>9479</v>
      </c>
      <c r="N3" s="15" t="s">
        <v>910</v>
      </c>
    </row>
    <row r="4" spans="1:14" ht="14.5">
      <c r="A4" s="3" t="s">
        <v>9056</v>
      </c>
      <c r="B4" s="15" t="s">
        <v>1</v>
      </c>
      <c r="C4" s="15" t="s">
        <v>7261</v>
      </c>
      <c r="D4" s="15" t="s">
        <v>9057</v>
      </c>
      <c r="E4" s="15">
        <v>3</v>
      </c>
      <c r="F4" s="15">
        <v>24</v>
      </c>
      <c r="G4" s="15">
        <v>50</v>
      </c>
      <c r="H4" s="15">
        <v>2.5</v>
      </c>
      <c r="I4" s="15">
        <v>45</v>
      </c>
      <c r="J4" s="15">
        <v>100</v>
      </c>
      <c r="K4" s="15">
        <v>25</v>
      </c>
      <c r="L4" s="15">
        <v>70</v>
      </c>
      <c r="M4" s="15">
        <v>1</v>
      </c>
      <c r="N4" s="15" t="s">
        <v>910</v>
      </c>
    </row>
    <row r="6" spans="1:14" ht="14.5"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</sheetData>
  <sheetProtection algorithmName="SHA-512" hashValue="34MrdXELuvvFsUtmvnK65G9R3cCCrziVh+hMVWIMh3h/I4lQ4rJbTm+1I9BCiYuMb6ji2LOh3+X65wP+FYnFTA==" saltValue="xPptQ8isotnwCZT/YV8FlQ==" spinCount="100000" sheet="1" objects="1" scenarios="1" sort="0" autoFilter="0"/>
  <autoFilter ref="A2:N2" xr:uid="{E3CE8AFE-6A08-4B69-AF29-5B001F3DDDE5}"/>
  <phoneticPr fontId="5" type="noConversion"/>
  <hyperlinks>
    <hyperlink ref="A3" r:id="rId1" xr:uid="{3A37452D-DCDF-4400-8F85-2392E7B9EE49}"/>
    <hyperlink ref="A4" r:id="rId2" xr:uid="{7E06539D-4151-43AC-B035-B5B2B75E33BD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CD3A6-4B71-4266-80AC-9D49A4DE1BF8}">
  <sheetPr codeName="工作表39"/>
  <dimension ref="A1:N12"/>
  <sheetViews>
    <sheetView topLeftCell="B1" workbookViewId="0">
      <selection activeCell="A2" sqref="A2:N2"/>
    </sheetView>
  </sheetViews>
  <sheetFormatPr defaultRowHeight="12.5"/>
  <cols>
    <col min="1" max="1" width="21.26953125" style="16" customWidth="1"/>
    <col min="2" max="2" width="8.7265625" style="16"/>
    <col min="3" max="3" width="14.1796875" style="16" customWidth="1"/>
    <col min="4" max="4" width="12.7265625" style="16" customWidth="1"/>
    <col min="5" max="8" width="15.36328125" style="16" customWidth="1"/>
    <col min="9" max="12" width="11.26953125" style="16" customWidth="1"/>
    <col min="13" max="14" width="8" style="16" customWidth="1"/>
    <col min="15" max="16384" width="8.726562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10159</v>
      </c>
      <c r="E2" s="17" t="s">
        <v>10205</v>
      </c>
      <c r="F2" s="17" t="s">
        <v>10206</v>
      </c>
      <c r="G2" s="17" t="s">
        <v>10239</v>
      </c>
      <c r="H2" s="17" t="s">
        <v>10240</v>
      </c>
      <c r="I2" s="17" t="s">
        <v>10241</v>
      </c>
      <c r="J2" s="17" t="s">
        <v>10242</v>
      </c>
      <c r="K2" s="17" t="s">
        <v>10243</v>
      </c>
      <c r="L2" s="17" t="s">
        <v>10244</v>
      </c>
      <c r="M2" s="17" t="s">
        <v>10142</v>
      </c>
      <c r="N2" s="17" t="s">
        <v>10143</v>
      </c>
    </row>
    <row r="3" spans="1:14" ht="14.5">
      <c r="A3" s="3" t="s">
        <v>9058</v>
      </c>
      <c r="B3" s="15" t="s">
        <v>1</v>
      </c>
      <c r="C3" s="15" t="s">
        <v>9053</v>
      </c>
      <c r="D3" s="15" t="s">
        <v>9065</v>
      </c>
      <c r="E3" s="15">
        <v>3.5</v>
      </c>
      <c r="F3" s="15">
        <v>20</v>
      </c>
      <c r="G3" s="15">
        <v>25</v>
      </c>
      <c r="H3" s="15">
        <v>4</v>
      </c>
      <c r="I3" s="15">
        <v>5</v>
      </c>
      <c r="J3" s="15">
        <v>90</v>
      </c>
      <c r="K3" s="15">
        <v>-90</v>
      </c>
      <c r="L3" s="15">
        <v>-5</v>
      </c>
      <c r="M3" s="15" t="s">
        <v>9479</v>
      </c>
      <c r="N3" s="15" t="s">
        <v>9330</v>
      </c>
    </row>
    <row r="4" spans="1:14" ht="14.5">
      <c r="A4" s="3" t="s">
        <v>9059</v>
      </c>
      <c r="B4" s="15" t="s">
        <v>1</v>
      </c>
      <c r="C4" s="15" t="s">
        <v>9053</v>
      </c>
      <c r="D4" s="15" t="s">
        <v>9065</v>
      </c>
      <c r="E4" s="15">
        <v>2.5</v>
      </c>
      <c r="F4" s="15">
        <v>24</v>
      </c>
      <c r="G4" s="15">
        <v>50</v>
      </c>
      <c r="H4" s="15"/>
      <c r="I4" s="15">
        <v>5</v>
      </c>
      <c r="J4" s="15">
        <v>25</v>
      </c>
      <c r="K4" s="15">
        <v>-25</v>
      </c>
      <c r="L4" s="15">
        <v>-5</v>
      </c>
      <c r="M4" s="15" t="s">
        <v>9479</v>
      </c>
      <c r="N4" s="15" t="s">
        <v>9330</v>
      </c>
    </row>
    <row r="5" spans="1:14" ht="14.5">
      <c r="A5" s="3" t="s">
        <v>9060</v>
      </c>
      <c r="B5" s="15" t="s">
        <v>1</v>
      </c>
      <c r="C5" s="15" t="s">
        <v>7261</v>
      </c>
      <c r="D5" s="15" t="s">
        <v>9065</v>
      </c>
      <c r="E5" s="15">
        <v>2.5</v>
      </c>
      <c r="F5" s="15">
        <v>24</v>
      </c>
      <c r="G5" s="15">
        <v>50</v>
      </c>
      <c r="H5" s="15"/>
      <c r="I5" s="15">
        <v>5</v>
      </c>
      <c r="J5" s="15">
        <v>25</v>
      </c>
      <c r="K5" s="15">
        <v>-25</v>
      </c>
      <c r="L5" s="15">
        <v>-5</v>
      </c>
      <c r="M5" s="15">
        <v>1</v>
      </c>
      <c r="N5" s="15" t="s">
        <v>9330</v>
      </c>
    </row>
    <row r="6" spans="1:14" s="22" customFormat="1" ht="14.5">
      <c r="A6" s="3" t="s">
        <v>9061</v>
      </c>
      <c r="B6" s="15" t="s">
        <v>1</v>
      </c>
      <c r="C6" s="15" t="s">
        <v>9053</v>
      </c>
      <c r="D6" s="15" t="s">
        <v>9065</v>
      </c>
      <c r="E6" s="15">
        <v>4</v>
      </c>
      <c r="F6" s="15">
        <v>30</v>
      </c>
      <c r="G6" s="15">
        <v>25</v>
      </c>
      <c r="H6" s="15">
        <v>3</v>
      </c>
      <c r="I6" s="15">
        <v>10</v>
      </c>
      <c r="J6" s="15">
        <v>110</v>
      </c>
      <c r="K6" s="15">
        <v>-110</v>
      </c>
      <c r="L6" s="15">
        <v>-10</v>
      </c>
      <c r="M6" s="15" t="s">
        <v>9479</v>
      </c>
      <c r="N6" s="15" t="s">
        <v>9330</v>
      </c>
    </row>
    <row r="7" spans="1:14" s="22" customFormat="1" ht="14.5">
      <c r="A7" s="3" t="s">
        <v>9062</v>
      </c>
      <c r="B7" s="15" t="s">
        <v>1</v>
      </c>
      <c r="C7" s="15" t="s">
        <v>7261</v>
      </c>
      <c r="D7" s="15" t="s">
        <v>9065</v>
      </c>
      <c r="E7" s="15">
        <v>4</v>
      </c>
      <c r="F7" s="15">
        <v>30</v>
      </c>
      <c r="G7" s="15">
        <v>25</v>
      </c>
      <c r="H7" s="15">
        <v>3</v>
      </c>
      <c r="I7" s="15">
        <v>10</v>
      </c>
      <c r="J7" s="15">
        <v>110</v>
      </c>
      <c r="K7" s="15">
        <v>-110</v>
      </c>
      <c r="L7" s="15">
        <v>-10</v>
      </c>
      <c r="M7" s="15">
        <v>1</v>
      </c>
      <c r="N7" s="15" t="s">
        <v>9330</v>
      </c>
    </row>
    <row r="8" spans="1:14" s="22" customFormat="1" ht="14.5">
      <c r="A8" s="3" t="s">
        <v>9063</v>
      </c>
      <c r="B8" s="15" t="s">
        <v>1</v>
      </c>
      <c r="C8" s="15" t="s">
        <v>9053</v>
      </c>
      <c r="D8" s="15" t="s">
        <v>9065</v>
      </c>
      <c r="E8" s="15">
        <v>2.5</v>
      </c>
      <c r="F8" s="15">
        <v>16</v>
      </c>
      <c r="G8" s="15">
        <v>13</v>
      </c>
      <c r="H8" s="15"/>
      <c r="I8" s="15">
        <v>5</v>
      </c>
      <c r="J8" s="15">
        <v>25</v>
      </c>
      <c r="K8" s="15">
        <v>-25</v>
      </c>
      <c r="L8" s="15">
        <v>-5</v>
      </c>
      <c r="M8" s="15" t="s">
        <v>9479</v>
      </c>
      <c r="N8" s="15" t="s">
        <v>9330</v>
      </c>
    </row>
    <row r="9" spans="1:14" s="22" customFormat="1" ht="14.5">
      <c r="A9" s="3" t="s">
        <v>9064</v>
      </c>
      <c r="B9" s="15" t="s">
        <v>1</v>
      </c>
      <c r="C9" s="15" t="s">
        <v>7261</v>
      </c>
      <c r="D9" s="15" t="s">
        <v>9065</v>
      </c>
      <c r="E9" s="15">
        <v>2.5</v>
      </c>
      <c r="F9" s="15">
        <v>16</v>
      </c>
      <c r="G9" s="15">
        <v>13</v>
      </c>
      <c r="H9" s="15"/>
      <c r="I9" s="15">
        <v>5</v>
      </c>
      <c r="J9" s="15">
        <v>25</v>
      </c>
      <c r="K9" s="15">
        <v>-25</v>
      </c>
      <c r="L9" s="15">
        <v>-5</v>
      </c>
      <c r="M9" s="15">
        <v>1</v>
      </c>
      <c r="N9" s="15" t="s">
        <v>9330</v>
      </c>
    </row>
    <row r="12" spans="1:14" ht="14.5">
      <c r="N12" s="21"/>
    </row>
  </sheetData>
  <sheetProtection algorithmName="SHA-512" hashValue="D3ZxMMmMfrI7NwOVYwUH4Og/dvvQ5a1yzwmoKyewgj7updUEL1gUWLE5wEDCP1y35UOiYCXorZRq2xkvkKpo8Q==" saltValue="Azt1YK852uyrcD8FrWGC+A==" spinCount="100000" sheet="1" objects="1" scenarios="1" sort="0" autoFilter="0"/>
  <autoFilter ref="A2:N2" xr:uid="{CE4CD3A6-4B71-4266-80AC-9D49A4DE1BF8}"/>
  <phoneticPr fontId="5" type="noConversion"/>
  <hyperlinks>
    <hyperlink ref="A3" r:id="rId1" xr:uid="{90272054-AD04-4626-B6CA-3080B7161E20}"/>
    <hyperlink ref="A4" r:id="rId2" xr:uid="{E9DF549F-7449-4DCA-B18A-FAD141DDCF77}"/>
    <hyperlink ref="A5" r:id="rId3" xr:uid="{043FA5D7-9C95-4D47-9CFF-C1714A03E2B3}"/>
    <hyperlink ref="A6" r:id="rId4" xr:uid="{E366E59C-1749-41F2-96AC-38DDBE72D277}"/>
    <hyperlink ref="A7" r:id="rId5" xr:uid="{7D8FF919-D3EB-4990-814D-4293D84D1406}"/>
    <hyperlink ref="A8" r:id="rId6" xr:uid="{75CC79CB-82A6-463E-AE21-A795DEF8974D}"/>
    <hyperlink ref="A9" r:id="rId7" xr:uid="{F481FFC3-89C3-4FED-88C8-8997E30E93BE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DEF53-0859-48E1-B1B0-5F85E0263A69}">
  <sheetPr codeName="工作表40"/>
  <dimension ref="A1:L3"/>
  <sheetViews>
    <sheetView topLeftCell="B1" workbookViewId="0">
      <selection activeCell="A2" sqref="A2:L2"/>
    </sheetView>
  </sheetViews>
  <sheetFormatPr defaultRowHeight="12.5"/>
  <cols>
    <col min="1" max="1" width="21.26953125" style="16" customWidth="1"/>
    <col min="2" max="2" width="8.7265625" style="16"/>
    <col min="3" max="3" width="20.1796875" style="16" customWidth="1"/>
    <col min="4" max="4" width="14.36328125" style="16" customWidth="1"/>
    <col min="5" max="8" width="16.26953125" style="16" customWidth="1"/>
    <col min="9" max="10" width="12.1796875" style="16" customWidth="1"/>
    <col min="11" max="16384" width="8.7265625" style="16"/>
  </cols>
  <sheetData>
    <row r="1" spans="1:12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10159</v>
      </c>
      <c r="E2" s="17" t="s">
        <v>10205</v>
      </c>
      <c r="F2" s="17" t="s">
        <v>10206</v>
      </c>
      <c r="G2" s="17" t="s">
        <v>10239</v>
      </c>
      <c r="H2" s="17" t="s">
        <v>10240</v>
      </c>
      <c r="I2" s="17" t="s">
        <v>10241</v>
      </c>
      <c r="J2" s="17" t="s">
        <v>10242</v>
      </c>
      <c r="K2" s="17" t="s">
        <v>10142</v>
      </c>
      <c r="L2" s="17" t="s">
        <v>10143</v>
      </c>
    </row>
    <row r="3" spans="1:12" ht="14.5">
      <c r="A3" s="3" t="s">
        <v>9066</v>
      </c>
      <c r="B3" s="15" t="s">
        <v>1</v>
      </c>
      <c r="C3" s="15" t="s">
        <v>9053</v>
      </c>
      <c r="D3" s="15" t="s">
        <v>9033</v>
      </c>
      <c r="E3" s="15">
        <v>3</v>
      </c>
      <c r="F3" s="15">
        <v>6.5</v>
      </c>
      <c r="G3" s="15">
        <v>10</v>
      </c>
      <c r="H3" s="15">
        <v>2.5</v>
      </c>
      <c r="I3" s="15"/>
      <c r="J3" s="15"/>
      <c r="K3" s="15" t="s">
        <v>9479</v>
      </c>
      <c r="L3" s="15" t="s">
        <v>910</v>
      </c>
    </row>
  </sheetData>
  <sheetProtection algorithmName="SHA-512" hashValue="IUslkjPwglLCELluQhjByyuhEvvVJ3BTilvk/IaRs30Bh4J1NxhsGi96c1S34aFmIgCUJNuwo/PTKRLsbWls8g==" saltValue="A/kwSrJP4kafxzIsqcJM9w==" spinCount="100000" sheet="1" objects="1" scenarios="1" sort="0" autoFilter="0"/>
  <autoFilter ref="A2:L2" xr:uid="{B30DEF53-0859-48E1-B1B0-5F85E0263A69}"/>
  <phoneticPr fontId="5" type="noConversion"/>
  <hyperlinks>
    <hyperlink ref="A3" r:id="rId1" xr:uid="{3DC70D09-9325-45AB-A379-682041912BBC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7EC7F-0393-4C95-BE1C-D195A2F2132C}">
  <sheetPr codeName="工作表41"/>
  <dimension ref="A1:L54"/>
  <sheetViews>
    <sheetView workbookViewId="0">
      <pane xSplit="1" ySplit="2" topLeftCell="B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ColWidth="12.54296875" defaultRowHeight="12.5"/>
  <cols>
    <col min="1" max="1" width="21.26953125" style="16" customWidth="1"/>
    <col min="2" max="2" width="14.26953125" style="16" customWidth="1"/>
    <col min="3" max="3" width="20.1796875" style="16" customWidth="1"/>
    <col min="4" max="4" width="19.26953125" style="16" customWidth="1"/>
    <col min="5" max="6" width="15.453125" style="16" customWidth="1"/>
    <col min="7" max="7" width="13.08984375" style="16" customWidth="1"/>
    <col min="8" max="8" width="14.08984375" style="16" customWidth="1"/>
    <col min="9" max="9" width="13.26953125" style="16" customWidth="1"/>
    <col min="10" max="10" width="14.26953125" style="16" customWidth="1"/>
    <col min="11" max="11" width="11" style="16" customWidth="1"/>
    <col min="12" max="12" width="11.453125" style="16" customWidth="1"/>
    <col min="13" max="13" width="28.7265625" style="16" customWidth="1"/>
    <col min="14" max="14" width="23.453125" style="16" customWidth="1"/>
    <col min="15" max="15" width="26.453125" style="16" customWidth="1"/>
    <col min="16" max="16" width="32.81640625" style="16" customWidth="1"/>
    <col min="17" max="17" width="13.1796875" style="16" customWidth="1"/>
    <col min="18" max="16384" width="12.54296875" style="16"/>
  </cols>
  <sheetData>
    <row r="1" spans="1:12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10146</v>
      </c>
      <c r="E2" s="17" t="s">
        <v>10135</v>
      </c>
      <c r="F2" s="17" t="s">
        <v>10136</v>
      </c>
      <c r="G2" s="17" t="s">
        <v>10137</v>
      </c>
      <c r="H2" s="17" t="s">
        <v>10138</v>
      </c>
      <c r="I2" s="17" t="s">
        <v>10140</v>
      </c>
      <c r="J2" s="17" t="s">
        <v>10141</v>
      </c>
      <c r="K2" s="17" t="s">
        <v>10142</v>
      </c>
      <c r="L2" s="17" t="s">
        <v>10143</v>
      </c>
    </row>
    <row r="3" spans="1:12" ht="14.5">
      <c r="A3" s="3" t="s">
        <v>9297</v>
      </c>
      <c r="B3" s="15" t="s">
        <v>1028</v>
      </c>
      <c r="C3" s="19" t="s">
        <v>9298</v>
      </c>
      <c r="D3" s="15" t="s">
        <v>7303</v>
      </c>
      <c r="E3" s="19">
        <v>6</v>
      </c>
      <c r="F3" s="19">
        <v>650</v>
      </c>
      <c r="G3" s="19">
        <v>44</v>
      </c>
      <c r="H3" s="25">
        <v>1.45</v>
      </c>
      <c r="I3" s="19">
        <v>20</v>
      </c>
      <c r="J3" s="19">
        <v>175</v>
      </c>
      <c r="K3" s="15" t="s">
        <v>9479</v>
      </c>
      <c r="L3" s="15" t="s">
        <v>1029</v>
      </c>
    </row>
    <row r="4" spans="1:12" ht="14.5">
      <c r="A4" s="3" t="s">
        <v>9299</v>
      </c>
      <c r="B4" s="15" t="s">
        <v>1028</v>
      </c>
      <c r="C4" s="19" t="s">
        <v>9300</v>
      </c>
      <c r="D4" s="15" t="s">
        <v>7303</v>
      </c>
      <c r="E4" s="19">
        <v>8</v>
      </c>
      <c r="F4" s="19">
        <v>650</v>
      </c>
      <c r="G4" s="19">
        <v>72</v>
      </c>
      <c r="H4" s="25">
        <v>1.45</v>
      </c>
      <c r="I4" s="19">
        <v>20</v>
      </c>
      <c r="J4" s="19">
        <v>175</v>
      </c>
      <c r="K4" s="15" t="s">
        <v>9479</v>
      </c>
      <c r="L4" s="15" t="s">
        <v>1029</v>
      </c>
    </row>
    <row r="5" spans="1:12" ht="14.5">
      <c r="A5" s="3" t="s">
        <v>9301</v>
      </c>
      <c r="B5" s="15" t="s">
        <v>1028</v>
      </c>
      <c r="C5" s="19" t="s">
        <v>9298</v>
      </c>
      <c r="D5" s="15" t="s">
        <v>7303</v>
      </c>
      <c r="E5" s="19">
        <v>10</v>
      </c>
      <c r="F5" s="19">
        <v>650</v>
      </c>
      <c r="G5" s="19">
        <v>84</v>
      </c>
      <c r="H5" s="25">
        <v>1.45</v>
      </c>
      <c r="I5" s="19">
        <v>20</v>
      </c>
      <c r="J5" s="19">
        <v>175</v>
      </c>
      <c r="K5" s="15" t="s">
        <v>9479</v>
      </c>
      <c r="L5" s="15" t="s">
        <v>1029</v>
      </c>
    </row>
    <row r="6" spans="1:12" ht="14.5">
      <c r="A6" s="3" t="s">
        <v>9302</v>
      </c>
      <c r="B6" s="15" t="s">
        <v>1028</v>
      </c>
      <c r="C6" s="19" t="s">
        <v>9300</v>
      </c>
      <c r="D6" s="15" t="s">
        <v>7303</v>
      </c>
      <c r="E6" s="19">
        <v>12</v>
      </c>
      <c r="F6" s="19">
        <v>650</v>
      </c>
      <c r="G6" s="19">
        <v>88</v>
      </c>
      <c r="H6" s="25">
        <v>1.45</v>
      </c>
      <c r="I6" s="19">
        <v>20</v>
      </c>
      <c r="J6" s="19">
        <v>175</v>
      </c>
      <c r="K6" s="15" t="s">
        <v>9479</v>
      </c>
      <c r="L6" s="15" t="s">
        <v>1029</v>
      </c>
    </row>
    <row r="7" spans="1:12" ht="14.5">
      <c r="A7" s="3" t="s">
        <v>9303</v>
      </c>
      <c r="B7" s="15" t="s">
        <v>1028</v>
      </c>
      <c r="C7" s="19" t="s">
        <v>9300</v>
      </c>
      <c r="D7" s="15" t="s">
        <v>7303</v>
      </c>
      <c r="E7" s="19">
        <v>16</v>
      </c>
      <c r="F7" s="19">
        <v>650</v>
      </c>
      <c r="G7" s="19">
        <v>100</v>
      </c>
      <c r="H7" s="25">
        <v>1.45</v>
      </c>
      <c r="I7" s="19">
        <v>20</v>
      </c>
      <c r="J7" s="19">
        <v>175</v>
      </c>
      <c r="K7" s="15" t="s">
        <v>9479</v>
      </c>
      <c r="L7" s="15" t="s">
        <v>1029</v>
      </c>
    </row>
    <row r="8" spans="1:12" ht="14.5">
      <c r="A8" s="3" t="s">
        <v>9304</v>
      </c>
      <c r="B8" s="15" t="s">
        <v>1028</v>
      </c>
      <c r="C8" s="19" t="s">
        <v>9300</v>
      </c>
      <c r="D8" s="15" t="s">
        <v>7303</v>
      </c>
      <c r="E8" s="19">
        <v>20</v>
      </c>
      <c r="F8" s="19">
        <v>650</v>
      </c>
      <c r="G8" s="19">
        <v>128</v>
      </c>
      <c r="H8" s="25">
        <v>1.45</v>
      </c>
      <c r="I8" s="19">
        <v>20</v>
      </c>
      <c r="J8" s="19">
        <v>175</v>
      </c>
      <c r="K8" s="15" t="s">
        <v>9479</v>
      </c>
      <c r="L8" s="15" t="s">
        <v>1029</v>
      </c>
    </row>
    <row r="9" spans="1:12" ht="14.5">
      <c r="A9" s="3" t="s">
        <v>9305</v>
      </c>
      <c r="B9" s="15" t="s">
        <v>1028</v>
      </c>
      <c r="C9" s="19" t="s">
        <v>9306</v>
      </c>
      <c r="D9" s="15" t="s">
        <v>9853</v>
      </c>
      <c r="E9" s="19">
        <v>16</v>
      </c>
      <c r="F9" s="19">
        <v>650</v>
      </c>
      <c r="G9" s="19">
        <v>68</v>
      </c>
      <c r="H9" s="25">
        <v>1.45</v>
      </c>
      <c r="I9" s="19">
        <v>20</v>
      </c>
      <c r="J9" s="19">
        <v>175</v>
      </c>
      <c r="K9" s="15" t="s">
        <v>9479</v>
      </c>
      <c r="L9" s="15" t="s">
        <v>1029</v>
      </c>
    </row>
    <row r="10" spans="1:12" ht="14.5">
      <c r="A10" s="3" t="s">
        <v>9307</v>
      </c>
      <c r="B10" s="15" t="s">
        <v>1028</v>
      </c>
      <c r="C10" s="19" t="s">
        <v>9306</v>
      </c>
      <c r="D10" s="15" t="s">
        <v>9853</v>
      </c>
      <c r="E10" s="19">
        <v>20</v>
      </c>
      <c r="F10" s="19">
        <v>650</v>
      </c>
      <c r="G10" s="19">
        <v>88</v>
      </c>
      <c r="H10" s="25">
        <v>1.45</v>
      </c>
      <c r="I10" s="19">
        <v>20</v>
      </c>
      <c r="J10" s="19">
        <v>175</v>
      </c>
      <c r="K10" s="15" t="s">
        <v>9479</v>
      </c>
      <c r="L10" s="15" t="s">
        <v>1029</v>
      </c>
    </row>
    <row r="11" spans="1:12" ht="14.5">
      <c r="A11" s="3" t="s">
        <v>9308</v>
      </c>
      <c r="B11" s="15" t="s">
        <v>1028</v>
      </c>
      <c r="C11" s="19" t="s">
        <v>9306</v>
      </c>
      <c r="D11" s="15" t="s">
        <v>9853</v>
      </c>
      <c r="E11" s="19">
        <v>30</v>
      </c>
      <c r="F11" s="19">
        <v>650</v>
      </c>
      <c r="G11" s="19">
        <v>128</v>
      </c>
      <c r="H11" s="25">
        <v>1.45</v>
      </c>
      <c r="I11" s="19">
        <v>20</v>
      </c>
      <c r="J11" s="19">
        <v>175</v>
      </c>
      <c r="K11" s="15" t="s">
        <v>9479</v>
      </c>
      <c r="L11" s="15" t="s">
        <v>1029</v>
      </c>
    </row>
    <row r="12" spans="1:12" ht="14.5">
      <c r="A12" s="3" t="s">
        <v>9309</v>
      </c>
      <c r="B12" s="15" t="s">
        <v>1028</v>
      </c>
      <c r="C12" s="19" t="s">
        <v>9306</v>
      </c>
      <c r="D12" s="15" t="s">
        <v>9853</v>
      </c>
      <c r="E12" s="19">
        <v>40</v>
      </c>
      <c r="F12" s="19">
        <v>650</v>
      </c>
      <c r="G12" s="19">
        <v>140</v>
      </c>
      <c r="H12" s="25">
        <v>1.45</v>
      </c>
      <c r="I12" s="19">
        <v>20</v>
      </c>
      <c r="J12" s="19">
        <v>175</v>
      </c>
      <c r="K12" s="15" t="s">
        <v>9479</v>
      </c>
      <c r="L12" s="15" t="s">
        <v>1029</v>
      </c>
    </row>
    <row r="13" spans="1:12" ht="14.5">
      <c r="A13" s="3" t="s">
        <v>9310</v>
      </c>
      <c r="B13" s="15" t="s">
        <v>1028</v>
      </c>
      <c r="C13" s="19" t="s">
        <v>9311</v>
      </c>
      <c r="D13" s="15" t="s">
        <v>7303</v>
      </c>
      <c r="E13" s="19">
        <v>6</v>
      </c>
      <c r="F13" s="19">
        <v>650</v>
      </c>
      <c r="G13" s="19">
        <v>44</v>
      </c>
      <c r="H13" s="25">
        <v>1.45</v>
      </c>
      <c r="I13" s="19">
        <v>20</v>
      </c>
      <c r="J13" s="19">
        <v>175</v>
      </c>
      <c r="K13" s="15" t="s">
        <v>9479</v>
      </c>
      <c r="L13" s="15" t="s">
        <v>1029</v>
      </c>
    </row>
    <row r="14" spans="1:12" ht="14.5">
      <c r="A14" s="3" t="s">
        <v>9312</v>
      </c>
      <c r="B14" s="15" t="s">
        <v>1028</v>
      </c>
      <c r="C14" s="19" t="s">
        <v>9311</v>
      </c>
      <c r="D14" s="15" t="s">
        <v>7303</v>
      </c>
      <c r="E14" s="19">
        <v>8</v>
      </c>
      <c r="F14" s="19">
        <v>650</v>
      </c>
      <c r="G14" s="19">
        <v>72</v>
      </c>
      <c r="H14" s="25">
        <v>1.45</v>
      </c>
      <c r="I14" s="19">
        <v>20</v>
      </c>
      <c r="J14" s="19">
        <v>175</v>
      </c>
      <c r="K14" s="15" t="s">
        <v>9479</v>
      </c>
      <c r="L14" s="15" t="s">
        <v>1029</v>
      </c>
    </row>
    <row r="15" spans="1:12" ht="14.5">
      <c r="A15" s="3" t="s">
        <v>9930</v>
      </c>
      <c r="B15" s="15" t="s">
        <v>1028</v>
      </c>
      <c r="C15" s="19" t="s">
        <v>9311</v>
      </c>
      <c r="D15" s="15" t="s">
        <v>7303</v>
      </c>
      <c r="E15" s="19">
        <v>10</v>
      </c>
      <c r="F15" s="19">
        <v>650</v>
      </c>
      <c r="G15" s="19">
        <v>84</v>
      </c>
      <c r="H15" s="25">
        <v>1.45</v>
      </c>
      <c r="I15" s="19">
        <v>20</v>
      </c>
      <c r="J15" s="19">
        <v>175</v>
      </c>
      <c r="K15" s="15" t="s">
        <v>9479</v>
      </c>
      <c r="L15" s="15" t="s">
        <v>1029</v>
      </c>
    </row>
    <row r="16" spans="1:12" ht="14.5">
      <c r="A16" s="3" t="s">
        <v>9313</v>
      </c>
      <c r="B16" s="15" t="s">
        <v>1028</v>
      </c>
      <c r="C16" s="19" t="s">
        <v>9311</v>
      </c>
      <c r="D16" s="15" t="s">
        <v>7303</v>
      </c>
      <c r="E16" s="19">
        <v>12</v>
      </c>
      <c r="F16" s="19">
        <v>650</v>
      </c>
      <c r="G16" s="19">
        <v>88</v>
      </c>
      <c r="H16" s="25">
        <v>1.45</v>
      </c>
      <c r="I16" s="19">
        <v>20</v>
      </c>
      <c r="J16" s="19">
        <v>175</v>
      </c>
      <c r="K16" s="15" t="s">
        <v>9479</v>
      </c>
      <c r="L16" s="15" t="s">
        <v>1029</v>
      </c>
    </row>
    <row r="17" spans="1:12" ht="14.5">
      <c r="A17" s="3" t="s">
        <v>9314</v>
      </c>
      <c r="B17" s="15" t="s">
        <v>1028</v>
      </c>
      <c r="C17" s="19" t="s">
        <v>9311</v>
      </c>
      <c r="D17" s="15" t="s">
        <v>7303</v>
      </c>
      <c r="E17" s="19">
        <v>16</v>
      </c>
      <c r="F17" s="19">
        <v>650</v>
      </c>
      <c r="G17" s="19">
        <v>100</v>
      </c>
      <c r="H17" s="25">
        <v>1.45</v>
      </c>
      <c r="I17" s="19">
        <v>20</v>
      </c>
      <c r="J17" s="19">
        <v>175</v>
      </c>
      <c r="K17" s="15" t="s">
        <v>9479</v>
      </c>
      <c r="L17" s="15" t="s">
        <v>1029</v>
      </c>
    </row>
    <row r="18" spans="1:12" ht="14.5">
      <c r="A18" s="3" t="s">
        <v>9315</v>
      </c>
      <c r="B18" s="15" t="s">
        <v>1028</v>
      </c>
      <c r="C18" s="19" t="s">
        <v>9311</v>
      </c>
      <c r="D18" s="15" t="s">
        <v>7303</v>
      </c>
      <c r="E18" s="19">
        <v>20</v>
      </c>
      <c r="F18" s="19">
        <v>650</v>
      </c>
      <c r="G18" s="19">
        <v>128</v>
      </c>
      <c r="H18" s="25">
        <v>1.45</v>
      </c>
      <c r="I18" s="19">
        <v>20</v>
      </c>
      <c r="J18" s="19">
        <v>175</v>
      </c>
      <c r="K18" s="15" t="s">
        <v>9479</v>
      </c>
      <c r="L18" s="15" t="s">
        <v>1029</v>
      </c>
    </row>
    <row r="19" spans="1:12" ht="14.5">
      <c r="A19" s="3" t="s">
        <v>9816</v>
      </c>
      <c r="B19" s="15" t="s">
        <v>1028</v>
      </c>
      <c r="C19" s="19" t="s">
        <v>9400</v>
      </c>
      <c r="D19" s="15" t="s">
        <v>7303</v>
      </c>
      <c r="E19" s="19">
        <v>1</v>
      </c>
      <c r="F19" s="19">
        <v>1200</v>
      </c>
      <c r="G19" s="19">
        <v>16</v>
      </c>
      <c r="H19" s="25">
        <v>1.5</v>
      </c>
      <c r="I19" s="19">
        <v>3</v>
      </c>
      <c r="J19" s="19">
        <v>175</v>
      </c>
      <c r="K19" s="15" t="s">
        <v>9479</v>
      </c>
      <c r="L19" s="15" t="s">
        <v>9402</v>
      </c>
    </row>
    <row r="20" spans="1:12" ht="14.5">
      <c r="A20" s="3" t="s">
        <v>9817</v>
      </c>
      <c r="B20" s="15" t="s">
        <v>1028</v>
      </c>
      <c r="C20" s="19" t="s">
        <v>9400</v>
      </c>
      <c r="D20" s="15" t="s">
        <v>7303</v>
      </c>
      <c r="E20" s="19">
        <v>2</v>
      </c>
      <c r="F20" s="19">
        <v>1200</v>
      </c>
      <c r="G20" s="19">
        <v>26</v>
      </c>
      <c r="H20" s="25">
        <v>1.5</v>
      </c>
      <c r="I20" s="19">
        <v>4</v>
      </c>
      <c r="J20" s="19">
        <v>175</v>
      </c>
      <c r="K20" s="15" t="s">
        <v>9479</v>
      </c>
      <c r="L20" s="15" t="s">
        <v>9402</v>
      </c>
    </row>
    <row r="21" spans="1:12" ht="14.5">
      <c r="A21" s="3" t="s">
        <v>9818</v>
      </c>
      <c r="B21" s="15" t="s">
        <v>1028</v>
      </c>
      <c r="C21" s="19" t="s">
        <v>9819</v>
      </c>
      <c r="D21" s="15" t="s">
        <v>7303</v>
      </c>
      <c r="E21" s="19">
        <v>1</v>
      </c>
      <c r="F21" s="19">
        <v>1200</v>
      </c>
      <c r="G21" s="19">
        <v>15</v>
      </c>
      <c r="H21" s="25">
        <v>1.5</v>
      </c>
      <c r="I21" s="19">
        <v>3</v>
      </c>
      <c r="J21" s="19">
        <v>175</v>
      </c>
      <c r="K21" s="15" t="s">
        <v>9480</v>
      </c>
      <c r="L21" s="15" t="s">
        <v>9402</v>
      </c>
    </row>
    <row r="22" spans="1:12" ht="14.5">
      <c r="A22" s="3" t="s">
        <v>9827</v>
      </c>
      <c r="B22" s="15" t="s">
        <v>1028</v>
      </c>
      <c r="C22" s="15" t="s">
        <v>9874</v>
      </c>
      <c r="D22" s="15" t="s">
        <v>7303</v>
      </c>
      <c r="E22" s="15">
        <v>10</v>
      </c>
      <c r="F22" s="15">
        <v>1200</v>
      </c>
      <c r="G22" s="15">
        <v>100</v>
      </c>
      <c r="H22" s="15">
        <v>1.5</v>
      </c>
      <c r="I22" s="15">
        <v>30</v>
      </c>
      <c r="J22" s="15">
        <v>175</v>
      </c>
      <c r="K22" s="15" t="s">
        <v>9479</v>
      </c>
      <c r="L22" s="15" t="s">
        <v>3</v>
      </c>
    </row>
    <row r="23" spans="1:12" ht="14.5">
      <c r="A23" s="3" t="s">
        <v>9828</v>
      </c>
      <c r="B23" s="15" t="s">
        <v>1028</v>
      </c>
      <c r="C23" s="15" t="s">
        <v>9874</v>
      </c>
      <c r="D23" s="15" t="s">
        <v>7303</v>
      </c>
      <c r="E23" s="15">
        <v>15</v>
      </c>
      <c r="F23" s="15">
        <v>1200</v>
      </c>
      <c r="G23" s="15">
        <v>148</v>
      </c>
      <c r="H23" s="15">
        <v>1.5</v>
      </c>
      <c r="I23" s="15">
        <v>30</v>
      </c>
      <c r="J23" s="15">
        <v>175</v>
      </c>
      <c r="K23" s="15" t="s">
        <v>9479</v>
      </c>
      <c r="L23" s="15" t="s">
        <v>3</v>
      </c>
    </row>
    <row r="24" spans="1:12" ht="14.5">
      <c r="A24" s="3" t="s">
        <v>9829</v>
      </c>
      <c r="B24" s="15" t="s">
        <v>1028</v>
      </c>
      <c r="C24" s="15" t="s">
        <v>9874</v>
      </c>
      <c r="D24" s="15" t="s">
        <v>7303</v>
      </c>
      <c r="E24" s="15">
        <v>20</v>
      </c>
      <c r="F24" s="15">
        <v>1200</v>
      </c>
      <c r="G24" s="15">
        <v>180</v>
      </c>
      <c r="H24" s="15">
        <v>1.5</v>
      </c>
      <c r="I24" s="15">
        <v>30</v>
      </c>
      <c r="J24" s="15">
        <v>175</v>
      </c>
      <c r="K24" s="15" t="s">
        <v>9479</v>
      </c>
      <c r="L24" s="15" t="s">
        <v>3</v>
      </c>
    </row>
    <row r="25" spans="1:12" ht="14.5">
      <c r="A25" s="3" t="s">
        <v>9830</v>
      </c>
      <c r="B25" s="15" t="s">
        <v>1028</v>
      </c>
      <c r="C25" s="15" t="s">
        <v>9874</v>
      </c>
      <c r="D25" s="15" t="s">
        <v>7303</v>
      </c>
      <c r="E25" s="15">
        <v>30</v>
      </c>
      <c r="F25" s="15">
        <v>1200</v>
      </c>
      <c r="G25" s="15">
        <v>216</v>
      </c>
      <c r="H25" s="15">
        <v>1.5</v>
      </c>
      <c r="I25" s="15">
        <v>30</v>
      </c>
      <c r="J25" s="15">
        <v>175</v>
      </c>
      <c r="K25" s="15" t="s">
        <v>9479</v>
      </c>
      <c r="L25" s="15" t="s">
        <v>3</v>
      </c>
    </row>
    <row r="26" spans="1:12" ht="14.5">
      <c r="A26" s="3" t="s">
        <v>9831</v>
      </c>
      <c r="B26" s="15" t="s">
        <v>1028</v>
      </c>
      <c r="C26" s="15" t="s">
        <v>9874</v>
      </c>
      <c r="D26" s="15" t="s">
        <v>7303</v>
      </c>
      <c r="E26" s="15">
        <v>40</v>
      </c>
      <c r="F26" s="15">
        <v>1200</v>
      </c>
      <c r="G26" s="15">
        <v>300</v>
      </c>
      <c r="H26" s="15">
        <v>1.5</v>
      </c>
      <c r="I26" s="15">
        <v>30</v>
      </c>
      <c r="J26" s="15">
        <v>175</v>
      </c>
      <c r="K26" s="15" t="s">
        <v>9479</v>
      </c>
      <c r="L26" s="15" t="s">
        <v>3</v>
      </c>
    </row>
    <row r="27" spans="1:12" ht="14.5">
      <c r="A27" s="3" t="s">
        <v>9832</v>
      </c>
      <c r="B27" s="15" t="s">
        <v>1028</v>
      </c>
      <c r="C27" s="15" t="s">
        <v>1018</v>
      </c>
      <c r="D27" s="15" t="s">
        <v>7303</v>
      </c>
      <c r="E27" s="15">
        <v>2</v>
      </c>
      <c r="F27" s="15">
        <v>1200</v>
      </c>
      <c r="G27" s="15">
        <v>24</v>
      </c>
      <c r="H27" s="15">
        <v>1.5</v>
      </c>
      <c r="I27" s="15">
        <v>4</v>
      </c>
      <c r="J27" s="15">
        <v>175</v>
      </c>
      <c r="K27" s="15" t="s">
        <v>9479</v>
      </c>
      <c r="L27" s="15" t="s">
        <v>3</v>
      </c>
    </row>
    <row r="28" spans="1:12" ht="14.5">
      <c r="A28" s="3" t="s">
        <v>9833</v>
      </c>
      <c r="B28" s="15" t="s">
        <v>1028</v>
      </c>
      <c r="C28" s="15" t="s">
        <v>9851</v>
      </c>
      <c r="D28" s="15" t="s">
        <v>9853</v>
      </c>
      <c r="E28" s="15">
        <v>10</v>
      </c>
      <c r="F28" s="15">
        <v>1200</v>
      </c>
      <c r="G28" s="15">
        <v>56</v>
      </c>
      <c r="H28" s="15">
        <v>1.5</v>
      </c>
      <c r="I28" s="15">
        <v>30</v>
      </c>
      <c r="J28" s="15">
        <v>175</v>
      </c>
      <c r="K28" s="15" t="s">
        <v>9479</v>
      </c>
      <c r="L28" s="15" t="s">
        <v>3</v>
      </c>
    </row>
    <row r="29" spans="1:12" ht="14.5">
      <c r="A29" s="3" t="s">
        <v>9834</v>
      </c>
      <c r="B29" s="15" t="s">
        <v>1028</v>
      </c>
      <c r="C29" s="15" t="s">
        <v>9851</v>
      </c>
      <c r="D29" s="15" t="s">
        <v>9853</v>
      </c>
      <c r="E29" s="15">
        <v>15</v>
      </c>
      <c r="F29" s="15">
        <v>1200</v>
      </c>
      <c r="G29" s="15">
        <v>92</v>
      </c>
      <c r="H29" s="15">
        <v>1.5</v>
      </c>
      <c r="I29" s="15">
        <v>30</v>
      </c>
      <c r="J29" s="15">
        <v>175</v>
      </c>
      <c r="K29" s="15" t="s">
        <v>9479</v>
      </c>
      <c r="L29" s="15" t="s">
        <v>3</v>
      </c>
    </row>
    <row r="30" spans="1:12" ht="14.5">
      <c r="A30" s="3" t="s">
        <v>9835</v>
      </c>
      <c r="B30" s="15" t="s">
        <v>1028</v>
      </c>
      <c r="C30" s="15" t="s">
        <v>9851</v>
      </c>
      <c r="D30" s="15" t="s">
        <v>9853</v>
      </c>
      <c r="E30" s="15">
        <v>20</v>
      </c>
      <c r="F30" s="15">
        <v>1200</v>
      </c>
      <c r="G30" s="15">
        <v>100</v>
      </c>
      <c r="H30" s="15">
        <v>1.5</v>
      </c>
      <c r="I30" s="15">
        <v>30</v>
      </c>
      <c r="J30" s="15">
        <v>175</v>
      </c>
      <c r="K30" s="15" t="s">
        <v>9479</v>
      </c>
      <c r="L30" s="15" t="s">
        <v>3</v>
      </c>
    </row>
    <row r="31" spans="1:12" ht="14.5">
      <c r="A31" s="3" t="s">
        <v>9836</v>
      </c>
      <c r="B31" s="15" t="s">
        <v>1028</v>
      </c>
      <c r="C31" s="15" t="s">
        <v>9851</v>
      </c>
      <c r="D31" s="15" t="s">
        <v>9853</v>
      </c>
      <c r="E31" s="15">
        <v>30</v>
      </c>
      <c r="F31" s="15">
        <v>1200</v>
      </c>
      <c r="G31" s="15">
        <v>148</v>
      </c>
      <c r="H31" s="15">
        <v>1.5</v>
      </c>
      <c r="I31" s="15">
        <v>30</v>
      </c>
      <c r="J31" s="15">
        <v>175</v>
      </c>
      <c r="K31" s="15" t="s">
        <v>9479</v>
      </c>
      <c r="L31" s="15" t="s">
        <v>3</v>
      </c>
    </row>
    <row r="32" spans="1:12" ht="14.5">
      <c r="A32" s="3" t="s">
        <v>9837</v>
      </c>
      <c r="B32" s="15" t="s">
        <v>1028</v>
      </c>
      <c r="C32" s="15" t="s">
        <v>9851</v>
      </c>
      <c r="D32" s="15" t="s">
        <v>9853</v>
      </c>
      <c r="E32" s="15">
        <v>40</v>
      </c>
      <c r="F32" s="15">
        <v>1200</v>
      </c>
      <c r="G32" s="15">
        <v>180</v>
      </c>
      <c r="H32" s="15">
        <v>1.5</v>
      </c>
      <c r="I32" s="15">
        <v>30</v>
      </c>
      <c r="J32" s="15">
        <v>175</v>
      </c>
      <c r="K32" s="15" t="s">
        <v>9479</v>
      </c>
      <c r="L32" s="15" t="s">
        <v>3</v>
      </c>
    </row>
    <row r="33" spans="1:12" ht="14.5">
      <c r="A33" s="3" t="s">
        <v>9838</v>
      </c>
      <c r="B33" s="15" t="s">
        <v>1028</v>
      </c>
      <c r="C33" s="15" t="s">
        <v>7467</v>
      </c>
      <c r="D33" s="15" t="s">
        <v>7303</v>
      </c>
      <c r="E33" s="15">
        <v>5</v>
      </c>
      <c r="F33" s="15">
        <v>1200</v>
      </c>
      <c r="G33" s="15">
        <v>68</v>
      </c>
      <c r="H33" s="15">
        <v>1.5</v>
      </c>
      <c r="I33" s="15">
        <v>30</v>
      </c>
      <c r="J33" s="15">
        <v>175</v>
      </c>
      <c r="K33" s="15" t="s">
        <v>9479</v>
      </c>
      <c r="L33" s="15" t="s">
        <v>3</v>
      </c>
    </row>
    <row r="34" spans="1:12" ht="14.5">
      <c r="A34" s="3" t="s">
        <v>9839</v>
      </c>
      <c r="B34" s="15" t="s">
        <v>1028</v>
      </c>
      <c r="C34" s="15" t="s">
        <v>7467</v>
      </c>
      <c r="D34" s="15" t="s">
        <v>7303</v>
      </c>
      <c r="E34" s="15">
        <v>8</v>
      </c>
      <c r="F34" s="15">
        <v>1200</v>
      </c>
      <c r="G34" s="15">
        <v>92</v>
      </c>
      <c r="H34" s="15">
        <v>1.5</v>
      </c>
      <c r="I34" s="15">
        <v>30</v>
      </c>
      <c r="J34" s="15">
        <v>175</v>
      </c>
      <c r="K34" s="15" t="s">
        <v>9479</v>
      </c>
      <c r="L34" s="15" t="s">
        <v>3</v>
      </c>
    </row>
    <row r="35" spans="1:12" ht="14.5">
      <c r="A35" s="3" t="s">
        <v>9840</v>
      </c>
      <c r="B35" s="15" t="s">
        <v>1028</v>
      </c>
      <c r="C35" s="15" t="s">
        <v>7467</v>
      </c>
      <c r="D35" s="15" t="s">
        <v>7303</v>
      </c>
      <c r="E35" s="15">
        <v>10</v>
      </c>
      <c r="F35" s="15">
        <v>1200</v>
      </c>
      <c r="G35" s="15">
        <v>104</v>
      </c>
      <c r="H35" s="15">
        <v>1.5</v>
      </c>
      <c r="I35" s="15">
        <v>30</v>
      </c>
      <c r="J35" s="15">
        <v>175</v>
      </c>
      <c r="K35" s="15" t="s">
        <v>9479</v>
      </c>
      <c r="L35" s="15" t="s">
        <v>3</v>
      </c>
    </row>
    <row r="36" spans="1:12" ht="14.5">
      <c r="A36" s="3" t="s">
        <v>9841</v>
      </c>
      <c r="B36" s="15" t="s">
        <v>1028</v>
      </c>
      <c r="C36" s="15" t="s">
        <v>7467</v>
      </c>
      <c r="D36" s="15" t="s">
        <v>7303</v>
      </c>
      <c r="E36" s="15">
        <v>15</v>
      </c>
      <c r="F36" s="15">
        <v>1200</v>
      </c>
      <c r="G36" s="15">
        <v>152</v>
      </c>
      <c r="H36" s="15">
        <v>1.5</v>
      </c>
      <c r="I36" s="15">
        <v>30</v>
      </c>
      <c r="J36" s="15">
        <v>175</v>
      </c>
      <c r="K36" s="15" t="s">
        <v>9479</v>
      </c>
      <c r="L36" s="15" t="s">
        <v>3</v>
      </c>
    </row>
    <row r="37" spans="1:12" ht="14.5">
      <c r="A37" s="3" t="s">
        <v>9842</v>
      </c>
      <c r="B37" s="15" t="s">
        <v>1028</v>
      </c>
      <c r="C37" s="15" t="s">
        <v>7467</v>
      </c>
      <c r="D37" s="15" t="s">
        <v>7303</v>
      </c>
      <c r="E37" s="15">
        <v>20</v>
      </c>
      <c r="F37" s="15">
        <v>1200</v>
      </c>
      <c r="G37" s="15">
        <v>188</v>
      </c>
      <c r="H37" s="15">
        <v>1.5</v>
      </c>
      <c r="I37" s="15">
        <v>30</v>
      </c>
      <c r="J37" s="15">
        <v>175</v>
      </c>
      <c r="K37" s="15" t="s">
        <v>9479</v>
      </c>
      <c r="L37" s="15" t="s">
        <v>3</v>
      </c>
    </row>
    <row r="38" spans="1:12" ht="14.5">
      <c r="A38" s="3" t="s">
        <v>9843</v>
      </c>
      <c r="B38" s="15" t="s">
        <v>1028</v>
      </c>
      <c r="C38" s="15" t="s">
        <v>9852</v>
      </c>
      <c r="D38" s="15" t="s">
        <v>7303</v>
      </c>
      <c r="E38" s="15">
        <v>5</v>
      </c>
      <c r="F38" s="15">
        <v>1200</v>
      </c>
      <c r="G38" s="15">
        <v>59</v>
      </c>
      <c r="H38" s="15">
        <v>1.5</v>
      </c>
      <c r="I38" s="15">
        <v>30</v>
      </c>
      <c r="J38" s="15">
        <v>175</v>
      </c>
      <c r="K38" s="15" t="s">
        <v>9479</v>
      </c>
      <c r="L38" s="15" t="s">
        <v>3</v>
      </c>
    </row>
    <row r="39" spans="1:12" ht="14.5">
      <c r="A39" s="3" t="s">
        <v>9844</v>
      </c>
      <c r="B39" s="15" t="s">
        <v>1028</v>
      </c>
      <c r="C39" s="15" t="s">
        <v>9852</v>
      </c>
      <c r="D39" s="15" t="s">
        <v>7303</v>
      </c>
      <c r="E39" s="15">
        <v>8</v>
      </c>
      <c r="F39" s="15">
        <v>1200</v>
      </c>
      <c r="G39" s="15">
        <v>81</v>
      </c>
      <c r="H39" s="15">
        <v>1.5</v>
      </c>
      <c r="I39" s="15">
        <v>30</v>
      </c>
      <c r="J39" s="15">
        <v>175</v>
      </c>
      <c r="K39" s="15" t="s">
        <v>9479</v>
      </c>
      <c r="L39" s="15" t="s">
        <v>3</v>
      </c>
    </row>
    <row r="40" spans="1:12" ht="14.5">
      <c r="A40" s="3" t="s">
        <v>9845</v>
      </c>
      <c r="B40" s="15" t="s">
        <v>1028</v>
      </c>
      <c r="C40" s="15" t="s">
        <v>9852</v>
      </c>
      <c r="D40" s="15" t="s">
        <v>7303</v>
      </c>
      <c r="E40" s="15">
        <v>10</v>
      </c>
      <c r="F40" s="15">
        <v>1200</v>
      </c>
      <c r="G40" s="15">
        <v>99</v>
      </c>
      <c r="H40" s="15">
        <v>1.5</v>
      </c>
      <c r="I40" s="15">
        <v>30</v>
      </c>
      <c r="J40" s="15">
        <v>175</v>
      </c>
      <c r="K40" s="15" t="s">
        <v>9479</v>
      </c>
      <c r="L40" s="15" t="s">
        <v>3</v>
      </c>
    </row>
    <row r="41" spans="1:12" ht="14.5">
      <c r="A41" s="3" t="s">
        <v>9846</v>
      </c>
      <c r="B41" s="15" t="s">
        <v>1028</v>
      </c>
      <c r="C41" s="15" t="s">
        <v>9311</v>
      </c>
      <c r="D41" s="15" t="s">
        <v>7303</v>
      </c>
      <c r="E41" s="15">
        <v>5</v>
      </c>
      <c r="F41" s="15">
        <v>1200</v>
      </c>
      <c r="G41" s="15">
        <v>76</v>
      </c>
      <c r="H41" s="15">
        <v>1.5</v>
      </c>
      <c r="I41" s="15">
        <v>30</v>
      </c>
      <c r="J41" s="15">
        <v>175</v>
      </c>
      <c r="K41" s="15" t="s">
        <v>9479</v>
      </c>
      <c r="L41" s="15" t="s">
        <v>3</v>
      </c>
    </row>
    <row r="42" spans="1:12" ht="14.5">
      <c r="A42" s="3" t="s">
        <v>9847</v>
      </c>
      <c r="B42" s="15" t="s">
        <v>1028</v>
      </c>
      <c r="C42" s="15" t="s">
        <v>9311</v>
      </c>
      <c r="D42" s="15" t="s">
        <v>7303</v>
      </c>
      <c r="E42" s="15">
        <v>8</v>
      </c>
      <c r="F42" s="15">
        <v>1200</v>
      </c>
      <c r="G42" s="15">
        <v>104</v>
      </c>
      <c r="H42" s="15">
        <v>1.5</v>
      </c>
      <c r="I42" s="15">
        <v>30</v>
      </c>
      <c r="J42" s="15">
        <v>175</v>
      </c>
      <c r="K42" s="15" t="s">
        <v>9479</v>
      </c>
      <c r="L42" s="15" t="s">
        <v>3</v>
      </c>
    </row>
    <row r="43" spans="1:12" ht="14.5">
      <c r="A43" s="3" t="s">
        <v>9848</v>
      </c>
      <c r="B43" s="15" t="s">
        <v>1028</v>
      </c>
      <c r="C43" s="15" t="s">
        <v>9311</v>
      </c>
      <c r="D43" s="15" t="s">
        <v>7303</v>
      </c>
      <c r="E43" s="15">
        <v>10</v>
      </c>
      <c r="F43" s="15">
        <v>1200</v>
      </c>
      <c r="G43" s="15">
        <v>108</v>
      </c>
      <c r="H43" s="15">
        <v>1.5</v>
      </c>
      <c r="I43" s="15">
        <v>30</v>
      </c>
      <c r="J43" s="15">
        <v>175</v>
      </c>
      <c r="K43" s="15" t="s">
        <v>9479</v>
      </c>
      <c r="L43" s="15" t="s">
        <v>3</v>
      </c>
    </row>
    <row r="44" spans="1:12" ht="14.5">
      <c r="A44" s="3" t="s">
        <v>9849</v>
      </c>
      <c r="B44" s="15" t="s">
        <v>1028</v>
      </c>
      <c r="C44" s="15" t="s">
        <v>9311</v>
      </c>
      <c r="D44" s="15" t="s">
        <v>7303</v>
      </c>
      <c r="E44" s="15">
        <v>15</v>
      </c>
      <c r="F44" s="15">
        <v>1200</v>
      </c>
      <c r="G44" s="15">
        <v>148</v>
      </c>
      <c r="H44" s="15">
        <v>1.5</v>
      </c>
      <c r="I44" s="15">
        <v>30</v>
      </c>
      <c r="J44" s="15">
        <v>175</v>
      </c>
      <c r="K44" s="15" t="s">
        <v>9479</v>
      </c>
      <c r="L44" s="15" t="s">
        <v>3</v>
      </c>
    </row>
    <row r="45" spans="1:12" ht="14.5">
      <c r="A45" s="3" t="s">
        <v>9850</v>
      </c>
      <c r="B45" s="15" t="s">
        <v>1028</v>
      </c>
      <c r="C45" s="15" t="s">
        <v>9311</v>
      </c>
      <c r="D45" s="15" t="s">
        <v>7303</v>
      </c>
      <c r="E45" s="15">
        <v>20</v>
      </c>
      <c r="F45" s="15">
        <v>1200</v>
      </c>
      <c r="G45" s="15">
        <v>180</v>
      </c>
      <c r="H45" s="15">
        <v>1.5</v>
      </c>
      <c r="I45" s="15">
        <v>30</v>
      </c>
      <c r="J45" s="15">
        <v>175</v>
      </c>
      <c r="K45" s="15" t="s">
        <v>9479</v>
      </c>
      <c r="L45" s="15" t="s">
        <v>3</v>
      </c>
    </row>
    <row r="46" spans="1:12" ht="14.5">
      <c r="A46" s="3" t="s">
        <v>9922</v>
      </c>
      <c r="B46" s="15" t="s">
        <v>1028</v>
      </c>
      <c r="C46" s="15" t="s">
        <v>7467</v>
      </c>
      <c r="D46" s="15" t="s">
        <v>7303</v>
      </c>
      <c r="E46" s="15">
        <v>8</v>
      </c>
      <c r="F46" s="15">
        <v>650</v>
      </c>
      <c r="G46" s="15">
        <v>76</v>
      </c>
      <c r="H46" s="15">
        <v>1.45</v>
      </c>
      <c r="I46" s="15">
        <v>20</v>
      </c>
      <c r="J46" s="15">
        <v>175</v>
      </c>
      <c r="K46" s="15" t="s">
        <v>9479</v>
      </c>
      <c r="L46" s="15" t="s">
        <v>9330</v>
      </c>
    </row>
    <row r="47" spans="1:12" ht="14.5">
      <c r="A47" s="3" t="s">
        <v>9923</v>
      </c>
      <c r="B47" s="15" t="s">
        <v>1028</v>
      </c>
      <c r="C47" s="15" t="s">
        <v>7467</v>
      </c>
      <c r="D47" s="15" t="s">
        <v>7303</v>
      </c>
      <c r="E47" s="15">
        <v>10</v>
      </c>
      <c r="F47" s="15">
        <v>650</v>
      </c>
      <c r="G47" s="15">
        <v>88</v>
      </c>
      <c r="H47" s="15">
        <v>1.45</v>
      </c>
      <c r="I47" s="15">
        <v>20</v>
      </c>
      <c r="J47" s="15">
        <v>175</v>
      </c>
      <c r="K47" s="15" t="s">
        <v>9479</v>
      </c>
      <c r="L47" s="15" t="s">
        <v>9330</v>
      </c>
    </row>
    <row r="48" spans="1:12" ht="14.5">
      <c r="A48" s="3" t="s">
        <v>9924</v>
      </c>
      <c r="B48" s="15" t="s">
        <v>1028</v>
      </c>
      <c r="C48" s="15" t="s">
        <v>7467</v>
      </c>
      <c r="D48" s="15" t="s">
        <v>7303</v>
      </c>
      <c r="E48" s="15">
        <v>12</v>
      </c>
      <c r="F48" s="15">
        <v>650</v>
      </c>
      <c r="G48" s="15">
        <v>108</v>
      </c>
      <c r="H48" s="15">
        <v>1.45</v>
      </c>
      <c r="I48" s="15">
        <v>20</v>
      </c>
      <c r="J48" s="15">
        <v>175</v>
      </c>
      <c r="K48" s="15" t="s">
        <v>9479</v>
      </c>
      <c r="L48" s="15" t="s">
        <v>9330</v>
      </c>
    </row>
    <row r="49" spans="1:12" ht="14.5">
      <c r="A49" s="3" t="s">
        <v>9925</v>
      </c>
      <c r="B49" s="15" t="s">
        <v>1028</v>
      </c>
      <c r="C49" s="15" t="s">
        <v>7467</v>
      </c>
      <c r="D49" s="15" t="s">
        <v>7303</v>
      </c>
      <c r="E49" s="15">
        <v>16</v>
      </c>
      <c r="F49" s="15">
        <v>650</v>
      </c>
      <c r="G49" s="15">
        <v>116</v>
      </c>
      <c r="H49" s="15">
        <v>1.45</v>
      </c>
      <c r="I49" s="15">
        <v>20</v>
      </c>
      <c r="J49" s="15">
        <v>175</v>
      </c>
      <c r="K49" s="15" t="s">
        <v>9479</v>
      </c>
      <c r="L49" s="15" t="s">
        <v>9330</v>
      </c>
    </row>
    <row r="50" spans="1:12" ht="14.5">
      <c r="A50" s="3" t="s">
        <v>9926</v>
      </c>
      <c r="B50" s="15" t="s">
        <v>1028</v>
      </c>
      <c r="C50" s="15" t="s">
        <v>7467</v>
      </c>
      <c r="D50" s="15" t="s">
        <v>7303</v>
      </c>
      <c r="E50" s="15">
        <v>20</v>
      </c>
      <c r="F50" s="15">
        <v>650</v>
      </c>
      <c r="G50" s="15">
        <v>144</v>
      </c>
      <c r="H50" s="15">
        <v>1.45</v>
      </c>
      <c r="I50" s="15">
        <v>20</v>
      </c>
      <c r="J50" s="15">
        <v>175</v>
      </c>
      <c r="K50" s="15" t="s">
        <v>9479</v>
      </c>
      <c r="L50" s="15" t="s">
        <v>9330</v>
      </c>
    </row>
    <row r="51" spans="1:12" ht="14.5">
      <c r="A51" s="3" t="s">
        <v>9927</v>
      </c>
      <c r="B51" s="15" t="s">
        <v>1028</v>
      </c>
      <c r="C51" s="15" t="s">
        <v>9852</v>
      </c>
      <c r="D51" s="15" t="s">
        <v>7303</v>
      </c>
      <c r="E51" s="15">
        <v>6</v>
      </c>
      <c r="F51" s="15">
        <v>650</v>
      </c>
      <c r="G51" s="15">
        <v>44</v>
      </c>
      <c r="H51" s="15">
        <v>1.45</v>
      </c>
      <c r="I51" s="15">
        <v>20</v>
      </c>
      <c r="J51" s="15">
        <v>175</v>
      </c>
      <c r="K51" s="15" t="s">
        <v>9479</v>
      </c>
      <c r="L51" s="15" t="s">
        <v>9330</v>
      </c>
    </row>
    <row r="52" spans="1:12" ht="14.5">
      <c r="A52" s="3" t="s">
        <v>9928</v>
      </c>
      <c r="B52" s="15" t="s">
        <v>1028</v>
      </c>
      <c r="C52" s="15" t="s">
        <v>9852</v>
      </c>
      <c r="D52" s="15" t="s">
        <v>7303</v>
      </c>
      <c r="E52" s="15">
        <v>8</v>
      </c>
      <c r="F52" s="15">
        <v>650</v>
      </c>
      <c r="G52" s="15">
        <v>64</v>
      </c>
      <c r="H52" s="15">
        <v>1.45</v>
      </c>
      <c r="I52" s="15">
        <v>20</v>
      </c>
      <c r="J52" s="15">
        <v>175</v>
      </c>
      <c r="K52" s="15" t="s">
        <v>9479</v>
      </c>
      <c r="L52" s="15" t="s">
        <v>9330</v>
      </c>
    </row>
    <row r="53" spans="1:12" ht="14.5">
      <c r="A53" s="3" t="s">
        <v>9929</v>
      </c>
      <c r="B53" s="15" t="s">
        <v>1028</v>
      </c>
      <c r="C53" s="15" t="s">
        <v>9852</v>
      </c>
      <c r="D53" s="15" t="s">
        <v>7303</v>
      </c>
      <c r="E53" s="15">
        <v>10</v>
      </c>
      <c r="F53" s="15">
        <v>650</v>
      </c>
      <c r="G53" s="15">
        <v>76</v>
      </c>
      <c r="H53" s="15">
        <v>1.45</v>
      </c>
      <c r="I53" s="15">
        <v>20</v>
      </c>
      <c r="J53" s="15">
        <v>175</v>
      </c>
      <c r="K53" s="15" t="s">
        <v>9479</v>
      </c>
      <c r="L53" s="15" t="s">
        <v>9330</v>
      </c>
    </row>
    <row r="54" spans="1:12" ht="14.5">
      <c r="A54" s="3" t="s">
        <v>10079</v>
      </c>
      <c r="B54" s="15" t="s">
        <v>1028</v>
      </c>
      <c r="C54" s="15" t="s">
        <v>7467</v>
      </c>
      <c r="D54" s="15" t="s">
        <v>7303</v>
      </c>
      <c r="E54" s="15">
        <v>20</v>
      </c>
      <c r="F54" s="15">
        <v>650</v>
      </c>
      <c r="G54" s="15">
        <v>144</v>
      </c>
      <c r="H54" s="15">
        <v>1.45</v>
      </c>
      <c r="I54" s="15">
        <v>20</v>
      </c>
      <c r="J54" s="15">
        <v>175</v>
      </c>
      <c r="K54" s="15" t="s">
        <v>9479</v>
      </c>
      <c r="L54" s="15" t="s">
        <v>9402</v>
      </c>
    </row>
  </sheetData>
  <sheetProtection algorithmName="SHA-512" hashValue="2Zg4GcC+LFzpFftbTrTDe/scWTqBZbueh1TEU85dWdJYqtpCPMS/X+2dhBLknFQ3XbkGYThxJzk6QmuNFzLN+w==" saltValue="ZzuAUh9PGiz3DfEyHQOyLw==" spinCount="100000" sheet="1" objects="1" scenarios="1" sort="0" autoFilter="0"/>
  <autoFilter ref="A2:L2" xr:uid="{94A7EC7F-0393-4C95-BE1C-D195A2F2132C}"/>
  <phoneticPr fontId="5" type="noConversion"/>
  <hyperlinks>
    <hyperlink ref="A3" r:id="rId1" xr:uid="{8E1C636E-4F84-4ECC-93C5-B1C8871F1924}"/>
    <hyperlink ref="A4" r:id="rId2" xr:uid="{6082085C-AB73-4F67-B6A9-A5FFA95E5F9D}"/>
    <hyperlink ref="A5" r:id="rId3" xr:uid="{21BB0A36-5E30-4A11-982A-38B91B3A62AD}"/>
    <hyperlink ref="A6" r:id="rId4" xr:uid="{7E52FE8C-91A1-4B97-81D7-F4BE846F7D9D}"/>
    <hyperlink ref="A7" r:id="rId5" xr:uid="{B9503180-1504-4B31-BC2C-5838848BC40C}"/>
    <hyperlink ref="A8" r:id="rId6" xr:uid="{F2A37CCE-67A3-497B-8A73-58FEEF820C7E}"/>
    <hyperlink ref="A9" r:id="rId7" xr:uid="{CF853352-5BC8-40EE-812B-A15A35EAD94C}"/>
    <hyperlink ref="A10" r:id="rId8" xr:uid="{8C5EB528-ADDA-4FAE-9635-3B6ED5B8F3D2}"/>
    <hyperlink ref="A11" r:id="rId9" xr:uid="{404F88F9-9383-4DC1-95F3-09FC389A3C52}"/>
    <hyperlink ref="A12" r:id="rId10" xr:uid="{15EE1B22-4082-4AAF-AE16-03AB4E7D5AEA}"/>
    <hyperlink ref="A13" r:id="rId11" xr:uid="{D642FE49-07BF-424D-B0B7-23C9EBA75F5D}"/>
    <hyperlink ref="A14" r:id="rId12" xr:uid="{CC6E66B5-6614-4A96-A2C4-CC18F4DB9161}"/>
    <hyperlink ref="A15" r:id="rId13" xr:uid="{ED1DBE02-5019-42BC-A726-4E26B2D0DAB4}"/>
    <hyperlink ref="A16" r:id="rId14" xr:uid="{424DAF92-716A-44BD-A1AB-494864A8F4E3}"/>
    <hyperlink ref="A17" r:id="rId15" xr:uid="{D4DC911B-E964-4F02-AE8A-38A2AED2B4F2}"/>
    <hyperlink ref="A18" r:id="rId16" xr:uid="{91F701D3-6345-4AD2-A0E0-9B91F7B94FBF}"/>
    <hyperlink ref="A19" r:id="rId17" xr:uid="{2D9788C7-F250-4396-87A6-4E3F1C00C287}"/>
    <hyperlink ref="A20" r:id="rId18" xr:uid="{B6A5D139-2E3A-4723-921B-27FE603B9574}"/>
    <hyperlink ref="A21" r:id="rId19" xr:uid="{71DC4855-0876-4269-8E15-FBE6B7557FA7}"/>
    <hyperlink ref="A22" r:id="rId20" xr:uid="{88415202-E61C-4024-A920-0B7E1AE0D64A}"/>
    <hyperlink ref="A23" r:id="rId21" xr:uid="{B4FF04C6-DDDA-4625-9FBB-3421C2D2425D}"/>
    <hyperlink ref="A24" r:id="rId22" xr:uid="{9656B06C-F496-4CDD-98C8-F98466C2ED27}"/>
    <hyperlink ref="A25" r:id="rId23" xr:uid="{3CDAA07A-1740-435D-9A07-D14E8E11D334}"/>
    <hyperlink ref="A26" r:id="rId24" xr:uid="{587BC945-4AF9-4443-B9D1-6ED1973C1F44}"/>
    <hyperlink ref="A27" r:id="rId25" xr:uid="{EF8BBB6A-ABE4-4544-B1A4-C84DED4D8522}"/>
    <hyperlink ref="A28" r:id="rId26" xr:uid="{6BE6C6D0-F680-485A-832C-2756557C9C51}"/>
    <hyperlink ref="A29" r:id="rId27" xr:uid="{D257879F-1F8C-4A8A-8DDB-C667AE72E788}"/>
    <hyperlink ref="A30" r:id="rId28" xr:uid="{C416EB7F-E660-4E33-A821-A6763BEDA428}"/>
    <hyperlink ref="A31" r:id="rId29" xr:uid="{5D21D7FE-D233-4AD9-9AEB-F8EDFA4E03FF}"/>
    <hyperlink ref="A32" r:id="rId30" xr:uid="{793523A8-F9D7-47D5-86C0-45B65B066264}"/>
    <hyperlink ref="A33" r:id="rId31" xr:uid="{5D10D215-A4E4-41B5-9CF5-E964E70428AC}"/>
    <hyperlink ref="A34" r:id="rId32" xr:uid="{7BAC880B-D26C-4EEE-B53C-A61C85630148}"/>
    <hyperlink ref="A35" r:id="rId33" xr:uid="{39FB5697-CC2C-41CA-917F-97FA398BCD11}"/>
    <hyperlink ref="A36" r:id="rId34" xr:uid="{7F94ADD0-691C-4509-AF46-EBFB2A620E2E}"/>
    <hyperlink ref="A37" r:id="rId35" xr:uid="{87F37BA2-0658-4839-A775-BD1A390DE0A5}"/>
    <hyperlink ref="A38" r:id="rId36" xr:uid="{FFF3ED6F-B6A5-40C3-BF92-006FC924D3D0}"/>
    <hyperlink ref="A39" r:id="rId37" xr:uid="{08F80E74-AB3E-4886-AC4C-5CE46E1389C8}"/>
    <hyperlink ref="A40" r:id="rId38" xr:uid="{50FC2C76-584B-42FF-BDA6-70C966006E0B}"/>
    <hyperlink ref="A41" r:id="rId39" xr:uid="{E4DE73F9-DCAD-48AC-B88F-C1463E7B4FD6}"/>
    <hyperlink ref="A42" r:id="rId40" xr:uid="{0F2F2E98-86F8-4F67-9158-B7F3D6CA044D}"/>
    <hyperlink ref="A43" r:id="rId41" xr:uid="{7AB360EC-EFFB-4FCD-8C50-765DD5AE54A4}"/>
    <hyperlink ref="A44" r:id="rId42" xr:uid="{6B10E13A-78B7-407C-A790-CAEFFA84410D}"/>
    <hyperlink ref="A45" r:id="rId43" xr:uid="{BD0EA634-49F0-4562-B605-51F5AFD10C44}"/>
    <hyperlink ref="A46" r:id="rId44" xr:uid="{FCDA5800-2484-4F60-922F-36E5134D51F5}"/>
    <hyperlink ref="A47" r:id="rId45" xr:uid="{829BF4D9-60F1-40E5-A8D3-08A119019795}"/>
    <hyperlink ref="A48" r:id="rId46" xr:uid="{4C50B2F4-9F6B-4A22-8644-B7088041AA72}"/>
    <hyperlink ref="A49" r:id="rId47" xr:uid="{4B4F8AB0-BCE0-48E4-A9D0-2099508B9936}"/>
    <hyperlink ref="A50" r:id="rId48" xr:uid="{08A04623-E096-421A-BFC8-CD9E98E77C6F}"/>
    <hyperlink ref="A51" r:id="rId49" xr:uid="{71B92A01-5057-4B72-90B8-8F632F6AC016}"/>
    <hyperlink ref="A52" r:id="rId50" xr:uid="{9F60DBD7-3296-4D77-80DF-13ECEEDAF727}"/>
    <hyperlink ref="A53" r:id="rId51" xr:uid="{B2AF2D4D-D6E4-486F-BB18-8A1DE21E8127}"/>
    <hyperlink ref="A54" r:id="rId52" xr:uid="{A1CFE3D4-7C60-4438-8D61-C77C1743410D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AC0A6-0C20-484C-8A2E-55FD24BE7BC6}">
  <sheetPr codeName="工作表2">
    <outlinePr summaryBelow="0" summaryRight="0"/>
  </sheetPr>
  <dimension ref="A1:N112"/>
  <sheetViews>
    <sheetView zoomScaleNormal="100" workbookViewId="0">
      <pane xSplit="2" ySplit="2" topLeftCell="C3" activePane="bottomRight" state="frozen"/>
      <selection activeCell="F9" sqref="F9"/>
      <selection pane="topRight" activeCell="F9" sqref="F9"/>
      <selection pane="bottomLeft" activeCell="F9" sqref="F9"/>
      <selection pane="bottomRight"/>
    </sheetView>
  </sheetViews>
  <sheetFormatPr defaultColWidth="12.54296875" defaultRowHeight="15" customHeight="1"/>
  <cols>
    <col min="1" max="1" width="21.26953125" style="16" customWidth="1"/>
    <col min="2" max="2" width="11" style="16" customWidth="1"/>
    <col min="3" max="3" width="18.36328125" style="16" customWidth="1"/>
    <col min="4" max="4" width="13.08984375" style="16" customWidth="1"/>
    <col min="5" max="5" width="12.453125" style="16" customWidth="1"/>
    <col min="6" max="8" width="11.08984375" style="16" customWidth="1"/>
    <col min="9" max="9" width="14.453125" style="16" customWidth="1"/>
    <col min="10" max="10" width="18.453125" style="16" customWidth="1"/>
    <col min="11" max="11" width="11.90625" style="16" customWidth="1"/>
    <col min="12" max="12" width="11" style="16" customWidth="1"/>
    <col min="13" max="13" width="10.7265625" style="16" customWidth="1"/>
    <col min="14" max="14" width="11" style="16" customWidth="1"/>
    <col min="15" max="16384" width="12.54296875" style="16"/>
  </cols>
  <sheetData>
    <row r="1" spans="1:14" ht="15" customHeight="1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10133</v>
      </c>
      <c r="E2" s="17" t="s">
        <v>10134</v>
      </c>
      <c r="F2" s="17" t="s">
        <v>10135</v>
      </c>
      <c r="G2" s="17" t="s">
        <v>10136</v>
      </c>
      <c r="H2" s="17" t="s">
        <v>10137</v>
      </c>
      <c r="I2" s="17" t="s">
        <v>10138</v>
      </c>
      <c r="J2" s="17" t="s">
        <v>10139</v>
      </c>
      <c r="K2" s="17" t="s">
        <v>10140</v>
      </c>
      <c r="L2" s="17" t="s">
        <v>10141</v>
      </c>
      <c r="M2" s="17" t="s">
        <v>10142</v>
      </c>
      <c r="N2" s="17" t="s">
        <v>10143</v>
      </c>
    </row>
    <row r="3" spans="1:14" ht="15" customHeight="1">
      <c r="A3" s="4" t="s">
        <v>1030</v>
      </c>
      <c r="B3" s="15" t="s">
        <v>1028</v>
      </c>
      <c r="C3" s="19" t="s">
        <v>1031</v>
      </c>
      <c r="D3" s="23" t="s">
        <v>9935</v>
      </c>
      <c r="E3" s="19" t="s">
        <v>0</v>
      </c>
      <c r="F3" s="24">
        <v>10</v>
      </c>
      <c r="G3" s="24">
        <v>45</v>
      </c>
      <c r="H3" s="19">
        <v>110</v>
      </c>
      <c r="I3" s="20">
        <v>0.57999999999999996</v>
      </c>
      <c r="J3" s="25"/>
      <c r="K3" s="26">
        <v>20</v>
      </c>
      <c r="L3" s="19">
        <v>150</v>
      </c>
      <c r="M3" s="15" t="s">
        <v>9479</v>
      </c>
      <c r="N3" s="15" t="s">
        <v>1029</v>
      </c>
    </row>
    <row r="4" spans="1:14" ht="15" customHeight="1">
      <c r="A4" s="4" t="s">
        <v>1032</v>
      </c>
      <c r="B4" s="15" t="s">
        <v>1028</v>
      </c>
      <c r="C4" s="19" t="s">
        <v>1031</v>
      </c>
      <c r="D4" s="23" t="s">
        <v>9935</v>
      </c>
      <c r="E4" s="19" t="s">
        <v>0</v>
      </c>
      <c r="F4" s="24">
        <v>10</v>
      </c>
      <c r="G4" s="24">
        <v>60</v>
      </c>
      <c r="H4" s="19">
        <v>90</v>
      </c>
      <c r="I4" s="20">
        <v>0.62</v>
      </c>
      <c r="J4" s="25"/>
      <c r="K4" s="26">
        <v>15</v>
      </c>
      <c r="L4" s="19">
        <v>150</v>
      </c>
      <c r="M4" s="15" t="s">
        <v>9479</v>
      </c>
      <c r="N4" s="15" t="s">
        <v>1029</v>
      </c>
    </row>
    <row r="5" spans="1:14" ht="15" customHeight="1">
      <c r="A5" s="3" t="s">
        <v>1033</v>
      </c>
      <c r="B5" s="15" t="s">
        <v>1028</v>
      </c>
      <c r="C5" s="19" t="s">
        <v>184</v>
      </c>
      <c r="D5" s="23" t="s">
        <v>9935</v>
      </c>
      <c r="E5" s="19" t="s">
        <v>1026</v>
      </c>
      <c r="F5" s="19">
        <v>20</v>
      </c>
      <c r="G5" s="19">
        <v>45</v>
      </c>
      <c r="H5" s="19">
        <v>210</v>
      </c>
      <c r="I5" s="20">
        <v>0.56999999999999995</v>
      </c>
      <c r="J5" s="19"/>
      <c r="K5" s="19">
        <v>55</v>
      </c>
      <c r="L5" s="19">
        <v>150</v>
      </c>
      <c r="M5" s="15" t="s">
        <v>9479</v>
      </c>
      <c r="N5" s="19" t="s">
        <v>1029</v>
      </c>
    </row>
    <row r="6" spans="1:14" ht="15" customHeight="1">
      <c r="A6" s="3" t="s">
        <v>1034</v>
      </c>
      <c r="B6" s="15" t="s">
        <v>1028</v>
      </c>
      <c r="C6" s="19" t="s">
        <v>184</v>
      </c>
      <c r="D6" s="23" t="s">
        <v>9935</v>
      </c>
      <c r="E6" s="19" t="s">
        <v>1026</v>
      </c>
      <c r="F6" s="19">
        <v>20</v>
      </c>
      <c r="G6" s="19">
        <v>60</v>
      </c>
      <c r="H6" s="19">
        <v>200</v>
      </c>
      <c r="I6" s="20">
        <v>0.65</v>
      </c>
      <c r="J6" s="19"/>
      <c r="K6" s="19">
        <v>30</v>
      </c>
      <c r="L6" s="19">
        <v>150</v>
      </c>
      <c r="M6" s="15" t="s">
        <v>9479</v>
      </c>
      <c r="N6" s="19" t="s">
        <v>1029</v>
      </c>
    </row>
    <row r="7" spans="1:14" ht="15" customHeight="1">
      <c r="A7" s="3" t="s">
        <v>380</v>
      </c>
      <c r="B7" s="15" t="s">
        <v>1028</v>
      </c>
      <c r="C7" s="19" t="s">
        <v>1031</v>
      </c>
      <c r="D7" s="23" t="s">
        <v>9935</v>
      </c>
      <c r="E7" s="19" t="s">
        <v>0</v>
      </c>
      <c r="F7" s="24">
        <v>20</v>
      </c>
      <c r="G7" s="24">
        <v>45</v>
      </c>
      <c r="H7" s="19">
        <v>180</v>
      </c>
      <c r="I7" s="20">
        <v>0.53</v>
      </c>
      <c r="J7" s="25"/>
      <c r="K7" s="26">
        <v>300</v>
      </c>
      <c r="L7" s="19">
        <v>150</v>
      </c>
      <c r="M7" s="15" t="s">
        <v>9479</v>
      </c>
      <c r="N7" s="15" t="s">
        <v>1029</v>
      </c>
    </row>
    <row r="8" spans="1:14" ht="15" customHeight="1">
      <c r="A8" s="3" t="s">
        <v>1035</v>
      </c>
      <c r="B8" s="15" t="s">
        <v>1028</v>
      </c>
      <c r="C8" s="19" t="s">
        <v>184</v>
      </c>
      <c r="D8" s="23" t="s">
        <v>9935</v>
      </c>
      <c r="E8" s="19" t="s">
        <v>0</v>
      </c>
      <c r="F8" s="19">
        <v>30</v>
      </c>
      <c r="G8" s="19">
        <v>45</v>
      </c>
      <c r="H8" s="19">
        <v>250</v>
      </c>
      <c r="I8" s="20">
        <v>0.61</v>
      </c>
      <c r="J8" s="19"/>
      <c r="K8" s="26">
        <v>112</v>
      </c>
      <c r="L8" s="19">
        <v>150</v>
      </c>
      <c r="M8" s="15" t="s">
        <v>9479</v>
      </c>
      <c r="N8" s="19" t="s">
        <v>1029</v>
      </c>
    </row>
    <row r="9" spans="1:14" ht="15" customHeight="1">
      <c r="A9" s="4" t="s">
        <v>1036</v>
      </c>
      <c r="B9" s="15" t="s">
        <v>1028</v>
      </c>
      <c r="C9" s="19" t="s">
        <v>184</v>
      </c>
      <c r="D9" s="23" t="s">
        <v>9935</v>
      </c>
      <c r="E9" s="19" t="s">
        <v>0</v>
      </c>
      <c r="F9" s="19">
        <v>30</v>
      </c>
      <c r="G9" s="19">
        <v>60</v>
      </c>
      <c r="H9" s="19">
        <v>230</v>
      </c>
      <c r="I9" s="20">
        <v>0.7</v>
      </c>
      <c r="J9" s="25"/>
      <c r="K9" s="26">
        <v>50</v>
      </c>
      <c r="L9" s="19">
        <v>150</v>
      </c>
      <c r="M9" s="15" t="s">
        <v>9479</v>
      </c>
      <c r="N9" s="15" t="s">
        <v>1029</v>
      </c>
    </row>
    <row r="10" spans="1:14" ht="15" customHeight="1">
      <c r="A10" s="3" t="s">
        <v>1037</v>
      </c>
      <c r="B10" s="15" t="s">
        <v>1028</v>
      </c>
      <c r="C10" s="19" t="s">
        <v>1031</v>
      </c>
      <c r="D10" s="23" t="s">
        <v>9935</v>
      </c>
      <c r="E10" s="19" t="s">
        <v>0</v>
      </c>
      <c r="F10" s="19">
        <v>30</v>
      </c>
      <c r="G10" s="19">
        <v>45</v>
      </c>
      <c r="H10" s="19">
        <v>180</v>
      </c>
      <c r="I10" s="20">
        <v>0.55000000000000004</v>
      </c>
      <c r="J10" s="25"/>
      <c r="K10" s="19">
        <v>500</v>
      </c>
      <c r="L10" s="19">
        <v>150</v>
      </c>
      <c r="M10" s="15" t="s">
        <v>9479</v>
      </c>
      <c r="N10" s="15" t="s">
        <v>1029</v>
      </c>
    </row>
    <row r="11" spans="1:14" ht="15" customHeight="1">
      <c r="A11" s="3" t="s">
        <v>1038</v>
      </c>
      <c r="B11" s="15" t="s">
        <v>1028</v>
      </c>
      <c r="C11" s="19" t="s">
        <v>1031</v>
      </c>
      <c r="D11" s="23" t="s">
        <v>9935</v>
      </c>
      <c r="E11" s="19" t="s">
        <v>0</v>
      </c>
      <c r="F11" s="24">
        <v>30</v>
      </c>
      <c r="G11" s="24">
        <v>45</v>
      </c>
      <c r="H11" s="19">
        <v>250</v>
      </c>
      <c r="I11" s="27">
        <v>0.5</v>
      </c>
      <c r="J11" s="25"/>
      <c r="K11" s="26">
        <v>500</v>
      </c>
      <c r="L11" s="19">
        <v>150</v>
      </c>
      <c r="M11" s="15" t="s">
        <v>9479</v>
      </c>
      <c r="N11" s="15" t="s">
        <v>1029</v>
      </c>
    </row>
    <row r="12" spans="1:14" ht="15" customHeight="1">
      <c r="A12" s="3" t="s">
        <v>1039</v>
      </c>
      <c r="B12" s="15" t="s">
        <v>1028</v>
      </c>
      <c r="C12" s="19" t="s">
        <v>1031</v>
      </c>
      <c r="D12" s="23" t="s">
        <v>9935</v>
      </c>
      <c r="E12" s="19" t="s">
        <v>0</v>
      </c>
      <c r="F12" s="24">
        <v>30</v>
      </c>
      <c r="G12" s="24">
        <v>60</v>
      </c>
      <c r="H12" s="19">
        <v>250</v>
      </c>
      <c r="I12" s="20">
        <v>0.56999999999999995</v>
      </c>
      <c r="J12" s="25"/>
      <c r="K12" s="26">
        <v>500</v>
      </c>
      <c r="L12" s="19">
        <v>150</v>
      </c>
      <c r="M12" s="15" t="s">
        <v>9479</v>
      </c>
      <c r="N12" s="15" t="s">
        <v>1029</v>
      </c>
    </row>
    <row r="13" spans="1:14" ht="15" customHeight="1">
      <c r="A13" s="3" t="s">
        <v>1040</v>
      </c>
      <c r="B13" s="15" t="s">
        <v>1028</v>
      </c>
      <c r="C13" s="19" t="s">
        <v>184</v>
      </c>
      <c r="D13" s="23" t="s">
        <v>9935</v>
      </c>
      <c r="E13" s="19" t="s">
        <v>0</v>
      </c>
      <c r="F13" s="19">
        <v>40</v>
      </c>
      <c r="G13" s="19">
        <v>150</v>
      </c>
      <c r="H13" s="19">
        <v>200</v>
      </c>
      <c r="I13" s="20">
        <v>0.96</v>
      </c>
      <c r="J13" s="15"/>
      <c r="K13" s="19">
        <v>100</v>
      </c>
      <c r="L13" s="15">
        <v>150</v>
      </c>
      <c r="M13" s="15" t="s">
        <v>9479</v>
      </c>
      <c r="N13" s="15" t="s">
        <v>1029</v>
      </c>
    </row>
    <row r="14" spans="1:14" ht="15" customHeight="1">
      <c r="A14" s="4" t="s">
        <v>1041</v>
      </c>
      <c r="B14" s="15" t="s">
        <v>1028</v>
      </c>
      <c r="C14" s="19" t="s">
        <v>1042</v>
      </c>
      <c r="D14" s="23" t="s">
        <v>9935</v>
      </c>
      <c r="E14" s="19" t="s">
        <v>0</v>
      </c>
      <c r="F14" s="24">
        <v>20</v>
      </c>
      <c r="G14" s="24">
        <v>60</v>
      </c>
      <c r="H14" s="19">
        <v>200</v>
      </c>
      <c r="I14" s="20">
        <v>0.57999999999999996</v>
      </c>
      <c r="J14" s="25"/>
      <c r="K14" s="26">
        <v>500</v>
      </c>
      <c r="L14" s="19">
        <v>150</v>
      </c>
      <c r="M14" s="15">
        <v>1</v>
      </c>
      <c r="N14" s="15" t="s">
        <v>1027</v>
      </c>
    </row>
    <row r="15" spans="1:14" ht="15" customHeight="1">
      <c r="A15" s="3" t="s">
        <v>1043</v>
      </c>
      <c r="B15" s="15" t="s">
        <v>1028</v>
      </c>
      <c r="C15" s="19" t="s">
        <v>1018</v>
      </c>
      <c r="D15" s="23" t="s">
        <v>9935</v>
      </c>
      <c r="E15" s="19" t="s">
        <v>0</v>
      </c>
      <c r="F15" s="19">
        <v>3</v>
      </c>
      <c r="G15" s="19">
        <v>45</v>
      </c>
      <c r="H15" s="19">
        <v>30</v>
      </c>
      <c r="I15" s="20">
        <v>0.56000000000000005</v>
      </c>
      <c r="J15" s="19"/>
      <c r="K15" s="28">
        <v>500</v>
      </c>
      <c r="L15" s="19">
        <v>150</v>
      </c>
      <c r="M15" s="15">
        <v>1</v>
      </c>
      <c r="N15" s="19" t="s">
        <v>1029</v>
      </c>
    </row>
    <row r="16" spans="1:14" ht="15" customHeight="1">
      <c r="A16" s="4" t="s">
        <v>1044</v>
      </c>
      <c r="B16" s="15" t="s">
        <v>1028</v>
      </c>
      <c r="C16" s="19" t="s">
        <v>1046</v>
      </c>
      <c r="D16" s="23" t="s">
        <v>9935</v>
      </c>
      <c r="E16" s="19" t="s">
        <v>0</v>
      </c>
      <c r="F16" s="24">
        <v>3</v>
      </c>
      <c r="G16" s="24">
        <v>45</v>
      </c>
      <c r="H16" s="19">
        <v>50</v>
      </c>
      <c r="I16" s="20">
        <v>0.48</v>
      </c>
      <c r="J16" s="25" t="s">
        <v>1045</v>
      </c>
      <c r="K16" s="26">
        <v>500</v>
      </c>
      <c r="L16" s="19">
        <v>150</v>
      </c>
      <c r="M16" s="15">
        <v>1</v>
      </c>
      <c r="N16" s="15" t="s">
        <v>1029</v>
      </c>
    </row>
    <row r="17" spans="1:14" ht="15" customHeight="1">
      <c r="A17" s="4" t="s">
        <v>1047</v>
      </c>
      <c r="B17" s="15" t="s">
        <v>1028</v>
      </c>
      <c r="C17" s="19" t="s">
        <v>1046</v>
      </c>
      <c r="D17" s="23" t="s">
        <v>9935</v>
      </c>
      <c r="E17" s="19" t="s">
        <v>0</v>
      </c>
      <c r="F17" s="24">
        <v>3</v>
      </c>
      <c r="G17" s="24">
        <v>45</v>
      </c>
      <c r="H17" s="19">
        <v>50</v>
      </c>
      <c r="I17" s="20">
        <v>0.48</v>
      </c>
      <c r="J17" s="25" t="s">
        <v>1045</v>
      </c>
      <c r="K17" s="26">
        <v>500</v>
      </c>
      <c r="L17" s="19">
        <v>150</v>
      </c>
      <c r="M17" s="15">
        <v>1</v>
      </c>
      <c r="N17" s="15" t="s">
        <v>3</v>
      </c>
    </row>
    <row r="18" spans="1:14" ht="15" customHeight="1">
      <c r="A18" s="4" t="s">
        <v>1048</v>
      </c>
      <c r="B18" s="15" t="s">
        <v>1028</v>
      </c>
      <c r="C18" s="19" t="s">
        <v>1046</v>
      </c>
      <c r="D18" s="23" t="s">
        <v>9935</v>
      </c>
      <c r="E18" s="19" t="s">
        <v>0</v>
      </c>
      <c r="F18" s="24">
        <v>3</v>
      </c>
      <c r="G18" s="24">
        <v>60</v>
      </c>
      <c r="H18" s="19">
        <v>60</v>
      </c>
      <c r="I18" s="20">
        <v>0.54</v>
      </c>
      <c r="J18" s="25" t="s">
        <v>1049</v>
      </c>
      <c r="K18" s="26">
        <v>500</v>
      </c>
      <c r="L18" s="19">
        <v>150</v>
      </c>
      <c r="M18" s="15">
        <v>1</v>
      </c>
      <c r="N18" s="19" t="s">
        <v>1029</v>
      </c>
    </row>
    <row r="19" spans="1:14" ht="15" customHeight="1">
      <c r="A19" s="4" t="s">
        <v>1050</v>
      </c>
      <c r="B19" s="15" t="s">
        <v>1028</v>
      </c>
      <c r="C19" s="19" t="s">
        <v>1046</v>
      </c>
      <c r="D19" s="23" t="s">
        <v>9935</v>
      </c>
      <c r="E19" s="19" t="s">
        <v>0</v>
      </c>
      <c r="F19" s="24">
        <v>3</v>
      </c>
      <c r="G19" s="24">
        <v>60</v>
      </c>
      <c r="H19" s="19">
        <v>60</v>
      </c>
      <c r="I19" s="20">
        <v>0.54</v>
      </c>
      <c r="J19" s="25" t="s">
        <v>1049</v>
      </c>
      <c r="K19" s="26">
        <v>500</v>
      </c>
      <c r="L19" s="19">
        <v>150</v>
      </c>
      <c r="M19" s="15">
        <v>1</v>
      </c>
      <c r="N19" s="15" t="s">
        <v>3</v>
      </c>
    </row>
    <row r="20" spans="1:14" ht="15" customHeight="1">
      <c r="A20" s="3" t="s">
        <v>1051</v>
      </c>
      <c r="B20" s="15" t="s">
        <v>1028</v>
      </c>
      <c r="C20" s="19" t="s">
        <v>1046</v>
      </c>
      <c r="D20" s="23" t="s">
        <v>9935</v>
      </c>
      <c r="E20" s="19" t="s">
        <v>0</v>
      </c>
      <c r="F20" s="19">
        <v>5</v>
      </c>
      <c r="G20" s="19">
        <v>50</v>
      </c>
      <c r="H20" s="19">
        <v>75</v>
      </c>
      <c r="I20" s="20">
        <v>0.54</v>
      </c>
      <c r="J20" s="25"/>
      <c r="K20" s="19">
        <v>300</v>
      </c>
      <c r="L20" s="19">
        <v>150</v>
      </c>
      <c r="M20" s="15">
        <v>1</v>
      </c>
      <c r="N20" s="19" t="s">
        <v>1029</v>
      </c>
    </row>
    <row r="21" spans="1:14" ht="15" customHeight="1">
      <c r="A21" s="3" t="s">
        <v>1052</v>
      </c>
      <c r="B21" s="15" t="s">
        <v>1028</v>
      </c>
      <c r="C21" s="19" t="s">
        <v>1046</v>
      </c>
      <c r="D21" s="23" t="s">
        <v>9935</v>
      </c>
      <c r="E21" s="19" t="s">
        <v>0</v>
      </c>
      <c r="F21" s="19">
        <v>5</v>
      </c>
      <c r="G21" s="19">
        <v>50</v>
      </c>
      <c r="H21" s="19">
        <v>75</v>
      </c>
      <c r="I21" s="20">
        <v>0.54</v>
      </c>
      <c r="J21" s="25" t="s">
        <v>1049</v>
      </c>
      <c r="K21" s="19">
        <v>300</v>
      </c>
      <c r="L21" s="19">
        <v>150</v>
      </c>
      <c r="M21" s="15">
        <v>1</v>
      </c>
      <c r="N21" s="19" t="s">
        <v>3</v>
      </c>
    </row>
    <row r="22" spans="1:14" ht="15" customHeight="1">
      <c r="A22" s="3" t="s">
        <v>1053</v>
      </c>
      <c r="B22" s="15" t="s">
        <v>1028</v>
      </c>
      <c r="C22" s="19" t="s">
        <v>1046</v>
      </c>
      <c r="D22" s="23" t="s">
        <v>9935</v>
      </c>
      <c r="E22" s="19" t="s">
        <v>0</v>
      </c>
      <c r="F22" s="19">
        <v>5</v>
      </c>
      <c r="G22" s="19">
        <v>60</v>
      </c>
      <c r="H22" s="19">
        <v>75</v>
      </c>
      <c r="I22" s="20">
        <v>0.56000000000000005</v>
      </c>
      <c r="J22" s="25"/>
      <c r="K22" s="19">
        <v>300</v>
      </c>
      <c r="L22" s="19">
        <v>150</v>
      </c>
      <c r="M22" s="15">
        <v>1</v>
      </c>
      <c r="N22" s="19" t="s">
        <v>1029</v>
      </c>
    </row>
    <row r="23" spans="1:14" ht="15" customHeight="1">
      <c r="A23" s="3" t="s">
        <v>1054</v>
      </c>
      <c r="B23" s="15" t="s">
        <v>1028</v>
      </c>
      <c r="C23" s="19" t="s">
        <v>1046</v>
      </c>
      <c r="D23" s="23" t="s">
        <v>9935</v>
      </c>
      <c r="E23" s="19" t="s">
        <v>0</v>
      </c>
      <c r="F23" s="19">
        <v>5</v>
      </c>
      <c r="G23" s="19">
        <v>60</v>
      </c>
      <c r="H23" s="19">
        <v>75</v>
      </c>
      <c r="I23" s="20">
        <v>0.56000000000000005</v>
      </c>
      <c r="J23" s="25" t="s">
        <v>1055</v>
      </c>
      <c r="K23" s="19">
        <v>300</v>
      </c>
      <c r="L23" s="19">
        <v>150</v>
      </c>
      <c r="M23" s="15">
        <v>1</v>
      </c>
      <c r="N23" s="19" t="s">
        <v>3</v>
      </c>
    </row>
    <row r="24" spans="1:14" ht="15" customHeight="1">
      <c r="A24" s="3" t="s">
        <v>1056</v>
      </c>
      <c r="B24" s="15" t="s">
        <v>1028</v>
      </c>
      <c r="C24" s="19" t="s">
        <v>1057</v>
      </c>
      <c r="D24" s="23" t="s">
        <v>9935</v>
      </c>
      <c r="E24" s="19" t="s">
        <v>0</v>
      </c>
      <c r="F24" s="19">
        <v>3</v>
      </c>
      <c r="G24" s="19">
        <v>45</v>
      </c>
      <c r="H24" s="19">
        <v>60</v>
      </c>
      <c r="I24" s="20">
        <v>0.56999999999999995</v>
      </c>
      <c r="J24" s="19"/>
      <c r="K24" s="19">
        <v>100</v>
      </c>
      <c r="L24" s="19">
        <v>150</v>
      </c>
      <c r="M24" s="15">
        <v>1</v>
      </c>
      <c r="N24" s="15" t="s">
        <v>1029</v>
      </c>
    </row>
    <row r="25" spans="1:14" ht="15" customHeight="1">
      <c r="A25" s="3" t="s">
        <v>1058</v>
      </c>
      <c r="B25" s="15" t="s">
        <v>1028</v>
      </c>
      <c r="C25" s="19" t="s">
        <v>1057</v>
      </c>
      <c r="D25" s="23" t="s">
        <v>9935</v>
      </c>
      <c r="E25" s="19" t="s">
        <v>0</v>
      </c>
      <c r="F25" s="19">
        <v>3</v>
      </c>
      <c r="G25" s="19">
        <v>45</v>
      </c>
      <c r="H25" s="19">
        <v>60</v>
      </c>
      <c r="I25" s="20">
        <v>0.56999999999999995</v>
      </c>
      <c r="J25" s="19"/>
      <c r="K25" s="19">
        <v>100</v>
      </c>
      <c r="L25" s="19">
        <v>150</v>
      </c>
      <c r="M25" s="15">
        <v>1</v>
      </c>
      <c r="N25" s="19" t="s">
        <v>3</v>
      </c>
    </row>
    <row r="26" spans="1:14" ht="15" customHeight="1">
      <c r="A26" s="3" t="s">
        <v>1059</v>
      </c>
      <c r="B26" s="15" t="s">
        <v>1028</v>
      </c>
      <c r="C26" s="19" t="s">
        <v>1057</v>
      </c>
      <c r="D26" s="23" t="s">
        <v>9935</v>
      </c>
      <c r="E26" s="19" t="s">
        <v>0</v>
      </c>
      <c r="F26" s="19">
        <v>3</v>
      </c>
      <c r="G26" s="19">
        <v>60</v>
      </c>
      <c r="H26" s="19">
        <v>60</v>
      </c>
      <c r="I26" s="20">
        <v>0.6</v>
      </c>
      <c r="J26" s="19"/>
      <c r="K26" s="19">
        <v>100</v>
      </c>
      <c r="L26" s="19">
        <v>150</v>
      </c>
      <c r="M26" s="15">
        <v>1</v>
      </c>
      <c r="N26" s="15" t="s">
        <v>1029</v>
      </c>
    </row>
    <row r="27" spans="1:14" ht="15" customHeight="1">
      <c r="A27" s="3" t="s">
        <v>1060</v>
      </c>
      <c r="B27" s="15" t="s">
        <v>1028</v>
      </c>
      <c r="C27" s="19" t="s">
        <v>1057</v>
      </c>
      <c r="D27" s="23" t="s">
        <v>9935</v>
      </c>
      <c r="E27" s="19" t="s">
        <v>0</v>
      </c>
      <c r="F27" s="19">
        <v>3</v>
      </c>
      <c r="G27" s="19">
        <v>60</v>
      </c>
      <c r="H27" s="19">
        <v>60</v>
      </c>
      <c r="I27" s="20">
        <v>0.6</v>
      </c>
      <c r="J27" s="19"/>
      <c r="K27" s="19">
        <v>100</v>
      </c>
      <c r="L27" s="19">
        <v>150</v>
      </c>
      <c r="M27" s="15">
        <v>1</v>
      </c>
      <c r="N27" s="19" t="s">
        <v>3</v>
      </c>
    </row>
    <row r="28" spans="1:14" ht="15" customHeight="1">
      <c r="A28" s="4" t="s">
        <v>1061</v>
      </c>
      <c r="B28" s="15" t="s">
        <v>1028</v>
      </c>
      <c r="C28" s="19" t="s">
        <v>1057</v>
      </c>
      <c r="D28" s="23" t="s">
        <v>9935</v>
      </c>
      <c r="E28" s="19" t="s">
        <v>0</v>
      </c>
      <c r="F28" s="24">
        <v>3</v>
      </c>
      <c r="G28" s="24">
        <v>45</v>
      </c>
      <c r="H28" s="19">
        <v>80</v>
      </c>
      <c r="I28" s="20">
        <v>0.47</v>
      </c>
      <c r="J28" s="25"/>
      <c r="K28" s="29">
        <v>1000</v>
      </c>
      <c r="L28" s="19">
        <v>150</v>
      </c>
      <c r="M28" s="15">
        <v>1</v>
      </c>
      <c r="N28" s="15" t="s">
        <v>1029</v>
      </c>
    </row>
    <row r="29" spans="1:14" ht="15" customHeight="1">
      <c r="A29" s="4" t="s">
        <v>1062</v>
      </c>
      <c r="B29" s="15" t="s">
        <v>1028</v>
      </c>
      <c r="C29" s="19" t="s">
        <v>1057</v>
      </c>
      <c r="D29" s="23" t="s">
        <v>9935</v>
      </c>
      <c r="E29" s="19" t="s">
        <v>0</v>
      </c>
      <c r="F29" s="24">
        <v>3</v>
      </c>
      <c r="G29" s="24">
        <v>45</v>
      </c>
      <c r="H29" s="19">
        <v>80</v>
      </c>
      <c r="I29" s="20">
        <v>0.47</v>
      </c>
      <c r="J29" s="25"/>
      <c r="K29" s="29">
        <v>1000</v>
      </c>
      <c r="L29" s="19">
        <v>150</v>
      </c>
      <c r="M29" s="15">
        <v>1</v>
      </c>
      <c r="N29" s="19" t="s">
        <v>3</v>
      </c>
    </row>
    <row r="30" spans="1:14" ht="15" customHeight="1">
      <c r="A30" s="4" t="s">
        <v>1063</v>
      </c>
      <c r="B30" s="15" t="s">
        <v>1028</v>
      </c>
      <c r="C30" s="19" t="s">
        <v>1057</v>
      </c>
      <c r="D30" s="23" t="s">
        <v>9935</v>
      </c>
      <c r="E30" s="19" t="s">
        <v>0</v>
      </c>
      <c r="F30" s="24">
        <v>3</v>
      </c>
      <c r="G30" s="24">
        <v>60</v>
      </c>
      <c r="H30" s="19">
        <v>80</v>
      </c>
      <c r="I30" s="20">
        <v>0.57999999999999996</v>
      </c>
      <c r="J30" s="25"/>
      <c r="K30" s="29">
        <v>1000</v>
      </c>
      <c r="L30" s="19">
        <v>150</v>
      </c>
      <c r="M30" s="15">
        <v>1</v>
      </c>
      <c r="N30" s="15" t="s">
        <v>1029</v>
      </c>
    </row>
    <row r="31" spans="1:14" ht="15" customHeight="1">
      <c r="A31" s="4" t="s">
        <v>1064</v>
      </c>
      <c r="B31" s="15" t="s">
        <v>1028</v>
      </c>
      <c r="C31" s="19" t="s">
        <v>1057</v>
      </c>
      <c r="D31" s="23" t="s">
        <v>9935</v>
      </c>
      <c r="E31" s="19" t="s">
        <v>0</v>
      </c>
      <c r="F31" s="24">
        <v>3</v>
      </c>
      <c r="G31" s="24">
        <v>60</v>
      </c>
      <c r="H31" s="19">
        <v>80</v>
      </c>
      <c r="I31" s="20">
        <v>0.57999999999999996</v>
      </c>
      <c r="J31" s="25"/>
      <c r="K31" s="29">
        <v>1000</v>
      </c>
      <c r="L31" s="19">
        <v>150</v>
      </c>
      <c r="M31" s="15">
        <v>1</v>
      </c>
      <c r="N31" s="19" t="s">
        <v>3</v>
      </c>
    </row>
    <row r="32" spans="1:14" ht="15" customHeight="1">
      <c r="A32" s="3" t="s">
        <v>1065</v>
      </c>
      <c r="B32" s="15" t="s">
        <v>1028</v>
      </c>
      <c r="C32" s="19" t="s">
        <v>1066</v>
      </c>
      <c r="D32" s="23" t="s">
        <v>9935</v>
      </c>
      <c r="E32" s="19" t="s">
        <v>0</v>
      </c>
      <c r="F32" s="19">
        <v>3</v>
      </c>
      <c r="G32" s="19">
        <v>45</v>
      </c>
      <c r="H32" s="19">
        <v>50</v>
      </c>
      <c r="I32" s="20">
        <v>0.47</v>
      </c>
      <c r="J32" s="19"/>
      <c r="K32" s="29">
        <v>1000</v>
      </c>
      <c r="L32" s="15">
        <v>150</v>
      </c>
      <c r="M32" s="15">
        <v>1</v>
      </c>
      <c r="N32" s="15" t="s">
        <v>1029</v>
      </c>
    </row>
    <row r="33" spans="1:14" ht="15" customHeight="1">
      <c r="A33" s="3" t="s">
        <v>1067</v>
      </c>
      <c r="B33" s="15" t="s">
        <v>1028</v>
      </c>
      <c r="C33" s="19" t="s">
        <v>1066</v>
      </c>
      <c r="D33" s="23" t="s">
        <v>9935</v>
      </c>
      <c r="E33" s="19" t="s">
        <v>0</v>
      </c>
      <c r="F33" s="19">
        <v>3</v>
      </c>
      <c r="G33" s="19">
        <v>45</v>
      </c>
      <c r="H33" s="19">
        <v>50</v>
      </c>
      <c r="I33" s="20">
        <v>0.47</v>
      </c>
      <c r="J33" s="19"/>
      <c r="K33" s="29">
        <v>1000</v>
      </c>
      <c r="L33" s="15">
        <v>150</v>
      </c>
      <c r="M33" s="15">
        <v>1</v>
      </c>
      <c r="N33" s="15" t="s">
        <v>3</v>
      </c>
    </row>
    <row r="34" spans="1:14" ht="15" customHeight="1">
      <c r="A34" s="3" t="s">
        <v>1068</v>
      </c>
      <c r="B34" s="15" t="s">
        <v>1028</v>
      </c>
      <c r="C34" s="19" t="s">
        <v>1066</v>
      </c>
      <c r="D34" s="23" t="s">
        <v>9935</v>
      </c>
      <c r="E34" s="19" t="s">
        <v>0</v>
      </c>
      <c r="F34" s="19">
        <v>3</v>
      </c>
      <c r="G34" s="19">
        <v>60</v>
      </c>
      <c r="H34" s="19">
        <v>50</v>
      </c>
      <c r="I34" s="20">
        <v>0.57999999999999996</v>
      </c>
      <c r="J34" s="19"/>
      <c r="K34" s="29">
        <v>1000</v>
      </c>
      <c r="L34" s="15">
        <v>150</v>
      </c>
      <c r="M34" s="15">
        <v>1</v>
      </c>
      <c r="N34" s="15" t="s">
        <v>1029</v>
      </c>
    </row>
    <row r="35" spans="1:14" ht="15" customHeight="1">
      <c r="A35" s="3" t="s">
        <v>1069</v>
      </c>
      <c r="B35" s="15" t="s">
        <v>1028</v>
      </c>
      <c r="C35" s="19" t="s">
        <v>1066</v>
      </c>
      <c r="D35" s="23" t="s">
        <v>9935</v>
      </c>
      <c r="E35" s="19" t="s">
        <v>0</v>
      </c>
      <c r="F35" s="19">
        <v>3</v>
      </c>
      <c r="G35" s="19">
        <v>60</v>
      </c>
      <c r="H35" s="19">
        <v>50</v>
      </c>
      <c r="I35" s="20">
        <v>0.57999999999999996</v>
      </c>
      <c r="J35" s="19"/>
      <c r="K35" s="29">
        <v>1000</v>
      </c>
      <c r="L35" s="15">
        <v>150</v>
      </c>
      <c r="M35" s="15">
        <v>1</v>
      </c>
      <c r="N35" s="15" t="s">
        <v>3</v>
      </c>
    </row>
    <row r="36" spans="1:14" ht="15" customHeight="1">
      <c r="A36" s="3" t="s">
        <v>1070</v>
      </c>
      <c r="B36" s="15" t="s">
        <v>1028</v>
      </c>
      <c r="C36" s="19" t="s">
        <v>21</v>
      </c>
      <c r="D36" s="23" t="s">
        <v>9935</v>
      </c>
      <c r="E36" s="19" t="s">
        <v>1026</v>
      </c>
      <c r="F36" s="19">
        <v>10</v>
      </c>
      <c r="G36" s="19">
        <v>45</v>
      </c>
      <c r="H36" s="19">
        <v>110</v>
      </c>
      <c r="I36" s="20">
        <v>0.57999999999999996</v>
      </c>
      <c r="J36" s="19"/>
      <c r="K36" s="19">
        <v>20</v>
      </c>
      <c r="L36" s="19">
        <v>150</v>
      </c>
      <c r="M36" s="15" t="s">
        <v>9479</v>
      </c>
      <c r="N36" s="19" t="s">
        <v>1029</v>
      </c>
    </row>
    <row r="37" spans="1:14" ht="15" customHeight="1">
      <c r="A37" s="3" t="s">
        <v>1071</v>
      </c>
      <c r="B37" s="15" t="s">
        <v>1028</v>
      </c>
      <c r="C37" s="19" t="s">
        <v>21</v>
      </c>
      <c r="D37" s="23" t="s">
        <v>9935</v>
      </c>
      <c r="E37" s="19" t="s">
        <v>1026</v>
      </c>
      <c r="F37" s="19">
        <v>10</v>
      </c>
      <c r="G37" s="19">
        <v>60</v>
      </c>
      <c r="H37" s="19">
        <v>90</v>
      </c>
      <c r="I37" s="20">
        <v>0.62</v>
      </c>
      <c r="J37" s="19"/>
      <c r="K37" s="19">
        <v>15</v>
      </c>
      <c r="L37" s="19">
        <v>150</v>
      </c>
      <c r="M37" s="15" t="s">
        <v>9479</v>
      </c>
      <c r="N37" s="19" t="s">
        <v>1029</v>
      </c>
    </row>
    <row r="38" spans="1:14" ht="15" customHeight="1">
      <c r="A38" s="3" t="s">
        <v>1072</v>
      </c>
      <c r="B38" s="15" t="s">
        <v>1028</v>
      </c>
      <c r="C38" s="19" t="s">
        <v>21</v>
      </c>
      <c r="D38" s="23" t="s">
        <v>9935</v>
      </c>
      <c r="E38" s="19" t="s">
        <v>1026</v>
      </c>
      <c r="F38" s="19">
        <v>20</v>
      </c>
      <c r="G38" s="19">
        <v>45</v>
      </c>
      <c r="H38" s="19">
        <v>210</v>
      </c>
      <c r="I38" s="20">
        <v>0.56999999999999995</v>
      </c>
      <c r="J38" s="19"/>
      <c r="K38" s="19">
        <v>58</v>
      </c>
      <c r="L38" s="19">
        <v>150</v>
      </c>
      <c r="M38" s="15" t="s">
        <v>9479</v>
      </c>
      <c r="N38" s="19" t="s">
        <v>1029</v>
      </c>
    </row>
    <row r="39" spans="1:14" ht="15" customHeight="1">
      <c r="A39" s="3" t="s">
        <v>1073</v>
      </c>
      <c r="B39" s="15" t="s">
        <v>1028</v>
      </c>
      <c r="C39" s="19" t="s">
        <v>21</v>
      </c>
      <c r="D39" s="23" t="s">
        <v>9935</v>
      </c>
      <c r="E39" s="19" t="s">
        <v>1026</v>
      </c>
      <c r="F39" s="19">
        <v>20</v>
      </c>
      <c r="G39" s="19">
        <v>60</v>
      </c>
      <c r="H39" s="19">
        <v>200</v>
      </c>
      <c r="I39" s="20">
        <v>0.65</v>
      </c>
      <c r="J39" s="19"/>
      <c r="K39" s="19">
        <v>29</v>
      </c>
      <c r="L39" s="19">
        <v>150</v>
      </c>
      <c r="M39" s="15" t="s">
        <v>9479</v>
      </c>
      <c r="N39" s="19" t="s">
        <v>1029</v>
      </c>
    </row>
    <row r="40" spans="1:14" ht="15" customHeight="1">
      <c r="A40" s="4" t="s">
        <v>1075</v>
      </c>
      <c r="B40" s="15" t="s">
        <v>1028</v>
      </c>
      <c r="C40" s="19" t="s">
        <v>1074</v>
      </c>
      <c r="D40" s="23" t="s">
        <v>9935</v>
      </c>
      <c r="E40" s="19" t="s">
        <v>0</v>
      </c>
      <c r="F40" s="19">
        <v>20</v>
      </c>
      <c r="G40" s="19">
        <v>45</v>
      </c>
      <c r="H40" s="19">
        <v>120</v>
      </c>
      <c r="I40" s="20">
        <v>0.53</v>
      </c>
      <c r="J40" s="25"/>
      <c r="K40" s="19">
        <v>300</v>
      </c>
      <c r="L40" s="19">
        <v>150</v>
      </c>
      <c r="M40" s="15" t="s">
        <v>9479</v>
      </c>
      <c r="N40" s="15" t="s">
        <v>1029</v>
      </c>
    </row>
    <row r="41" spans="1:14" ht="15" customHeight="1">
      <c r="A41" s="3" t="s">
        <v>1076</v>
      </c>
      <c r="B41" s="15" t="s">
        <v>1028</v>
      </c>
      <c r="C41" s="19" t="s">
        <v>21</v>
      </c>
      <c r="D41" s="23" t="s">
        <v>9935</v>
      </c>
      <c r="E41" s="19" t="s">
        <v>1026</v>
      </c>
      <c r="F41" s="19">
        <v>30</v>
      </c>
      <c r="G41" s="19">
        <v>45</v>
      </c>
      <c r="H41" s="19">
        <v>250</v>
      </c>
      <c r="I41" s="20">
        <v>0.61</v>
      </c>
      <c r="J41" s="19"/>
      <c r="K41" s="19">
        <v>94</v>
      </c>
      <c r="L41" s="19">
        <v>150</v>
      </c>
      <c r="M41" s="15" t="s">
        <v>9479</v>
      </c>
      <c r="N41" s="19" t="s">
        <v>1029</v>
      </c>
    </row>
    <row r="42" spans="1:14" ht="15" customHeight="1">
      <c r="A42" s="3" t="s">
        <v>1077</v>
      </c>
      <c r="B42" s="15" t="s">
        <v>1028</v>
      </c>
      <c r="C42" s="19" t="s">
        <v>21</v>
      </c>
      <c r="D42" s="23" t="s">
        <v>9935</v>
      </c>
      <c r="E42" s="19" t="s">
        <v>1026</v>
      </c>
      <c r="F42" s="19">
        <v>30</v>
      </c>
      <c r="G42" s="19">
        <v>60</v>
      </c>
      <c r="H42" s="19">
        <v>250</v>
      </c>
      <c r="I42" s="20">
        <v>0.7</v>
      </c>
      <c r="J42" s="19"/>
      <c r="K42" s="19">
        <v>55</v>
      </c>
      <c r="L42" s="19">
        <v>150</v>
      </c>
      <c r="M42" s="15" t="s">
        <v>9479</v>
      </c>
      <c r="N42" s="19" t="s">
        <v>1029</v>
      </c>
    </row>
    <row r="43" spans="1:14" ht="15" customHeight="1">
      <c r="A43" s="3" t="s">
        <v>1078</v>
      </c>
      <c r="B43" s="15" t="s">
        <v>1028</v>
      </c>
      <c r="C43" s="19" t="s">
        <v>21</v>
      </c>
      <c r="D43" s="23" t="s">
        <v>9935</v>
      </c>
      <c r="E43" s="19" t="s">
        <v>0</v>
      </c>
      <c r="F43" s="19">
        <v>30</v>
      </c>
      <c r="G43" s="19">
        <v>45</v>
      </c>
      <c r="H43" s="19">
        <v>120</v>
      </c>
      <c r="I43" s="20">
        <v>0.67</v>
      </c>
      <c r="J43" s="15"/>
      <c r="K43" s="19">
        <v>650</v>
      </c>
      <c r="L43" s="15">
        <v>150</v>
      </c>
      <c r="M43" s="15" t="s">
        <v>9479</v>
      </c>
      <c r="N43" s="15" t="s">
        <v>1029</v>
      </c>
    </row>
    <row r="44" spans="1:14" ht="15" customHeight="1">
      <c r="A44" s="3" t="s">
        <v>1079</v>
      </c>
      <c r="B44" s="15" t="s">
        <v>1028</v>
      </c>
      <c r="C44" s="19" t="s">
        <v>21</v>
      </c>
      <c r="D44" s="23" t="s">
        <v>9935</v>
      </c>
      <c r="E44" s="19" t="s">
        <v>0</v>
      </c>
      <c r="F44" s="19">
        <v>30</v>
      </c>
      <c r="G44" s="19">
        <v>45</v>
      </c>
      <c r="H44" s="19">
        <v>250</v>
      </c>
      <c r="I44" s="20">
        <v>0.54</v>
      </c>
      <c r="J44" s="19"/>
      <c r="K44" s="19">
        <v>500</v>
      </c>
      <c r="L44" s="19">
        <v>150</v>
      </c>
      <c r="M44" s="15" t="s">
        <v>9479</v>
      </c>
      <c r="N44" s="19" t="s">
        <v>1029</v>
      </c>
    </row>
    <row r="45" spans="1:14" ht="15" customHeight="1">
      <c r="A45" s="3" t="s">
        <v>1080</v>
      </c>
      <c r="B45" s="15" t="s">
        <v>1028</v>
      </c>
      <c r="C45" s="19" t="s">
        <v>21</v>
      </c>
      <c r="D45" s="23" t="s">
        <v>9935</v>
      </c>
      <c r="E45" s="19" t="s">
        <v>0</v>
      </c>
      <c r="F45" s="19">
        <v>30</v>
      </c>
      <c r="G45" s="19">
        <v>60</v>
      </c>
      <c r="H45" s="19">
        <v>250</v>
      </c>
      <c r="I45" s="20">
        <v>0.56999999999999995</v>
      </c>
      <c r="J45" s="19"/>
      <c r="K45" s="19">
        <v>500</v>
      </c>
      <c r="L45" s="19">
        <v>150</v>
      </c>
      <c r="M45" s="15" t="s">
        <v>9479</v>
      </c>
      <c r="N45" s="19" t="s">
        <v>1029</v>
      </c>
    </row>
    <row r="46" spans="1:14" ht="15" customHeight="1">
      <c r="A46" s="3" t="s">
        <v>1081</v>
      </c>
      <c r="B46" s="19" t="s">
        <v>1028</v>
      </c>
      <c r="C46" s="19" t="s">
        <v>756</v>
      </c>
      <c r="D46" s="23" t="s">
        <v>9935</v>
      </c>
      <c r="E46" s="19" t="s">
        <v>1026</v>
      </c>
      <c r="F46" s="19">
        <v>1</v>
      </c>
      <c r="G46" s="19">
        <v>45</v>
      </c>
      <c r="H46" s="19">
        <v>25</v>
      </c>
      <c r="I46" s="20">
        <v>0.6</v>
      </c>
      <c r="J46" s="19" t="s">
        <v>1082</v>
      </c>
      <c r="K46" s="19">
        <v>80</v>
      </c>
      <c r="L46" s="19">
        <v>175</v>
      </c>
      <c r="M46" s="19">
        <v>1</v>
      </c>
      <c r="N46" s="19" t="s">
        <v>1027</v>
      </c>
    </row>
    <row r="47" spans="1:14" ht="15" customHeight="1">
      <c r="A47" s="3" t="s">
        <v>1083</v>
      </c>
      <c r="B47" s="19" t="s">
        <v>1028</v>
      </c>
      <c r="C47" s="19" t="s">
        <v>756</v>
      </c>
      <c r="D47" s="23" t="s">
        <v>9935</v>
      </c>
      <c r="E47" s="19" t="s">
        <v>1026</v>
      </c>
      <c r="F47" s="19">
        <v>1</v>
      </c>
      <c r="G47" s="19">
        <v>60</v>
      </c>
      <c r="H47" s="19">
        <v>25</v>
      </c>
      <c r="I47" s="20">
        <v>0.65</v>
      </c>
      <c r="J47" s="19" t="s">
        <v>1084</v>
      </c>
      <c r="K47" s="19">
        <v>80</v>
      </c>
      <c r="L47" s="19">
        <v>175</v>
      </c>
      <c r="M47" s="19">
        <v>1</v>
      </c>
      <c r="N47" s="19" t="s">
        <v>1027</v>
      </c>
    </row>
    <row r="48" spans="1:14" ht="15" customHeight="1">
      <c r="A48" s="3" t="s">
        <v>1085</v>
      </c>
      <c r="B48" s="19" t="s">
        <v>1028</v>
      </c>
      <c r="C48" s="19" t="s">
        <v>756</v>
      </c>
      <c r="D48" s="23" t="s">
        <v>9935</v>
      </c>
      <c r="E48" s="19" t="s">
        <v>1026</v>
      </c>
      <c r="F48" s="19">
        <v>2</v>
      </c>
      <c r="G48" s="19">
        <v>45</v>
      </c>
      <c r="H48" s="19">
        <v>30</v>
      </c>
      <c r="I48" s="20">
        <v>0.67</v>
      </c>
      <c r="J48" s="19" t="s">
        <v>1086</v>
      </c>
      <c r="K48" s="19">
        <v>150</v>
      </c>
      <c r="L48" s="19">
        <v>175</v>
      </c>
      <c r="M48" s="19">
        <v>1</v>
      </c>
      <c r="N48" s="19" t="s">
        <v>1027</v>
      </c>
    </row>
    <row r="49" spans="1:14" ht="15" customHeight="1">
      <c r="A49" s="3" t="s">
        <v>1087</v>
      </c>
      <c r="B49" s="19" t="s">
        <v>1028</v>
      </c>
      <c r="C49" s="19" t="s">
        <v>756</v>
      </c>
      <c r="D49" s="23" t="s">
        <v>9935</v>
      </c>
      <c r="E49" s="19" t="s">
        <v>1026</v>
      </c>
      <c r="F49" s="19">
        <v>2</v>
      </c>
      <c r="G49" s="19">
        <v>60</v>
      </c>
      <c r="H49" s="19">
        <v>30</v>
      </c>
      <c r="I49" s="20">
        <v>0.81</v>
      </c>
      <c r="J49" s="19" t="s">
        <v>1088</v>
      </c>
      <c r="K49" s="19">
        <v>100</v>
      </c>
      <c r="L49" s="19">
        <v>175</v>
      </c>
      <c r="M49" s="19">
        <v>1</v>
      </c>
      <c r="N49" s="19" t="s">
        <v>1027</v>
      </c>
    </row>
    <row r="50" spans="1:14" ht="15" customHeight="1">
      <c r="A50" s="3" t="s">
        <v>1089</v>
      </c>
      <c r="B50" s="15" t="s">
        <v>1</v>
      </c>
      <c r="C50" s="19" t="s">
        <v>1090</v>
      </c>
      <c r="D50" s="23" t="s">
        <v>9935</v>
      </c>
      <c r="E50" s="19" t="s">
        <v>0</v>
      </c>
      <c r="F50" s="19">
        <v>10</v>
      </c>
      <c r="G50" s="19">
        <v>45</v>
      </c>
      <c r="H50" s="19">
        <v>220</v>
      </c>
      <c r="I50" s="20">
        <v>0.6</v>
      </c>
      <c r="J50" s="19"/>
      <c r="K50" s="19">
        <v>200</v>
      </c>
      <c r="L50" s="19">
        <v>175</v>
      </c>
      <c r="M50" s="15">
        <v>1</v>
      </c>
      <c r="N50" s="19" t="s">
        <v>3</v>
      </c>
    </row>
    <row r="51" spans="1:14" ht="15" customHeight="1">
      <c r="A51" s="3" t="s">
        <v>1091</v>
      </c>
      <c r="B51" s="15" t="s">
        <v>1</v>
      </c>
      <c r="C51" s="19" t="s">
        <v>1090</v>
      </c>
      <c r="D51" s="23" t="s">
        <v>9935</v>
      </c>
      <c r="E51" s="19" t="s">
        <v>0</v>
      </c>
      <c r="F51" s="19">
        <v>10</v>
      </c>
      <c r="G51" s="19">
        <v>60</v>
      </c>
      <c r="H51" s="19">
        <v>220</v>
      </c>
      <c r="I51" s="20">
        <v>0.64</v>
      </c>
      <c r="J51" s="19"/>
      <c r="K51" s="19">
        <v>250</v>
      </c>
      <c r="L51" s="19">
        <v>175</v>
      </c>
      <c r="M51" s="15">
        <v>1</v>
      </c>
      <c r="N51" s="19" t="s">
        <v>3</v>
      </c>
    </row>
    <row r="52" spans="1:14" ht="15" customHeight="1">
      <c r="A52" s="3" t="s">
        <v>375</v>
      </c>
      <c r="B52" s="15" t="s">
        <v>1</v>
      </c>
      <c r="C52" s="19" t="s">
        <v>1090</v>
      </c>
      <c r="D52" s="23" t="s">
        <v>9935</v>
      </c>
      <c r="E52" s="19" t="s">
        <v>0</v>
      </c>
      <c r="F52" s="19">
        <v>15</v>
      </c>
      <c r="G52" s="19">
        <v>45</v>
      </c>
      <c r="H52" s="19">
        <v>290</v>
      </c>
      <c r="I52" s="20">
        <v>0.6</v>
      </c>
      <c r="J52" s="19"/>
      <c r="K52" s="19">
        <v>350</v>
      </c>
      <c r="L52" s="19">
        <v>175</v>
      </c>
      <c r="M52" s="15">
        <v>1</v>
      </c>
      <c r="N52" s="19" t="s">
        <v>3</v>
      </c>
    </row>
    <row r="53" spans="1:14" ht="15" customHeight="1">
      <c r="A53" s="3" t="s">
        <v>1092</v>
      </c>
      <c r="B53" s="15" t="s">
        <v>1</v>
      </c>
      <c r="C53" s="19" t="s">
        <v>1090</v>
      </c>
      <c r="D53" s="23" t="s">
        <v>9935</v>
      </c>
      <c r="E53" s="19" t="s">
        <v>0</v>
      </c>
      <c r="F53" s="19">
        <v>15</v>
      </c>
      <c r="G53" s="19">
        <v>60</v>
      </c>
      <c r="H53" s="19">
        <v>290</v>
      </c>
      <c r="I53" s="20">
        <v>0.64</v>
      </c>
      <c r="J53" s="19"/>
      <c r="K53" s="19">
        <v>450</v>
      </c>
      <c r="L53" s="19">
        <v>175</v>
      </c>
      <c r="M53" s="15">
        <v>1</v>
      </c>
      <c r="N53" s="19" t="s">
        <v>3</v>
      </c>
    </row>
    <row r="54" spans="1:14" ht="15" customHeight="1">
      <c r="A54" s="3" t="s">
        <v>1093</v>
      </c>
      <c r="B54" s="15" t="s">
        <v>1</v>
      </c>
      <c r="C54" s="19" t="s">
        <v>1090</v>
      </c>
      <c r="D54" s="23" t="s">
        <v>9935</v>
      </c>
      <c r="E54" s="19" t="s">
        <v>0</v>
      </c>
      <c r="F54" s="19">
        <v>5</v>
      </c>
      <c r="G54" s="19">
        <v>45</v>
      </c>
      <c r="H54" s="19">
        <v>110</v>
      </c>
      <c r="I54" s="20">
        <v>0.6</v>
      </c>
      <c r="J54" s="19"/>
      <c r="K54" s="19">
        <v>150</v>
      </c>
      <c r="L54" s="19">
        <v>175</v>
      </c>
      <c r="M54" s="15">
        <v>1</v>
      </c>
      <c r="N54" s="19" t="s">
        <v>3</v>
      </c>
    </row>
    <row r="55" spans="1:14" ht="15" customHeight="1">
      <c r="A55" s="3" t="s">
        <v>1094</v>
      </c>
      <c r="B55" s="15" t="s">
        <v>1</v>
      </c>
      <c r="C55" s="19" t="s">
        <v>1090</v>
      </c>
      <c r="D55" s="23" t="s">
        <v>9935</v>
      </c>
      <c r="E55" s="19" t="s">
        <v>0</v>
      </c>
      <c r="F55" s="19">
        <v>5</v>
      </c>
      <c r="G55" s="19">
        <v>60</v>
      </c>
      <c r="H55" s="19">
        <v>110</v>
      </c>
      <c r="I55" s="20">
        <v>0.64</v>
      </c>
      <c r="J55" s="19"/>
      <c r="K55" s="19">
        <v>200</v>
      </c>
      <c r="L55" s="19">
        <v>175</v>
      </c>
      <c r="M55" s="15">
        <v>1</v>
      </c>
      <c r="N55" s="19" t="s">
        <v>3</v>
      </c>
    </row>
    <row r="56" spans="1:14" ht="15" customHeight="1">
      <c r="A56" s="3" t="s">
        <v>1095</v>
      </c>
      <c r="B56" s="15" t="s">
        <v>1028</v>
      </c>
      <c r="C56" s="19" t="s">
        <v>1090</v>
      </c>
      <c r="D56" s="23" t="s">
        <v>9935</v>
      </c>
      <c r="E56" s="19" t="s">
        <v>1026</v>
      </c>
      <c r="F56" s="19">
        <v>8</v>
      </c>
      <c r="G56" s="19">
        <v>45</v>
      </c>
      <c r="H56" s="19">
        <v>150</v>
      </c>
      <c r="I56" s="20">
        <v>0.6</v>
      </c>
      <c r="J56" s="19"/>
      <c r="K56" s="19">
        <v>200</v>
      </c>
      <c r="L56" s="19">
        <v>175</v>
      </c>
      <c r="M56" s="15">
        <v>1</v>
      </c>
      <c r="N56" s="19" t="s">
        <v>1027</v>
      </c>
    </row>
    <row r="57" spans="1:14" ht="15" customHeight="1">
      <c r="A57" s="3" t="s">
        <v>1096</v>
      </c>
      <c r="B57" s="15" t="s">
        <v>1028</v>
      </c>
      <c r="C57" s="19" t="s">
        <v>1090</v>
      </c>
      <c r="D57" s="23" t="s">
        <v>9935</v>
      </c>
      <c r="E57" s="19" t="s">
        <v>1026</v>
      </c>
      <c r="F57" s="19">
        <v>8</v>
      </c>
      <c r="G57" s="19">
        <v>60</v>
      </c>
      <c r="H57" s="19">
        <v>150</v>
      </c>
      <c r="I57" s="20">
        <v>0.64</v>
      </c>
      <c r="J57" s="19"/>
      <c r="K57" s="19">
        <v>600</v>
      </c>
      <c r="L57" s="19">
        <v>175</v>
      </c>
      <c r="M57" s="15">
        <v>1</v>
      </c>
      <c r="N57" s="19" t="s">
        <v>1027</v>
      </c>
    </row>
    <row r="58" spans="1:14" ht="15" customHeight="1">
      <c r="A58" s="3" t="s">
        <v>9252</v>
      </c>
      <c r="B58" s="15" t="s">
        <v>1</v>
      </c>
      <c r="C58" s="15" t="s">
        <v>1090</v>
      </c>
      <c r="D58" s="15" t="s">
        <v>9935</v>
      </c>
      <c r="E58" s="15" t="s">
        <v>0</v>
      </c>
      <c r="F58" s="15">
        <v>8</v>
      </c>
      <c r="G58" s="15">
        <v>100</v>
      </c>
      <c r="H58" s="15">
        <v>240</v>
      </c>
      <c r="I58" s="15">
        <v>0.75</v>
      </c>
      <c r="J58" s="15" t="s">
        <v>918</v>
      </c>
      <c r="K58" s="15">
        <v>50</v>
      </c>
      <c r="L58" s="15">
        <v>175</v>
      </c>
      <c r="M58" s="15">
        <v>1</v>
      </c>
      <c r="N58" s="15" t="s">
        <v>3</v>
      </c>
    </row>
    <row r="59" spans="1:14" ht="15" customHeight="1">
      <c r="A59" s="3" t="s">
        <v>9253</v>
      </c>
      <c r="B59" s="15" t="s">
        <v>1</v>
      </c>
      <c r="C59" s="15" t="s">
        <v>1090</v>
      </c>
      <c r="D59" s="15" t="s">
        <v>9935</v>
      </c>
      <c r="E59" s="15" t="s">
        <v>0</v>
      </c>
      <c r="F59" s="15">
        <v>8</v>
      </c>
      <c r="G59" s="15">
        <v>120</v>
      </c>
      <c r="H59" s="15">
        <v>240</v>
      </c>
      <c r="I59" s="15">
        <v>0.76</v>
      </c>
      <c r="J59" s="15" t="s">
        <v>9254</v>
      </c>
      <c r="K59" s="15">
        <v>50</v>
      </c>
      <c r="L59" s="15">
        <v>175</v>
      </c>
      <c r="M59" s="15">
        <v>1</v>
      </c>
      <c r="N59" s="15" t="s">
        <v>3</v>
      </c>
    </row>
    <row r="60" spans="1:14" ht="15" customHeight="1">
      <c r="A60" s="3" t="s">
        <v>9255</v>
      </c>
      <c r="B60" s="15" t="s">
        <v>1</v>
      </c>
      <c r="C60" s="15" t="s">
        <v>1090</v>
      </c>
      <c r="D60" s="15" t="s">
        <v>9935</v>
      </c>
      <c r="E60" s="15" t="s">
        <v>0</v>
      </c>
      <c r="F60" s="15">
        <v>10</v>
      </c>
      <c r="G60" s="15">
        <v>100</v>
      </c>
      <c r="H60" s="15">
        <v>320</v>
      </c>
      <c r="I60" s="15">
        <v>0.75</v>
      </c>
      <c r="J60" s="15" t="s">
        <v>918</v>
      </c>
      <c r="K60" s="15">
        <v>50</v>
      </c>
      <c r="L60" s="15">
        <v>175</v>
      </c>
      <c r="M60" s="15">
        <v>1</v>
      </c>
      <c r="N60" s="15" t="s">
        <v>3</v>
      </c>
    </row>
    <row r="61" spans="1:14" ht="15" customHeight="1">
      <c r="A61" s="3" t="s">
        <v>9256</v>
      </c>
      <c r="B61" s="15" t="s">
        <v>1</v>
      </c>
      <c r="C61" s="15" t="s">
        <v>1090</v>
      </c>
      <c r="D61" s="15" t="s">
        <v>9935</v>
      </c>
      <c r="E61" s="15" t="s">
        <v>0</v>
      </c>
      <c r="F61" s="15">
        <v>10</v>
      </c>
      <c r="G61" s="15">
        <v>120</v>
      </c>
      <c r="H61" s="15">
        <v>320</v>
      </c>
      <c r="I61" s="15">
        <v>0.76</v>
      </c>
      <c r="J61" s="15" t="s">
        <v>9254</v>
      </c>
      <c r="K61" s="15">
        <v>50</v>
      </c>
      <c r="L61" s="15">
        <v>175</v>
      </c>
      <c r="M61" s="15">
        <v>1</v>
      </c>
      <c r="N61" s="15" t="s">
        <v>3</v>
      </c>
    </row>
    <row r="62" spans="1:14" ht="15" customHeight="1">
      <c r="A62" s="3" t="s">
        <v>9257</v>
      </c>
      <c r="B62" s="15" t="s">
        <v>1</v>
      </c>
      <c r="C62" s="15" t="s">
        <v>1090</v>
      </c>
      <c r="D62" s="15" t="s">
        <v>9935</v>
      </c>
      <c r="E62" s="15" t="s">
        <v>0</v>
      </c>
      <c r="F62" s="15">
        <v>12</v>
      </c>
      <c r="G62" s="15">
        <v>100</v>
      </c>
      <c r="H62" s="15">
        <v>360</v>
      </c>
      <c r="I62" s="15">
        <v>0.75</v>
      </c>
      <c r="J62" s="15" t="s">
        <v>918</v>
      </c>
      <c r="K62" s="15">
        <v>50</v>
      </c>
      <c r="L62" s="15">
        <v>175</v>
      </c>
      <c r="M62" s="15">
        <v>1</v>
      </c>
      <c r="N62" s="15" t="s">
        <v>3</v>
      </c>
    </row>
    <row r="63" spans="1:14" ht="15" customHeight="1">
      <c r="A63" s="3" t="s">
        <v>9258</v>
      </c>
      <c r="B63" s="15" t="s">
        <v>1</v>
      </c>
      <c r="C63" s="15" t="s">
        <v>1090</v>
      </c>
      <c r="D63" s="15" t="s">
        <v>9935</v>
      </c>
      <c r="E63" s="15" t="s">
        <v>0</v>
      </c>
      <c r="F63" s="15">
        <v>12</v>
      </c>
      <c r="G63" s="15">
        <v>120</v>
      </c>
      <c r="H63" s="15">
        <v>360</v>
      </c>
      <c r="I63" s="15">
        <v>0.76</v>
      </c>
      <c r="J63" s="15" t="s">
        <v>9254</v>
      </c>
      <c r="K63" s="15">
        <v>50</v>
      </c>
      <c r="L63" s="15">
        <v>175</v>
      </c>
      <c r="M63" s="15">
        <v>1</v>
      </c>
      <c r="N63" s="15" t="s">
        <v>3</v>
      </c>
    </row>
    <row r="64" spans="1:14" ht="15" customHeight="1">
      <c r="A64" s="3" t="s">
        <v>9259</v>
      </c>
      <c r="B64" s="15" t="s">
        <v>1</v>
      </c>
      <c r="C64" s="15" t="s">
        <v>1090</v>
      </c>
      <c r="D64" s="15" t="s">
        <v>9935</v>
      </c>
      <c r="E64" s="15" t="s">
        <v>0</v>
      </c>
      <c r="F64" s="15">
        <v>15</v>
      </c>
      <c r="G64" s="15">
        <v>100</v>
      </c>
      <c r="H64" s="15">
        <v>400</v>
      </c>
      <c r="I64" s="15">
        <v>0.75</v>
      </c>
      <c r="J64" s="15" t="s">
        <v>918</v>
      </c>
      <c r="K64" s="15">
        <v>50</v>
      </c>
      <c r="L64" s="15">
        <v>175</v>
      </c>
      <c r="M64" s="15">
        <v>1</v>
      </c>
      <c r="N64" s="15" t="s">
        <v>3</v>
      </c>
    </row>
    <row r="65" spans="1:14" ht="15" customHeight="1">
      <c r="A65" s="3" t="s">
        <v>9260</v>
      </c>
      <c r="B65" s="15" t="s">
        <v>1</v>
      </c>
      <c r="C65" s="15" t="s">
        <v>1090</v>
      </c>
      <c r="D65" s="15" t="s">
        <v>9935</v>
      </c>
      <c r="E65" s="15" t="s">
        <v>0</v>
      </c>
      <c r="F65" s="15">
        <v>15</v>
      </c>
      <c r="G65" s="15">
        <v>120</v>
      </c>
      <c r="H65" s="15">
        <v>400</v>
      </c>
      <c r="I65" s="15">
        <v>0.76</v>
      </c>
      <c r="J65" s="15" t="s">
        <v>9254</v>
      </c>
      <c r="K65" s="15">
        <v>50</v>
      </c>
      <c r="L65" s="15">
        <v>175</v>
      </c>
      <c r="M65" s="15">
        <v>1</v>
      </c>
      <c r="N65" s="15" t="s">
        <v>3</v>
      </c>
    </row>
    <row r="66" spans="1:14" ht="15" customHeight="1">
      <c r="A66" s="3" t="s">
        <v>9261</v>
      </c>
      <c r="B66" s="15" t="s">
        <v>1</v>
      </c>
      <c r="C66" s="15" t="s">
        <v>1090</v>
      </c>
      <c r="D66" s="15" t="s">
        <v>9935</v>
      </c>
      <c r="E66" s="15" t="s">
        <v>0</v>
      </c>
      <c r="F66" s="15">
        <v>5</v>
      </c>
      <c r="G66" s="15">
        <v>100</v>
      </c>
      <c r="H66" s="15">
        <v>145</v>
      </c>
      <c r="I66" s="15">
        <v>0.7</v>
      </c>
      <c r="J66" s="15" t="s">
        <v>396</v>
      </c>
      <c r="K66" s="15">
        <v>15</v>
      </c>
      <c r="L66" s="15">
        <v>150</v>
      </c>
      <c r="M66" s="15">
        <v>1</v>
      </c>
      <c r="N66" s="15" t="s">
        <v>910</v>
      </c>
    </row>
    <row r="67" spans="1:14" ht="15" customHeight="1">
      <c r="A67" s="3" t="s">
        <v>9292</v>
      </c>
      <c r="B67" s="15" t="s">
        <v>1</v>
      </c>
      <c r="C67" s="15" t="s">
        <v>1090</v>
      </c>
      <c r="D67" s="15" t="s">
        <v>9935</v>
      </c>
      <c r="E67" s="15" t="s">
        <v>0</v>
      </c>
      <c r="F67" s="15">
        <v>10</v>
      </c>
      <c r="G67" s="15">
        <v>100</v>
      </c>
      <c r="H67" s="15">
        <v>320</v>
      </c>
      <c r="I67" s="15">
        <v>0.72</v>
      </c>
      <c r="J67" s="15" t="s">
        <v>9262</v>
      </c>
      <c r="K67" s="15">
        <v>15</v>
      </c>
      <c r="L67" s="15">
        <v>150</v>
      </c>
      <c r="M67" s="15">
        <v>1</v>
      </c>
      <c r="N67" s="15" t="s">
        <v>910</v>
      </c>
    </row>
    <row r="68" spans="1:14" ht="15" customHeight="1">
      <c r="A68" s="3" t="s">
        <v>9263</v>
      </c>
      <c r="B68" s="15" t="s">
        <v>1</v>
      </c>
      <c r="C68" s="15" t="s">
        <v>1090</v>
      </c>
      <c r="D68" s="15" t="s">
        <v>9935</v>
      </c>
      <c r="E68" s="15" t="s">
        <v>0</v>
      </c>
      <c r="F68" s="15">
        <v>12</v>
      </c>
      <c r="G68" s="15">
        <v>120</v>
      </c>
      <c r="H68" s="15">
        <v>360</v>
      </c>
      <c r="I68" s="15">
        <v>0.81</v>
      </c>
      <c r="J68" s="15" t="s">
        <v>9264</v>
      </c>
      <c r="K68" s="15">
        <v>15</v>
      </c>
      <c r="L68" s="15">
        <v>150</v>
      </c>
      <c r="M68" s="15">
        <v>1</v>
      </c>
      <c r="N68" s="15" t="s">
        <v>910</v>
      </c>
    </row>
    <row r="69" spans="1:14" ht="15" customHeight="1">
      <c r="A69" s="3" t="s">
        <v>9265</v>
      </c>
      <c r="B69" s="15" t="s">
        <v>1</v>
      </c>
      <c r="C69" s="15" t="s">
        <v>1090</v>
      </c>
      <c r="D69" s="15" t="s">
        <v>9935</v>
      </c>
      <c r="E69" s="15" t="s">
        <v>0</v>
      </c>
      <c r="F69" s="15">
        <v>15</v>
      </c>
      <c r="G69" s="15">
        <v>100</v>
      </c>
      <c r="H69" s="15">
        <v>360</v>
      </c>
      <c r="I69" s="15">
        <v>0.81</v>
      </c>
      <c r="J69" s="15" t="s">
        <v>9264</v>
      </c>
      <c r="K69" s="15">
        <v>15</v>
      </c>
      <c r="L69" s="15">
        <v>150</v>
      </c>
      <c r="M69" s="15">
        <v>1</v>
      </c>
      <c r="N69" s="15" t="s">
        <v>910</v>
      </c>
    </row>
    <row r="70" spans="1:14" ht="15" customHeight="1">
      <c r="A70" s="3" t="s">
        <v>9758</v>
      </c>
      <c r="B70" s="15" t="s">
        <v>1028</v>
      </c>
      <c r="C70" s="15" t="s">
        <v>1090</v>
      </c>
      <c r="D70" s="15" t="s">
        <v>9935</v>
      </c>
      <c r="E70" s="15" t="s">
        <v>9368</v>
      </c>
      <c r="F70" s="15">
        <v>10</v>
      </c>
      <c r="G70" s="15">
        <v>150</v>
      </c>
      <c r="H70" s="15">
        <v>200</v>
      </c>
      <c r="I70" s="15">
        <v>0.8</v>
      </c>
      <c r="J70" s="15" t="s">
        <v>9768</v>
      </c>
      <c r="K70" s="15">
        <v>10</v>
      </c>
      <c r="L70" s="15">
        <v>150</v>
      </c>
      <c r="M70" s="15">
        <v>1</v>
      </c>
      <c r="N70" s="15" t="s">
        <v>9402</v>
      </c>
    </row>
    <row r="71" spans="1:14" ht="15" customHeight="1">
      <c r="A71" s="3" t="s">
        <v>9759</v>
      </c>
      <c r="B71" s="15" t="s">
        <v>1028</v>
      </c>
      <c r="C71" s="15" t="s">
        <v>1090</v>
      </c>
      <c r="D71" s="15" t="s">
        <v>9935</v>
      </c>
      <c r="E71" s="15" t="s">
        <v>9368</v>
      </c>
      <c r="F71" s="15">
        <v>10</v>
      </c>
      <c r="G71" s="15">
        <v>200</v>
      </c>
      <c r="H71" s="15">
        <v>200</v>
      </c>
      <c r="I71" s="15">
        <v>0.85</v>
      </c>
      <c r="J71" s="15" t="s">
        <v>9187</v>
      </c>
      <c r="K71" s="15">
        <v>10</v>
      </c>
      <c r="L71" s="15">
        <v>150</v>
      </c>
      <c r="M71" s="15">
        <v>1</v>
      </c>
      <c r="N71" s="15" t="s">
        <v>9402</v>
      </c>
    </row>
    <row r="72" spans="1:14" ht="15" customHeight="1">
      <c r="A72" s="3" t="s">
        <v>9760</v>
      </c>
      <c r="B72" s="15" t="s">
        <v>1028</v>
      </c>
      <c r="C72" s="15" t="s">
        <v>1090</v>
      </c>
      <c r="D72" s="15" t="s">
        <v>9935</v>
      </c>
      <c r="E72" s="15" t="s">
        <v>9368</v>
      </c>
      <c r="F72" s="15">
        <v>12</v>
      </c>
      <c r="G72" s="15">
        <v>150</v>
      </c>
      <c r="H72" s="15">
        <v>285</v>
      </c>
      <c r="I72" s="15">
        <v>0.78</v>
      </c>
      <c r="J72" s="15" t="s">
        <v>9371</v>
      </c>
      <c r="K72" s="15">
        <v>20</v>
      </c>
      <c r="L72" s="15">
        <v>150</v>
      </c>
      <c r="M72" s="15">
        <v>1</v>
      </c>
      <c r="N72" s="15" t="s">
        <v>9402</v>
      </c>
    </row>
    <row r="73" spans="1:14" ht="15" customHeight="1">
      <c r="A73" s="3" t="s">
        <v>9761</v>
      </c>
      <c r="B73" s="15" t="s">
        <v>1028</v>
      </c>
      <c r="C73" s="15" t="s">
        <v>1090</v>
      </c>
      <c r="D73" s="15" t="s">
        <v>9935</v>
      </c>
      <c r="E73" s="15" t="s">
        <v>9368</v>
      </c>
      <c r="F73" s="15">
        <v>12</v>
      </c>
      <c r="G73" s="15">
        <v>200</v>
      </c>
      <c r="H73" s="15">
        <v>285</v>
      </c>
      <c r="I73" s="15">
        <v>0.83</v>
      </c>
      <c r="J73" s="15" t="s">
        <v>9369</v>
      </c>
      <c r="K73" s="15">
        <v>20</v>
      </c>
      <c r="L73" s="15">
        <v>150</v>
      </c>
      <c r="M73" s="15">
        <v>1</v>
      </c>
      <c r="N73" s="15" t="s">
        <v>9402</v>
      </c>
    </row>
    <row r="74" spans="1:14" ht="15" customHeight="1">
      <c r="A74" s="3" t="s">
        <v>9762</v>
      </c>
      <c r="B74" s="15" t="s">
        <v>1028</v>
      </c>
      <c r="C74" s="15" t="s">
        <v>1090</v>
      </c>
      <c r="D74" s="15" t="s">
        <v>9935</v>
      </c>
      <c r="E74" s="15" t="s">
        <v>9368</v>
      </c>
      <c r="F74" s="15">
        <v>15</v>
      </c>
      <c r="G74" s="15">
        <v>150</v>
      </c>
      <c r="H74" s="15">
        <v>400</v>
      </c>
      <c r="I74" s="15">
        <v>0.76</v>
      </c>
      <c r="J74" s="15" t="s">
        <v>9769</v>
      </c>
      <c r="K74" s="15">
        <v>30</v>
      </c>
      <c r="L74" s="15">
        <v>150</v>
      </c>
      <c r="M74" s="15">
        <v>1</v>
      </c>
      <c r="N74" s="15" t="s">
        <v>9402</v>
      </c>
    </row>
    <row r="75" spans="1:14" ht="15" customHeight="1">
      <c r="A75" s="3" t="s">
        <v>9763</v>
      </c>
      <c r="B75" s="15" t="s">
        <v>1028</v>
      </c>
      <c r="C75" s="15" t="s">
        <v>1090</v>
      </c>
      <c r="D75" s="15" t="s">
        <v>9935</v>
      </c>
      <c r="E75" s="15" t="s">
        <v>9368</v>
      </c>
      <c r="F75" s="15">
        <v>15</v>
      </c>
      <c r="G75" s="15">
        <v>200</v>
      </c>
      <c r="H75" s="15">
        <v>400</v>
      </c>
      <c r="I75" s="15">
        <v>0.8</v>
      </c>
      <c r="J75" s="15" t="s">
        <v>9768</v>
      </c>
      <c r="K75" s="15">
        <v>30</v>
      </c>
      <c r="L75" s="15">
        <v>150</v>
      </c>
      <c r="M75" s="15">
        <v>1</v>
      </c>
      <c r="N75" s="15" t="s">
        <v>3</v>
      </c>
    </row>
    <row r="76" spans="1:14" ht="15" customHeight="1">
      <c r="A76" s="3" t="s">
        <v>9764</v>
      </c>
      <c r="B76" s="15" t="s">
        <v>1028</v>
      </c>
      <c r="C76" s="15" t="s">
        <v>1090</v>
      </c>
      <c r="D76" s="15" t="s">
        <v>9935</v>
      </c>
      <c r="E76" s="15" t="s">
        <v>9368</v>
      </c>
      <c r="F76" s="15">
        <v>3</v>
      </c>
      <c r="G76" s="15">
        <v>150</v>
      </c>
      <c r="H76" s="15">
        <v>80</v>
      </c>
      <c r="I76" s="15">
        <v>0.78</v>
      </c>
      <c r="J76" s="15" t="s">
        <v>9371</v>
      </c>
      <c r="K76" s="15">
        <v>10</v>
      </c>
      <c r="L76" s="15">
        <v>150</v>
      </c>
      <c r="M76" s="15">
        <v>1</v>
      </c>
      <c r="N76" s="15" t="s">
        <v>9402</v>
      </c>
    </row>
    <row r="77" spans="1:14" ht="15" customHeight="1">
      <c r="A77" s="3" t="s">
        <v>9765</v>
      </c>
      <c r="B77" s="15" t="s">
        <v>1028</v>
      </c>
      <c r="C77" s="15" t="s">
        <v>1090</v>
      </c>
      <c r="D77" s="15" t="s">
        <v>9935</v>
      </c>
      <c r="E77" s="15" t="s">
        <v>9368</v>
      </c>
      <c r="F77" s="15">
        <v>5</v>
      </c>
      <c r="G77" s="15">
        <v>150</v>
      </c>
      <c r="H77" s="15">
        <v>125</v>
      </c>
      <c r="I77" s="15">
        <v>0.78</v>
      </c>
      <c r="J77" s="15" t="s">
        <v>9371</v>
      </c>
      <c r="K77" s="15">
        <v>10</v>
      </c>
      <c r="L77" s="15">
        <v>150</v>
      </c>
      <c r="M77" s="15">
        <v>1</v>
      </c>
      <c r="N77" s="15" t="s">
        <v>9402</v>
      </c>
    </row>
    <row r="78" spans="1:14" ht="15" customHeight="1">
      <c r="A78" s="3" t="s">
        <v>9766</v>
      </c>
      <c r="B78" s="15" t="s">
        <v>1028</v>
      </c>
      <c r="C78" s="15" t="s">
        <v>1090</v>
      </c>
      <c r="D78" s="15" t="s">
        <v>9935</v>
      </c>
      <c r="E78" s="15" t="s">
        <v>9368</v>
      </c>
      <c r="F78" s="15">
        <v>8</v>
      </c>
      <c r="G78" s="15">
        <v>150</v>
      </c>
      <c r="H78" s="15">
        <v>200</v>
      </c>
      <c r="I78" s="15">
        <v>0.78</v>
      </c>
      <c r="J78" s="15" t="s">
        <v>9371</v>
      </c>
      <c r="K78" s="15">
        <v>10</v>
      </c>
      <c r="L78" s="15">
        <v>150</v>
      </c>
      <c r="M78" s="15">
        <v>1</v>
      </c>
      <c r="N78" s="15" t="s">
        <v>9402</v>
      </c>
    </row>
    <row r="79" spans="1:14" ht="15" customHeight="1">
      <c r="A79" s="3" t="s">
        <v>9767</v>
      </c>
      <c r="B79" s="15" t="s">
        <v>1028</v>
      </c>
      <c r="C79" s="15" t="s">
        <v>1090</v>
      </c>
      <c r="D79" s="15" t="s">
        <v>9935</v>
      </c>
      <c r="E79" s="15" t="s">
        <v>9368</v>
      </c>
      <c r="F79" s="15">
        <v>8</v>
      </c>
      <c r="G79" s="15">
        <v>200</v>
      </c>
      <c r="H79" s="15">
        <v>200</v>
      </c>
      <c r="I79" s="15">
        <v>0.82</v>
      </c>
      <c r="J79" s="15" t="s">
        <v>9370</v>
      </c>
      <c r="K79" s="15">
        <v>10</v>
      </c>
      <c r="L79" s="15">
        <v>150</v>
      </c>
      <c r="M79" s="15">
        <v>1</v>
      </c>
      <c r="N79" s="15" t="s">
        <v>9402</v>
      </c>
    </row>
    <row r="80" spans="1:14" ht="15" customHeight="1">
      <c r="A80" s="3" t="s">
        <v>9825</v>
      </c>
      <c r="B80" s="15" t="s">
        <v>1028</v>
      </c>
      <c r="C80" s="15" t="s">
        <v>1090</v>
      </c>
      <c r="D80" s="15" t="s">
        <v>9935</v>
      </c>
      <c r="E80" s="15" t="s">
        <v>9368</v>
      </c>
      <c r="F80" s="15">
        <v>8</v>
      </c>
      <c r="G80" s="15">
        <v>100</v>
      </c>
      <c r="H80" s="15">
        <v>145</v>
      </c>
      <c r="I80" s="15">
        <v>0.78</v>
      </c>
      <c r="J80" s="15" t="s">
        <v>9371</v>
      </c>
      <c r="K80" s="15">
        <v>20</v>
      </c>
      <c r="L80" s="15">
        <v>175</v>
      </c>
      <c r="M80" s="15">
        <v>1</v>
      </c>
      <c r="N80" s="15" t="s">
        <v>9402</v>
      </c>
    </row>
    <row r="81" spans="1:14" ht="15" customHeight="1">
      <c r="A81" s="3" t="s">
        <v>10018</v>
      </c>
      <c r="B81" s="15" t="s">
        <v>1028</v>
      </c>
      <c r="C81" s="15" t="s">
        <v>756</v>
      </c>
      <c r="D81" s="15" t="s">
        <v>9935</v>
      </c>
      <c r="E81" s="15" t="s">
        <v>9368</v>
      </c>
      <c r="F81" s="15">
        <v>1</v>
      </c>
      <c r="G81" s="15">
        <v>100</v>
      </c>
      <c r="H81" s="15">
        <v>40</v>
      </c>
      <c r="I81" s="15">
        <v>0.74</v>
      </c>
      <c r="J81" s="15" t="s">
        <v>10129</v>
      </c>
      <c r="K81" s="15">
        <v>2</v>
      </c>
      <c r="L81" s="15">
        <v>175</v>
      </c>
      <c r="M81" s="15">
        <v>1</v>
      </c>
      <c r="N81" s="15" t="s">
        <v>9402</v>
      </c>
    </row>
    <row r="82" spans="1:14" ht="15" customHeight="1">
      <c r="A82" s="3" t="s">
        <v>10019</v>
      </c>
      <c r="B82" s="15" t="s">
        <v>1028</v>
      </c>
      <c r="C82" s="15" t="s">
        <v>756</v>
      </c>
      <c r="D82" s="15" t="s">
        <v>9823</v>
      </c>
      <c r="E82" s="15" t="s">
        <v>9368</v>
      </c>
      <c r="F82" s="15">
        <v>1</v>
      </c>
      <c r="G82" s="15">
        <v>120</v>
      </c>
      <c r="H82" s="15">
        <v>40</v>
      </c>
      <c r="I82" s="15">
        <v>0.79</v>
      </c>
      <c r="J82" s="15" t="s">
        <v>1097</v>
      </c>
      <c r="K82" s="15">
        <v>2</v>
      </c>
      <c r="L82" s="15">
        <v>175</v>
      </c>
      <c r="M82" s="15">
        <v>1</v>
      </c>
      <c r="N82" s="15" t="s">
        <v>9402</v>
      </c>
    </row>
    <row r="83" spans="1:14" ht="15" customHeight="1">
      <c r="A83" s="3" t="s">
        <v>10020</v>
      </c>
      <c r="B83" s="15" t="s">
        <v>1028</v>
      </c>
      <c r="C83" s="15" t="s">
        <v>756</v>
      </c>
      <c r="D83" s="15" t="s">
        <v>9935</v>
      </c>
      <c r="E83" s="15" t="s">
        <v>9368</v>
      </c>
      <c r="F83" s="15">
        <v>2</v>
      </c>
      <c r="G83" s="15">
        <v>100</v>
      </c>
      <c r="H83" s="15">
        <v>40</v>
      </c>
      <c r="I83" s="15">
        <v>0.83</v>
      </c>
      <c r="J83" s="15" t="s">
        <v>9369</v>
      </c>
      <c r="K83" s="15">
        <v>2</v>
      </c>
      <c r="L83" s="15">
        <v>175</v>
      </c>
      <c r="M83" s="15">
        <v>1</v>
      </c>
      <c r="N83" s="15" t="s">
        <v>9402</v>
      </c>
    </row>
    <row r="84" spans="1:14" ht="15" customHeight="1">
      <c r="A84" s="3" t="s">
        <v>10021</v>
      </c>
      <c r="B84" s="15" t="s">
        <v>1028</v>
      </c>
      <c r="C84" s="15" t="s">
        <v>756</v>
      </c>
      <c r="D84" s="15" t="s">
        <v>9935</v>
      </c>
      <c r="E84" s="15" t="s">
        <v>9368</v>
      </c>
      <c r="F84" s="15">
        <v>2</v>
      </c>
      <c r="G84" s="15">
        <v>120</v>
      </c>
      <c r="H84" s="15">
        <v>40</v>
      </c>
      <c r="I84" s="15">
        <v>0.87</v>
      </c>
      <c r="J84" s="15" t="s">
        <v>10130</v>
      </c>
      <c r="K84" s="15">
        <v>2</v>
      </c>
      <c r="L84" s="15">
        <v>175</v>
      </c>
      <c r="M84" s="15">
        <v>1</v>
      </c>
      <c r="N84" s="15" t="s">
        <v>9402</v>
      </c>
    </row>
    <row r="85" spans="1:14" ht="15" customHeight="1">
      <c r="A85" s="3" t="s">
        <v>10094</v>
      </c>
      <c r="B85" s="15" t="s">
        <v>1028</v>
      </c>
      <c r="C85" s="15" t="s">
        <v>727</v>
      </c>
      <c r="D85" s="15" t="s">
        <v>9935</v>
      </c>
      <c r="E85" s="15" t="s">
        <v>9368</v>
      </c>
      <c r="F85" s="15">
        <v>3</v>
      </c>
      <c r="G85" s="15">
        <v>100</v>
      </c>
      <c r="H85" s="15">
        <v>95</v>
      </c>
      <c r="I85" s="15">
        <v>0.75</v>
      </c>
      <c r="J85" s="15" t="s">
        <v>9190</v>
      </c>
      <c r="K85" s="15">
        <v>5</v>
      </c>
      <c r="L85" s="15">
        <v>175</v>
      </c>
      <c r="M85" s="15">
        <v>1</v>
      </c>
      <c r="N85" s="15" t="s">
        <v>1027</v>
      </c>
    </row>
    <row r="86" spans="1:14" ht="15" customHeight="1">
      <c r="A86" s="3" t="s">
        <v>10095</v>
      </c>
      <c r="B86" s="15" t="s">
        <v>1028</v>
      </c>
      <c r="C86" s="15" t="s">
        <v>727</v>
      </c>
      <c r="D86" s="15" t="s">
        <v>9935</v>
      </c>
      <c r="E86" s="15" t="s">
        <v>9368</v>
      </c>
      <c r="F86" s="15">
        <v>3</v>
      </c>
      <c r="G86" s="15">
        <v>120</v>
      </c>
      <c r="H86" s="15">
        <v>95</v>
      </c>
      <c r="I86" s="15">
        <v>0.82</v>
      </c>
      <c r="J86" s="15" t="s">
        <v>9370</v>
      </c>
      <c r="K86" s="15">
        <v>5</v>
      </c>
      <c r="L86" s="15">
        <v>175</v>
      </c>
      <c r="M86" s="15">
        <v>1</v>
      </c>
      <c r="N86" s="15" t="s">
        <v>1027</v>
      </c>
    </row>
    <row r="87" spans="1:14" ht="15" customHeight="1">
      <c r="A87" s="3" t="s">
        <v>10096</v>
      </c>
      <c r="B87" s="15" t="s">
        <v>1028</v>
      </c>
      <c r="C87" s="15" t="s">
        <v>727</v>
      </c>
      <c r="D87" s="15" t="s">
        <v>9935</v>
      </c>
      <c r="E87" s="15" t="s">
        <v>9368</v>
      </c>
      <c r="F87" s="15">
        <v>3</v>
      </c>
      <c r="G87" s="15">
        <v>120</v>
      </c>
      <c r="H87" s="15">
        <v>120</v>
      </c>
      <c r="I87" s="15">
        <v>0.57999999999999996</v>
      </c>
      <c r="J87" s="15" t="s">
        <v>10122</v>
      </c>
      <c r="K87" s="15">
        <v>100</v>
      </c>
      <c r="L87" s="15">
        <v>175</v>
      </c>
      <c r="M87" s="15">
        <v>1</v>
      </c>
      <c r="N87" s="15" t="s">
        <v>1027</v>
      </c>
    </row>
    <row r="88" spans="1:14" ht="15" customHeight="1">
      <c r="A88" s="3" t="s">
        <v>10097</v>
      </c>
      <c r="B88" s="15" t="s">
        <v>1028</v>
      </c>
      <c r="C88" s="17" t="s">
        <v>727</v>
      </c>
      <c r="D88" s="15" t="s">
        <v>9935</v>
      </c>
      <c r="E88" s="15" t="s">
        <v>9368</v>
      </c>
      <c r="F88" s="15">
        <v>3</v>
      </c>
      <c r="G88" s="15">
        <v>60</v>
      </c>
      <c r="H88" s="15">
        <v>120</v>
      </c>
      <c r="I88" s="15">
        <v>0.62</v>
      </c>
      <c r="J88" s="15" t="s">
        <v>10123</v>
      </c>
      <c r="K88" s="15">
        <v>30</v>
      </c>
      <c r="L88" s="15">
        <v>175</v>
      </c>
      <c r="M88" s="15">
        <v>1</v>
      </c>
      <c r="N88" s="15" t="s">
        <v>1027</v>
      </c>
    </row>
    <row r="89" spans="1:14" ht="15" customHeight="1">
      <c r="A89" s="3" t="s">
        <v>10098</v>
      </c>
      <c r="B89" s="15" t="s">
        <v>1028</v>
      </c>
      <c r="C89" s="15" t="s">
        <v>727</v>
      </c>
      <c r="D89" s="15" t="s">
        <v>9935</v>
      </c>
      <c r="E89" s="15" t="s">
        <v>9368</v>
      </c>
      <c r="F89" s="15">
        <v>5</v>
      </c>
      <c r="G89" s="15">
        <v>100</v>
      </c>
      <c r="H89" s="15">
        <v>125</v>
      </c>
      <c r="I89" s="15">
        <v>0.76</v>
      </c>
      <c r="J89" s="15" t="s">
        <v>9769</v>
      </c>
      <c r="K89" s="15">
        <v>10</v>
      </c>
      <c r="L89" s="15">
        <v>175</v>
      </c>
      <c r="M89" s="15">
        <v>1</v>
      </c>
      <c r="N89" s="15" t="s">
        <v>1027</v>
      </c>
    </row>
    <row r="90" spans="1:14" ht="15" customHeight="1">
      <c r="A90" s="3" t="s">
        <v>10099</v>
      </c>
      <c r="B90" s="15" t="s">
        <v>1028</v>
      </c>
      <c r="C90" s="15" t="s">
        <v>727</v>
      </c>
      <c r="D90" s="15" t="s">
        <v>9935</v>
      </c>
      <c r="E90" s="15" t="s">
        <v>9368</v>
      </c>
      <c r="F90" s="15">
        <v>5</v>
      </c>
      <c r="G90" s="15">
        <v>120</v>
      </c>
      <c r="H90" s="15">
        <v>125</v>
      </c>
      <c r="I90" s="15">
        <v>0.81</v>
      </c>
      <c r="J90" s="15" t="s">
        <v>1088</v>
      </c>
      <c r="K90" s="15">
        <v>10</v>
      </c>
      <c r="L90" s="15">
        <v>175</v>
      </c>
      <c r="M90" s="15">
        <v>1</v>
      </c>
      <c r="N90" s="15" t="s">
        <v>1027</v>
      </c>
    </row>
    <row r="91" spans="1:14" ht="15" customHeight="1">
      <c r="A91" s="3" t="s">
        <v>10100</v>
      </c>
      <c r="B91" s="15" t="s">
        <v>1028</v>
      </c>
      <c r="C91" s="15" t="s">
        <v>727</v>
      </c>
      <c r="D91" s="15" t="s">
        <v>9935</v>
      </c>
      <c r="E91" s="15" t="s">
        <v>9368</v>
      </c>
      <c r="F91" s="15">
        <v>5</v>
      </c>
      <c r="G91" s="15">
        <v>45</v>
      </c>
      <c r="H91" s="15">
        <v>150</v>
      </c>
      <c r="I91" s="15">
        <v>0.61</v>
      </c>
      <c r="J91" s="15" t="s">
        <v>10124</v>
      </c>
      <c r="K91" s="15">
        <v>30</v>
      </c>
      <c r="L91" s="15">
        <v>175</v>
      </c>
      <c r="M91" s="15">
        <v>1</v>
      </c>
      <c r="N91" s="15" t="s">
        <v>1027</v>
      </c>
    </row>
    <row r="92" spans="1:14" ht="15" customHeight="1">
      <c r="A92" s="3" t="s">
        <v>10101</v>
      </c>
      <c r="B92" s="15" t="s">
        <v>1028</v>
      </c>
      <c r="C92" s="15" t="s">
        <v>727</v>
      </c>
      <c r="D92" s="15" t="s">
        <v>9935</v>
      </c>
      <c r="E92" s="15" t="s">
        <v>9368</v>
      </c>
      <c r="F92" s="15">
        <v>5</v>
      </c>
      <c r="G92" s="15">
        <v>60</v>
      </c>
      <c r="H92" s="15">
        <v>150</v>
      </c>
      <c r="I92" s="15">
        <v>0.66</v>
      </c>
      <c r="J92" s="15" t="s">
        <v>10125</v>
      </c>
      <c r="K92" s="15">
        <v>30</v>
      </c>
      <c r="L92" s="15">
        <v>175</v>
      </c>
      <c r="M92" s="15">
        <v>1</v>
      </c>
      <c r="N92" s="15" t="s">
        <v>1027</v>
      </c>
    </row>
    <row r="93" spans="1:14" ht="15" customHeight="1">
      <c r="A93" s="3" t="s">
        <v>10102</v>
      </c>
      <c r="B93" s="15" t="s">
        <v>1028</v>
      </c>
      <c r="C93" s="15" t="s">
        <v>1018</v>
      </c>
      <c r="D93" s="15" t="s">
        <v>9935</v>
      </c>
      <c r="E93" s="15" t="s">
        <v>9368</v>
      </c>
      <c r="F93" s="15">
        <v>3</v>
      </c>
      <c r="G93" s="15">
        <v>100</v>
      </c>
      <c r="H93" s="15">
        <v>95</v>
      </c>
      <c r="I93" s="15">
        <v>0.75</v>
      </c>
      <c r="J93" s="15" t="s">
        <v>9190</v>
      </c>
      <c r="K93" s="15">
        <v>5</v>
      </c>
      <c r="L93" s="15">
        <v>175</v>
      </c>
      <c r="M93" s="15">
        <v>1</v>
      </c>
      <c r="N93" s="15" t="s">
        <v>1027</v>
      </c>
    </row>
    <row r="94" spans="1:14" ht="15" customHeight="1">
      <c r="A94" s="3" t="s">
        <v>10103</v>
      </c>
      <c r="B94" s="15" t="s">
        <v>1028</v>
      </c>
      <c r="C94" s="15" t="s">
        <v>1018</v>
      </c>
      <c r="D94" s="15" t="s">
        <v>9935</v>
      </c>
      <c r="E94" s="15" t="s">
        <v>9368</v>
      </c>
      <c r="F94" s="15">
        <v>3</v>
      </c>
      <c r="G94" s="15">
        <v>120</v>
      </c>
      <c r="H94" s="15">
        <v>95</v>
      </c>
      <c r="I94" s="15">
        <v>0.82</v>
      </c>
      <c r="J94" s="15" t="s">
        <v>9370</v>
      </c>
      <c r="K94" s="15">
        <v>5</v>
      </c>
      <c r="L94" s="15">
        <v>175</v>
      </c>
      <c r="M94" s="15">
        <v>1</v>
      </c>
      <c r="N94" s="15" t="s">
        <v>1027</v>
      </c>
    </row>
    <row r="95" spans="1:14" ht="15" customHeight="1">
      <c r="A95" s="3" t="s">
        <v>10104</v>
      </c>
      <c r="B95" s="15" t="s">
        <v>1028</v>
      </c>
      <c r="C95" s="15" t="s">
        <v>1018</v>
      </c>
      <c r="D95" s="15" t="s">
        <v>9935</v>
      </c>
      <c r="E95" s="15" t="s">
        <v>9368</v>
      </c>
      <c r="F95" s="15">
        <v>3</v>
      </c>
      <c r="G95" s="15">
        <v>45</v>
      </c>
      <c r="H95" s="15">
        <v>120</v>
      </c>
      <c r="I95" s="15">
        <v>0.57999999999999996</v>
      </c>
      <c r="J95" s="15" t="s">
        <v>10122</v>
      </c>
      <c r="K95" s="15">
        <v>100</v>
      </c>
      <c r="L95" s="15">
        <v>175</v>
      </c>
      <c r="M95" s="15">
        <v>1</v>
      </c>
      <c r="N95" s="15" t="s">
        <v>1027</v>
      </c>
    </row>
    <row r="96" spans="1:14" ht="15" customHeight="1">
      <c r="A96" s="3" t="s">
        <v>10105</v>
      </c>
      <c r="B96" s="15" t="s">
        <v>1028</v>
      </c>
      <c r="C96" s="15" t="s">
        <v>1018</v>
      </c>
      <c r="D96" s="15" t="s">
        <v>9935</v>
      </c>
      <c r="E96" s="15" t="s">
        <v>9368</v>
      </c>
      <c r="F96" s="15">
        <v>3</v>
      </c>
      <c r="G96" s="15">
        <v>60</v>
      </c>
      <c r="H96" s="15">
        <v>120</v>
      </c>
      <c r="I96" s="15">
        <v>0.62</v>
      </c>
      <c r="J96" s="15" t="s">
        <v>10123</v>
      </c>
      <c r="K96" s="15">
        <v>30</v>
      </c>
      <c r="L96" s="15">
        <v>175</v>
      </c>
      <c r="M96" s="15">
        <v>1</v>
      </c>
      <c r="N96" s="15" t="s">
        <v>1027</v>
      </c>
    </row>
    <row r="97" spans="1:14" ht="15" customHeight="1">
      <c r="A97" s="3" t="s">
        <v>10106</v>
      </c>
      <c r="B97" s="15" t="s">
        <v>1028</v>
      </c>
      <c r="C97" s="15" t="s">
        <v>1018</v>
      </c>
      <c r="D97" s="15" t="s">
        <v>9935</v>
      </c>
      <c r="E97" s="15" t="s">
        <v>9368</v>
      </c>
      <c r="F97" s="15">
        <v>5</v>
      </c>
      <c r="G97" s="15">
        <v>100</v>
      </c>
      <c r="H97" s="15">
        <v>125</v>
      </c>
      <c r="I97" s="15">
        <v>0.76</v>
      </c>
      <c r="J97" s="15" t="s">
        <v>9769</v>
      </c>
      <c r="K97" s="15">
        <v>10</v>
      </c>
      <c r="L97" s="15">
        <v>175</v>
      </c>
      <c r="M97" s="15">
        <v>1</v>
      </c>
      <c r="N97" s="15" t="s">
        <v>1027</v>
      </c>
    </row>
    <row r="98" spans="1:14" ht="15" customHeight="1">
      <c r="A98" s="3" t="s">
        <v>10107</v>
      </c>
      <c r="B98" s="15" t="s">
        <v>1028</v>
      </c>
      <c r="C98" s="15" t="s">
        <v>1018</v>
      </c>
      <c r="D98" s="15" t="s">
        <v>9935</v>
      </c>
      <c r="E98" s="15" t="s">
        <v>9368</v>
      </c>
      <c r="F98" s="15">
        <v>5</v>
      </c>
      <c r="G98" s="15">
        <v>120</v>
      </c>
      <c r="H98" s="15">
        <v>125</v>
      </c>
      <c r="I98" s="15">
        <v>0.81</v>
      </c>
      <c r="J98" s="15" t="s">
        <v>1088</v>
      </c>
      <c r="K98" s="15">
        <v>10</v>
      </c>
      <c r="L98" s="15">
        <v>175</v>
      </c>
      <c r="M98" s="15">
        <v>1</v>
      </c>
      <c r="N98" s="15" t="s">
        <v>1027</v>
      </c>
    </row>
    <row r="99" spans="1:14" ht="15" customHeight="1">
      <c r="A99" s="3" t="s">
        <v>10108</v>
      </c>
      <c r="B99" s="15" t="s">
        <v>1028</v>
      </c>
      <c r="C99" s="15" t="s">
        <v>1018</v>
      </c>
      <c r="D99" s="15" t="s">
        <v>9935</v>
      </c>
      <c r="E99" s="15" t="s">
        <v>9368</v>
      </c>
      <c r="F99" s="15">
        <v>5</v>
      </c>
      <c r="G99" s="15">
        <v>45</v>
      </c>
      <c r="H99" s="15">
        <v>150</v>
      </c>
      <c r="I99" s="15">
        <v>0.61</v>
      </c>
      <c r="J99" s="15" t="s">
        <v>10124</v>
      </c>
      <c r="K99" s="15">
        <v>30</v>
      </c>
      <c r="L99" s="15">
        <v>175</v>
      </c>
      <c r="M99" s="15">
        <v>1</v>
      </c>
      <c r="N99" s="15" t="s">
        <v>1027</v>
      </c>
    </row>
    <row r="100" spans="1:14" ht="15" customHeight="1">
      <c r="A100" s="3" t="s">
        <v>10109</v>
      </c>
      <c r="B100" s="15" t="s">
        <v>1028</v>
      </c>
      <c r="C100" s="15" t="s">
        <v>1018</v>
      </c>
      <c r="D100" s="15" t="s">
        <v>9935</v>
      </c>
      <c r="E100" s="15" t="s">
        <v>9368</v>
      </c>
      <c r="F100" s="15">
        <v>5</v>
      </c>
      <c r="G100" s="15">
        <v>60</v>
      </c>
      <c r="H100" s="15">
        <v>150</v>
      </c>
      <c r="I100" s="15">
        <v>0.66</v>
      </c>
      <c r="J100" s="15" t="s">
        <v>10125</v>
      </c>
      <c r="K100" s="15">
        <v>30</v>
      </c>
      <c r="L100" s="15">
        <v>175</v>
      </c>
      <c r="M100" s="15">
        <v>1</v>
      </c>
      <c r="N100" s="15" t="s">
        <v>1027</v>
      </c>
    </row>
    <row r="101" spans="1:14" ht="15" customHeight="1">
      <c r="A101" s="3" t="s">
        <v>10110</v>
      </c>
      <c r="B101" s="15" t="s">
        <v>1028</v>
      </c>
      <c r="C101" s="15" t="s">
        <v>8</v>
      </c>
      <c r="D101" s="15" t="s">
        <v>9935</v>
      </c>
      <c r="E101" s="15" t="s">
        <v>9368</v>
      </c>
      <c r="F101" s="15">
        <v>1</v>
      </c>
      <c r="G101" s="15">
        <v>100</v>
      </c>
      <c r="H101" s="15">
        <v>35</v>
      </c>
      <c r="I101" s="15">
        <v>0.73</v>
      </c>
      <c r="J101" s="15" t="s">
        <v>9367</v>
      </c>
      <c r="K101" s="15">
        <v>1</v>
      </c>
      <c r="L101" s="15">
        <v>175</v>
      </c>
      <c r="M101" s="15">
        <v>1</v>
      </c>
      <c r="N101" s="15" t="s">
        <v>1027</v>
      </c>
    </row>
    <row r="102" spans="1:14" ht="15" customHeight="1">
      <c r="A102" s="3" t="s">
        <v>10111</v>
      </c>
      <c r="B102" s="15" t="s">
        <v>1028</v>
      </c>
      <c r="C102" s="15" t="s">
        <v>8</v>
      </c>
      <c r="D102" s="15" t="s">
        <v>9935</v>
      </c>
      <c r="E102" s="15" t="s">
        <v>9368</v>
      </c>
      <c r="F102" s="15">
        <v>1</v>
      </c>
      <c r="G102" s="15">
        <v>120</v>
      </c>
      <c r="H102" s="15">
        <v>35</v>
      </c>
      <c r="I102" s="15">
        <v>0.79</v>
      </c>
      <c r="J102" s="15" t="s">
        <v>1097</v>
      </c>
      <c r="K102" s="15">
        <v>1</v>
      </c>
      <c r="L102" s="15">
        <v>175</v>
      </c>
      <c r="M102" s="15">
        <v>1</v>
      </c>
      <c r="N102" s="15" t="s">
        <v>1027</v>
      </c>
    </row>
    <row r="103" spans="1:14" ht="15" customHeight="1">
      <c r="A103" s="3" t="s">
        <v>10112</v>
      </c>
      <c r="B103" s="15" t="s">
        <v>1028</v>
      </c>
      <c r="C103" s="15" t="s">
        <v>8</v>
      </c>
      <c r="D103" s="15" t="s">
        <v>9935</v>
      </c>
      <c r="E103" s="15" t="s">
        <v>9368</v>
      </c>
      <c r="F103" s="15">
        <v>1</v>
      </c>
      <c r="G103" s="15">
        <v>45</v>
      </c>
      <c r="H103" s="15">
        <v>50</v>
      </c>
      <c r="I103" s="15">
        <v>0.55000000000000004</v>
      </c>
      <c r="J103" s="15" t="s">
        <v>9189</v>
      </c>
      <c r="K103" s="15">
        <v>10</v>
      </c>
      <c r="L103" s="15">
        <v>175</v>
      </c>
      <c r="M103" s="15">
        <v>1</v>
      </c>
      <c r="N103" s="15" t="s">
        <v>1027</v>
      </c>
    </row>
    <row r="104" spans="1:14" ht="15" customHeight="1">
      <c r="A104" s="3" t="s">
        <v>10113</v>
      </c>
      <c r="B104" s="15" t="s">
        <v>1028</v>
      </c>
      <c r="C104" s="15" t="s">
        <v>8</v>
      </c>
      <c r="D104" s="15" t="s">
        <v>9935</v>
      </c>
      <c r="E104" s="15" t="s">
        <v>9368</v>
      </c>
      <c r="F104" s="15">
        <v>1</v>
      </c>
      <c r="G104" s="15">
        <v>60</v>
      </c>
      <c r="H104" s="15">
        <v>50</v>
      </c>
      <c r="I104" s="15">
        <v>0.61</v>
      </c>
      <c r="J104" s="15" t="s">
        <v>10124</v>
      </c>
      <c r="K104" s="15">
        <v>10</v>
      </c>
      <c r="L104" s="15">
        <v>175</v>
      </c>
      <c r="M104" s="15">
        <v>1</v>
      </c>
      <c r="N104" s="15" t="s">
        <v>1027</v>
      </c>
    </row>
    <row r="105" spans="1:14" ht="15" customHeight="1">
      <c r="A105" s="3" t="s">
        <v>10114</v>
      </c>
      <c r="B105" s="15" t="s">
        <v>1028</v>
      </c>
      <c r="C105" s="15" t="s">
        <v>8</v>
      </c>
      <c r="D105" s="15" t="s">
        <v>9935</v>
      </c>
      <c r="E105" s="15" t="s">
        <v>9368</v>
      </c>
      <c r="F105" s="15">
        <v>2</v>
      </c>
      <c r="G105" s="15">
        <v>100</v>
      </c>
      <c r="H105" s="15">
        <v>35</v>
      </c>
      <c r="I105" s="15">
        <v>0.83</v>
      </c>
      <c r="J105" s="15" t="s">
        <v>9369</v>
      </c>
      <c r="K105" s="15">
        <v>1</v>
      </c>
      <c r="L105" s="15">
        <v>175</v>
      </c>
      <c r="M105" s="15">
        <v>1</v>
      </c>
      <c r="N105" s="15" t="s">
        <v>1027</v>
      </c>
    </row>
    <row r="106" spans="1:14" ht="15" customHeight="1">
      <c r="A106" s="3" t="s">
        <v>10115</v>
      </c>
      <c r="B106" s="15" t="s">
        <v>1028</v>
      </c>
      <c r="C106" s="15" t="s">
        <v>8</v>
      </c>
      <c r="D106" s="15" t="s">
        <v>9935</v>
      </c>
      <c r="E106" s="15" t="s">
        <v>9368</v>
      </c>
      <c r="F106" s="15">
        <v>2</v>
      </c>
      <c r="G106" s="15">
        <v>120</v>
      </c>
      <c r="H106" s="15">
        <v>35</v>
      </c>
      <c r="I106" s="15">
        <v>0.86</v>
      </c>
      <c r="J106" s="15" t="s">
        <v>10126</v>
      </c>
      <c r="K106" s="15">
        <v>1</v>
      </c>
      <c r="L106" s="15">
        <v>175</v>
      </c>
      <c r="M106" s="15">
        <v>1</v>
      </c>
      <c r="N106" s="15" t="s">
        <v>1027</v>
      </c>
    </row>
    <row r="107" spans="1:14" ht="15" customHeight="1">
      <c r="A107" s="3" t="s">
        <v>10116</v>
      </c>
      <c r="B107" s="15" t="s">
        <v>1028</v>
      </c>
      <c r="C107" s="15" t="s">
        <v>8</v>
      </c>
      <c r="D107" s="15" t="s">
        <v>9935</v>
      </c>
      <c r="E107" s="15" t="s">
        <v>9368</v>
      </c>
      <c r="F107" s="15">
        <v>2</v>
      </c>
      <c r="G107" s="15">
        <v>45</v>
      </c>
      <c r="H107" s="15">
        <v>50</v>
      </c>
      <c r="I107" s="15">
        <v>0.61</v>
      </c>
      <c r="J107" s="15" t="s">
        <v>10124</v>
      </c>
      <c r="K107" s="15">
        <v>10</v>
      </c>
      <c r="L107" s="15">
        <v>175</v>
      </c>
      <c r="M107" s="15">
        <v>1</v>
      </c>
      <c r="N107" s="15" t="s">
        <v>1027</v>
      </c>
    </row>
    <row r="108" spans="1:14" ht="15" customHeight="1">
      <c r="A108" s="3" t="s">
        <v>10117</v>
      </c>
      <c r="B108" s="15" t="s">
        <v>1028</v>
      </c>
      <c r="C108" s="15" t="s">
        <v>8</v>
      </c>
      <c r="D108" s="15" t="s">
        <v>9935</v>
      </c>
      <c r="E108" s="15" t="s">
        <v>9368</v>
      </c>
      <c r="F108" s="15">
        <v>2</v>
      </c>
      <c r="G108" s="15">
        <v>60</v>
      </c>
      <c r="H108" s="15">
        <v>50</v>
      </c>
      <c r="I108" s="15">
        <v>0.7</v>
      </c>
      <c r="J108" s="15" t="s">
        <v>10127</v>
      </c>
      <c r="K108" s="15">
        <v>10</v>
      </c>
      <c r="L108" s="15">
        <v>175</v>
      </c>
      <c r="M108" s="15">
        <v>1</v>
      </c>
      <c r="N108" s="15" t="s">
        <v>1027</v>
      </c>
    </row>
    <row r="109" spans="1:14" ht="15" customHeight="1">
      <c r="A109" s="3" t="s">
        <v>10118</v>
      </c>
      <c r="B109" s="15" t="s">
        <v>1028</v>
      </c>
      <c r="C109" s="15" t="s">
        <v>8</v>
      </c>
      <c r="D109" s="15" t="s">
        <v>9935</v>
      </c>
      <c r="E109" s="15" t="s">
        <v>9368</v>
      </c>
      <c r="F109" s="15">
        <v>3</v>
      </c>
      <c r="G109" s="15">
        <v>100</v>
      </c>
      <c r="H109" s="15">
        <v>60</v>
      </c>
      <c r="I109" s="15">
        <v>0.77</v>
      </c>
      <c r="J109" s="15" t="s">
        <v>9824</v>
      </c>
      <c r="K109" s="15">
        <v>5</v>
      </c>
      <c r="L109" s="15">
        <v>175</v>
      </c>
      <c r="M109" s="15">
        <v>1</v>
      </c>
      <c r="N109" s="15" t="s">
        <v>1027</v>
      </c>
    </row>
    <row r="110" spans="1:14" ht="15" customHeight="1">
      <c r="A110" s="3" t="s">
        <v>10119</v>
      </c>
      <c r="B110" s="15" t="s">
        <v>1028</v>
      </c>
      <c r="C110" s="15" t="s">
        <v>8</v>
      </c>
      <c r="D110" s="15" t="s">
        <v>9935</v>
      </c>
      <c r="E110" s="15" t="s">
        <v>9368</v>
      </c>
      <c r="F110" s="15">
        <v>3</v>
      </c>
      <c r="G110" s="15">
        <v>120</v>
      </c>
      <c r="H110" s="15">
        <v>60</v>
      </c>
      <c r="I110" s="15">
        <v>0.82</v>
      </c>
      <c r="J110" s="15" t="s">
        <v>9370</v>
      </c>
      <c r="K110" s="15">
        <v>5</v>
      </c>
      <c r="L110" s="15">
        <v>175</v>
      </c>
      <c r="M110" s="15">
        <v>1</v>
      </c>
      <c r="N110" s="15" t="s">
        <v>1027</v>
      </c>
    </row>
    <row r="111" spans="1:14" ht="15" customHeight="1">
      <c r="A111" s="3" t="s">
        <v>10120</v>
      </c>
      <c r="B111" s="15" t="s">
        <v>1028</v>
      </c>
      <c r="C111" s="15" t="s">
        <v>8</v>
      </c>
      <c r="D111" s="15" t="s">
        <v>9935</v>
      </c>
      <c r="E111" s="15" t="s">
        <v>9368</v>
      </c>
      <c r="F111" s="15">
        <v>3</v>
      </c>
      <c r="G111" s="15">
        <v>45</v>
      </c>
      <c r="H111" s="15">
        <v>70</v>
      </c>
      <c r="I111" s="15">
        <v>0.57999999999999996</v>
      </c>
      <c r="J111" s="15" t="s">
        <v>10122</v>
      </c>
      <c r="K111" s="15">
        <v>100</v>
      </c>
      <c r="L111" s="15">
        <v>175</v>
      </c>
      <c r="M111" s="15">
        <v>1</v>
      </c>
      <c r="N111" s="15" t="s">
        <v>1027</v>
      </c>
    </row>
    <row r="112" spans="1:14" ht="15" customHeight="1">
      <c r="A112" s="3" t="s">
        <v>10121</v>
      </c>
      <c r="B112" s="15" t="s">
        <v>1028</v>
      </c>
      <c r="C112" s="15" t="s">
        <v>8</v>
      </c>
      <c r="D112" s="15" t="s">
        <v>9935</v>
      </c>
      <c r="E112" s="15" t="s">
        <v>9368</v>
      </c>
      <c r="F112" s="15">
        <v>3</v>
      </c>
      <c r="G112" s="15">
        <v>60</v>
      </c>
      <c r="H112" s="15">
        <v>70</v>
      </c>
      <c r="I112" s="15">
        <v>0.64</v>
      </c>
      <c r="J112" s="15" t="s">
        <v>10128</v>
      </c>
      <c r="K112" s="15">
        <v>30</v>
      </c>
      <c r="L112" s="15">
        <v>175</v>
      </c>
      <c r="M112" s="15">
        <v>1</v>
      </c>
      <c r="N112" s="15" t="s">
        <v>1027</v>
      </c>
    </row>
  </sheetData>
  <sheetProtection algorithmName="SHA-512" hashValue="HkV7Y7oE2qap3VMomphYVpqi6KAS/oFad2vZhS3CbUoICxn6RgdG5O4OfNwHUN1CVS3duBUkx1nkyqgz0OMT8w==" saltValue="fazTMScU0o2BKtUEQTjfBg==" spinCount="100000" sheet="1" objects="1" scenarios="1" sort="0" autoFilter="0"/>
  <autoFilter ref="A2:N2" xr:uid="{CA1AC0A6-0C20-484C-8A2E-55FD24BE7BC6}"/>
  <phoneticPr fontId="5" type="noConversion"/>
  <hyperlinks>
    <hyperlink ref="A3" r:id="rId1" xr:uid="{07248262-E3A4-4BDE-A2B9-6E6DD2153C33}"/>
    <hyperlink ref="A4" r:id="rId2" xr:uid="{F2764856-7704-4F03-949D-B0A06FB18597}"/>
    <hyperlink ref="A5" r:id="rId3" xr:uid="{9142E29B-C36C-4169-9326-2A8305DE0989}"/>
    <hyperlink ref="A6" r:id="rId4" xr:uid="{9A8F2DCB-8026-40DE-A007-FE204957A772}"/>
    <hyperlink ref="A7" r:id="rId5" xr:uid="{D9C54545-0650-4033-B90B-769376EDBC5B}"/>
    <hyperlink ref="A8" r:id="rId6" xr:uid="{C0F77C7A-68F2-476F-8D28-B6D41C031A00}"/>
    <hyperlink ref="A9" r:id="rId7" xr:uid="{3D3FB0E7-CC0E-4F21-B07A-5F296C1B3DB7}"/>
    <hyperlink ref="A10" r:id="rId8" xr:uid="{F15840D8-EFBE-4224-9BEE-6584191A2239}"/>
    <hyperlink ref="A11" r:id="rId9" xr:uid="{9B8DF20D-EE08-4D46-9B38-93346DE256C1}"/>
    <hyperlink ref="A12" r:id="rId10" xr:uid="{65480DF2-5F8E-4546-9EBA-2365B8D3E030}"/>
    <hyperlink ref="A13" r:id="rId11" xr:uid="{F489B604-2016-4604-A7C8-610885DD1DC3}"/>
    <hyperlink ref="A14" r:id="rId12" xr:uid="{9164A7EB-9259-4F34-BD81-CFDA91A6F5C1}"/>
    <hyperlink ref="A15" r:id="rId13" xr:uid="{6A217558-4058-4F5F-B9DB-E3FA0E9E5B12}"/>
    <hyperlink ref="A16" r:id="rId14" xr:uid="{866B4C91-2D18-4D8E-AD3A-C1E146E36566}"/>
    <hyperlink ref="A17" r:id="rId15" xr:uid="{9D9E929D-64C6-4326-903F-B10977D2D06D}"/>
    <hyperlink ref="A18" r:id="rId16" xr:uid="{41BC67A0-9006-465D-A460-F32C95888A15}"/>
    <hyperlink ref="A19" r:id="rId17" xr:uid="{8F6C0049-21D9-4879-A793-8B4A70AE0ADB}"/>
    <hyperlink ref="A20" r:id="rId18" xr:uid="{21F33746-11E5-4A98-9A0F-3A1F40D562F2}"/>
    <hyperlink ref="A21" r:id="rId19" xr:uid="{9AE21484-D6E7-4CB1-ADFF-4A7ADAE51FF9}"/>
    <hyperlink ref="A22" r:id="rId20" xr:uid="{21AE10DC-6EF1-46B1-92AD-0E13C7CD44E4}"/>
    <hyperlink ref="A23" r:id="rId21" xr:uid="{0A3B2AB1-EB8D-4EF2-AE0F-0ECB8A3C8F5F}"/>
    <hyperlink ref="A24" r:id="rId22" xr:uid="{45AEED4A-C6BC-4CC8-A2E1-07B7A47FB1D7}"/>
    <hyperlink ref="A25" r:id="rId23" xr:uid="{528C7BE7-6B3E-42C7-97F9-BB927ADCDBCE}"/>
    <hyperlink ref="A26" r:id="rId24" xr:uid="{14FB5905-25DF-4E79-8F60-AF7471DE1696}"/>
    <hyperlink ref="A27" r:id="rId25" xr:uid="{41A867E8-F3F0-4EDE-AAFA-7E6F8DD82095}"/>
    <hyperlink ref="A28" r:id="rId26" xr:uid="{81BA664E-DE70-4EB2-B9BE-04EAEA214531}"/>
    <hyperlink ref="A29" r:id="rId27" xr:uid="{7FD4EDC7-651B-4426-BD21-0DD881519851}"/>
    <hyperlink ref="A30" r:id="rId28" xr:uid="{8BAAB069-52A4-45E2-9836-21434A2772CC}"/>
    <hyperlink ref="A31" r:id="rId29" xr:uid="{A51DFC73-481E-41EB-A77A-940B0EEE4590}"/>
    <hyperlink ref="A32" r:id="rId30" xr:uid="{EB540305-4287-4AA5-8AE8-B1801F840085}"/>
    <hyperlink ref="A33" r:id="rId31" xr:uid="{81A580B3-5FBA-45BC-ACAC-B2E1A6E8787C}"/>
    <hyperlink ref="A34" r:id="rId32" xr:uid="{DFF5C7EA-2AAD-41B5-AB23-B5AA373D0DCF}"/>
    <hyperlink ref="A35" r:id="rId33" xr:uid="{7B253016-01A5-4113-8C9A-86D02F951F92}"/>
    <hyperlink ref="A36" r:id="rId34" xr:uid="{9A0939BB-BA8C-4327-B0DF-075DBFC02F32}"/>
    <hyperlink ref="A37" r:id="rId35" xr:uid="{BD8277BC-3FDE-445E-8CCC-2B5F7401C64C}"/>
    <hyperlink ref="A38" r:id="rId36" xr:uid="{67A01956-E26F-46C9-B55A-D1FF1D473EF6}"/>
    <hyperlink ref="A39" r:id="rId37" xr:uid="{16F9CEDF-40FE-4E64-BEE8-C1BA1E64DCFF}"/>
    <hyperlink ref="A40" r:id="rId38" xr:uid="{4C72FEF4-1E21-4D1B-9955-7E78E85AA8BC}"/>
    <hyperlink ref="A41" r:id="rId39" xr:uid="{298E7FA6-C2A1-42BC-98FA-85D60E85603B}"/>
    <hyperlink ref="A42" r:id="rId40" xr:uid="{0FCA0117-14BD-4C61-A323-5350C456508F}"/>
    <hyperlink ref="A43" r:id="rId41" xr:uid="{8928BE63-AC1A-43BD-87C6-FE15AF6251C5}"/>
    <hyperlink ref="A44" r:id="rId42" xr:uid="{F45076D1-A1E9-4D34-BB68-1E8D48A0C65F}"/>
    <hyperlink ref="A45" r:id="rId43" xr:uid="{F7B54B5B-9BCC-4B10-9C09-89B46BC6477E}"/>
    <hyperlink ref="A46" r:id="rId44" xr:uid="{3CABFF2D-9F81-4BD5-8394-178B005B69A7}"/>
    <hyperlink ref="A47" r:id="rId45" xr:uid="{E4BF49D1-BDCD-4F90-A2B6-ACDC47D62C95}"/>
    <hyperlink ref="A48" r:id="rId46" xr:uid="{4BB06A7E-C6FD-45F6-93EF-E73AFA2734C9}"/>
    <hyperlink ref="A49" r:id="rId47" xr:uid="{0DC8115D-849F-4DE6-99B3-9D03691CC5B6}"/>
    <hyperlink ref="A50" r:id="rId48" xr:uid="{9DC148E4-56F0-4B52-8A60-C25034E59621}"/>
    <hyperlink ref="A51" r:id="rId49" xr:uid="{385B65A4-8884-4671-80D9-021EB506A7B7}"/>
    <hyperlink ref="A52" r:id="rId50" xr:uid="{E6F15324-5D2E-4C41-BE16-51EAD391762A}"/>
    <hyperlink ref="A53" r:id="rId51" xr:uid="{A29EC3FE-B9C1-46F2-9C1C-C931489EF7DF}"/>
    <hyperlink ref="A54" r:id="rId52" xr:uid="{F05DEA3D-5F3D-4A16-87FD-C2E5FE3CC38D}"/>
    <hyperlink ref="A55" r:id="rId53" xr:uid="{ED39F1CA-BB5C-449D-BF44-AA49377D4071}"/>
    <hyperlink ref="A56" r:id="rId54" xr:uid="{50D7AA46-5D4E-42BB-981F-0569959EC161}"/>
    <hyperlink ref="A57" r:id="rId55" xr:uid="{7B13845F-8B6C-42EA-AE47-8CA98400B230}"/>
    <hyperlink ref="A58" r:id="rId56" xr:uid="{C435C409-9898-4DFB-B974-3613B6A04A66}"/>
    <hyperlink ref="A59" r:id="rId57" xr:uid="{13E54427-D2CF-4325-848D-6BFC1310DE38}"/>
    <hyperlink ref="A60" r:id="rId58" xr:uid="{5849B365-04BC-4790-B7B7-D74A78A42B72}"/>
    <hyperlink ref="A61" r:id="rId59" xr:uid="{163F69EF-3002-462B-87FB-173D806E4D8E}"/>
    <hyperlink ref="A62" r:id="rId60" xr:uid="{24E08679-9DC5-4755-BCC7-094133D2032B}"/>
    <hyperlink ref="A63" r:id="rId61" xr:uid="{0591D844-C992-43E9-A062-C124139712B5}"/>
    <hyperlink ref="A64" r:id="rId62" xr:uid="{7036FF08-4933-4E30-8C39-DFAA23FC429D}"/>
    <hyperlink ref="A65" r:id="rId63" xr:uid="{D437AEC3-63DC-4F2E-8F6D-CE47EC75E15B}"/>
    <hyperlink ref="A66" r:id="rId64" xr:uid="{AA0C3009-A7BC-4938-B086-8201D22A4661}"/>
    <hyperlink ref="A67" r:id="rId65" xr:uid="{42B5EB35-25AF-4458-AE53-AA897FE1A35C}"/>
    <hyperlink ref="A68" r:id="rId66" xr:uid="{CA16F3DB-837C-4EBA-B54F-5C17B23BFB11}"/>
    <hyperlink ref="A69" r:id="rId67" xr:uid="{F3D7A393-50DA-4936-8DB4-4D8186ABECF9}"/>
    <hyperlink ref="A70" r:id="rId68" xr:uid="{2E9E26EE-7CA2-4A0D-ABA4-189C72231309}"/>
    <hyperlink ref="A71" r:id="rId69" xr:uid="{6E3E3085-F5B7-48C9-95D5-CA6891DC85C5}"/>
    <hyperlink ref="A72" r:id="rId70" xr:uid="{1FC37DCB-9674-4F64-9CED-97B1052F6065}"/>
    <hyperlink ref="A73" r:id="rId71" xr:uid="{7EECCFA7-CE8D-4E89-9124-1E3E2B225690}"/>
    <hyperlink ref="A74" r:id="rId72" xr:uid="{DB5B68F9-F7A3-4217-BD0C-FDDC460090CE}"/>
    <hyperlink ref="A75" r:id="rId73" xr:uid="{B2D8FD62-6D92-4BF7-BD90-EE48047CC6E5}"/>
    <hyperlink ref="A76" r:id="rId74" xr:uid="{FBFFE4DB-13E5-4DC3-BA87-E8CC17739B2A}"/>
    <hyperlink ref="A77" r:id="rId75" xr:uid="{B7E52AA7-DB9D-4732-9C09-08FBA8457ACF}"/>
    <hyperlink ref="A78" r:id="rId76" xr:uid="{619D5139-2A37-48FB-BFD7-6C5E54512123}"/>
    <hyperlink ref="A79" r:id="rId77" xr:uid="{33527954-59CD-4EAB-BE0D-F5E0A985834F}"/>
    <hyperlink ref="A80" r:id="rId78" xr:uid="{563722A9-1451-4ACA-B086-3AD07B12A1AD}"/>
    <hyperlink ref="A81" r:id="rId79" xr:uid="{FAC13956-EEAC-4748-957F-2F3C23C3E2BB}"/>
    <hyperlink ref="A82" r:id="rId80" xr:uid="{0B690168-C143-40CA-A8DE-EB06231D9463}"/>
    <hyperlink ref="A83" r:id="rId81" xr:uid="{B8BB4A4F-6956-4E6E-BA0F-A0EC8309AB32}"/>
    <hyperlink ref="A84" r:id="rId82" xr:uid="{2C08B4A9-1934-4239-99C8-4EE7319ADD65}"/>
    <hyperlink ref="A85" r:id="rId83" xr:uid="{6FC05506-9D3B-4CEE-9DAE-B4A917A5D915}"/>
    <hyperlink ref="A86" r:id="rId84" xr:uid="{9E0FF31E-122D-46B7-9FC4-A2DF24C2676C}"/>
    <hyperlink ref="A87" r:id="rId85" xr:uid="{F5873948-4BD8-44B7-AA90-B58A7B6EF86B}"/>
    <hyperlink ref="A88" r:id="rId86" xr:uid="{66C33B7A-5250-4993-AB86-C855991F8774}"/>
    <hyperlink ref="A89" r:id="rId87" xr:uid="{D5C90AFB-CC5E-4AC8-BAAB-FA623D26CAC8}"/>
    <hyperlink ref="A90" r:id="rId88" xr:uid="{C9BCB036-7C8F-42F4-B8EE-1918690BF89D}"/>
    <hyperlink ref="A91" r:id="rId89" xr:uid="{DDAACC51-584B-48F1-9428-8162D3CF0B3E}"/>
    <hyperlink ref="A92" r:id="rId90" xr:uid="{440DF05E-FAE5-4C99-9BD5-84D03989927A}"/>
    <hyperlink ref="A93" r:id="rId91" xr:uid="{5D389B91-BCBA-4A89-80F1-488A6A80E64F}"/>
    <hyperlink ref="A94" r:id="rId92" xr:uid="{A1FDEBCD-55CB-4B36-8B3B-A1A57A8CAC64}"/>
    <hyperlink ref="A95" r:id="rId93" xr:uid="{2B84B99E-FAF6-45BD-829B-35DD19572650}"/>
    <hyperlink ref="A96" r:id="rId94" xr:uid="{DFB43D87-7F67-4DFB-BB6B-085C94E4B8FB}"/>
    <hyperlink ref="A97" r:id="rId95" xr:uid="{81F2F399-2136-469D-B713-E016092DEC0B}"/>
    <hyperlink ref="A98" r:id="rId96" xr:uid="{30B1AAAD-3B96-40EF-86CA-D286AEE8C110}"/>
    <hyperlink ref="A99" r:id="rId97" xr:uid="{82D2B915-29DB-4D12-9DF5-786ECF386389}"/>
    <hyperlink ref="A100" r:id="rId98" xr:uid="{24FAFBB5-CA2D-4803-94A2-96A240777D45}"/>
    <hyperlink ref="A101" r:id="rId99" xr:uid="{CA625577-F38A-453B-981B-F96B6642C701}"/>
    <hyperlink ref="A102" r:id="rId100" xr:uid="{6403E978-4EFF-45CF-9BF0-007399A141F8}"/>
    <hyperlink ref="A103" r:id="rId101" xr:uid="{F27C2368-CF40-407E-B9B1-D9685E094294}"/>
    <hyperlink ref="A104" r:id="rId102" xr:uid="{26B8C456-F9FF-4D99-924B-165263F72E16}"/>
    <hyperlink ref="A105" r:id="rId103" xr:uid="{DF89A3E7-4AA8-4555-957A-5E516EB7F932}"/>
    <hyperlink ref="A106" r:id="rId104" xr:uid="{68970648-3564-440E-A7B6-DDFB87B81B07}"/>
    <hyperlink ref="A107" r:id="rId105" xr:uid="{9EA5C69C-897F-4F28-A79E-9BC6FA92A6B2}"/>
    <hyperlink ref="A108" r:id="rId106" xr:uid="{8B920119-6287-4585-A820-0200B64AA78C}"/>
    <hyperlink ref="A109" r:id="rId107" xr:uid="{35E53E40-A22C-4F76-9E1A-BB68DD163B9C}"/>
    <hyperlink ref="A110" r:id="rId108" xr:uid="{8799AE76-022F-493F-875E-7CFA2393C2B9}"/>
    <hyperlink ref="A111" r:id="rId109" xr:uid="{19FB6CD8-44C9-4262-B915-CF478F276759}"/>
    <hyperlink ref="A112" r:id="rId110" xr:uid="{8C5DB5C2-9F05-467F-9704-D2EF7BC67833}"/>
  </hyperlinks>
  <pageMargins left="0.7" right="0.7" top="0.75" bottom="0.75" header="0" footer="0"/>
  <pageSetup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354C-2A33-4517-8C27-937002259E73}">
  <sheetPr codeName="工作表42"/>
  <dimension ref="A1:T8"/>
  <sheetViews>
    <sheetView workbookViewId="0"/>
  </sheetViews>
  <sheetFormatPr defaultRowHeight="12.5"/>
  <cols>
    <col min="1" max="1" width="21.26953125" style="16" customWidth="1"/>
    <col min="2" max="2" width="8.7265625" style="16"/>
    <col min="3" max="3" width="13.1796875" style="16" customWidth="1"/>
    <col min="4" max="4" width="13.26953125" style="16" customWidth="1"/>
    <col min="5" max="5" width="14.6328125" style="16" customWidth="1"/>
    <col min="6" max="7" width="13.1796875" style="16" customWidth="1"/>
    <col min="8" max="9" width="12.26953125" style="16" customWidth="1"/>
    <col min="10" max="10" width="15.6328125" style="16" customWidth="1"/>
    <col min="11" max="11" width="13.36328125" style="16" customWidth="1"/>
    <col min="12" max="12" width="10.26953125" style="16" customWidth="1"/>
    <col min="13" max="15" width="8.7265625" style="16"/>
    <col min="16" max="16" width="8.7265625" style="16" customWidth="1"/>
    <col min="17" max="17" width="8.7265625" style="16"/>
    <col min="18" max="18" width="11.36328125" style="16" customWidth="1"/>
    <col min="19" max="20" width="9.1796875" style="16" customWidth="1"/>
    <col min="21" max="16384" width="8.7265625" style="16"/>
  </cols>
  <sheetData>
    <row r="1" spans="1:20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10160</v>
      </c>
      <c r="E2" s="17" t="s">
        <v>10245</v>
      </c>
      <c r="F2" s="17" t="s">
        <v>10163</v>
      </c>
      <c r="G2" s="17" t="s">
        <v>10164</v>
      </c>
      <c r="H2" s="17" t="s">
        <v>10165</v>
      </c>
      <c r="I2" s="17" t="s">
        <v>10162</v>
      </c>
      <c r="J2" s="17" t="s">
        <v>10249</v>
      </c>
      <c r="K2" s="17" t="s">
        <v>10250</v>
      </c>
      <c r="L2" s="17" t="s">
        <v>10246</v>
      </c>
      <c r="M2" s="17" t="s">
        <v>10247</v>
      </c>
      <c r="N2" s="17" t="s">
        <v>10248</v>
      </c>
      <c r="O2" s="17" t="s">
        <v>10170</v>
      </c>
      <c r="P2" s="17" t="s">
        <v>10171</v>
      </c>
      <c r="Q2" s="17" t="s">
        <v>10172</v>
      </c>
      <c r="R2" s="17" t="s">
        <v>10141</v>
      </c>
      <c r="S2" s="17" t="s">
        <v>10142</v>
      </c>
      <c r="T2" s="17" t="s">
        <v>10143</v>
      </c>
    </row>
    <row r="3" spans="1:20" ht="14.5">
      <c r="A3" s="3" t="s">
        <v>9067</v>
      </c>
      <c r="B3" s="15" t="s">
        <v>1</v>
      </c>
      <c r="C3" s="15" t="s">
        <v>9070</v>
      </c>
      <c r="D3" s="15">
        <v>650</v>
      </c>
      <c r="E3" s="15" t="s">
        <v>9068</v>
      </c>
      <c r="F3" s="15">
        <v>1.1000000000000001</v>
      </c>
      <c r="G3" s="15">
        <v>1.7</v>
      </c>
      <c r="H3" s="15">
        <v>2.6</v>
      </c>
      <c r="I3" s="15">
        <v>30</v>
      </c>
      <c r="J3" s="15">
        <v>50</v>
      </c>
      <c r="K3" s="15">
        <v>68</v>
      </c>
      <c r="L3" s="15">
        <v>6.7</v>
      </c>
      <c r="M3" s="15">
        <v>61</v>
      </c>
      <c r="N3" s="15">
        <v>0</v>
      </c>
      <c r="O3" s="15">
        <v>235</v>
      </c>
      <c r="P3" s="15">
        <v>60</v>
      </c>
      <c r="Q3" s="15">
        <v>0.6</v>
      </c>
      <c r="R3" s="15">
        <v>150</v>
      </c>
      <c r="S3" s="15" t="s">
        <v>9479</v>
      </c>
      <c r="T3" s="15" t="s">
        <v>910</v>
      </c>
    </row>
    <row r="4" spans="1:20" ht="14.5">
      <c r="A4" s="3" t="s">
        <v>9069</v>
      </c>
      <c r="B4" s="15" t="s">
        <v>1</v>
      </c>
      <c r="C4" s="15" t="s">
        <v>9070</v>
      </c>
      <c r="D4" s="15">
        <v>650</v>
      </c>
      <c r="E4" s="15" t="s">
        <v>9068</v>
      </c>
      <c r="F4" s="15">
        <v>1.1000000000000001</v>
      </c>
      <c r="G4" s="15">
        <v>1.7</v>
      </c>
      <c r="H4" s="15">
        <v>2.6</v>
      </c>
      <c r="I4" s="15">
        <v>18</v>
      </c>
      <c r="J4" s="15">
        <v>78</v>
      </c>
      <c r="K4" s="15">
        <v>110</v>
      </c>
      <c r="L4" s="15">
        <v>4</v>
      </c>
      <c r="M4" s="15">
        <v>37</v>
      </c>
      <c r="N4" s="15">
        <v>0</v>
      </c>
      <c r="O4" s="15">
        <v>132</v>
      </c>
      <c r="P4" s="15">
        <v>34</v>
      </c>
      <c r="Q4" s="15">
        <v>0.4</v>
      </c>
      <c r="R4" s="15">
        <v>150</v>
      </c>
      <c r="S4" s="15" t="s">
        <v>9479</v>
      </c>
      <c r="T4" s="15" t="s">
        <v>910</v>
      </c>
    </row>
    <row r="5" spans="1:20" ht="14.5">
      <c r="A5" s="3" t="s">
        <v>9071</v>
      </c>
      <c r="B5" s="15" t="s">
        <v>1</v>
      </c>
      <c r="C5" s="15" t="s">
        <v>9875</v>
      </c>
      <c r="D5" s="15">
        <v>650</v>
      </c>
      <c r="E5" s="15" t="s">
        <v>9068</v>
      </c>
      <c r="F5" s="15">
        <v>1.1000000000000001</v>
      </c>
      <c r="G5" s="15">
        <v>1.7</v>
      </c>
      <c r="H5" s="15">
        <v>2.6</v>
      </c>
      <c r="I5" s="15">
        <v>11</v>
      </c>
      <c r="J5" s="15">
        <v>150</v>
      </c>
      <c r="K5" s="15">
        <v>190</v>
      </c>
      <c r="L5" s="15">
        <v>2.2000000000000002</v>
      </c>
      <c r="M5" s="15">
        <v>19</v>
      </c>
      <c r="N5" s="15">
        <v>0</v>
      </c>
      <c r="O5" s="15">
        <v>70</v>
      </c>
      <c r="P5" s="15">
        <v>20</v>
      </c>
      <c r="Q5" s="15">
        <v>0.4</v>
      </c>
      <c r="R5" s="15">
        <v>150</v>
      </c>
      <c r="S5" s="15" t="s">
        <v>9479</v>
      </c>
      <c r="T5" s="15" t="s">
        <v>910</v>
      </c>
    </row>
    <row r="6" spans="1:20" ht="14.5">
      <c r="A6" s="3" t="s">
        <v>9072</v>
      </c>
      <c r="B6" s="15" t="s">
        <v>1</v>
      </c>
      <c r="C6" s="15" t="s">
        <v>9070</v>
      </c>
      <c r="D6" s="15">
        <v>650</v>
      </c>
      <c r="E6" s="15" t="s">
        <v>9068</v>
      </c>
      <c r="F6" s="15">
        <v>1.1000000000000001</v>
      </c>
      <c r="G6" s="15">
        <v>1.7</v>
      </c>
      <c r="H6" s="15">
        <v>2.6</v>
      </c>
      <c r="I6" s="15">
        <v>11</v>
      </c>
      <c r="J6" s="15">
        <v>150</v>
      </c>
      <c r="K6" s="15">
        <v>195</v>
      </c>
      <c r="L6" s="15">
        <v>2.2000000000000002</v>
      </c>
      <c r="M6" s="15">
        <v>19</v>
      </c>
      <c r="N6" s="15">
        <v>0</v>
      </c>
      <c r="O6" s="15">
        <v>70</v>
      </c>
      <c r="P6" s="15">
        <v>20</v>
      </c>
      <c r="Q6" s="15">
        <v>0.4</v>
      </c>
      <c r="R6" s="15">
        <v>150</v>
      </c>
      <c r="S6" s="15" t="s">
        <v>9479</v>
      </c>
      <c r="T6" s="15" t="s">
        <v>910</v>
      </c>
    </row>
    <row r="8" spans="1:20" ht="14.5">
      <c r="C8" s="21"/>
    </row>
  </sheetData>
  <sheetProtection algorithmName="SHA-512" hashValue="27viY3YM/U8ZV5pWpF0DHGDV1DS4huJ0v4twt9tRuz7RlTpWRgpXW0qNaLqIjLyZfbYyVWu4liXz4cluBQecVg==" saltValue="0QpIQ6j+t1NElKGmulK29Q==" spinCount="100000" sheet="1" objects="1" scenarios="1" sort="0" autoFilter="0"/>
  <autoFilter ref="A2:T2" xr:uid="{8935354C-2A33-4517-8C27-937002259E73}"/>
  <phoneticPr fontId="5" type="noConversion"/>
  <hyperlinks>
    <hyperlink ref="A3" r:id="rId1" xr:uid="{CE9FBC33-6B24-4073-BF59-F6F1C2E6D068}"/>
    <hyperlink ref="A4" r:id="rId2" xr:uid="{518D8139-3F56-4B5A-8D45-01506B9BEF95}"/>
    <hyperlink ref="A5" r:id="rId3" xr:uid="{361DE152-7612-42FD-B162-8DC669091D19}"/>
    <hyperlink ref="A6" r:id="rId4" xr:uid="{8B854226-C971-4AC1-A181-E6E6CBDD7B89}"/>
  </hyperlinks>
  <pageMargins left="0.7" right="0.7" top="0.75" bottom="0.75" header="0.3" footer="0.3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65B0B-A88D-4937-8093-1C18C9BFC50A}">
  <sheetPr codeName="工作表4"/>
  <dimension ref="A1:N512"/>
  <sheetViews>
    <sheetView workbookViewId="0">
      <pane xSplit="2" ySplit="2" topLeftCell="C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ColWidth="12.54296875" defaultRowHeight="12.5"/>
  <cols>
    <col min="1" max="1" width="21.26953125" style="16" customWidth="1"/>
    <col min="2" max="2" width="11" style="16" customWidth="1"/>
    <col min="3" max="3" width="15.36328125" style="16" customWidth="1"/>
    <col min="4" max="4" width="23.08984375" style="16" customWidth="1"/>
    <col min="5" max="11" width="11.08984375" style="16" customWidth="1"/>
    <col min="12" max="12" width="12.08984375" style="16" customWidth="1"/>
    <col min="13" max="13" width="9.81640625" style="16" customWidth="1"/>
    <col min="14" max="14" width="14.26953125" style="16" customWidth="1"/>
    <col min="15" max="15" width="26.453125" style="16" customWidth="1"/>
    <col min="16" max="16" width="32.81640625" style="16" customWidth="1"/>
    <col min="17" max="17" width="13.1796875" style="16" customWidth="1"/>
    <col min="18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10133</v>
      </c>
      <c r="E2" s="17" t="s">
        <v>10134</v>
      </c>
      <c r="F2" s="17" t="s">
        <v>10145</v>
      </c>
      <c r="G2" s="17" t="s">
        <v>10135</v>
      </c>
      <c r="H2" s="17" t="s">
        <v>10136</v>
      </c>
      <c r="I2" s="17" t="s">
        <v>10137</v>
      </c>
      <c r="J2" s="17" t="s">
        <v>10138</v>
      </c>
      <c r="K2" s="17" t="s">
        <v>10140</v>
      </c>
      <c r="L2" s="17" t="s">
        <v>10141</v>
      </c>
      <c r="M2" s="17" t="s">
        <v>10142</v>
      </c>
      <c r="N2" s="17" t="s">
        <v>10143</v>
      </c>
    </row>
    <row r="3" spans="1:14" ht="14.5">
      <c r="A3" s="3" t="s">
        <v>1586</v>
      </c>
      <c r="B3" s="15" t="s">
        <v>1</v>
      </c>
      <c r="C3" s="15" t="s">
        <v>1587</v>
      </c>
      <c r="D3" s="15" t="s">
        <v>9932</v>
      </c>
      <c r="E3" s="15" t="s">
        <v>1619</v>
      </c>
      <c r="F3" s="15">
        <v>500</v>
      </c>
      <c r="G3" s="15">
        <v>1.5</v>
      </c>
      <c r="H3" s="15">
        <v>1000</v>
      </c>
      <c r="I3" s="15">
        <v>50</v>
      </c>
      <c r="J3" s="15">
        <v>1.3</v>
      </c>
      <c r="K3" s="15">
        <v>1</v>
      </c>
      <c r="L3" s="15">
        <v>150</v>
      </c>
      <c r="M3" s="15">
        <v>1</v>
      </c>
      <c r="N3" s="15" t="s">
        <v>3</v>
      </c>
    </row>
    <row r="4" spans="1:14" ht="14.5">
      <c r="A4" s="3" t="s">
        <v>1588</v>
      </c>
      <c r="B4" s="15" t="s">
        <v>1</v>
      </c>
      <c r="C4" s="15" t="s">
        <v>1099</v>
      </c>
      <c r="D4" s="15" t="s">
        <v>9932</v>
      </c>
      <c r="E4" s="15" t="s">
        <v>1619</v>
      </c>
      <c r="F4" s="15">
        <v>300</v>
      </c>
      <c r="G4" s="15">
        <v>2</v>
      </c>
      <c r="H4" s="15">
        <v>1000</v>
      </c>
      <c r="I4" s="15">
        <v>50</v>
      </c>
      <c r="J4" s="15">
        <v>1.3</v>
      </c>
      <c r="K4" s="15">
        <v>5</v>
      </c>
      <c r="L4" s="15">
        <v>150</v>
      </c>
      <c r="M4" s="15">
        <v>1</v>
      </c>
      <c r="N4" s="15" t="s">
        <v>910</v>
      </c>
    </row>
    <row r="5" spans="1:14" ht="14.5">
      <c r="A5" s="3" t="s">
        <v>1589</v>
      </c>
      <c r="B5" s="15" t="s">
        <v>1</v>
      </c>
      <c r="C5" s="15" t="s">
        <v>1160</v>
      </c>
      <c r="D5" s="15" t="s">
        <v>9932</v>
      </c>
      <c r="E5" s="15" t="s">
        <v>1619</v>
      </c>
      <c r="F5" s="15">
        <v>300</v>
      </c>
      <c r="G5" s="15">
        <v>2</v>
      </c>
      <c r="H5" s="15">
        <v>1000</v>
      </c>
      <c r="I5" s="15">
        <v>50</v>
      </c>
      <c r="J5" s="15">
        <v>1.1499999999999999</v>
      </c>
      <c r="K5" s="15">
        <v>2</v>
      </c>
      <c r="L5" s="15">
        <v>150</v>
      </c>
      <c r="M5" s="15">
        <v>1</v>
      </c>
      <c r="N5" s="15" t="s">
        <v>3</v>
      </c>
    </row>
    <row r="6" spans="1:14" ht="14.5">
      <c r="A6" s="3" t="s">
        <v>1590</v>
      </c>
      <c r="B6" s="15" t="s">
        <v>1</v>
      </c>
      <c r="C6" s="15" t="s">
        <v>1423</v>
      </c>
      <c r="D6" s="15" t="s">
        <v>9932</v>
      </c>
      <c r="E6" s="15" t="s">
        <v>1619</v>
      </c>
      <c r="F6" s="15">
        <v>150</v>
      </c>
      <c r="G6" s="15">
        <v>0.8</v>
      </c>
      <c r="H6" s="15">
        <v>200</v>
      </c>
      <c r="I6" s="15">
        <v>30</v>
      </c>
      <c r="J6" s="15">
        <v>1</v>
      </c>
      <c r="K6" s="15">
        <v>5</v>
      </c>
      <c r="L6" s="15">
        <v>150</v>
      </c>
      <c r="M6" s="15">
        <v>1</v>
      </c>
      <c r="N6" s="15" t="s">
        <v>3</v>
      </c>
    </row>
    <row r="7" spans="1:14" ht="14.5">
      <c r="A7" s="3" t="s">
        <v>1591</v>
      </c>
      <c r="B7" s="15" t="s">
        <v>1</v>
      </c>
      <c r="C7" s="15" t="s">
        <v>1423</v>
      </c>
      <c r="D7" s="15" t="s">
        <v>9932</v>
      </c>
      <c r="E7" s="15" t="s">
        <v>1619</v>
      </c>
      <c r="F7" s="15">
        <v>150</v>
      </c>
      <c r="G7" s="15">
        <v>0.8</v>
      </c>
      <c r="H7" s="15">
        <v>400</v>
      </c>
      <c r="I7" s="15">
        <v>30</v>
      </c>
      <c r="J7" s="15">
        <v>1</v>
      </c>
      <c r="K7" s="15">
        <v>5</v>
      </c>
      <c r="L7" s="15">
        <v>150</v>
      </c>
      <c r="M7" s="15">
        <v>1</v>
      </c>
      <c r="N7" s="15" t="s">
        <v>3</v>
      </c>
    </row>
    <row r="8" spans="1:14" ht="14.5">
      <c r="A8" s="3" t="s">
        <v>1592</v>
      </c>
      <c r="B8" s="15" t="s">
        <v>1</v>
      </c>
      <c r="C8" s="15" t="s">
        <v>1423</v>
      </c>
      <c r="D8" s="15" t="s">
        <v>9932</v>
      </c>
      <c r="E8" s="15" t="s">
        <v>1619</v>
      </c>
      <c r="F8" s="15">
        <v>150</v>
      </c>
      <c r="G8" s="15">
        <v>0.8</v>
      </c>
      <c r="H8" s="15">
        <v>600</v>
      </c>
      <c r="I8" s="15">
        <v>30</v>
      </c>
      <c r="J8" s="15">
        <v>1</v>
      </c>
      <c r="K8" s="15">
        <v>5</v>
      </c>
      <c r="L8" s="15">
        <v>150</v>
      </c>
      <c r="M8" s="15">
        <v>1</v>
      </c>
      <c r="N8" s="15" t="s">
        <v>3</v>
      </c>
    </row>
    <row r="9" spans="1:14" ht="14.5">
      <c r="A9" s="3" t="s">
        <v>1593</v>
      </c>
      <c r="B9" s="15" t="s">
        <v>1</v>
      </c>
      <c r="C9" s="15" t="s">
        <v>1442</v>
      </c>
      <c r="D9" s="15" t="s">
        <v>9932</v>
      </c>
      <c r="E9" s="15" t="s">
        <v>1619</v>
      </c>
      <c r="F9" s="15">
        <v>300</v>
      </c>
      <c r="G9" s="15">
        <v>4</v>
      </c>
      <c r="H9" s="15">
        <v>1000</v>
      </c>
      <c r="I9" s="15">
        <v>110</v>
      </c>
      <c r="J9" s="15">
        <v>1.3</v>
      </c>
      <c r="K9" s="15">
        <v>5</v>
      </c>
      <c r="L9" s="15">
        <v>150</v>
      </c>
      <c r="M9" s="15">
        <v>1</v>
      </c>
      <c r="N9" s="15" t="s">
        <v>910</v>
      </c>
    </row>
    <row r="10" spans="1:14" ht="14.5">
      <c r="A10" s="3" t="s">
        <v>1594</v>
      </c>
      <c r="B10" s="15" t="s">
        <v>1</v>
      </c>
      <c r="C10" s="15" t="s">
        <v>1442</v>
      </c>
      <c r="D10" s="15" t="s">
        <v>9932</v>
      </c>
      <c r="E10" s="15" t="s">
        <v>1619</v>
      </c>
      <c r="F10" s="15">
        <v>500</v>
      </c>
      <c r="G10" s="15">
        <v>6</v>
      </c>
      <c r="H10" s="15">
        <v>1000</v>
      </c>
      <c r="I10" s="15">
        <v>140</v>
      </c>
      <c r="J10" s="15"/>
      <c r="K10" s="15">
        <v>5</v>
      </c>
      <c r="L10" s="15">
        <v>150</v>
      </c>
      <c r="M10" s="15">
        <v>1</v>
      </c>
      <c r="N10" s="15" t="s">
        <v>910</v>
      </c>
    </row>
    <row r="11" spans="1:14" ht="14.5">
      <c r="A11" s="3" t="s">
        <v>1595</v>
      </c>
      <c r="B11" s="15" t="s">
        <v>1</v>
      </c>
      <c r="C11" s="15" t="s">
        <v>1560</v>
      </c>
      <c r="D11" s="15" t="s">
        <v>9932</v>
      </c>
      <c r="E11" s="15" t="s">
        <v>1619</v>
      </c>
      <c r="F11" s="15">
        <v>300</v>
      </c>
      <c r="G11" s="15">
        <v>3</v>
      </c>
      <c r="H11" s="15">
        <v>1000</v>
      </c>
      <c r="I11" s="15">
        <v>90</v>
      </c>
      <c r="J11" s="15">
        <v>1.3</v>
      </c>
      <c r="K11" s="15">
        <v>5</v>
      </c>
      <c r="L11" s="15">
        <v>150</v>
      </c>
      <c r="M11" s="15">
        <v>1</v>
      </c>
      <c r="N11" s="15" t="s">
        <v>910</v>
      </c>
    </row>
    <row r="14" spans="1:14" ht="14.5"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</row>
    <row r="469" spans="5:5">
      <c r="E469" s="30"/>
    </row>
    <row r="500" spans="5:5">
      <c r="E500" s="31"/>
    </row>
    <row r="501" spans="5:5">
      <c r="E501" s="31"/>
    </row>
    <row r="502" spans="5:5">
      <c r="E502" s="31"/>
    </row>
    <row r="503" spans="5:5">
      <c r="E503" s="31"/>
    </row>
    <row r="504" spans="5:5">
      <c r="E504" s="31"/>
    </row>
    <row r="505" spans="5:5">
      <c r="E505" s="31"/>
    </row>
    <row r="506" spans="5:5">
      <c r="E506" s="31"/>
    </row>
    <row r="507" spans="5:5">
      <c r="E507" s="31"/>
    </row>
    <row r="508" spans="5:5">
      <c r="E508" s="31"/>
    </row>
    <row r="509" spans="5:5">
      <c r="E509" s="31"/>
    </row>
    <row r="510" spans="5:5">
      <c r="E510" s="31"/>
    </row>
    <row r="511" spans="5:5">
      <c r="E511" s="31"/>
    </row>
    <row r="512" spans="5:5">
      <c r="E512" s="31"/>
    </row>
  </sheetData>
  <sheetProtection algorithmName="SHA-512" hashValue="R0pI0lwywJISNoI+ST/2dQ+J6Q5aajA04v7+HQE61sta59VfBIkfUkGhXBJOoCl7/CHrB1zsaom3+n7gIMM4Wg==" saltValue="rPOlP4FffR9GT7tm+Ro5ZA==" spinCount="100000" sheet="1" objects="1" scenarios="1" sort="0" autoFilter="0"/>
  <autoFilter ref="A2:N2" xr:uid="{52065B0B-A88D-4937-8093-1C18C9BFC50A}"/>
  <phoneticPr fontId="5" type="noConversion"/>
  <hyperlinks>
    <hyperlink ref="A3" r:id="rId1" xr:uid="{97EEDDFA-94C9-4DD1-8FBB-FFE594111F5A}"/>
    <hyperlink ref="A4" r:id="rId2" xr:uid="{BAA87420-D027-4A57-85EB-FC135763D5AC}"/>
    <hyperlink ref="A5" r:id="rId3" xr:uid="{C5192E49-D3B8-4BB0-A49A-6566485190A0}"/>
    <hyperlink ref="A6" r:id="rId4" xr:uid="{8FFF50AD-4F29-49FA-AA87-8CC1559ADB10}"/>
    <hyperlink ref="A7" r:id="rId5" xr:uid="{2A41316F-71D6-4A82-AB37-6F6F872E0CFA}"/>
    <hyperlink ref="A8" r:id="rId6" xr:uid="{C6663756-72C1-4C6A-B587-A7A7738EB0AE}"/>
    <hyperlink ref="A9" r:id="rId7" xr:uid="{0B2E3337-3C51-4304-88A4-70B2BF453AFE}"/>
    <hyperlink ref="A10" r:id="rId8" xr:uid="{FE18136B-01BA-4FD1-8A09-DE6E33D94740}"/>
    <hyperlink ref="A11" r:id="rId9" xr:uid="{87BAD3A1-E9A0-4D43-B10A-D50E419578BE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27D87-3ECC-49D8-A1B6-B255788BC591}">
  <sheetPr codeName="工作表5"/>
  <dimension ref="A1:N512"/>
  <sheetViews>
    <sheetView workbookViewId="0">
      <selection activeCell="F9" sqref="F9"/>
    </sheetView>
  </sheetViews>
  <sheetFormatPr defaultColWidth="12.54296875" defaultRowHeight="12.5"/>
  <cols>
    <col min="1" max="1" width="21.26953125" style="16" customWidth="1"/>
    <col min="2" max="2" width="11" style="16" customWidth="1"/>
    <col min="3" max="3" width="12.26953125" style="16" customWidth="1"/>
    <col min="4" max="4" width="21.6328125" style="16" customWidth="1"/>
    <col min="5" max="5" width="14.36328125" style="16" customWidth="1"/>
    <col min="6" max="11" width="10" style="16" customWidth="1"/>
    <col min="12" max="12" width="11" style="16" customWidth="1"/>
    <col min="13" max="13" width="9.81640625" style="16" customWidth="1"/>
    <col min="14" max="14" width="14.26953125" style="16" customWidth="1"/>
    <col min="15" max="15" width="26.453125" style="16" customWidth="1"/>
    <col min="16" max="16" width="32.81640625" style="16" customWidth="1"/>
    <col min="17" max="17" width="13.1796875" style="16" customWidth="1"/>
    <col min="18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10133</v>
      </c>
      <c r="E2" s="17" t="s">
        <v>10134</v>
      </c>
      <c r="F2" s="17" t="s">
        <v>10145</v>
      </c>
      <c r="G2" s="17" t="s">
        <v>10135</v>
      </c>
      <c r="H2" s="17" t="s">
        <v>10136</v>
      </c>
      <c r="I2" s="17" t="s">
        <v>10137</v>
      </c>
      <c r="J2" s="17" t="s">
        <v>10138</v>
      </c>
      <c r="K2" s="17" t="s">
        <v>10140</v>
      </c>
      <c r="L2" s="17" t="s">
        <v>10141</v>
      </c>
      <c r="M2" s="17" t="s">
        <v>10142</v>
      </c>
      <c r="N2" s="17" t="s">
        <v>10143</v>
      </c>
    </row>
    <row r="3" spans="1:14" ht="14.5">
      <c r="A3" s="3" t="s">
        <v>1596</v>
      </c>
      <c r="B3" s="15" t="s">
        <v>1</v>
      </c>
      <c r="C3" s="15" t="s">
        <v>1123</v>
      </c>
      <c r="D3" s="15" t="s">
        <v>9933</v>
      </c>
      <c r="E3" s="15" t="s">
        <v>1619</v>
      </c>
      <c r="F3" s="15">
        <v>50</v>
      </c>
      <c r="G3" s="15">
        <v>1</v>
      </c>
      <c r="H3" s="15">
        <v>50</v>
      </c>
      <c r="I3" s="15">
        <v>50</v>
      </c>
      <c r="J3" s="15">
        <v>1</v>
      </c>
      <c r="K3" s="15">
        <v>5</v>
      </c>
      <c r="L3" s="15">
        <v>150</v>
      </c>
      <c r="M3" s="15" t="s">
        <v>9479</v>
      </c>
      <c r="N3" s="15" t="s">
        <v>3</v>
      </c>
    </row>
    <row r="4" spans="1:14" ht="14.5">
      <c r="A4" s="3" t="s">
        <v>1598</v>
      </c>
      <c r="B4" s="15" t="s">
        <v>1</v>
      </c>
      <c r="C4" s="15" t="s">
        <v>1123</v>
      </c>
      <c r="D4" s="15" t="s">
        <v>9933</v>
      </c>
      <c r="E4" s="15" t="s">
        <v>1619</v>
      </c>
      <c r="F4" s="15">
        <v>50</v>
      </c>
      <c r="G4" s="15">
        <v>1</v>
      </c>
      <c r="H4" s="15">
        <v>100</v>
      </c>
      <c r="I4" s="15">
        <v>50</v>
      </c>
      <c r="J4" s="15">
        <v>1</v>
      </c>
      <c r="K4" s="15">
        <v>5</v>
      </c>
      <c r="L4" s="15">
        <v>150</v>
      </c>
      <c r="M4" s="15" t="s">
        <v>9479</v>
      </c>
      <c r="N4" s="15" t="s">
        <v>3</v>
      </c>
    </row>
    <row r="5" spans="1:14" ht="14.5">
      <c r="A5" s="3" t="s">
        <v>1599</v>
      </c>
      <c r="B5" s="15" t="s">
        <v>1</v>
      </c>
      <c r="C5" s="15" t="s">
        <v>1123</v>
      </c>
      <c r="D5" s="15" t="s">
        <v>9933</v>
      </c>
      <c r="E5" s="15" t="s">
        <v>1619</v>
      </c>
      <c r="F5" s="15">
        <v>50</v>
      </c>
      <c r="G5" s="15">
        <v>1</v>
      </c>
      <c r="H5" s="15">
        <v>200</v>
      </c>
      <c r="I5" s="15">
        <v>50</v>
      </c>
      <c r="J5" s="15">
        <v>1</v>
      </c>
      <c r="K5" s="15">
        <v>5</v>
      </c>
      <c r="L5" s="15">
        <v>150</v>
      </c>
      <c r="M5" s="15" t="s">
        <v>9479</v>
      </c>
      <c r="N5" s="15" t="s">
        <v>3</v>
      </c>
    </row>
    <row r="6" spans="1:14" ht="14.5">
      <c r="A6" s="3" t="s">
        <v>1600</v>
      </c>
      <c r="B6" s="15" t="s">
        <v>1</v>
      </c>
      <c r="C6" s="15" t="s">
        <v>1123</v>
      </c>
      <c r="D6" s="15" t="s">
        <v>9933</v>
      </c>
      <c r="E6" s="15" t="s">
        <v>1619</v>
      </c>
      <c r="F6" s="15">
        <v>50</v>
      </c>
      <c r="G6" s="15">
        <v>1</v>
      </c>
      <c r="H6" s="15">
        <v>400</v>
      </c>
      <c r="I6" s="15">
        <v>50</v>
      </c>
      <c r="J6" s="15">
        <v>1.3</v>
      </c>
      <c r="K6" s="15">
        <v>5</v>
      </c>
      <c r="L6" s="15">
        <v>150</v>
      </c>
      <c r="M6" s="15" t="s">
        <v>9479</v>
      </c>
      <c r="N6" s="15" t="s">
        <v>3</v>
      </c>
    </row>
    <row r="7" spans="1:14" ht="14.5">
      <c r="A7" s="3" t="s">
        <v>1601</v>
      </c>
      <c r="B7" s="15" t="s">
        <v>1</v>
      </c>
      <c r="C7" s="15" t="s">
        <v>1123</v>
      </c>
      <c r="D7" s="15" t="s">
        <v>9933</v>
      </c>
      <c r="E7" s="15" t="s">
        <v>1619</v>
      </c>
      <c r="F7" s="15">
        <v>75</v>
      </c>
      <c r="G7" s="15">
        <v>1</v>
      </c>
      <c r="H7" s="15">
        <v>600</v>
      </c>
      <c r="I7" s="15">
        <v>50</v>
      </c>
      <c r="J7" s="15">
        <v>1.7</v>
      </c>
      <c r="K7" s="15">
        <v>5</v>
      </c>
      <c r="L7" s="15">
        <v>150</v>
      </c>
      <c r="M7" s="15" t="s">
        <v>9479</v>
      </c>
      <c r="N7" s="15" t="s">
        <v>3</v>
      </c>
    </row>
    <row r="8" spans="1:14" ht="14.5">
      <c r="A8" s="3" t="s">
        <v>1602</v>
      </c>
      <c r="B8" s="15" t="s">
        <v>1</v>
      </c>
      <c r="C8" s="15" t="s">
        <v>1123</v>
      </c>
      <c r="D8" s="15" t="s">
        <v>9933</v>
      </c>
      <c r="E8" s="15" t="s">
        <v>1619</v>
      </c>
      <c r="F8" s="15">
        <v>75</v>
      </c>
      <c r="G8" s="15">
        <v>1</v>
      </c>
      <c r="H8" s="15">
        <v>800</v>
      </c>
      <c r="I8" s="15">
        <v>50</v>
      </c>
      <c r="J8" s="15">
        <v>1.7</v>
      </c>
      <c r="K8" s="15">
        <v>5</v>
      </c>
      <c r="L8" s="15">
        <v>150</v>
      </c>
      <c r="M8" s="15" t="s">
        <v>9479</v>
      </c>
      <c r="N8" s="15" t="s">
        <v>3</v>
      </c>
    </row>
    <row r="9" spans="1:14" ht="14.5">
      <c r="A9" s="3" t="s">
        <v>1603</v>
      </c>
      <c r="B9" s="15" t="s">
        <v>1</v>
      </c>
      <c r="C9" s="15" t="s">
        <v>1123</v>
      </c>
      <c r="D9" s="15" t="s">
        <v>9933</v>
      </c>
      <c r="E9" s="15" t="s">
        <v>1619</v>
      </c>
      <c r="F9" s="15">
        <v>75</v>
      </c>
      <c r="G9" s="15">
        <v>1</v>
      </c>
      <c r="H9" s="15">
        <v>1000</v>
      </c>
      <c r="I9" s="15">
        <v>50</v>
      </c>
      <c r="J9" s="15">
        <v>1.7</v>
      </c>
      <c r="K9" s="15">
        <v>5</v>
      </c>
      <c r="L9" s="15">
        <v>150</v>
      </c>
      <c r="M9" s="15" t="s">
        <v>9479</v>
      </c>
      <c r="N9" s="15" t="s">
        <v>3</v>
      </c>
    </row>
    <row r="10" spans="1:14" ht="14.5">
      <c r="A10" s="3" t="s">
        <v>1604</v>
      </c>
      <c r="B10" s="15" t="s">
        <v>1</v>
      </c>
      <c r="C10" s="15" t="s">
        <v>1160</v>
      </c>
      <c r="D10" s="15" t="s">
        <v>9933</v>
      </c>
      <c r="E10" s="15" t="s">
        <v>1619</v>
      </c>
      <c r="F10" s="15">
        <v>50</v>
      </c>
      <c r="G10" s="15">
        <v>1</v>
      </c>
      <c r="H10" s="15">
        <v>50</v>
      </c>
      <c r="I10" s="15">
        <v>50</v>
      </c>
      <c r="J10" s="15">
        <v>1</v>
      </c>
      <c r="K10" s="15">
        <v>5</v>
      </c>
      <c r="L10" s="15">
        <v>150</v>
      </c>
      <c r="M10" s="15">
        <v>1</v>
      </c>
      <c r="N10" s="15" t="s">
        <v>3</v>
      </c>
    </row>
    <row r="11" spans="1:14" ht="14.5">
      <c r="A11" s="3" t="s">
        <v>1605</v>
      </c>
      <c r="B11" s="15" t="s">
        <v>1</v>
      </c>
      <c r="C11" s="15" t="s">
        <v>1160</v>
      </c>
      <c r="D11" s="15" t="s">
        <v>9933</v>
      </c>
      <c r="E11" s="15" t="s">
        <v>1619</v>
      </c>
      <c r="F11" s="15">
        <v>50</v>
      </c>
      <c r="G11" s="15">
        <v>1</v>
      </c>
      <c r="H11" s="15">
        <v>100</v>
      </c>
      <c r="I11" s="15">
        <v>50</v>
      </c>
      <c r="J11" s="15">
        <v>1</v>
      </c>
      <c r="K11" s="15">
        <v>5</v>
      </c>
      <c r="L11" s="15">
        <v>150</v>
      </c>
      <c r="M11" s="15">
        <v>1</v>
      </c>
      <c r="N11" s="15" t="s">
        <v>3</v>
      </c>
    </row>
    <row r="12" spans="1:14" ht="14.5">
      <c r="A12" s="3" t="s">
        <v>1606</v>
      </c>
      <c r="B12" s="15" t="s">
        <v>1</v>
      </c>
      <c r="C12" s="15" t="s">
        <v>1160</v>
      </c>
      <c r="D12" s="15" t="s">
        <v>9933</v>
      </c>
      <c r="E12" s="15" t="s">
        <v>1619</v>
      </c>
      <c r="F12" s="15">
        <v>50</v>
      </c>
      <c r="G12" s="15">
        <v>1</v>
      </c>
      <c r="H12" s="15">
        <v>200</v>
      </c>
      <c r="I12" s="15">
        <v>50</v>
      </c>
      <c r="J12" s="15">
        <v>1</v>
      </c>
      <c r="K12" s="15">
        <v>5</v>
      </c>
      <c r="L12" s="15">
        <v>150</v>
      </c>
      <c r="M12" s="15">
        <v>1</v>
      </c>
      <c r="N12" s="15" t="s">
        <v>3</v>
      </c>
    </row>
    <row r="13" spans="1:14" ht="14.5">
      <c r="A13" s="3" t="s">
        <v>1607</v>
      </c>
      <c r="B13" s="15" t="s">
        <v>1</v>
      </c>
      <c r="C13" s="15" t="s">
        <v>1160</v>
      </c>
      <c r="D13" s="15" t="s">
        <v>9933</v>
      </c>
      <c r="E13" s="15" t="s">
        <v>1619</v>
      </c>
      <c r="F13" s="15">
        <v>50</v>
      </c>
      <c r="G13" s="15">
        <v>1</v>
      </c>
      <c r="H13" s="15">
        <v>400</v>
      </c>
      <c r="I13" s="15">
        <v>50</v>
      </c>
      <c r="J13" s="15">
        <v>1.3</v>
      </c>
      <c r="K13" s="15">
        <v>5</v>
      </c>
      <c r="L13" s="15">
        <v>150</v>
      </c>
      <c r="M13" s="15">
        <v>1</v>
      </c>
      <c r="N13" s="15" t="s">
        <v>3</v>
      </c>
    </row>
    <row r="14" spans="1:14" ht="14.5">
      <c r="A14" s="3" t="s">
        <v>1608</v>
      </c>
      <c r="B14" s="15" t="s">
        <v>1</v>
      </c>
      <c r="C14" s="15" t="s">
        <v>1160</v>
      </c>
      <c r="D14" s="15" t="s">
        <v>9933</v>
      </c>
      <c r="E14" s="15" t="s">
        <v>1619</v>
      </c>
      <c r="F14" s="15">
        <v>75</v>
      </c>
      <c r="G14" s="15">
        <v>1</v>
      </c>
      <c r="H14" s="15">
        <v>600</v>
      </c>
      <c r="I14" s="15">
        <v>50</v>
      </c>
      <c r="J14" s="15">
        <v>1.7</v>
      </c>
      <c r="K14" s="15">
        <v>5</v>
      </c>
      <c r="L14" s="15">
        <v>150</v>
      </c>
      <c r="M14" s="15">
        <v>1</v>
      </c>
      <c r="N14" s="15" t="s">
        <v>3</v>
      </c>
    </row>
    <row r="15" spans="1:14" ht="14.5">
      <c r="A15" s="3" t="s">
        <v>1609</v>
      </c>
      <c r="B15" s="15" t="s">
        <v>1</v>
      </c>
      <c r="C15" s="15" t="s">
        <v>1160</v>
      </c>
      <c r="D15" s="15" t="s">
        <v>9933</v>
      </c>
      <c r="E15" s="15" t="s">
        <v>1619</v>
      </c>
      <c r="F15" s="15">
        <v>75</v>
      </c>
      <c r="G15" s="15">
        <v>1</v>
      </c>
      <c r="H15" s="15">
        <v>800</v>
      </c>
      <c r="I15" s="15">
        <v>50</v>
      </c>
      <c r="J15" s="15">
        <v>1.7</v>
      </c>
      <c r="K15" s="15">
        <v>5</v>
      </c>
      <c r="L15" s="15">
        <v>150</v>
      </c>
      <c r="M15" s="15">
        <v>1</v>
      </c>
      <c r="N15" s="15" t="s">
        <v>3</v>
      </c>
    </row>
    <row r="16" spans="1:14" ht="14.5">
      <c r="A16" s="3" t="s">
        <v>1610</v>
      </c>
      <c r="B16" s="15" t="s">
        <v>1</v>
      </c>
      <c r="C16" s="15" t="s">
        <v>1160</v>
      </c>
      <c r="D16" s="15" t="s">
        <v>9933</v>
      </c>
      <c r="E16" s="15" t="s">
        <v>1619</v>
      </c>
      <c r="F16" s="15">
        <v>75</v>
      </c>
      <c r="G16" s="15">
        <v>1</v>
      </c>
      <c r="H16" s="15">
        <v>1000</v>
      </c>
      <c r="I16" s="15">
        <v>50</v>
      </c>
      <c r="J16" s="15">
        <v>1.7</v>
      </c>
      <c r="K16" s="15">
        <v>5</v>
      </c>
      <c r="L16" s="15">
        <v>150</v>
      </c>
      <c r="M16" s="15">
        <v>1</v>
      </c>
      <c r="N16" s="15" t="s">
        <v>3</v>
      </c>
    </row>
    <row r="21" spans="3:14" ht="14.5"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469" spans="5:5">
      <c r="E469" s="30"/>
    </row>
    <row r="500" spans="5:5">
      <c r="E500" s="31"/>
    </row>
    <row r="501" spans="5:5">
      <c r="E501" s="31"/>
    </row>
    <row r="502" spans="5:5">
      <c r="E502" s="31"/>
    </row>
    <row r="503" spans="5:5">
      <c r="E503" s="31"/>
    </row>
    <row r="504" spans="5:5">
      <c r="E504" s="31"/>
    </row>
    <row r="505" spans="5:5">
      <c r="E505" s="31"/>
    </row>
    <row r="506" spans="5:5">
      <c r="E506" s="31"/>
    </row>
    <row r="507" spans="5:5">
      <c r="E507" s="31"/>
    </row>
    <row r="508" spans="5:5">
      <c r="E508" s="31"/>
    </row>
    <row r="509" spans="5:5">
      <c r="E509" s="31"/>
    </row>
    <row r="510" spans="5:5">
      <c r="E510" s="31"/>
    </row>
    <row r="511" spans="5:5">
      <c r="E511" s="31"/>
    </row>
    <row r="512" spans="5:5">
      <c r="E512" s="31"/>
    </row>
  </sheetData>
  <sheetProtection algorithmName="SHA-512" hashValue="T/Z2PtfsfEnN6auNBjDSMjBzZctWpRgdYUQE0LWT3X4eRN80FRQjBA7DFwW2FGwkPLLI2eAIs+8NTbr6SFUueg==" saltValue="rgXM1N2yLtblILf5hEdtrA==" spinCount="100000" sheet="1" objects="1" scenarios="1" sort="0" autoFilter="0"/>
  <autoFilter ref="A2:N2" xr:uid="{07127D87-3ECC-49D8-A1B6-B255788BC591}"/>
  <phoneticPr fontId="5" type="noConversion"/>
  <hyperlinks>
    <hyperlink ref="A3" r:id="rId1" xr:uid="{AD28E45D-E6C8-4471-AF09-B2808EDB4C99}"/>
    <hyperlink ref="A4" r:id="rId2" xr:uid="{B2F64A2F-3D1E-420B-A10B-20A75AE5F813}"/>
    <hyperlink ref="A5" r:id="rId3" xr:uid="{36A9727D-ABD9-4D46-90ED-3514B7511C72}"/>
    <hyperlink ref="A6" r:id="rId4" xr:uid="{70DC97CB-D710-40D3-9C87-A886E8546892}"/>
    <hyperlink ref="A7" r:id="rId5" xr:uid="{D1625ACA-ADC2-46E8-831E-041CAE4F825A}"/>
    <hyperlink ref="A8" r:id="rId6" xr:uid="{81487364-EBCC-43A0-99BE-001438EC16B1}"/>
    <hyperlink ref="A9" r:id="rId7" xr:uid="{C3E970B7-04F4-4C82-AD34-8334AE7EF4BE}"/>
    <hyperlink ref="A10" r:id="rId8" xr:uid="{BE1DA854-7777-4967-A97E-6CEE8619C0EE}"/>
    <hyperlink ref="A11" r:id="rId9" xr:uid="{B1596169-7592-4D2F-B1F4-0670A56C7801}"/>
    <hyperlink ref="A12" r:id="rId10" xr:uid="{E5986D52-7D5A-4637-BE7A-E7B812EC53FB}"/>
    <hyperlink ref="A13" r:id="rId11" xr:uid="{4AA39C57-3E41-46AE-A304-4C708D8B90C4}"/>
    <hyperlink ref="A14" r:id="rId12" xr:uid="{E3E9BE56-8710-444D-AD54-F29994FCF514}"/>
    <hyperlink ref="A15" r:id="rId13" xr:uid="{2986CCEB-E14E-4C2C-9F26-94596468E63A}"/>
    <hyperlink ref="A16" r:id="rId14" xr:uid="{F4FDB4DD-FFCA-4BDF-96E2-0F9CCC9E653B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A7A6D-75F3-4BA4-BC96-3254948E67C2}">
  <sheetPr codeName="工作表6"/>
  <dimension ref="A1:N273"/>
  <sheetViews>
    <sheetView workbookViewId="0">
      <pane xSplit="2" ySplit="2" topLeftCell="C3" activePane="bottomRight" state="frozen"/>
      <selection activeCell="F9" sqref="F9"/>
      <selection pane="topRight" activeCell="F9" sqref="F9"/>
      <selection pane="bottomLeft" activeCell="F9" sqref="F9"/>
      <selection pane="bottomRight" activeCell="F9" sqref="F9"/>
    </sheetView>
  </sheetViews>
  <sheetFormatPr defaultColWidth="12.54296875" defaultRowHeight="12.5"/>
  <cols>
    <col min="1" max="1" width="21.26953125" style="16" customWidth="1"/>
    <col min="2" max="2" width="11" style="16" customWidth="1"/>
    <col min="3" max="3" width="20.1796875" style="16" customWidth="1"/>
    <col min="4" max="4" width="19.26953125" style="16" customWidth="1"/>
    <col min="5" max="5" width="12.81640625" style="16" customWidth="1"/>
    <col min="6" max="12" width="13.1796875" style="16" customWidth="1"/>
    <col min="13" max="13" width="11" style="16" customWidth="1"/>
    <col min="14" max="14" width="10" style="16" customWidth="1"/>
    <col min="15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10133</v>
      </c>
      <c r="E2" s="17" t="s">
        <v>10134</v>
      </c>
      <c r="F2" s="17" t="s">
        <v>10145</v>
      </c>
      <c r="G2" s="17" t="s">
        <v>10135</v>
      </c>
      <c r="H2" s="17" t="s">
        <v>10136</v>
      </c>
      <c r="I2" s="17" t="s">
        <v>10137</v>
      </c>
      <c r="J2" s="17" t="s">
        <v>10138</v>
      </c>
      <c r="K2" s="17" t="s">
        <v>10140</v>
      </c>
      <c r="L2" s="17" t="s">
        <v>10141</v>
      </c>
      <c r="M2" s="17" t="s">
        <v>10142</v>
      </c>
      <c r="N2" s="17" t="s">
        <v>10143</v>
      </c>
    </row>
    <row r="3" spans="1:14" ht="14.5">
      <c r="A3" s="3" t="s">
        <v>2063</v>
      </c>
      <c r="B3" s="15" t="s">
        <v>1</v>
      </c>
      <c r="C3" s="15" t="s">
        <v>2</v>
      </c>
      <c r="D3" s="15" t="s">
        <v>9321</v>
      </c>
      <c r="E3" s="15" t="s">
        <v>1619</v>
      </c>
      <c r="F3" s="15">
        <v>200</v>
      </c>
      <c r="G3" s="15">
        <v>1</v>
      </c>
      <c r="H3" s="15">
        <v>50</v>
      </c>
      <c r="I3" s="15">
        <v>30</v>
      </c>
      <c r="J3" s="15">
        <v>1.2</v>
      </c>
      <c r="K3" s="15">
        <v>5</v>
      </c>
      <c r="L3" s="15">
        <v>150</v>
      </c>
      <c r="M3" s="15" t="s">
        <v>9479</v>
      </c>
      <c r="N3" s="15" t="s">
        <v>3</v>
      </c>
    </row>
    <row r="4" spans="1:14" ht="14.5">
      <c r="A4" s="3" t="s">
        <v>2064</v>
      </c>
      <c r="B4" s="15" t="s">
        <v>1</v>
      </c>
      <c r="C4" s="15" t="s">
        <v>2</v>
      </c>
      <c r="D4" s="15" t="s">
        <v>9320</v>
      </c>
      <c r="E4" s="15" t="s">
        <v>1619</v>
      </c>
      <c r="F4" s="15">
        <v>200</v>
      </c>
      <c r="G4" s="15">
        <v>1</v>
      </c>
      <c r="H4" s="15">
        <v>50</v>
      </c>
      <c r="I4" s="15">
        <v>30</v>
      </c>
      <c r="J4" s="15">
        <v>1.2</v>
      </c>
      <c r="K4" s="15">
        <v>5</v>
      </c>
      <c r="L4" s="15">
        <v>150</v>
      </c>
      <c r="M4" s="15" t="s">
        <v>9479</v>
      </c>
      <c r="N4" s="15" t="s">
        <v>910</v>
      </c>
    </row>
    <row r="5" spans="1:14" ht="14.5">
      <c r="A5" s="3" t="s">
        <v>2065</v>
      </c>
      <c r="B5" s="15" t="s">
        <v>1</v>
      </c>
      <c r="C5" s="15" t="s">
        <v>2</v>
      </c>
      <c r="D5" s="15" t="s">
        <v>9320</v>
      </c>
      <c r="E5" s="15" t="s">
        <v>1619</v>
      </c>
      <c r="F5" s="15">
        <v>200</v>
      </c>
      <c r="G5" s="15">
        <v>1</v>
      </c>
      <c r="H5" s="15">
        <v>100</v>
      </c>
      <c r="I5" s="15">
        <v>30</v>
      </c>
      <c r="J5" s="15">
        <v>1.2</v>
      </c>
      <c r="K5" s="15">
        <v>5</v>
      </c>
      <c r="L5" s="15">
        <v>150</v>
      </c>
      <c r="M5" s="15" t="s">
        <v>9479</v>
      </c>
      <c r="N5" s="15" t="s">
        <v>3</v>
      </c>
    </row>
    <row r="6" spans="1:14" ht="14.5">
      <c r="A6" s="3" t="s">
        <v>2066</v>
      </c>
      <c r="B6" s="15" t="s">
        <v>1</v>
      </c>
      <c r="C6" s="15" t="s">
        <v>2</v>
      </c>
      <c r="D6" s="15" t="s">
        <v>9320</v>
      </c>
      <c r="E6" s="15" t="s">
        <v>1619</v>
      </c>
      <c r="F6" s="15">
        <v>200</v>
      </c>
      <c r="G6" s="15">
        <v>1</v>
      </c>
      <c r="H6" s="15">
        <v>100</v>
      </c>
      <c r="I6" s="15">
        <v>30</v>
      </c>
      <c r="J6" s="15">
        <v>1.2</v>
      </c>
      <c r="K6" s="15">
        <v>5</v>
      </c>
      <c r="L6" s="15">
        <v>150</v>
      </c>
      <c r="M6" s="15" t="s">
        <v>9479</v>
      </c>
      <c r="N6" s="15" t="s">
        <v>910</v>
      </c>
    </row>
    <row r="7" spans="1:14" ht="14.5">
      <c r="A7" s="3" t="s">
        <v>2067</v>
      </c>
      <c r="B7" s="15" t="s">
        <v>1</v>
      </c>
      <c r="C7" s="15" t="s">
        <v>2</v>
      </c>
      <c r="D7" s="15" t="s">
        <v>9320</v>
      </c>
      <c r="E7" s="15" t="s">
        <v>1619</v>
      </c>
      <c r="F7" s="15">
        <v>200</v>
      </c>
      <c r="G7" s="15">
        <v>1</v>
      </c>
      <c r="H7" s="15">
        <v>200</v>
      </c>
      <c r="I7" s="15">
        <v>30</v>
      </c>
      <c r="J7" s="15">
        <v>1.2</v>
      </c>
      <c r="K7" s="15">
        <v>5</v>
      </c>
      <c r="L7" s="15">
        <v>150</v>
      </c>
      <c r="M7" s="15" t="s">
        <v>9479</v>
      </c>
      <c r="N7" s="15" t="s">
        <v>3</v>
      </c>
    </row>
    <row r="8" spans="1:14" ht="14.5">
      <c r="A8" s="3" t="s">
        <v>2068</v>
      </c>
      <c r="B8" s="15" t="s">
        <v>1</v>
      </c>
      <c r="C8" s="15" t="s">
        <v>2</v>
      </c>
      <c r="D8" s="15" t="s">
        <v>9320</v>
      </c>
      <c r="E8" s="15" t="s">
        <v>1619</v>
      </c>
      <c r="F8" s="15">
        <v>200</v>
      </c>
      <c r="G8" s="15">
        <v>1</v>
      </c>
      <c r="H8" s="15">
        <v>200</v>
      </c>
      <c r="I8" s="15">
        <v>30</v>
      </c>
      <c r="J8" s="15">
        <v>1.2</v>
      </c>
      <c r="K8" s="15">
        <v>5</v>
      </c>
      <c r="L8" s="15">
        <v>150</v>
      </c>
      <c r="M8" s="15" t="s">
        <v>9479</v>
      </c>
      <c r="N8" s="15" t="s">
        <v>910</v>
      </c>
    </row>
    <row r="9" spans="1:14" ht="14.5">
      <c r="A9" s="3" t="s">
        <v>2305</v>
      </c>
      <c r="B9" s="15" t="s">
        <v>1</v>
      </c>
      <c r="C9" s="15" t="s">
        <v>2</v>
      </c>
      <c r="D9" s="15" t="s">
        <v>9320</v>
      </c>
      <c r="E9" s="15" t="s">
        <v>1619</v>
      </c>
      <c r="F9" s="15">
        <v>200</v>
      </c>
      <c r="G9" s="15">
        <v>1</v>
      </c>
      <c r="H9" s="15">
        <v>400</v>
      </c>
      <c r="I9" s="15">
        <v>30</v>
      </c>
      <c r="J9" s="15">
        <v>1.2</v>
      </c>
      <c r="K9" s="15">
        <v>5</v>
      </c>
      <c r="L9" s="15">
        <v>150</v>
      </c>
      <c r="M9" s="15" t="s">
        <v>9479</v>
      </c>
      <c r="N9" s="15" t="s">
        <v>3</v>
      </c>
    </row>
    <row r="10" spans="1:14" ht="14.5">
      <c r="A10" s="3" t="s">
        <v>2069</v>
      </c>
      <c r="B10" s="15" t="s">
        <v>1</v>
      </c>
      <c r="C10" s="15" t="s">
        <v>2</v>
      </c>
      <c r="D10" s="15" t="s">
        <v>9320</v>
      </c>
      <c r="E10" s="15" t="s">
        <v>1619</v>
      </c>
      <c r="F10" s="15">
        <v>200</v>
      </c>
      <c r="G10" s="15">
        <v>1</v>
      </c>
      <c r="H10" s="15">
        <v>400</v>
      </c>
      <c r="I10" s="15">
        <v>30</v>
      </c>
      <c r="J10" s="15">
        <v>1.2</v>
      </c>
      <c r="K10" s="15">
        <v>5</v>
      </c>
      <c r="L10" s="15">
        <v>150</v>
      </c>
      <c r="M10" s="15" t="s">
        <v>9479</v>
      </c>
      <c r="N10" s="15" t="s">
        <v>910</v>
      </c>
    </row>
    <row r="11" spans="1:14" ht="14.5">
      <c r="A11" s="3" t="s">
        <v>2070</v>
      </c>
      <c r="B11" s="15" t="s">
        <v>1</v>
      </c>
      <c r="C11" s="15" t="s">
        <v>2</v>
      </c>
      <c r="D11" s="15" t="s">
        <v>9320</v>
      </c>
      <c r="E11" s="15" t="s">
        <v>1619</v>
      </c>
      <c r="F11" s="15">
        <v>200</v>
      </c>
      <c r="G11" s="15">
        <v>1</v>
      </c>
      <c r="H11" s="15">
        <v>600</v>
      </c>
      <c r="I11" s="15">
        <v>30</v>
      </c>
      <c r="J11" s="15">
        <v>1.2</v>
      </c>
      <c r="K11" s="15">
        <v>5</v>
      </c>
      <c r="L11" s="15">
        <v>150</v>
      </c>
      <c r="M11" s="15" t="s">
        <v>9479</v>
      </c>
      <c r="N11" s="15" t="s">
        <v>3</v>
      </c>
    </row>
    <row r="12" spans="1:14" ht="14.5">
      <c r="A12" s="3" t="s">
        <v>2071</v>
      </c>
      <c r="B12" s="15" t="s">
        <v>1</v>
      </c>
      <c r="C12" s="15" t="s">
        <v>2</v>
      </c>
      <c r="D12" s="15" t="s">
        <v>9320</v>
      </c>
      <c r="E12" s="15" t="s">
        <v>1619</v>
      </c>
      <c r="F12" s="15">
        <v>200</v>
      </c>
      <c r="G12" s="15">
        <v>1</v>
      </c>
      <c r="H12" s="15">
        <v>600</v>
      </c>
      <c r="I12" s="15">
        <v>30</v>
      </c>
      <c r="J12" s="15">
        <v>1.2</v>
      </c>
      <c r="K12" s="15">
        <v>5</v>
      </c>
      <c r="L12" s="15">
        <v>150</v>
      </c>
      <c r="M12" s="15" t="s">
        <v>9479</v>
      </c>
      <c r="N12" s="15" t="s">
        <v>910</v>
      </c>
    </row>
    <row r="13" spans="1:14" ht="14.5">
      <c r="A13" s="3" t="s">
        <v>2072</v>
      </c>
      <c r="B13" s="15" t="s">
        <v>1</v>
      </c>
      <c r="C13" s="15" t="s">
        <v>2</v>
      </c>
      <c r="D13" s="15" t="s">
        <v>9320</v>
      </c>
      <c r="E13" s="15" t="s">
        <v>1619</v>
      </c>
      <c r="F13" s="15">
        <v>150</v>
      </c>
      <c r="G13" s="15">
        <v>1</v>
      </c>
      <c r="H13" s="15">
        <v>400</v>
      </c>
      <c r="I13" s="15">
        <v>30</v>
      </c>
      <c r="J13" s="15">
        <v>1.2</v>
      </c>
      <c r="K13" s="15">
        <v>5</v>
      </c>
      <c r="L13" s="15">
        <v>150</v>
      </c>
      <c r="M13" s="15" t="s">
        <v>9479</v>
      </c>
      <c r="N13" s="15" t="s">
        <v>3</v>
      </c>
    </row>
    <row r="14" spans="1:14" ht="14.5">
      <c r="A14" s="3" t="s">
        <v>2073</v>
      </c>
      <c r="B14" s="15" t="s">
        <v>1</v>
      </c>
      <c r="C14" s="15" t="s">
        <v>2</v>
      </c>
      <c r="D14" s="15" t="s">
        <v>9320</v>
      </c>
      <c r="E14" s="15" t="s">
        <v>1619</v>
      </c>
      <c r="F14" s="15">
        <v>500</v>
      </c>
      <c r="G14" s="15">
        <v>1</v>
      </c>
      <c r="H14" s="15">
        <v>400</v>
      </c>
      <c r="I14" s="15">
        <v>30</v>
      </c>
      <c r="J14" s="15">
        <v>1.3</v>
      </c>
      <c r="K14" s="15">
        <v>5</v>
      </c>
      <c r="L14" s="15">
        <v>150</v>
      </c>
      <c r="M14" s="15" t="s">
        <v>9479</v>
      </c>
      <c r="N14" s="15" t="s">
        <v>910</v>
      </c>
    </row>
    <row r="15" spans="1:14" ht="14.5">
      <c r="A15" s="3" t="s">
        <v>2074</v>
      </c>
      <c r="B15" s="15" t="s">
        <v>1</v>
      </c>
      <c r="C15" s="15" t="s">
        <v>2</v>
      </c>
      <c r="D15" s="15" t="s">
        <v>9320</v>
      </c>
      <c r="E15" s="15" t="s">
        <v>1619</v>
      </c>
      <c r="F15" s="15">
        <v>150</v>
      </c>
      <c r="G15" s="15">
        <v>1</v>
      </c>
      <c r="H15" s="15">
        <v>600</v>
      </c>
      <c r="I15" s="15">
        <v>30</v>
      </c>
      <c r="J15" s="15">
        <v>1.2</v>
      </c>
      <c r="K15" s="15">
        <v>5</v>
      </c>
      <c r="L15" s="15">
        <v>150</v>
      </c>
      <c r="M15" s="15" t="s">
        <v>9479</v>
      </c>
      <c r="N15" s="15" t="s">
        <v>3</v>
      </c>
    </row>
    <row r="16" spans="1:14" ht="14.5">
      <c r="A16" s="3" t="s">
        <v>2075</v>
      </c>
      <c r="B16" s="15" t="s">
        <v>1</v>
      </c>
      <c r="C16" s="15" t="s">
        <v>2</v>
      </c>
      <c r="D16" s="15" t="s">
        <v>9320</v>
      </c>
      <c r="E16" s="15" t="s">
        <v>1619</v>
      </c>
      <c r="F16" s="15">
        <v>500</v>
      </c>
      <c r="G16" s="15">
        <v>1</v>
      </c>
      <c r="H16" s="15">
        <v>600</v>
      </c>
      <c r="I16" s="15">
        <v>30</v>
      </c>
      <c r="J16" s="15">
        <v>1.3</v>
      </c>
      <c r="K16" s="15">
        <v>5</v>
      </c>
      <c r="L16" s="15">
        <v>150</v>
      </c>
      <c r="M16" s="15" t="s">
        <v>9479</v>
      </c>
      <c r="N16" s="15" t="s">
        <v>910</v>
      </c>
    </row>
    <row r="17" spans="1:14" ht="14.5">
      <c r="A17" s="3" t="s">
        <v>2076</v>
      </c>
      <c r="B17" s="15" t="s">
        <v>1</v>
      </c>
      <c r="C17" s="15" t="s">
        <v>2</v>
      </c>
      <c r="D17" s="15" t="s">
        <v>9320</v>
      </c>
      <c r="E17" s="15" t="s">
        <v>1619</v>
      </c>
      <c r="F17" s="15">
        <v>250</v>
      </c>
      <c r="G17" s="15">
        <v>1</v>
      </c>
      <c r="H17" s="15">
        <v>1000</v>
      </c>
      <c r="I17" s="15">
        <v>30</v>
      </c>
      <c r="J17" s="15">
        <v>1.2</v>
      </c>
      <c r="K17" s="15">
        <v>5</v>
      </c>
      <c r="L17" s="15">
        <v>150</v>
      </c>
      <c r="M17" s="15" t="s">
        <v>9479</v>
      </c>
      <c r="N17" s="15" t="s">
        <v>3</v>
      </c>
    </row>
    <row r="18" spans="1:14" ht="14.5">
      <c r="A18" s="3" t="s">
        <v>2077</v>
      </c>
      <c r="B18" s="15" t="s">
        <v>1</v>
      </c>
      <c r="C18" s="15" t="s">
        <v>2</v>
      </c>
      <c r="D18" s="15" t="s">
        <v>9320</v>
      </c>
      <c r="E18" s="15" t="s">
        <v>1619</v>
      </c>
      <c r="F18" s="15">
        <v>500</v>
      </c>
      <c r="G18" s="15">
        <v>1</v>
      </c>
      <c r="H18" s="15">
        <v>1000</v>
      </c>
      <c r="I18" s="15">
        <v>30</v>
      </c>
      <c r="J18" s="15">
        <v>1.3</v>
      </c>
      <c r="K18" s="15">
        <v>5</v>
      </c>
      <c r="L18" s="15">
        <v>150</v>
      </c>
      <c r="M18" s="15" t="s">
        <v>9479</v>
      </c>
      <c r="N18" s="15" t="s">
        <v>910</v>
      </c>
    </row>
    <row r="19" spans="1:14" ht="14.5">
      <c r="A19" s="3" t="s">
        <v>2078</v>
      </c>
      <c r="B19" s="15" t="s">
        <v>1</v>
      </c>
      <c r="C19" s="15" t="s">
        <v>4</v>
      </c>
      <c r="D19" s="15" t="s">
        <v>9320</v>
      </c>
      <c r="E19" s="15" t="s">
        <v>1619</v>
      </c>
      <c r="F19" s="15">
        <v>120</v>
      </c>
      <c r="G19" s="15">
        <v>1.5</v>
      </c>
      <c r="H19" s="15">
        <v>1000</v>
      </c>
      <c r="I19" s="15">
        <v>50</v>
      </c>
      <c r="J19" s="15">
        <v>1.6</v>
      </c>
      <c r="K19" s="15">
        <v>1</v>
      </c>
      <c r="L19" s="15">
        <v>150</v>
      </c>
      <c r="M19" s="15">
        <v>1</v>
      </c>
      <c r="N19" s="15" t="s">
        <v>910</v>
      </c>
    </row>
    <row r="20" spans="1:14" ht="14.5">
      <c r="A20" s="3" t="s">
        <v>2079</v>
      </c>
      <c r="B20" s="15" t="s">
        <v>1</v>
      </c>
      <c r="C20" s="15" t="s">
        <v>4</v>
      </c>
      <c r="D20" s="15" t="s">
        <v>9320</v>
      </c>
      <c r="E20" s="15" t="s">
        <v>1619</v>
      </c>
      <c r="F20" s="15">
        <v>120</v>
      </c>
      <c r="G20" s="15">
        <v>1.5</v>
      </c>
      <c r="H20" s="15">
        <v>1000</v>
      </c>
      <c r="I20" s="15">
        <v>50</v>
      </c>
      <c r="J20" s="15">
        <v>1.6</v>
      </c>
      <c r="K20" s="15">
        <v>1</v>
      </c>
      <c r="L20" s="15">
        <v>150</v>
      </c>
      <c r="M20" s="15">
        <v>1</v>
      </c>
      <c r="N20" s="15" t="s">
        <v>3</v>
      </c>
    </row>
    <row r="21" spans="1:14" ht="14.5">
      <c r="A21" s="3" t="s">
        <v>2080</v>
      </c>
      <c r="B21" s="15" t="s">
        <v>1</v>
      </c>
      <c r="C21" s="15" t="s">
        <v>718</v>
      </c>
      <c r="D21" s="15" t="s">
        <v>9320</v>
      </c>
      <c r="E21" s="15" t="s">
        <v>1619</v>
      </c>
      <c r="F21" s="15">
        <v>150</v>
      </c>
      <c r="G21" s="15">
        <v>1</v>
      </c>
      <c r="H21" s="15">
        <v>50</v>
      </c>
      <c r="I21" s="15">
        <v>30</v>
      </c>
      <c r="J21" s="15">
        <v>1.3</v>
      </c>
      <c r="K21" s="15">
        <v>5</v>
      </c>
      <c r="L21" s="15">
        <v>150</v>
      </c>
      <c r="M21" s="15" t="s">
        <v>9479</v>
      </c>
      <c r="N21" s="15" t="s">
        <v>3</v>
      </c>
    </row>
    <row r="22" spans="1:14" ht="14.5">
      <c r="A22" s="3" t="s">
        <v>2081</v>
      </c>
      <c r="B22" s="15" t="s">
        <v>1</v>
      </c>
      <c r="C22" s="15" t="s">
        <v>718</v>
      </c>
      <c r="D22" s="15" t="s">
        <v>9320</v>
      </c>
      <c r="E22" s="15" t="s">
        <v>1619</v>
      </c>
      <c r="F22" s="15">
        <v>150</v>
      </c>
      <c r="G22" s="15">
        <v>1</v>
      </c>
      <c r="H22" s="15">
        <v>100</v>
      </c>
      <c r="I22" s="15">
        <v>30</v>
      </c>
      <c r="J22" s="15">
        <v>1.3</v>
      </c>
      <c r="K22" s="15">
        <v>5</v>
      </c>
      <c r="L22" s="15">
        <v>150</v>
      </c>
      <c r="M22" s="15" t="s">
        <v>9479</v>
      </c>
      <c r="N22" s="15" t="s">
        <v>3</v>
      </c>
    </row>
    <row r="23" spans="1:14" ht="14.5">
      <c r="A23" s="3" t="s">
        <v>2082</v>
      </c>
      <c r="B23" s="15" t="s">
        <v>1</v>
      </c>
      <c r="C23" s="15" t="s">
        <v>718</v>
      </c>
      <c r="D23" s="15" t="s">
        <v>9320</v>
      </c>
      <c r="E23" s="15" t="s">
        <v>1619</v>
      </c>
      <c r="F23" s="15">
        <v>150</v>
      </c>
      <c r="G23" s="15">
        <v>1</v>
      </c>
      <c r="H23" s="15">
        <v>200</v>
      </c>
      <c r="I23" s="15">
        <v>30</v>
      </c>
      <c r="J23" s="15">
        <v>1.3</v>
      </c>
      <c r="K23" s="15">
        <v>5</v>
      </c>
      <c r="L23" s="15">
        <v>150</v>
      </c>
      <c r="M23" s="15" t="s">
        <v>9479</v>
      </c>
      <c r="N23" s="15" t="s">
        <v>3</v>
      </c>
    </row>
    <row r="24" spans="1:14" ht="14.5">
      <c r="A24" s="3" t="s">
        <v>2083</v>
      </c>
      <c r="B24" s="15" t="s">
        <v>1</v>
      </c>
      <c r="C24" s="15" t="s">
        <v>718</v>
      </c>
      <c r="D24" s="15" t="s">
        <v>9320</v>
      </c>
      <c r="E24" s="15" t="s">
        <v>1619</v>
      </c>
      <c r="F24" s="15">
        <v>150</v>
      </c>
      <c r="G24" s="15">
        <v>1</v>
      </c>
      <c r="H24" s="15">
        <v>400</v>
      </c>
      <c r="I24" s="15">
        <v>30</v>
      </c>
      <c r="J24" s="15">
        <v>1.3</v>
      </c>
      <c r="K24" s="15">
        <v>5</v>
      </c>
      <c r="L24" s="15">
        <v>150</v>
      </c>
      <c r="M24" s="15" t="s">
        <v>9479</v>
      </c>
      <c r="N24" s="15" t="s">
        <v>3</v>
      </c>
    </row>
    <row r="25" spans="1:14" ht="14.5">
      <c r="A25" s="3" t="s">
        <v>2084</v>
      </c>
      <c r="B25" s="15" t="s">
        <v>1</v>
      </c>
      <c r="C25" s="15" t="s">
        <v>718</v>
      </c>
      <c r="D25" s="15" t="s">
        <v>9320</v>
      </c>
      <c r="E25" s="15" t="s">
        <v>1619</v>
      </c>
      <c r="F25" s="15">
        <v>250</v>
      </c>
      <c r="G25" s="15">
        <v>1</v>
      </c>
      <c r="H25" s="15">
        <v>600</v>
      </c>
      <c r="I25" s="15">
        <v>30</v>
      </c>
      <c r="J25" s="15">
        <v>1.3</v>
      </c>
      <c r="K25" s="15">
        <v>5</v>
      </c>
      <c r="L25" s="15">
        <v>150</v>
      </c>
      <c r="M25" s="15" t="s">
        <v>9479</v>
      </c>
      <c r="N25" s="15" t="s">
        <v>3</v>
      </c>
    </row>
    <row r="26" spans="1:14" ht="14.5">
      <c r="A26" s="3" t="s">
        <v>2085</v>
      </c>
      <c r="B26" s="15" t="s">
        <v>1</v>
      </c>
      <c r="C26" s="15" t="s">
        <v>718</v>
      </c>
      <c r="D26" s="15" t="s">
        <v>9320</v>
      </c>
      <c r="E26" s="15" t="s">
        <v>1619</v>
      </c>
      <c r="F26" s="15">
        <v>500</v>
      </c>
      <c r="G26" s="15">
        <v>1</v>
      </c>
      <c r="H26" s="15">
        <v>800</v>
      </c>
      <c r="I26" s="15">
        <v>30</v>
      </c>
      <c r="J26" s="15">
        <v>1.3</v>
      </c>
      <c r="K26" s="15">
        <v>5</v>
      </c>
      <c r="L26" s="15">
        <v>150</v>
      </c>
      <c r="M26" s="15" t="s">
        <v>9479</v>
      </c>
      <c r="N26" s="15" t="s">
        <v>3</v>
      </c>
    </row>
    <row r="27" spans="1:14" ht="14.5">
      <c r="A27" s="3" t="s">
        <v>2086</v>
      </c>
      <c r="B27" s="15" t="s">
        <v>1</v>
      </c>
      <c r="C27" s="15" t="s">
        <v>718</v>
      </c>
      <c r="D27" s="15" t="s">
        <v>9320</v>
      </c>
      <c r="E27" s="15" t="s">
        <v>1619</v>
      </c>
      <c r="F27" s="15">
        <v>500</v>
      </c>
      <c r="G27" s="15">
        <v>1</v>
      </c>
      <c r="H27" s="15">
        <v>1000</v>
      </c>
      <c r="I27" s="15">
        <v>30</v>
      </c>
      <c r="J27" s="15">
        <v>1.3</v>
      </c>
      <c r="K27" s="15">
        <v>5</v>
      </c>
      <c r="L27" s="15">
        <v>150</v>
      </c>
      <c r="M27" s="15" t="s">
        <v>9479</v>
      </c>
      <c r="N27" s="15" t="s">
        <v>3</v>
      </c>
    </row>
    <row r="28" spans="1:14" ht="14.5">
      <c r="A28" s="3" t="s">
        <v>2087</v>
      </c>
      <c r="B28" s="15" t="s">
        <v>1</v>
      </c>
      <c r="C28" s="15" t="s">
        <v>2</v>
      </c>
      <c r="D28" s="15" t="s">
        <v>9320</v>
      </c>
      <c r="E28" s="15" t="s">
        <v>1619</v>
      </c>
      <c r="F28" s="15">
        <v>150</v>
      </c>
      <c r="G28" s="15">
        <v>1</v>
      </c>
      <c r="H28" s="15">
        <v>50</v>
      </c>
      <c r="I28" s="15">
        <v>30</v>
      </c>
      <c r="J28" s="15">
        <v>1.3</v>
      </c>
      <c r="K28" s="15">
        <v>5</v>
      </c>
      <c r="L28" s="15">
        <v>150</v>
      </c>
      <c r="M28" s="15" t="s">
        <v>9479</v>
      </c>
      <c r="N28" s="15" t="s">
        <v>3</v>
      </c>
    </row>
    <row r="29" spans="1:14" ht="14.5">
      <c r="A29" s="3" t="s">
        <v>2088</v>
      </c>
      <c r="B29" s="15" t="s">
        <v>1</v>
      </c>
      <c r="C29" s="15" t="s">
        <v>2</v>
      </c>
      <c r="D29" s="15" t="s">
        <v>9320</v>
      </c>
      <c r="E29" s="15" t="s">
        <v>1619</v>
      </c>
      <c r="F29" s="15">
        <v>150</v>
      </c>
      <c r="G29" s="15">
        <v>1</v>
      </c>
      <c r="H29" s="15">
        <v>50</v>
      </c>
      <c r="I29" s="15">
        <v>30</v>
      </c>
      <c r="J29" s="15">
        <v>1.3</v>
      </c>
      <c r="K29" s="15">
        <v>5</v>
      </c>
      <c r="L29" s="15">
        <v>150</v>
      </c>
      <c r="M29" s="15" t="s">
        <v>9479</v>
      </c>
      <c r="N29" s="15" t="s">
        <v>910</v>
      </c>
    </row>
    <row r="30" spans="1:14" ht="14.5">
      <c r="A30" s="3" t="s">
        <v>2089</v>
      </c>
      <c r="B30" s="15" t="s">
        <v>1</v>
      </c>
      <c r="C30" s="15" t="s">
        <v>2</v>
      </c>
      <c r="D30" s="15" t="s">
        <v>9320</v>
      </c>
      <c r="E30" s="15" t="s">
        <v>1619</v>
      </c>
      <c r="F30" s="15">
        <v>150</v>
      </c>
      <c r="G30" s="15">
        <v>1</v>
      </c>
      <c r="H30" s="15">
        <v>100</v>
      </c>
      <c r="I30" s="15">
        <v>30</v>
      </c>
      <c r="J30" s="15">
        <v>1.3</v>
      </c>
      <c r="K30" s="15">
        <v>5</v>
      </c>
      <c r="L30" s="15">
        <v>150</v>
      </c>
      <c r="M30" s="15" t="s">
        <v>9479</v>
      </c>
      <c r="N30" s="15" t="s">
        <v>3</v>
      </c>
    </row>
    <row r="31" spans="1:14" ht="14.5">
      <c r="A31" s="3" t="s">
        <v>2090</v>
      </c>
      <c r="B31" s="15" t="s">
        <v>1</v>
      </c>
      <c r="C31" s="15" t="s">
        <v>2</v>
      </c>
      <c r="D31" s="15" t="s">
        <v>9320</v>
      </c>
      <c r="E31" s="15" t="s">
        <v>1619</v>
      </c>
      <c r="F31" s="15">
        <v>150</v>
      </c>
      <c r="G31" s="15">
        <v>1</v>
      </c>
      <c r="H31" s="15">
        <v>100</v>
      </c>
      <c r="I31" s="15">
        <v>30</v>
      </c>
      <c r="J31" s="15">
        <v>1.3</v>
      </c>
      <c r="K31" s="15">
        <v>5</v>
      </c>
      <c r="L31" s="15">
        <v>150</v>
      </c>
      <c r="M31" s="15" t="s">
        <v>9479</v>
      </c>
      <c r="N31" s="15" t="s">
        <v>910</v>
      </c>
    </row>
    <row r="32" spans="1:14" ht="14.5">
      <c r="A32" s="3" t="s">
        <v>2091</v>
      </c>
      <c r="B32" s="15" t="s">
        <v>1</v>
      </c>
      <c r="C32" s="15" t="s">
        <v>2</v>
      </c>
      <c r="D32" s="15" t="s">
        <v>9320</v>
      </c>
      <c r="E32" s="15" t="s">
        <v>1619</v>
      </c>
      <c r="F32" s="15">
        <v>150</v>
      </c>
      <c r="G32" s="15">
        <v>1</v>
      </c>
      <c r="H32" s="15">
        <v>200</v>
      </c>
      <c r="I32" s="15">
        <v>30</v>
      </c>
      <c r="J32" s="15">
        <v>1.3</v>
      </c>
      <c r="K32" s="15">
        <v>5</v>
      </c>
      <c r="L32" s="15">
        <v>150</v>
      </c>
      <c r="M32" s="15" t="s">
        <v>9479</v>
      </c>
      <c r="N32" s="15" t="s">
        <v>3</v>
      </c>
    </row>
    <row r="33" spans="1:14" ht="14.5">
      <c r="A33" s="3" t="s">
        <v>2092</v>
      </c>
      <c r="B33" s="15" t="s">
        <v>1</v>
      </c>
      <c r="C33" s="15" t="s">
        <v>2</v>
      </c>
      <c r="D33" s="15" t="s">
        <v>9320</v>
      </c>
      <c r="E33" s="15" t="s">
        <v>1619</v>
      </c>
      <c r="F33" s="15">
        <v>150</v>
      </c>
      <c r="G33" s="15">
        <v>1</v>
      </c>
      <c r="H33" s="15">
        <v>200</v>
      </c>
      <c r="I33" s="15">
        <v>30</v>
      </c>
      <c r="J33" s="15">
        <v>1.3</v>
      </c>
      <c r="K33" s="15">
        <v>5</v>
      </c>
      <c r="L33" s="15">
        <v>150</v>
      </c>
      <c r="M33" s="15" t="s">
        <v>9479</v>
      </c>
      <c r="N33" s="15" t="s">
        <v>910</v>
      </c>
    </row>
    <row r="34" spans="1:14" ht="14.5">
      <c r="A34" s="3" t="s">
        <v>2093</v>
      </c>
      <c r="B34" s="15" t="s">
        <v>1</v>
      </c>
      <c r="C34" s="15" t="s">
        <v>2</v>
      </c>
      <c r="D34" s="15" t="s">
        <v>9320</v>
      </c>
      <c r="E34" s="15" t="s">
        <v>1619</v>
      </c>
      <c r="F34" s="15">
        <v>150</v>
      </c>
      <c r="G34" s="15">
        <v>1</v>
      </c>
      <c r="H34" s="15">
        <v>400</v>
      </c>
      <c r="I34" s="15">
        <v>30</v>
      </c>
      <c r="J34" s="15">
        <v>1.3</v>
      </c>
      <c r="K34" s="15">
        <v>5</v>
      </c>
      <c r="L34" s="15">
        <v>150</v>
      </c>
      <c r="M34" s="15" t="s">
        <v>9479</v>
      </c>
      <c r="N34" s="15" t="s">
        <v>3</v>
      </c>
    </row>
    <row r="35" spans="1:14" ht="14.5">
      <c r="A35" s="3" t="s">
        <v>2094</v>
      </c>
      <c r="B35" s="15" t="s">
        <v>1</v>
      </c>
      <c r="C35" s="15" t="s">
        <v>2</v>
      </c>
      <c r="D35" s="15" t="s">
        <v>9320</v>
      </c>
      <c r="E35" s="15" t="s">
        <v>1619</v>
      </c>
      <c r="F35" s="15">
        <v>150</v>
      </c>
      <c r="G35" s="15">
        <v>1</v>
      </c>
      <c r="H35" s="15">
        <v>400</v>
      </c>
      <c r="I35" s="15">
        <v>30</v>
      </c>
      <c r="J35" s="15">
        <v>1.3</v>
      </c>
      <c r="K35" s="15">
        <v>5</v>
      </c>
      <c r="L35" s="15">
        <v>150</v>
      </c>
      <c r="M35" s="15" t="s">
        <v>9479</v>
      </c>
      <c r="N35" s="15" t="s">
        <v>910</v>
      </c>
    </row>
    <row r="36" spans="1:14" ht="14.5">
      <c r="A36" s="3" t="s">
        <v>2095</v>
      </c>
      <c r="B36" s="15" t="s">
        <v>1</v>
      </c>
      <c r="C36" s="15" t="s">
        <v>2</v>
      </c>
      <c r="D36" s="15" t="s">
        <v>9320</v>
      </c>
      <c r="E36" s="15" t="s">
        <v>1619</v>
      </c>
      <c r="F36" s="15">
        <v>250</v>
      </c>
      <c r="G36" s="15">
        <v>1</v>
      </c>
      <c r="H36" s="15">
        <v>600</v>
      </c>
      <c r="I36" s="15">
        <v>30</v>
      </c>
      <c r="J36" s="15">
        <v>1.3</v>
      </c>
      <c r="K36" s="15">
        <v>5</v>
      </c>
      <c r="L36" s="15">
        <v>150</v>
      </c>
      <c r="M36" s="15" t="s">
        <v>9479</v>
      </c>
      <c r="N36" s="15" t="s">
        <v>3</v>
      </c>
    </row>
    <row r="37" spans="1:14" ht="14.5">
      <c r="A37" s="3" t="s">
        <v>2096</v>
      </c>
      <c r="B37" s="15" t="s">
        <v>1</v>
      </c>
      <c r="C37" s="15" t="s">
        <v>2</v>
      </c>
      <c r="D37" s="15" t="s">
        <v>9320</v>
      </c>
      <c r="E37" s="15" t="s">
        <v>1619</v>
      </c>
      <c r="F37" s="15">
        <v>250</v>
      </c>
      <c r="G37" s="15">
        <v>1</v>
      </c>
      <c r="H37" s="15">
        <v>600</v>
      </c>
      <c r="I37" s="15">
        <v>30</v>
      </c>
      <c r="J37" s="15">
        <v>1.3</v>
      </c>
      <c r="K37" s="15">
        <v>5</v>
      </c>
      <c r="L37" s="15">
        <v>150</v>
      </c>
      <c r="M37" s="15" t="s">
        <v>9479</v>
      </c>
      <c r="N37" s="15" t="s">
        <v>910</v>
      </c>
    </row>
    <row r="38" spans="1:14" ht="14.5">
      <c r="A38" s="3" t="s">
        <v>2097</v>
      </c>
      <c r="B38" s="15" t="s">
        <v>1</v>
      </c>
      <c r="C38" s="15" t="s">
        <v>2</v>
      </c>
      <c r="D38" s="15" t="s">
        <v>9320</v>
      </c>
      <c r="E38" s="15" t="s">
        <v>1619</v>
      </c>
      <c r="F38" s="15">
        <v>500</v>
      </c>
      <c r="G38" s="15">
        <v>1</v>
      </c>
      <c r="H38" s="15">
        <v>800</v>
      </c>
      <c r="I38" s="15">
        <v>30</v>
      </c>
      <c r="J38" s="15">
        <v>1.3</v>
      </c>
      <c r="K38" s="15">
        <v>5</v>
      </c>
      <c r="L38" s="15">
        <v>150</v>
      </c>
      <c r="M38" s="15" t="s">
        <v>9479</v>
      </c>
      <c r="N38" s="15" t="s">
        <v>3</v>
      </c>
    </row>
    <row r="39" spans="1:14" ht="14.5">
      <c r="A39" s="3" t="s">
        <v>2098</v>
      </c>
      <c r="B39" s="15" t="s">
        <v>1</v>
      </c>
      <c r="C39" s="15" t="s">
        <v>2</v>
      </c>
      <c r="D39" s="15" t="s">
        <v>9320</v>
      </c>
      <c r="E39" s="15" t="s">
        <v>1619</v>
      </c>
      <c r="F39" s="15">
        <v>500</v>
      </c>
      <c r="G39" s="15">
        <v>1</v>
      </c>
      <c r="H39" s="15">
        <v>800</v>
      </c>
      <c r="I39" s="15">
        <v>30</v>
      </c>
      <c r="J39" s="15">
        <v>1.3</v>
      </c>
      <c r="K39" s="15">
        <v>5</v>
      </c>
      <c r="L39" s="15">
        <v>150</v>
      </c>
      <c r="M39" s="15" t="s">
        <v>9479</v>
      </c>
      <c r="N39" s="15" t="s">
        <v>910</v>
      </c>
    </row>
    <row r="40" spans="1:14" ht="14.5">
      <c r="A40" s="3" t="s">
        <v>2099</v>
      </c>
      <c r="B40" s="15" t="s">
        <v>1</v>
      </c>
      <c r="C40" s="15" t="s">
        <v>2</v>
      </c>
      <c r="D40" s="15" t="s">
        <v>9320</v>
      </c>
      <c r="E40" s="15" t="s">
        <v>1619</v>
      </c>
      <c r="F40" s="15">
        <v>500</v>
      </c>
      <c r="G40" s="15">
        <v>1</v>
      </c>
      <c r="H40" s="15">
        <v>1000</v>
      </c>
      <c r="I40" s="15">
        <v>30</v>
      </c>
      <c r="J40" s="15">
        <v>1.3</v>
      </c>
      <c r="K40" s="15">
        <v>5</v>
      </c>
      <c r="L40" s="15">
        <v>150</v>
      </c>
      <c r="M40" s="15" t="s">
        <v>9479</v>
      </c>
      <c r="N40" s="15" t="s">
        <v>3</v>
      </c>
    </row>
    <row r="41" spans="1:14" ht="14.5">
      <c r="A41" s="3" t="s">
        <v>2100</v>
      </c>
      <c r="B41" s="15" t="s">
        <v>1</v>
      </c>
      <c r="C41" s="15" t="s">
        <v>2</v>
      </c>
      <c r="D41" s="15" t="s">
        <v>9320</v>
      </c>
      <c r="E41" s="15" t="s">
        <v>1619</v>
      </c>
      <c r="F41" s="15">
        <v>500</v>
      </c>
      <c r="G41" s="15">
        <v>1</v>
      </c>
      <c r="H41" s="15">
        <v>1000</v>
      </c>
      <c r="I41" s="15">
        <v>30</v>
      </c>
      <c r="J41" s="15">
        <v>1.3</v>
      </c>
      <c r="K41" s="15">
        <v>5</v>
      </c>
      <c r="L41" s="15">
        <v>150</v>
      </c>
      <c r="M41" s="15" t="s">
        <v>9479</v>
      </c>
      <c r="N41" s="15" t="s">
        <v>910</v>
      </c>
    </row>
    <row r="42" spans="1:14" ht="14.5">
      <c r="A42" s="3" t="s">
        <v>2101</v>
      </c>
      <c r="B42" s="15" t="s">
        <v>1</v>
      </c>
      <c r="C42" s="15" t="s">
        <v>7</v>
      </c>
      <c r="D42" s="15" t="s">
        <v>9320</v>
      </c>
      <c r="E42" s="15" t="s">
        <v>1619</v>
      </c>
      <c r="F42" s="15">
        <v>150</v>
      </c>
      <c r="G42" s="15">
        <v>1.5</v>
      </c>
      <c r="H42" s="15">
        <v>50</v>
      </c>
      <c r="I42" s="15">
        <v>50</v>
      </c>
      <c r="J42" s="15">
        <v>1.3</v>
      </c>
      <c r="K42" s="15">
        <v>5</v>
      </c>
      <c r="L42" s="15">
        <v>150</v>
      </c>
      <c r="M42" s="15" t="s">
        <v>9479</v>
      </c>
      <c r="N42" s="15" t="s">
        <v>3</v>
      </c>
    </row>
    <row r="43" spans="1:14" ht="14.5">
      <c r="A43" s="3" t="s">
        <v>2102</v>
      </c>
      <c r="B43" s="15" t="s">
        <v>1</v>
      </c>
      <c r="C43" s="15" t="s">
        <v>7</v>
      </c>
      <c r="D43" s="15" t="s">
        <v>9320</v>
      </c>
      <c r="E43" s="15" t="s">
        <v>1619</v>
      </c>
      <c r="F43" s="15">
        <v>150</v>
      </c>
      <c r="G43" s="15">
        <v>1.5</v>
      </c>
      <c r="H43" s="15">
        <v>50</v>
      </c>
      <c r="I43" s="15">
        <v>50</v>
      </c>
      <c r="J43" s="15">
        <v>1.3</v>
      </c>
      <c r="K43" s="15">
        <v>5</v>
      </c>
      <c r="L43" s="15">
        <v>150</v>
      </c>
      <c r="M43" s="15" t="s">
        <v>9479</v>
      </c>
      <c r="N43" s="15" t="s">
        <v>910</v>
      </c>
    </row>
    <row r="44" spans="1:14" ht="14.5">
      <c r="A44" s="3" t="s">
        <v>2103</v>
      </c>
      <c r="B44" s="15" t="s">
        <v>1</v>
      </c>
      <c r="C44" s="15" t="s">
        <v>7</v>
      </c>
      <c r="D44" s="15" t="s">
        <v>9320</v>
      </c>
      <c r="E44" s="15" t="s">
        <v>1619</v>
      </c>
      <c r="F44" s="15">
        <v>150</v>
      </c>
      <c r="G44" s="15">
        <v>1.5</v>
      </c>
      <c r="H44" s="15">
        <v>100</v>
      </c>
      <c r="I44" s="15">
        <v>50</v>
      </c>
      <c r="J44" s="15">
        <v>1.3</v>
      </c>
      <c r="K44" s="15">
        <v>5</v>
      </c>
      <c r="L44" s="15">
        <v>150</v>
      </c>
      <c r="M44" s="15" t="s">
        <v>9479</v>
      </c>
      <c r="N44" s="15" t="s">
        <v>3</v>
      </c>
    </row>
    <row r="45" spans="1:14" ht="14.5">
      <c r="A45" s="3" t="s">
        <v>2104</v>
      </c>
      <c r="B45" s="15" t="s">
        <v>1</v>
      </c>
      <c r="C45" s="15" t="s">
        <v>7</v>
      </c>
      <c r="D45" s="15" t="s">
        <v>9320</v>
      </c>
      <c r="E45" s="15" t="s">
        <v>1619</v>
      </c>
      <c r="F45" s="15">
        <v>150</v>
      </c>
      <c r="G45" s="15">
        <v>1.5</v>
      </c>
      <c r="H45" s="15">
        <v>100</v>
      </c>
      <c r="I45" s="15">
        <v>50</v>
      </c>
      <c r="J45" s="15">
        <v>1.3</v>
      </c>
      <c r="K45" s="15">
        <v>5</v>
      </c>
      <c r="L45" s="15">
        <v>150</v>
      </c>
      <c r="M45" s="15" t="s">
        <v>9479</v>
      </c>
      <c r="N45" s="15" t="s">
        <v>910</v>
      </c>
    </row>
    <row r="46" spans="1:14" ht="14.5">
      <c r="A46" s="3" t="s">
        <v>2105</v>
      </c>
      <c r="B46" s="15" t="s">
        <v>1</v>
      </c>
      <c r="C46" s="15" t="s">
        <v>7</v>
      </c>
      <c r="D46" s="15" t="s">
        <v>9320</v>
      </c>
      <c r="E46" s="15" t="s">
        <v>1619</v>
      </c>
      <c r="F46" s="15">
        <v>150</v>
      </c>
      <c r="G46" s="15">
        <v>1.5</v>
      </c>
      <c r="H46" s="15">
        <v>200</v>
      </c>
      <c r="I46" s="15">
        <v>50</v>
      </c>
      <c r="J46" s="15">
        <v>1.3</v>
      </c>
      <c r="K46" s="15">
        <v>5</v>
      </c>
      <c r="L46" s="15">
        <v>150</v>
      </c>
      <c r="M46" s="15" t="s">
        <v>9479</v>
      </c>
      <c r="N46" s="15" t="s">
        <v>3</v>
      </c>
    </row>
    <row r="47" spans="1:14" ht="14.5">
      <c r="A47" s="3" t="s">
        <v>2106</v>
      </c>
      <c r="B47" s="15" t="s">
        <v>1</v>
      </c>
      <c r="C47" s="15" t="s">
        <v>7</v>
      </c>
      <c r="D47" s="15" t="s">
        <v>9320</v>
      </c>
      <c r="E47" s="15" t="s">
        <v>1619</v>
      </c>
      <c r="F47" s="15">
        <v>150</v>
      </c>
      <c r="G47" s="15">
        <v>1.5</v>
      </c>
      <c r="H47" s="15">
        <v>200</v>
      </c>
      <c r="I47" s="15">
        <v>50</v>
      </c>
      <c r="J47" s="15">
        <v>1.3</v>
      </c>
      <c r="K47" s="15">
        <v>5</v>
      </c>
      <c r="L47" s="15">
        <v>150</v>
      </c>
      <c r="M47" s="15" t="s">
        <v>9479</v>
      </c>
      <c r="N47" s="15" t="s">
        <v>910</v>
      </c>
    </row>
    <row r="48" spans="1:14" ht="14.5">
      <c r="A48" s="3" t="s">
        <v>2107</v>
      </c>
      <c r="B48" s="15" t="s">
        <v>1</v>
      </c>
      <c r="C48" s="15" t="s">
        <v>7</v>
      </c>
      <c r="D48" s="15" t="s">
        <v>9320</v>
      </c>
      <c r="E48" s="15" t="s">
        <v>1619</v>
      </c>
      <c r="F48" s="15">
        <v>150</v>
      </c>
      <c r="G48" s="15">
        <v>1.5</v>
      </c>
      <c r="H48" s="15">
        <v>400</v>
      </c>
      <c r="I48" s="15">
        <v>50</v>
      </c>
      <c r="J48" s="15">
        <v>1.3</v>
      </c>
      <c r="K48" s="15">
        <v>5</v>
      </c>
      <c r="L48" s="15">
        <v>150</v>
      </c>
      <c r="M48" s="15" t="s">
        <v>9479</v>
      </c>
      <c r="N48" s="15" t="s">
        <v>3</v>
      </c>
    </row>
    <row r="49" spans="1:14" ht="14.5">
      <c r="A49" s="3" t="s">
        <v>2108</v>
      </c>
      <c r="B49" s="15" t="s">
        <v>1</v>
      </c>
      <c r="C49" s="15" t="s">
        <v>7</v>
      </c>
      <c r="D49" s="15" t="s">
        <v>9320</v>
      </c>
      <c r="E49" s="15" t="s">
        <v>1619</v>
      </c>
      <c r="F49" s="15">
        <v>150</v>
      </c>
      <c r="G49" s="15">
        <v>1.5</v>
      </c>
      <c r="H49" s="15">
        <v>400</v>
      </c>
      <c r="I49" s="15">
        <v>50</v>
      </c>
      <c r="J49" s="15">
        <v>1.3</v>
      </c>
      <c r="K49" s="15">
        <v>5</v>
      </c>
      <c r="L49" s="15">
        <v>150</v>
      </c>
      <c r="M49" s="15" t="s">
        <v>9479</v>
      </c>
      <c r="N49" s="15" t="s">
        <v>910</v>
      </c>
    </row>
    <row r="50" spans="1:14" ht="14.5">
      <c r="A50" s="3" t="s">
        <v>2109</v>
      </c>
      <c r="B50" s="15" t="s">
        <v>1</v>
      </c>
      <c r="C50" s="15" t="s">
        <v>7</v>
      </c>
      <c r="D50" s="15" t="s">
        <v>9320</v>
      </c>
      <c r="E50" s="15" t="s">
        <v>1619</v>
      </c>
      <c r="F50" s="15">
        <v>250</v>
      </c>
      <c r="G50" s="15">
        <v>1.5</v>
      </c>
      <c r="H50" s="15">
        <v>600</v>
      </c>
      <c r="I50" s="15">
        <v>50</v>
      </c>
      <c r="J50" s="15">
        <v>1.3</v>
      </c>
      <c r="K50" s="15">
        <v>5</v>
      </c>
      <c r="L50" s="15">
        <v>150</v>
      </c>
      <c r="M50" s="15" t="s">
        <v>9479</v>
      </c>
      <c r="N50" s="15" t="s">
        <v>3</v>
      </c>
    </row>
    <row r="51" spans="1:14" ht="14.5">
      <c r="A51" s="3" t="s">
        <v>2110</v>
      </c>
      <c r="B51" s="15" t="s">
        <v>1</v>
      </c>
      <c r="C51" s="15" t="s">
        <v>7</v>
      </c>
      <c r="D51" s="15" t="s">
        <v>9320</v>
      </c>
      <c r="E51" s="15" t="s">
        <v>1619</v>
      </c>
      <c r="F51" s="15">
        <v>250</v>
      </c>
      <c r="G51" s="15">
        <v>1.5</v>
      </c>
      <c r="H51" s="15">
        <v>600</v>
      </c>
      <c r="I51" s="15">
        <v>50</v>
      </c>
      <c r="J51" s="15">
        <v>1.3</v>
      </c>
      <c r="K51" s="15">
        <v>5</v>
      </c>
      <c r="L51" s="15">
        <v>150</v>
      </c>
      <c r="M51" s="15" t="s">
        <v>9479</v>
      </c>
      <c r="N51" s="15" t="s">
        <v>910</v>
      </c>
    </row>
    <row r="52" spans="1:14" ht="14.5">
      <c r="A52" s="3" t="s">
        <v>2111</v>
      </c>
      <c r="B52" s="15" t="s">
        <v>1</v>
      </c>
      <c r="C52" s="15" t="s">
        <v>7</v>
      </c>
      <c r="D52" s="15" t="s">
        <v>9320</v>
      </c>
      <c r="E52" s="15" t="s">
        <v>1619</v>
      </c>
      <c r="F52" s="15">
        <v>500</v>
      </c>
      <c r="G52" s="15">
        <v>1.5</v>
      </c>
      <c r="H52" s="15">
        <v>800</v>
      </c>
      <c r="I52" s="15">
        <v>50</v>
      </c>
      <c r="J52" s="15">
        <v>1.3</v>
      </c>
      <c r="K52" s="15">
        <v>5</v>
      </c>
      <c r="L52" s="15">
        <v>150</v>
      </c>
      <c r="M52" s="15" t="s">
        <v>9479</v>
      </c>
      <c r="N52" s="15" t="s">
        <v>3</v>
      </c>
    </row>
    <row r="53" spans="1:14" ht="14.5">
      <c r="A53" s="3" t="s">
        <v>2112</v>
      </c>
      <c r="B53" s="15" t="s">
        <v>1</v>
      </c>
      <c r="C53" s="15" t="s">
        <v>7</v>
      </c>
      <c r="D53" s="15" t="s">
        <v>9320</v>
      </c>
      <c r="E53" s="15" t="s">
        <v>1619</v>
      </c>
      <c r="F53" s="15">
        <v>500</v>
      </c>
      <c r="G53" s="15">
        <v>1.5</v>
      </c>
      <c r="H53" s="15">
        <v>800</v>
      </c>
      <c r="I53" s="15">
        <v>50</v>
      </c>
      <c r="J53" s="15">
        <v>1.3</v>
      </c>
      <c r="K53" s="15">
        <v>5</v>
      </c>
      <c r="L53" s="15">
        <v>150</v>
      </c>
      <c r="M53" s="15" t="s">
        <v>9479</v>
      </c>
      <c r="N53" s="15" t="s">
        <v>910</v>
      </c>
    </row>
    <row r="54" spans="1:14" ht="14.5">
      <c r="A54" s="3" t="s">
        <v>2113</v>
      </c>
      <c r="B54" s="15" t="s">
        <v>1</v>
      </c>
      <c r="C54" s="15" t="s">
        <v>7</v>
      </c>
      <c r="D54" s="15" t="s">
        <v>9320</v>
      </c>
      <c r="E54" s="15" t="s">
        <v>1619</v>
      </c>
      <c r="F54" s="15">
        <v>500</v>
      </c>
      <c r="G54" s="15">
        <v>1.5</v>
      </c>
      <c r="H54" s="15">
        <v>1000</v>
      </c>
      <c r="I54" s="15">
        <v>50</v>
      </c>
      <c r="J54" s="15">
        <v>1.3</v>
      </c>
      <c r="K54" s="15">
        <v>5</v>
      </c>
      <c r="L54" s="15">
        <v>150</v>
      </c>
      <c r="M54" s="15" t="s">
        <v>9479</v>
      </c>
      <c r="N54" s="15" t="s">
        <v>3</v>
      </c>
    </row>
    <row r="55" spans="1:14" ht="14.5">
      <c r="A55" s="3" t="s">
        <v>2114</v>
      </c>
      <c r="B55" s="15" t="s">
        <v>1</v>
      </c>
      <c r="C55" s="15" t="s">
        <v>7</v>
      </c>
      <c r="D55" s="15" t="s">
        <v>9320</v>
      </c>
      <c r="E55" s="15" t="s">
        <v>1619</v>
      </c>
      <c r="F55" s="15">
        <v>500</v>
      </c>
      <c r="G55" s="15">
        <v>1.5</v>
      </c>
      <c r="H55" s="15">
        <v>1000</v>
      </c>
      <c r="I55" s="15">
        <v>50</v>
      </c>
      <c r="J55" s="15">
        <v>1.3</v>
      </c>
      <c r="K55" s="15">
        <v>5</v>
      </c>
      <c r="L55" s="15">
        <v>150</v>
      </c>
      <c r="M55" s="15" t="s">
        <v>9479</v>
      </c>
      <c r="N55" s="15" t="s">
        <v>910</v>
      </c>
    </row>
    <row r="56" spans="1:14" ht="14.5">
      <c r="A56" s="3" t="s">
        <v>2115</v>
      </c>
      <c r="B56" s="15" t="s">
        <v>1</v>
      </c>
      <c r="C56" s="15" t="s">
        <v>7</v>
      </c>
      <c r="D56" s="15" t="s">
        <v>9320</v>
      </c>
      <c r="E56" s="15" t="s">
        <v>1619</v>
      </c>
      <c r="F56" s="15">
        <v>150</v>
      </c>
      <c r="G56" s="15">
        <v>2</v>
      </c>
      <c r="H56" s="15">
        <v>50</v>
      </c>
      <c r="I56" s="15">
        <v>55</v>
      </c>
      <c r="J56" s="15">
        <v>1.3</v>
      </c>
      <c r="K56" s="15">
        <v>5</v>
      </c>
      <c r="L56" s="15">
        <v>150</v>
      </c>
      <c r="M56" s="15" t="s">
        <v>9479</v>
      </c>
      <c r="N56" s="15" t="s">
        <v>3</v>
      </c>
    </row>
    <row r="57" spans="1:14" ht="14.5">
      <c r="A57" s="3" t="s">
        <v>2116</v>
      </c>
      <c r="B57" s="15" t="s">
        <v>1</v>
      </c>
      <c r="C57" s="15" t="s">
        <v>7</v>
      </c>
      <c r="D57" s="15" t="s">
        <v>9320</v>
      </c>
      <c r="E57" s="15" t="s">
        <v>1619</v>
      </c>
      <c r="F57" s="15">
        <v>150</v>
      </c>
      <c r="G57" s="15">
        <v>2</v>
      </c>
      <c r="H57" s="15">
        <v>50</v>
      </c>
      <c r="I57" s="15">
        <v>55</v>
      </c>
      <c r="J57" s="15">
        <v>1.3</v>
      </c>
      <c r="K57" s="15">
        <v>5</v>
      </c>
      <c r="L57" s="15">
        <v>150</v>
      </c>
      <c r="M57" s="15" t="s">
        <v>9479</v>
      </c>
      <c r="N57" s="15" t="s">
        <v>910</v>
      </c>
    </row>
    <row r="58" spans="1:14" ht="14.5">
      <c r="A58" s="3" t="s">
        <v>2117</v>
      </c>
      <c r="B58" s="15" t="s">
        <v>1</v>
      </c>
      <c r="C58" s="15" t="s">
        <v>7</v>
      </c>
      <c r="D58" s="15" t="s">
        <v>9320</v>
      </c>
      <c r="E58" s="15" t="s">
        <v>1619</v>
      </c>
      <c r="F58" s="15">
        <v>150</v>
      </c>
      <c r="G58" s="15">
        <v>2</v>
      </c>
      <c r="H58" s="15">
        <v>100</v>
      </c>
      <c r="I58" s="15">
        <v>55</v>
      </c>
      <c r="J58" s="15">
        <v>1.3</v>
      </c>
      <c r="K58" s="15">
        <v>5</v>
      </c>
      <c r="L58" s="15">
        <v>150</v>
      </c>
      <c r="M58" s="15" t="s">
        <v>9479</v>
      </c>
      <c r="N58" s="15" t="s">
        <v>3</v>
      </c>
    </row>
    <row r="59" spans="1:14" ht="14.5">
      <c r="A59" s="3" t="s">
        <v>2118</v>
      </c>
      <c r="B59" s="15" t="s">
        <v>1</v>
      </c>
      <c r="C59" s="15" t="s">
        <v>7</v>
      </c>
      <c r="D59" s="15" t="s">
        <v>9320</v>
      </c>
      <c r="E59" s="15" t="s">
        <v>1619</v>
      </c>
      <c r="F59" s="15">
        <v>150</v>
      </c>
      <c r="G59" s="15">
        <v>2</v>
      </c>
      <c r="H59" s="15">
        <v>100</v>
      </c>
      <c r="I59" s="15">
        <v>55</v>
      </c>
      <c r="J59" s="15">
        <v>1.3</v>
      </c>
      <c r="K59" s="15">
        <v>5</v>
      </c>
      <c r="L59" s="15">
        <v>150</v>
      </c>
      <c r="M59" s="15" t="s">
        <v>9479</v>
      </c>
      <c r="N59" s="15" t="s">
        <v>910</v>
      </c>
    </row>
    <row r="60" spans="1:14" ht="14.5">
      <c r="A60" s="3" t="s">
        <v>2119</v>
      </c>
      <c r="B60" s="15" t="s">
        <v>1</v>
      </c>
      <c r="C60" s="15" t="s">
        <v>7</v>
      </c>
      <c r="D60" s="15" t="s">
        <v>9320</v>
      </c>
      <c r="E60" s="15" t="s">
        <v>1619</v>
      </c>
      <c r="F60" s="15">
        <v>150</v>
      </c>
      <c r="G60" s="15">
        <v>2</v>
      </c>
      <c r="H60" s="15">
        <v>200</v>
      </c>
      <c r="I60" s="15">
        <v>55</v>
      </c>
      <c r="J60" s="15">
        <v>1.3</v>
      </c>
      <c r="K60" s="15">
        <v>5</v>
      </c>
      <c r="L60" s="15">
        <v>150</v>
      </c>
      <c r="M60" s="15" t="s">
        <v>9479</v>
      </c>
      <c r="N60" s="15" t="s">
        <v>3</v>
      </c>
    </row>
    <row r="61" spans="1:14" ht="14.5">
      <c r="A61" s="3" t="s">
        <v>2120</v>
      </c>
      <c r="B61" s="15" t="s">
        <v>1</v>
      </c>
      <c r="C61" s="15" t="s">
        <v>7</v>
      </c>
      <c r="D61" s="15" t="s">
        <v>9320</v>
      </c>
      <c r="E61" s="15" t="s">
        <v>1619</v>
      </c>
      <c r="F61" s="15">
        <v>150</v>
      </c>
      <c r="G61" s="15">
        <v>2</v>
      </c>
      <c r="H61" s="15">
        <v>200</v>
      </c>
      <c r="I61" s="15">
        <v>55</v>
      </c>
      <c r="J61" s="15">
        <v>1.3</v>
      </c>
      <c r="K61" s="15">
        <v>5</v>
      </c>
      <c r="L61" s="15">
        <v>150</v>
      </c>
      <c r="M61" s="15" t="s">
        <v>9479</v>
      </c>
      <c r="N61" s="15" t="s">
        <v>910</v>
      </c>
    </row>
    <row r="62" spans="1:14" ht="14.5">
      <c r="A62" s="3" t="s">
        <v>2121</v>
      </c>
      <c r="B62" s="15" t="s">
        <v>1</v>
      </c>
      <c r="C62" s="15" t="s">
        <v>7</v>
      </c>
      <c r="D62" s="15" t="s">
        <v>9320</v>
      </c>
      <c r="E62" s="15" t="s">
        <v>1619</v>
      </c>
      <c r="F62" s="15">
        <v>150</v>
      </c>
      <c r="G62" s="15">
        <v>2</v>
      </c>
      <c r="H62" s="15">
        <v>400</v>
      </c>
      <c r="I62" s="15">
        <v>55</v>
      </c>
      <c r="J62" s="15">
        <v>1.3</v>
      </c>
      <c r="K62" s="15">
        <v>5</v>
      </c>
      <c r="L62" s="15">
        <v>150</v>
      </c>
      <c r="M62" s="15" t="s">
        <v>9479</v>
      </c>
      <c r="N62" s="15" t="s">
        <v>3</v>
      </c>
    </row>
    <row r="63" spans="1:14" ht="14.5">
      <c r="A63" s="3" t="s">
        <v>2122</v>
      </c>
      <c r="B63" s="15" t="s">
        <v>1</v>
      </c>
      <c r="C63" s="15" t="s">
        <v>7</v>
      </c>
      <c r="D63" s="15" t="s">
        <v>9320</v>
      </c>
      <c r="E63" s="15" t="s">
        <v>1619</v>
      </c>
      <c r="F63" s="15">
        <v>150</v>
      </c>
      <c r="G63" s="15">
        <v>2</v>
      </c>
      <c r="H63" s="15">
        <v>400</v>
      </c>
      <c r="I63" s="15">
        <v>55</v>
      </c>
      <c r="J63" s="15">
        <v>1.3</v>
      </c>
      <c r="K63" s="15">
        <v>5</v>
      </c>
      <c r="L63" s="15">
        <v>150</v>
      </c>
      <c r="M63" s="15" t="s">
        <v>9479</v>
      </c>
      <c r="N63" s="15" t="s">
        <v>910</v>
      </c>
    </row>
    <row r="64" spans="1:14" ht="14.5">
      <c r="A64" s="3" t="s">
        <v>2123</v>
      </c>
      <c r="B64" s="15" t="s">
        <v>1</v>
      </c>
      <c r="C64" s="15" t="s">
        <v>7</v>
      </c>
      <c r="D64" s="15" t="s">
        <v>9320</v>
      </c>
      <c r="E64" s="15" t="s">
        <v>1619</v>
      </c>
      <c r="F64" s="15">
        <v>250</v>
      </c>
      <c r="G64" s="15">
        <v>2</v>
      </c>
      <c r="H64" s="15">
        <v>600</v>
      </c>
      <c r="I64" s="15">
        <v>55</v>
      </c>
      <c r="J64" s="15">
        <v>1.3</v>
      </c>
      <c r="K64" s="15">
        <v>5</v>
      </c>
      <c r="L64" s="15">
        <v>150</v>
      </c>
      <c r="M64" s="15" t="s">
        <v>9479</v>
      </c>
      <c r="N64" s="15" t="s">
        <v>3</v>
      </c>
    </row>
    <row r="65" spans="1:14" ht="14.5">
      <c r="A65" s="3" t="s">
        <v>2124</v>
      </c>
      <c r="B65" s="15" t="s">
        <v>1</v>
      </c>
      <c r="C65" s="15" t="s">
        <v>7</v>
      </c>
      <c r="D65" s="15" t="s">
        <v>9320</v>
      </c>
      <c r="E65" s="15" t="s">
        <v>1619</v>
      </c>
      <c r="F65" s="15">
        <v>250</v>
      </c>
      <c r="G65" s="15">
        <v>2</v>
      </c>
      <c r="H65" s="15">
        <v>600</v>
      </c>
      <c r="I65" s="15">
        <v>55</v>
      </c>
      <c r="J65" s="15">
        <v>1.3</v>
      </c>
      <c r="K65" s="15">
        <v>5</v>
      </c>
      <c r="L65" s="15">
        <v>150</v>
      </c>
      <c r="M65" s="15" t="s">
        <v>9479</v>
      </c>
      <c r="N65" s="15" t="s">
        <v>910</v>
      </c>
    </row>
    <row r="66" spans="1:14" ht="14.5">
      <c r="A66" s="3" t="s">
        <v>2125</v>
      </c>
      <c r="B66" s="15" t="s">
        <v>1</v>
      </c>
      <c r="C66" s="15" t="s">
        <v>7</v>
      </c>
      <c r="D66" s="15" t="s">
        <v>9320</v>
      </c>
      <c r="E66" s="15" t="s">
        <v>1619</v>
      </c>
      <c r="F66" s="15">
        <v>500</v>
      </c>
      <c r="G66" s="15">
        <v>2</v>
      </c>
      <c r="H66" s="15">
        <v>800</v>
      </c>
      <c r="I66" s="15">
        <v>55</v>
      </c>
      <c r="J66" s="15">
        <v>1.3</v>
      </c>
      <c r="K66" s="15">
        <v>5</v>
      </c>
      <c r="L66" s="15">
        <v>150</v>
      </c>
      <c r="M66" s="15" t="s">
        <v>9479</v>
      </c>
      <c r="N66" s="15" t="s">
        <v>3</v>
      </c>
    </row>
    <row r="67" spans="1:14" ht="14.5">
      <c r="A67" s="3" t="s">
        <v>2126</v>
      </c>
      <c r="B67" s="15" t="s">
        <v>1</v>
      </c>
      <c r="C67" s="15" t="s">
        <v>7</v>
      </c>
      <c r="D67" s="15" t="s">
        <v>9320</v>
      </c>
      <c r="E67" s="15" t="s">
        <v>1619</v>
      </c>
      <c r="F67" s="15">
        <v>500</v>
      </c>
      <c r="G67" s="15">
        <v>2</v>
      </c>
      <c r="H67" s="15">
        <v>800</v>
      </c>
      <c r="I67" s="15">
        <v>55</v>
      </c>
      <c r="J67" s="15">
        <v>1.3</v>
      </c>
      <c r="K67" s="15">
        <v>5</v>
      </c>
      <c r="L67" s="15">
        <v>150</v>
      </c>
      <c r="M67" s="15" t="s">
        <v>9479</v>
      </c>
      <c r="N67" s="15" t="s">
        <v>910</v>
      </c>
    </row>
    <row r="68" spans="1:14" ht="14.5">
      <c r="A68" s="3" t="s">
        <v>2127</v>
      </c>
      <c r="B68" s="15" t="s">
        <v>1</v>
      </c>
      <c r="C68" s="15" t="s">
        <v>7</v>
      </c>
      <c r="D68" s="15" t="s">
        <v>9320</v>
      </c>
      <c r="E68" s="15" t="s">
        <v>1619</v>
      </c>
      <c r="F68" s="15">
        <v>500</v>
      </c>
      <c r="G68" s="15">
        <v>2</v>
      </c>
      <c r="H68" s="15">
        <v>1000</v>
      </c>
      <c r="I68" s="15">
        <v>55</v>
      </c>
      <c r="J68" s="15">
        <v>1.3</v>
      </c>
      <c r="K68" s="15">
        <v>5</v>
      </c>
      <c r="L68" s="15">
        <v>150</v>
      </c>
      <c r="M68" s="15" t="s">
        <v>9479</v>
      </c>
      <c r="N68" s="15" t="s">
        <v>3</v>
      </c>
    </row>
    <row r="69" spans="1:14" ht="14.5">
      <c r="A69" s="3" t="s">
        <v>2128</v>
      </c>
      <c r="B69" s="15" t="s">
        <v>1</v>
      </c>
      <c r="C69" s="15" t="s">
        <v>7</v>
      </c>
      <c r="D69" s="15" t="s">
        <v>9320</v>
      </c>
      <c r="E69" s="15" t="s">
        <v>1619</v>
      </c>
      <c r="F69" s="15">
        <v>500</v>
      </c>
      <c r="G69" s="15">
        <v>2</v>
      </c>
      <c r="H69" s="15">
        <v>1000</v>
      </c>
      <c r="I69" s="15">
        <v>55</v>
      </c>
      <c r="J69" s="15">
        <v>1.3</v>
      </c>
      <c r="K69" s="15">
        <v>5</v>
      </c>
      <c r="L69" s="15">
        <v>150</v>
      </c>
      <c r="M69" s="15" t="s">
        <v>9479</v>
      </c>
      <c r="N69" s="15" t="s">
        <v>910</v>
      </c>
    </row>
    <row r="70" spans="1:14" ht="14.5">
      <c r="A70" s="3" t="s">
        <v>2129</v>
      </c>
      <c r="B70" s="15" t="s">
        <v>1</v>
      </c>
      <c r="C70" s="15" t="s">
        <v>15</v>
      </c>
      <c r="D70" s="15" t="s">
        <v>9320</v>
      </c>
      <c r="E70" s="15" t="s">
        <v>1619</v>
      </c>
      <c r="F70" s="15">
        <v>150</v>
      </c>
      <c r="G70" s="15">
        <v>3</v>
      </c>
      <c r="H70" s="15">
        <v>50</v>
      </c>
      <c r="I70" s="15">
        <v>125</v>
      </c>
      <c r="J70" s="15">
        <v>1.3</v>
      </c>
      <c r="K70" s="15">
        <v>5</v>
      </c>
      <c r="L70" s="15">
        <v>150</v>
      </c>
      <c r="M70" s="15" t="s">
        <v>9479</v>
      </c>
      <c r="N70" s="15" t="s">
        <v>3</v>
      </c>
    </row>
    <row r="71" spans="1:14" ht="14.5">
      <c r="A71" s="3" t="s">
        <v>2130</v>
      </c>
      <c r="B71" s="15" t="s">
        <v>1</v>
      </c>
      <c r="C71" s="15" t="s">
        <v>15</v>
      </c>
      <c r="D71" s="15" t="s">
        <v>9320</v>
      </c>
      <c r="E71" s="15" t="s">
        <v>1619</v>
      </c>
      <c r="F71" s="15">
        <v>150</v>
      </c>
      <c r="G71" s="15">
        <v>3</v>
      </c>
      <c r="H71" s="15">
        <v>50</v>
      </c>
      <c r="I71" s="15">
        <v>125</v>
      </c>
      <c r="J71" s="15">
        <v>1.3</v>
      </c>
      <c r="K71" s="15">
        <v>5</v>
      </c>
      <c r="L71" s="15">
        <v>150</v>
      </c>
      <c r="M71" s="15" t="s">
        <v>9479</v>
      </c>
      <c r="N71" s="15" t="s">
        <v>910</v>
      </c>
    </row>
    <row r="72" spans="1:14" ht="14.5">
      <c r="A72" s="3" t="s">
        <v>2131</v>
      </c>
      <c r="B72" s="15" t="s">
        <v>1</v>
      </c>
      <c r="C72" s="15" t="s">
        <v>15</v>
      </c>
      <c r="D72" s="15" t="s">
        <v>9320</v>
      </c>
      <c r="E72" s="15" t="s">
        <v>1619</v>
      </c>
      <c r="F72" s="15">
        <v>150</v>
      </c>
      <c r="G72" s="15">
        <v>3</v>
      </c>
      <c r="H72" s="15">
        <v>100</v>
      </c>
      <c r="I72" s="15">
        <v>125</v>
      </c>
      <c r="J72" s="15">
        <v>1.3</v>
      </c>
      <c r="K72" s="15">
        <v>5</v>
      </c>
      <c r="L72" s="15">
        <v>150</v>
      </c>
      <c r="M72" s="15" t="s">
        <v>9479</v>
      </c>
      <c r="N72" s="15" t="s">
        <v>3</v>
      </c>
    </row>
    <row r="73" spans="1:14" ht="14.5">
      <c r="A73" s="3" t="s">
        <v>2132</v>
      </c>
      <c r="B73" s="15" t="s">
        <v>1</v>
      </c>
      <c r="C73" s="15" t="s">
        <v>15</v>
      </c>
      <c r="D73" s="15" t="s">
        <v>9320</v>
      </c>
      <c r="E73" s="15" t="s">
        <v>1619</v>
      </c>
      <c r="F73" s="15">
        <v>150</v>
      </c>
      <c r="G73" s="15">
        <v>3</v>
      </c>
      <c r="H73" s="15">
        <v>100</v>
      </c>
      <c r="I73" s="15">
        <v>125</v>
      </c>
      <c r="J73" s="15">
        <v>1.3</v>
      </c>
      <c r="K73" s="15">
        <v>5</v>
      </c>
      <c r="L73" s="15">
        <v>150</v>
      </c>
      <c r="M73" s="15" t="s">
        <v>9479</v>
      </c>
      <c r="N73" s="15" t="s">
        <v>910</v>
      </c>
    </row>
    <row r="74" spans="1:14" ht="14.5">
      <c r="A74" s="3" t="s">
        <v>2133</v>
      </c>
      <c r="B74" s="15" t="s">
        <v>1</v>
      </c>
      <c r="C74" s="15" t="s">
        <v>15</v>
      </c>
      <c r="D74" s="15" t="s">
        <v>9320</v>
      </c>
      <c r="E74" s="15" t="s">
        <v>1619</v>
      </c>
      <c r="F74" s="15">
        <v>150</v>
      </c>
      <c r="G74" s="15">
        <v>3</v>
      </c>
      <c r="H74" s="15">
        <v>200</v>
      </c>
      <c r="I74" s="15">
        <v>125</v>
      </c>
      <c r="J74" s="15">
        <v>1.3</v>
      </c>
      <c r="K74" s="15">
        <v>5</v>
      </c>
      <c r="L74" s="15">
        <v>150</v>
      </c>
      <c r="M74" s="15" t="s">
        <v>9479</v>
      </c>
      <c r="N74" s="15" t="s">
        <v>3</v>
      </c>
    </row>
    <row r="75" spans="1:14" ht="14.5">
      <c r="A75" s="3" t="s">
        <v>2134</v>
      </c>
      <c r="B75" s="15" t="s">
        <v>1</v>
      </c>
      <c r="C75" s="15" t="s">
        <v>15</v>
      </c>
      <c r="D75" s="15" t="s">
        <v>9320</v>
      </c>
      <c r="E75" s="15" t="s">
        <v>1619</v>
      </c>
      <c r="F75" s="15">
        <v>150</v>
      </c>
      <c r="G75" s="15">
        <v>3</v>
      </c>
      <c r="H75" s="15">
        <v>200</v>
      </c>
      <c r="I75" s="15">
        <v>125</v>
      </c>
      <c r="J75" s="15">
        <v>1.3</v>
      </c>
      <c r="K75" s="15">
        <v>5</v>
      </c>
      <c r="L75" s="15">
        <v>150</v>
      </c>
      <c r="M75" s="15" t="s">
        <v>9479</v>
      </c>
      <c r="N75" s="15" t="s">
        <v>910</v>
      </c>
    </row>
    <row r="76" spans="1:14" ht="14.5">
      <c r="A76" s="3" t="s">
        <v>2135</v>
      </c>
      <c r="B76" s="15" t="s">
        <v>1</v>
      </c>
      <c r="C76" s="15" t="s">
        <v>15</v>
      </c>
      <c r="D76" s="15" t="s">
        <v>9320</v>
      </c>
      <c r="E76" s="15" t="s">
        <v>1619</v>
      </c>
      <c r="F76" s="15">
        <v>150</v>
      </c>
      <c r="G76" s="15">
        <v>3</v>
      </c>
      <c r="H76" s="15">
        <v>400</v>
      </c>
      <c r="I76" s="15">
        <v>125</v>
      </c>
      <c r="J76" s="15">
        <v>1.3</v>
      </c>
      <c r="K76" s="15">
        <v>5</v>
      </c>
      <c r="L76" s="15">
        <v>150</v>
      </c>
      <c r="M76" s="15" t="s">
        <v>9479</v>
      </c>
      <c r="N76" s="15" t="s">
        <v>3</v>
      </c>
    </row>
    <row r="77" spans="1:14" ht="14.5">
      <c r="A77" s="3" t="s">
        <v>2136</v>
      </c>
      <c r="B77" s="15" t="s">
        <v>1</v>
      </c>
      <c r="C77" s="15" t="s">
        <v>15</v>
      </c>
      <c r="D77" s="15" t="s">
        <v>9320</v>
      </c>
      <c r="E77" s="15" t="s">
        <v>1619</v>
      </c>
      <c r="F77" s="15">
        <v>150</v>
      </c>
      <c r="G77" s="15">
        <v>3</v>
      </c>
      <c r="H77" s="15">
        <v>400</v>
      </c>
      <c r="I77" s="15">
        <v>125</v>
      </c>
      <c r="J77" s="15">
        <v>1.3</v>
      </c>
      <c r="K77" s="15">
        <v>5</v>
      </c>
      <c r="L77" s="15">
        <v>150</v>
      </c>
      <c r="M77" s="15" t="s">
        <v>9479</v>
      </c>
      <c r="N77" s="15" t="s">
        <v>910</v>
      </c>
    </row>
    <row r="78" spans="1:14" ht="14.5">
      <c r="A78" s="3" t="s">
        <v>2137</v>
      </c>
      <c r="B78" s="15" t="s">
        <v>1</v>
      </c>
      <c r="C78" s="15" t="s">
        <v>15</v>
      </c>
      <c r="D78" s="15" t="s">
        <v>9320</v>
      </c>
      <c r="E78" s="15" t="s">
        <v>1619</v>
      </c>
      <c r="F78" s="15">
        <v>250</v>
      </c>
      <c r="G78" s="15">
        <v>3</v>
      </c>
      <c r="H78" s="15">
        <v>600</v>
      </c>
      <c r="I78" s="15">
        <v>125</v>
      </c>
      <c r="J78" s="15">
        <v>1.3</v>
      </c>
      <c r="K78" s="15">
        <v>5</v>
      </c>
      <c r="L78" s="15">
        <v>150</v>
      </c>
      <c r="M78" s="15" t="s">
        <v>9479</v>
      </c>
      <c r="N78" s="15" t="s">
        <v>3</v>
      </c>
    </row>
    <row r="79" spans="1:14" ht="14.5">
      <c r="A79" s="3" t="s">
        <v>2138</v>
      </c>
      <c r="B79" s="15" t="s">
        <v>1</v>
      </c>
      <c r="C79" s="15" t="s">
        <v>15</v>
      </c>
      <c r="D79" s="15" t="s">
        <v>9320</v>
      </c>
      <c r="E79" s="15" t="s">
        <v>1619</v>
      </c>
      <c r="F79" s="15">
        <v>250</v>
      </c>
      <c r="G79" s="15">
        <v>3</v>
      </c>
      <c r="H79" s="15">
        <v>600</v>
      </c>
      <c r="I79" s="15">
        <v>125</v>
      </c>
      <c r="J79" s="15">
        <v>1.3</v>
      </c>
      <c r="K79" s="15">
        <v>5</v>
      </c>
      <c r="L79" s="15">
        <v>150</v>
      </c>
      <c r="M79" s="15" t="s">
        <v>9479</v>
      </c>
      <c r="N79" s="15" t="s">
        <v>910</v>
      </c>
    </row>
    <row r="80" spans="1:14" ht="14.5">
      <c r="A80" s="3" t="s">
        <v>2139</v>
      </c>
      <c r="B80" s="15" t="s">
        <v>1</v>
      </c>
      <c r="C80" s="15" t="s">
        <v>15</v>
      </c>
      <c r="D80" s="15" t="s">
        <v>9320</v>
      </c>
      <c r="E80" s="15" t="s">
        <v>1619</v>
      </c>
      <c r="F80" s="15">
        <v>500</v>
      </c>
      <c r="G80" s="15">
        <v>3</v>
      </c>
      <c r="H80" s="15">
        <v>800</v>
      </c>
      <c r="I80" s="15">
        <v>125</v>
      </c>
      <c r="J80" s="15">
        <v>1.3</v>
      </c>
      <c r="K80" s="15">
        <v>5</v>
      </c>
      <c r="L80" s="15">
        <v>150</v>
      </c>
      <c r="M80" s="15" t="s">
        <v>9479</v>
      </c>
      <c r="N80" s="15" t="s">
        <v>3</v>
      </c>
    </row>
    <row r="81" spans="1:14" ht="14.5">
      <c r="A81" s="3" t="s">
        <v>2140</v>
      </c>
      <c r="B81" s="15" t="s">
        <v>1</v>
      </c>
      <c r="C81" s="15" t="s">
        <v>15</v>
      </c>
      <c r="D81" s="15" t="s">
        <v>9320</v>
      </c>
      <c r="E81" s="15" t="s">
        <v>1619</v>
      </c>
      <c r="F81" s="15">
        <v>500</v>
      </c>
      <c r="G81" s="15">
        <v>3</v>
      </c>
      <c r="H81" s="15">
        <v>800</v>
      </c>
      <c r="I81" s="15">
        <v>125</v>
      </c>
      <c r="J81" s="15">
        <v>1.3</v>
      </c>
      <c r="K81" s="15">
        <v>5</v>
      </c>
      <c r="L81" s="15">
        <v>150</v>
      </c>
      <c r="M81" s="15" t="s">
        <v>9479</v>
      </c>
      <c r="N81" s="15" t="s">
        <v>910</v>
      </c>
    </row>
    <row r="82" spans="1:14" ht="14.5">
      <c r="A82" s="3" t="s">
        <v>2141</v>
      </c>
      <c r="B82" s="15" t="s">
        <v>1</v>
      </c>
      <c r="C82" s="15" t="s">
        <v>15</v>
      </c>
      <c r="D82" s="15" t="s">
        <v>9320</v>
      </c>
      <c r="E82" s="15" t="s">
        <v>1619</v>
      </c>
      <c r="F82" s="15">
        <v>500</v>
      </c>
      <c r="G82" s="15">
        <v>3</v>
      </c>
      <c r="H82" s="15">
        <v>1000</v>
      </c>
      <c r="I82" s="15">
        <v>125</v>
      </c>
      <c r="J82" s="15">
        <v>1.3</v>
      </c>
      <c r="K82" s="15">
        <v>5</v>
      </c>
      <c r="L82" s="15">
        <v>150</v>
      </c>
      <c r="M82" s="15" t="s">
        <v>9479</v>
      </c>
      <c r="N82" s="15" t="s">
        <v>3</v>
      </c>
    </row>
    <row r="83" spans="1:14" ht="14.5">
      <c r="A83" s="3" t="s">
        <v>2142</v>
      </c>
      <c r="B83" s="15" t="s">
        <v>1</v>
      </c>
      <c r="C83" s="15" t="s">
        <v>15</v>
      </c>
      <c r="D83" s="15" t="s">
        <v>9320</v>
      </c>
      <c r="E83" s="15" t="s">
        <v>1619</v>
      </c>
      <c r="F83" s="15">
        <v>500</v>
      </c>
      <c r="G83" s="15">
        <v>3</v>
      </c>
      <c r="H83" s="15">
        <v>1000</v>
      </c>
      <c r="I83" s="15">
        <v>125</v>
      </c>
      <c r="J83" s="15">
        <v>1.3</v>
      </c>
      <c r="K83" s="15">
        <v>5</v>
      </c>
      <c r="L83" s="15">
        <v>150</v>
      </c>
      <c r="M83" s="15" t="s">
        <v>9479</v>
      </c>
      <c r="N83" s="15" t="s">
        <v>910</v>
      </c>
    </row>
    <row r="84" spans="1:14" ht="14.5">
      <c r="A84" s="3" t="s">
        <v>2306</v>
      </c>
      <c r="B84" s="15" t="s">
        <v>1</v>
      </c>
      <c r="C84" s="15" t="s">
        <v>182</v>
      </c>
      <c r="D84" s="15" t="s">
        <v>9320</v>
      </c>
      <c r="E84" s="15" t="s">
        <v>1619</v>
      </c>
      <c r="F84" s="15">
        <v>200</v>
      </c>
      <c r="G84" s="15">
        <v>10</v>
      </c>
      <c r="H84" s="15">
        <v>600</v>
      </c>
      <c r="I84" s="15">
        <v>290</v>
      </c>
      <c r="J84" s="15">
        <v>1.3</v>
      </c>
      <c r="K84" s="15">
        <v>10</v>
      </c>
      <c r="L84" s="15">
        <v>150</v>
      </c>
      <c r="M84" s="15" t="s">
        <v>9479</v>
      </c>
      <c r="N84" s="15" t="s">
        <v>3</v>
      </c>
    </row>
    <row r="85" spans="1:14" ht="14.5">
      <c r="A85" s="3" t="s">
        <v>2143</v>
      </c>
      <c r="B85" s="15" t="s">
        <v>1</v>
      </c>
      <c r="C85" s="15" t="s">
        <v>182</v>
      </c>
      <c r="D85" s="15" t="s">
        <v>9320</v>
      </c>
      <c r="E85" s="15" t="s">
        <v>1619</v>
      </c>
      <c r="F85" s="15">
        <v>200</v>
      </c>
      <c r="G85" s="15">
        <v>8</v>
      </c>
      <c r="H85" s="15">
        <v>600</v>
      </c>
      <c r="I85" s="15">
        <v>250</v>
      </c>
      <c r="J85" s="15">
        <v>1.3</v>
      </c>
      <c r="K85" s="15">
        <v>5</v>
      </c>
      <c r="L85" s="15">
        <v>150</v>
      </c>
      <c r="M85" s="15" t="s">
        <v>9479</v>
      </c>
      <c r="N85" s="15" t="s">
        <v>3</v>
      </c>
    </row>
    <row r="86" spans="1:14" ht="14.5">
      <c r="A86" s="3" t="s">
        <v>2144</v>
      </c>
      <c r="B86" s="15" t="s">
        <v>1</v>
      </c>
      <c r="C86" s="15" t="s">
        <v>4</v>
      </c>
      <c r="D86" s="15" t="s">
        <v>9320</v>
      </c>
      <c r="E86" s="15" t="s">
        <v>1619</v>
      </c>
      <c r="F86" s="15">
        <v>150</v>
      </c>
      <c r="G86" s="15">
        <v>1</v>
      </c>
      <c r="H86" s="15">
        <v>50</v>
      </c>
      <c r="I86" s="15">
        <v>30</v>
      </c>
      <c r="J86" s="15">
        <v>1.3</v>
      </c>
      <c r="K86" s="15">
        <v>5</v>
      </c>
      <c r="L86" s="15">
        <v>175</v>
      </c>
      <c r="M86" s="15">
        <v>1</v>
      </c>
      <c r="N86" s="15" t="s">
        <v>910</v>
      </c>
    </row>
    <row r="87" spans="1:14" ht="14.5">
      <c r="A87" s="3" t="s">
        <v>2307</v>
      </c>
      <c r="B87" s="15" t="s">
        <v>1</v>
      </c>
      <c r="C87" s="15" t="s">
        <v>1859</v>
      </c>
      <c r="D87" s="15" t="s">
        <v>9320</v>
      </c>
      <c r="E87" s="15" t="s">
        <v>1619</v>
      </c>
      <c r="F87" s="15">
        <v>150</v>
      </c>
      <c r="G87" s="15">
        <v>1</v>
      </c>
      <c r="H87" s="15">
        <v>50</v>
      </c>
      <c r="I87" s="15">
        <v>30</v>
      </c>
      <c r="J87" s="15">
        <v>1.05</v>
      </c>
      <c r="K87" s="15">
        <v>5</v>
      </c>
      <c r="L87" s="15">
        <v>150</v>
      </c>
      <c r="M87" s="15">
        <v>1</v>
      </c>
      <c r="N87" s="15" t="s">
        <v>910</v>
      </c>
    </row>
    <row r="88" spans="1:14" ht="14.5">
      <c r="A88" s="3" t="s">
        <v>2145</v>
      </c>
      <c r="B88" s="15" t="s">
        <v>1</v>
      </c>
      <c r="C88" s="15" t="s">
        <v>4</v>
      </c>
      <c r="D88" s="15" t="s">
        <v>9320</v>
      </c>
      <c r="E88" s="15" t="s">
        <v>1619</v>
      </c>
      <c r="F88" s="15">
        <v>150</v>
      </c>
      <c r="G88" s="15">
        <v>1</v>
      </c>
      <c r="H88" s="15">
        <v>50</v>
      </c>
      <c r="I88" s="15">
        <v>30</v>
      </c>
      <c r="J88" s="15">
        <v>1.3</v>
      </c>
      <c r="K88" s="15">
        <v>5</v>
      </c>
      <c r="L88" s="15">
        <v>175</v>
      </c>
      <c r="M88" s="15">
        <v>1</v>
      </c>
      <c r="N88" s="15" t="s">
        <v>3</v>
      </c>
    </row>
    <row r="89" spans="1:14" ht="14.5">
      <c r="A89" s="3" t="s">
        <v>2147</v>
      </c>
      <c r="B89" s="15" t="s">
        <v>1</v>
      </c>
      <c r="C89" s="15" t="s">
        <v>4</v>
      </c>
      <c r="D89" s="15" t="s">
        <v>9320</v>
      </c>
      <c r="E89" s="15" t="s">
        <v>1619</v>
      </c>
      <c r="F89" s="15">
        <v>150</v>
      </c>
      <c r="G89" s="15">
        <v>1</v>
      </c>
      <c r="H89" s="15">
        <v>100</v>
      </c>
      <c r="I89" s="15">
        <v>30</v>
      </c>
      <c r="J89" s="15">
        <v>1.3</v>
      </c>
      <c r="K89" s="15">
        <v>5</v>
      </c>
      <c r="L89" s="15">
        <v>175</v>
      </c>
      <c r="M89" s="15">
        <v>1</v>
      </c>
      <c r="N89" s="15" t="s">
        <v>910</v>
      </c>
    </row>
    <row r="90" spans="1:14" ht="14.5">
      <c r="A90" s="3" t="s">
        <v>2308</v>
      </c>
      <c r="B90" s="15" t="s">
        <v>1</v>
      </c>
      <c r="C90" s="15" t="s">
        <v>1859</v>
      </c>
      <c r="D90" s="15" t="s">
        <v>9320</v>
      </c>
      <c r="E90" s="15" t="s">
        <v>1619</v>
      </c>
      <c r="F90" s="15">
        <v>150</v>
      </c>
      <c r="G90" s="15">
        <v>1</v>
      </c>
      <c r="H90" s="15">
        <v>100</v>
      </c>
      <c r="I90" s="15">
        <v>30</v>
      </c>
      <c r="J90" s="15">
        <v>1.05</v>
      </c>
      <c r="K90" s="15">
        <v>5</v>
      </c>
      <c r="L90" s="15">
        <v>150</v>
      </c>
      <c r="M90" s="15">
        <v>1</v>
      </c>
      <c r="N90" s="15" t="s">
        <v>910</v>
      </c>
    </row>
    <row r="91" spans="1:14" ht="14.5">
      <c r="A91" s="3" t="s">
        <v>2148</v>
      </c>
      <c r="B91" s="15" t="s">
        <v>1</v>
      </c>
      <c r="C91" s="15" t="s">
        <v>4</v>
      </c>
      <c r="D91" s="15" t="s">
        <v>9320</v>
      </c>
      <c r="E91" s="15" t="s">
        <v>1619</v>
      </c>
      <c r="F91" s="15">
        <v>150</v>
      </c>
      <c r="G91" s="15">
        <v>1</v>
      </c>
      <c r="H91" s="15">
        <v>100</v>
      </c>
      <c r="I91" s="15">
        <v>30</v>
      </c>
      <c r="J91" s="15">
        <v>1.3</v>
      </c>
      <c r="K91" s="15">
        <v>5</v>
      </c>
      <c r="L91" s="15">
        <v>175</v>
      </c>
      <c r="M91" s="15">
        <v>1</v>
      </c>
      <c r="N91" s="15" t="s">
        <v>3</v>
      </c>
    </row>
    <row r="92" spans="1:14" ht="14.5">
      <c r="A92" s="3" t="s">
        <v>2149</v>
      </c>
      <c r="B92" s="15" t="s">
        <v>1</v>
      </c>
      <c r="C92" s="15" t="s">
        <v>4</v>
      </c>
      <c r="D92" s="15" t="s">
        <v>9320</v>
      </c>
      <c r="E92" s="15" t="s">
        <v>1619</v>
      </c>
      <c r="F92" s="15">
        <v>150</v>
      </c>
      <c r="G92" s="15">
        <v>1</v>
      </c>
      <c r="H92" s="15">
        <v>200</v>
      </c>
      <c r="I92" s="15">
        <v>30</v>
      </c>
      <c r="J92" s="15">
        <v>1.3</v>
      </c>
      <c r="K92" s="15">
        <v>5</v>
      </c>
      <c r="L92" s="15">
        <v>175</v>
      </c>
      <c r="M92" s="15">
        <v>1</v>
      </c>
      <c r="N92" s="15" t="s">
        <v>910</v>
      </c>
    </row>
    <row r="93" spans="1:14" ht="14.5">
      <c r="A93" s="3" t="s">
        <v>2150</v>
      </c>
      <c r="B93" s="15" t="s">
        <v>1</v>
      </c>
      <c r="C93" s="15" t="s">
        <v>727</v>
      </c>
      <c r="D93" s="15" t="s">
        <v>9320</v>
      </c>
      <c r="E93" s="15" t="s">
        <v>1619</v>
      </c>
      <c r="F93" s="15">
        <v>150</v>
      </c>
      <c r="G93" s="15">
        <v>1</v>
      </c>
      <c r="H93" s="15">
        <v>200</v>
      </c>
      <c r="I93" s="15">
        <v>30</v>
      </c>
      <c r="J93" s="15">
        <v>1.3</v>
      </c>
      <c r="K93" s="15">
        <v>1</v>
      </c>
      <c r="L93" s="15">
        <v>175</v>
      </c>
      <c r="M93" s="15">
        <v>1</v>
      </c>
      <c r="N93" s="15" t="s">
        <v>910</v>
      </c>
    </row>
    <row r="94" spans="1:14" ht="14.5">
      <c r="A94" s="3" t="s">
        <v>2151</v>
      </c>
      <c r="B94" s="15" t="s">
        <v>1</v>
      </c>
      <c r="C94" s="15" t="s">
        <v>727</v>
      </c>
      <c r="D94" s="15" t="s">
        <v>9320</v>
      </c>
      <c r="E94" s="15" t="s">
        <v>1619</v>
      </c>
      <c r="F94" s="15">
        <v>150</v>
      </c>
      <c r="G94" s="15">
        <v>1</v>
      </c>
      <c r="H94" s="15">
        <v>200</v>
      </c>
      <c r="I94" s="15">
        <v>30</v>
      </c>
      <c r="J94" s="15">
        <v>1.3</v>
      </c>
      <c r="K94" s="15">
        <v>1</v>
      </c>
      <c r="L94" s="15">
        <v>175</v>
      </c>
      <c r="M94" s="15">
        <v>1</v>
      </c>
      <c r="N94" s="15" t="s">
        <v>3</v>
      </c>
    </row>
    <row r="95" spans="1:14" ht="14.5">
      <c r="A95" s="3" t="s">
        <v>2309</v>
      </c>
      <c r="B95" s="15" t="s">
        <v>1</v>
      </c>
      <c r="C95" s="15" t="s">
        <v>1859</v>
      </c>
      <c r="D95" s="15" t="s">
        <v>9320</v>
      </c>
      <c r="E95" s="15" t="s">
        <v>1619</v>
      </c>
      <c r="F95" s="15">
        <v>150</v>
      </c>
      <c r="G95" s="15">
        <v>1</v>
      </c>
      <c r="H95" s="15">
        <v>200</v>
      </c>
      <c r="I95" s="15">
        <v>30</v>
      </c>
      <c r="J95" s="15">
        <v>1.05</v>
      </c>
      <c r="K95" s="15">
        <v>5</v>
      </c>
      <c r="L95" s="15">
        <v>150</v>
      </c>
      <c r="M95" s="15">
        <v>1</v>
      </c>
      <c r="N95" s="15" t="s">
        <v>910</v>
      </c>
    </row>
    <row r="96" spans="1:14" ht="14.5">
      <c r="A96" s="3" t="s">
        <v>2310</v>
      </c>
      <c r="B96" s="15" t="s">
        <v>1</v>
      </c>
      <c r="C96" s="15" t="s">
        <v>1018</v>
      </c>
      <c r="D96" s="15" t="s">
        <v>9320</v>
      </c>
      <c r="E96" s="15" t="s">
        <v>1619</v>
      </c>
      <c r="F96" s="15">
        <v>150</v>
      </c>
      <c r="G96" s="15">
        <v>1</v>
      </c>
      <c r="H96" s="15">
        <v>200</v>
      </c>
      <c r="I96" s="15">
        <v>30</v>
      </c>
      <c r="J96" s="15">
        <v>1.3</v>
      </c>
      <c r="K96" s="15">
        <v>5</v>
      </c>
      <c r="L96" s="15">
        <v>175</v>
      </c>
      <c r="M96" s="15">
        <v>1</v>
      </c>
      <c r="N96" s="15" t="s">
        <v>910</v>
      </c>
    </row>
    <row r="97" spans="1:14" ht="14.5">
      <c r="A97" s="3" t="s">
        <v>2152</v>
      </c>
      <c r="B97" s="15" t="s">
        <v>1</v>
      </c>
      <c r="C97" s="15" t="s">
        <v>1018</v>
      </c>
      <c r="D97" s="15" t="s">
        <v>9320</v>
      </c>
      <c r="E97" s="15" t="s">
        <v>1619</v>
      </c>
      <c r="F97" s="15">
        <v>150</v>
      </c>
      <c r="G97" s="15">
        <v>1</v>
      </c>
      <c r="H97" s="15">
        <v>200</v>
      </c>
      <c r="I97" s="15">
        <v>30</v>
      </c>
      <c r="J97" s="15">
        <v>1.3</v>
      </c>
      <c r="K97" s="15">
        <v>5</v>
      </c>
      <c r="L97" s="15">
        <v>175</v>
      </c>
      <c r="M97" s="15">
        <v>1</v>
      </c>
      <c r="N97" s="15" t="s">
        <v>3</v>
      </c>
    </row>
    <row r="98" spans="1:14" ht="14.5">
      <c r="A98" s="3" t="s">
        <v>2153</v>
      </c>
      <c r="B98" s="15" t="s">
        <v>1</v>
      </c>
      <c r="C98" s="15" t="s">
        <v>1774</v>
      </c>
      <c r="D98" s="15" t="s">
        <v>9320</v>
      </c>
      <c r="E98" s="15" t="s">
        <v>1619</v>
      </c>
      <c r="F98" s="15">
        <v>150</v>
      </c>
      <c r="G98" s="15">
        <v>1</v>
      </c>
      <c r="H98" s="15">
        <v>200</v>
      </c>
      <c r="I98" s="15">
        <v>30</v>
      </c>
      <c r="J98" s="15">
        <v>1.3</v>
      </c>
      <c r="K98" s="15">
        <v>5</v>
      </c>
      <c r="L98" s="15">
        <v>150</v>
      </c>
      <c r="M98" s="15">
        <v>1</v>
      </c>
      <c r="N98" s="15" t="s">
        <v>910</v>
      </c>
    </row>
    <row r="99" spans="1:14" ht="14.5">
      <c r="A99" s="3" t="s">
        <v>2154</v>
      </c>
      <c r="B99" s="15" t="s">
        <v>1</v>
      </c>
      <c r="C99" s="15" t="s">
        <v>4</v>
      </c>
      <c r="D99" s="15" t="s">
        <v>9320</v>
      </c>
      <c r="E99" s="15" t="s">
        <v>1619</v>
      </c>
      <c r="F99" s="15">
        <v>150</v>
      </c>
      <c r="G99" s="15">
        <v>1</v>
      </c>
      <c r="H99" s="15">
        <v>200</v>
      </c>
      <c r="I99" s="15">
        <v>30</v>
      </c>
      <c r="J99" s="15">
        <v>1.3</v>
      </c>
      <c r="K99" s="15">
        <v>5</v>
      </c>
      <c r="L99" s="15">
        <v>175</v>
      </c>
      <c r="M99" s="15">
        <v>1</v>
      </c>
      <c r="N99" s="15" t="s">
        <v>3</v>
      </c>
    </row>
    <row r="100" spans="1:14" ht="14.5">
      <c r="A100" s="3" t="s">
        <v>2146</v>
      </c>
      <c r="B100" s="15" t="s">
        <v>1</v>
      </c>
      <c r="C100" s="15" t="s">
        <v>8</v>
      </c>
      <c r="D100" s="15" t="s">
        <v>9320</v>
      </c>
      <c r="E100" s="15" t="s">
        <v>1619</v>
      </c>
      <c r="F100" s="15">
        <v>150</v>
      </c>
      <c r="G100" s="15">
        <v>1</v>
      </c>
      <c r="H100" s="15">
        <v>200</v>
      </c>
      <c r="I100" s="15">
        <v>30</v>
      </c>
      <c r="J100" s="15">
        <v>1.3</v>
      </c>
      <c r="K100" s="15">
        <v>5</v>
      </c>
      <c r="L100" s="15">
        <v>175</v>
      </c>
      <c r="M100" s="15">
        <v>1</v>
      </c>
      <c r="N100" s="15" t="s">
        <v>910</v>
      </c>
    </row>
    <row r="101" spans="1:14" ht="14.5">
      <c r="A101" s="3" t="s">
        <v>2155</v>
      </c>
      <c r="B101" s="15" t="s">
        <v>1</v>
      </c>
      <c r="C101" s="15" t="s">
        <v>8</v>
      </c>
      <c r="D101" s="15" t="s">
        <v>9320</v>
      </c>
      <c r="E101" s="15" t="s">
        <v>1619</v>
      </c>
      <c r="F101" s="15">
        <v>150</v>
      </c>
      <c r="G101" s="15">
        <v>1</v>
      </c>
      <c r="H101" s="15">
        <v>200</v>
      </c>
      <c r="I101" s="15">
        <v>30</v>
      </c>
      <c r="J101" s="15">
        <v>1.3</v>
      </c>
      <c r="K101" s="15">
        <v>5</v>
      </c>
      <c r="L101" s="15">
        <v>175</v>
      </c>
      <c r="M101" s="15">
        <v>1</v>
      </c>
      <c r="N101" s="15" t="s">
        <v>3</v>
      </c>
    </row>
    <row r="102" spans="1:14" ht="14.5">
      <c r="A102" s="3" t="s">
        <v>2156</v>
      </c>
      <c r="B102" s="15" t="s">
        <v>1</v>
      </c>
      <c r="C102" s="15" t="s">
        <v>4</v>
      </c>
      <c r="D102" s="15" t="s">
        <v>9320</v>
      </c>
      <c r="E102" s="15" t="s">
        <v>1619</v>
      </c>
      <c r="F102" s="15">
        <v>150</v>
      </c>
      <c r="G102" s="15">
        <v>1</v>
      </c>
      <c r="H102" s="15">
        <v>200</v>
      </c>
      <c r="I102" s="15">
        <v>30</v>
      </c>
      <c r="J102" s="15">
        <v>1.3</v>
      </c>
      <c r="K102" s="15">
        <v>5</v>
      </c>
      <c r="L102" s="15">
        <v>150</v>
      </c>
      <c r="M102" s="15">
        <v>1</v>
      </c>
      <c r="N102" s="15" t="s">
        <v>910</v>
      </c>
    </row>
    <row r="103" spans="1:14" ht="14.5">
      <c r="A103" s="3" t="s">
        <v>2157</v>
      </c>
      <c r="B103" s="15" t="s">
        <v>1</v>
      </c>
      <c r="C103" s="15" t="s">
        <v>4</v>
      </c>
      <c r="D103" s="15" t="s">
        <v>9320</v>
      </c>
      <c r="E103" s="15" t="s">
        <v>1619</v>
      </c>
      <c r="F103" s="15">
        <v>150</v>
      </c>
      <c r="G103" s="15">
        <v>1</v>
      </c>
      <c r="H103" s="15">
        <v>400</v>
      </c>
      <c r="I103" s="15">
        <v>30</v>
      </c>
      <c r="J103" s="15">
        <v>1.3</v>
      </c>
      <c r="K103" s="15">
        <v>5</v>
      </c>
      <c r="L103" s="15">
        <v>175</v>
      </c>
      <c r="M103" s="15">
        <v>1</v>
      </c>
      <c r="N103" s="15" t="s">
        <v>910</v>
      </c>
    </row>
    <row r="104" spans="1:14" ht="14.5">
      <c r="A104" s="3" t="s">
        <v>2158</v>
      </c>
      <c r="B104" s="15" t="s">
        <v>1</v>
      </c>
      <c r="C104" s="15" t="s">
        <v>727</v>
      </c>
      <c r="D104" s="15" t="s">
        <v>9320</v>
      </c>
      <c r="E104" s="15" t="s">
        <v>1619</v>
      </c>
      <c r="F104" s="15">
        <v>150</v>
      </c>
      <c r="G104" s="15">
        <v>1</v>
      </c>
      <c r="H104" s="15">
        <v>400</v>
      </c>
      <c r="I104" s="15">
        <v>30</v>
      </c>
      <c r="J104" s="15">
        <v>1.3</v>
      </c>
      <c r="K104" s="15">
        <v>1</v>
      </c>
      <c r="L104" s="15">
        <v>175</v>
      </c>
      <c r="M104" s="15">
        <v>1</v>
      </c>
      <c r="N104" s="15" t="s">
        <v>910</v>
      </c>
    </row>
    <row r="105" spans="1:14" ht="14.5">
      <c r="A105" s="3" t="s">
        <v>2159</v>
      </c>
      <c r="B105" s="15" t="s">
        <v>1</v>
      </c>
      <c r="C105" s="15" t="s">
        <v>727</v>
      </c>
      <c r="D105" s="15" t="s">
        <v>9320</v>
      </c>
      <c r="E105" s="15" t="s">
        <v>1619</v>
      </c>
      <c r="F105" s="15">
        <v>150</v>
      </c>
      <c r="G105" s="15">
        <v>1</v>
      </c>
      <c r="H105" s="15">
        <v>400</v>
      </c>
      <c r="I105" s="15">
        <v>30</v>
      </c>
      <c r="J105" s="15">
        <v>1.3</v>
      </c>
      <c r="K105" s="15">
        <v>1</v>
      </c>
      <c r="L105" s="15">
        <v>175</v>
      </c>
      <c r="M105" s="15">
        <v>1</v>
      </c>
      <c r="N105" s="15" t="s">
        <v>3</v>
      </c>
    </row>
    <row r="106" spans="1:14" ht="14.5">
      <c r="A106" s="3" t="s">
        <v>2311</v>
      </c>
      <c r="B106" s="15" t="s">
        <v>1</v>
      </c>
      <c r="C106" s="15" t="s">
        <v>1859</v>
      </c>
      <c r="D106" s="15" t="s">
        <v>9320</v>
      </c>
      <c r="E106" s="15" t="s">
        <v>1619</v>
      </c>
      <c r="F106" s="15">
        <v>150</v>
      </c>
      <c r="G106" s="15">
        <v>1</v>
      </c>
      <c r="H106" s="15">
        <v>400</v>
      </c>
      <c r="I106" s="15">
        <v>30</v>
      </c>
      <c r="J106" s="15">
        <v>1.05</v>
      </c>
      <c r="K106" s="15">
        <v>5</v>
      </c>
      <c r="L106" s="15">
        <v>150</v>
      </c>
      <c r="M106" s="15">
        <v>1</v>
      </c>
      <c r="N106" s="15" t="s">
        <v>910</v>
      </c>
    </row>
    <row r="107" spans="1:14" ht="14.5">
      <c r="A107" s="3" t="s">
        <v>2160</v>
      </c>
      <c r="B107" s="15" t="s">
        <v>1</v>
      </c>
      <c r="C107" s="15" t="s">
        <v>1018</v>
      </c>
      <c r="D107" s="15" t="s">
        <v>9320</v>
      </c>
      <c r="E107" s="15" t="s">
        <v>1619</v>
      </c>
      <c r="F107" s="15">
        <v>150</v>
      </c>
      <c r="G107" s="15">
        <v>1</v>
      </c>
      <c r="H107" s="15">
        <v>400</v>
      </c>
      <c r="I107" s="15">
        <v>30</v>
      </c>
      <c r="J107" s="15">
        <v>1.3</v>
      </c>
      <c r="K107" s="15">
        <v>5</v>
      </c>
      <c r="L107" s="15">
        <v>175</v>
      </c>
      <c r="M107" s="15">
        <v>1</v>
      </c>
      <c r="N107" s="15" t="s">
        <v>910</v>
      </c>
    </row>
    <row r="108" spans="1:14" ht="14.5">
      <c r="A108" s="3" t="s">
        <v>2161</v>
      </c>
      <c r="B108" s="15" t="s">
        <v>1</v>
      </c>
      <c r="C108" s="15" t="s">
        <v>1018</v>
      </c>
      <c r="D108" s="15" t="s">
        <v>9320</v>
      </c>
      <c r="E108" s="15" t="s">
        <v>1619</v>
      </c>
      <c r="F108" s="15">
        <v>150</v>
      </c>
      <c r="G108" s="15">
        <v>1</v>
      </c>
      <c r="H108" s="15">
        <v>400</v>
      </c>
      <c r="I108" s="15">
        <v>30</v>
      </c>
      <c r="J108" s="15">
        <v>1.3</v>
      </c>
      <c r="K108" s="15">
        <v>5</v>
      </c>
      <c r="L108" s="15">
        <v>175</v>
      </c>
      <c r="M108" s="15">
        <v>1</v>
      </c>
      <c r="N108" s="15" t="s">
        <v>3</v>
      </c>
    </row>
    <row r="109" spans="1:14" ht="14.5">
      <c r="A109" s="3" t="s">
        <v>2162</v>
      </c>
      <c r="B109" s="15" t="s">
        <v>1</v>
      </c>
      <c r="C109" s="15" t="s">
        <v>1774</v>
      </c>
      <c r="D109" s="15" t="s">
        <v>9320</v>
      </c>
      <c r="E109" s="15" t="s">
        <v>1619</v>
      </c>
      <c r="F109" s="15">
        <v>150</v>
      </c>
      <c r="G109" s="15">
        <v>1</v>
      </c>
      <c r="H109" s="15">
        <v>400</v>
      </c>
      <c r="I109" s="15">
        <v>30</v>
      </c>
      <c r="J109" s="15">
        <v>1.3</v>
      </c>
      <c r="K109" s="15">
        <v>5</v>
      </c>
      <c r="L109" s="15">
        <v>150</v>
      </c>
      <c r="M109" s="15">
        <v>1</v>
      </c>
      <c r="N109" s="15" t="s">
        <v>910</v>
      </c>
    </row>
    <row r="110" spans="1:14" ht="14.5">
      <c r="A110" s="3" t="s">
        <v>2163</v>
      </c>
      <c r="B110" s="15" t="s">
        <v>1</v>
      </c>
      <c r="C110" s="15" t="s">
        <v>4</v>
      </c>
      <c r="D110" s="15" t="s">
        <v>9320</v>
      </c>
      <c r="E110" s="15" t="s">
        <v>1619</v>
      </c>
      <c r="F110" s="15">
        <v>150</v>
      </c>
      <c r="G110" s="15">
        <v>1</v>
      </c>
      <c r="H110" s="15">
        <v>400</v>
      </c>
      <c r="I110" s="15">
        <v>30</v>
      </c>
      <c r="J110" s="15">
        <v>1.3</v>
      </c>
      <c r="K110" s="15">
        <v>5</v>
      </c>
      <c r="L110" s="15">
        <v>175</v>
      </c>
      <c r="M110" s="15">
        <v>1</v>
      </c>
      <c r="N110" s="15" t="s">
        <v>3</v>
      </c>
    </row>
    <row r="111" spans="1:14" ht="14.5">
      <c r="A111" s="3" t="s">
        <v>2164</v>
      </c>
      <c r="B111" s="15" t="s">
        <v>1</v>
      </c>
      <c r="C111" s="15" t="s">
        <v>8</v>
      </c>
      <c r="D111" s="15" t="s">
        <v>9320</v>
      </c>
      <c r="E111" s="15" t="s">
        <v>1619</v>
      </c>
      <c r="F111" s="15">
        <v>150</v>
      </c>
      <c r="G111" s="15">
        <v>1</v>
      </c>
      <c r="H111" s="15">
        <v>400</v>
      </c>
      <c r="I111" s="15">
        <v>30</v>
      </c>
      <c r="J111" s="15">
        <v>1.3</v>
      </c>
      <c r="K111" s="15">
        <v>5</v>
      </c>
      <c r="L111" s="15">
        <v>175</v>
      </c>
      <c r="M111" s="15">
        <v>1</v>
      </c>
      <c r="N111" s="15" t="s">
        <v>910</v>
      </c>
    </row>
    <row r="112" spans="1:14" ht="14.5">
      <c r="A112" s="3" t="s">
        <v>2165</v>
      </c>
      <c r="B112" s="15" t="s">
        <v>1</v>
      </c>
      <c r="C112" s="15" t="s">
        <v>8</v>
      </c>
      <c r="D112" s="15" t="s">
        <v>9320</v>
      </c>
      <c r="E112" s="15" t="s">
        <v>1619</v>
      </c>
      <c r="F112" s="15">
        <v>150</v>
      </c>
      <c r="G112" s="15">
        <v>1</v>
      </c>
      <c r="H112" s="15">
        <v>400</v>
      </c>
      <c r="I112" s="15">
        <v>30</v>
      </c>
      <c r="J112" s="15">
        <v>1.3</v>
      </c>
      <c r="K112" s="15">
        <v>5</v>
      </c>
      <c r="L112" s="15">
        <v>175</v>
      </c>
      <c r="M112" s="15">
        <v>1</v>
      </c>
      <c r="N112" s="15" t="s">
        <v>3</v>
      </c>
    </row>
    <row r="113" spans="1:14" ht="14.5">
      <c r="A113" s="3" t="s">
        <v>2166</v>
      </c>
      <c r="B113" s="15" t="s">
        <v>1</v>
      </c>
      <c r="C113" s="15" t="s">
        <v>4</v>
      </c>
      <c r="D113" s="15" t="s">
        <v>9320</v>
      </c>
      <c r="E113" s="15" t="s">
        <v>1619</v>
      </c>
      <c r="F113" s="15">
        <v>150</v>
      </c>
      <c r="G113" s="15">
        <v>1</v>
      </c>
      <c r="H113" s="15">
        <v>400</v>
      </c>
      <c r="I113" s="15">
        <v>30</v>
      </c>
      <c r="J113" s="15">
        <v>1.3</v>
      </c>
      <c r="K113" s="15">
        <v>5</v>
      </c>
      <c r="L113" s="15">
        <v>150</v>
      </c>
      <c r="M113" s="15">
        <v>1</v>
      </c>
      <c r="N113" s="15" t="s">
        <v>910</v>
      </c>
    </row>
    <row r="114" spans="1:14" ht="14.5">
      <c r="A114" s="3" t="s">
        <v>2167</v>
      </c>
      <c r="B114" s="15" t="s">
        <v>1</v>
      </c>
      <c r="C114" s="15" t="s">
        <v>4</v>
      </c>
      <c r="D114" s="15" t="s">
        <v>9320</v>
      </c>
      <c r="E114" s="15" t="s">
        <v>1619</v>
      </c>
      <c r="F114" s="15">
        <v>250</v>
      </c>
      <c r="G114" s="15">
        <v>1</v>
      </c>
      <c r="H114" s="15">
        <v>600</v>
      </c>
      <c r="I114" s="15">
        <v>30</v>
      </c>
      <c r="J114" s="15">
        <v>1.3</v>
      </c>
      <c r="K114" s="15">
        <v>5</v>
      </c>
      <c r="L114" s="15">
        <v>175</v>
      </c>
      <c r="M114" s="15">
        <v>1</v>
      </c>
      <c r="N114" s="15" t="s">
        <v>910</v>
      </c>
    </row>
    <row r="115" spans="1:14" ht="14.5">
      <c r="A115" s="3" t="s">
        <v>2168</v>
      </c>
      <c r="B115" s="15" t="s">
        <v>1</v>
      </c>
      <c r="C115" s="15" t="s">
        <v>727</v>
      </c>
      <c r="D115" s="15" t="s">
        <v>9320</v>
      </c>
      <c r="E115" s="15" t="s">
        <v>1619</v>
      </c>
      <c r="F115" s="15">
        <v>250</v>
      </c>
      <c r="G115" s="15">
        <v>1</v>
      </c>
      <c r="H115" s="15">
        <v>600</v>
      </c>
      <c r="I115" s="15">
        <v>30</v>
      </c>
      <c r="J115" s="15">
        <v>1.3</v>
      </c>
      <c r="K115" s="15">
        <v>1</v>
      </c>
      <c r="L115" s="15">
        <v>175</v>
      </c>
      <c r="M115" s="15">
        <v>1</v>
      </c>
      <c r="N115" s="15" t="s">
        <v>910</v>
      </c>
    </row>
    <row r="116" spans="1:14" ht="14.5">
      <c r="A116" s="3" t="s">
        <v>2169</v>
      </c>
      <c r="B116" s="15" t="s">
        <v>1</v>
      </c>
      <c r="C116" s="15" t="s">
        <v>727</v>
      </c>
      <c r="D116" s="15" t="s">
        <v>9320</v>
      </c>
      <c r="E116" s="15" t="s">
        <v>1619</v>
      </c>
      <c r="F116" s="15">
        <v>250</v>
      </c>
      <c r="G116" s="15">
        <v>1</v>
      </c>
      <c r="H116" s="15">
        <v>600</v>
      </c>
      <c r="I116" s="15">
        <v>30</v>
      </c>
      <c r="J116" s="15">
        <v>1.3</v>
      </c>
      <c r="K116" s="15">
        <v>1</v>
      </c>
      <c r="L116" s="15">
        <v>175</v>
      </c>
      <c r="M116" s="15">
        <v>1</v>
      </c>
      <c r="N116" s="15" t="s">
        <v>3</v>
      </c>
    </row>
    <row r="117" spans="1:14" ht="14.5">
      <c r="A117" s="3" t="s">
        <v>2312</v>
      </c>
      <c r="B117" s="15" t="s">
        <v>1</v>
      </c>
      <c r="C117" s="15" t="s">
        <v>1859</v>
      </c>
      <c r="D117" s="15" t="s">
        <v>9320</v>
      </c>
      <c r="E117" s="15" t="s">
        <v>1619</v>
      </c>
      <c r="F117" s="15">
        <v>250</v>
      </c>
      <c r="G117" s="15">
        <v>1</v>
      </c>
      <c r="H117" s="15">
        <v>600</v>
      </c>
      <c r="I117" s="15">
        <v>30</v>
      </c>
      <c r="J117" s="15">
        <v>1.3</v>
      </c>
      <c r="K117" s="15">
        <v>5</v>
      </c>
      <c r="L117" s="15">
        <v>150</v>
      </c>
      <c r="M117" s="15">
        <v>1</v>
      </c>
      <c r="N117" s="15" t="s">
        <v>910</v>
      </c>
    </row>
    <row r="118" spans="1:14" ht="14.5">
      <c r="A118" s="3" t="s">
        <v>2170</v>
      </c>
      <c r="B118" s="15" t="s">
        <v>1</v>
      </c>
      <c r="C118" s="15" t="s">
        <v>1018</v>
      </c>
      <c r="D118" s="15" t="s">
        <v>9320</v>
      </c>
      <c r="E118" s="15" t="s">
        <v>1619</v>
      </c>
      <c r="F118" s="15">
        <v>250</v>
      </c>
      <c r="G118" s="15">
        <v>1</v>
      </c>
      <c r="H118" s="15">
        <v>600</v>
      </c>
      <c r="I118" s="15">
        <v>30</v>
      </c>
      <c r="J118" s="15">
        <v>1.3</v>
      </c>
      <c r="K118" s="15">
        <v>5</v>
      </c>
      <c r="L118" s="15">
        <v>175</v>
      </c>
      <c r="M118" s="15">
        <v>1</v>
      </c>
      <c r="N118" s="15" t="s">
        <v>910</v>
      </c>
    </row>
    <row r="119" spans="1:14" ht="14.5">
      <c r="A119" s="3" t="s">
        <v>2171</v>
      </c>
      <c r="B119" s="15" t="s">
        <v>1</v>
      </c>
      <c r="C119" s="15" t="s">
        <v>1018</v>
      </c>
      <c r="D119" s="15" t="s">
        <v>9320</v>
      </c>
      <c r="E119" s="15" t="s">
        <v>1619</v>
      </c>
      <c r="F119" s="15">
        <v>250</v>
      </c>
      <c r="G119" s="15">
        <v>1</v>
      </c>
      <c r="H119" s="15">
        <v>600</v>
      </c>
      <c r="I119" s="15">
        <v>30</v>
      </c>
      <c r="J119" s="15">
        <v>1.3</v>
      </c>
      <c r="K119" s="15">
        <v>5</v>
      </c>
      <c r="L119" s="15">
        <v>175</v>
      </c>
      <c r="M119" s="15">
        <v>1</v>
      </c>
      <c r="N119" s="15" t="s">
        <v>3</v>
      </c>
    </row>
    <row r="120" spans="1:14" ht="14.5">
      <c r="A120" s="3" t="s">
        <v>2172</v>
      </c>
      <c r="B120" s="15" t="s">
        <v>1</v>
      </c>
      <c r="C120" s="15" t="s">
        <v>1774</v>
      </c>
      <c r="D120" s="15" t="s">
        <v>9320</v>
      </c>
      <c r="E120" s="15" t="s">
        <v>1619</v>
      </c>
      <c r="F120" s="15">
        <v>250</v>
      </c>
      <c r="G120" s="15">
        <v>1</v>
      </c>
      <c r="H120" s="15">
        <v>600</v>
      </c>
      <c r="I120" s="15">
        <v>30</v>
      </c>
      <c r="J120" s="15">
        <v>1.3</v>
      </c>
      <c r="K120" s="15">
        <v>5</v>
      </c>
      <c r="L120" s="15">
        <v>150</v>
      </c>
      <c r="M120" s="15">
        <v>1</v>
      </c>
      <c r="N120" s="15" t="s">
        <v>910</v>
      </c>
    </row>
    <row r="121" spans="1:14" ht="14.5">
      <c r="A121" s="3" t="s">
        <v>2173</v>
      </c>
      <c r="B121" s="15" t="s">
        <v>1</v>
      </c>
      <c r="C121" s="15" t="s">
        <v>4</v>
      </c>
      <c r="D121" s="15" t="s">
        <v>9320</v>
      </c>
      <c r="E121" s="15" t="s">
        <v>1619</v>
      </c>
      <c r="F121" s="15">
        <v>250</v>
      </c>
      <c r="G121" s="15">
        <v>1</v>
      </c>
      <c r="H121" s="15">
        <v>600</v>
      </c>
      <c r="I121" s="15">
        <v>30</v>
      </c>
      <c r="J121" s="15">
        <v>1.3</v>
      </c>
      <c r="K121" s="15">
        <v>5</v>
      </c>
      <c r="L121" s="15">
        <v>175</v>
      </c>
      <c r="M121" s="15">
        <v>1</v>
      </c>
      <c r="N121" s="15" t="s">
        <v>3</v>
      </c>
    </row>
    <row r="122" spans="1:14" ht="14.5">
      <c r="A122" s="3" t="s">
        <v>2175</v>
      </c>
      <c r="B122" s="15" t="s">
        <v>1</v>
      </c>
      <c r="C122" s="15" t="s">
        <v>779</v>
      </c>
      <c r="D122" s="15" t="s">
        <v>9320</v>
      </c>
      <c r="E122" s="15" t="s">
        <v>1619</v>
      </c>
      <c r="F122" s="15">
        <v>300</v>
      </c>
      <c r="G122" s="15">
        <v>1.2</v>
      </c>
      <c r="H122" s="15">
        <v>600</v>
      </c>
      <c r="I122" s="15">
        <v>50</v>
      </c>
      <c r="J122" s="15">
        <v>1.3</v>
      </c>
      <c r="K122" s="15">
        <v>5</v>
      </c>
      <c r="L122" s="15">
        <v>175</v>
      </c>
      <c r="M122" s="15">
        <v>1</v>
      </c>
      <c r="N122" s="15" t="s">
        <v>910</v>
      </c>
    </row>
    <row r="123" spans="1:14" ht="14.5">
      <c r="A123" s="3" t="s">
        <v>2176</v>
      </c>
      <c r="B123" s="15" t="s">
        <v>1</v>
      </c>
      <c r="C123" s="15" t="s">
        <v>779</v>
      </c>
      <c r="D123" s="15" t="s">
        <v>9320</v>
      </c>
      <c r="E123" s="15" t="s">
        <v>1619</v>
      </c>
      <c r="F123" s="15">
        <v>300</v>
      </c>
      <c r="G123" s="15">
        <v>1.2</v>
      </c>
      <c r="H123" s="15">
        <v>600</v>
      </c>
      <c r="I123" s="15">
        <v>50</v>
      </c>
      <c r="J123" s="15">
        <v>1.3</v>
      </c>
      <c r="K123" s="15">
        <v>5</v>
      </c>
      <c r="L123" s="15">
        <v>175</v>
      </c>
      <c r="M123" s="15">
        <v>1</v>
      </c>
      <c r="N123" s="15" t="s">
        <v>3</v>
      </c>
    </row>
    <row r="124" spans="1:14" ht="14.5">
      <c r="A124" s="3" t="s">
        <v>2174</v>
      </c>
      <c r="B124" s="15" t="s">
        <v>1</v>
      </c>
      <c r="C124" s="15" t="s">
        <v>8</v>
      </c>
      <c r="D124" s="15" t="s">
        <v>9320</v>
      </c>
      <c r="E124" s="15" t="s">
        <v>1619</v>
      </c>
      <c r="F124" s="15">
        <v>150</v>
      </c>
      <c r="G124" s="15">
        <v>1</v>
      </c>
      <c r="H124" s="15">
        <v>600</v>
      </c>
      <c r="I124" s="15">
        <v>30</v>
      </c>
      <c r="J124" s="15">
        <v>1.3</v>
      </c>
      <c r="K124" s="15">
        <v>5</v>
      </c>
      <c r="L124" s="15">
        <v>175</v>
      </c>
      <c r="M124" s="15">
        <v>1</v>
      </c>
      <c r="N124" s="15" t="s">
        <v>910</v>
      </c>
    </row>
    <row r="125" spans="1:14" ht="14.5">
      <c r="A125" s="3" t="s">
        <v>2177</v>
      </c>
      <c r="B125" s="15" t="s">
        <v>1</v>
      </c>
      <c r="C125" s="15" t="s">
        <v>8</v>
      </c>
      <c r="D125" s="15" t="s">
        <v>9320</v>
      </c>
      <c r="E125" s="15" t="s">
        <v>1619</v>
      </c>
      <c r="F125" s="15">
        <v>150</v>
      </c>
      <c r="G125" s="15">
        <v>1</v>
      </c>
      <c r="H125" s="15">
        <v>600</v>
      </c>
      <c r="I125" s="15">
        <v>30</v>
      </c>
      <c r="J125" s="15">
        <v>1.3</v>
      </c>
      <c r="K125" s="15">
        <v>5</v>
      </c>
      <c r="L125" s="15">
        <v>175</v>
      </c>
      <c r="M125" s="15">
        <v>1</v>
      </c>
      <c r="N125" s="15" t="s">
        <v>3</v>
      </c>
    </row>
    <row r="126" spans="1:14" ht="14.5">
      <c r="A126" s="3" t="s">
        <v>2178</v>
      </c>
      <c r="B126" s="15" t="s">
        <v>1</v>
      </c>
      <c r="C126" s="15" t="s">
        <v>756</v>
      </c>
      <c r="D126" s="15" t="s">
        <v>9320</v>
      </c>
      <c r="E126" s="15" t="s">
        <v>1619</v>
      </c>
      <c r="F126" s="15">
        <v>250</v>
      </c>
      <c r="G126" s="15">
        <v>1</v>
      </c>
      <c r="H126" s="15">
        <v>600</v>
      </c>
      <c r="I126" s="15">
        <v>20</v>
      </c>
      <c r="J126" s="15">
        <v>1.3</v>
      </c>
      <c r="K126" s="15">
        <v>5</v>
      </c>
      <c r="L126" s="15">
        <v>150</v>
      </c>
      <c r="M126" s="15">
        <v>1</v>
      </c>
      <c r="N126" s="15" t="s">
        <v>910</v>
      </c>
    </row>
    <row r="127" spans="1:14" ht="14.5">
      <c r="A127" s="3" t="s">
        <v>2179</v>
      </c>
      <c r="B127" s="15" t="s">
        <v>1</v>
      </c>
      <c r="C127" s="15" t="s">
        <v>4</v>
      </c>
      <c r="D127" s="15" t="s">
        <v>9320</v>
      </c>
      <c r="E127" s="15" t="s">
        <v>1619</v>
      </c>
      <c r="F127" s="15">
        <v>250</v>
      </c>
      <c r="G127" s="15">
        <v>1</v>
      </c>
      <c r="H127" s="15">
        <v>600</v>
      </c>
      <c r="I127" s="15">
        <v>30</v>
      </c>
      <c r="J127" s="15">
        <v>1.3</v>
      </c>
      <c r="K127" s="15">
        <v>5</v>
      </c>
      <c r="L127" s="15">
        <v>150</v>
      </c>
      <c r="M127" s="15">
        <v>1</v>
      </c>
      <c r="N127" s="15" t="s">
        <v>910</v>
      </c>
    </row>
    <row r="128" spans="1:14" ht="14.5">
      <c r="A128" s="3" t="s">
        <v>2180</v>
      </c>
      <c r="B128" s="15" t="s">
        <v>1</v>
      </c>
      <c r="C128" s="15" t="s">
        <v>4</v>
      </c>
      <c r="D128" s="15" t="s">
        <v>9320</v>
      </c>
      <c r="E128" s="15" t="s">
        <v>1619</v>
      </c>
      <c r="F128" s="15">
        <v>500</v>
      </c>
      <c r="G128" s="15">
        <v>1</v>
      </c>
      <c r="H128" s="15">
        <v>800</v>
      </c>
      <c r="I128" s="15">
        <v>30</v>
      </c>
      <c r="J128" s="15">
        <v>1.3</v>
      </c>
      <c r="K128" s="15">
        <v>5</v>
      </c>
      <c r="L128" s="15">
        <v>175</v>
      </c>
      <c r="M128" s="15">
        <v>1</v>
      </c>
      <c r="N128" s="15" t="s">
        <v>910</v>
      </c>
    </row>
    <row r="129" spans="1:14" ht="14.5">
      <c r="A129" s="3" t="s">
        <v>2181</v>
      </c>
      <c r="B129" s="15" t="s">
        <v>1</v>
      </c>
      <c r="C129" s="15" t="s">
        <v>727</v>
      </c>
      <c r="D129" s="15" t="s">
        <v>9320</v>
      </c>
      <c r="E129" s="15" t="s">
        <v>1619</v>
      </c>
      <c r="F129" s="15">
        <v>500</v>
      </c>
      <c r="G129" s="15">
        <v>1</v>
      </c>
      <c r="H129" s="15">
        <v>800</v>
      </c>
      <c r="I129" s="15">
        <v>30</v>
      </c>
      <c r="J129" s="15">
        <v>1.3</v>
      </c>
      <c r="K129" s="15">
        <v>1</v>
      </c>
      <c r="L129" s="15">
        <v>175</v>
      </c>
      <c r="M129" s="15">
        <v>1</v>
      </c>
      <c r="N129" s="15" t="s">
        <v>910</v>
      </c>
    </row>
    <row r="130" spans="1:14" ht="14.5">
      <c r="A130" s="3" t="s">
        <v>2182</v>
      </c>
      <c r="B130" s="15" t="s">
        <v>1</v>
      </c>
      <c r="C130" s="15" t="s">
        <v>727</v>
      </c>
      <c r="D130" s="15" t="s">
        <v>9320</v>
      </c>
      <c r="E130" s="15" t="s">
        <v>1619</v>
      </c>
      <c r="F130" s="15">
        <v>500</v>
      </c>
      <c r="G130" s="15">
        <v>1</v>
      </c>
      <c r="H130" s="15">
        <v>800</v>
      </c>
      <c r="I130" s="15">
        <v>30</v>
      </c>
      <c r="J130" s="15">
        <v>1.3</v>
      </c>
      <c r="K130" s="15">
        <v>1</v>
      </c>
      <c r="L130" s="15">
        <v>175</v>
      </c>
      <c r="M130" s="15">
        <v>1</v>
      </c>
      <c r="N130" s="15" t="s">
        <v>3</v>
      </c>
    </row>
    <row r="131" spans="1:14" ht="14.5">
      <c r="A131" s="3" t="s">
        <v>2313</v>
      </c>
      <c r="B131" s="15" t="s">
        <v>1</v>
      </c>
      <c r="C131" s="15" t="s">
        <v>1859</v>
      </c>
      <c r="D131" s="15" t="s">
        <v>9320</v>
      </c>
      <c r="E131" s="15" t="s">
        <v>1619</v>
      </c>
      <c r="F131" s="15">
        <v>250</v>
      </c>
      <c r="G131" s="15">
        <v>1</v>
      </c>
      <c r="H131" s="15">
        <v>800</v>
      </c>
      <c r="I131" s="15">
        <v>30</v>
      </c>
      <c r="J131" s="15">
        <v>1.3</v>
      </c>
      <c r="K131" s="15">
        <v>5</v>
      </c>
      <c r="L131" s="15">
        <v>150</v>
      </c>
      <c r="M131" s="15">
        <v>1</v>
      </c>
      <c r="N131" s="15" t="s">
        <v>910</v>
      </c>
    </row>
    <row r="132" spans="1:14" ht="14.5">
      <c r="A132" s="3" t="s">
        <v>2183</v>
      </c>
      <c r="B132" s="15" t="s">
        <v>1</v>
      </c>
      <c r="C132" s="15" t="s">
        <v>1018</v>
      </c>
      <c r="D132" s="15" t="s">
        <v>9320</v>
      </c>
      <c r="E132" s="15" t="s">
        <v>1619</v>
      </c>
      <c r="F132" s="15">
        <v>500</v>
      </c>
      <c r="G132" s="15">
        <v>1</v>
      </c>
      <c r="H132" s="15">
        <v>800</v>
      </c>
      <c r="I132" s="15">
        <v>30</v>
      </c>
      <c r="J132" s="15">
        <v>1.3</v>
      </c>
      <c r="K132" s="15">
        <v>5</v>
      </c>
      <c r="L132" s="15">
        <v>175</v>
      </c>
      <c r="M132" s="15">
        <v>1</v>
      </c>
      <c r="N132" s="15" t="s">
        <v>910</v>
      </c>
    </row>
    <row r="133" spans="1:14" ht="14.5">
      <c r="A133" s="3" t="s">
        <v>2184</v>
      </c>
      <c r="B133" s="15" t="s">
        <v>1</v>
      </c>
      <c r="C133" s="15" t="s">
        <v>1018</v>
      </c>
      <c r="D133" s="15" t="s">
        <v>9320</v>
      </c>
      <c r="E133" s="15" t="s">
        <v>1619</v>
      </c>
      <c r="F133" s="15">
        <v>500</v>
      </c>
      <c r="G133" s="15">
        <v>1</v>
      </c>
      <c r="H133" s="15">
        <v>800</v>
      </c>
      <c r="I133" s="15">
        <v>30</v>
      </c>
      <c r="J133" s="15">
        <v>1.3</v>
      </c>
      <c r="K133" s="15">
        <v>5</v>
      </c>
      <c r="L133" s="15">
        <v>175</v>
      </c>
      <c r="M133" s="15">
        <v>1</v>
      </c>
      <c r="N133" s="15" t="s">
        <v>3</v>
      </c>
    </row>
    <row r="134" spans="1:14" ht="14.5">
      <c r="A134" s="3" t="s">
        <v>2185</v>
      </c>
      <c r="B134" s="15" t="s">
        <v>1</v>
      </c>
      <c r="C134" s="15" t="s">
        <v>1774</v>
      </c>
      <c r="D134" s="15" t="s">
        <v>9320</v>
      </c>
      <c r="E134" s="15" t="s">
        <v>1619</v>
      </c>
      <c r="F134" s="15">
        <v>500</v>
      </c>
      <c r="G134" s="15">
        <v>1</v>
      </c>
      <c r="H134" s="15">
        <v>800</v>
      </c>
      <c r="I134" s="15">
        <v>30</v>
      </c>
      <c r="J134" s="15">
        <v>1.3</v>
      </c>
      <c r="K134" s="15">
        <v>5</v>
      </c>
      <c r="L134" s="15">
        <v>150</v>
      </c>
      <c r="M134" s="15">
        <v>1</v>
      </c>
      <c r="N134" s="15" t="s">
        <v>910</v>
      </c>
    </row>
    <row r="135" spans="1:14" ht="14.5">
      <c r="A135" s="3" t="s">
        <v>2186</v>
      </c>
      <c r="B135" s="15" t="s">
        <v>1</v>
      </c>
      <c r="C135" s="15" t="s">
        <v>4</v>
      </c>
      <c r="D135" s="15" t="s">
        <v>9320</v>
      </c>
      <c r="E135" s="15" t="s">
        <v>1619</v>
      </c>
      <c r="F135" s="15">
        <v>500</v>
      </c>
      <c r="G135" s="15">
        <v>1</v>
      </c>
      <c r="H135" s="15">
        <v>800</v>
      </c>
      <c r="I135" s="15">
        <v>30</v>
      </c>
      <c r="J135" s="15">
        <v>1.3</v>
      </c>
      <c r="K135" s="15">
        <v>5</v>
      </c>
      <c r="L135" s="15">
        <v>175</v>
      </c>
      <c r="M135" s="15">
        <v>1</v>
      </c>
      <c r="N135" s="15" t="s">
        <v>3</v>
      </c>
    </row>
    <row r="136" spans="1:14" ht="14.5">
      <c r="A136" s="3" t="s">
        <v>2188</v>
      </c>
      <c r="B136" s="15" t="s">
        <v>1</v>
      </c>
      <c r="C136" s="15" t="s">
        <v>779</v>
      </c>
      <c r="D136" s="15" t="s">
        <v>9320</v>
      </c>
      <c r="E136" s="15" t="s">
        <v>1619</v>
      </c>
      <c r="F136" s="15">
        <v>300</v>
      </c>
      <c r="G136" s="15">
        <v>1.2</v>
      </c>
      <c r="H136" s="15">
        <v>800</v>
      </c>
      <c r="I136" s="15">
        <v>50</v>
      </c>
      <c r="J136" s="15">
        <v>1.3</v>
      </c>
      <c r="K136" s="15">
        <v>5</v>
      </c>
      <c r="L136" s="15">
        <v>175</v>
      </c>
      <c r="M136" s="15">
        <v>1</v>
      </c>
      <c r="N136" s="15" t="s">
        <v>910</v>
      </c>
    </row>
    <row r="137" spans="1:14" ht="14.5">
      <c r="A137" s="3" t="s">
        <v>2189</v>
      </c>
      <c r="B137" s="15" t="s">
        <v>1</v>
      </c>
      <c r="C137" s="15" t="s">
        <v>779</v>
      </c>
      <c r="D137" s="15" t="s">
        <v>9320</v>
      </c>
      <c r="E137" s="15" t="s">
        <v>1619</v>
      </c>
      <c r="F137" s="15">
        <v>300</v>
      </c>
      <c r="G137" s="15">
        <v>1.2</v>
      </c>
      <c r="H137" s="15">
        <v>800</v>
      </c>
      <c r="I137" s="15">
        <v>50</v>
      </c>
      <c r="J137" s="15">
        <v>1.3</v>
      </c>
      <c r="K137" s="15">
        <v>5</v>
      </c>
      <c r="L137" s="15">
        <v>175</v>
      </c>
      <c r="M137" s="15">
        <v>1</v>
      </c>
      <c r="N137" s="15" t="s">
        <v>3</v>
      </c>
    </row>
    <row r="138" spans="1:14" ht="14.5">
      <c r="A138" s="3" t="s">
        <v>2187</v>
      </c>
      <c r="B138" s="15" t="s">
        <v>1</v>
      </c>
      <c r="C138" s="15" t="s">
        <v>8</v>
      </c>
      <c r="D138" s="15" t="s">
        <v>9320</v>
      </c>
      <c r="E138" s="15" t="s">
        <v>1619</v>
      </c>
      <c r="F138" s="15">
        <v>250</v>
      </c>
      <c r="G138" s="15">
        <v>1</v>
      </c>
      <c r="H138" s="15">
        <v>800</v>
      </c>
      <c r="I138" s="15">
        <v>30</v>
      </c>
      <c r="J138" s="15">
        <v>1.3</v>
      </c>
      <c r="K138" s="15">
        <v>5</v>
      </c>
      <c r="L138" s="15">
        <v>175</v>
      </c>
      <c r="M138" s="15">
        <v>1</v>
      </c>
      <c r="N138" s="15" t="s">
        <v>910</v>
      </c>
    </row>
    <row r="139" spans="1:14" ht="14.5">
      <c r="A139" s="3" t="s">
        <v>2190</v>
      </c>
      <c r="B139" s="15" t="s">
        <v>1</v>
      </c>
      <c r="C139" s="15" t="s">
        <v>8</v>
      </c>
      <c r="D139" s="15" t="s">
        <v>9320</v>
      </c>
      <c r="E139" s="15" t="s">
        <v>1619</v>
      </c>
      <c r="F139" s="15">
        <v>250</v>
      </c>
      <c r="G139" s="15">
        <v>1</v>
      </c>
      <c r="H139" s="15">
        <v>800</v>
      </c>
      <c r="I139" s="15">
        <v>30</v>
      </c>
      <c r="J139" s="15">
        <v>1.3</v>
      </c>
      <c r="K139" s="15">
        <v>5</v>
      </c>
      <c r="L139" s="15">
        <v>175</v>
      </c>
      <c r="M139" s="15">
        <v>1</v>
      </c>
      <c r="N139" s="15" t="s">
        <v>3</v>
      </c>
    </row>
    <row r="140" spans="1:14" ht="14.5">
      <c r="A140" s="3" t="s">
        <v>2191</v>
      </c>
      <c r="B140" s="15" t="s">
        <v>1</v>
      </c>
      <c r="C140" s="15" t="s">
        <v>756</v>
      </c>
      <c r="D140" s="15" t="s">
        <v>9320</v>
      </c>
      <c r="E140" s="15" t="s">
        <v>1619</v>
      </c>
      <c r="F140" s="15">
        <v>500</v>
      </c>
      <c r="G140" s="15">
        <v>1</v>
      </c>
      <c r="H140" s="15">
        <v>800</v>
      </c>
      <c r="I140" s="15">
        <v>20</v>
      </c>
      <c r="J140" s="15">
        <v>1.3</v>
      </c>
      <c r="K140" s="15">
        <v>5</v>
      </c>
      <c r="L140" s="15">
        <v>150</v>
      </c>
      <c r="M140" s="15">
        <v>1</v>
      </c>
      <c r="N140" s="15" t="s">
        <v>910</v>
      </c>
    </row>
    <row r="141" spans="1:14" ht="14.5">
      <c r="A141" s="3" t="s">
        <v>2192</v>
      </c>
      <c r="B141" s="15" t="s">
        <v>1</v>
      </c>
      <c r="C141" s="15" t="s">
        <v>4</v>
      </c>
      <c r="D141" s="15" t="s">
        <v>9320</v>
      </c>
      <c r="E141" s="15" t="s">
        <v>1619</v>
      </c>
      <c r="F141" s="15">
        <v>500</v>
      </c>
      <c r="G141" s="15">
        <v>1</v>
      </c>
      <c r="H141" s="15">
        <v>800</v>
      </c>
      <c r="I141" s="15">
        <v>30</v>
      </c>
      <c r="J141" s="15">
        <v>1.3</v>
      </c>
      <c r="K141" s="15">
        <v>5</v>
      </c>
      <c r="L141" s="15">
        <v>150</v>
      </c>
      <c r="M141" s="15">
        <v>1</v>
      </c>
      <c r="N141" s="15" t="s">
        <v>910</v>
      </c>
    </row>
    <row r="142" spans="1:14" ht="14.5">
      <c r="A142" s="3" t="s">
        <v>2193</v>
      </c>
      <c r="B142" s="15" t="s">
        <v>1</v>
      </c>
      <c r="C142" s="15" t="s">
        <v>4</v>
      </c>
      <c r="D142" s="15" t="s">
        <v>9320</v>
      </c>
      <c r="E142" s="15" t="s">
        <v>1619</v>
      </c>
      <c r="F142" s="15">
        <v>500</v>
      </c>
      <c r="G142" s="15">
        <v>1</v>
      </c>
      <c r="H142" s="15">
        <v>1000</v>
      </c>
      <c r="I142" s="15">
        <v>30</v>
      </c>
      <c r="J142" s="15">
        <v>1.3</v>
      </c>
      <c r="K142" s="15">
        <v>5</v>
      </c>
      <c r="L142" s="15">
        <v>175</v>
      </c>
      <c r="M142" s="15">
        <v>1</v>
      </c>
      <c r="N142" s="15" t="s">
        <v>910</v>
      </c>
    </row>
    <row r="143" spans="1:14" ht="14.5">
      <c r="A143" s="3" t="s">
        <v>2194</v>
      </c>
      <c r="B143" s="15" t="s">
        <v>1</v>
      </c>
      <c r="C143" s="15" t="s">
        <v>727</v>
      </c>
      <c r="D143" s="15" t="s">
        <v>9320</v>
      </c>
      <c r="E143" s="15" t="s">
        <v>1619</v>
      </c>
      <c r="F143" s="15">
        <v>500</v>
      </c>
      <c r="G143" s="15">
        <v>1</v>
      </c>
      <c r="H143" s="15">
        <v>1000</v>
      </c>
      <c r="I143" s="15">
        <v>30</v>
      </c>
      <c r="J143" s="15">
        <v>1.3</v>
      </c>
      <c r="K143" s="15">
        <v>1</v>
      </c>
      <c r="L143" s="15">
        <v>175</v>
      </c>
      <c r="M143" s="15">
        <v>1</v>
      </c>
      <c r="N143" s="15" t="s">
        <v>910</v>
      </c>
    </row>
    <row r="144" spans="1:14" ht="14.5">
      <c r="A144" s="3" t="s">
        <v>2195</v>
      </c>
      <c r="B144" s="15" t="s">
        <v>1</v>
      </c>
      <c r="C144" s="15" t="s">
        <v>727</v>
      </c>
      <c r="D144" s="15" t="s">
        <v>9320</v>
      </c>
      <c r="E144" s="15" t="s">
        <v>1619</v>
      </c>
      <c r="F144" s="15">
        <v>500</v>
      </c>
      <c r="G144" s="15">
        <v>1</v>
      </c>
      <c r="H144" s="15">
        <v>1000</v>
      </c>
      <c r="I144" s="15">
        <v>30</v>
      </c>
      <c r="J144" s="15">
        <v>1.3</v>
      </c>
      <c r="K144" s="15">
        <v>1</v>
      </c>
      <c r="L144" s="15">
        <v>175</v>
      </c>
      <c r="M144" s="15">
        <v>1</v>
      </c>
      <c r="N144" s="15" t="s">
        <v>3</v>
      </c>
    </row>
    <row r="145" spans="1:14" ht="14.5">
      <c r="A145" s="3" t="s">
        <v>2196</v>
      </c>
      <c r="B145" s="15" t="s">
        <v>1</v>
      </c>
      <c r="C145" s="15" t="s">
        <v>1859</v>
      </c>
      <c r="D145" s="15" t="s">
        <v>9320</v>
      </c>
      <c r="E145" s="15" t="s">
        <v>1619</v>
      </c>
      <c r="F145" s="15">
        <v>250</v>
      </c>
      <c r="G145" s="15">
        <v>1</v>
      </c>
      <c r="H145" s="15">
        <v>1000</v>
      </c>
      <c r="I145" s="15">
        <v>30</v>
      </c>
      <c r="J145" s="15">
        <v>1.3</v>
      </c>
      <c r="K145" s="15">
        <v>5</v>
      </c>
      <c r="L145" s="15">
        <v>150</v>
      </c>
      <c r="M145" s="15">
        <v>1</v>
      </c>
      <c r="N145" s="15" t="s">
        <v>910</v>
      </c>
    </row>
    <row r="146" spans="1:14" ht="14.5">
      <c r="A146" s="3" t="s">
        <v>2197</v>
      </c>
      <c r="B146" s="15" t="s">
        <v>1</v>
      </c>
      <c r="C146" s="15" t="s">
        <v>1018</v>
      </c>
      <c r="D146" s="15" t="s">
        <v>9320</v>
      </c>
      <c r="E146" s="15" t="s">
        <v>1619</v>
      </c>
      <c r="F146" s="15">
        <v>500</v>
      </c>
      <c r="G146" s="15">
        <v>1</v>
      </c>
      <c r="H146" s="15">
        <v>1000</v>
      </c>
      <c r="I146" s="15">
        <v>30</v>
      </c>
      <c r="J146" s="15">
        <v>1.3</v>
      </c>
      <c r="K146" s="15">
        <v>5</v>
      </c>
      <c r="L146" s="15">
        <v>175</v>
      </c>
      <c r="M146" s="15">
        <v>1</v>
      </c>
      <c r="N146" s="15" t="s">
        <v>910</v>
      </c>
    </row>
    <row r="147" spans="1:14" ht="14.5">
      <c r="A147" s="3" t="s">
        <v>2198</v>
      </c>
      <c r="B147" s="15" t="s">
        <v>1</v>
      </c>
      <c r="C147" s="15" t="s">
        <v>1018</v>
      </c>
      <c r="D147" s="15" t="s">
        <v>9320</v>
      </c>
      <c r="E147" s="15" t="s">
        <v>1619</v>
      </c>
      <c r="F147" s="15">
        <v>500</v>
      </c>
      <c r="G147" s="15">
        <v>1</v>
      </c>
      <c r="H147" s="15">
        <v>1000</v>
      </c>
      <c r="I147" s="15">
        <v>30</v>
      </c>
      <c r="J147" s="15">
        <v>1.3</v>
      </c>
      <c r="K147" s="15">
        <v>5</v>
      </c>
      <c r="L147" s="15">
        <v>175</v>
      </c>
      <c r="M147" s="15">
        <v>1</v>
      </c>
      <c r="N147" s="15" t="s">
        <v>3</v>
      </c>
    </row>
    <row r="148" spans="1:14" ht="14.5">
      <c r="A148" s="3" t="s">
        <v>2199</v>
      </c>
      <c r="B148" s="15" t="s">
        <v>1</v>
      </c>
      <c r="C148" s="15" t="s">
        <v>1774</v>
      </c>
      <c r="D148" s="15" t="s">
        <v>9320</v>
      </c>
      <c r="E148" s="15" t="s">
        <v>1619</v>
      </c>
      <c r="F148" s="15">
        <v>500</v>
      </c>
      <c r="G148" s="15">
        <v>1</v>
      </c>
      <c r="H148" s="15">
        <v>1000</v>
      </c>
      <c r="I148" s="15">
        <v>30</v>
      </c>
      <c r="J148" s="15">
        <v>1.3</v>
      </c>
      <c r="K148" s="15">
        <v>5</v>
      </c>
      <c r="L148" s="15">
        <v>150</v>
      </c>
      <c r="M148" s="15">
        <v>1</v>
      </c>
      <c r="N148" s="15" t="s">
        <v>910</v>
      </c>
    </row>
    <row r="149" spans="1:14" ht="14.5">
      <c r="A149" s="3" t="s">
        <v>2200</v>
      </c>
      <c r="B149" s="15" t="s">
        <v>1</v>
      </c>
      <c r="C149" s="15" t="s">
        <v>4</v>
      </c>
      <c r="D149" s="15" t="s">
        <v>9320</v>
      </c>
      <c r="E149" s="15" t="s">
        <v>1619</v>
      </c>
      <c r="F149" s="15">
        <v>500</v>
      </c>
      <c r="G149" s="15">
        <v>1</v>
      </c>
      <c r="H149" s="15">
        <v>1000</v>
      </c>
      <c r="I149" s="15">
        <v>30</v>
      </c>
      <c r="J149" s="15">
        <v>1.3</v>
      </c>
      <c r="K149" s="15">
        <v>5</v>
      </c>
      <c r="L149" s="15">
        <v>175</v>
      </c>
      <c r="M149" s="15">
        <v>1</v>
      </c>
      <c r="N149" s="15" t="s">
        <v>3</v>
      </c>
    </row>
    <row r="150" spans="1:14" ht="14.5">
      <c r="A150" s="3" t="s">
        <v>2202</v>
      </c>
      <c r="B150" s="15" t="s">
        <v>1</v>
      </c>
      <c r="C150" s="15" t="s">
        <v>779</v>
      </c>
      <c r="D150" s="15" t="s">
        <v>9320</v>
      </c>
      <c r="E150" s="15" t="s">
        <v>1619</v>
      </c>
      <c r="F150" s="15">
        <v>300</v>
      </c>
      <c r="G150" s="15">
        <v>1.2</v>
      </c>
      <c r="H150" s="15">
        <v>1000</v>
      </c>
      <c r="I150" s="15">
        <v>50</v>
      </c>
      <c r="J150" s="15">
        <v>1.3</v>
      </c>
      <c r="K150" s="15">
        <v>5</v>
      </c>
      <c r="L150" s="15">
        <v>175</v>
      </c>
      <c r="M150" s="15">
        <v>1</v>
      </c>
      <c r="N150" s="15" t="s">
        <v>910</v>
      </c>
    </row>
    <row r="151" spans="1:14" ht="14.5">
      <c r="A151" s="3" t="s">
        <v>2203</v>
      </c>
      <c r="B151" s="15" t="s">
        <v>1</v>
      </c>
      <c r="C151" s="15" t="s">
        <v>779</v>
      </c>
      <c r="D151" s="15" t="s">
        <v>9320</v>
      </c>
      <c r="E151" s="15" t="s">
        <v>1619</v>
      </c>
      <c r="F151" s="15">
        <v>300</v>
      </c>
      <c r="G151" s="15">
        <v>1.2</v>
      </c>
      <c r="H151" s="15">
        <v>1000</v>
      </c>
      <c r="I151" s="15">
        <v>50</v>
      </c>
      <c r="J151" s="15">
        <v>1.3</v>
      </c>
      <c r="K151" s="15">
        <v>5</v>
      </c>
      <c r="L151" s="15">
        <v>175</v>
      </c>
      <c r="M151" s="15">
        <v>1</v>
      </c>
      <c r="N151" s="15" t="s">
        <v>3</v>
      </c>
    </row>
    <row r="152" spans="1:14" ht="14.5">
      <c r="A152" s="3" t="s">
        <v>2201</v>
      </c>
      <c r="B152" s="15" t="s">
        <v>1</v>
      </c>
      <c r="C152" s="15" t="s">
        <v>8</v>
      </c>
      <c r="D152" s="15" t="s">
        <v>9320</v>
      </c>
      <c r="E152" s="15" t="s">
        <v>1619</v>
      </c>
      <c r="F152" s="15">
        <v>250</v>
      </c>
      <c r="G152" s="15">
        <v>1</v>
      </c>
      <c r="H152" s="15">
        <v>1000</v>
      </c>
      <c r="I152" s="15">
        <v>30</v>
      </c>
      <c r="J152" s="15">
        <v>1.3</v>
      </c>
      <c r="K152" s="15">
        <v>5</v>
      </c>
      <c r="L152" s="15">
        <v>175</v>
      </c>
      <c r="M152" s="15">
        <v>1</v>
      </c>
      <c r="N152" s="15" t="s">
        <v>910</v>
      </c>
    </row>
    <row r="153" spans="1:14" ht="14.5">
      <c r="A153" s="3" t="s">
        <v>2204</v>
      </c>
      <c r="B153" s="15" t="s">
        <v>1</v>
      </c>
      <c r="C153" s="15" t="s">
        <v>8</v>
      </c>
      <c r="D153" s="15" t="s">
        <v>9320</v>
      </c>
      <c r="E153" s="15" t="s">
        <v>1619</v>
      </c>
      <c r="F153" s="15">
        <v>250</v>
      </c>
      <c r="G153" s="15">
        <v>1</v>
      </c>
      <c r="H153" s="15">
        <v>1000</v>
      </c>
      <c r="I153" s="15">
        <v>30</v>
      </c>
      <c r="J153" s="15">
        <v>1.3</v>
      </c>
      <c r="K153" s="15">
        <v>5</v>
      </c>
      <c r="L153" s="15">
        <v>175</v>
      </c>
      <c r="M153" s="15">
        <v>1</v>
      </c>
      <c r="N153" s="15" t="s">
        <v>3</v>
      </c>
    </row>
    <row r="154" spans="1:14" ht="14.5">
      <c r="A154" s="3" t="s">
        <v>2205</v>
      </c>
      <c r="B154" s="15" t="s">
        <v>1</v>
      </c>
      <c r="C154" s="15" t="s">
        <v>4</v>
      </c>
      <c r="D154" s="15" t="s">
        <v>9320</v>
      </c>
      <c r="E154" s="15" t="s">
        <v>1619</v>
      </c>
      <c r="F154" s="15">
        <v>500</v>
      </c>
      <c r="G154" s="15">
        <v>1</v>
      </c>
      <c r="H154" s="15">
        <v>1000</v>
      </c>
      <c r="I154" s="15">
        <v>30</v>
      </c>
      <c r="J154" s="15">
        <v>1.3</v>
      </c>
      <c r="K154" s="15">
        <v>5</v>
      </c>
      <c r="L154" s="15">
        <v>150</v>
      </c>
      <c r="M154" s="15">
        <v>1</v>
      </c>
      <c r="N154" s="15" t="s">
        <v>910</v>
      </c>
    </row>
    <row r="155" spans="1:14" ht="14.5">
      <c r="A155" s="3" t="s">
        <v>2206</v>
      </c>
      <c r="B155" s="15" t="s">
        <v>1</v>
      </c>
      <c r="C155" s="15" t="s">
        <v>5</v>
      </c>
      <c r="D155" s="15" t="s">
        <v>9320</v>
      </c>
      <c r="E155" s="15" t="s">
        <v>1619</v>
      </c>
      <c r="F155" s="15">
        <v>150</v>
      </c>
      <c r="G155" s="15">
        <v>2</v>
      </c>
      <c r="H155" s="15">
        <v>50</v>
      </c>
      <c r="I155" s="15">
        <v>50</v>
      </c>
      <c r="J155" s="15">
        <v>1.3</v>
      </c>
      <c r="K155" s="15">
        <v>5</v>
      </c>
      <c r="L155" s="15">
        <v>175</v>
      </c>
      <c r="M155" s="15">
        <v>1</v>
      </c>
      <c r="N155" s="15" t="s">
        <v>910</v>
      </c>
    </row>
    <row r="156" spans="1:14" ht="14.5">
      <c r="A156" s="3" t="s">
        <v>2207</v>
      </c>
      <c r="B156" s="15" t="s">
        <v>1</v>
      </c>
      <c r="C156" s="15" t="s">
        <v>4</v>
      </c>
      <c r="D156" s="15" t="s">
        <v>9320</v>
      </c>
      <c r="E156" s="15" t="s">
        <v>1619</v>
      </c>
      <c r="F156" s="15">
        <v>150</v>
      </c>
      <c r="G156" s="15">
        <v>1.5</v>
      </c>
      <c r="H156" s="15">
        <v>50</v>
      </c>
      <c r="I156" s="15">
        <v>50</v>
      </c>
      <c r="J156" s="15">
        <v>1.3</v>
      </c>
      <c r="K156" s="15">
        <v>5</v>
      </c>
      <c r="L156" s="15">
        <v>175</v>
      </c>
      <c r="M156" s="15">
        <v>1</v>
      </c>
      <c r="N156" s="15" t="s">
        <v>910</v>
      </c>
    </row>
    <row r="157" spans="1:14" ht="14.5">
      <c r="A157" s="3" t="s">
        <v>2208</v>
      </c>
      <c r="B157" s="15" t="s">
        <v>1</v>
      </c>
      <c r="C157" s="15" t="s">
        <v>4</v>
      </c>
      <c r="D157" s="15" t="s">
        <v>9320</v>
      </c>
      <c r="E157" s="15" t="s">
        <v>1619</v>
      </c>
      <c r="F157" s="15">
        <v>150</v>
      </c>
      <c r="G157" s="15">
        <v>1.5</v>
      </c>
      <c r="H157" s="15">
        <v>50</v>
      </c>
      <c r="I157" s="15">
        <v>50</v>
      </c>
      <c r="J157" s="15">
        <v>1.3</v>
      </c>
      <c r="K157" s="15">
        <v>5</v>
      </c>
      <c r="L157" s="15">
        <v>175</v>
      </c>
      <c r="M157" s="15">
        <v>1</v>
      </c>
      <c r="N157" s="15" t="s">
        <v>3</v>
      </c>
    </row>
    <row r="158" spans="1:14" ht="14.5">
      <c r="A158" s="3" t="s">
        <v>2209</v>
      </c>
      <c r="B158" s="15" t="s">
        <v>1</v>
      </c>
      <c r="C158" s="15" t="s">
        <v>5</v>
      </c>
      <c r="D158" s="15" t="s">
        <v>9320</v>
      </c>
      <c r="E158" s="15" t="s">
        <v>1619</v>
      </c>
      <c r="F158" s="15">
        <v>150</v>
      </c>
      <c r="G158" s="15">
        <v>2</v>
      </c>
      <c r="H158" s="15">
        <v>50</v>
      </c>
      <c r="I158" s="15">
        <v>50</v>
      </c>
      <c r="J158" s="15">
        <v>1.3</v>
      </c>
      <c r="K158" s="15">
        <v>5</v>
      </c>
      <c r="L158" s="15">
        <v>175</v>
      </c>
      <c r="M158" s="15">
        <v>1</v>
      </c>
      <c r="N158" s="15" t="s">
        <v>3</v>
      </c>
    </row>
    <row r="159" spans="1:14" ht="14.5">
      <c r="A159" s="3" t="s">
        <v>2210</v>
      </c>
      <c r="B159" s="15" t="s">
        <v>1</v>
      </c>
      <c r="C159" s="15" t="s">
        <v>5</v>
      </c>
      <c r="D159" s="15" t="s">
        <v>9320</v>
      </c>
      <c r="E159" s="15" t="s">
        <v>1619</v>
      </c>
      <c r="F159" s="15">
        <v>150</v>
      </c>
      <c r="G159" s="15">
        <v>2</v>
      </c>
      <c r="H159" s="15">
        <v>100</v>
      </c>
      <c r="I159" s="15">
        <v>50</v>
      </c>
      <c r="J159" s="15">
        <v>1.3</v>
      </c>
      <c r="K159" s="15">
        <v>5</v>
      </c>
      <c r="L159" s="15">
        <v>175</v>
      </c>
      <c r="M159" s="15">
        <v>1</v>
      </c>
      <c r="N159" s="15" t="s">
        <v>910</v>
      </c>
    </row>
    <row r="160" spans="1:14" ht="14.5">
      <c r="A160" s="3" t="s">
        <v>2211</v>
      </c>
      <c r="B160" s="15" t="s">
        <v>1</v>
      </c>
      <c r="C160" s="15" t="s">
        <v>4</v>
      </c>
      <c r="D160" s="15" t="s">
        <v>9320</v>
      </c>
      <c r="E160" s="15" t="s">
        <v>1619</v>
      </c>
      <c r="F160" s="15">
        <v>150</v>
      </c>
      <c r="G160" s="15">
        <v>1.5</v>
      </c>
      <c r="H160" s="15">
        <v>100</v>
      </c>
      <c r="I160" s="15">
        <v>50</v>
      </c>
      <c r="J160" s="15">
        <v>1.3</v>
      </c>
      <c r="K160" s="15">
        <v>5</v>
      </c>
      <c r="L160" s="15">
        <v>175</v>
      </c>
      <c r="M160" s="15">
        <v>1</v>
      </c>
      <c r="N160" s="15" t="s">
        <v>910</v>
      </c>
    </row>
    <row r="161" spans="1:14" ht="14.5">
      <c r="A161" s="3" t="s">
        <v>2212</v>
      </c>
      <c r="B161" s="15" t="s">
        <v>1</v>
      </c>
      <c r="C161" s="15" t="s">
        <v>4</v>
      </c>
      <c r="D161" s="15" t="s">
        <v>9320</v>
      </c>
      <c r="E161" s="15" t="s">
        <v>1619</v>
      </c>
      <c r="F161" s="15">
        <v>150</v>
      </c>
      <c r="G161" s="15">
        <v>1.5</v>
      </c>
      <c r="H161" s="15">
        <v>100</v>
      </c>
      <c r="I161" s="15">
        <v>50</v>
      </c>
      <c r="J161" s="15">
        <v>1.3</v>
      </c>
      <c r="K161" s="15">
        <v>5</v>
      </c>
      <c r="L161" s="15">
        <v>175</v>
      </c>
      <c r="M161" s="15">
        <v>1</v>
      </c>
      <c r="N161" s="15" t="s">
        <v>3</v>
      </c>
    </row>
    <row r="162" spans="1:14" ht="14.5">
      <c r="A162" s="3" t="s">
        <v>2213</v>
      </c>
      <c r="B162" s="15" t="s">
        <v>1</v>
      </c>
      <c r="C162" s="15" t="s">
        <v>5</v>
      </c>
      <c r="D162" s="15" t="s">
        <v>9320</v>
      </c>
      <c r="E162" s="15" t="s">
        <v>1619</v>
      </c>
      <c r="F162" s="15">
        <v>150</v>
      </c>
      <c r="G162" s="15">
        <v>2</v>
      </c>
      <c r="H162" s="15">
        <v>100</v>
      </c>
      <c r="I162" s="15">
        <v>50</v>
      </c>
      <c r="J162" s="15">
        <v>1.3</v>
      </c>
      <c r="K162" s="15">
        <v>5</v>
      </c>
      <c r="L162" s="15">
        <v>175</v>
      </c>
      <c r="M162" s="15">
        <v>1</v>
      </c>
      <c r="N162" s="15" t="s">
        <v>3</v>
      </c>
    </row>
    <row r="163" spans="1:14" ht="14.5">
      <c r="A163" s="3" t="s">
        <v>2214</v>
      </c>
      <c r="B163" s="15" t="s">
        <v>1</v>
      </c>
      <c r="C163" s="15" t="s">
        <v>5</v>
      </c>
      <c r="D163" s="15" t="s">
        <v>9320</v>
      </c>
      <c r="E163" s="15" t="s">
        <v>1619</v>
      </c>
      <c r="F163" s="15">
        <v>150</v>
      </c>
      <c r="G163" s="15">
        <v>2</v>
      </c>
      <c r="H163" s="15">
        <v>200</v>
      </c>
      <c r="I163" s="15">
        <v>50</v>
      </c>
      <c r="J163" s="15">
        <v>1.3</v>
      </c>
      <c r="K163" s="15">
        <v>5</v>
      </c>
      <c r="L163" s="15">
        <v>175</v>
      </c>
      <c r="M163" s="15">
        <v>1</v>
      </c>
      <c r="N163" s="15" t="s">
        <v>910</v>
      </c>
    </row>
    <row r="164" spans="1:14" ht="14.5">
      <c r="A164" s="3" t="s">
        <v>2215</v>
      </c>
      <c r="B164" s="15" t="s">
        <v>1</v>
      </c>
      <c r="C164" s="15" t="s">
        <v>4</v>
      </c>
      <c r="D164" s="15" t="s">
        <v>9320</v>
      </c>
      <c r="E164" s="15" t="s">
        <v>1619</v>
      </c>
      <c r="F164" s="15">
        <v>150</v>
      </c>
      <c r="G164" s="15">
        <v>1.5</v>
      </c>
      <c r="H164" s="15">
        <v>200</v>
      </c>
      <c r="I164" s="15">
        <v>50</v>
      </c>
      <c r="J164" s="15">
        <v>1.3</v>
      </c>
      <c r="K164" s="15">
        <v>5</v>
      </c>
      <c r="L164" s="15">
        <v>175</v>
      </c>
      <c r="M164" s="15">
        <v>1</v>
      </c>
      <c r="N164" s="15" t="s">
        <v>910</v>
      </c>
    </row>
    <row r="165" spans="1:14" ht="14.5">
      <c r="A165" s="3" t="s">
        <v>2216</v>
      </c>
      <c r="B165" s="15" t="s">
        <v>1</v>
      </c>
      <c r="C165" s="15" t="s">
        <v>1774</v>
      </c>
      <c r="D165" s="15" t="s">
        <v>9320</v>
      </c>
      <c r="E165" s="15" t="s">
        <v>1619</v>
      </c>
      <c r="F165" s="15">
        <v>150</v>
      </c>
      <c r="G165" s="15">
        <v>2</v>
      </c>
      <c r="H165" s="15">
        <v>200</v>
      </c>
      <c r="I165" s="15">
        <v>50</v>
      </c>
      <c r="J165" s="15">
        <v>1.3</v>
      </c>
      <c r="K165" s="15">
        <v>5</v>
      </c>
      <c r="L165" s="15">
        <v>150</v>
      </c>
      <c r="M165" s="15">
        <v>1</v>
      </c>
      <c r="N165" s="15" t="s">
        <v>910</v>
      </c>
    </row>
    <row r="166" spans="1:14" ht="14.5">
      <c r="A166" s="3" t="s">
        <v>2217</v>
      </c>
      <c r="B166" s="15" t="s">
        <v>1</v>
      </c>
      <c r="C166" s="15" t="s">
        <v>4</v>
      </c>
      <c r="D166" s="15" t="s">
        <v>9320</v>
      </c>
      <c r="E166" s="15" t="s">
        <v>1619</v>
      </c>
      <c r="F166" s="15">
        <v>150</v>
      </c>
      <c r="G166" s="15">
        <v>1.5</v>
      </c>
      <c r="H166" s="15">
        <v>200</v>
      </c>
      <c r="I166" s="15">
        <v>50</v>
      </c>
      <c r="J166" s="15">
        <v>1.3</v>
      </c>
      <c r="K166" s="15">
        <v>5</v>
      </c>
      <c r="L166" s="15">
        <v>175</v>
      </c>
      <c r="M166" s="15">
        <v>1</v>
      </c>
      <c r="N166" s="15" t="s">
        <v>3</v>
      </c>
    </row>
    <row r="167" spans="1:14" ht="14.5">
      <c r="A167" s="3" t="s">
        <v>2218</v>
      </c>
      <c r="B167" s="15" t="s">
        <v>1</v>
      </c>
      <c r="C167" s="15" t="s">
        <v>727</v>
      </c>
      <c r="D167" s="15" t="s">
        <v>9320</v>
      </c>
      <c r="E167" s="15" t="s">
        <v>1619</v>
      </c>
      <c r="F167" s="15">
        <v>150</v>
      </c>
      <c r="G167" s="15">
        <v>2</v>
      </c>
      <c r="H167" s="15">
        <v>200</v>
      </c>
      <c r="I167" s="15">
        <v>50</v>
      </c>
      <c r="J167" s="15">
        <v>1.3</v>
      </c>
      <c r="K167" s="15">
        <v>1</v>
      </c>
      <c r="L167" s="15">
        <v>175</v>
      </c>
      <c r="M167" s="15">
        <v>1</v>
      </c>
      <c r="N167" s="15" t="s">
        <v>910</v>
      </c>
    </row>
    <row r="168" spans="1:14" ht="14.5">
      <c r="A168" s="3" t="s">
        <v>2219</v>
      </c>
      <c r="B168" s="15" t="s">
        <v>1</v>
      </c>
      <c r="C168" s="15" t="s">
        <v>727</v>
      </c>
      <c r="D168" s="15" t="s">
        <v>9320</v>
      </c>
      <c r="E168" s="15" t="s">
        <v>1619</v>
      </c>
      <c r="F168" s="15">
        <v>150</v>
      </c>
      <c r="G168" s="15">
        <v>2</v>
      </c>
      <c r="H168" s="15">
        <v>200</v>
      </c>
      <c r="I168" s="15">
        <v>50</v>
      </c>
      <c r="J168" s="15">
        <v>1.3</v>
      </c>
      <c r="K168" s="15">
        <v>1</v>
      </c>
      <c r="L168" s="15">
        <v>175</v>
      </c>
      <c r="M168" s="15">
        <v>1</v>
      </c>
      <c r="N168" s="15" t="s">
        <v>3</v>
      </c>
    </row>
    <row r="169" spans="1:14" ht="14.5">
      <c r="A169" s="3" t="s">
        <v>2220</v>
      </c>
      <c r="B169" s="15" t="s">
        <v>1</v>
      </c>
      <c r="C169" s="15" t="s">
        <v>4</v>
      </c>
      <c r="D169" s="15" t="s">
        <v>9320</v>
      </c>
      <c r="E169" s="15" t="s">
        <v>1619</v>
      </c>
      <c r="F169" s="15">
        <v>150</v>
      </c>
      <c r="G169" s="15">
        <v>2</v>
      </c>
      <c r="H169" s="15">
        <v>200</v>
      </c>
      <c r="I169" s="15">
        <v>50</v>
      </c>
      <c r="J169" s="15">
        <v>1.3</v>
      </c>
      <c r="K169" s="15">
        <v>5</v>
      </c>
      <c r="L169" s="15">
        <v>150</v>
      </c>
      <c r="M169" s="15">
        <v>1</v>
      </c>
      <c r="N169" s="15" t="s">
        <v>910</v>
      </c>
    </row>
    <row r="170" spans="1:14" ht="14.5">
      <c r="A170" s="3" t="s">
        <v>2221</v>
      </c>
      <c r="B170" s="15" t="s">
        <v>1</v>
      </c>
      <c r="C170" s="15" t="s">
        <v>1859</v>
      </c>
      <c r="D170" s="15" t="s">
        <v>9320</v>
      </c>
      <c r="E170" s="15" t="s">
        <v>1619</v>
      </c>
      <c r="F170" s="15">
        <v>150</v>
      </c>
      <c r="G170" s="15">
        <v>2</v>
      </c>
      <c r="H170" s="15">
        <v>200</v>
      </c>
      <c r="I170" s="15">
        <v>40</v>
      </c>
      <c r="J170" s="15">
        <v>1.3</v>
      </c>
      <c r="K170" s="15">
        <v>5</v>
      </c>
      <c r="L170" s="15">
        <v>150</v>
      </c>
      <c r="M170" s="15">
        <v>1</v>
      </c>
      <c r="N170" s="15" t="s">
        <v>910</v>
      </c>
    </row>
    <row r="171" spans="1:14" ht="14.5">
      <c r="A171" s="3" t="s">
        <v>2222</v>
      </c>
      <c r="B171" s="15" t="s">
        <v>1</v>
      </c>
      <c r="C171" s="15" t="s">
        <v>1018</v>
      </c>
      <c r="D171" s="15" t="s">
        <v>9320</v>
      </c>
      <c r="E171" s="15" t="s">
        <v>1619</v>
      </c>
      <c r="F171" s="15">
        <v>150</v>
      </c>
      <c r="G171" s="15">
        <v>2</v>
      </c>
      <c r="H171" s="15">
        <v>200</v>
      </c>
      <c r="I171" s="15">
        <v>50</v>
      </c>
      <c r="J171" s="15">
        <v>1.3</v>
      </c>
      <c r="K171" s="15">
        <v>1</v>
      </c>
      <c r="L171" s="15">
        <v>175</v>
      </c>
      <c r="M171" s="15">
        <v>1</v>
      </c>
      <c r="N171" s="15" t="s">
        <v>910</v>
      </c>
    </row>
    <row r="172" spans="1:14" ht="14.5">
      <c r="A172" s="3" t="s">
        <v>2223</v>
      </c>
      <c r="B172" s="15" t="s">
        <v>1</v>
      </c>
      <c r="C172" s="15" t="s">
        <v>1018</v>
      </c>
      <c r="D172" s="15" t="s">
        <v>9320</v>
      </c>
      <c r="E172" s="15" t="s">
        <v>1619</v>
      </c>
      <c r="F172" s="15">
        <v>150</v>
      </c>
      <c r="G172" s="15">
        <v>2</v>
      </c>
      <c r="H172" s="15">
        <v>200</v>
      </c>
      <c r="I172" s="15">
        <v>50</v>
      </c>
      <c r="J172" s="15">
        <v>1.3</v>
      </c>
      <c r="K172" s="15">
        <v>1</v>
      </c>
      <c r="L172" s="15">
        <v>175</v>
      </c>
      <c r="M172" s="15">
        <v>1</v>
      </c>
      <c r="N172" s="15" t="s">
        <v>3</v>
      </c>
    </row>
    <row r="173" spans="1:14" ht="14.5">
      <c r="A173" s="3" t="s">
        <v>2224</v>
      </c>
      <c r="B173" s="15" t="s">
        <v>1</v>
      </c>
      <c r="C173" s="15" t="s">
        <v>5</v>
      </c>
      <c r="D173" s="15" t="s">
        <v>9320</v>
      </c>
      <c r="E173" s="15" t="s">
        <v>1619</v>
      </c>
      <c r="F173" s="15">
        <v>150</v>
      </c>
      <c r="G173" s="15">
        <v>2</v>
      </c>
      <c r="H173" s="15">
        <v>200</v>
      </c>
      <c r="I173" s="15">
        <v>50</v>
      </c>
      <c r="J173" s="15">
        <v>1.3</v>
      </c>
      <c r="K173" s="15">
        <v>5</v>
      </c>
      <c r="L173" s="15">
        <v>175</v>
      </c>
      <c r="M173" s="15">
        <v>1</v>
      </c>
      <c r="N173" s="15" t="s">
        <v>3</v>
      </c>
    </row>
    <row r="174" spans="1:14" ht="14.5">
      <c r="A174" s="3" t="s">
        <v>2225</v>
      </c>
      <c r="B174" s="15" t="s">
        <v>1</v>
      </c>
      <c r="C174" s="15" t="s">
        <v>5</v>
      </c>
      <c r="D174" s="15" t="s">
        <v>9320</v>
      </c>
      <c r="E174" s="15" t="s">
        <v>1619</v>
      </c>
      <c r="F174" s="15">
        <v>150</v>
      </c>
      <c r="G174" s="15">
        <v>2</v>
      </c>
      <c r="H174" s="15">
        <v>200</v>
      </c>
      <c r="I174" s="15">
        <v>50</v>
      </c>
      <c r="J174" s="15">
        <v>1.3</v>
      </c>
      <c r="K174" s="15">
        <v>5</v>
      </c>
      <c r="L174" s="15">
        <v>150</v>
      </c>
      <c r="M174" s="15">
        <v>1</v>
      </c>
      <c r="N174" s="15" t="s">
        <v>910</v>
      </c>
    </row>
    <row r="175" spans="1:14" ht="14.5">
      <c r="A175" s="3" t="s">
        <v>2226</v>
      </c>
      <c r="B175" s="15" t="s">
        <v>1</v>
      </c>
      <c r="C175" s="15" t="s">
        <v>5</v>
      </c>
      <c r="D175" s="15" t="s">
        <v>9320</v>
      </c>
      <c r="E175" s="15" t="s">
        <v>1619</v>
      </c>
      <c r="F175" s="15">
        <v>150</v>
      </c>
      <c r="G175" s="15">
        <v>2</v>
      </c>
      <c r="H175" s="15">
        <v>400</v>
      </c>
      <c r="I175" s="15">
        <v>50</v>
      </c>
      <c r="J175" s="15">
        <v>1.3</v>
      </c>
      <c r="K175" s="15">
        <v>5</v>
      </c>
      <c r="L175" s="15">
        <v>175</v>
      </c>
      <c r="M175" s="15">
        <v>1</v>
      </c>
      <c r="N175" s="15" t="s">
        <v>910</v>
      </c>
    </row>
    <row r="176" spans="1:14" ht="14.5">
      <c r="A176" s="3" t="s">
        <v>2227</v>
      </c>
      <c r="B176" s="15" t="s">
        <v>1</v>
      </c>
      <c r="C176" s="15" t="s">
        <v>4</v>
      </c>
      <c r="D176" s="15" t="s">
        <v>9320</v>
      </c>
      <c r="E176" s="15" t="s">
        <v>1619</v>
      </c>
      <c r="F176" s="15">
        <v>150</v>
      </c>
      <c r="G176" s="15">
        <v>1.5</v>
      </c>
      <c r="H176" s="15">
        <v>400</v>
      </c>
      <c r="I176" s="15">
        <v>50</v>
      </c>
      <c r="J176" s="15">
        <v>1.3</v>
      </c>
      <c r="K176" s="15">
        <v>5</v>
      </c>
      <c r="L176" s="15">
        <v>175</v>
      </c>
      <c r="M176" s="15">
        <v>1</v>
      </c>
      <c r="N176" s="15" t="s">
        <v>910</v>
      </c>
    </row>
    <row r="177" spans="1:14" ht="14.5">
      <c r="A177" s="3" t="s">
        <v>2228</v>
      </c>
      <c r="B177" s="15" t="s">
        <v>1</v>
      </c>
      <c r="C177" s="15" t="s">
        <v>1774</v>
      </c>
      <c r="D177" s="15" t="s">
        <v>9320</v>
      </c>
      <c r="E177" s="15" t="s">
        <v>1619</v>
      </c>
      <c r="F177" s="15">
        <v>150</v>
      </c>
      <c r="G177" s="15">
        <v>2</v>
      </c>
      <c r="H177" s="15">
        <v>400</v>
      </c>
      <c r="I177" s="15">
        <v>50</v>
      </c>
      <c r="J177" s="15">
        <v>1.3</v>
      </c>
      <c r="K177" s="15">
        <v>5</v>
      </c>
      <c r="L177" s="15">
        <v>150</v>
      </c>
      <c r="M177" s="15">
        <v>1</v>
      </c>
      <c r="N177" s="15" t="s">
        <v>910</v>
      </c>
    </row>
    <row r="178" spans="1:14" ht="14.5">
      <c r="A178" s="3" t="s">
        <v>2229</v>
      </c>
      <c r="B178" s="15" t="s">
        <v>1</v>
      </c>
      <c r="C178" s="15" t="s">
        <v>4</v>
      </c>
      <c r="D178" s="15" t="s">
        <v>9320</v>
      </c>
      <c r="E178" s="15" t="s">
        <v>1619</v>
      </c>
      <c r="F178" s="15">
        <v>150</v>
      </c>
      <c r="G178" s="15">
        <v>1.5</v>
      </c>
      <c r="H178" s="15">
        <v>400</v>
      </c>
      <c r="I178" s="15">
        <v>50</v>
      </c>
      <c r="J178" s="15">
        <v>1.3</v>
      </c>
      <c r="K178" s="15">
        <v>5</v>
      </c>
      <c r="L178" s="15">
        <v>175</v>
      </c>
      <c r="M178" s="15">
        <v>1</v>
      </c>
      <c r="N178" s="15" t="s">
        <v>3</v>
      </c>
    </row>
    <row r="179" spans="1:14" ht="14.5">
      <c r="A179" s="3" t="s">
        <v>2230</v>
      </c>
      <c r="B179" s="15" t="s">
        <v>1</v>
      </c>
      <c r="C179" s="15" t="s">
        <v>727</v>
      </c>
      <c r="D179" s="15" t="s">
        <v>9320</v>
      </c>
      <c r="E179" s="15" t="s">
        <v>1619</v>
      </c>
      <c r="F179" s="15">
        <v>150</v>
      </c>
      <c r="G179" s="15">
        <v>2</v>
      </c>
      <c r="H179" s="15">
        <v>400</v>
      </c>
      <c r="I179" s="15">
        <v>50</v>
      </c>
      <c r="J179" s="15">
        <v>1.3</v>
      </c>
      <c r="K179" s="15">
        <v>1</v>
      </c>
      <c r="L179" s="15">
        <v>175</v>
      </c>
      <c r="M179" s="15">
        <v>1</v>
      </c>
      <c r="N179" s="15" t="s">
        <v>910</v>
      </c>
    </row>
    <row r="180" spans="1:14" ht="14.5">
      <c r="A180" s="3" t="s">
        <v>2231</v>
      </c>
      <c r="B180" s="15" t="s">
        <v>1</v>
      </c>
      <c r="C180" s="15" t="s">
        <v>727</v>
      </c>
      <c r="D180" s="15" t="s">
        <v>9320</v>
      </c>
      <c r="E180" s="15" t="s">
        <v>1619</v>
      </c>
      <c r="F180" s="15">
        <v>150</v>
      </c>
      <c r="G180" s="15">
        <v>2</v>
      </c>
      <c r="H180" s="15">
        <v>400</v>
      </c>
      <c r="I180" s="15">
        <v>50</v>
      </c>
      <c r="J180" s="15">
        <v>1.3</v>
      </c>
      <c r="K180" s="15">
        <v>1</v>
      </c>
      <c r="L180" s="15">
        <v>175</v>
      </c>
      <c r="M180" s="15">
        <v>1</v>
      </c>
      <c r="N180" s="15" t="s">
        <v>3</v>
      </c>
    </row>
    <row r="181" spans="1:14" ht="14.5">
      <c r="A181" s="3" t="s">
        <v>2232</v>
      </c>
      <c r="B181" s="15" t="s">
        <v>1</v>
      </c>
      <c r="C181" s="15" t="s">
        <v>4</v>
      </c>
      <c r="D181" s="15" t="s">
        <v>9320</v>
      </c>
      <c r="E181" s="15" t="s">
        <v>1619</v>
      </c>
      <c r="F181" s="15">
        <v>150</v>
      </c>
      <c r="G181" s="15">
        <v>2</v>
      </c>
      <c r="H181" s="15">
        <v>400</v>
      </c>
      <c r="I181" s="15">
        <v>50</v>
      </c>
      <c r="J181" s="15">
        <v>1.3</v>
      </c>
      <c r="K181" s="15">
        <v>5</v>
      </c>
      <c r="L181" s="15">
        <v>150</v>
      </c>
      <c r="M181" s="15">
        <v>1</v>
      </c>
      <c r="N181" s="15" t="s">
        <v>910</v>
      </c>
    </row>
    <row r="182" spans="1:14" ht="14.5">
      <c r="A182" s="3" t="s">
        <v>2233</v>
      </c>
      <c r="B182" s="15" t="s">
        <v>1</v>
      </c>
      <c r="C182" s="15" t="s">
        <v>1859</v>
      </c>
      <c r="D182" s="15" t="s">
        <v>9320</v>
      </c>
      <c r="E182" s="15" t="s">
        <v>1619</v>
      </c>
      <c r="F182" s="15">
        <v>150</v>
      </c>
      <c r="G182" s="15">
        <v>2</v>
      </c>
      <c r="H182" s="15">
        <v>400</v>
      </c>
      <c r="I182" s="15">
        <v>40</v>
      </c>
      <c r="J182" s="15">
        <v>1.3</v>
      </c>
      <c r="K182" s="15">
        <v>5</v>
      </c>
      <c r="L182" s="15">
        <v>150</v>
      </c>
      <c r="M182" s="15">
        <v>1</v>
      </c>
      <c r="N182" s="15" t="s">
        <v>910</v>
      </c>
    </row>
    <row r="183" spans="1:14" ht="14.5">
      <c r="A183" s="3" t="s">
        <v>2234</v>
      </c>
      <c r="B183" s="15" t="s">
        <v>1</v>
      </c>
      <c r="C183" s="15" t="s">
        <v>1018</v>
      </c>
      <c r="D183" s="15" t="s">
        <v>9320</v>
      </c>
      <c r="E183" s="15" t="s">
        <v>1619</v>
      </c>
      <c r="F183" s="15">
        <v>150</v>
      </c>
      <c r="G183" s="15">
        <v>2</v>
      </c>
      <c r="H183" s="15">
        <v>400</v>
      </c>
      <c r="I183" s="15">
        <v>50</v>
      </c>
      <c r="J183" s="15">
        <v>1.3</v>
      </c>
      <c r="K183" s="15">
        <v>1</v>
      </c>
      <c r="L183" s="15">
        <v>175</v>
      </c>
      <c r="M183" s="15">
        <v>1</v>
      </c>
      <c r="N183" s="15" t="s">
        <v>910</v>
      </c>
    </row>
    <row r="184" spans="1:14" ht="14.5">
      <c r="A184" s="3" t="s">
        <v>2235</v>
      </c>
      <c r="B184" s="15" t="s">
        <v>1</v>
      </c>
      <c r="C184" s="15" t="s">
        <v>1018</v>
      </c>
      <c r="D184" s="15" t="s">
        <v>9320</v>
      </c>
      <c r="E184" s="15" t="s">
        <v>1619</v>
      </c>
      <c r="F184" s="15">
        <v>150</v>
      </c>
      <c r="G184" s="15">
        <v>2</v>
      </c>
      <c r="H184" s="15">
        <v>400</v>
      </c>
      <c r="I184" s="15">
        <v>50</v>
      </c>
      <c r="J184" s="15">
        <v>1.3</v>
      </c>
      <c r="K184" s="15">
        <v>1</v>
      </c>
      <c r="L184" s="15">
        <v>175</v>
      </c>
      <c r="M184" s="15">
        <v>1</v>
      </c>
      <c r="N184" s="15" t="s">
        <v>3</v>
      </c>
    </row>
    <row r="185" spans="1:14" ht="14.5">
      <c r="A185" s="3" t="s">
        <v>2236</v>
      </c>
      <c r="B185" s="15" t="s">
        <v>1</v>
      </c>
      <c r="C185" s="15" t="s">
        <v>5</v>
      </c>
      <c r="D185" s="15" t="s">
        <v>9320</v>
      </c>
      <c r="E185" s="15" t="s">
        <v>1619</v>
      </c>
      <c r="F185" s="15">
        <v>150</v>
      </c>
      <c r="G185" s="15">
        <v>2</v>
      </c>
      <c r="H185" s="15">
        <v>400</v>
      </c>
      <c r="I185" s="15">
        <v>50</v>
      </c>
      <c r="J185" s="15">
        <v>1.3</v>
      </c>
      <c r="K185" s="15">
        <v>5</v>
      </c>
      <c r="L185" s="15">
        <v>175</v>
      </c>
      <c r="M185" s="15">
        <v>1</v>
      </c>
      <c r="N185" s="15" t="s">
        <v>3</v>
      </c>
    </row>
    <row r="186" spans="1:14" ht="14.5">
      <c r="A186" s="3" t="s">
        <v>2237</v>
      </c>
      <c r="B186" s="15" t="s">
        <v>1</v>
      </c>
      <c r="C186" s="15" t="s">
        <v>5</v>
      </c>
      <c r="D186" s="15" t="s">
        <v>9320</v>
      </c>
      <c r="E186" s="15" t="s">
        <v>1619</v>
      </c>
      <c r="F186" s="15">
        <v>150</v>
      </c>
      <c r="G186" s="15">
        <v>2</v>
      </c>
      <c r="H186" s="15">
        <v>400</v>
      </c>
      <c r="I186" s="15">
        <v>50</v>
      </c>
      <c r="J186" s="15">
        <v>1.3</v>
      </c>
      <c r="K186" s="15">
        <v>5</v>
      </c>
      <c r="L186" s="15">
        <v>150</v>
      </c>
      <c r="M186" s="15">
        <v>1</v>
      </c>
      <c r="N186" s="15" t="s">
        <v>910</v>
      </c>
    </row>
    <row r="187" spans="1:14" ht="14.5">
      <c r="A187" s="3" t="s">
        <v>2238</v>
      </c>
      <c r="B187" s="15" t="s">
        <v>1</v>
      </c>
      <c r="C187" s="15" t="s">
        <v>5</v>
      </c>
      <c r="D187" s="15" t="s">
        <v>9320</v>
      </c>
      <c r="E187" s="15" t="s">
        <v>1619</v>
      </c>
      <c r="F187" s="15">
        <v>250</v>
      </c>
      <c r="G187" s="15">
        <v>2</v>
      </c>
      <c r="H187" s="15">
        <v>600</v>
      </c>
      <c r="I187" s="15">
        <v>50</v>
      </c>
      <c r="J187" s="15">
        <v>1.3</v>
      </c>
      <c r="K187" s="15">
        <v>5</v>
      </c>
      <c r="L187" s="15">
        <v>175</v>
      </c>
      <c r="M187" s="15">
        <v>1</v>
      </c>
      <c r="N187" s="15" t="s">
        <v>910</v>
      </c>
    </row>
    <row r="188" spans="1:14" ht="14.5">
      <c r="A188" s="3" t="s">
        <v>2239</v>
      </c>
      <c r="B188" s="15" t="s">
        <v>1</v>
      </c>
      <c r="C188" s="15" t="s">
        <v>4</v>
      </c>
      <c r="D188" s="15" t="s">
        <v>9320</v>
      </c>
      <c r="E188" s="15" t="s">
        <v>1619</v>
      </c>
      <c r="F188" s="15">
        <v>250</v>
      </c>
      <c r="G188" s="15">
        <v>1.5</v>
      </c>
      <c r="H188" s="15">
        <v>600</v>
      </c>
      <c r="I188" s="15">
        <v>50</v>
      </c>
      <c r="J188" s="15">
        <v>1.3</v>
      </c>
      <c r="K188" s="15">
        <v>5</v>
      </c>
      <c r="L188" s="15">
        <v>175</v>
      </c>
      <c r="M188" s="15">
        <v>1</v>
      </c>
      <c r="N188" s="15" t="s">
        <v>910</v>
      </c>
    </row>
    <row r="189" spans="1:14" ht="14.5">
      <c r="A189" s="3" t="s">
        <v>2240</v>
      </c>
      <c r="B189" s="15" t="s">
        <v>1</v>
      </c>
      <c r="C189" s="15" t="s">
        <v>1774</v>
      </c>
      <c r="D189" s="15" t="s">
        <v>9320</v>
      </c>
      <c r="E189" s="15" t="s">
        <v>1619</v>
      </c>
      <c r="F189" s="15">
        <v>250</v>
      </c>
      <c r="G189" s="15">
        <v>2</v>
      </c>
      <c r="H189" s="15">
        <v>600</v>
      </c>
      <c r="I189" s="15">
        <v>50</v>
      </c>
      <c r="J189" s="15">
        <v>1.3</v>
      </c>
      <c r="K189" s="15">
        <v>5</v>
      </c>
      <c r="L189" s="15">
        <v>150</v>
      </c>
      <c r="M189" s="15">
        <v>1</v>
      </c>
      <c r="N189" s="15" t="s">
        <v>910</v>
      </c>
    </row>
    <row r="190" spans="1:14" ht="14.5">
      <c r="A190" s="3" t="s">
        <v>2241</v>
      </c>
      <c r="B190" s="15" t="s">
        <v>1</v>
      </c>
      <c r="C190" s="15" t="s">
        <v>4</v>
      </c>
      <c r="D190" s="15" t="s">
        <v>9320</v>
      </c>
      <c r="E190" s="15" t="s">
        <v>1619</v>
      </c>
      <c r="F190" s="15">
        <v>250</v>
      </c>
      <c r="G190" s="15">
        <v>1.5</v>
      </c>
      <c r="H190" s="15">
        <v>600</v>
      </c>
      <c r="I190" s="15">
        <v>50</v>
      </c>
      <c r="J190" s="15">
        <v>1.3</v>
      </c>
      <c r="K190" s="15">
        <v>5</v>
      </c>
      <c r="L190" s="15">
        <v>175</v>
      </c>
      <c r="M190" s="15">
        <v>1</v>
      </c>
      <c r="N190" s="15" t="s">
        <v>3</v>
      </c>
    </row>
    <row r="191" spans="1:14" ht="14.5">
      <c r="A191" s="3" t="s">
        <v>2242</v>
      </c>
      <c r="B191" s="15" t="s">
        <v>1</v>
      </c>
      <c r="C191" s="15" t="s">
        <v>727</v>
      </c>
      <c r="D191" s="15" t="s">
        <v>9320</v>
      </c>
      <c r="E191" s="15" t="s">
        <v>1619</v>
      </c>
      <c r="F191" s="15">
        <v>250</v>
      </c>
      <c r="G191" s="15">
        <v>2</v>
      </c>
      <c r="H191" s="15">
        <v>600</v>
      </c>
      <c r="I191" s="15">
        <v>50</v>
      </c>
      <c r="J191" s="15">
        <v>1.3</v>
      </c>
      <c r="K191" s="15">
        <v>1</v>
      </c>
      <c r="L191" s="15">
        <v>175</v>
      </c>
      <c r="M191" s="15">
        <v>1</v>
      </c>
      <c r="N191" s="15" t="s">
        <v>910</v>
      </c>
    </row>
    <row r="192" spans="1:14" ht="14.5">
      <c r="A192" s="3" t="s">
        <v>2243</v>
      </c>
      <c r="B192" s="15" t="s">
        <v>1</v>
      </c>
      <c r="C192" s="15" t="s">
        <v>727</v>
      </c>
      <c r="D192" s="15" t="s">
        <v>9320</v>
      </c>
      <c r="E192" s="15" t="s">
        <v>1619</v>
      </c>
      <c r="F192" s="15">
        <v>250</v>
      </c>
      <c r="G192" s="15">
        <v>2</v>
      </c>
      <c r="H192" s="15">
        <v>600</v>
      </c>
      <c r="I192" s="15">
        <v>50</v>
      </c>
      <c r="J192" s="15">
        <v>1.3</v>
      </c>
      <c r="K192" s="15">
        <v>1</v>
      </c>
      <c r="L192" s="15">
        <v>175</v>
      </c>
      <c r="M192" s="15">
        <v>1</v>
      </c>
      <c r="N192" s="15" t="s">
        <v>3</v>
      </c>
    </row>
    <row r="193" spans="1:14" ht="14.5">
      <c r="A193" s="3" t="s">
        <v>2244</v>
      </c>
      <c r="B193" s="15" t="s">
        <v>1</v>
      </c>
      <c r="C193" s="15" t="s">
        <v>4</v>
      </c>
      <c r="D193" s="15" t="s">
        <v>9320</v>
      </c>
      <c r="E193" s="15" t="s">
        <v>1619</v>
      </c>
      <c r="F193" s="15">
        <v>250</v>
      </c>
      <c r="G193" s="15">
        <v>2</v>
      </c>
      <c r="H193" s="15">
        <v>600</v>
      </c>
      <c r="I193" s="15">
        <v>50</v>
      </c>
      <c r="J193" s="15">
        <v>1.3</v>
      </c>
      <c r="K193" s="15">
        <v>5</v>
      </c>
      <c r="L193" s="15">
        <v>150</v>
      </c>
      <c r="M193" s="15">
        <v>1</v>
      </c>
      <c r="N193" s="15" t="s">
        <v>910</v>
      </c>
    </row>
    <row r="194" spans="1:14" ht="14.5">
      <c r="A194" s="3" t="s">
        <v>2245</v>
      </c>
      <c r="B194" s="15" t="s">
        <v>1</v>
      </c>
      <c r="C194" s="15" t="s">
        <v>1859</v>
      </c>
      <c r="D194" s="15" t="s">
        <v>9320</v>
      </c>
      <c r="E194" s="15" t="s">
        <v>1619</v>
      </c>
      <c r="F194" s="15">
        <v>250</v>
      </c>
      <c r="G194" s="15">
        <v>2</v>
      </c>
      <c r="H194" s="15">
        <v>600</v>
      </c>
      <c r="I194" s="15">
        <v>40</v>
      </c>
      <c r="J194" s="15">
        <v>1.3</v>
      </c>
      <c r="K194" s="15">
        <v>5</v>
      </c>
      <c r="L194" s="15">
        <v>150</v>
      </c>
      <c r="M194" s="15">
        <v>1</v>
      </c>
      <c r="N194" s="15" t="s">
        <v>910</v>
      </c>
    </row>
    <row r="195" spans="1:14" ht="14.5">
      <c r="A195" s="3" t="s">
        <v>2246</v>
      </c>
      <c r="B195" s="15" t="s">
        <v>1</v>
      </c>
      <c r="C195" s="15" t="s">
        <v>1018</v>
      </c>
      <c r="D195" s="15" t="s">
        <v>9320</v>
      </c>
      <c r="E195" s="15" t="s">
        <v>1619</v>
      </c>
      <c r="F195" s="15">
        <v>250</v>
      </c>
      <c r="G195" s="15">
        <v>2</v>
      </c>
      <c r="H195" s="15">
        <v>600</v>
      </c>
      <c r="I195" s="15">
        <v>50</v>
      </c>
      <c r="J195" s="15">
        <v>1.3</v>
      </c>
      <c r="K195" s="15">
        <v>1</v>
      </c>
      <c r="L195" s="15">
        <v>175</v>
      </c>
      <c r="M195" s="15">
        <v>1</v>
      </c>
      <c r="N195" s="15" t="s">
        <v>910</v>
      </c>
    </row>
    <row r="196" spans="1:14" ht="14.5">
      <c r="A196" s="3" t="s">
        <v>2247</v>
      </c>
      <c r="B196" s="15" t="s">
        <v>1</v>
      </c>
      <c r="C196" s="15" t="s">
        <v>1018</v>
      </c>
      <c r="D196" s="15" t="s">
        <v>9320</v>
      </c>
      <c r="E196" s="15" t="s">
        <v>1619</v>
      </c>
      <c r="F196" s="15">
        <v>250</v>
      </c>
      <c r="G196" s="15">
        <v>2</v>
      </c>
      <c r="H196" s="15">
        <v>600</v>
      </c>
      <c r="I196" s="15">
        <v>50</v>
      </c>
      <c r="J196" s="15">
        <v>1.3</v>
      </c>
      <c r="K196" s="15">
        <v>1</v>
      </c>
      <c r="L196" s="15">
        <v>175</v>
      </c>
      <c r="M196" s="15">
        <v>1</v>
      </c>
      <c r="N196" s="15" t="s">
        <v>3</v>
      </c>
    </row>
    <row r="197" spans="1:14" ht="14.5">
      <c r="A197" s="3" t="s">
        <v>2248</v>
      </c>
      <c r="B197" s="15" t="s">
        <v>1</v>
      </c>
      <c r="C197" s="15" t="s">
        <v>5</v>
      </c>
      <c r="D197" s="15" t="s">
        <v>9320</v>
      </c>
      <c r="E197" s="15" t="s">
        <v>1619</v>
      </c>
      <c r="F197" s="15">
        <v>250</v>
      </c>
      <c r="G197" s="15">
        <v>2</v>
      </c>
      <c r="H197" s="15">
        <v>600</v>
      </c>
      <c r="I197" s="15">
        <v>50</v>
      </c>
      <c r="J197" s="15">
        <v>1.3</v>
      </c>
      <c r="K197" s="15">
        <v>5</v>
      </c>
      <c r="L197" s="15">
        <v>175</v>
      </c>
      <c r="M197" s="15">
        <v>1</v>
      </c>
      <c r="N197" s="15" t="s">
        <v>3</v>
      </c>
    </row>
    <row r="198" spans="1:14" ht="14.5">
      <c r="A198" s="3" t="s">
        <v>2249</v>
      </c>
      <c r="B198" s="15" t="s">
        <v>1</v>
      </c>
      <c r="C198" s="15" t="s">
        <v>5</v>
      </c>
      <c r="D198" s="15" t="s">
        <v>9320</v>
      </c>
      <c r="E198" s="15" t="s">
        <v>1619</v>
      </c>
      <c r="F198" s="15">
        <v>250</v>
      </c>
      <c r="G198" s="15">
        <v>2</v>
      </c>
      <c r="H198" s="15">
        <v>600</v>
      </c>
      <c r="I198" s="15">
        <v>50</v>
      </c>
      <c r="J198" s="15">
        <v>1.3</v>
      </c>
      <c r="K198" s="15">
        <v>5</v>
      </c>
      <c r="L198" s="15">
        <v>150</v>
      </c>
      <c r="M198" s="15">
        <v>1</v>
      </c>
      <c r="N198" s="15" t="s">
        <v>910</v>
      </c>
    </row>
    <row r="199" spans="1:14" ht="14.5">
      <c r="A199" s="3" t="s">
        <v>2250</v>
      </c>
      <c r="B199" s="15" t="s">
        <v>1</v>
      </c>
      <c r="C199" s="15" t="s">
        <v>5</v>
      </c>
      <c r="D199" s="15" t="s">
        <v>9320</v>
      </c>
      <c r="E199" s="15" t="s">
        <v>1619</v>
      </c>
      <c r="F199" s="15">
        <v>500</v>
      </c>
      <c r="G199" s="15">
        <v>2</v>
      </c>
      <c r="H199" s="15">
        <v>800</v>
      </c>
      <c r="I199" s="15">
        <v>50</v>
      </c>
      <c r="J199" s="15">
        <v>1.3</v>
      </c>
      <c r="K199" s="15">
        <v>5</v>
      </c>
      <c r="L199" s="15">
        <v>175</v>
      </c>
      <c r="M199" s="15">
        <v>1</v>
      </c>
      <c r="N199" s="15" t="s">
        <v>910</v>
      </c>
    </row>
    <row r="200" spans="1:14" ht="14.5">
      <c r="A200" s="3" t="s">
        <v>2251</v>
      </c>
      <c r="B200" s="15" t="s">
        <v>1</v>
      </c>
      <c r="C200" s="15" t="s">
        <v>4</v>
      </c>
      <c r="D200" s="15" t="s">
        <v>9320</v>
      </c>
      <c r="E200" s="15" t="s">
        <v>1619</v>
      </c>
      <c r="F200" s="15">
        <v>500</v>
      </c>
      <c r="G200" s="15">
        <v>1.5</v>
      </c>
      <c r="H200" s="15">
        <v>800</v>
      </c>
      <c r="I200" s="15">
        <v>50</v>
      </c>
      <c r="J200" s="15">
        <v>1.3</v>
      </c>
      <c r="K200" s="15">
        <v>5</v>
      </c>
      <c r="L200" s="15">
        <v>175</v>
      </c>
      <c r="M200" s="15">
        <v>1</v>
      </c>
      <c r="N200" s="15" t="s">
        <v>910</v>
      </c>
    </row>
    <row r="201" spans="1:14" ht="14.5">
      <c r="A201" s="3" t="s">
        <v>2252</v>
      </c>
      <c r="B201" s="15" t="s">
        <v>1</v>
      </c>
      <c r="C201" s="15" t="s">
        <v>1774</v>
      </c>
      <c r="D201" s="15" t="s">
        <v>9320</v>
      </c>
      <c r="E201" s="15" t="s">
        <v>1619</v>
      </c>
      <c r="F201" s="15">
        <v>250</v>
      </c>
      <c r="G201" s="15">
        <v>2</v>
      </c>
      <c r="H201" s="15">
        <v>800</v>
      </c>
      <c r="I201" s="15">
        <v>50</v>
      </c>
      <c r="J201" s="15">
        <v>1.3</v>
      </c>
      <c r="K201" s="15">
        <v>5</v>
      </c>
      <c r="L201" s="15">
        <v>150</v>
      </c>
      <c r="M201" s="15">
        <v>1</v>
      </c>
      <c r="N201" s="15" t="s">
        <v>910</v>
      </c>
    </row>
    <row r="202" spans="1:14" ht="14.5">
      <c r="A202" s="3" t="s">
        <v>2253</v>
      </c>
      <c r="B202" s="15" t="s">
        <v>1</v>
      </c>
      <c r="C202" s="15" t="s">
        <v>4</v>
      </c>
      <c r="D202" s="15" t="s">
        <v>9320</v>
      </c>
      <c r="E202" s="15" t="s">
        <v>1619</v>
      </c>
      <c r="F202" s="15">
        <v>500</v>
      </c>
      <c r="G202" s="15">
        <v>1.5</v>
      </c>
      <c r="H202" s="15">
        <v>800</v>
      </c>
      <c r="I202" s="15">
        <v>50</v>
      </c>
      <c r="J202" s="15">
        <v>1.3</v>
      </c>
      <c r="K202" s="15">
        <v>5</v>
      </c>
      <c r="L202" s="15">
        <v>175</v>
      </c>
      <c r="M202" s="15">
        <v>1</v>
      </c>
      <c r="N202" s="15" t="s">
        <v>3</v>
      </c>
    </row>
    <row r="203" spans="1:14" ht="14.5">
      <c r="A203" s="3" t="s">
        <v>2254</v>
      </c>
      <c r="B203" s="15" t="s">
        <v>1</v>
      </c>
      <c r="C203" s="15" t="s">
        <v>727</v>
      </c>
      <c r="D203" s="15" t="s">
        <v>9320</v>
      </c>
      <c r="E203" s="15" t="s">
        <v>1619</v>
      </c>
      <c r="F203" s="15">
        <v>500</v>
      </c>
      <c r="G203" s="15">
        <v>2</v>
      </c>
      <c r="H203" s="15">
        <v>800</v>
      </c>
      <c r="I203" s="15">
        <v>50</v>
      </c>
      <c r="J203" s="15">
        <v>1.3</v>
      </c>
      <c r="K203" s="15">
        <v>1</v>
      </c>
      <c r="L203" s="15">
        <v>175</v>
      </c>
      <c r="M203" s="15">
        <v>1</v>
      </c>
      <c r="N203" s="15" t="s">
        <v>910</v>
      </c>
    </row>
    <row r="204" spans="1:14" ht="14.5">
      <c r="A204" s="3" t="s">
        <v>2255</v>
      </c>
      <c r="B204" s="15" t="s">
        <v>1</v>
      </c>
      <c r="C204" s="15" t="s">
        <v>727</v>
      </c>
      <c r="D204" s="15" t="s">
        <v>9320</v>
      </c>
      <c r="E204" s="15" t="s">
        <v>1619</v>
      </c>
      <c r="F204" s="15">
        <v>500</v>
      </c>
      <c r="G204" s="15">
        <v>2</v>
      </c>
      <c r="H204" s="15">
        <v>800</v>
      </c>
      <c r="I204" s="15">
        <v>50</v>
      </c>
      <c r="J204" s="15">
        <v>1.3</v>
      </c>
      <c r="K204" s="15">
        <v>1</v>
      </c>
      <c r="L204" s="15">
        <v>175</v>
      </c>
      <c r="M204" s="15">
        <v>1</v>
      </c>
      <c r="N204" s="15" t="s">
        <v>3</v>
      </c>
    </row>
    <row r="205" spans="1:14" ht="14.5">
      <c r="A205" s="3" t="s">
        <v>2256</v>
      </c>
      <c r="B205" s="15" t="s">
        <v>1</v>
      </c>
      <c r="C205" s="15" t="s">
        <v>4</v>
      </c>
      <c r="D205" s="15" t="s">
        <v>9320</v>
      </c>
      <c r="E205" s="15" t="s">
        <v>1619</v>
      </c>
      <c r="F205" s="15">
        <v>500</v>
      </c>
      <c r="G205" s="15">
        <v>2</v>
      </c>
      <c r="H205" s="15">
        <v>800</v>
      </c>
      <c r="I205" s="15">
        <v>50</v>
      </c>
      <c r="J205" s="15">
        <v>1.3</v>
      </c>
      <c r="K205" s="15">
        <v>5</v>
      </c>
      <c r="L205" s="15">
        <v>150</v>
      </c>
      <c r="M205" s="15">
        <v>1</v>
      </c>
      <c r="N205" s="15" t="s">
        <v>910</v>
      </c>
    </row>
    <row r="206" spans="1:14" ht="14.5">
      <c r="A206" s="3" t="s">
        <v>2257</v>
      </c>
      <c r="B206" s="15" t="s">
        <v>1</v>
      </c>
      <c r="C206" s="15" t="s">
        <v>1859</v>
      </c>
      <c r="D206" s="15" t="s">
        <v>9320</v>
      </c>
      <c r="E206" s="15" t="s">
        <v>1619</v>
      </c>
      <c r="F206" s="15">
        <v>250</v>
      </c>
      <c r="G206" s="15">
        <v>2</v>
      </c>
      <c r="H206" s="15">
        <v>800</v>
      </c>
      <c r="I206" s="15">
        <v>40</v>
      </c>
      <c r="J206" s="15">
        <v>1.3</v>
      </c>
      <c r="K206" s="15">
        <v>5</v>
      </c>
      <c r="L206" s="15">
        <v>150</v>
      </c>
      <c r="M206" s="15">
        <v>1</v>
      </c>
      <c r="N206" s="15" t="s">
        <v>910</v>
      </c>
    </row>
    <row r="207" spans="1:14" ht="14.5">
      <c r="A207" s="3" t="s">
        <v>2258</v>
      </c>
      <c r="B207" s="15" t="s">
        <v>1</v>
      </c>
      <c r="C207" s="15" t="s">
        <v>1018</v>
      </c>
      <c r="D207" s="15" t="s">
        <v>9320</v>
      </c>
      <c r="E207" s="15" t="s">
        <v>1619</v>
      </c>
      <c r="F207" s="15">
        <v>500</v>
      </c>
      <c r="G207" s="15">
        <v>2</v>
      </c>
      <c r="H207" s="15">
        <v>800</v>
      </c>
      <c r="I207" s="15">
        <v>50</v>
      </c>
      <c r="J207" s="15">
        <v>1.3</v>
      </c>
      <c r="K207" s="15">
        <v>1</v>
      </c>
      <c r="L207" s="15">
        <v>175</v>
      </c>
      <c r="M207" s="15">
        <v>1</v>
      </c>
      <c r="N207" s="15" t="s">
        <v>910</v>
      </c>
    </row>
    <row r="208" spans="1:14" ht="14.5">
      <c r="A208" s="3" t="s">
        <v>2259</v>
      </c>
      <c r="B208" s="15" t="s">
        <v>1</v>
      </c>
      <c r="C208" s="15" t="s">
        <v>1018</v>
      </c>
      <c r="D208" s="15" t="s">
        <v>9320</v>
      </c>
      <c r="E208" s="15" t="s">
        <v>1619</v>
      </c>
      <c r="F208" s="15">
        <v>500</v>
      </c>
      <c r="G208" s="15">
        <v>2</v>
      </c>
      <c r="H208" s="15">
        <v>800</v>
      </c>
      <c r="I208" s="15">
        <v>50</v>
      </c>
      <c r="J208" s="15">
        <v>1.3</v>
      </c>
      <c r="K208" s="15">
        <v>1</v>
      </c>
      <c r="L208" s="15">
        <v>175</v>
      </c>
      <c r="M208" s="15">
        <v>1</v>
      </c>
      <c r="N208" s="15" t="s">
        <v>3</v>
      </c>
    </row>
    <row r="209" spans="1:14" ht="14.5">
      <c r="A209" s="3" t="s">
        <v>2260</v>
      </c>
      <c r="B209" s="15" t="s">
        <v>1</v>
      </c>
      <c r="C209" s="15" t="s">
        <v>5</v>
      </c>
      <c r="D209" s="15" t="s">
        <v>9320</v>
      </c>
      <c r="E209" s="15" t="s">
        <v>1619</v>
      </c>
      <c r="F209" s="15">
        <v>500</v>
      </c>
      <c r="G209" s="15">
        <v>2</v>
      </c>
      <c r="H209" s="15">
        <v>800</v>
      </c>
      <c r="I209" s="15">
        <v>50</v>
      </c>
      <c r="J209" s="15">
        <v>1.3</v>
      </c>
      <c r="K209" s="15">
        <v>5</v>
      </c>
      <c r="L209" s="15">
        <v>175</v>
      </c>
      <c r="M209" s="15">
        <v>1</v>
      </c>
      <c r="N209" s="15" t="s">
        <v>3</v>
      </c>
    </row>
    <row r="210" spans="1:14" ht="14.5">
      <c r="A210" s="3" t="s">
        <v>2261</v>
      </c>
      <c r="B210" s="15" t="s">
        <v>1</v>
      </c>
      <c r="C210" s="15" t="s">
        <v>5</v>
      </c>
      <c r="D210" s="15" t="s">
        <v>9320</v>
      </c>
      <c r="E210" s="15" t="s">
        <v>1619</v>
      </c>
      <c r="F210" s="15">
        <v>500</v>
      </c>
      <c r="G210" s="15">
        <v>2</v>
      </c>
      <c r="H210" s="15">
        <v>800</v>
      </c>
      <c r="I210" s="15">
        <v>50</v>
      </c>
      <c r="J210" s="15">
        <v>1.3</v>
      </c>
      <c r="K210" s="15">
        <v>5</v>
      </c>
      <c r="L210" s="15">
        <v>150</v>
      </c>
      <c r="M210" s="15">
        <v>1</v>
      </c>
      <c r="N210" s="15" t="s">
        <v>910</v>
      </c>
    </row>
    <row r="211" spans="1:14" ht="14.5">
      <c r="A211" s="3" t="s">
        <v>2262</v>
      </c>
      <c r="B211" s="15" t="s">
        <v>1</v>
      </c>
      <c r="C211" s="15" t="s">
        <v>5</v>
      </c>
      <c r="D211" s="15" t="s">
        <v>9320</v>
      </c>
      <c r="E211" s="15" t="s">
        <v>1619</v>
      </c>
      <c r="F211" s="15">
        <v>500</v>
      </c>
      <c r="G211" s="15">
        <v>2</v>
      </c>
      <c r="H211" s="15">
        <v>1000</v>
      </c>
      <c r="I211" s="15">
        <v>50</v>
      </c>
      <c r="J211" s="15">
        <v>1.3</v>
      </c>
      <c r="K211" s="15">
        <v>5</v>
      </c>
      <c r="L211" s="15">
        <v>175</v>
      </c>
      <c r="M211" s="15">
        <v>1</v>
      </c>
      <c r="N211" s="15" t="s">
        <v>910</v>
      </c>
    </row>
    <row r="212" spans="1:14" ht="14.5">
      <c r="A212" s="3" t="s">
        <v>2263</v>
      </c>
      <c r="B212" s="15" t="s">
        <v>1</v>
      </c>
      <c r="C212" s="15" t="s">
        <v>4</v>
      </c>
      <c r="D212" s="15" t="s">
        <v>9320</v>
      </c>
      <c r="E212" s="15" t="s">
        <v>1619</v>
      </c>
      <c r="F212" s="15">
        <v>500</v>
      </c>
      <c r="G212" s="15">
        <v>1.5</v>
      </c>
      <c r="H212" s="15">
        <v>1000</v>
      </c>
      <c r="I212" s="15">
        <v>50</v>
      </c>
      <c r="J212" s="15">
        <v>1.3</v>
      </c>
      <c r="K212" s="15">
        <v>5</v>
      </c>
      <c r="L212" s="15">
        <v>175</v>
      </c>
      <c r="M212" s="15">
        <v>1</v>
      </c>
      <c r="N212" s="15" t="s">
        <v>910</v>
      </c>
    </row>
    <row r="213" spans="1:14" ht="14.5">
      <c r="A213" s="3" t="s">
        <v>2264</v>
      </c>
      <c r="B213" s="15" t="s">
        <v>1</v>
      </c>
      <c r="C213" s="15" t="s">
        <v>1774</v>
      </c>
      <c r="D213" s="15" t="s">
        <v>9320</v>
      </c>
      <c r="E213" s="15" t="s">
        <v>1619</v>
      </c>
      <c r="F213" s="15">
        <v>250</v>
      </c>
      <c r="G213" s="15">
        <v>2</v>
      </c>
      <c r="H213" s="15">
        <v>1000</v>
      </c>
      <c r="I213" s="15">
        <v>50</v>
      </c>
      <c r="J213" s="15">
        <v>1.3</v>
      </c>
      <c r="K213" s="15">
        <v>5</v>
      </c>
      <c r="L213" s="15">
        <v>150</v>
      </c>
      <c r="M213" s="15">
        <v>1</v>
      </c>
      <c r="N213" s="15" t="s">
        <v>910</v>
      </c>
    </row>
    <row r="214" spans="1:14" ht="14.5">
      <c r="A214" s="3" t="s">
        <v>2265</v>
      </c>
      <c r="B214" s="15" t="s">
        <v>1</v>
      </c>
      <c r="C214" s="15" t="s">
        <v>4</v>
      </c>
      <c r="D214" s="15" t="s">
        <v>9320</v>
      </c>
      <c r="E214" s="15" t="s">
        <v>1619</v>
      </c>
      <c r="F214" s="15">
        <v>500</v>
      </c>
      <c r="G214" s="15">
        <v>1.5</v>
      </c>
      <c r="H214" s="15">
        <v>1000</v>
      </c>
      <c r="I214" s="15">
        <v>50</v>
      </c>
      <c r="J214" s="15">
        <v>1.3</v>
      </c>
      <c r="K214" s="15">
        <v>5</v>
      </c>
      <c r="L214" s="15">
        <v>175</v>
      </c>
      <c r="M214" s="15">
        <v>1</v>
      </c>
      <c r="N214" s="15" t="s">
        <v>3</v>
      </c>
    </row>
    <row r="215" spans="1:14" ht="14.5">
      <c r="A215" s="3" t="s">
        <v>2266</v>
      </c>
      <c r="B215" s="15" t="s">
        <v>1</v>
      </c>
      <c r="C215" s="15" t="s">
        <v>727</v>
      </c>
      <c r="D215" s="15" t="s">
        <v>9320</v>
      </c>
      <c r="E215" s="15" t="s">
        <v>1619</v>
      </c>
      <c r="F215" s="15">
        <v>500</v>
      </c>
      <c r="G215" s="15">
        <v>2</v>
      </c>
      <c r="H215" s="15">
        <v>1000</v>
      </c>
      <c r="I215" s="15">
        <v>50</v>
      </c>
      <c r="J215" s="15">
        <v>1.3</v>
      </c>
      <c r="K215" s="15">
        <v>1</v>
      </c>
      <c r="L215" s="15">
        <v>175</v>
      </c>
      <c r="M215" s="15">
        <v>1</v>
      </c>
      <c r="N215" s="15" t="s">
        <v>910</v>
      </c>
    </row>
    <row r="216" spans="1:14" ht="14.5">
      <c r="A216" s="3" t="s">
        <v>2267</v>
      </c>
      <c r="B216" s="15" t="s">
        <v>1</v>
      </c>
      <c r="C216" s="15" t="s">
        <v>727</v>
      </c>
      <c r="D216" s="15" t="s">
        <v>9320</v>
      </c>
      <c r="E216" s="15" t="s">
        <v>1619</v>
      </c>
      <c r="F216" s="15">
        <v>500</v>
      </c>
      <c r="G216" s="15">
        <v>2</v>
      </c>
      <c r="H216" s="15">
        <v>1000</v>
      </c>
      <c r="I216" s="15">
        <v>50</v>
      </c>
      <c r="J216" s="15">
        <v>1.3</v>
      </c>
      <c r="K216" s="15">
        <v>1</v>
      </c>
      <c r="L216" s="15">
        <v>175</v>
      </c>
      <c r="M216" s="15">
        <v>1</v>
      </c>
      <c r="N216" s="15" t="s">
        <v>3</v>
      </c>
    </row>
    <row r="217" spans="1:14" ht="14.5">
      <c r="A217" s="3" t="s">
        <v>2268</v>
      </c>
      <c r="B217" s="15" t="s">
        <v>1</v>
      </c>
      <c r="C217" s="15" t="s">
        <v>4</v>
      </c>
      <c r="D217" s="15" t="s">
        <v>9320</v>
      </c>
      <c r="E217" s="15" t="s">
        <v>1619</v>
      </c>
      <c r="F217" s="15">
        <v>500</v>
      </c>
      <c r="G217" s="15">
        <v>2</v>
      </c>
      <c r="H217" s="15">
        <v>1000</v>
      </c>
      <c r="I217" s="15">
        <v>50</v>
      </c>
      <c r="J217" s="15">
        <v>1.3</v>
      </c>
      <c r="K217" s="15">
        <v>5</v>
      </c>
      <c r="L217" s="15">
        <v>150</v>
      </c>
      <c r="M217" s="15">
        <v>1</v>
      </c>
      <c r="N217" s="15" t="s">
        <v>910</v>
      </c>
    </row>
    <row r="218" spans="1:14" ht="14.5">
      <c r="A218" s="3" t="s">
        <v>2269</v>
      </c>
      <c r="B218" s="15" t="s">
        <v>1</v>
      </c>
      <c r="C218" s="15" t="s">
        <v>1859</v>
      </c>
      <c r="D218" s="15" t="s">
        <v>9320</v>
      </c>
      <c r="E218" s="15" t="s">
        <v>1619</v>
      </c>
      <c r="F218" s="15">
        <v>250</v>
      </c>
      <c r="G218" s="15">
        <v>2</v>
      </c>
      <c r="H218" s="15">
        <v>1000</v>
      </c>
      <c r="I218" s="15">
        <v>40</v>
      </c>
      <c r="J218" s="15">
        <v>1.3</v>
      </c>
      <c r="K218" s="15">
        <v>5</v>
      </c>
      <c r="L218" s="15">
        <v>150</v>
      </c>
      <c r="M218" s="15">
        <v>1</v>
      </c>
      <c r="N218" s="15" t="s">
        <v>910</v>
      </c>
    </row>
    <row r="219" spans="1:14" ht="14.5">
      <c r="A219" s="3" t="s">
        <v>2270</v>
      </c>
      <c r="B219" s="15" t="s">
        <v>1</v>
      </c>
      <c r="C219" s="15" t="s">
        <v>1018</v>
      </c>
      <c r="D219" s="15" t="s">
        <v>9320</v>
      </c>
      <c r="E219" s="15" t="s">
        <v>1619</v>
      </c>
      <c r="F219" s="15">
        <v>500</v>
      </c>
      <c r="G219" s="15">
        <v>2</v>
      </c>
      <c r="H219" s="15">
        <v>1000</v>
      </c>
      <c r="I219" s="15">
        <v>50</v>
      </c>
      <c r="J219" s="15">
        <v>1.3</v>
      </c>
      <c r="K219" s="15">
        <v>1</v>
      </c>
      <c r="L219" s="15">
        <v>175</v>
      </c>
      <c r="M219" s="15">
        <v>1</v>
      </c>
      <c r="N219" s="15" t="s">
        <v>910</v>
      </c>
    </row>
    <row r="220" spans="1:14" ht="14.5">
      <c r="A220" s="3" t="s">
        <v>2271</v>
      </c>
      <c r="B220" s="15" t="s">
        <v>1</v>
      </c>
      <c r="C220" s="15" t="s">
        <v>1018</v>
      </c>
      <c r="D220" s="15" t="s">
        <v>9320</v>
      </c>
      <c r="E220" s="15" t="s">
        <v>1619</v>
      </c>
      <c r="F220" s="15">
        <v>500</v>
      </c>
      <c r="G220" s="15">
        <v>2</v>
      </c>
      <c r="H220" s="15">
        <v>1000</v>
      </c>
      <c r="I220" s="15">
        <v>50</v>
      </c>
      <c r="J220" s="15">
        <v>1.3</v>
      </c>
      <c r="K220" s="15">
        <v>1</v>
      </c>
      <c r="L220" s="15">
        <v>175</v>
      </c>
      <c r="M220" s="15">
        <v>1</v>
      </c>
      <c r="N220" s="15" t="s">
        <v>3</v>
      </c>
    </row>
    <row r="221" spans="1:14" ht="14.5">
      <c r="A221" s="3" t="s">
        <v>2272</v>
      </c>
      <c r="B221" s="15" t="s">
        <v>1</v>
      </c>
      <c r="C221" s="15" t="s">
        <v>5</v>
      </c>
      <c r="D221" s="15" t="s">
        <v>9320</v>
      </c>
      <c r="E221" s="15" t="s">
        <v>1619</v>
      </c>
      <c r="F221" s="15">
        <v>500</v>
      </c>
      <c r="G221" s="15">
        <v>2</v>
      </c>
      <c r="H221" s="15">
        <v>1000</v>
      </c>
      <c r="I221" s="15">
        <v>50</v>
      </c>
      <c r="J221" s="15">
        <v>1.3</v>
      </c>
      <c r="K221" s="15">
        <v>5</v>
      </c>
      <c r="L221" s="15">
        <v>175</v>
      </c>
      <c r="M221" s="15">
        <v>1</v>
      </c>
      <c r="N221" s="15" t="s">
        <v>3</v>
      </c>
    </row>
    <row r="222" spans="1:14" ht="14.5">
      <c r="A222" s="3" t="s">
        <v>2273</v>
      </c>
      <c r="B222" s="15" t="s">
        <v>1</v>
      </c>
      <c r="C222" s="15" t="s">
        <v>5</v>
      </c>
      <c r="D222" s="15" t="s">
        <v>9320</v>
      </c>
      <c r="E222" s="15" t="s">
        <v>1619</v>
      </c>
      <c r="F222" s="15">
        <v>500</v>
      </c>
      <c r="G222" s="15">
        <v>2</v>
      </c>
      <c r="H222" s="15">
        <v>1000</v>
      </c>
      <c r="I222" s="15">
        <v>50</v>
      </c>
      <c r="J222" s="15">
        <v>1.3</v>
      </c>
      <c r="K222" s="15">
        <v>5</v>
      </c>
      <c r="L222" s="15">
        <v>150</v>
      </c>
      <c r="M222" s="15">
        <v>1</v>
      </c>
      <c r="N222" s="15" t="s">
        <v>910</v>
      </c>
    </row>
    <row r="223" spans="1:14" ht="14.5">
      <c r="A223" s="3" t="s">
        <v>2274</v>
      </c>
      <c r="B223" s="15" t="s">
        <v>1</v>
      </c>
      <c r="C223" s="15" t="s">
        <v>6</v>
      </c>
      <c r="D223" s="15" t="s">
        <v>9320</v>
      </c>
      <c r="E223" s="15" t="s">
        <v>1619</v>
      </c>
      <c r="F223" s="15">
        <v>150</v>
      </c>
      <c r="G223" s="15">
        <v>3</v>
      </c>
      <c r="H223" s="15">
        <v>50</v>
      </c>
      <c r="I223" s="15">
        <v>100</v>
      </c>
      <c r="J223" s="15">
        <v>1.3</v>
      </c>
      <c r="K223" s="15">
        <v>10</v>
      </c>
      <c r="L223" s="15">
        <v>175</v>
      </c>
      <c r="M223" s="15">
        <v>1</v>
      </c>
      <c r="N223" s="15" t="s">
        <v>910</v>
      </c>
    </row>
    <row r="224" spans="1:14" ht="14.5">
      <c r="A224" s="3" t="s">
        <v>2275</v>
      </c>
      <c r="B224" s="15" t="s">
        <v>1</v>
      </c>
      <c r="C224" s="15" t="s">
        <v>6</v>
      </c>
      <c r="D224" s="15" t="s">
        <v>9320</v>
      </c>
      <c r="E224" s="15" t="s">
        <v>1619</v>
      </c>
      <c r="F224" s="15">
        <v>150</v>
      </c>
      <c r="G224" s="15">
        <v>3</v>
      </c>
      <c r="H224" s="15">
        <v>50</v>
      </c>
      <c r="I224" s="15">
        <v>100</v>
      </c>
      <c r="J224" s="15">
        <v>1.3</v>
      </c>
      <c r="K224" s="15">
        <v>10</v>
      </c>
      <c r="L224" s="15">
        <v>175</v>
      </c>
      <c r="M224" s="15">
        <v>1</v>
      </c>
      <c r="N224" s="15" t="s">
        <v>3</v>
      </c>
    </row>
    <row r="225" spans="1:14" ht="14.5">
      <c r="A225" s="3" t="s">
        <v>2276</v>
      </c>
      <c r="B225" s="15" t="s">
        <v>1</v>
      </c>
      <c r="C225" s="15" t="s">
        <v>6</v>
      </c>
      <c r="D225" s="15" t="s">
        <v>9320</v>
      </c>
      <c r="E225" s="15" t="s">
        <v>1619</v>
      </c>
      <c r="F225" s="15">
        <v>150</v>
      </c>
      <c r="G225" s="15">
        <v>3</v>
      </c>
      <c r="H225" s="15">
        <v>50</v>
      </c>
      <c r="I225" s="15">
        <v>100</v>
      </c>
      <c r="J225" s="15">
        <v>1.3</v>
      </c>
      <c r="K225" s="15">
        <v>10</v>
      </c>
      <c r="L225" s="15">
        <v>150</v>
      </c>
      <c r="M225" s="15">
        <v>1</v>
      </c>
      <c r="N225" s="15" t="s">
        <v>910</v>
      </c>
    </row>
    <row r="226" spans="1:14" ht="14.5">
      <c r="A226" s="3" t="s">
        <v>2277</v>
      </c>
      <c r="B226" s="15" t="s">
        <v>1</v>
      </c>
      <c r="C226" s="15" t="s">
        <v>6</v>
      </c>
      <c r="D226" s="15" t="s">
        <v>9320</v>
      </c>
      <c r="E226" s="15" t="s">
        <v>1619</v>
      </c>
      <c r="F226" s="15">
        <v>150</v>
      </c>
      <c r="G226" s="15">
        <v>3</v>
      </c>
      <c r="H226" s="15">
        <v>100</v>
      </c>
      <c r="I226" s="15">
        <v>100</v>
      </c>
      <c r="J226" s="15">
        <v>1.3</v>
      </c>
      <c r="K226" s="15">
        <v>10</v>
      </c>
      <c r="L226" s="15">
        <v>175</v>
      </c>
      <c r="M226" s="15">
        <v>1</v>
      </c>
      <c r="N226" s="15" t="s">
        <v>910</v>
      </c>
    </row>
    <row r="227" spans="1:14" ht="14.5">
      <c r="A227" s="3" t="s">
        <v>2278</v>
      </c>
      <c r="B227" s="15" t="s">
        <v>1</v>
      </c>
      <c r="C227" s="15" t="s">
        <v>6</v>
      </c>
      <c r="D227" s="15" t="s">
        <v>9320</v>
      </c>
      <c r="E227" s="15" t="s">
        <v>1619</v>
      </c>
      <c r="F227" s="15">
        <v>150</v>
      </c>
      <c r="G227" s="15">
        <v>3</v>
      </c>
      <c r="H227" s="15">
        <v>100</v>
      </c>
      <c r="I227" s="15">
        <v>100</v>
      </c>
      <c r="J227" s="15">
        <v>1.3</v>
      </c>
      <c r="K227" s="15">
        <v>10</v>
      </c>
      <c r="L227" s="15">
        <v>175</v>
      </c>
      <c r="M227" s="15">
        <v>1</v>
      </c>
      <c r="N227" s="15" t="s">
        <v>3</v>
      </c>
    </row>
    <row r="228" spans="1:14" ht="14.5">
      <c r="A228" s="3" t="s">
        <v>2314</v>
      </c>
      <c r="B228" s="15" t="s">
        <v>1</v>
      </c>
      <c r="C228" s="15" t="s">
        <v>6</v>
      </c>
      <c r="D228" s="15" t="s">
        <v>9320</v>
      </c>
      <c r="E228" s="15" t="s">
        <v>1619</v>
      </c>
      <c r="F228" s="15">
        <v>150</v>
      </c>
      <c r="G228" s="15">
        <v>3</v>
      </c>
      <c r="H228" s="15">
        <v>100</v>
      </c>
      <c r="I228" s="15">
        <v>100</v>
      </c>
      <c r="J228" s="15">
        <v>1.3</v>
      </c>
      <c r="K228" s="15">
        <v>10</v>
      </c>
      <c r="L228" s="15">
        <v>150</v>
      </c>
      <c r="M228" s="15">
        <v>1</v>
      </c>
      <c r="N228" s="15" t="s">
        <v>910</v>
      </c>
    </row>
    <row r="229" spans="1:14" ht="14.5">
      <c r="A229" s="3" t="s">
        <v>2279</v>
      </c>
      <c r="B229" s="15" t="s">
        <v>1</v>
      </c>
      <c r="C229" s="15" t="s">
        <v>6</v>
      </c>
      <c r="D229" s="15" t="s">
        <v>9320</v>
      </c>
      <c r="E229" s="15" t="s">
        <v>1619</v>
      </c>
      <c r="F229" s="15">
        <v>150</v>
      </c>
      <c r="G229" s="15">
        <v>3</v>
      </c>
      <c r="H229" s="15">
        <v>200</v>
      </c>
      <c r="I229" s="15">
        <v>100</v>
      </c>
      <c r="J229" s="15">
        <v>1.3</v>
      </c>
      <c r="K229" s="15">
        <v>10</v>
      </c>
      <c r="L229" s="15">
        <v>175</v>
      </c>
      <c r="M229" s="15">
        <v>1</v>
      </c>
      <c r="N229" s="15" t="s">
        <v>910</v>
      </c>
    </row>
    <row r="230" spans="1:14" ht="14.5">
      <c r="A230" s="3" t="s">
        <v>2280</v>
      </c>
      <c r="B230" s="15" t="s">
        <v>1</v>
      </c>
      <c r="C230" s="15" t="s">
        <v>5</v>
      </c>
      <c r="D230" s="15" t="s">
        <v>9320</v>
      </c>
      <c r="E230" s="15" t="s">
        <v>1619</v>
      </c>
      <c r="F230" s="15">
        <v>150</v>
      </c>
      <c r="G230" s="15">
        <v>3</v>
      </c>
      <c r="H230" s="15">
        <v>200</v>
      </c>
      <c r="I230" s="15">
        <v>80</v>
      </c>
      <c r="J230" s="15">
        <v>1.3</v>
      </c>
      <c r="K230" s="15">
        <v>5</v>
      </c>
      <c r="L230" s="15">
        <v>150</v>
      </c>
      <c r="M230" s="15">
        <v>1</v>
      </c>
      <c r="N230" s="15" t="s">
        <v>910</v>
      </c>
    </row>
    <row r="231" spans="1:14" ht="14.5">
      <c r="A231" s="3" t="s">
        <v>2281</v>
      </c>
      <c r="B231" s="15" t="s">
        <v>1</v>
      </c>
      <c r="C231" s="15" t="s">
        <v>6</v>
      </c>
      <c r="D231" s="15" t="s">
        <v>9320</v>
      </c>
      <c r="E231" s="15" t="s">
        <v>1619</v>
      </c>
      <c r="F231" s="15">
        <v>150</v>
      </c>
      <c r="G231" s="15">
        <v>3</v>
      </c>
      <c r="H231" s="15">
        <v>200</v>
      </c>
      <c r="I231" s="15">
        <v>100</v>
      </c>
      <c r="J231" s="15">
        <v>1.3</v>
      </c>
      <c r="K231" s="15">
        <v>10</v>
      </c>
      <c r="L231" s="15">
        <v>175</v>
      </c>
      <c r="M231" s="15">
        <v>1</v>
      </c>
      <c r="N231" s="15" t="s">
        <v>3</v>
      </c>
    </row>
    <row r="232" spans="1:14" ht="14.5">
      <c r="A232" s="3" t="s">
        <v>2315</v>
      </c>
      <c r="B232" s="15" t="s">
        <v>1</v>
      </c>
      <c r="C232" s="15" t="s">
        <v>6</v>
      </c>
      <c r="D232" s="15" t="s">
        <v>9320</v>
      </c>
      <c r="E232" s="15" t="s">
        <v>1619</v>
      </c>
      <c r="F232" s="15">
        <v>150</v>
      </c>
      <c r="G232" s="15">
        <v>3</v>
      </c>
      <c r="H232" s="15">
        <v>200</v>
      </c>
      <c r="I232" s="15">
        <v>100</v>
      </c>
      <c r="J232" s="15">
        <v>1.3</v>
      </c>
      <c r="K232" s="15">
        <v>10</v>
      </c>
      <c r="L232" s="15">
        <v>150</v>
      </c>
      <c r="M232" s="15">
        <v>1</v>
      </c>
      <c r="N232" s="15" t="s">
        <v>910</v>
      </c>
    </row>
    <row r="233" spans="1:14" ht="14.5">
      <c r="A233" s="3" t="s">
        <v>2282</v>
      </c>
      <c r="B233" s="15" t="s">
        <v>1</v>
      </c>
      <c r="C233" s="15" t="s">
        <v>6</v>
      </c>
      <c r="D233" s="15" t="s">
        <v>9320</v>
      </c>
      <c r="E233" s="15" t="s">
        <v>1619</v>
      </c>
      <c r="F233" s="15">
        <v>150</v>
      </c>
      <c r="G233" s="15">
        <v>3</v>
      </c>
      <c r="H233" s="15">
        <v>400</v>
      </c>
      <c r="I233" s="15">
        <v>100</v>
      </c>
      <c r="J233" s="15">
        <v>1.3</v>
      </c>
      <c r="K233" s="15">
        <v>10</v>
      </c>
      <c r="L233" s="15">
        <v>175</v>
      </c>
      <c r="M233" s="15">
        <v>1</v>
      </c>
      <c r="N233" s="15" t="s">
        <v>910</v>
      </c>
    </row>
    <row r="234" spans="1:14" ht="14.5">
      <c r="A234" s="3" t="s">
        <v>2283</v>
      </c>
      <c r="B234" s="15" t="s">
        <v>1</v>
      </c>
      <c r="C234" s="15" t="s">
        <v>5</v>
      </c>
      <c r="D234" s="15" t="s">
        <v>9320</v>
      </c>
      <c r="E234" s="15" t="s">
        <v>1619</v>
      </c>
      <c r="F234" s="15">
        <v>150</v>
      </c>
      <c r="G234" s="15">
        <v>3</v>
      </c>
      <c r="H234" s="15">
        <v>400</v>
      </c>
      <c r="I234" s="15">
        <v>80</v>
      </c>
      <c r="J234" s="15">
        <v>1.3</v>
      </c>
      <c r="K234" s="15">
        <v>5</v>
      </c>
      <c r="L234" s="15">
        <v>150</v>
      </c>
      <c r="M234" s="15">
        <v>1</v>
      </c>
      <c r="N234" s="15" t="s">
        <v>910</v>
      </c>
    </row>
    <row r="235" spans="1:14" ht="14.5">
      <c r="A235" s="3" t="s">
        <v>2284</v>
      </c>
      <c r="B235" s="15" t="s">
        <v>1</v>
      </c>
      <c r="C235" s="15" t="s">
        <v>6</v>
      </c>
      <c r="D235" s="15" t="s">
        <v>9320</v>
      </c>
      <c r="E235" s="15" t="s">
        <v>1619</v>
      </c>
      <c r="F235" s="15">
        <v>150</v>
      </c>
      <c r="G235" s="15">
        <v>3</v>
      </c>
      <c r="H235" s="15">
        <v>400</v>
      </c>
      <c r="I235" s="15">
        <v>100</v>
      </c>
      <c r="J235" s="15">
        <v>1.3</v>
      </c>
      <c r="K235" s="15">
        <v>10</v>
      </c>
      <c r="L235" s="15">
        <v>175</v>
      </c>
      <c r="M235" s="15">
        <v>1</v>
      </c>
      <c r="N235" s="15" t="s">
        <v>3</v>
      </c>
    </row>
    <row r="236" spans="1:14" ht="14.5">
      <c r="A236" s="3" t="s">
        <v>2316</v>
      </c>
      <c r="B236" s="15" t="s">
        <v>1</v>
      </c>
      <c r="C236" s="15" t="s">
        <v>6</v>
      </c>
      <c r="D236" s="15" t="s">
        <v>9320</v>
      </c>
      <c r="E236" s="15" t="s">
        <v>1619</v>
      </c>
      <c r="F236" s="15">
        <v>150</v>
      </c>
      <c r="G236" s="15">
        <v>3</v>
      </c>
      <c r="H236" s="15">
        <v>400</v>
      </c>
      <c r="I236" s="15">
        <v>100</v>
      </c>
      <c r="J236" s="15">
        <v>1.3</v>
      </c>
      <c r="K236" s="15">
        <v>10</v>
      </c>
      <c r="L236" s="15">
        <v>150</v>
      </c>
      <c r="M236" s="15">
        <v>1</v>
      </c>
      <c r="N236" s="15" t="s">
        <v>910</v>
      </c>
    </row>
    <row r="237" spans="1:14" ht="14.5">
      <c r="A237" s="3" t="s">
        <v>2285</v>
      </c>
      <c r="B237" s="15" t="s">
        <v>1</v>
      </c>
      <c r="C237" s="15" t="s">
        <v>6</v>
      </c>
      <c r="D237" s="15" t="s">
        <v>9320</v>
      </c>
      <c r="E237" s="15" t="s">
        <v>1619</v>
      </c>
      <c r="F237" s="15">
        <v>250</v>
      </c>
      <c r="G237" s="15">
        <v>3</v>
      </c>
      <c r="H237" s="15">
        <v>600</v>
      </c>
      <c r="I237" s="15">
        <v>100</v>
      </c>
      <c r="J237" s="15">
        <v>1.3</v>
      </c>
      <c r="K237" s="15">
        <v>10</v>
      </c>
      <c r="L237" s="15">
        <v>175</v>
      </c>
      <c r="M237" s="15">
        <v>1</v>
      </c>
      <c r="N237" s="15" t="s">
        <v>910</v>
      </c>
    </row>
    <row r="238" spans="1:14" ht="14.5">
      <c r="A238" s="3" t="s">
        <v>2286</v>
      </c>
      <c r="B238" s="15" t="s">
        <v>1</v>
      </c>
      <c r="C238" s="15" t="s">
        <v>5</v>
      </c>
      <c r="D238" s="15" t="s">
        <v>9320</v>
      </c>
      <c r="E238" s="15" t="s">
        <v>1619</v>
      </c>
      <c r="F238" s="15">
        <v>250</v>
      </c>
      <c r="G238" s="15">
        <v>3</v>
      </c>
      <c r="H238" s="15">
        <v>600</v>
      </c>
      <c r="I238" s="15">
        <v>80</v>
      </c>
      <c r="J238" s="15">
        <v>1.3</v>
      </c>
      <c r="K238" s="15">
        <v>5</v>
      </c>
      <c r="L238" s="15">
        <v>150</v>
      </c>
      <c r="M238" s="15">
        <v>1</v>
      </c>
      <c r="N238" s="15" t="s">
        <v>910</v>
      </c>
    </row>
    <row r="239" spans="1:14" ht="14.5">
      <c r="A239" s="3" t="s">
        <v>2287</v>
      </c>
      <c r="B239" s="15" t="s">
        <v>1</v>
      </c>
      <c r="C239" s="15" t="s">
        <v>6</v>
      </c>
      <c r="D239" s="15" t="s">
        <v>9320</v>
      </c>
      <c r="E239" s="15" t="s">
        <v>1619</v>
      </c>
      <c r="F239" s="15">
        <v>250</v>
      </c>
      <c r="G239" s="15">
        <v>3</v>
      </c>
      <c r="H239" s="15">
        <v>600</v>
      </c>
      <c r="I239" s="15">
        <v>100</v>
      </c>
      <c r="J239" s="15">
        <v>1.3</v>
      </c>
      <c r="K239" s="15">
        <v>10</v>
      </c>
      <c r="L239" s="15">
        <v>175</v>
      </c>
      <c r="M239" s="15">
        <v>1</v>
      </c>
      <c r="N239" s="15" t="s">
        <v>3</v>
      </c>
    </row>
    <row r="240" spans="1:14" ht="14.5">
      <c r="A240" s="3" t="s">
        <v>2317</v>
      </c>
      <c r="B240" s="15" t="s">
        <v>1</v>
      </c>
      <c r="C240" s="15" t="s">
        <v>6</v>
      </c>
      <c r="D240" s="15" t="s">
        <v>9320</v>
      </c>
      <c r="E240" s="15" t="s">
        <v>1619</v>
      </c>
      <c r="F240" s="15">
        <v>250</v>
      </c>
      <c r="G240" s="15">
        <v>3</v>
      </c>
      <c r="H240" s="15">
        <v>600</v>
      </c>
      <c r="I240" s="15">
        <v>100</v>
      </c>
      <c r="J240" s="15">
        <v>1.3</v>
      </c>
      <c r="K240" s="15">
        <v>10</v>
      </c>
      <c r="L240" s="15">
        <v>150</v>
      </c>
      <c r="M240" s="15">
        <v>1</v>
      </c>
      <c r="N240" s="15" t="s">
        <v>910</v>
      </c>
    </row>
    <row r="241" spans="1:14" ht="14.5">
      <c r="A241" s="3" t="s">
        <v>2288</v>
      </c>
      <c r="B241" s="15" t="s">
        <v>1</v>
      </c>
      <c r="C241" s="15" t="s">
        <v>6</v>
      </c>
      <c r="D241" s="15" t="s">
        <v>9320</v>
      </c>
      <c r="E241" s="15" t="s">
        <v>1619</v>
      </c>
      <c r="F241" s="15">
        <v>500</v>
      </c>
      <c r="G241" s="15">
        <v>3</v>
      </c>
      <c r="H241" s="15">
        <v>800</v>
      </c>
      <c r="I241" s="15">
        <v>100</v>
      </c>
      <c r="J241" s="15">
        <v>1.3</v>
      </c>
      <c r="K241" s="15">
        <v>10</v>
      </c>
      <c r="L241" s="15">
        <v>175</v>
      </c>
      <c r="M241" s="15">
        <v>1</v>
      </c>
      <c r="N241" s="15" t="s">
        <v>910</v>
      </c>
    </row>
    <row r="242" spans="1:14" ht="14.5">
      <c r="A242" s="3" t="s">
        <v>2289</v>
      </c>
      <c r="B242" s="15" t="s">
        <v>1</v>
      </c>
      <c r="C242" s="15" t="s">
        <v>5</v>
      </c>
      <c r="D242" s="15" t="s">
        <v>9320</v>
      </c>
      <c r="E242" s="15" t="s">
        <v>1619</v>
      </c>
      <c r="F242" s="15">
        <v>500</v>
      </c>
      <c r="G242" s="15">
        <v>3</v>
      </c>
      <c r="H242" s="15">
        <v>800</v>
      </c>
      <c r="I242" s="15">
        <v>80</v>
      </c>
      <c r="J242" s="15">
        <v>1.3</v>
      </c>
      <c r="K242" s="15">
        <v>5</v>
      </c>
      <c r="L242" s="15">
        <v>150</v>
      </c>
      <c r="M242" s="15">
        <v>1</v>
      </c>
      <c r="N242" s="15" t="s">
        <v>910</v>
      </c>
    </row>
    <row r="243" spans="1:14" ht="14.5">
      <c r="A243" s="3" t="s">
        <v>2290</v>
      </c>
      <c r="B243" s="15" t="s">
        <v>1</v>
      </c>
      <c r="C243" s="15" t="s">
        <v>6</v>
      </c>
      <c r="D243" s="15" t="s">
        <v>9320</v>
      </c>
      <c r="E243" s="15" t="s">
        <v>1619</v>
      </c>
      <c r="F243" s="15">
        <v>500</v>
      </c>
      <c r="G243" s="15">
        <v>3</v>
      </c>
      <c r="H243" s="15">
        <v>800</v>
      </c>
      <c r="I243" s="15">
        <v>100</v>
      </c>
      <c r="J243" s="15">
        <v>1.3</v>
      </c>
      <c r="K243" s="15">
        <v>10</v>
      </c>
      <c r="L243" s="15">
        <v>175</v>
      </c>
      <c r="M243" s="15">
        <v>1</v>
      </c>
      <c r="N243" s="15" t="s">
        <v>3</v>
      </c>
    </row>
    <row r="244" spans="1:14" ht="14.5">
      <c r="A244" s="3" t="s">
        <v>2318</v>
      </c>
      <c r="B244" s="15" t="s">
        <v>1</v>
      </c>
      <c r="C244" s="15" t="s">
        <v>6</v>
      </c>
      <c r="D244" s="15" t="s">
        <v>9320</v>
      </c>
      <c r="E244" s="15" t="s">
        <v>1619</v>
      </c>
      <c r="F244" s="15">
        <v>500</v>
      </c>
      <c r="G244" s="15">
        <v>3</v>
      </c>
      <c r="H244" s="15">
        <v>800</v>
      </c>
      <c r="I244" s="15">
        <v>100</v>
      </c>
      <c r="J244" s="15">
        <v>1.3</v>
      </c>
      <c r="K244" s="15">
        <v>10</v>
      </c>
      <c r="L244" s="15">
        <v>150</v>
      </c>
      <c r="M244" s="15">
        <v>1</v>
      </c>
      <c r="N244" s="15" t="s">
        <v>910</v>
      </c>
    </row>
    <row r="245" spans="1:14" ht="14.5">
      <c r="A245" s="3" t="s">
        <v>2291</v>
      </c>
      <c r="B245" s="15" t="s">
        <v>1</v>
      </c>
      <c r="C245" s="15" t="s">
        <v>6</v>
      </c>
      <c r="D245" s="15" t="s">
        <v>9320</v>
      </c>
      <c r="E245" s="15" t="s">
        <v>1619</v>
      </c>
      <c r="F245" s="15">
        <v>500</v>
      </c>
      <c r="G245" s="15">
        <v>3</v>
      </c>
      <c r="H245" s="15">
        <v>1000</v>
      </c>
      <c r="I245" s="15">
        <v>100</v>
      </c>
      <c r="J245" s="15">
        <v>1.3</v>
      </c>
      <c r="K245" s="15">
        <v>10</v>
      </c>
      <c r="L245" s="15">
        <v>175</v>
      </c>
      <c r="M245" s="15">
        <v>1</v>
      </c>
      <c r="N245" s="15" t="s">
        <v>910</v>
      </c>
    </row>
    <row r="246" spans="1:14" ht="14.5">
      <c r="A246" s="3" t="s">
        <v>2292</v>
      </c>
      <c r="B246" s="15" t="s">
        <v>1</v>
      </c>
      <c r="C246" s="15" t="s">
        <v>5</v>
      </c>
      <c r="D246" s="15" t="s">
        <v>9320</v>
      </c>
      <c r="E246" s="15" t="s">
        <v>1619</v>
      </c>
      <c r="F246" s="15">
        <v>500</v>
      </c>
      <c r="G246" s="15">
        <v>3</v>
      </c>
      <c r="H246" s="15">
        <v>1000</v>
      </c>
      <c r="I246" s="15">
        <v>80</v>
      </c>
      <c r="J246" s="15">
        <v>1.3</v>
      </c>
      <c r="K246" s="15">
        <v>5</v>
      </c>
      <c r="L246" s="15">
        <v>150</v>
      </c>
      <c r="M246" s="15">
        <v>1</v>
      </c>
      <c r="N246" s="15" t="s">
        <v>910</v>
      </c>
    </row>
    <row r="247" spans="1:14" ht="14.5">
      <c r="A247" s="3" t="s">
        <v>2293</v>
      </c>
      <c r="B247" s="15" t="s">
        <v>1</v>
      </c>
      <c r="C247" s="15" t="s">
        <v>1018</v>
      </c>
      <c r="D247" s="15" t="s">
        <v>9320</v>
      </c>
      <c r="E247" s="15" t="s">
        <v>1619</v>
      </c>
      <c r="F247" s="15">
        <v>160</v>
      </c>
      <c r="G247" s="15">
        <v>3</v>
      </c>
      <c r="H247" s="15">
        <v>1000</v>
      </c>
      <c r="I247" s="15">
        <v>80</v>
      </c>
      <c r="J247" s="15">
        <v>1.3</v>
      </c>
      <c r="K247" s="15">
        <v>5</v>
      </c>
      <c r="L247" s="15">
        <v>175</v>
      </c>
      <c r="M247" s="15">
        <v>1</v>
      </c>
      <c r="N247" s="15" t="s">
        <v>910</v>
      </c>
    </row>
    <row r="248" spans="1:14" ht="14.5">
      <c r="A248" s="3" t="s">
        <v>2319</v>
      </c>
      <c r="B248" s="15" t="s">
        <v>1</v>
      </c>
      <c r="C248" s="15" t="s">
        <v>1018</v>
      </c>
      <c r="D248" s="15" t="s">
        <v>9320</v>
      </c>
      <c r="E248" s="15" t="s">
        <v>1619</v>
      </c>
      <c r="F248" s="15">
        <v>160</v>
      </c>
      <c r="G248" s="15">
        <v>3</v>
      </c>
      <c r="H248" s="15">
        <v>1000</v>
      </c>
      <c r="I248" s="15">
        <v>80</v>
      </c>
      <c r="J248" s="15">
        <v>1.3</v>
      </c>
      <c r="K248" s="15">
        <v>5</v>
      </c>
      <c r="L248" s="15">
        <v>175</v>
      </c>
      <c r="M248" s="15">
        <v>1</v>
      </c>
      <c r="N248" s="15" t="s">
        <v>3</v>
      </c>
    </row>
    <row r="249" spans="1:14" ht="14.5">
      <c r="A249" s="3" t="s">
        <v>2294</v>
      </c>
      <c r="B249" s="15" t="s">
        <v>1</v>
      </c>
      <c r="C249" s="15" t="s">
        <v>6</v>
      </c>
      <c r="D249" s="15" t="s">
        <v>9320</v>
      </c>
      <c r="E249" s="15" t="s">
        <v>1619</v>
      </c>
      <c r="F249" s="15">
        <v>500</v>
      </c>
      <c r="G249" s="15">
        <v>3</v>
      </c>
      <c r="H249" s="15">
        <v>1000</v>
      </c>
      <c r="I249" s="15">
        <v>100</v>
      </c>
      <c r="J249" s="15">
        <v>1.3</v>
      </c>
      <c r="K249" s="15">
        <v>10</v>
      </c>
      <c r="L249" s="15">
        <v>175</v>
      </c>
      <c r="M249" s="15">
        <v>1</v>
      </c>
      <c r="N249" s="15" t="s">
        <v>3</v>
      </c>
    </row>
    <row r="250" spans="1:14" ht="14.5">
      <c r="A250" s="3" t="s">
        <v>2295</v>
      </c>
      <c r="B250" s="15" t="s">
        <v>1</v>
      </c>
      <c r="C250" s="15" t="s">
        <v>6</v>
      </c>
      <c r="D250" s="15" t="s">
        <v>9320</v>
      </c>
      <c r="E250" s="15" t="s">
        <v>1619</v>
      </c>
      <c r="F250" s="15">
        <v>500</v>
      </c>
      <c r="G250" s="15">
        <v>3</v>
      </c>
      <c r="H250" s="15">
        <v>1000</v>
      </c>
      <c r="I250" s="15">
        <v>100</v>
      </c>
      <c r="J250" s="15">
        <v>1.3</v>
      </c>
      <c r="K250" s="15">
        <v>10</v>
      </c>
      <c r="L250" s="15">
        <v>150</v>
      </c>
      <c r="M250" s="15">
        <v>1</v>
      </c>
      <c r="N250" s="15" t="s">
        <v>910</v>
      </c>
    </row>
    <row r="251" spans="1:14" ht="14.5">
      <c r="A251" s="3" t="s">
        <v>2296</v>
      </c>
      <c r="B251" s="15" t="s">
        <v>1</v>
      </c>
      <c r="C251" s="15" t="s">
        <v>6</v>
      </c>
      <c r="D251" s="15" t="s">
        <v>9320</v>
      </c>
      <c r="E251" s="15" t="s">
        <v>1619</v>
      </c>
      <c r="F251" s="15">
        <v>150</v>
      </c>
      <c r="G251" s="15">
        <v>5</v>
      </c>
      <c r="H251" s="15">
        <v>200</v>
      </c>
      <c r="I251" s="15">
        <v>164</v>
      </c>
      <c r="J251" s="15">
        <v>1.3</v>
      </c>
      <c r="K251" s="15">
        <v>10</v>
      </c>
      <c r="L251" s="15">
        <v>150</v>
      </c>
      <c r="M251" s="15">
        <v>1</v>
      </c>
      <c r="N251" s="15" t="s">
        <v>910</v>
      </c>
    </row>
    <row r="252" spans="1:14" ht="14.5">
      <c r="A252" s="3" t="s">
        <v>2297</v>
      </c>
      <c r="B252" s="15" t="s">
        <v>1</v>
      </c>
      <c r="C252" s="15" t="s">
        <v>6</v>
      </c>
      <c r="D252" s="15" t="s">
        <v>9320</v>
      </c>
      <c r="E252" s="15" t="s">
        <v>1619</v>
      </c>
      <c r="F252" s="15">
        <v>150</v>
      </c>
      <c r="G252" s="15">
        <v>5</v>
      </c>
      <c r="H252" s="15">
        <v>400</v>
      </c>
      <c r="I252" s="15">
        <v>164</v>
      </c>
      <c r="J252" s="15">
        <v>1.3</v>
      </c>
      <c r="K252" s="15">
        <v>10</v>
      </c>
      <c r="L252" s="15">
        <v>150</v>
      </c>
      <c r="M252" s="15">
        <v>1</v>
      </c>
      <c r="N252" s="15" t="s">
        <v>910</v>
      </c>
    </row>
    <row r="253" spans="1:14" ht="14.5">
      <c r="A253" s="3" t="s">
        <v>2298</v>
      </c>
      <c r="B253" s="15" t="s">
        <v>1</v>
      </c>
      <c r="C253" s="15" t="s">
        <v>6</v>
      </c>
      <c r="D253" s="15" t="s">
        <v>9320</v>
      </c>
      <c r="E253" s="15" t="s">
        <v>1619</v>
      </c>
      <c r="F253" s="15">
        <v>250</v>
      </c>
      <c r="G253" s="15">
        <v>5</v>
      </c>
      <c r="H253" s="15">
        <v>600</v>
      </c>
      <c r="I253" s="15">
        <v>164</v>
      </c>
      <c r="J253" s="15">
        <v>1.3</v>
      </c>
      <c r="K253" s="15">
        <v>10</v>
      </c>
      <c r="L253" s="15">
        <v>150</v>
      </c>
      <c r="M253" s="15">
        <v>1</v>
      </c>
      <c r="N253" s="15" t="s">
        <v>910</v>
      </c>
    </row>
    <row r="254" spans="1:14" ht="14.5">
      <c r="A254" s="3" t="s">
        <v>2299</v>
      </c>
      <c r="B254" s="15" t="s">
        <v>1</v>
      </c>
      <c r="C254" s="15" t="s">
        <v>6</v>
      </c>
      <c r="D254" s="15" t="s">
        <v>9320</v>
      </c>
      <c r="E254" s="15" t="s">
        <v>1619</v>
      </c>
      <c r="F254" s="15">
        <v>500</v>
      </c>
      <c r="G254" s="15">
        <v>5</v>
      </c>
      <c r="H254" s="15">
        <v>800</v>
      </c>
      <c r="I254" s="15">
        <v>164</v>
      </c>
      <c r="J254" s="15">
        <v>1.3</v>
      </c>
      <c r="K254" s="15">
        <v>10</v>
      </c>
      <c r="L254" s="15">
        <v>150</v>
      </c>
      <c r="M254" s="15">
        <v>1</v>
      </c>
      <c r="N254" s="15" t="s">
        <v>910</v>
      </c>
    </row>
    <row r="255" spans="1:14" ht="14.5">
      <c r="A255" s="3" t="s">
        <v>9529</v>
      </c>
      <c r="B255" s="15" t="s">
        <v>1</v>
      </c>
      <c r="C255" s="15" t="s">
        <v>6</v>
      </c>
      <c r="D255" s="15" t="s">
        <v>9320</v>
      </c>
      <c r="E255" s="15" t="s">
        <v>1619</v>
      </c>
      <c r="F255" s="15">
        <v>500</v>
      </c>
      <c r="G255" s="15">
        <v>5</v>
      </c>
      <c r="H255" s="15">
        <v>1000</v>
      </c>
      <c r="I255" s="15">
        <v>164</v>
      </c>
      <c r="J255" s="15">
        <v>1.3</v>
      </c>
      <c r="K255" s="15">
        <v>10</v>
      </c>
      <c r="L255" s="15">
        <v>150</v>
      </c>
      <c r="M255" s="15">
        <v>1</v>
      </c>
      <c r="N255" s="15" t="s">
        <v>910</v>
      </c>
    </row>
    <row r="256" spans="1:14" ht="14.5">
      <c r="A256" s="3" t="s">
        <v>2300</v>
      </c>
      <c r="B256" s="15" t="s">
        <v>1</v>
      </c>
      <c r="C256" s="15" t="s">
        <v>1090</v>
      </c>
      <c r="D256" s="15" t="s">
        <v>9320</v>
      </c>
      <c r="E256" s="15" t="s">
        <v>1619</v>
      </c>
      <c r="F256" s="15">
        <v>150</v>
      </c>
      <c r="G256" s="15">
        <v>4</v>
      </c>
      <c r="H256" s="15">
        <v>200</v>
      </c>
      <c r="I256" s="15">
        <v>90</v>
      </c>
      <c r="J256" s="15">
        <v>1.4</v>
      </c>
      <c r="K256" s="15">
        <v>5</v>
      </c>
      <c r="L256" s="15">
        <v>150</v>
      </c>
      <c r="M256" s="15">
        <v>1</v>
      </c>
      <c r="N256" s="15" t="s">
        <v>3</v>
      </c>
    </row>
    <row r="257" spans="1:14" ht="14.5">
      <c r="A257" s="3" t="s">
        <v>2301</v>
      </c>
      <c r="B257" s="15" t="s">
        <v>1</v>
      </c>
      <c r="C257" s="15" t="s">
        <v>1090</v>
      </c>
      <c r="D257" s="15" t="s">
        <v>9320</v>
      </c>
      <c r="E257" s="15" t="s">
        <v>1619</v>
      </c>
      <c r="F257" s="15">
        <v>150</v>
      </c>
      <c r="G257" s="15">
        <v>4</v>
      </c>
      <c r="H257" s="15">
        <v>400</v>
      </c>
      <c r="I257" s="15">
        <v>90</v>
      </c>
      <c r="J257" s="15">
        <v>1.4</v>
      </c>
      <c r="K257" s="15">
        <v>5</v>
      </c>
      <c r="L257" s="15">
        <v>150</v>
      </c>
      <c r="M257" s="15">
        <v>1</v>
      </c>
      <c r="N257" s="15" t="s">
        <v>3</v>
      </c>
    </row>
    <row r="258" spans="1:14" ht="14.5">
      <c r="A258" s="3" t="s">
        <v>2302</v>
      </c>
      <c r="B258" s="15" t="s">
        <v>1</v>
      </c>
      <c r="C258" s="15" t="s">
        <v>1090</v>
      </c>
      <c r="D258" s="15" t="s">
        <v>9320</v>
      </c>
      <c r="E258" s="15" t="s">
        <v>1619</v>
      </c>
      <c r="F258" s="15">
        <v>250</v>
      </c>
      <c r="G258" s="15">
        <v>4</v>
      </c>
      <c r="H258" s="15">
        <v>600</v>
      </c>
      <c r="I258" s="15">
        <v>90</v>
      </c>
      <c r="J258" s="15">
        <v>1.4</v>
      </c>
      <c r="K258" s="15">
        <v>5</v>
      </c>
      <c r="L258" s="15">
        <v>150</v>
      </c>
      <c r="M258" s="15">
        <v>1</v>
      </c>
      <c r="N258" s="15" t="s">
        <v>3</v>
      </c>
    </row>
    <row r="259" spans="1:14" ht="14.5">
      <c r="A259" s="3" t="s">
        <v>2303</v>
      </c>
      <c r="B259" s="15" t="s">
        <v>1</v>
      </c>
      <c r="C259" s="15" t="s">
        <v>1090</v>
      </c>
      <c r="D259" s="15" t="s">
        <v>9320</v>
      </c>
      <c r="E259" s="15" t="s">
        <v>1619</v>
      </c>
      <c r="F259" s="15">
        <v>500</v>
      </c>
      <c r="G259" s="15">
        <v>4</v>
      </c>
      <c r="H259" s="15">
        <v>800</v>
      </c>
      <c r="I259" s="15">
        <v>90</v>
      </c>
      <c r="J259" s="15">
        <v>1.4</v>
      </c>
      <c r="K259" s="15">
        <v>5</v>
      </c>
      <c r="L259" s="15">
        <v>150</v>
      </c>
      <c r="M259" s="15">
        <v>1</v>
      </c>
      <c r="N259" s="15" t="s">
        <v>3</v>
      </c>
    </row>
    <row r="260" spans="1:14" ht="14.5">
      <c r="A260" s="3" t="s">
        <v>2304</v>
      </c>
      <c r="B260" s="15" t="s">
        <v>1</v>
      </c>
      <c r="C260" s="15" t="s">
        <v>1090</v>
      </c>
      <c r="D260" s="15" t="s">
        <v>9320</v>
      </c>
      <c r="E260" s="15" t="s">
        <v>1619</v>
      </c>
      <c r="F260" s="15">
        <v>500</v>
      </c>
      <c r="G260" s="15">
        <v>4</v>
      </c>
      <c r="H260" s="15">
        <v>1000</v>
      </c>
      <c r="I260" s="15">
        <v>90</v>
      </c>
      <c r="J260" s="15">
        <v>1.4</v>
      </c>
      <c r="K260" s="15">
        <v>5</v>
      </c>
      <c r="L260" s="15">
        <v>150</v>
      </c>
      <c r="M260" s="15">
        <v>1</v>
      </c>
      <c r="N260" s="15" t="s">
        <v>3</v>
      </c>
    </row>
    <row r="261" spans="1:14" ht="14.5">
      <c r="A261" s="3" t="s">
        <v>9329</v>
      </c>
      <c r="B261" s="15" t="s">
        <v>1</v>
      </c>
      <c r="C261" s="15" t="s">
        <v>1090</v>
      </c>
      <c r="D261" s="15" t="s">
        <v>9320</v>
      </c>
      <c r="E261" s="15" t="s">
        <v>1619</v>
      </c>
      <c r="F261" s="15">
        <v>150</v>
      </c>
      <c r="G261" s="15">
        <v>4</v>
      </c>
      <c r="H261" s="15">
        <v>200</v>
      </c>
      <c r="I261" s="15">
        <v>90</v>
      </c>
      <c r="J261" s="15">
        <v>1.4</v>
      </c>
      <c r="K261" s="15">
        <v>5</v>
      </c>
      <c r="L261" s="15">
        <v>150</v>
      </c>
      <c r="M261" s="15">
        <v>1</v>
      </c>
      <c r="N261" s="15" t="s">
        <v>9330</v>
      </c>
    </row>
    <row r="262" spans="1:14" ht="14.5">
      <c r="A262" s="3" t="s">
        <v>9325</v>
      </c>
      <c r="B262" s="15" t="s">
        <v>1</v>
      </c>
      <c r="C262" s="15" t="s">
        <v>1090</v>
      </c>
      <c r="D262" s="15" t="s">
        <v>9320</v>
      </c>
      <c r="E262" s="15" t="s">
        <v>1619</v>
      </c>
      <c r="F262" s="15">
        <v>150</v>
      </c>
      <c r="G262" s="15">
        <v>4</v>
      </c>
      <c r="H262" s="15">
        <v>400</v>
      </c>
      <c r="I262" s="15">
        <v>90</v>
      </c>
      <c r="J262" s="15">
        <v>1.4</v>
      </c>
      <c r="K262" s="15">
        <v>5</v>
      </c>
      <c r="L262" s="15">
        <v>150</v>
      </c>
      <c r="M262" s="15">
        <v>1</v>
      </c>
      <c r="N262" s="15" t="s">
        <v>9330</v>
      </c>
    </row>
    <row r="263" spans="1:14" ht="14.5">
      <c r="A263" s="3" t="s">
        <v>9326</v>
      </c>
      <c r="B263" s="15" t="s">
        <v>1</v>
      </c>
      <c r="C263" s="15" t="s">
        <v>1090</v>
      </c>
      <c r="D263" s="15" t="s">
        <v>9320</v>
      </c>
      <c r="E263" s="15" t="s">
        <v>1619</v>
      </c>
      <c r="F263" s="15">
        <v>250</v>
      </c>
      <c r="G263" s="15">
        <v>4</v>
      </c>
      <c r="H263" s="15">
        <v>600</v>
      </c>
      <c r="I263" s="15">
        <v>90</v>
      </c>
      <c r="J263" s="15">
        <v>1.4</v>
      </c>
      <c r="K263" s="15">
        <v>5</v>
      </c>
      <c r="L263" s="15">
        <v>150</v>
      </c>
      <c r="M263" s="15">
        <v>1</v>
      </c>
      <c r="N263" s="15" t="s">
        <v>9330</v>
      </c>
    </row>
    <row r="264" spans="1:14" ht="14.5">
      <c r="A264" s="3" t="s">
        <v>9327</v>
      </c>
      <c r="B264" s="15" t="s">
        <v>1</v>
      </c>
      <c r="C264" s="15" t="s">
        <v>1090</v>
      </c>
      <c r="D264" s="15" t="s">
        <v>9320</v>
      </c>
      <c r="E264" s="15" t="s">
        <v>1619</v>
      </c>
      <c r="F264" s="15">
        <v>500</v>
      </c>
      <c r="G264" s="15">
        <v>4</v>
      </c>
      <c r="H264" s="15">
        <v>800</v>
      </c>
      <c r="I264" s="15">
        <v>90</v>
      </c>
      <c r="J264" s="15">
        <v>1.4</v>
      </c>
      <c r="K264" s="15">
        <v>5</v>
      </c>
      <c r="L264" s="15">
        <v>150</v>
      </c>
      <c r="M264" s="15">
        <v>1</v>
      </c>
      <c r="N264" s="15" t="s">
        <v>9330</v>
      </c>
    </row>
    <row r="265" spans="1:14" ht="14.5">
      <c r="A265" s="3" t="s">
        <v>9328</v>
      </c>
      <c r="B265" s="15" t="s">
        <v>1</v>
      </c>
      <c r="C265" s="15" t="s">
        <v>1090</v>
      </c>
      <c r="D265" s="15" t="s">
        <v>9320</v>
      </c>
      <c r="E265" s="15" t="s">
        <v>1619</v>
      </c>
      <c r="F265" s="15">
        <v>500</v>
      </c>
      <c r="G265" s="15">
        <v>4</v>
      </c>
      <c r="H265" s="15">
        <v>1000</v>
      </c>
      <c r="I265" s="15">
        <v>90</v>
      </c>
      <c r="J265" s="15">
        <v>1.4</v>
      </c>
      <c r="K265" s="15">
        <v>5</v>
      </c>
      <c r="L265" s="15">
        <v>150</v>
      </c>
      <c r="M265" s="15">
        <v>1</v>
      </c>
      <c r="N265" s="15" t="s">
        <v>9330</v>
      </c>
    </row>
    <row r="269" spans="1:14" ht="14.5">
      <c r="N269" s="21"/>
    </row>
    <row r="270" spans="1:14" ht="14.5"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</row>
    <row r="271" spans="1:14" ht="14.5">
      <c r="M271" s="21"/>
    </row>
    <row r="273" spans="13:13" ht="14.5">
      <c r="M273" s="21"/>
    </row>
  </sheetData>
  <sheetProtection algorithmName="SHA-512" hashValue="mm3a9T0C2LSdDCeWCONH8Lfw0CDQKpxwYMk9/rFLqZfztuRlXaNYT4wSyZYr4c4pWfWgsRDc1NS+qcQc/yRR9Q==" saltValue="+3WHPUdFO2dZlcJLWjPoOA==" spinCount="100000" sheet="1" objects="1" scenarios="1" sort="0" autoFilter="0"/>
  <autoFilter ref="A2:N2" xr:uid="{54EA7A6D-75F3-4BA4-BC96-3254948E67C2}"/>
  <phoneticPr fontId="5" type="noConversion"/>
  <hyperlinks>
    <hyperlink ref="A3" r:id="rId1" xr:uid="{5B70E411-A099-43F9-8888-2B4C0E039575}"/>
    <hyperlink ref="A4" r:id="rId2" xr:uid="{0AE84063-DD0D-46C6-AEF0-D5B7D4E4030C}"/>
    <hyperlink ref="A5" r:id="rId3" xr:uid="{DA260212-B4D6-482A-B659-DFBA578D3691}"/>
    <hyperlink ref="A6" r:id="rId4" xr:uid="{4182B528-3AE4-4845-954E-1F1B5E890BEA}"/>
    <hyperlink ref="A7" r:id="rId5" xr:uid="{4DC441B6-BDD0-4B2D-8A0C-F29E804F2209}"/>
    <hyperlink ref="A8" r:id="rId6" xr:uid="{2DDEAA8C-5B9A-415F-BDA5-19BCFCD5E794}"/>
    <hyperlink ref="A9" r:id="rId7" xr:uid="{B9710AC9-AC98-4D35-9F6E-39CF8F925563}"/>
    <hyperlink ref="A10" r:id="rId8" xr:uid="{5F2B5198-2316-448D-A29F-AE9AAA1B7D4B}"/>
    <hyperlink ref="A11" r:id="rId9" xr:uid="{29BC904F-1F90-4E07-A33F-3005D4C5D985}"/>
    <hyperlink ref="A12" r:id="rId10" xr:uid="{C8A063F8-852D-45BB-933E-5F5427B4AC57}"/>
    <hyperlink ref="A13" r:id="rId11" xr:uid="{CF722D24-4F74-48D2-BDF2-F43BEDEE8958}"/>
    <hyperlink ref="A14" r:id="rId12" xr:uid="{F10FE780-8F90-47AC-8897-943E1F587CD2}"/>
    <hyperlink ref="A15" r:id="rId13" xr:uid="{8CCA89FA-DC5D-44C4-A1A8-076096F36BEE}"/>
    <hyperlink ref="A16" r:id="rId14" xr:uid="{10323963-0719-43CE-B44B-55CD8897D84E}"/>
    <hyperlink ref="A17" r:id="rId15" xr:uid="{D5C80F4D-D4B6-4DD2-998B-DD347D6DD1FC}"/>
    <hyperlink ref="A18" r:id="rId16" xr:uid="{0782B736-27E3-4B59-8D39-E38B9E8B0F31}"/>
    <hyperlink ref="A19" r:id="rId17" xr:uid="{0D485DD9-FE92-44B3-B99D-55812E3C7B54}"/>
    <hyperlink ref="A20" r:id="rId18" xr:uid="{070418A9-F208-472D-A8D8-AE778E7D0075}"/>
    <hyperlink ref="A21" r:id="rId19" xr:uid="{BAA1CE7B-84EC-495D-ABC4-000A98F0F627}"/>
    <hyperlink ref="A22" r:id="rId20" xr:uid="{CEE0B421-7CEB-4292-955F-8EF8C15CFC9F}"/>
    <hyperlink ref="A23" r:id="rId21" xr:uid="{E51D1471-CC21-417E-A615-096ECE1C6BDB}"/>
    <hyperlink ref="A24" r:id="rId22" xr:uid="{5F6115C0-7FB2-4FA2-A46A-1F49E8E3797D}"/>
    <hyperlink ref="A25" r:id="rId23" xr:uid="{7C9188A1-6968-4097-9836-5BE5928FD381}"/>
    <hyperlink ref="A26" r:id="rId24" xr:uid="{BB56DD12-75CC-4F6F-A95D-77EF6A986253}"/>
    <hyperlink ref="A27" r:id="rId25" xr:uid="{540B0420-255E-47E2-95F1-DF7616F1C4BC}"/>
    <hyperlink ref="A28" r:id="rId26" xr:uid="{FCEFBEAF-A1E1-4924-93D6-D1696071A9BD}"/>
    <hyperlink ref="A29" r:id="rId27" xr:uid="{CE956892-7373-4384-9CCF-7AC75EF3012B}"/>
    <hyperlink ref="A30" r:id="rId28" xr:uid="{323FBCFB-4677-42F4-871E-3C801C5B2F22}"/>
    <hyperlink ref="A31" r:id="rId29" xr:uid="{5C14CFF5-440C-4166-96AF-586C73B1029D}"/>
    <hyperlink ref="A32" r:id="rId30" xr:uid="{B2C2D207-DFD4-4FEF-B5C6-B473BC0DFB75}"/>
    <hyperlink ref="A33" r:id="rId31" xr:uid="{C891C213-55E2-41B1-92F5-4C35BF81C1C8}"/>
    <hyperlink ref="A34" r:id="rId32" xr:uid="{8C9607CA-92BF-403C-91DA-7683987FCA00}"/>
    <hyperlink ref="A35" r:id="rId33" xr:uid="{271D67A1-FEF2-43A8-82E0-B9EDA9DA554A}"/>
    <hyperlink ref="A36" r:id="rId34" xr:uid="{586C07A7-6BC5-4C01-8D86-CBBB18414C5A}"/>
    <hyperlink ref="A37" r:id="rId35" xr:uid="{D04F51EC-2118-488D-8997-E109CC528081}"/>
    <hyperlink ref="A38" r:id="rId36" xr:uid="{DB1CACA3-AA3E-4100-99DF-75A0C97046C8}"/>
    <hyperlink ref="A39" r:id="rId37" xr:uid="{F572E252-133A-4629-A130-31E1252D695D}"/>
    <hyperlink ref="A40" r:id="rId38" xr:uid="{EDE8BB31-4CFB-46E2-A6F4-D30E8D5EBF5E}"/>
    <hyperlink ref="A41" r:id="rId39" xr:uid="{4A94CB12-99AD-47ED-B944-72C0FC9F6D9A}"/>
    <hyperlink ref="A42" r:id="rId40" xr:uid="{7CC79976-A406-4BF1-8CB9-830F72CB4AEA}"/>
    <hyperlink ref="A43" r:id="rId41" xr:uid="{EDE17490-ED49-4B34-BAA5-05E89A7B7C2B}"/>
    <hyperlink ref="A44" r:id="rId42" xr:uid="{7E2767E3-271B-4CA5-BAB4-B06128D82485}"/>
    <hyperlink ref="A45" r:id="rId43" xr:uid="{A72ACDB2-00AF-4CD1-97D9-6CEDAA9F2510}"/>
    <hyperlink ref="A46" r:id="rId44" xr:uid="{37F69608-A485-401D-96E2-0BF0D6A8BC1D}"/>
    <hyperlink ref="A47" r:id="rId45" xr:uid="{44CAED20-555A-4B4A-A2F1-EFA0B459BC9B}"/>
    <hyperlink ref="A48" r:id="rId46" xr:uid="{40D89E42-44B8-4FB4-A557-4E86BF02A9F1}"/>
    <hyperlink ref="A49" r:id="rId47" xr:uid="{11CA40DE-5E0F-429B-B95B-54CBFA6A64DE}"/>
    <hyperlink ref="A50" r:id="rId48" xr:uid="{45554877-2FAD-45ED-B80F-24B829CA1950}"/>
    <hyperlink ref="A51" r:id="rId49" xr:uid="{B50708DE-CC70-4141-875B-6A8E048EA710}"/>
    <hyperlink ref="A52" r:id="rId50" xr:uid="{849BFE12-0E55-4C57-BD29-04D5D26CD8F0}"/>
    <hyperlink ref="A53" r:id="rId51" xr:uid="{1C398E36-D569-416F-8F7B-2339A719D093}"/>
    <hyperlink ref="A54" r:id="rId52" xr:uid="{CC6228A7-F8CB-4EDD-8E30-4A5346F01EB7}"/>
    <hyperlink ref="A55" r:id="rId53" xr:uid="{5B361E57-0C73-4FD4-8E1B-6EA9021B1494}"/>
    <hyperlink ref="A56" r:id="rId54" xr:uid="{5543C408-EE05-4A22-B911-3729BB458312}"/>
    <hyperlink ref="A57" r:id="rId55" xr:uid="{E8A3112D-0393-4D73-B8DE-B6FBBED23B7B}"/>
    <hyperlink ref="A58" r:id="rId56" xr:uid="{73B5889A-EF94-48E9-9B9C-E1C33865A9C3}"/>
    <hyperlink ref="A59" r:id="rId57" xr:uid="{B9433EB6-25F2-4228-B73A-BD7A7A27BE88}"/>
    <hyperlink ref="A60" r:id="rId58" xr:uid="{ED594EE1-29DC-4242-8348-19AFA3EA009F}"/>
    <hyperlink ref="A61" r:id="rId59" xr:uid="{BEF9A5D6-077D-4986-9940-C02F3B9DC3E3}"/>
    <hyperlink ref="A62" r:id="rId60" xr:uid="{30CAA872-53A7-4487-A607-185489E1C590}"/>
    <hyperlink ref="A63" r:id="rId61" xr:uid="{F39FED2C-D863-4098-B160-E3D6B5D42741}"/>
    <hyperlink ref="A64" r:id="rId62" xr:uid="{A6C1CF1F-FF19-45AE-AD21-B3AAAE0E1E42}"/>
    <hyperlink ref="A65" r:id="rId63" xr:uid="{6F2CEF7E-B238-4088-9326-1873557E6552}"/>
    <hyperlink ref="A66" r:id="rId64" xr:uid="{853A99F8-B651-45EF-A7E2-6F9760BD2DDD}"/>
    <hyperlink ref="A67" r:id="rId65" xr:uid="{3301096E-A04B-4374-B44A-E1D57DFD0E10}"/>
    <hyperlink ref="A68" r:id="rId66" xr:uid="{36197485-6ECA-4634-A7BC-52FB8DA466D3}"/>
    <hyperlink ref="A69" r:id="rId67" xr:uid="{3B24989A-1A82-451D-A2A3-010623703CC6}"/>
    <hyperlink ref="A70" r:id="rId68" xr:uid="{52CBA2D2-5A05-4370-9FDC-F4821D8CC748}"/>
    <hyperlink ref="A71" r:id="rId69" xr:uid="{4E067FD2-E941-4453-9585-4D7D0E54DCC1}"/>
    <hyperlink ref="A72" r:id="rId70" xr:uid="{FC0BB196-DCBB-449E-B60E-E5C6B0783163}"/>
    <hyperlink ref="A73" r:id="rId71" xr:uid="{D5074E74-F36D-4087-B658-273E58611AD9}"/>
    <hyperlink ref="A74" r:id="rId72" xr:uid="{3CD70963-02A8-4C61-8DE2-943272D58D4E}"/>
    <hyperlink ref="A75" r:id="rId73" xr:uid="{4FF51527-3DD2-46E0-8E81-51E500ADF4E6}"/>
    <hyperlink ref="A76" r:id="rId74" xr:uid="{21BC0B40-077D-49BE-BE05-382DF8DA5DBC}"/>
    <hyperlink ref="A77" r:id="rId75" xr:uid="{150D1D8E-50DB-4E67-B6C7-4CB115A4186B}"/>
    <hyperlink ref="A78" r:id="rId76" xr:uid="{8909C117-E608-4386-9070-33B48774F304}"/>
    <hyperlink ref="A79" r:id="rId77" xr:uid="{76BCAF70-A44F-4C97-8D2D-E7A58409124F}"/>
    <hyperlink ref="A80" r:id="rId78" xr:uid="{B4474284-1F3B-4EA1-B67D-E01F58BE85E4}"/>
    <hyperlink ref="A81" r:id="rId79" xr:uid="{23D033D8-05DA-4FCC-9A29-96F3312739AE}"/>
    <hyperlink ref="A82" r:id="rId80" xr:uid="{5A6E7C2B-6487-4596-A119-C14F520D834B}"/>
    <hyperlink ref="A83" r:id="rId81" xr:uid="{BA5D83DF-9E0E-44B4-8E6C-2FF7E4F6597D}"/>
    <hyperlink ref="A84" r:id="rId82" xr:uid="{9044A19C-AFDC-43C4-9658-8094BB85D256}"/>
    <hyperlink ref="A85" r:id="rId83" xr:uid="{1FFF2E00-1773-4529-AEEB-D95834B0855B}"/>
    <hyperlink ref="A86" r:id="rId84" xr:uid="{0863E67B-530D-485B-BA9A-545CFDECF14F}"/>
    <hyperlink ref="A87" r:id="rId85" xr:uid="{067D45DB-9E8F-4B0B-925F-BD93278767BB}"/>
    <hyperlink ref="A88" r:id="rId86" xr:uid="{943899B9-F77D-4595-A8B7-4BB13B2F9D3B}"/>
    <hyperlink ref="A89" r:id="rId87" xr:uid="{5EB9B59F-314E-4D6C-B869-BC95AA496024}"/>
    <hyperlink ref="A90" r:id="rId88" xr:uid="{8D1965B0-2D41-492F-939A-75EB4D5E7020}"/>
    <hyperlink ref="A91" r:id="rId89" xr:uid="{FCBE422D-7923-46E6-B932-03B21424A00C}"/>
    <hyperlink ref="A92" r:id="rId90" xr:uid="{690B281F-E6D0-448F-924C-3CBD51C712B7}"/>
    <hyperlink ref="A93" r:id="rId91" xr:uid="{9AC9C773-BE8D-42FD-B4D7-6263D9C68D64}"/>
    <hyperlink ref="A94" r:id="rId92" xr:uid="{60936824-47FD-4F0F-B84C-8D5C65BAE779}"/>
    <hyperlink ref="A95" r:id="rId93" xr:uid="{6F2CE442-1E52-4A1E-BE84-E5124A518EE9}"/>
    <hyperlink ref="A96" r:id="rId94" xr:uid="{E6BEFFEB-149E-48DA-AE59-B02F5AAF47A6}"/>
    <hyperlink ref="A97" r:id="rId95" xr:uid="{5461A604-183C-4B7A-A384-C92272A3AEA2}"/>
    <hyperlink ref="A98" r:id="rId96" xr:uid="{45C362A5-1187-45DC-B505-90E3E94BB290}"/>
    <hyperlink ref="A99" r:id="rId97" xr:uid="{F38E1F45-3D9D-4329-9D24-48F024EF017C}"/>
    <hyperlink ref="A100" r:id="rId98" xr:uid="{86164AB8-40C7-4E8F-981A-DB9C0C4A6766}"/>
    <hyperlink ref="A101" r:id="rId99" xr:uid="{CEFBCD4F-DF18-42E6-A9FB-DE915909564B}"/>
    <hyperlink ref="A102" r:id="rId100" xr:uid="{436ACEB3-5B86-46B9-A19A-8DED7E1CDE33}"/>
    <hyperlink ref="A103" r:id="rId101" xr:uid="{5B18E2FE-1009-4451-AD51-F3048BEFB3B7}"/>
    <hyperlink ref="A104" r:id="rId102" xr:uid="{497D1AF5-AA43-4893-A551-01F80779919A}"/>
    <hyperlink ref="A105" r:id="rId103" xr:uid="{8BDD0F56-B010-4E8D-8A09-EA24F36BD5ED}"/>
    <hyperlink ref="A106" r:id="rId104" xr:uid="{A4DAD74A-4F39-48E4-9F7A-85E0A6D59AF6}"/>
    <hyperlink ref="A107" r:id="rId105" xr:uid="{0262A16B-F41C-4C28-8C07-75DDBAD4C227}"/>
    <hyperlink ref="A108" r:id="rId106" xr:uid="{61AAF0FD-F386-4487-8F41-C1AF3C2C0D21}"/>
    <hyperlink ref="A109" r:id="rId107" xr:uid="{31855CF0-139D-4E56-BCC3-5933D4DEBB1A}"/>
    <hyperlink ref="A110" r:id="rId108" xr:uid="{684A5259-5F48-4319-8A95-C26C3F1C54BE}"/>
    <hyperlink ref="A111" r:id="rId109" xr:uid="{C2D690A2-A158-4825-BA8B-9FAABD1C6AA2}"/>
    <hyperlink ref="A112" r:id="rId110" xr:uid="{4D0B06E7-056C-44F0-923C-515C23B1BABD}"/>
    <hyperlink ref="A113" r:id="rId111" xr:uid="{9D8D9D43-E7F2-4BC6-980E-72E2F82AFA4F}"/>
    <hyperlink ref="A114" r:id="rId112" xr:uid="{B72D83A3-0EB8-447B-B481-600A7D0B1A37}"/>
    <hyperlink ref="A115" r:id="rId113" xr:uid="{EABFC739-BE91-4EDF-BF49-3F38EDD184FF}"/>
    <hyperlink ref="A116" r:id="rId114" xr:uid="{FAB9C048-3283-42AD-BF86-64F40A4662C2}"/>
    <hyperlink ref="A117" r:id="rId115" xr:uid="{A05CFC17-A0AA-4519-88B6-C30B318F8B2B}"/>
    <hyperlink ref="A118" r:id="rId116" xr:uid="{6A95CB1C-E67E-49E4-B938-6A470EF42A9B}"/>
    <hyperlink ref="A119" r:id="rId117" xr:uid="{0888446F-09FE-47C2-BA20-42BFEF4B463D}"/>
    <hyperlink ref="A120" r:id="rId118" xr:uid="{831325BC-7690-46EE-A1EA-B9105CA984A4}"/>
    <hyperlink ref="A121" r:id="rId119" xr:uid="{99A09BE4-1125-4064-8AF3-93B60F81F3AB}"/>
    <hyperlink ref="A122" r:id="rId120" xr:uid="{84E0A130-1451-47F3-AFDE-39ABD21BCC90}"/>
    <hyperlink ref="A123" r:id="rId121" xr:uid="{DA607F54-EEAB-42FA-BB55-D4AFE141D52B}"/>
    <hyperlink ref="A124" r:id="rId122" xr:uid="{DC8C81FC-27E0-43A5-966F-C66D6BAD8972}"/>
    <hyperlink ref="A125" r:id="rId123" xr:uid="{D28ECE4B-474F-4637-BCC4-5A0728B53D6C}"/>
    <hyperlink ref="A126" r:id="rId124" xr:uid="{EF61D63D-1DE7-47B8-AC4A-1F6504FC59E2}"/>
    <hyperlink ref="A127" r:id="rId125" xr:uid="{606607BE-FE1F-409A-BD63-AA6CCA313CB2}"/>
    <hyperlink ref="A128" r:id="rId126" xr:uid="{5C4C515B-54E5-4C99-AB64-3D4BD279634C}"/>
    <hyperlink ref="A129" r:id="rId127" xr:uid="{512477C3-F701-4EF8-8924-A26B44AECB9C}"/>
    <hyperlink ref="A130" r:id="rId128" xr:uid="{84FA583D-7565-4343-828E-86AC51C2FAA0}"/>
    <hyperlink ref="A131" r:id="rId129" xr:uid="{BD22CC7B-47A8-4C73-A36F-39C4E284CD09}"/>
    <hyperlink ref="A132" r:id="rId130" xr:uid="{497632D4-7878-40DB-9E91-4925DBDD3FC3}"/>
    <hyperlink ref="A133" r:id="rId131" xr:uid="{8E642039-3FBF-49E5-A6DE-2D7970B37064}"/>
    <hyperlink ref="A134" r:id="rId132" xr:uid="{995285B3-5E8B-4824-B820-9D208DE1A159}"/>
    <hyperlink ref="A135" r:id="rId133" xr:uid="{27599689-7EA0-4A1C-96EB-36C1C5291FAE}"/>
    <hyperlink ref="A136" r:id="rId134" xr:uid="{DDAA2EF3-1164-446D-BAC5-C94C2E48EAE6}"/>
    <hyperlink ref="A137" r:id="rId135" xr:uid="{BB97E87C-D6E6-48CC-8467-02A19059B512}"/>
    <hyperlink ref="A138" r:id="rId136" xr:uid="{2DB6DA91-3822-413C-A00A-13D5BB044458}"/>
    <hyperlink ref="A139" r:id="rId137" xr:uid="{4D7A2E76-C486-4549-A0F4-84CEF03ECBC3}"/>
    <hyperlink ref="A140" r:id="rId138" xr:uid="{012D77C4-C4A6-4924-86AD-BDB9B4ADB659}"/>
    <hyperlink ref="A141" r:id="rId139" xr:uid="{AC20B732-44A1-4F96-9003-622140ECE7E2}"/>
    <hyperlink ref="A142" r:id="rId140" xr:uid="{924C7320-8A26-4D8A-91C1-C87938402D8D}"/>
    <hyperlink ref="A143" r:id="rId141" xr:uid="{E669E71A-20B7-472B-B4BA-6F10D3D99214}"/>
    <hyperlink ref="A144" r:id="rId142" xr:uid="{BF450FE8-48CD-4F14-9001-19CCECCFEA6F}"/>
    <hyperlink ref="A145" r:id="rId143" xr:uid="{11912CD8-1588-4C3A-A135-194FBB17F70B}"/>
    <hyperlink ref="A146" r:id="rId144" xr:uid="{48BB842D-0CA0-4217-BC8B-0F982885947A}"/>
    <hyperlink ref="A147" r:id="rId145" xr:uid="{98A528A3-14CA-45EB-980C-B303D6600A42}"/>
    <hyperlink ref="A148" r:id="rId146" xr:uid="{6ABAD9A3-C416-4B37-8E44-9D036A623B32}"/>
    <hyperlink ref="A149" r:id="rId147" xr:uid="{726CC5A0-7040-473A-B01D-FBAFE1792E98}"/>
    <hyperlink ref="A150" r:id="rId148" xr:uid="{DA0C4CFD-F72B-4EEA-AAC5-8B2B8F1E9CA9}"/>
    <hyperlink ref="A151" r:id="rId149" xr:uid="{C3F06730-9F4F-47F6-A7C9-FE595C116580}"/>
    <hyperlink ref="A152" r:id="rId150" xr:uid="{FB66B17C-A8A3-4C9D-B603-AD8767C1792B}"/>
    <hyperlink ref="A153" r:id="rId151" xr:uid="{BB86DF12-4F7F-4FB2-8ED5-285F40CBA7C8}"/>
    <hyperlink ref="A154" r:id="rId152" xr:uid="{4ED1E3D3-72E8-4419-BA3C-7D91C5450774}"/>
    <hyperlink ref="A155" r:id="rId153" xr:uid="{4D84E91D-E853-4B0A-960D-93FAE0DA7433}"/>
    <hyperlink ref="A156" r:id="rId154" xr:uid="{DE390482-343E-4182-88DB-90ACCD548A07}"/>
    <hyperlink ref="A157" r:id="rId155" xr:uid="{70933E2D-3E10-4C85-A247-105B766D68B8}"/>
    <hyperlink ref="A158" r:id="rId156" xr:uid="{4680B222-1541-438D-B8DC-5899FF053365}"/>
    <hyperlink ref="A159" r:id="rId157" xr:uid="{883FF26C-D998-4AD8-A487-654614CFA83C}"/>
    <hyperlink ref="A160" r:id="rId158" xr:uid="{84EB6384-3B05-40E0-B322-3449BB736349}"/>
    <hyperlink ref="A161" r:id="rId159" xr:uid="{4F5F23E4-339E-47F7-AD5A-AEEE6660153A}"/>
    <hyperlink ref="A162" r:id="rId160" xr:uid="{3D5BCA29-7ED9-4BDF-BB0D-D80C0B759427}"/>
    <hyperlink ref="A163" r:id="rId161" xr:uid="{CFBFF815-2492-4B6B-933B-F0302C4B4797}"/>
    <hyperlink ref="A164" r:id="rId162" xr:uid="{3FA59C1A-76B3-4B4E-9849-51E82B2CEF84}"/>
    <hyperlink ref="A165" r:id="rId163" xr:uid="{A0E8C4B0-5D34-455C-8BCE-D97420ACD840}"/>
    <hyperlink ref="A166" r:id="rId164" xr:uid="{7B97203F-EA65-4A51-9291-987F8913BC82}"/>
    <hyperlink ref="A167" r:id="rId165" xr:uid="{F96D0187-8165-412A-8810-16106638DDDB}"/>
    <hyperlink ref="A168" r:id="rId166" xr:uid="{D0B6AB8E-A1FF-482E-8577-94026BEE40E4}"/>
    <hyperlink ref="A169" r:id="rId167" xr:uid="{E091EB9E-931C-4CE2-B9B8-920E2D025BDC}"/>
    <hyperlink ref="A170" r:id="rId168" xr:uid="{DDEA7592-E8B4-40AE-AF62-7E8E2E3A4D69}"/>
    <hyperlink ref="A171" r:id="rId169" xr:uid="{3D0544E0-04BB-457A-9C0F-995EDC0AC78A}"/>
    <hyperlink ref="A172" r:id="rId170" xr:uid="{46603647-ADC8-4ED0-B732-24F1F3C7D0E2}"/>
    <hyperlink ref="A173" r:id="rId171" xr:uid="{AEA411B5-A0D3-4914-84AA-46E60407412E}"/>
    <hyperlink ref="A174" r:id="rId172" xr:uid="{FE93B6B9-B776-4CBB-BB03-D0028020FD34}"/>
    <hyperlink ref="A175" r:id="rId173" xr:uid="{1F094499-3D0E-4343-A10D-879432DC700A}"/>
    <hyperlink ref="A176" r:id="rId174" xr:uid="{D8806F8C-6664-420D-8431-4C514CD4ACAE}"/>
    <hyperlink ref="A177" r:id="rId175" xr:uid="{E97CB065-4D96-4CA1-B447-2F6F9B72E245}"/>
    <hyperlink ref="A178" r:id="rId176" xr:uid="{A6AD2D00-37A5-4C26-BD13-EBC63CDE3594}"/>
    <hyperlink ref="A179" r:id="rId177" xr:uid="{CD6692AC-9FEF-4A01-80BC-72126233F3FE}"/>
    <hyperlink ref="A180" r:id="rId178" xr:uid="{47C69E80-0C17-422B-BA4C-511C261E6C28}"/>
    <hyperlink ref="A181" r:id="rId179" xr:uid="{EC69DDE6-FFEB-4EA2-B85E-E8FC3085C580}"/>
    <hyperlink ref="A182" r:id="rId180" xr:uid="{4C2CB5E9-2989-41AD-8FFE-6A23BB0C0D7A}"/>
    <hyperlink ref="A183" r:id="rId181" xr:uid="{7F332D1B-A16C-4FA4-BB3A-8A0270C17216}"/>
    <hyperlink ref="A184" r:id="rId182" xr:uid="{7CC9E64F-30B7-4C66-81ED-A4756B3F53E7}"/>
    <hyperlink ref="A185" r:id="rId183" xr:uid="{26154959-4FB0-4817-AFCA-B3C32F853B9A}"/>
    <hyperlink ref="A186" r:id="rId184" xr:uid="{6CE2BCD6-C0AA-43B1-B8AC-9F24347148BA}"/>
    <hyperlink ref="A187" r:id="rId185" xr:uid="{B1C89DEE-D8F7-481B-B80D-274E4EE0047E}"/>
    <hyperlink ref="A188" r:id="rId186" xr:uid="{E751C555-EC93-417A-836D-546359D3F89D}"/>
    <hyperlink ref="A189" r:id="rId187" xr:uid="{E9591FBA-106A-4A20-A8CB-DE48F7F8C812}"/>
    <hyperlink ref="A190" r:id="rId188" xr:uid="{DF4B21A4-67BC-4D0A-8E80-CB6BC6DDCCEE}"/>
    <hyperlink ref="A191" r:id="rId189" xr:uid="{736B1108-0E69-4CF9-9B32-17C60CF79E43}"/>
    <hyperlink ref="A192" r:id="rId190" xr:uid="{85842F31-699C-42EA-882F-FCFBE3A2B220}"/>
    <hyperlink ref="A193" r:id="rId191" xr:uid="{42439C90-29DD-4E27-8D1A-20715B521EBC}"/>
    <hyperlink ref="A194" r:id="rId192" xr:uid="{94BD0BA4-9F65-43ED-B89F-2CAABAE869CA}"/>
    <hyperlink ref="A195" r:id="rId193" xr:uid="{299175CC-F5CE-4BFF-A336-7FAEA3D02DD9}"/>
    <hyperlink ref="A196" r:id="rId194" xr:uid="{B7180169-D10B-45BA-B7E6-4C2638FF3737}"/>
    <hyperlink ref="A197" r:id="rId195" xr:uid="{472E2F83-4628-4F92-84CA-67AB08AE189A}"/>
    <hyperlink ref="A198" r:id="rId196" xr:uid="{75804A3C-5332-4DDE-8D42-5D2741280F14}"/>
    <hyperlink ref="A199" r:id="rId197" xr:uid="{FB187A85-3980-476F-8011-31585440A685}"/>
    <hyperlink ref="A200" r:id="rId198" xr:uid="{A7D97B64-0BEB-49CB-BD63-F86E6BC17514}"/>
    <hyperlink ref="A201" r:id="rId199" xr:uid="{42ED90C1-9C0F-477B-9D86-5AC1B8601DCD}"/>
    <hyperlink ref="A202" r:id="rId200" xr:uid="{E2A72468-DE1C-443D-BD2E-DBFE91EC6F7E}"/>
    <hyperlink ref="A203" r:id="rId201" xr:uid="{96AFF16F-AE0E-4A26-A7AE-2594429825D4}"/>
    <hyperlink ref="A204" r:id="rId202" xr:uid="{35530211-70C2-438C-9324-78D5B2D4C63A}"/>
    <hyperlink ref="A205" r:id="rId203" xr:uid="{DEB6EA82-DCF7-419D-B88D-F684F707F4AA}"/>
    <hyperlink ref="A206" r:id="rId204" xr:uid="{0B50A1EA-C034-446E-9E30-14AB5F7E617A}"/>
    <hyperlink ref="A207" r:id="rId205" xr:uid="{C8BB84DE-E1D3-4520-814C-9BDF189B282D}"/>
    <hyperlink ref="A208" r:id="rId206" xr:uid="{D1AC1552-24B7-4336-9E8C-7AE48732BB51}"/>
    <hyperlink ref="A209" r:id="rId207" xr:uid="{2D6F4A5C-7252-4B01-8F72-22CEA7811DF8}"/>
    <hyperlink ref="A210" r:id="rId208" xr:uid="{62CE4162-8C2C-42F5-80F0-882494F4691B}"/>
    <hyperlink ref="A211" r:id="rId209" xr:uid="{3D75FB08-4B17-449C-9F25-A8750F0F5BE2}"/>
    <hyperlink ref="A212" r:id="rId210" xr:uid="{9FB1D5E7-9841-4666-9973-47CDEE00A2D6}"/>
    <hyperlink ref="A213" r:id="rId211" xr:uid="{0E80C4D6-A1EF-4D90-9E86-5703F2D845CB}"/>
    <hyperlink ref="A214" r:id="rId212" xr:uid="{B13BB7F1-D400-4A34-91E1-2197018035BA}"/>
    <hyperlink ref="A215" r:id="rId213" xr:uid="{7B9B56BC-6D55-4641-971A-5CC1159216A9}"/>
    <hyperlink ref="A216" r:id="rId214" xr:uid="{1631BF8F-338C-4248-9153-52C83C198A6D}"/>
    <hyperlink ref="A217" r:id="rId215" xr:uid="{2FD960BA-CF7F-4C06-866A-944C8992A2C1}"/>
    <hyperlink ref="A218" r:id="rId216" xr:uid="{233FBC32-3CEF-4156-8AB0-504A8A2ED405}"/>
    <hyperlink ref="A219" r:id="rId217" xr:uid="{81052C64-4D4F-4057-8233-0F9A4F21541F}"/>
    <hyperlink ref="A220" r:id="rId218" xr:uid="{72BD236F-F8E6-469B-8B44-1C52B5E20945}"/>
    <hyperlink ref="A221" r:id="rId219" xr:uid="{72E5BD4E-A8DB-44F0-B6CC-B448D725FAF0}"/>
    <hyperlink ref="A222" r:id="rId220" xr:uid="{52440BF6-F2A8-4877-A76D-A3D9EE33AC1A}"/>
    <hyperlink ref="A223" r:id="rId221" xr:uid="{19B02C55-FBEB-4AFB-968C-551EF47E2B52}"/>
    <hyperlink ref="A224" r:id="rId222" xr:uid="{DFF6065C-0847-4F7C-A0A0-A6C293B63939}"/>
    <hyperlink ref="A225" r:id="rId223" xr:uid="{83BEEB98-43EA-469D-BBD1-C46FA82ECAA7}"/>
    <hyperlink ref="A226" r:id="rId224" xr:uid="{5E12CD20-F830-41C8-A434-A397D26A825E}"/>
    <hyperlink ref="A227" r:id="rId225" xr:uid="{31252083-BB95-4502-9BC7-BCAF6A0C004A}"/>
    <hyperlink ref="A228" r:id="rId226" xr:uid="{181687A9-21AD-4430-9327-1C817A72595B}"/>
    <hyperlink ref="A229" r:id="rId227" xr:uid="{3892F0ED-933F-464C-98BC-7F1FE00B3F68}"/>
    <hyperlink ref="A230" r:id="rId228" xr:uid="{7A587FA1-895B-4861-A33C-E5399E6B90A5}"/>
    <hyperlink ref="A231" r:id="rId229" xr:uid="{A59519DD-C175-4889-9CEF-E849EFBA5906}"/>
    <hyperlink ref="A232" r:id="rId230" xr:uid="{1893C82C-6CD0-4EC4-AD30-6E15B39A1153}"/>
    <hyperlink ref="A233" r:id="rId231" xr:uid="{D9D82F39-0D18-4279-B093-A505E68B8E26}"/>
    <hyperlink ref="A234" r:id="rId232" xr:uid="{140432B3-730E-400B-A09C-234E1AF69CCB}"/>
    <hyperlink ref="A235" r:id="rId233" xr:uid="{0481F651-59A6-49CE-96D2-C5855C8DFB3D}"/>
    <hyperlink ref="A236" r:id="rId234" xr:uid="{F045D363-C6E0-40A9-A06D-C52AAFDA17A4}"/>
    <hyperlink ref="A237" r:id="rId235" xr:uid="{F375D407-1810-4C7D-BFAA-3C61F6866D60}"/>
    <hyperlink ref="A238" r:id="rId236" xr:uid="{FBD100E2-65D1-4659-93CB-755727148903}"/>
    <hyperlink ref="A239" r:id="rId237" xr:uid="{E46C6193-B619-4E51-885F-80EBF87B23AD}"/>
    <hyperlink ref="A240" r:id="rId238" xr:uid="{5B71BBAA-E0C5-4ECF-A50F-8406B924C367}"/>
    <hyperlink ref="A241" r:id="rId239" xr:uid="{6015667C-718C-4E13-8AD3-ED8831DE7976}"/>
    <hyperlink ref="A242" r:id="rId240" xr:uid="{E13A81B6-2286-47A6-B4D5-5C69B556F59C}"/>
    <hyperlink ref="A243" r:id="rId241" xr:uid="{979DDCE9-0D0D-43ED-873A-B0A276DDB37A}"/>
    <hyperlink ref="A244" r:id="rId242" xr:uid="{5C4B48DF-DABF-431B-A1B4-8054B1F1DFC9}"/>
    <hyperlink ref="A245" r:id="rId243" xr:uid="{8A1CDFFD-C09E-419E-9B8A-6EA3A1F93F30}"/>
    <hyperlink ref="A246" r:id="rId244" xr:uid="{2B0B8D55-5C51-4939-ADFE-D081C71E22DB}"/>
    <hyperlink ref="A247" r:id="rId245" xr:uid="{96C7465E-E411-4E2B-9095-FC917F732061}"/>
    <hyperlink ref="A248" r:id="rId246" xr:uid="{76E4DBCD-096D-4B5C-B9E5-17F67D3C4028}"/>
    <hyperlink ref="A249" r:id="rId247" xr:uid="{1DB20173-115B-4232-92A0-FDC97D0304EF}"/>
    <hyperlink ref="A250" r:id="rId248" xr:uid="{538993AC-BAB5-40FF-8DC2-EFFDAF4DD9A4}"/>
    <hyperlink ref="A251" r:id="rId249" xr:uid="{95864693-E389-4682-A444-CD1AD2A3DA5F}"/>
    <hyperlink ref="A252" r:id="rId250" xr:uid="{A98E342C-7D1F-43DD-864D-B772385C71AE}"/>
    <hyperlink ref="A253" r:id="rId251" xr:uid="{95E5CD1E-BCC9-4006-8656-540D80373F2A}"/>
    <hyperlink ref="A254" r:id="rId252" xr:uid="{7E191B76-1F1D-45FC-A1DE-D8132EC1B382}"/>
    <hyperlink ref="A255" r:id="rId253" xr:uid="{ED2BF260-0A74-4F89-B412-EADEF529420F}"/>
    <hyperlink ref="A256" r:id="rId254" xr:uid="{4CF42509-4CA4-43A1-A45F-18384AF38CBA}"/>
    <hyperlink ref="A257" r:id="rId255" xr:uid="{FDCA303A-7012-46F7-88EF-9EE7C2343822}"/>
    <hyperlink ref="A258" r:id="rId256" xr:uid="{AF7DD5FD-98D3-401D-A3AD-35FA32E8F68B}"/>
    <hyperlink ref="A259" r:id="rId257" xr:uid="{C49A3F2E-7078-4C56-910E-D48358F6BFD6}"/>
    <hyperlink ref="A260" r:id="rId258" xr:uid="{DE361241-157B-4D02-943C-2FCDBF254034}"/>
    <hyperlink ref="A261" r:id="rId259" xr:uid="{C950E9A9-FA5E-4221-8A15-81011E052451}"/>
    <hyperlink ref="A262" r:id="rId260" xr:uid="{8737BF84-439A-4C26-B850-89CD08C88180}"/>
    <hyperlink ref="A263" r:id="rId261" xr:uid="{1ACA2162-387C-4CE2-ABBD-5EF16DBAA1E2}"/>
    <hyperlink ref="A264" r:id="rId262" xr:uid="{CCD741A4-264C-40FE-ABBE-9132B7CE69FB}"/>
    <hyperlink ref="A265" r:id="rId263" xr:uid="{A4ABED86-43C7-4817-977D-6A08C1647A97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62A62-B371-4039-BEE3-77AA8B00118E}">
  <sheetPr codeName="工作表7"/>
  <dimension ref="A1:N512"/>
  <sheetViews>
    <sheetView topLeftCell="D1" workbookViewId="0">
      <selection activeCell="A2" sqref="A2:N2"/>
    </sheetView>
  </sheetViews>
  <sheetFormatPr defaultColWidth="12.54296875" defaultRowHeight="12.5"/>
  <cols>
    <col min="1" max="1" width="21.26953125" style="16" customWidth="1"/>
    <col min="2" max="2" width="11" style="16" customWidth="1"/>
    <col min="3" max="3" width="15.6328125" style="16" customWidth="1"/>
    <col min="4" max="4" width="25" style="16" customWidth="1"/>
    <col min="5" max="5" width="15.81640625" style="16" customWidth="1"/>
    <col min="6" max="11" width="9.6328125" style="16" customWidth="1"/>
    <col min="12" max="12" width="11" style="16" customWidth="1"/>
    <col min="13" max="13" width="9.81640625" style="16" customWidth="1"/>
    <col min="14" max="14" width="14.26953125" style="16" customWidth="1"/>
    <col min="15" max="15" width="26.453125" style="16" customWidth="1"/>
    <col min="16" max="16" width="32.81640625" style="16" customWidth="1"/>
    <col min="17" max="17" width="13.1796875" style="16" customWidth="1"/>
    <col min="18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10133</v>
      </c>
      <c r="E2" s="17" t="s">
        <v>10134</v>
      </c>
      <c r="F2" s="17" t="s">
        <v>10145</v>
      </c>
      <c r="G2" s="17" t="s">
        <v>10135</v>
      </c>
      <c r="H2" s="17" t="s">
        <v>10136</v>
      </c>
      <c r="I2" s="17" t="s">
        <v>10137</v>
      </c>
      <c r="J2" s="17" t="s">
        <v>10138</v>
      </c>
      <c r="K2" s="17" t="s">
        <v>10140</v>
      </c>
      <c r="L2" s="17" t="s">
        <v>10141</v>
      </c>
      <c r="M2" s="17" t="s">
        <v>10142</v>
      </c>
      <c r="N2" s="17" t="s">
        <v>10143</v>
      </c>
    </row>
    <row r="3" spans="1:14" ht="14.5">
      <c r="A3" s="3" t="s">
        <v>1611</v>
      </c>
      <c r="B3" s="15" t="s">
        <v>1</v>
      </c>
      <c r="C3" s="15" t="s">
        <v>1099</v>
      </c>
      <c r="D3" s="15" t="s">
        <v>9934</v>
      </c>
      <c r="E3" s="15" t="s">
        <v>1619</v>
      </c>
      <c r="F3" s="15">
        <v>35</v>
      </c>
      <c r="G3" s="15">
        <v>1</v>
      </c>
      <c r="H3" s="15">
        <v>200</v>
      </c>
      <c r="I3" s="15">
        <v>40</v>
      </c>
      <c r="J3" s="15">
        <v>0.95</v>
      </c>
      <c r="K3" s="15">
        <v>1</v>
      </c>
      <c r="L3" s="15">
        <v>150</v>
      </c>
      <c r="M3" s="15">
        <v>1</v>
      </c>
      <c r="N3" s="15" t="s">
        <v>3</v>
      </c>
    </row>
    <row r="4" spans="1:14" ht="14.5">
      <c r="A4" s="3" t="s">
        <v>1612</v>
      </c>
      <c r="B4" s="15" t="s">
        <v>1</v>
      </c>
      <c r="C4" s="15" t="s">
        <v>1099</v>
      </c>
      <c r="D4" s="15" t="s">
        <v>9934</v>
      </c>
      <c r="E4" s="15" t="s">
        <v>1619</v>
      </c>
      <c r="F4" s="15">
        <v>35</v>
      </c>
      <c r="G4" s="15">
        <v>1</v>
      </c>
      <c r="H4" s="15">
        <v>400</v>
      </c>
      <c r="I4" s="15">
        <v>40</v>
      </c>
      <c r="J4" s="15">
        <v>1.2</v>
      </c>
      <c r="K4" s="15">
        <v>1</v>
      </c>
      <c r="L4" s="15">
        <v>150</v>
      </c>
      <c r="M4" s="15">
        <v>1</v>
      </c>
      <c r="N4" s="15" t="s">
        <v>3</v>
      </c>
    </row>
    <row r="5" spans="1:14" ht="14.5">
      <c r="A5" s="3" t="s">
        <v>1613</v>
      </c>
      <c r="B5" s="15" t="s">
        <v>1</v>
      </c>
      <c r="C5" s="15" t="s">
        <v>1099</v>
      </c>
      <c r="D5" s="15" t="s">
        <v>9934</v>
      </c>
      <c r="E5" s="15" t="s">
        <v>1619</v>
      </c>
      <c r="F5" s="15">
        <v>35</v>
      </c>
      <c r="G5" s="15">
        <v>1</v>
      </c>
      <c r="H5" s="15">
        <v>600</v>
      </c>
      <c r="I5" s="15">
        <v>40</v>
      </c>
      <c r="J5" s="15">
        <v>1.7</v>
      </c>
      <c r="K5" s="15">
        <v>1</v>
      </c>
      <c r="L5" s="15">
        <v>150</v>
      </c>
      <c r="M5" s="15">
        <v>1</v>
      </c>
      <c r="N5" s="15" t="s">
        <v>3</v>
      </c>
    </row>
    <row r="11" spans="1:14" ht="14.5"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469" spans="5:5">
      <c r="E469" s="30"/>
    </row>
    <row r="500" spans="5:5">
      <c r="E500" s="31"/>
    </row>
    <row r="501" spans="5:5">
      <c r="E501" s="31"/>
    </row>
    <row r="502" spans="5:5">
      <c r="E502" s="31"/>
    </row>
    <row r="503" spans="5:5">
      <c r="E503" s="31"/>
    </row>
    <row r="504" spans="5:5">
      <c r="E504" s="31"/>
    </row>
    <row r="505" spans="5:5">
      <c r="E505" s="31"/>
    </row>
    <row r="506" spans="5:5">
      <c r="E506" s="31"/>
    </row>
    <row r="507" spans="5:5">
      <c r="E507" s="31"/>
    </row>
    <row r="508" spans="5:5">
      <c r="E508" s="31"/>
    </row>
    <row r="509" spans="5:5">
      <c r="E509" s="31"/>
    </row>
    <row r="510" spans="5:5">
      <c r="E510" s="31"/>
    </row>
    <row r="511" spans="5:5">
      <c r="E511" s="31"/>
    </row>
    <row r="512" spans="5:5">
      <c r="E512" s="31"/>
    </row>
  </sheetData>
  <sheetProtection algorithmName="SHA-512" hashValue="XgGB+DojUkIGDjNxtjHSOSb4XeJvGdTKJ9BFx3Bm0IQWt7aTsjZJ7isD1UbsRs8VfjjhRJfpycs4/SYeaz32zA==" saltValue="EpjR/skK8PjmI/wB7QOUcw==" spinCount="100000" sheet="1" objects="1" scenarios="1" sort="0" autoFilter="0"/>
  <autoFilter ref="A2:N2" xr:uid="{45F62A62-B371-4039-BEE3-77AA8B00118E}"/>
  <phoneticPr fontId="5" type="noConversion"/>
  <hyperlinks>
    <hyperlink ref="A3" r:id="rId1" xr:uid="{2F1813CA-B39D-4539-85AA-744DD6FEE009}"/>
    <hyperlink ref="A4" r:id="rId2" xr:uid="{FD7E9A6E-388D-43FB-82F7-51267D20490C}"/>
    <hyperlink ref="A5" r:id="rId3" xr:uid="{66FFBB6F-6510-4ED4-937F-28401BAA854E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F4554-9227-4B14-8968-5CF5A2E3FDA3}">
  <sheetPr codeName="工作表8"/>
  <dimension ref="A1:M511"/>
  <sheetViews>
    <sheetView topLeftCell="I1" workbookViewId="0">
      <selection activeCell="A2" sqref="A2:M2"/>
    </sheetView>
  </sheetViews>
  <sheetFormatPr defaultColWidth="12.54296875" defaultRowHeight="12.5"/>
  <cols>
    <col min="1" max="1" width="21.26953125" style="16" customWidth="1"/>
    <col min="2" max="2" width="14.26953125" style="16" customWidth="1"/>
    <col min="3" max="3" width="14.81640625" style="16" customWidth="1"/>
    <col min="4" max="4" width="19.90625" style="16" customWidth="1"/>
    <col min="5" max="5" width="13.90625" style="16" customWidth="1"/>
    <col min="6" max="10" width="10.1796875" style="16" customWidth="1"/>
    <col min="11" max="11" width="13.36328125" style="16" customWidth="1"/>
    <col min="12" max="13" width="10.1796875" style="16" customWidth="1"/>
    <col min="14" max="14" width="28.7265625" style="16" customWidth="1"/>
    <col min="15" max="15" width="23.453125" style="16" customWidth="1"/>
    <col min="16" max="16" width="26.453125" style="16" customWidth="1"/>
    <col min="17" max="17" width="32.81640625" style="16" customWidth="1"/>
    <col min="18" max="18" width="13.1796875" style="16" customWidth="1"/>
    <col min="19" max="16384" width="12.54296875" style="16"/>
  </cols>
  <sheetData>
    <row r="1" spans="1:13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</row>
    <row r="2" spans="1:13" s="18" customFormat="1" ht="39.5" customHeight="1">
      <c r="A2" s="17" t="s">
        <v>10131</v>
      </c>
      <c r="B2" s="17" t="s">
        <v>10144</v>
      </c>
      <c r="C2" s="17" t="s">
        <v>10132</v>
      </c>
      <c r="D2" s="17" t="s">
        <v>10133</v>
      </c>
      <c r="E2" s="17" t="s">
        <v>10134</v>
      </c>
      <c r="F2" s="17" t="s">
        <v>10135</v>
      </c>
      <c r="G2" s="17" t="s">
        <v>10136</v>
      </c>
      <c r="H2" s="17" t="s">
        <v>10137</v>
      </c>
      <c r="I2" s="17" t="s">
        <v>10138</v>
      </c>
      <c r="J2" s="17" t="s">
        <v>10140</v>
      </c>
      <c r="K2" s="17" t="s">
        <v>10141</v>
      </c>
      <c r="L2" s="17" t="s">
        <v>10142</v>
      </c>
      <c r="M2" s="17" t="s">
        <v>10143</v>
      </c>
    </row>
    <row r="3" spans="1:13" ht="14.5">
      <c r="A3" s="3" t="s">
        <v>1614</v>
      </c>
      <c r="B3" s="15" t="s">
        <v>1</v>
      </c>
      <c r="C3" s="15" t="s">
        <v>1099</v>
      </c>
      <c r="D3" s="15" t="s">
        <v>9323</v>
      </c>
      <c r="E3" s="15" t="s">
        <v>1619</v>
      </c>
      <c r="F3" s="15">
        <v>2</v>
      </c>
      <c r="G3" s="15">
        <v>50</v>
      </c>
      <c r="H3" s="15">
        <v>50</v>
      </c>
      <c r="I3" s="15">
        <v>0.5</v>
      </c>
      <c r="J3" s="15">
        <v>100</v>
      </c>
      <c r="K3" s="15">
        <v>150</v>
      </c>
      <c r="L3" s="15">
        <v>1</v>
      </c>
      <c r="M3" s="15" t="s">
        <v>3</v>
      </c>
    </row>
    <row r="4" spans="1:13" ht="14.5">
      <c r="A4" s="3" t="s">
        <v>1615</v>
      </c>
      <c r="B4" s="15" t="s">
        <v>1</v>
      </c>
      <c r="C4" s="15" t="s">
        <v>1099</v>
      </c>
      <c r="D4" s="15" t="s">
        <v>9323</v>
      </c>
      <c r="E4" s="15" t="s">
        <v>1619</v>
      </c>
      <c r="F4" s="15">
        <v>2</v>
      </c>
      <c r="G4" s="15">
        <v>60</v>
      </c>
      <c r="H4" s="15">
        <v>50</v>
      </c>
      <c r="I4" s="15">
        <v>0.7</v>
      </c>
      <c r="J4" s="15">
        <v>50</v>
      </c>
      <c r="K4" s="15">
        <v>150</v>
      </c>
      <c r="L4" s="15">
        <v>1</v>
      </c>
      <c r="M4" s="15" t="s">
        <v>3</v>
      </c>
    </row>
    <row r="5" spans="1:13" ht="14.5">
      <c r="A5" s="3" t="s">
        <v>1616</v>
      </c>
      <c r="B5" s="15" t="s">
        <v>1</v>
      </c>
      <c r="C5" s="15" t="s">
        <v>1099</v>
      </c>
      <c r="D5" s="15" t="s">
        <v>9323</v>
      </c>
      <c r="E5" s="15" t="s">
        <v>1619</v>
      </c>
      <c r="F5" s="15">
        <v>3</v>
      </c>
      <c r="G5" s="15">
        <v>40</v>
      </c>
      <c r="H5" s="15">
        <v>80</v>
      </c>
      <c r="I5" s="15">
        <v>0.5</v>
      </c>
      <c r="J5" s="15">
        <v>500</v>
      </c>
      <c r="K5" s="15">
        <v>125</v>
      </c>
      <c r="L5" s="15">
        <v>1</v>
      </c>
      <c r="M5" s="15" t="s">
        <v>3</v>
      </c>
    </row>
    <row r="6" spans="1:13" ht="14.5">
      <c r="A6" s="3" t="s">
        <v>1617</v>
      </c>
      <c r="B6" s="15" t="s">
        <v>1</v>
      </c>
      <c r="C6" s="15" t="s">
        <v>1099</v>
      </c>
      <c r="D6" s="15" t="s">
        <v>9323</v>
      </c>
      <c r="E6" s="15" t="s">
        <v>1619</v>
      </c>
      <c r="F6" s="15">
        <v>3</v>
      </c>
      <c r="G6" s="15">
        <v>60</v>
      </c>
      <c r="H6" s="15">
        <v>80</v>
      </c>
      <c r="I6" s="15">
        <v>0.7</v>
      </c>
      <c r="J6" s="15">
        <v>500</v>
      </c>
      <c r="K6" s="15">
        <v>150</v>
      </c>
      <c r="L6" s="15">
        <v>1</v>
      </c>
      <c r="M6" s="15" t="s">
        <v>3</v>
      </c>
    </row>
    <row r="10" spans="1:13" ht="14.5"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468" spans="5:5">
      <c r="E468" s="30"/>
    </row>
    <row r="499" spans="5:5">
      <c r="E499" s="31"/>
    </row>
    <row r="500" spans="5:5">
      <c r="E500" s="31"/>
    </row>
    <row r="501" spans="5:5">
      <c r="E501" s="31"/>
    </row>
    <row r="502" spans="5:5">
      <c r="E502" s="31"/>
    </row>
    <row r="503" spans="5:5">
      <c r="E503" s="31"/>
    </row>
    <row r="504" spans="5:5">
      <c r="E504" s="31"/>
    </row>
    <row r="505" spans="5:5">
      <c r="E505" s="31"/>
    </row>
    <row r="506" spans="5:5">
      <c r="E506" s="31"/>
    </row>
    <row r="507" spans="5:5">
      <c r="E507" s="31"/>
    </row>
    <row r="508" spans="5:5">
      <c r="E508" s="31"/>
    </row>
    <row r="509" spans="5:5">
      <c r="E509" s="31"/>
    </row>
    <row r="510" spans="5:5">
      <c r="E510" s="31"/>
    </row>
    <row r="511" spans="5:5">
      <c r="E511" s="31"/>
    </row>
  </sheetData>
  <sheetProtection algorithmName="SHA-512" hashValue="0NgNFTjiM4sHlln66G6JsmFMHMV9dCJctRPeoHE4qRFIdc5N5TKOksmYL/oTlH2jtXvtHiwjoutNkcoYp4WFDA==" saltValue="ynPLg80LrFRpru4bw8iRvA==" spinCount="100000" sheet="1" objects="1" scenarios="1" sort="0" autoFilter="0"/>
  <autoFilter ref="A2:M2" xr:uid="{B61F4554-9227-4B14-8968-5CF5A2E3FDA3}"/>
  <phoneticPr fontId="5" type="noConversion"/>
  <hyperlinks>
    <hyperlink ref="A3" r:id="rId1" xr:uid="{57A015DB-2A2C-498A-A49D-EE9A47D160B6}"/>
    <hyperlink ref="A4" r:id="rId2" xr:uid="{791BA6A0-92C8-43E1-8B82-2A5A0DBA3530}"/>
    <hyperlink ref="A5" r:id="rId3" xr:uid="{7C77B78A-6F3A-436A-BA59-0910DE4D5833}"/>
    <hyperlink ref="A6" r:id="rId4" xr:uid="{4531DA56-3583-4673-A48C-4878B35550F5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40</vt:i4>
      </vt:variant>
    </vt:vector>
  </HeadingPairs>
  <TitlesOfParts>
    <vt:vector size="40" baseType="lpstr">
      <vt:lpstr>Contents</vt:lpstr>
      <vt:lpstr>planar-schottky-4</vt:lpstr>
      <vt:lpstr>standard-bridge-7</vt:lpstr>
      <vt:lpstr>trench-schottky-5</vt:lpstr>
      <vt:lpstr>fast-recovery-trr-100-500ns-8</vt:lpstr>
      <vt:lpstr>high-efficiency-trr-50-99ns-9</vt:lpstr>
      <vt:lpstr>fast-recovery-trr-100-500ns-13</vt:lpstr>
      <vt:lpstr>super-fast-recovery-10</vt:lpstr>
      <vt:lpstr>schottky-bridge-11</vt:lpstr>
      <vt:lpstr>standard-rectifier-12</vt:lpstr>
      <vt:lpstr>high-efficiency-trr-50-99ns-14</vt:lpstr>
      <vt:lpstr>super-fast-recovery-15</vt:lpstr>
      <vt:lpstr>ultra-fast-recovery-16</vt:lpstr>
      <vt:lpstr>tvs-18</vt:lpstr>
      <vt:lpstr>esd-protection-19</vt:lpstr>
      <vt:lpstr>automotive-mosfets-21</vt:lpstr>
      <vt:lpstr>low-voltage-mosfets-250v-23</vt:lpstr>
      <vt:lpstr>high-voltage-mosfets-500v-24</vt:lpstr>
      <vt:lpstr>p-channel-mosfets-25</vt:lpstr>
      <vt:lpstr>n-and-n-channel-dual-mosfets-27</vt:lpstr>
      <vt:lpstr>n-and-p-channel-dual-mosfets-28</vt:lpstr>
      <vt:lpstr>p-and-p-channel-dual-mosfets-29</vt:lpstr>
      <vt:lpstr>small-signal-mosfets-30</vt:lpstr>
      <vt:lpstr>npn-transistor-32</vt:lpstr>
      <vt:lpstr>pnp-transistor-33</vt:lpstr>
      <vt:lpstr>zener-diode-35</vt:lpstr>
      <vt:lpstr>switching-diode-36</vt:lpstr>
      <vt:lpstr>schottky-diode-37</vt:lpstr>
      <vt:lpstr>amplifier-comparator-39</vt:lpstr>
      <vt:lpstr>automotive-voltage-regulator-41</vt:lpstr>
      <vt:lpstr>linear-voltage-regulator-42</vt:lpstr>
      <vt:lpstr>switching-regulator-43</vt:lpstr>
      <vt:lpstr>automotive-led-driver-45</vt:lpstr>
      <vt:lpstr>voltage-reference-49</vt:lpstr>
      <vt:lpstr>omni-polar-52</vt:lpstr>
      <vt:lpstr>uni-polar-53</vt:lpstr>
      <vt:lpstr>latch-54</vt:lpstr>
      <vt:lpstr>linear-55</vt:lpstr>
      <vt:lpstr>sic-schottky-diode-57</vt:lpstr>
      <vt:lpstr>gan-transistor-59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Claire Chen [TSC-HQ]</dc:creator>
  <cp:lastModifiedBy>Claire Chen [TSC-HQ]</cp:lastModifiedBy>
  <dcterms:created xsi:type="dcterms:W3CDTF">2023-11-01T08:30:55Z</dcterms:created>
  <dcterms:modified xsi:type="dcterms:W3CDTF">2025-12-30T06:33:18Z</dcterms:modified>
</cp:coreProperties>
</file>